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sint-my.sharepoint.com/personal/rsamuel_sasint_co_uk/Documents/Documents/Data project/Shared with ANS/Team KPIs/"/>
    </mc:Choice>
  </mc:AlternateContent>
  <xr:revisionPtr revIDLastSave="0" documentId="13_ncr:1_{95D403A2-CC44-4EB2-9DF7-C3B50D2E54E6}" xr6:coauthVersionLast="47" xr6:coauthVersionMax="47" xr10:uidLastSave="{00000000-0000-0000-0000-000000000000}"/>
  <bookViews>
    <workbookView xWindow="28680" yWindow="-120" windowWidth="29040" windowHeight="15720" activeTab="1" xr2:uid="{BA900C8C-0838-4C45-B7FA-BA03B8471A27}"/>
  </bookViews>
  <sheets>
    <sheet name="Analysis" sheetId="9" r:id="rId1"/>
    <sheet name="Estimating KPIs" sheetId="15" r:id="rId2"/>
    <sheet name="Pivot Avg Quote Time " sheetId="17" r:id="rId3"/>
    <sheet name="Pivot of Estimate time" sheetId="16" r:id="rId4"/>
    <sheet name="Avg Quote Time" sheetId="7" r:id="rId5"/>
    <sheet name="Estimating on time" sheetId="8" r:id="rId6"/>
    <sheet name="SQM WK42" sheetId="39" r:id="rId7"/>
    <sheet name="SQM WK41" sheetId="38" r:id="rId8"/>
    <sheet name="SQM WK 40" sheetId="37" r:id="rId9"/>
    <sheet name="SQM WK39" sheetId="36" r:id="rId10"/>
    <sheet name="SQM WK 38" sheetId="35" r:id="rId11"/>
    <sheet name="SQM WK37" sheetId="34" r:id="rId12"/>
    <sheet name="SQMWK36" sheetId="33" r:id="rId13"/>
    <sheet name=" SQM WK 35" sheetId="32" r:id="rId14"/>
    <sheet name="SQM WK 34" sheetId="31" r:id="rId15"/>
    <sheet name="SQM WK33" sheetId="30" r:id="rId16"/>
    <sheet name="SQM WK32" sheetId="29" r:id="rId17"/>
    <sheet name="SQM WK31" sheetId="28" r:id="rId18"/>
    <sheet name="SQM WK30" sheetId="27" r:id="rId19"/>
    <sheet name="SQM WK29" sheetId="26" r:id="rId20"/>
    <sheet name="SQM WK28" sheetId="25" r:id="rId21"/>
    <sheet name="SQM WK27" sheetId="24" r:id="rId22"/>
    <sheet name="SQM Wk 26" sheetId="23" r:id="rId23"/>
    <sheet name="SQM Wk 25" sheetId="22" r:id="rId24"/>
    <sheet name="SQM Wk 24" sheetId="21" r:id="rId25"/>
    <sheet name=" SQM Wk 23" sheetId="20" r:id="rId26"/>
    <sheet name="SQM Wk 22" sheetId="18" r:id="rId27"/>
    <sheet name="Wk no's" sheetId="3" r:id="rId28"/>
  </sheets>
  <definedNames>
    <definedName name="_xlnm._FilterDatabase" localSheetId="5" hidden="1">'Estimating on time'!$A$1:$J$1</definedName>
    <definedName name="_xlnm._FilterDatabase" localSheetId="26" hidden="1">'SQM Wk 22'!$A$1:$M$81</definedName>
  </definedNames>
  <calcPr calcId="191029"/>
  <pivotCaches>
    <pivotCache cacheId="0" r:id="rId29"/>
    <pivotCache cacheId="1" r:id="rId3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39" l="1"/>
  <c r="P4" i="39"/>
  <c r="O5" i="39"/>
  <c r="P5" i="39"/>
  <c r="O6" i="39"/>
  <c r="P6" i="39"/>
  <c r="O7" i="39"/>
  <c r="P7" i="39"/>
  <c r="O8" i="39"/>
  <c r="P8" i="39"/>
  <c r="O9" i="39"/>
  <c r="P9" i="39"/>
  <c r="O10" i="39"/>
  <c r="P10" i="39"/>
  <c r="O11" i="39"/>
  <c r="P11" i="39"/>
  <c r="O12" i="39"/>
  <c r="P12" i="39"/>
  <c r="O13" i="39"/>
  <c r="P13" i="39"/>
  <c r="O14" i="39"/>
  <c r="P14" i="39"/>
  <c r="O15" i="39"/>
  <c r="P15" i="39"/>
  <c r="O16" i="39"/>
  <c r="P16" i="39"/>
  <c r="O17" i="39"/>
  <c r="P17" i="39"/>
  <c r="O18" i="39"/>
  <c r="P18" i="39"/>
  <c r="O19" i="39"/>
  <c r="P19" i="39"/>
  <c r="O20" i="39"/>
  <c r="P20" i="39"/>
  <c r="O21" i="39"/>
  <c r="P21" i="39"/>
  <c r="O22" i="39"/>
  <c r="P22" i="39"/>
  <c r="O23" i="39"/>
  <c r="P23" i="39"/>
  <c r="O24" i="39"/>
  <c r="P24" i="39"/>
  <c r="O25" i="39"/>
  <c r="P25" i="39"/>
  <c r="O26" i="39"/>
  <c r="P26" i="39"/>
  <c r="O27" i="39"/>
  <c r="P27" i="39"/>
  <c r="O28" i="39"/>
  <c r="P28" i="39"/>
  <c r="O29" i="39"/>
  <c r="P29" i="39"/>
  <c r="O30" i="39"/>
  <c r="P30" i="39"/>
  <c r="O31" i="39"/>
  <c r="P31" i="39"/>
  <c r="O32" i="39"/>
  <c r="P32" i="39"/>
  <c r="O33" i="39"/>
  <c r="P33" i="39"/>
  <c r="O34" i="39"/>
  <c r="P34" i="39"/>
  <c r="O35" i="39"/>
  <c r="P35" i="39"/>
  <c r="O36" i="39"/>
  <c r="P36" i="39"/>
  <c r="O37" i="39"/>
  <c r="P37" i="39"/>
  <c r="O38" i="39"/>
  <c r="P38" i="39"/>
  <c r="O39" i="39"/>
  <c r="P39" i="39"/>
  <c r="O40" i="39"/>
  <c r="P40" i="39"/>
  <c r="O41" i="39"/>
  <c r="P41" i="39"/>
  <c r="O42" i="39"/>
  <c r="P42" i="39"/>
  <c r="O43" i="39"/>
  <c r="P43" i="39"/>
  <c r="O44" i="39"/>
  <c r="P44" i="39"/>
  <c r="O45" i="39"/>
  <c r="P45" i="39"/>
  <c r="O46" i="39"/>
  <c r="P46" i="39"/>
  <c r="O47" i="39"/>
  <c r="P47" i="39"/>
  <c r="O48" i="39"/>
  <c r="P48" i="39"/>
  <c r="O49" i="39"/>
  <c r="P49" i="39"/>
  <c r="O50" i="39"/>
  <c r="P50" i="39"/>
  <c r="O51" i="39"/>
  <c r="P51" i="39"/>
  <c r="O52" i="39"/>
  <c r="P52" i="39"/>
  <c r="O53" i="39"/>
  <c r="P53" i="39"/>
  <c r="O54" i="39"/>
  <c r="P54" i="39"/>
  <c r="O55" i="39"/>
  <c r="P55" i="39"/>
  <c r="O56" i="39"/>
  <c r="P56" i="39"/>
  <c r="O57" i="39"/>
  <c r="P57" i="39"/>
  <c r="O58" i="39"/>
  <c r="P58" i="39"/>
  <c r="O59" i="39"/>
  <c r="P59" i="39"/>
  <c r="O60" i="39"/>
  <c r="P60" i="39"/>
  <c r="O61" i="39"/>
  <c r="P61" i="39"/>
  <c r="O62" i="39"/>
  <c r="P62" i="39"/>
  <c r="O63" i="39"/>
  <c r="P63" i="39"/>
  <c r="O64" i="39"/>
  <c r="P64" i="39"/>
  <c r="O65" i="39"/>
  <c r="P65" i="39"/>
  <c r="O66" i="39"/>
  <c r="P66" i="39"/>
  <c r="O67" i="39"/>
  <c r="P67" i="39"/>
  <c r="O68" i="39"/>
  <c r="P68" i="39"/>
  <c r="O69" i="39"/>
  <c r="P69" i="39"/>
  <c r="O70" i="39"/>
  <c r="P70" i="39"/>
  <c r="O71" i="39"/>
  <c r="P71" i="39"/>
  <c r="O72" i="39"/>
  <c r="P72" i="39"/>
  <c r="O73" i="39"/>
  <c r="P73" i="39"/>
  <c r="O74" i="39"/>
  <c r="P74" i="39"/>
  <c r="O75" i="39"/>
  <c r="P75" i="39"/>
  <c r="O76" i="39"/>
  <c r="P76" i="39"/>
  <c r="O77" i="39"/>
  <c r="P77" i="39"/>
  <c r="O78" i="39"/>
  <c r="P78" i="39"/>
  <c r="O79" i="39"/>
  <c r="P79" i="39"/>
  <c r="O80" i="39"/>
  <c r="P80" i="39"/>
  <c r="O81" i="39"/>
  <c r="P81" i="39"/>
  <c r="O82" i="39"/>
  <c r="P82" i="39"/>
  <c r="O83" i="39"/>
  <c r="P83" i="39"/>
  <c r="O84" i="39"/>
  <c r="P84" i="39"/>
  <c r="O85" i="39"/>
  <c r="P85" i="39"/>
  <c r="O86" i="39"/>
  <c r="P86" i="39"/>
  <c r="O87" i="39"/>
  <c r="P87" i="39"/>
  <c r="O88" i="39"/>
  <c r="P88" i="39"/>
  <c r="O89" i="39"/>
  <c r="P89" i="39"/>
  <c r="O90" i="39"/>
  <c r="P90" i="39"/>
  <c r="O91" i="39"/>
  <c r="P91" i="39"/>
  <c r="O92" i="39"/>
  <c r="P92" i="39"/>
  <c r="O93" i="39"/>
  <c r="P93" i="39"/>
  <c r="O94" i="39"/>
  <c r="P94" i="39"/>
  <c r="O95" i="39"/>
  <c r="P95" i="39"/>
  <c r="O96" i="39"/>
  <c r="P96" i="39"/>
  <c r="O97" i="39"/>
  <c r="P97" i="39"/>
  <c r="O98" i="39"/>
  <c r="P98" i="39"/>
  <c r="O99" i="39"/>
  <c r="P99" i="39"/>
  <c r="O100" i="39"/>
  <c r="P100" i="39"/>
  <c r="O101" i="39"/>
  <c r="P101" i="39"/>
  <c r="O102" i="39"/>
  <c r="P102" i="39"/>
  <c r="O103" i="39"/>
  <c r="P103" i="39"/>
  <c r="O104" i="39"/>
  <c r="P104" i="39"/>
  <c r="O105" i="39"/>
  <c r="P105" i="39"/>
  <c r="O106" i="39"/>
  <c r="P106" i="39"/>
  <c r="O107" i="39"/>
  <c r="P107" i="39"/>
  <c r="O108" i="39"/>
  <c r="P108" i="39"/>
  <c r="O109" i="39"/>
  <c r="P109" i="39"/>
  <c r="O110" i="39"/>
  <c r="P110" i="39"/>
  <c r="O111" i="39"/>
  <c r="P111" i="39"/>
  <c r="O112" i="39"/>
  <c r="P112" i="39"/>
  <c r="O113" i="39"/>
  <c r="P113" i="39"/>
  <c r="O114" i="39"/>
  <c r="P114" i="39"/>
  <c r="O115" i="39"/>
  <c r="P115" i="39"/>
  <c r="O116" i="39"/>
  <c r="P116" i="39"/>
  <c r="O117" i="39"/>
  <c r="P117" i="39"/>
  <c r="O118" i="39"/>
  <c r="P118" i="39"/>
  <c r="O119" i="39"/>
  <c r="P119" i="39"/>
  <c r="O120" i="39"/>
  <c r="P120" i="39"/>
  <c r="O121" i="39"/>
  <c r="P121" i="39"/>
  <c r="P3" i="39"/>
  <c r="O3" i="39"/>
  <c r="P2" i="39"/>
  <c r="O2" i="39"/>
  <c r="E7920" i="7"/>
  <c r="E7921" i="7"/>
  <c r="E7922" i="7"/>
  <c r="E7923" i="7"/>
  <c r="E7924" i="7"/>
  <c r="E7925" i="7"/>
  <c r="E7926" i="7"/>
  <c r="E7927" i="7"/>
  <c r="E7928" i="7"/>
  <c r="E7929" i="7"/>
  <c r="E7930" i="7"/>
  <c r="E7931" i="7"/>
  <c r="E7932" i="7"/>
  <c r="E7933" i="7"/>
  <c r="E7934" i="7"/>
  <c r="E7935" i="7"/>
  <c r="E7936" i="7"/>
  <c r="E7937" i="7"/>
  <c r="E7938" i="7"/>
  <c r="E7939" i="7"/>
  <c r="E7940" i="7"/>
  <c r="E7941" i="7"/>
  <c r="E7942" i="7"/>
  <c r="E7943" i="7"/>
  <c r="E7944" i="7"/>
  <c r="E7945" i="7"/>
  <c r="E7946" i="7"/>
  <c r="E7947" i="7"/>
  <c r="E7948" i="7"/>
  <c r="E7949" i="7"/>
  <c r="E7950" i="7"/>
  <c r="E7951" i="7"/>
  <c r="E7952" i="7"/>
  <c r="E7953" i="7"/>
  <c r="E7954" i="7"/>
  <c r="E7955" i="7"/>
  <c r="E7956" i="7"/>
  <c r="E7957" i="7"/>
  <c r="E7958" i="7"/>
  <c r="E7959" i="7"/>
  <c r="E7960" i="7"/>
  <c r="E7961" i="7"/>
  <c r="E7962" i="7"/>
  <c r="E7963" i="7"/>
  <c r="E7964" i="7"/>
  <c r="E7965" i="7"/>
  <c r="E7966" i="7"/>
  <c r="E7967" i="7"/>
  <c r="E7968" i="7"/>
  <c r="E7969" i="7"/>
  <c r="E7970" i="7"/>
  <c r="E7971" i="7"/>
  <c r="E7972" i="7"/>
  <c r="E7973" i="7"/>
  <c r="E7974" i="7"/>
  <c r="E7975" i="7"/>
  <c r="E7976" i="7"/>
  <c r="E7977" i="7"/>
  <c r="E7978" i="7"/>
  <c r="E7979" i="7"/>
  <c r="E7980" i="7"/>
  <c r="E7981" i="7"/>
  <c r="E7982" i="7"/>
  <c r="E7983" i="7"/>
  <c r="E7984" i="7"/>
  <c r="E7985" i="7"/>
  <c r="E7986" i="7"/>
  <c r="E7987" i="7"/>
  <c r="E7988" i="7"/>
  <c r="E7989" i="7"/>
  <c r="E7990" i="7"/>
  <c r="E7991" i="7"/>
  <c r="E7992" i="7"/>
  <c r="E7993" i="7"/>
  <c r="E7994" i="7"/>
  <c r="E7995" i="7"/>
  <c r="E7996" i="7"/>
  <c r="E7997" i="7"/>
  <c r="E7998" i="7"/>
  <c r="E7999" i="7"/>
  <c r="E8000" i="7"/>
  <c r="E8001" i="7"/>
  <c r="E8002" i="7"/>
  <c r="E8003" i="7"/>
  <c r="E8004" i="7"/>
  <c r="E8005" i="7"/>
  <c r="E8006" i="7"/>
  <c r="E8007" i="7"/>
  <c r="E8008" i="7"/>
  <c r="E8009" i="7"/>
  <c r="E8010" i="7"/>
  <c r="E8011" i="7"/>
  <c r="E8012" i="7"/>
  <c r="E8013" i="7"/>
  <c r="E8014" i="7"/>
  <c r="E8015" i="7"/>
  <c r="E8016" i="7"/>
  <c r="E8017" i="7"/>
  <c r="E8018" i="7"/>
  <c r="E8019" i="7"/>
  <c r="E8020" i="7"/>
  <c r="E8021" i="7"/>
  <c r="E8022" i="7"/>
  <c r="E8023" i="7"/>
  <c r="E8024" i="7"/>
  <c r="E8025" i="7"/>
  <c r="E8026" i="7"/>
  <c r="E8027" i="7"/>
  <c r="E8028" i="7"/>
  <c r="E8029" i="7"/>
  <c r="E8030" i="7"/>
  <c r="E8031" i="7"/>
  <c r="E8032" i="7"/>
  <c r="E8033" i="7"/>
  <c r="E8034" i="7"/>
  <c r="E8035" i="7"/>
  <c r="E8036" i="7"/>
  <c r="E8037" i="7"/>
  <c r="E8038" i="7"/>
  <c r="E8039" i="7"/>
  <c r="E8040" i="7"/>
  <c r="E8041" i="7"/>
  <c r="E8042" i="7"/>
  <c r="E8043" i="7"/>
  <c r="E8044" i="7"/>
  <c r="E8045" i="7"/>
  <c r="E8046" i="7"/>
  <c r="E8047" i="7"/>
  <c r="E8048" i="7"/>
  <c r="E8049" i="7"/>
  <c r="E8050" i="7"/>
  <c r="E8051" i="7"/>
  <c r="E8052" i="7"/>
  <c r="E8053" i="7"/>
  <c r="E8054" i="7"/>
  <c r="E8055" i="7"/>
  <c r="E8056" i="7"/>
  <c r="E8057" i="7"/>
  <c r="E8058" i="7"/>
  <c r="E8059" i="7"/>
  <c r="E8060" i="7"/>
  <c r="E8061" i="7"/>
  <c r="E8062" i="7"/>
  <c r="E8063" i="7"/>
  <c r="E8064" i="7"/>
  <c r="E8065" i="7"/>
  <c r="E8066" i="7"/>
  <c r="E8067" i="7"/>
  <c r="E8068" i="7"/>
  <c r="E8069" i="7"/>
  <c r="E8070" i="7"/>
  <c r="E8071" i="7"/>
  <c r="E8072" i="7"/>
  <c r="E8073" i="7"/>
  <c r="E8074" i="7"/>
  <c r="E8075" i="7"/>
  <c r="E8076" i="7"/>
  <c r="E8077" i="7"/>
  <c r="E8078" i="7"/>
  <c r="E8079" i="7"/>
  <c r="E8080" i="7"/>
  <c r="E8081" i="7"/>
  <c r="E8082" i="7"/>
  <c r="E8083" i="7"/>
  <c r="E8084" i="7"/>
  <c r="E8085" i="7"/>
  <c r="E8086" i="7"/>
  <c r="E8087" i="7"/>
  <c r="E8088" i="7"/>
  <c r="E8089" i="7"/>
  <c r="E8090" i="7"/>
  <c r="E8091" i="7"/>
  <c r="E8092" i="7"/>
  <c r="E8093" i="7"/>
  <c r="E8094" i="7"/>
  <c r="E8095" i="7"/>
  <c r="E8096" i="7"/>
  <c r="E8097" i="7"/>
  <c r="E8098" i="7"/>
  <c r="E8099" i="7"/>
  <c r="E8100" i="7"/>
  <c r="E8101" i="7"/>
  <c r="E8102" i="7"/>
  <c r="E8103" i="7"/>
  <c r="E8104" i="7"/>
  <c r="E8105" i="7"/>
  <c r="E8106" i="7"/>
  <c r="E8107" i="7"/>
  <c r="E8108" i="7"/>
  <c r="E8109" i="7"/>
  <c r="E8110" i="7"/>
  <c r="E8111" i="7"/>
  <c r="E8112" i="7"/>
  <c r="E8113" i="7"/>
  <c r="E8114" i="7"/>
  <c r="E8115" i="7"/>
  <c r="E8116" i="7"/>
  <c r="E8117" i="7"/>
  <c r="E8118" i="7"/>
  <c r="E8119" i="7"/>
  <c r="E8120" i="7"/>
  <c r="E8121" i="7"/>
  <c r="E8122" i="7"/>
  <c r="E8123" i="7"/>
  <c r="E8124" i="7"/>
  <c r="E8125" i="7"/>
  <c r="E8126" i="7"/>
  <c r="E8127" i="7"/>
  <c r="E8128" i="7"/>
  <c r="E8129" i="7"/>
  <c r="E8130" i="7"/>
  <c r="E8131" i="7"/>
  <c r="E8132" i="7"/>
  <c r="E8133" i="7"/>
  <c r="E8134" i="7"/>
  <c r="E8135" i="7"/>
  <c r="E8136" i="7"/>
  <c r="E8137" i="7"/>
  <c r="E8138" i="7"/>
  <c r="E8139" i="7"/>
  <c r="E8140" i="7"/>
  <c r="E8141" i="7"/>
  <c r="E8142" i="7"/>
  <c r="E8143" i="7"/>
  <c r="I4810" i="8"/>
  <c r="I4811" i="8"/>
  <c r="I4812" i="8"/>
  <c r="I4813" i="8"/>
  <c r="I4814" i="8"/>
  <c r="I4815" i="8"/>
  <c r="I4816" i="8"/>
  <c r="I4817" i="8"/>
  <c r="I4818" i="8"/>
  <c r="I4819" i="8"/>
  <c r="I4820" i="8"/>
  <c r="I4821" i="8"/>
  <c r="I4822" i="8"/>
  <c r="I4823" i="8"/>
  <c r="I4824" i="8"/>
  <c r="I4825" i="8"/>
  <c r="I4826" i="8"/>
  <c r="I4827" i="8"/>
  <c r="I4828" i="8"/>
  <c r="I4829" i="8"/>
  <c r="I4830" i="8"/>
  <c r="I4831" i="8"/>
  <c r="I4832" i="8"/>
  <c r="I4833" i="8"/>
  <c r="I4834" i="8"/>
  <c r="I4835" i="8"/>
  <c r="I4836" i="8"/>
  <c r="I4837" i="8"/>
  <c r="I4838" i="8"/>
  <c r="I4839" i="8"/>
  <c r="I4840" i="8"/>
  <c r="I4841" i="8"/>
  <c r="I4842" i="8"/>
  <c r="I4843" i="8"/>
  <c r="I4844" i="8"/>
  <c r="I4845" i="8"/>
  <c r="I4846" i="8"/>
  <c r="I4847" i="8"/>
  <c r="I4848" i="8"/>
  <c r="I4849" i="8"/>
  <c r="I4850" i="8"/>
  <c r="I4851" i="8"/>
  <c r="I4852" i="8"/>
  <c r="I4853" i="8"/>
  <c r="I4854" i="8"/>
  <c r="I4855" i="8"/>
  <c r="I4856" i="8"/>
  <c r="I4857" i="8"/>
  <c r="I4858" i="8"/>
  <c r="I4859" i="8"/>
  <c r="I4860" i="8"/>
  <c r="I4861" i="8"/>
  <c r="I4862" i="8"/>
  <c r="I4863" i="8"/>
  <c r="I4864" i="8"/>
  <c r="I4865" i="8"/>
  <c r="I4866" i="8"/>
  <c r="I4867" i="8"/>
  <c r="I4868" i="8"/>
  <c r="I4869" i="8"/>
  <c r="I4870" i="8"/>
  <c r="I4871" i="8"/>
  <c r="I4872" i="8"/>
  <c r="I4873" i="8"/>
  <c r="I4874" i="8"/>
  <c r="I4875" i="8"/>
  <c r="I4876" i="8"/>
  <c r="I4877" i="8"/>
  <c r="I4878" i="8"/>
  <c r="I4879" i="8"/>
  <c r="I4880" i="8"/>
  <c r="I4881" i="8"/>
  <c r="I4882" i="8"/>
  <c r="I4883" i="8"/>
  <c r="I4884" i="8"/>
  <c r="I4885" i="8"/>
  <c r="I4886" i="8"/>
  <c r="I4887" i="8"/>
  <c r="I4888" i="8"/>
  <c r="I4889" i="8"/>
  <c r="I4890" i="8"/>
  <c r="I4891" i="8"/>
  <c r="I4892" i="8"/>
  <c r="I4893" i="8"/>
  <c r="I4894" i="8"/>
  <c r="I4895" i="8"/>
  <c r="I4896" i="8"/>
  <c r="I4897" i="8"/>
  <c r="I4898" i="8"/>
  <c r="I4899" i="8"/>
  <c r="I4900" i="8"/>
  <c r="I4901" i="8"/>
  <c r="I4902" i="8"/>
  <c r="I4903" i="8"/>
  <c r="I4904" i="8"/>
  <c r="I4905" i="8"/>
  <c r="I4906" i="8"/>
  <c r="I4907" i="8"/>
  <c r="I4908" i="8"/>
  <c r="I4909" i="8"/>
  <c r="I4910" i="8"/>
  <c r="I4911" i="8"/>
  <c r="I4912" i="8"/>
  <c r="I4913" i="8"/>
  <c r="I4914" i="8"/>
  <c r="I4915" i="8"/>
  <c r="I4916" i="8"/>
  <c r="I4917" i="8"/>
  <c r="I4918" i="8"/>
  <c r="I4919" i="8"/>
  <c r="I4920" i="8"/>
  <c r="I4921" i="8"/>
  <c r="I4922" i="8"/>
  <c r="I4923" i="8"/>
  <c r="I4924" i="8"/>
  <c r="I4925" i="8"/>
  <c r="I4926" i="8"/>
  <c r="I4927" i="8"/>
  <c r="I4928" i="8"/>
  <c r="I4929" i="8"/>
  <c r="I4930" i="8"/>
  <c r="O1" i="39" l="1"/>
  <c r="BB18" i="15" s="1"/>
  <c r="P1" i="39"/>
  <c r="P60" i="38"/>
  <c r="O60" i="38"/>
  <c r="P59" i="38"/>
  <c r="O59" i="38"/>
  <c r="P58" i="38"/>
  <c r="O58" i="38"/>
  <c r="P57" i="38"/>
  <c r="O57" i="38"/>
  <c r="P56" i="38"/>
  <c r="O56" i="38"/>
  <c r="P55" i="38"/>
  <c r="O55" i="38"/>
  <c r="P54" i="38"/>
  <c r="O54" i="38"/>
  <c r="P53" i="38"/>
  <c r="O53" i="38"/>
  <c r="P52" i="38"/>
  <c r="O52" i="38"/>
  <c r="P51" i="38"/>
  <c r="O51" i="38"/>
  <c r="P50" i="38"/>
  <c r="O50" i="38"/>
  <c r="P49" i="38"/>
  <c r="O49" i="38"/>
  <c r="P48" i="38"/>
  <c r="O48" i="38"/>
  <c r="P47" i="38"/>
  <c r="O47" i="38"/>
  <c r="P46" i="38"/>
  <c r="O46" i="38"/>
  <c r="P45" i="38"/>
  <c r="O45" i="38"/>
  <c r="P44" i="38"/>
  <c r="O44" i="38"/>
  <c r="P43" i="38"/>
  <c r="O43" i="38"/>
  <c r="P42" i="38"/>
  <c r="O42" i="38"/>
  <c r="P41" i="38"/>
  <c r="O41" i="38"/>
  <c r="P40" i="38"/>
  <c r="O40" i="38"/>
  <c r="P39" i="38"/>
  <c r="O39" i="38"/>
  <c r="P38" i="38"/>
  <c r="O38" i="38"/>
  <c r="P37" i="38"/>
  <c r="O37" i="38"/>
  <c r="P36" i="38"/>
  <c r="O36" i="38"/>
  <c r="P35" i="38"/>
  <c r="O35" i="38"/>
  <c r="P34" i="38"/>
  <c r="O34" i="38"/>
  <c r="P33" i="38"/>
  <c r="O33" i="38"/>
  <c r="P32" i="38"/>
  <c r="O32" i="38"/>
  <c r="P31" i="38"/>
  <c r="O31" i="38"/>
  <c r="P30" i="38"/>
  <c r="O30" i="38"/>
  <c r="P29" i="38"/>
  <c r="O29" i="38"/>
  <c r="P28" i="38"/>
  <c r="O28" i="38"/>
  <c r="P27" i="38"/>
  <c r="O27" i="38"/>
  <c r="P26" i="38"/>
  <c r="O26" i="38"/>
  <c r="P25" i="38"/>
  <c r="O25" i="38"/>
  <c r="P24" i="38"/>
  <c r="O24" i="38"/>
  <c r="P23" i="38"/>
  <c r="O23" i="38"/>
  <c r="P22" i="38"/>
  <c r="O22" i="38"/>
  <c r="P21" i="38"/>
  <c r="O21" i="38"/>
  <c r="P20" i="38"/>
  <c r="O20" i="38"/>
  <c r="P19" i="38"/>
  <c r="O19" i="38"/>
  <c r="P18" i="38"/>
  <c r="O18" i="38"/>
  <c r="P17" i="38"/>
  <c r="O17" i="38"/>
  <c r="P16" i="38"/>
  <c r="O16" i="38"/>
  <c r="P15" i="38"/>
  <c r="O15" i="38"/>
  <c r="P13" i="38"/>
  <c r="O13" i="38"/>
  <c r="P12" i="38"/>
  <c r="O12" i="38"/>
  <c r="P11" i="38"/>
  <c r="O11" i="38"/>
  <c r="P10" i="38"/>
  <c r="O10" i="38"/>
  <c r="P9" i="38"/>
  <c r="O9" i="38"/>
  <c r="P8" i="38"/>
  <c r="O8" i="38"/>
  <c r="P7" i="38"/>
  <c r="O7" i="38"/>
  <c r="P6" i="38"/>
  <c r="O6" i="38"/>
  <c r="P5" i="38"/>
  <c r="O5" i="38"/>
  <c r="P4" i="38"/>
  <c r="O4" i="38"/>
  <c r="P3" i="38"/>
  <c r="O3" i="38"/>
  <c r="P2" i="38"/>
  <c r="O2" i="38"/>
  <c r="E7703" i="7"/>
  <c r="E7704" i="7"/>
  <c r="E7705" i="7"/>
  <c r="E7706" i="7"/>
  <c r="E7707" i="7"/>
  <c r="E7708" i="7"/>
  <c r="E7709" i="7"/>
  <c r="E7710" i="7"/>
  <c r="E7711" i="7"/>
  <c r="E7712" i="7"/>
  <c r="E7713" i="7"/>
  <c r="E7714" i="7"/>
  <c r="E7715" i="7"/>
  <c r="E7716" i="7"/>
  <c r="E7717" i="7"/>
  <c r="E7718" i="7"/>
  <c r="E7719" i="7"/>
  <c r="E7720" i="7"/>
  <c r="E7721" i="7"/>
  <c r="E7722" i="7"/>
  <c r="E7723" i="7"/>
  <c r="E7724" i="7"/>
  <c r="E7725" i="7"/>
  <c r="E7726" i="7"/>
  <c r="E7727" i="7"/>
  <c r="E7728" i="7"/>
  <c r="E7729" i="7"/>
  <c r="E7730" i="7"/>
  <c r="E7731" i="7"/>
  <c r="E7732" i="7"/>
  <c r="E7733" i="7"/>
  <c r="E7734" i="7"/>
  <c r="E7735" i="7"/>
  <c r="E7736" i="7"/>
  <c r="E7737" i="7"/>
  <c r="E7738" i="7"/>
  <c r="E7739" i="7"/>
  <c r="E7740" i="7"/>
  <c r="E7741" i="7"/>
  <c r="E7742" i="7"/>
  <c r="E7743" i="7"/>
  <c r="E7744" i="7"/>
  <c r="E7745" i="7"/>
  <c r="E7746" i="7"/>
  <c r="E7747" i="7"/>
  <c r="E7748" i="7"/>
  <c r="E7749" i="7"/>
  <c r="E7750" i="7"/>
  <c r="E7751" i="7"/>
  <c r="E7752" i="7"/>
  <c r="E7753" i="7"/>
  <c r="E7754" i="7"/>
  <c r="E7755" i="7"/>
  <c r="E7756" i="7"/>
  <c r="E7757" i="7"/>
  <c r="E7758" i="7"/>
  <c r="E7759" i="7"/>
  <c r="E7760" i="7"/>
  <c r="E7761" i="7"/>
  <c r="E7762" i="7"/>
  <c r="E7763" i="7"/>
  <c r="E7764" i="7"/>
  <c r="E7765" i="7"/>
  <c r="E7766" i="7"/>
  <c r="E7767" i="7"/>
  <c r="E7768" i="7"/>
  <c r="E7769" i="7"/>
  <c r="E7770" i="7"/>
  <c r="E7771" i="7"/>
  <c r="E7772" i="7"/>
  <c r="E7773" i="7"/>
  <c r="E7774" i="7"/>
  <c r="E7775" i="7"/>
  <c r="E7776" i="7"/>
  <c r="E7777" i="7"/>
  <c r="E7778" i="7"/>
  <c r="E7779" i="7"/>
  <c r="E7780" i="7"/>
  <c r="E7781" i="7"/>
  <c r="E7782" i="7"/>
  <c r="E7783" i="7"/>
  <c r="E7784" i="7"/>
  <c r="E7785" i="7"/>
  <c r="E7786" i="7"/>
  <c r="E7787" i="7"/>
  <c r="E7788" i="7"/>
  <c r="E7789" i="7"/>
  <c r="E7790" i="7"/>
  <c r="E7791" i="7"/>
  <c r="E7792" i="7"/>
  <c r="E7793" i="7"/>
  <c r="E7794" i="7"/>
  <c r="E7795" i="7"/>
  <c r="E7796" i="7"/>
  <c r="E7797" i="7"/>
  <c r="E7798" i="7"/>
  <c r="E7799" i="7"/>
  <c r="E7800" i="7"/>
  <c r="E7801" i="7"/>
  <c r="E7802" i="7"/>
  <c r="E7803" i="7"/>
  <c r="E7804" i="7"/>
  <c r="E7805" i="7"/>
  <c r="E7806" i="7"/>
  <c r="E7807" i="7"/>
  <c r="E7808" i="7"/>
  <c r="E7809" i="7"/>
  <c r="E7810" i="7"/>
  <c r="E7811" i="7"/>
  <c r="E7812" i="7"/>
  <c r="E7813" i="7"/>
  <c r="E7814" i="7"/>
  <c r="E7815" i="7"/>
  <c r="E7816" i="7"/>
  <c r="E7817" i="7"/>
  <c r="E7818" i="7"/>
  <c r="E7819" i="7"/>
  <c r="E7820" i="7"/>
  <c r="E7821" i="7"/>
  <c r="E7822" i="7"/>
  <c r="E7823" i="7"/>
  <c r="E7824" i="7"/>
  <c r="E7825" i="7"/>
  <c r="E7826" i="7"/>
  <c r="E7827" i="7"/>
  <c r="E7828" i="7"/>
  <c r="E7829" i="7"/>
  <c r="E7830" i="7"/>
  <c r="E7831" i="7"/>
  <c r="E7832" i="7"/>
  <c r="E7833" i="7"/>
  <c r="E7834" i="7"/>
  <c r="E7835" i="7"/>
  <c r="E7836" i="7"/>
  <c r="E7837" i="7"/>
  <c r="E7838" i="7"/>
  <c r="E7839" i="7"/>
  <c r="E7840" i="7"/>
  <c r="E7841" i="7"/>
  <c r="E7842" i="7"/>
  <c r="E7843" i="7"/>
  <c r="E7844" i="7"/>
  <c r="E7845" i="7"/>
  <c r="E7846" i="7"/>
  <c r="E7847" i="7"/>
  <c r="E7848" i="7"/>
  <c r="E7849" i="7"/>
  <c r="E7850" i="7"/>
  <c r="E7851" i="7"/>
  <c r="E7852" i="7"/>
  <c r="E7853" i="7"/>
  <c r="E7854" i="7"/>
  <c r="E7855" i="7"/>
  <c r="E7856" i="7"/>
  <c r="E7857" i="7"/>
  <c r="E7858" i="7"/>
  <c r="E7859" i="7"/>
  <c r="E7860" i="7"/>
  <c r="E7861" i="7"/>
  <c r="E7862" i="7"/>
  <c r="E7863" i="7"/>
  <c r="E7864" i="7"/>
  <c r="E7865" i="7"/>
  <c r="E7866" i="7"/>
  <c r="E7867" i="7"/>
  <c r="E7868" i="7"/>
  <c r="E7869" i="7"/>
  <c r="E7870" i="7"/>
  <c r="E7871" i="7"/>
  <c r="E7872" i="7"/>
  <c r="E7873" i="7"/>
  <c r="E7874" i="7"/>
  <c r="E7875" i="7"/>
  <c r="E7876" i="7"/>
  <c r="E7877" i="7"/>
  <c r="E7878" i="7"/>
  <c r="E7879" i="7"/>
  <c r="E7880" i="7"/>
  <c r="E7881" i="7"/>
  <c r="E7882" i="7"/>
  <c r="E7883" i="7"/>
  <c r="E7884" i="7"/>
  <c r="E7885" i="7"/>
  <c r="E7886" i="7"/>
  <c r="E7887" i="7"/>
  <c r="E7888" i="7"/>
  <c r="E7889" i="7"/>
  <c r="E7890" i="7"/>
  <c r="E7891" i="7"/>
  <c r="E7892" i="7"/>
  <c r="E7893" i="7"/>
  <c r="E7894" i="7"/>
  <c r="E7895" i="7"/>
  <c r="E7896" i="7"/>
  <c r="E7897" i="7"/>
  <c r="E7898" i="7"/>
  <c r="E7899" i="7"/>
  <c r="E7900" i="7"/>
  <c r="E7901" i="7"/>
  <c r="E7902" i="7"/>
  <c r="E7903" i="7"/>
  <c r="E7904" i="7"/>
  <c r="E7905" i="7"/>
  <c r="E7906" i="7"/>
  <c r="E7907" i="7"/>
  <c r="E7908" i="7"/>
  <c r="E7909" i="7"/>
  <c r="E7910" i="7"/>
  <c r="E7911" i="7"/>
  <c r="E7912" i="7"/>
  <c r="E7913" i="7"/>
  <c r="E7914" i="7"/>
  <c r="E7915" i="7"/>
  <c r="E7916" i="7"/>
  <c r="E7917" i="7"/>
  <c r="E7918" i="7"/>
  <c r="E7919" i="7"/>
  <c r="I4687" i="8"/>
  <c r="I4688" i="8"/>
  <c r="I4689" i="8"/>
  <c r="I4690" i="8"/>
  <c r="I4691" i="8"/>
  <c r="I4692" i="8"/>
  <c r="I4693" i="8"/>
  <c r="I4694" i="8"/>
  <c r="I4695" i="8"/>
  <c r="I4696" i="8"/>
  <c r="I4697" i="8"/>
  <c r="I4698" i="8"/>
  <c r="I4699" i="8"/>
  <c r="I4700" i="8"/>
  <c r="I4701" i="8"/>
  <c r="I4702" i="8"/>
  <c r="I4703" i="8"/>
  <c r="I4704" i="8"/>
  <c r="I4705" i="8"/>
  <c r="I4706" i="8"/>
  <c r="I4707" i="8"/>
  <c r="I4708" i="8"/>
  <c r="I4709" i="8"/>
  <c r="I4710" i="8"/>
  <c r="I4711" i="8"/>
  <c r="I4712" i="8"/>
  <c r="I4713" i="8"/>
  <c r="I4714" i="8"/>
  <c r="I4715" i="8"/>
  <c r="I4716" i="8"/>
  <c r="I4717" i="8"/>
  <c r="I4718" i="8"/>
  <c r="I4719" i="8"/>
  <c r="I4720" i="8"/>
  <c r="I4721" i="8"/>
  <c r="I4722" i="8"/>
  <c r="I4723" i="8"/>
  <c r="I4724" i="8"/>
  <c r="I4725" i="8"/>
  <c r="I4726" i="8"/>
  <c r="I4727" i="8"/>
  <c r="I4728" i="8"/>
  <c r="I4729" i="8"/>
  <c r="I4730" i="8"/>
  <c r="I4731" i="8"/>
  <c r="I4732" i="8"/>
  <c r="I4733" i="8"/>
  <c r="I4734" i="8"/>
  <c r="I4735" i="8"/>
  <c r="I4736" i="8"/>
  <c r="I4737" i="8"/>
  <c r="I4738" i="8"/>
  <c r="I4739" i="8"/>
  <c r="I4740" i="8"/>
  <c r="I4741" i="8"/>
  <c r="I4742" i="8"/>
  <c r="I4743" i="8"/>
  <c r="I4744" i="8"/>
  <c r="I4745" i="8"/>
  <c r="I4746" i="8"/>
  <c r="I4747" i="8"/>
  <c r="I4748" i="8"/>
  <c r="I4749" i="8"/>
  <c r="I4750" i="8"/>
  <c r="I4751" i="8"/>
  <c r="I4752" i="8"/>
  <c r="I4753" i="8"/>
  <c r="I4754" i="8"/>
  <c r="I4755" i="8"/>
  <c r="I4756" i="8"/>
  <c r="I4757" i="8"/>
  <c r="I4758" i="8"/>
  <c r="I4759" i="8"/>
  <c r="I4760" i="8"/>
  <c r="I4761" i="8"/>
  <c r="I4762" i="8"/>
  <c r="I4763" i="8"/>
  <c r="I4764" i="8"/>
  <c r="I4765" i="8"/>
  <c r="I4766" i="8"/>
  <c r="I4767" i="8"/>
  <c r="I4768" i="8"/>
  <c r="I4769" i="8"/>
  <c r="I4770" i="8"/>
  <c r="I4771" i="8"/>
  <c r="I4772" i="8"/>
  <c r="I4773" i="8"/>
  <c r="I4774" i="8"/>
  <c r="I4775" i="8"/>
  <c r="I4776" i="8"/>
  <c r="I4777" i="8"/>
  <c r="I4778" i="8"/>
  <c r="I4779" i="8"/>
  <c r="I4780" i="8"/>
  <c r="I4781" i="8"/>
  <c r="I4782" i="8"/>
  <c r="I4783" i="8"/>
  <c r="I4784" i="8"/>
  <c r="I4785" i="8"/>
  <c r="I4786" i="8"/>
  <c r="I4787" i="8"/>
  <c r="I4788" i="8"/>
  <c r="I4789" i="8"/>
  <c r="I4790" i="8"/>
  <c r="I4791" i="8"/>
  <c r="I4792" i="8"/>
  <c r="I4793" i="8"/>
  <c r="I4794" i="8"/>
  <c r="I4795" i="8"/>
  <c r="I4796" i="8"/>
  <c r="I4797" i="8"/>
  <c r="I4798" i="8"/>
  <c r="I4799" i="8"/>
  <c r="I4800" i="8"/>
  <c r="I4801" i="8"/>
  <c r="I4802" i="8"/>
  <c r="I4803" i="8"/>
  <c r="I4804" i="8"/>
  <c r="I4805" i="8"/>
  <c r="I4806" i="8"/>
  <c r="I4807" i="8"/>
  <c r="I4808" i="8"/>
  <c r="I4809" i="8"/>
  <c r="O1" i="38" l="1"/>
  <c r="BA18" i="15" s="1"/>
  <c r="P1" i="38"/>
  <c r="I4594" i="8"/>
  <c r="I4595" i="8"/>
  <c r="I4596" i="8"/>
  <c r="I4597" i="8"/>
  <c r="I4598" i="8"/>
  <c r="I4599" i="8"/>
  <c r="I4600" i="8"/>
  <c r="I4601" i="8"/>
  <c r="I4602" i="8"/>
  <c r="I4603" i="8"/>
  <c r="I4604" i="8"/>
  <c r="I4605" i="8"/>
  <c r="I4606" i="8"/>
  <c r="I4607" i="8"/>
  <c r="I4608" i="8"/>
  <c r="I4609" i="8"/>
  <c r="I4610" i="8"/>
  <c r="I4611" i="8"/>
  <c r="I4612" i="8"/>
  <c r="I4613" i="8"/>
  <c r="I4614" i="8"/>
  <c r="I4615" i="8"/>
  <c r="I4616" i="8"/>
  <c r="I4617" i="8"/>
  <c r="I4618" i="8"/>
  <c r="I4619" i="8"/>
  <c r="I4620" i="8"/>
  <c r="I4621" i="8"/>
  <c r="I4622" i="8"/>
  <c r="I4623" i="8"/>
  <c r="I4624" i="8"/>
  <c r="I4625" i="8"/>
  <c r="I4626" i="8"/>
  <c r="I4627" i="8"/>
  <c r="I4628" i="8"/>
  <c r="I4629" i="8"/>
  <c r="I4630" i="8"/>
  <c r="I4631" i="8"/>
  <c r="I4632" i="8"/>
  <c r="I4633" i="8"/>
  <c r="I4634" i="8"/>
  <c r="I4635" i="8"/>
  <c r="I4636" i="8"/>
  <c r="I4637" i="8"/>
  <c r="I4638" i="8"/>
  <c r="I4639" i="8"/>
  <c r="I4640" i="8"/>
  <c r="I4641" i="8"/>
  <c r="I4642" i="8"/>
  <c r="I4643" i="8"/>
  <c r="I4644" i="8"/>
  <c r="I4645" i="8"/>
  <c r="I4646" i="8"/>
  <c r="I4647" i="8"/>
  <c r="I4648" i="8"/>
  <c r="I4649" i="8"/>
  <c r="I4650" i="8"/>
  <c r="I4651" i="8"/>
  <c r="I4652" i="8"/>
  <c r="I4653" i="8"/>
  <c r="I4654" i="8"/>
  <c r="I4655" i="8"/>
  <c r="I4656" i="8"/>
  <c r="I4657" i="8"/>
  <c r="I4658" i="8"/>
  <c r="I4659" i="8"/>
  <c r="I4660" i="8"/>
  <c r="I4661" i="8"/>
  <c r="I4662" i="8"/>
  <c r="I4663" i="8"/>
  <c r="I4664" i="8"/>
  <c r="I4665" i="8"/>
  <c r="I4666" i="8"/>
  <c r="I4667" i="8"/>
  <c r="I4668" i="8"/>
  <c r="I4669" i="8"/>
  <c r="I4670" i="8"/>
  <c r="I4671" i="8"/>
  <c r="I4672" i="8"/>
  <c r="I4673" i="8"/>
  <c r="I4674" i="8"/>
  <c r="I4675" i="8"/>
  <c r="I4676" i="8"/>
  <c r="I4677" i="8"/>
  <c r="I4678" i="8"/>
  <c r="I4679" i="8"/>
  <c r="I4680" i="8"/>
  <c r="I4681" i="8"/>
  <c r="I4682" i="8"/>
  <c r="I4683" i="8"/>
  <c r="I4684" i="8"/>
  <c r="I4685" i="8"/>
  <c r="I4686" i="8"/>
  <c r="E7530" i="7"/>
  <c r="E7531" i="7"/>
  <c r="E7532" i="7"/>
  <c r="E7533" i="7"/>
  <c r="E7534" i="7"/>
  <c r="E7535" i="7"/>
  <c r="E7536" i="7"/>
  <c r="E7537" i="7"/>
  <c r="E7538" i="7"/>
  <c r="E7539" i="7"/>
  <c r="E7540" i="7"/>
  <c r="E7541" i="7"/>
  <c r="E7542" i="7"/>
  <c r="E7543" i="7"/>
  <c r="E7544" i="7"/>
  <c r="E7545" i="7"/>
  <c r="E7546" i="7"/>
  <c r="E7547" i="7"/>
  <c r="E7548" i="7"/>
  <c r="E7549" i="7"/>
  <c r="E7550" i="7"/>
  <c r="E7551" i="7"/>
  <c r="E7552" i="7"/>
  <c r="E7553" i="7"/>
  <c r="E7554" i="7"/>
  <c r="E7555" i="7"/>
  <c r="E7556" i="7"/>
  <c r="E7557" i="7"/>
  <c r="E7558" i="7"/>
  <c r="E7559" i="7"/>
  <c r="E7560" i="7"/>
  <c r="E7561" i="7"/>
  <c r="E7562" i="7"/>
  <c r="E7563" i="7"/>
  <c r="E7564" i="7"/>
  <c r="E7565" i="7"/>
  <c r="E7566" i="7"/>
  <c r="E7567" i="7"/>
  <c r="E7568" i="7"/>
  <c r="E7569" i="7"/>
  <c r="E7570" i="7"/>
  <c r="E7571" i="7"/>
  <c r="E7572" i="7"/>
  <c r="E7573" i="7"/>
  <c r="E7574" i="7"/>
  <c r="E7575" i="7"/>
  <c r="E7576" i="7"/>
  <c r="E7577" i="7"/>
  <c r="E7578" i="7"/>
  <c r="E7579" i="7"/>
  <c r="E7580" i="7"/>
  <c r="E7581" i="7"/>
  <c r="E7582" i="7"/>
  <c r="E7583" i="7"/>
  <c r="E7584" i="7"/>
  <c r="E7585" i="7"/>
  <c r="E7586" i="7"/>
  <c r="E7587" i="7"/>
  <c r="E7588" i="7"/>
  <c r="E7589" i="7"/>
  <c r="E7590" i="7"/>
  <c r="E7591" i="7"/>
  <c r="E7592" i="7"/>
  <c r="E7593" i="7"/>
  <c r="E7594" i="7"/>
  <c r="E7595" i="7"/>
  <c r="E7596" i="7"/>
  <c r="E7597" i="7"/>
  <c r="E7598" i="7"/>
  <c r="E7599" i="7"/>
  <c r="E7600" i="7"/>
  <c r="E7601" i="7"/>
  <c r="E7602" i="7"/>
  <c r="E7603" i="7"/>
  <c r="E7604" i="7"/>
  <c r="E7605" i="7"/>
  <c r="E7606" i="7"/>
  <c r="E7607" i="7"/>
  <c r="E7608" i="7"/>
  <c r="E7609" i="7"/>
  <c r="E7610" i="7"/>
  <c r="E7611" i="7"/>
  <c r="E7612" i="7"/>
  <c r="E7613" i="7"/>
  <c r="E7614" i="7"/>
  <c r="E7615" i="7"/>
  <c r="E7616" i="7"/>
  <c r="E7617" i="7"/>
  <c r="E7618" i="7"/>
  <c r="E7619" i="7"/>
  <c r="E7620" i="7"/>
  <c r="E7621" i="7"/>
  <c r="E7622" i="7"/>
  <c r="E7623" i="7"/>
  <c r="E7624" i="7"/>
  <c r="E7625" i="7"/>
  <c r="E7626" i="7"/>
  <c r="E7627" i="7"/>
  <c r="E7628" i="7"/>
  <c r="E7629" i="7"/>
  <c r="E7630" i="7"/>
  <c r="E7631" i="7"/>
  <c r="E7632" i="7"/>
  <c r="E7633" i="7"/>
  <c r="E7634" i="7"/>
  <c r="E7635" i="7"/>
  <c r="E7636" i="7"/>
  <c r="E7637" i="7"/>
  <c r="E7638" i="7"/>
  <c r="E7639" i="7"/>
  <c r="E7640" i="7"/>
  <c r="E7641" i="7"/>
  <c r="E7642" i="7"/>
  <c r="E7643" i="7"/>
  <c r="E7644" i="7"/>
  <c r="E7645" i="7"/>
  <c r="E7646" i="7"/>
  <c r="E7647" i="7"/>
  <c r="E7648" i="7"/>
  <c r="E7649" i="7"/>
  <c r="E7650" i="7"/>
  <c r="E7651" i="7"/>
  <c r="E7652" i="7"/>
  <c r="E7653" i="7"/>
  <c r="E7654" i="7"/>
  <c r="E7655" i="7"/>
  <c r="E7656" i="7"/>
  <c r="E7657" i="7"/>
  <c r="E7658" i="7"/>
  <c r="E7659" i="7"/>
  <c r="E7660" i="7"/>
  <c r="E7661" i="7"/>
  <c r="E7662" i="7"/>
  <c r="E7663" i="7"/>
  <c r="E7664" i="7"/>
  <c r="E7665" i="7"/>
  <c r="E7666" i="7"/>
  <c r="E7667" i="7"/>
  <c r="E7668" i="7"/>
  <c r="E7669" i="7"/>
  <c r="E7670" i="7"/>
  <c r="E7671" i="7"/>
  <c r="E7672" i="7"/>
  <c r="E7673" i="7"/>
  <c r="E7674" i="7"/>
  <c r="E7675" i="7"/>
  <c r="E7676" i="7"/>
  <c r="E7677" i="7"/>
  <c r="E7678" i="7"/>
  <c r="E7679" i="7"/>
  <c r="E7680" i="7"/>
  <c r="E7681" i="7"/>
  <c r="E7682" i="7"/>
  <c r="E7683" i="7"/>
  <c r="E7684" i="7"/>
  <c r="E7685" i="7"/>
  <c r="E7686" i="7"/>
  <c r="E7687" i="7"/>
  <c r="E7688" i="7"/>
  <c r="E7689" i="7"/>
  <c r="E7690" i="7"/>
  <c r="E7691" i="7"/>
  <c r="E7692" i="7"/>
  <c r="E7693" i="7"/>
  <c r="E7694" i="7"/>
  <c r="E7695" i="7"/>
  <c r="E7696" i="7"/>
  <c r="E7697" i="7"/>
  <c r="E7698" i="7"/>
  <c r="E7699" i="7"/>
  <c r="E7700" i="7"/>
  <c r="E7701" i="7"/>
  <c r="E7702" i="7"/>
  <c r="O1" i="37"/>
  <c r="AZ18" i="15" s="1"/>
  <c r="O6" i="37"/>
  <c r="P6" i="37"/>
  <c r="O7" i="37"/>
  <c r="P7" i="37"/>
  <c r="O8" i="37"/>
  <c r="P8" i="37"/>
  <c r="O9" i="37"/>
  <c r="P9" i="37"/>
  <c r="O10" i="37"/>
  <c r="P10" i="37"/>
  <c r="O11" i="37"/>
  <c r="P11" i="37"/>
  <c r="O12" i="37"/>
  <c r="P12" i="37"/>
  <c r="O13" i="37"/>
  <c r="P13" i="37"/>
  <c r="O15" i="37"/>
  <c r="P15" i="37"/>
  <c r="O16" i="37"/>
  <c r="P16" i="37"/>
  <c r="O17" i="37"/>
  <c r="P17" i="37"/>
  <c r="O18" i="37"/>
  <c r="P18" i="37"/>
  <c r="O19" i="37"/>
  <c r="P19" i="37"/>
  <c r="O20" i="37"/>
  <c r="P20" i="37"/>
  <c r="O21" i="37"/>
  <c r="P21" i="37"/>
  <c r="O22" i="37"/>
  <c r="P22" i="37"/>
  <c r="O23" i="37"/>
  <c r="P23" i="37"/>
  <c r="O24" i="37"/>
  <c r="P24" i="37"/>
  <c r="O25" i="37"/>
  <c r="P25" i="37"/>
  <c r="O26" i="37"/>
  <c r="P26" i="37"/>
  <c r="O27" i="37"/>
  <c r="P27" i="37"/>
  <c r="O28" i="37"/>
  <c r="P28" i="37"/>
  <c r="O29" i="37"/>
  <c r="P29" i="37"/>
  <c r="O30" i="37"/>
  <c r="P30" i="37"/>
  <c r="O31" i="37"/>
  <c r="P31" i="37"/>
  <c r="O32" i="37"/>
  <c r="P32" i="37"/>
  <c r="O33" i="37"/>
  <c r="P33" i="37"/>
  <c r="O34" i="37"/>
  <c r="P34" i="37"/>
  <c r="O35" i="37"/>
  <c r="P35" i="37"/>
  <c r="O36" i="37"/>
  <c r="P36" i="37"/>
  <c r="O37" i="37"/>
  <c r="P37" i="37"/>
  <c r="O38" i="37"/>
  <c r="P38" i="37"/>
  <c r="O39" i="37"/>
  <c r="P39" i="37"/>
  <c r="O40" i="37"/>
  <c r="P40" i="37"/>
  <c r="O41" i="37"/>
  <c r="P41" i="37"/>
  <c r="O42" i="37"/>
  <c r="P42" i="37"/>
  <c r="O43" i="37"/>
  <c r="P43" i="37"/>
  <c r="O44" i="37"/>
  <c r="P44" i="37"/>
  <c r="O45" i="37"/>
  <c r="P45" i="37"/>
  <c r="O46" i="37"/>
  <c r="P46" i="37"/>
  <c r="O47" i="37"/>
  <c r="P47" i="37"/>
  <c r="O48" i="37"/>
  <c r="P48" i="37"/>
  <c r="O49" i="37"/>
  <c r="P49" i="37"/>
  <c r="O50" i="37"/>
  <c r="P50" i="37"/>
  <c r="O51" i="37"/>
  <c r="P51" i="37"/>
  <c r="O52" i="37"/>
  <c r="P52" i="37"/>
  <c r="O53" i="37"/>
  <c r="P53" i="37"/>
  <c r="O54" i="37"/>
  <c r="P54" i="37"/>
  <c r="O55" i="37"/>
  <c r="P55" i="37"/>
  <c r="O56" i="37"/>
  <c r="P56" i="37"/>
  <c r="O57" i="37"/>
  <c r="P57" i="37"/>
  <c r="O58" i="37"/>
  <c r="P58" i="37"/>
  <c r="O59" i="37"/>
  <c r="P59" i="37"/>
  <c r="O60" i="37"/>
  <c r="P60" i="37"/>
  <c r="O5" i="37"/>
  <c r="P5" i="37"/>
  <c r="P4" i="37"/>
  <c r="O4" i="37"/>
  <c r="P3" i="37"/>
  <c r="O3" i="37"/>
  <c r="P2" i="37"/>
  <c r="O2" i="37"/>
  <c r="I4485" i="8"/>
  <c r="I4486" i="8"/>
  <c r="I4487" i="8"/>
  <c r="I4488" i="8"/>
  <c r="I4489" i="8"/>
  <c r="I4490" i="8"/>
  <c r="I4491" i="8"/>
  <c r="I4492" i="8"/>
  <c r="I4493" i="8"/>
  <c r="I4494" i="8"/>
  <c r="I4495" i="8"/>
  <c r="I4496" i="8"/>
  <c r="I4497" i="8"/>
  <c r="I4498" i="8"/>
  <c r="I4499" i="8"/>
  <c r="I4500" i="8"/>
  <c r="I4501" i="8"/>
  <c r="I4502" i="8"/>
  <c r="I4503" i="8"/>
  <c r="I4504" i="8"/>
  <c r="I4505" i="8"/>
  <c r="I4506" i="8"/>
  <c r="I4507" i="8"/>
  <c r="I4508" i="8"/>
  <c r="I4509" i="8"/>
  <c r="I4510" i="8"/>
  <c r="I4511" i="8"/>
  <c r="I4512" i="8"/>
  <c r="I4513" i="8"/>
  <c r="I4514" i="8"/>
  <c r="I4515" i="8"/>
  <c r="I4516" i="8"/>
  <c r="I4517" i="8"/>
  <c r="I4518" i="8"/>
  <c r="I4519" i="8"/>
  <c r="I4520" i="8"/>
  <c r="I4521" i="8"/>
  <c r="I4522" i="8"/>
  <c r="I4523" i="8"/>
  <c r="I4524" i="8"/>
  <c r="I4525" i="8"/>
  <c r="I4526" i="8"/>
  <c r="I4527" i="8"/>
  <c r="I4528" i="8"/>
  <c r="I4529" i="8"/>
  <c r="I4530" i="8"/>
  <c r="I4531" i="8"/>
  <c r="I4532" i="8"/>
  <c r="I4533" i="8"/>
  <c r="I4534" i="8"/>
  <c r="I4535" i="8"/>
  <c r="I4536" i="8"/>
  <c r="I4537" i="8"/>
  <c r="I4538" i="8"/>
  <c r="I4539" i="8"/>
  <c r="I4540" i="8"/>
  <c r="I4541" i="8"/>
  <c r="I4542" i="8"/>
  <c r="I4543" i="8"/>
  <c r="I4544" i="8"/>
  <c r="I4545" i="8"/>
  <c r="I4546" i="8"/>
  <c r="I4547" i="8"/>
  <c r="I4548" i="8"/>
  <c r="I4549" i="8"/>
  <c r="I4550" i="8"/>
  <c r="I4551" i="8"/>
  <c r="I4552" i="8"/>
  <c r="I4553" i="8"/>
  <c r="I4554" i="8"/>
  <c r="I4555" i="8"/>
  <c r="I4556" i="8"/>
  <c r="I4557" i="8"/>
  <c r="I4558" i="8"/>
  <c r="I4559" i="8"/>
  <c r="I4560" i="8"/>
  <c r="I4561" i="8"/>
  <c r="I4562" i="8"/>
  <c r="I4563" i="8"/>
  <c r="I4564" i="8"/>
  <c r="I4565" i="8"/>
  <c r="I4566" i="8"/>
  <c r="I4567" i="8"/>
  <c r="I4568" i="8"/>
  <c r="I4569" i="8"/>
  <c r="I4570" i="8"/>
  <c r="I4571" i="8"/>
  <c r="I4572" i="8"/>
  <c r="I4573" i="8"/>
  <c r="I4574" i="8"/>
  <c r="I4575" i="8"/>
  <c r="I4576" i="8"/>
  <c r="I4577" i="8"/>
  <c r="I4578" i="8"/>
  <c r="I4579" i="8"/>
  <c r="I4580" i="8"/>
  <c r="I4581" i="8"/>
  <c r="I4582" i="8"/>
  <c r="I4583" i="8"/>
  <c r="I4584" i="8"/>
  <c r="I4585" i="8"/>
  <c r="I4586" i="8"/>
  <c r="I4587" i="8"/>
  <c r="I4588" i="8"/>
  <c r="I4589" i="8"/>
  <c r="I4590" i="8"/>
  <c r="I4591" i="8"/>
  <c r="I4592" i="8"/>
  <c r="I4593" i="8"/>
  <c r="E7350" i="7"/>
  <c r="E7351" i="7"/>
  <c r="E7352" i="7"/>
  <c r="E7353" i="7"/>
  <c r="E7354" i="7"/>
  <c r="E7355" i="7"/>
  <c r="E7356" i="7"/>
  <c r="E7357" i="7"/>
  <c r="E7358" i="7"/>
  <c r="E7359" i="7"/>
  <c r="E7360" i="7"/>
  <c r="E7361" i="7"/>
  <c r="E7362" i="7"/>
  <c r="E7363" i="7"/>
  <c r="E7364" i="7"/>
  <c r="E7365" i="7"/>
  <c r="E7366" i="7"/>
  <c r="E7367" i="7"/>
  <c r="E7368" i="7"/>
  <c r="E7369" i="7"/>
  <c r="E7370" i="7"/>
  <c r="E7371" i="7"/>
  <c r="E7372" i="7"/>
  <c r="E7373" i="7"/>
  <c r="E7374" i="7"/>
  <c r="E7375" i="7"/>
  <c r="E7376" i="7"/>
  <c r="E7377" i="7"/>
  <c r="E7378" i="7"/>
  <c r="E7379" i="7"/>
  <c r="E7380" i="7"/>
  <c r="E7381" i="7"/>
  <c r="E7382" i="7"/>
  <c r="E7383" i="7"/>
  <c r="E7384" i="7"/>
  <c r="E7385" i="7"/>
  <c r="E7386" i="7"/>
  <c r="E7387" i="7"/>
  <c r="E7388" i="7"/>
  <c r="E7389" i="7"/>
  <c r="E7390" i="7"/>
  <c r="E7391" i="7"/>
  <c r="E7392" i="7"/>
  <c r="E7393" i="7"/>
  <c r="E7394" i="7"/>
  <c r="E7395" i="7"/>
  <c r="E7396" i="7"/>
  <c r="E7397" i="7"/>
  <c r="E7398" i="7"/>
  <c r="E7399" i="7"/>
  <c r="E7400" i="7"/>
  <c r="E7401" i="7"/>
  <c r="E7402" i="7"/>
  <c r="E7403" i="7"/>
  <c r="E7404" i="7"/>
  <c r="E7405" i="7"/>
  <c r="E7406" i="7"/>
  <c r="E7407" i="7"/>
  <c r="E7408" i="7"/>
  <c r="E7409" i="7"/>
  <c r="E7410" i="7"/>
  <c r="E7411" i="7"/>
  <c r="E7412" i="7"/>
  <c r="E7413" i="7"/>
  <c r="E7414" i="7"/>
  <c r="E7415" i="7"/>
  <c r="E7416" i="7"/>
  <c r="E7417" i="7"/>
  <c r="E7418" i="7"/>
  <c r="E7419" i="7"/>
  <c r="E7420" i="7"/>
  <c r="E7421" i="7"/>
  <c r="E7422" i="7"/>
  <c r="E7423" i="7"/>
  <c r="E7424" i="7"/>
  <c r="E7425" i="7"/>
  <c r="E7426" i="7"/>
  <c r="E7427" i="7"/>
  <c r="E7428" i="7"/>
  <c r="E7429" i="7"/>
  <c r="E7430" i="7"/>
  <c r="E7431" i="7"/>
  <c r="E7432" i="7"/>
  <c r="E7433" i="7"/>
  <c r="E7434" i="7"/>
  <c r="E7435" i="7"/>
  <c r="E7436" i="7"/>
  <c r="E7437" i="7"/>
  <c r="E7438" i="7"/>
  <c r="E7439" i="7"/>
  <c r="E7440" i="7"/>
  <c r="E7441" i="7"/>
  <c r="E7442" i="7"/>
  <c r="E7443" i="7"/>
  <c r="E7444" i="7"/>
  <c r="E7445" i="7"/>
  <c r="E7446" i="7"/>
  <c r="E7447" i="7"/>
  <c r="E7448" i="7"/>
  <c r="E7449" i="7"/>
  <c r="E7450" i="7"/>
  <c r="E7451" i="7"/>
  <c r="E7452" i="7"/>
  <c r="E7453" i="7"/>
  <c r="E7454" i="7"/>
  <c r="E7455" i="7"/>
  <c r="E7456" i="7"/>
  <c r="E7457" i="7"/>
  <c r="E7458" i="7"/>
  <c r="E7459" i="7"/>
  <c r="E7460" i="7"/>
  <c r="E7461" i="7"/>
  <c r="E7462" i="7"/>
  <c r="E7463" i="7"/>
  <c r="E7464" i="7"/>
  <c r="E7465" i="7"/>
  <c r="E7466" i="7"/>
  <c r="E7467" i="7"/>
  <c r="E7468" i="7"/>
  <c r="E7469" i="7"/>
  <c r="E7470" i="7"/>
  <c r="E7471" i="7"/>
  <c r="E7472" i="7"/>
  <c r="E7473" i="7"/>
  <c r="E7474" i="7"/>
  <c r="E7475" i="7"/>
  <c r="E7476" i="7"/>
  <c r="E7477" i="7"/>
  <c r="E7478" i="7"/>
  <c r="E7479" i="7"/>
  <c r="E7480" i="7"/>
  <c r="E7481" i="7"/>
  <c r="E7482" i="7"/>
  <c r="E7483" i="7"/>
  <c r="E7484" i="7"/>
  <c r="E7485" i="7"/>
  <c r="E7486" i="7"/>
  <c r="E7487" i="7"/>
  <c r="E7488" i="7"/>
  <c r="E7489" i="7"/>
  <c r="E7490" i="7"/>
  <c r="E7491" i="7"/>
  <c r="E7492" i="7"/>
  <c r="E7493" i="7"/>
  <c r="E7494" i="7"/>
  <c r="E7495" i="7"/>
  <c r="E7496" i="7"/>
  <c r="E7497" i="7"/>
  <c r="E7498" i="7"/>
  <c r="E7499" i="7"/>
  <c r="E7500" i="7"/>
  <c r="E7501" i="7"/>
  <c r="E7502" i="7"/>
  <c r="E7503" i="7"/>
  <c r="E7504" i="7"/>
  <c r="E7505" i="7"/>
  <c r="E7506" i="7"/>
  <c r="E7507" i="7"/>
  <c r="E7508" i="7"/>
  <c r="E7509" i="7"/>
  <c r="E7510" i="7"/>
  <c r="E7511" i="7"/>
  <c r="E7512" i="7"/>
  <c r="E7513" i="7"/>
  <c r="E7514" i="7"/>
  <c r="E7515" i="7"/>
  <c r="E7516" i="7"/>
  <c r="E7517" i="7"/>
  <c r="E7518" i="7"/>
  <c r="E7519" i="7"/>
  <c r="E7520" i="7"/>
  <c r="E7521" i="7"/>
  <c r="E7522" i="7"/>
  <c r="E7523" i="7"/>
  <c r="E7524" i="7"/>
  <c r="E7525" i="7"/>
  <c r="E7526" i="7"/>
  <c r="E7527" i="7"/>
  <c r="E7528" i="7"/>
  <c r="E7529" i="7"/>
  <c r="O4" i="36"/>
  <c r="P4" i="36"/>
  <c r="O5" i="36"/>
  <c r="P5" i="36"/>
  <c r="O6" i="36"/>
  <c r="P6" i="36"/>
  <c r="O7" i="36"/>
  <c r="P7" i="36"/>
  <c r="O8" i="36"/>
  <c r="P8" i="36"/>
  <c r="O9" i="36"/>
  <c r="P9" i="36"/>
  <c r="O10" i="36"/>
  <c r="P10" i="36"/>
  <c r="O11" i="36"/>
  <c r="P11" i="36"/>
  <c r="O12" i="36"/>
  <c r="P12" i="36"/>
  <c r="O13" i="36"/>
  <c r="P13" i="36"/>
  <c r="O14" i="36"/>
  <c r="P14" i="36"/>
  <c r="O15" i="36"/>
  <c r="P15" i="36"/>
  <c r="O16" i="36"/>
  <c r="P16" i="36"/>
  <c r="O17" i="36"/>
  <c r="P17" i="36"/>
  <c r="O18" i="36"/>
  <c r="P18" i="36"/>
  <c r="O19" i="36"/>
  <c r="P19" i="36"/>
  <c r="O20" i="36"/>
  <c r="P20" i="36"/>
  <c r="O21" i="36"/>
  <c r="P21" i="36"/>
  <c r="O22" i="36"/>
  <c r="P22" i="36"/>
  <c r="O23" i="36"/>
  <c r="P23" i="36"/>
  <c r="O24" i="36"/>
  <c r="P24" i="36"/>
  <c r="O25" i="36"/>
  <c r="P25" i="36"/>
  <c r="O26" i="36"/>
  <c r="P26" i="36"/>
  <c r="O27" i="36"/>
  <c r="P27" i="36"/>
  <c r="O28" i="36"/>
  <c r="P28" i="36"/>
  <c r="O29" i="36"/>
  <c r="P29" i="36"/>
  <c r="O30" i="36"/>
  <c r="P30" i="36"/>
  <c r="P3" i="36"/>
  <c r="O3" i="36"/>
  <c r="P2" i="36"/>
  <c r="O2" i="36"/>
  <c r="O1" i="36" s="1"/>
  <c r="AY18" i="15" s="1"/>
  <c r="P1" i="36" l="1"/>
  <c r="P1" i="37"/>
  <c r="O5" i="35"/>
  <c r="P5" i="35"/>
  <c r="O6" i="35"/>
  <c r="P6" i="35"/>
  <c r="O7" i="35"/>
  <c r="P7" i="35"/>
  <c r="O8" i="35"/>
  <c r="P8" i="35"/>
  <c r="O9" i="35"/>
  <c r="P9" i="35"/>
  <c r="O10" i="35"/>
  <c r="P10" i="35"/>
  <c r="O11" i="35"/>
  <c r="P11" i="35"/>
  <c r="O12" i="35"/>
  <c r="P12" i="35"/>
  <c r="O13" i="35"/>
  <c r="P13" i="35"/>
  <c r="O14" i="35"/>
  <c r="P14" i="35"/>
  <c r="O15" i="35"/>
  <c r="P15" i="35"/>
  <c r="O16" i="35"/>
  <c r="P16" i="35"/>
  <c r="O17" i="35"/>
  <c r="P17" i="35"/>
  <c r="O18" i="35"/>
  <c r="P18" i="35"/>
  <c r="O19" i="35"/>
  <c r="P19" i="35"/>
  <c r="O20" i="35"/>
  <c r="P20" i="35"/>
  <c r="O21" i="35"/>
  <c r="P21" i="35"/>
  <c r="O22" i="35"/>
  <c r="P22" i="35"/>
  <c r="O23" i="35"/>
  <c r="P23" i="35"/>
  <c r="O24" i="35"/>
  <c r="P24" i="35"/>
  <c r="O25" i="35"/>
  <c r="P25" i="35"/>
  <c r="O26" i="35"/>
  <c r="P26" i="35"/>
  <c r="O27" i="35"/>
  <c r="P27" i="35"/>
  <c r="O28" i="35"/>
  <c r="P28" i="35"/>
  <c r="O29" i="35"/>
  <c r="P29" i="35"/>
  <c r="O30" i="35"/>
  <c r="P30" i="35"/>
  <c r="O31" i="35"/>
  <c r="P31" i="35"/>
  <c r="O32" i="35"/>
  <c r="P32" i="35"/>
  <c r="O33" i="35"/>
  <c r="P33" i="35"/>
  <c r="O34" i="35"/>
  <c r="P34" i="35"/>
  <c r="O35" i="35"/>
  <c r="P35" i="35"/>
  <c r="O36" i="35"/>
  <c r="P36" i="35"/>
  <c r="O37" i="35"/>
  <c r="P37" i="35"/>
  <c r="O38" i="35"/>
  <c r="P38" i="35"/>
  <c r="O39" i="35"/>
  <c r="P39" i="35"/>
  <c r="O40" i="35"/>
  <c r="P40" i="35"/>
  <c r="O41" i="35"/>
  <c r="P41" i="35"/>
  <c r="O42" i="35"/>
  <c r="P42" i="35"/>
  <c r="O43" i="35"/>
  <c r="P43" i="35"/>
  <c r="O44" i="35"/>
  <c r="P44" i="35"/>
  <c r="O45" i="35"/>
  <c r="P45" i="35"/>
  <c r="O46" i="35"/>
  <c r="P46" i="35"/>
  <c r="O47" i="35"/>
  <c r="P47" i="35"/>
  <c r="O48" i="35"/>
  <c r="P48" i="35"/>
  <c r="O49" i="35"/>
  <c r="P49" i="35"/>
  <c r="O50" i="35"/>
  <c r="P50" i="35"/>
  <c r="O51" i="35"/>
  <c r="P51" i="35"/>
  <c r="O52" i="35"/>
  <c r="P52" i="35"/>
  <c r="O53" i="35"/>
  <c r="P53" i="35"/>
  <c r="O54" i="35"/>
  <c r="P54" i="35"/>
  <c r="O55" i="35"/>
  <c r="P55" i="35"/>
  <c r="O56" i="35"/>
  <c r="P56" i="35"/>
  <c r="O57" i="35"/>
  <c r="P57" i="35"/>
  <c r="O58" i="35"/>
  <c r="P58" i="35"/>
  <c r="O59" i="35"/>
  <c r="P59" i="35"/>
  <c r="O60" i="35"/>
  <c r="P60" i="35"/>
  <c r="O61" i="35"/>
  <c r="P61" i="35"/>
  <c r="O62" i="35"/>
  <c r="P62" i="35"/>
  <c r="O63" i="35"/>
  <c r="P63" i="35"/>
  <c r="O64" i="35"/>
  <c r="P64" i="35"/>
  <c r="O65" i="35"/>
  <c r="P65" i="35"/>
  <c r="O66" i="35"/>
  <c r="P66" i="35"/>
  <c r="O67" i="35"/>
  <c r="P67" i="35"/>
  <c r="O68" i="35"/>
  <c r="P68" i="35"/>
  <c r="O69" i="35"/>
  <c r="P69" i="35"/>
  <c r="O70" i="35"/>
  <c r="P70" i="35"/>
  <c r="O71" i="35"/>
  <c r="P71" i="35"/>
  <c r="O72" i="35"/>
  <c r="P72" i="35"/>
  <c r="O73" i="35"/>
  <c r="P73" i="35"/>
  <c r="O74" i="35"/>
  <c r="P74" i="35"/>
  <c r="O75" i="35"/>
  <c r="P75" i="35"/>
  <c r="O76" i="35"/>
  <c r="P76" i="35"/>
  <c r="O77" i="35"/>
  <c r="P77" i="35"/>
  <c r="O78" i="35"/>
  <c r="P78" i="35"/>
  <c r="O79" i="35"/>
  <c r="P79" i="35"/>
  <c r="O80" i="35"/>
  <c r="P80" i="35"/>
  <c r="O81" i="35"/>
  <c r="P81" i="35"/>
  <c r="O82" i="35"/>
  <c r="P82" i="35"/>
  <c r="O83" i="35"/>
  <c r="P83" i="35"/>
  <c r="O84" i="35"/>
  <c r="P84" i="35"/>
  <c r="P4" i="35"/>
  <c r="O4" i="35"/>
  <c r="O1" i="35" s="1"/>
  <c r="AX18" i="15" s="1"/>
  <c r="P3" i="35"/>
  <c r="O3" i="35"/>
  <c r="P2" i="35"/>
  <c r="O2" i="35"/>
  <c r="E7149" i="7"/>
  <c r="E7150" i="7"/>
  <c r="E7151" i="7"/>
  <c r="E7152" i="7"/>
  <c r="E7153" i="7"/>
  <c r="E7154" i="7"/>
  <c r="E7155" i="7"/>
  <c r="E7156" i="7"/>
  <c r="E7157" i="7"/>
  <c r="E7158" i="7"/>
  <c r="E7159" i="7"/>
  <c r="E7160" i="7"/>
  <c r="E7161" i="7"/>
  <c r="E7162" i="7"/>
  <c r="E7163" i="7"/>
  <c r="E7164" i="7"/>
  <c r="E7165" i="7"/>
  <c r="E7166" i="7"/>
  <c r="E7167" i="7"/>
  <c r="E7168" i="7"/>
  <c r="E7169" i="7"/>
  <c r="E7170" i="7"/>
  <c r="E7171" i="7"/>
  <c r="E7172" i="7"/>
  <c r="E7173" i="7"/>
  <c r="E7174" i="7"/>
  <c r="E7175" i="7"/>
  <c r="E7176" i="7"/>
  <c r="E7177" i="7"/>
  <c r="E7178" i="7"/>
  <c r="E7179" i="7"/>
  <c r="E7180" i="7"/>
  <c r="E7181" i="7"/>
  <c r="E7182" i="7"/>
  <c r="E7183" i="7"/>
  <c r="E7184" i="7"/>
  <c r="E7185" i="7"/>
  <c r="E7186" i="7"/>
  <c r="E7187" i="7"/>
  <c r="E7188" i="7"/>
  <c r="E7189" i="7"/>
  <c r="E7190" i="7"/>
  <c r="E7191" i="7"/>
  <c r="E7192" i="7"/>
  <c r="E7193" i="7"/>
  <c r="E7194" i="7"/>
  <c r="E7195" i="7"/>
  <c r="E7196" i="7"/>
  <c r="E7197" i="7"/>
  <c r="E7198" i="7"/>
  <c r="E7199" i="7"/>
  <c r="E7200" i="7"/>
  <c r="E7201" i="7"/>
  <c r="E7202" i="7"/>
  <c r="E7203" i="7"/>
  <c r="E7204" i="7"/>
  <c r="E7205" i="7"/>
  <c r="E7206" i="7"/>
  <c r="E7207" i="7"/>
  <c r="E7208" i="7"/>
  <c r="E7209" i="7"/>
  <c r="E7210" i="7"/>
  <c r="E7211" i="7"/>
  <c r="E7212" i="7"/>
  <c r="E7213" i="7"/>
  <c r="E7214" i="7"/>
  <c r="E7215" i="7"/>
  <c r="E7216" i="7"/>
  <c r="E7217" i="7"/>
  <c r="E7218" i="7"/>
  <c r="E7219" i="7"/>
  <c r="E7220" i="7"/>
  <c r="E7221" i="7"/>
  <c r="E7222" i="7"/>
  <c r="E7223" i="7"/>
  <c r="E7224" i="7"/>
  <c r="E7225" i="7"/>
  <c r="E7226" i="7"/>
  <c r="E7227" i="7"/>
  <c r="E7228" i="7"/>
  <c r="E7229" i="7"/>
  <c r="E7230" i="7"/>
  <c r="E7231" i="7"/>
  <c r="E7232" i="7"/>
  <c r="E7233" i="7"/>
  <c r="E7234" i="7"/>
  <c r="E7235" i="7"/>
  <c r="E7236" i="7"/>
  <c r="E7237" i="7"/>
  <c r="E7238" i="7"/>
  <c r="E7239" i="7"/>
  <c r="E7240" i="7"/>
  <c r="E7241" i="7"/>
  <c r="E7242" i="7"/>
  <c r="E7243" i="7"/>
  <c r="E7244" i="7"/>
  <c r="E7245" i="7"/>
  <c r="E7246" i="7"/>
  <c r="E7247" i="7"/>
  <c r="E7248" i="7"/>
  <c r="E7249" i="7"/>
  <c r="E7250" i="7"/>
  <c r="E7251" i="7"/>
  <c r="E7252" i="7"/>
  <c r="E7253" i="7"/>
  <c r="E7254" i="7"/>
  <c r="E7255" i="7"/>
  <c r="E7256" i="7"/>
  <c r="E7257" i="7"/>
  <c r="E7258" i="7"/>
  <c r="E7259" i="7"/>
  <c r="E7260" i="7"/>
  <c r="E7261" i="7"/>
  <c r="E7262" i="7"/>
  <c r="E7263" i="7"/>
  <c r="E7264" i="7"/>
  <c r="E7265" i="7"/>
  <c r="E7266" i="7"/>
  <c r="E7267" i="7"/>
  <c r="E7268" i="7"/>
  <c r="E7269" i="7"/>
  <c r="E7270" i="7"/>
  <c r="E7271" i="7"/>
  <c r="E7272" i="7"/>
  <c r="E7273" i="7"/>
  <c r="E7274" i="7"/>
  <c r="E7275" i="7"/>
  <c r="E7276" i="7"/>
  <c r="E7277" i="7"/>
  <c r="E7278" i="7"/>
  <c r="E7279" i="7"/>
  <c r="E7280" i="7"/>
  <c r="E7281" i="7"/>
  <c r="E7282" i="7"/>
  <c r="E7283" i="7"/>
  <c r="E7284" i="7"/>
  <c r="E7285" i="7"/>
  <c r="E7286" i="7"/>
  <c r="E7287" i="7"/>
  <c r="E7288" i="7"/>
  <c r="E7289" i="7"/>
  <c r="E7290" i="7"/>
  <c r="E7291" i="7"/>
  <c r="E7292" i="7"/>
  <c r="E7293" i="7"/>
  <c r="E7294" i="7"/>
  <c r="E7295" i="7"/>
  <c r="E7296" i="7"/>
  <c r="E7297" i="7"/>
  <c r="E7298" i="7"/>
  <c r="E7299" i="7"/>
  <c r="E7300" i="7"/>
  <c r="E7301" i="7"/>
  <c r="E7302" i="7"/>
  <c r="E7303" i="7"/>
  <c r="E7304" i="7"/>
  <c r="E7305" i="7"/>
  <c r="E7306" i="7"/>
  <c r="E7307" i="7"/>
  <c r="E7308" i="7"/>
  <c r="E7309" i="7"/>
  <c r="E7310" i="7"/>
  <c r="E7311" i="7"/>
  <c r="E7312" i="7"/>
  <c r="E7313" i="7"/>
  <c r="E7314" i="7"/>
  <c r="E7315" i="7"/>
  <c r="E7316" i="7"/>
  <c r="E7317" i="7"/>
  <c r="E7318" i="7"/>
  <c r="E7319" i="7"/>
  <c r="E7320" i="7"/>
  <c r="E7321" i="7"/>
  <c r="E7322" i="7"/>
  <c r="E7323" i="7"/>
  <c r="E7324" i="7"/>
  <c r="E7325" i="7"/>
  <c r="E7326" i="7"/>
  <c r="E7327" i="7"/>
  <c r="E7328" i="7"/>
  <c r="E7329" i="7"/>
  <c r="E7330" i="7"/>
  <c r="E7331" i="7"/>
  <c r="E7332" i="7"/>
  <c r="E7333" i="7"/>
  <c r="E7334" i="7"/>
  <c r="E7335" i="7"/>
  <c r="E7336" i="7"/>
  <c r="E7337" i="7"/>
  <c r="E7338" i="7"/>
  <c r="E7339" i="7"/>
  <c r="E7340" i="7"/>
  <c r="E7341" i="7"/>
  <c r="E7342" i="7"/>
  <c r="E7343" i="7"/>
  <c r="E7344" i="7"/>
  <c r="E7345" i="7"/>
  <c r="E7346" i="7"/>
  <c r="E7347" i="7"/>
  <c r="E7348" i="7"/>
  <c r="E7349" i="7"/>
  <c r="I4374" i="8"/>
  <c r="I4375" i="8"/>
  <c r="I4376" i="8"/>
  <c r="I4377" i="8"/>
  <c r="I4378" i="8"/>
  <c r="I4379" i="8"/>
  <c r="I4380" i="8"/>
  <c r="I4381" i="8"/>
  <c r="I4382" i="8"/>
  <c r="I4383" i="8"/>
  <c r="I4384" i="8"/>
  <c r="I4385" i="8"/>
  <c r="I4386" i="8"/>
  <c r="I4387" i="8"/>
  <c r="I4388" i="8"/>
  <c r="I4389" i="8"/>
  <c r="I4390" i="8"/>
  <c r="I4391" i="8"/>
  <c r="I4392" i="8"/>
  <c r="I4393" i="8"/>
  <c r="I4394" i="8"/>
  <c r="I4395" i="8"/>
  <c r="I4396" i="8"/>
  <c r="I4397" i="8"/>
  <c r="I4398" i="8"/>
  <c r="I4399" i="8"/>
  <c r="I4400" i="8"/>
  <c r="I4401" i="8"/>
  <c r="I4402" i="8"/>
  <c r="I4403" i="8"/>
  <c r="I4404" i="8"/>
  <c r="I4405" i="8"/>
  <c r="I4406" i="8"/>
  <c r="I4407" i="8"/>
  <c r="I4408" i="8"/>
  <c r="I4409" i="8"/>
  <c r="I4410" i="8"/>
  <c r="I4411" i="8"/>
  <c r="I4412" i="8"/>
  <c r="I4413" i="8"/>
  <c r="I4414" i="8"/>
  <c r="I4415" i="8"/>
  <c r="I4416" i="8"/>
  <c r="I4417" i="8"/>
  <c r="I4418" i="8"/>
  <c r="I4419" i="8"/>
  <c r="I4420" i="8"/>
  <c r="I4421" i="8"/>
  <c r="I4422" i="8"/>
  <c r="I4423" i="8"/>
  <c r="I4424" i="8"/>
  <c r="I4425" i="8"/>
  <c r="I4426" i="8"/>
  <c r="I4427" i="8"/>
  <c r="I4428" i="8"/>
  <c r="I4429" i="8"/>
  <c r="I4430" i="8"/>
  <c r="I4431" i="8"/>
  <c r="I4432" i="8"/>
  <c r="I4433" i="8"/>
  <c r="I4434" i="8"/>
  <c r="I4435" i="8"/>
  <c r="I4436" i="8"/>
  <c r="I4437" i="8"/>
  <c r="I4438" i="8"/>
  <c r="I4439" i="8"/>
  <c r="I4440" i="8"/>
  <c r="I4441" i="8"/>
  <c r="I4442" i="8"/>
  <c r="I4443" i="8"/>
  <c r="I4444" i="8"/>
  <c r="I4445" i="8"/>
  <c r="I4446" i="8"/>
  <c r="I4447" i="8"/>
  <c r="I4448" i="8"/>
  <c r="I4449" i="8"/>
  <c r="I4450" i="8"/>
  <c r="I4451" i="8"/>
  <c r="I4452" i="8"/>
  <c r="I4453" i="8"/>
  <c r="I4454" i="8"/>
  <c r="I4455" i="8"/>
  <c r="I4456" i="8"/>
  <c r="I4457" i="8"/>
  <c r="I4458" i="8"/>
  <c r="I4459" i="8"/>
  <c r="I4460" i="8"/>
  <c r="I4461" i="8"/>
  <c r="I4462" i="8"/>
  <c r="I4463" i="8"/>
  <c r="I4464" i="8"/>
  <c r="I4465" i="8"/>
  <c r="I4466" i="8"/>
  <c r="I4467" i="8"/>
  <c r="I4468" i="8"/>
  <c r="I4469" i="8"/>
  <c r="I4470" i="8"/>
  <c r="I4471" i="8"/>
  <c r="I4472" i="8"/>
  <c r="I4473" i="8"/>
  <c r="I4474" i="8"/>
  <c r="I4475" i="8"/>
  <c r="I4476" i="8"/>
  <c r="I4477" i="8"/>
  <c r="I4478" i="8"/>
  <c r="I4479" i="8"/>
  <c r="I4480" i="8"/>
  <c r="I4481" i="8"/>
  <c r="I4482" i="8"/>
  <c r="I4483" i="8"/>
  <c r="I4484" i="8"/>
  <c r="P1" i="35" l="1"/>
  <c r="E6917" i="7" l="1"/>
  <c r="E6918" i="7"/>
  <c r="E6919" i="7"/>
  <c r="E6920" i="7"/>
  <c r="E6921" i="7"/>
  <c r="E6922" i="7"/>
  <c r="E6923" i="7"/>
  <c r="E6924" i="7"/>
  <c r="E6925" i="7"/>
  <c r="E6926" i="7"/>
  <c r="E6927" i="7"/>
  <c r="E6928" i="7"/>
  <c r="E6929" i="7"/>
  <c r="E6930" i="7"/>
  <c r="E6931" i="7"/>
  <c r="E6932" i="7"/>
  <c r="E6933" i="7"/>
  <c r="E6934" i="7"/>
  <c r="E6935" i="7"/>
  <c r="E6936" i="7"/>
  <c r="E6937" i="7"/>
  <c r="E6938" i="7"/>
  <c r="E6939" i="7"/>
  <c r="E6940" i="7"/>
  <c r="E6941" i="7"/>
  <c r="E6942" i="7"/>
  <c r="E6943" i="7"/>
  <c r="E6944" i="7"/>
  <c r="E6945" i="7"/>
  <c r="E6946" i="7"/>
  <c r="E6947" i="7"/>
  <c r="E6948" i="7"/>
  <c r="E6949" i="7"/>
  <c r="E6950" i="7"/>
  <c r="E6951" i="7"/>
  <c r="E6952" i="7"/>
  <c r="E6953" i="7"/>
  <c r="E6954" i="7"/>
  <c r="E6955" i="7"/>
  <c r="E6956" i="7"/>
  <c r="E6957" i="7"/>
  <c r="E6958" i="7"/>
  <c r="E6959" i="7"/>
  <c r="E6960" i="7"/>
  <c r="E6961" i="7"/>
  <c r="E6962" i="7"/>
  <c r="E6963" i="7"/>
  <c r="E6964" i="7"/>
  <c r="E6965" i="7"/>
  <c r="E6966" i="7"/>
  <c r="E6967" i="7"/>
  <c r="E6968" i="7"/>
  <c r="E6969" i="7"/>
  <c r="E6970" i="7"/>
  <c r="E6971" i="7"/>
  <c r="E6972" i="7"/>
  <c r="E6973" i="7"/>
  <c r="E6974" i="7"/>
  <c r="E6975" i="7"/>
  <c r="E6976" i="7"/>
  <c r="E6977" i="7"/>
  <c r="E6978" i="7"/>
  <c r="E6979" i="7"/>
  <c r="E6980" i="7"/>
  <c r="E6981" i="7"/>
  <c r="E6982" i="7"/>
  <c r="E6983" i="7"/>
  <c r="E6984" i="7"/>
  <c r="E6985" i="7"/>
  <c r="E6986" i="7"/>
  <c r="E6987" i="7"/>
  <c r="E6988" i="7"/>
  <c r="E6989" i="7"/>
  <c r="E6990" i="7"/>
  <c r="E6991" i="7"/>
  <c r="E6992" i="7"/>
  <c r="E6993" i="7"/>
  <c r="E6994" i="7"/>
  <c r="E6995" i="7"/>
  <c r="E6996" i="7"/>
  <c r="E6997" i="7"/>
  <c r="E6998" i="7"/>
  <c r="E6999" i="7"/>
  <c r="E7000" i="7"/>
  <c r="E7001" i="7"/>
  <c r="E7002" i="7"/>
  <c r="E7003" i="7"/>
  <c r="E7004" i="7"/>
  <c r="E7005" i="7"/>
  <c r="E7006" i="7"/>
  <c r="E7007" i="7"/>
  <c r="E7008" i="7"/>
  <c r="E7009" i="7"/>
  <c r="E7010" i="7"/>
  <c r="E7011" i="7"/>
  <c r="E7012" i="7"/>
  <c r="E7013" i="7"/>
  <c r="E7014" i="7"/>
  <c r="E7015" i="7"/>
  <c r="E7016" i="7"/>
  <c r="E7017" i="7"/>
  <c r="E7018" i="7"/>
  <c r="E7019" i="7"/>
  <c r="E7020" i="7"/>
  <c r="E7021" i="7"/>
  <c r="E7022" i="7"/>
  <c r="E7023" i="7"/>
  <c r="E7024" i="7"/>
  <c r="E7025" i="7"/>
  <c r="E7026" i="7"/>
  <c r="E7027" i="7"/>
  <c r="E7028" i="7"/>
  <c r="E7029" i="7"/>
  <c r="E7030" i="7"/>
  <c r="E7031" i="7"/>
  <c r="E7032" i="7"/>
  <c r="E7033" i="7"/>
  <c r="E7034" i="7"/>
  <c r="E7035" i="7"/>
  <c r="E7036" i="7"/>
  <c r="E7037" i="7"/>
  <c r="E7038" i="7"/>
  <c r="E7039" i="7"/>
  <c r="E7040" i="7"/>
  <c r="E7041" i="7"/>
  <c r="E7042" i="7"/>
  <c r="E7043" i="7"/>
  <c r="E7044" i="7"/>
  <c r="E7045" i="7"/>
  <c r="E7046" i="7"/>
  <c r="E7047" i="7"/>
  <c r="E7048" i="7"/>
  <c r="E7049" i="7"/>
  <c r="E7050" i="7"/>
  <c r="E7051" i="7"/>
  <c r="E7052" i="7"/>
  <c r="E7053" i="7"/>
  <c r="E7054" i="7"/>
  <c r="E7055" i="7"/>
  <c r="E7056" i="7"/>
  <c r="E7057" i="7"/>
  <c r="E7058" i="7"/>
  <c r="E7059" i="7"/>
  <c r="E7060" i="7"/>
  <c r="E7061" i="7"/>
  <c r="E7062" i="7"/>
  <c r="E7063" i="7"/>
  <c r="E7064" i="7"/>
  <c r="E7065" i="7"/>
  <c r="E7066" i="7"/>
  <c r="E7067" i="7"/>
  <c r="E7068" i="7"/>
  <c r="E7069" i="7"/>
  <c r="E7070" i="7"/>
  <c r="E7071" i="7"/>
  <c r="E7072" i="7"/>
  <c r="E7073" i="7"/>
  <c r="E7074" i="7"/>
  <c r="E7075" i="7"/>
  <c r="E7076" i="7"/>
  <c r="E7077" i="7"/>
  <c r="E7078" i="7"/>
  <c r="E7079" i="7"/>
  <c r="E7080" i="7"/>
  <c r="E7081" i="7"/>
  <c r="E7082" i="7"/>
  <c r="E7083" i="7"/>
  <c r="E7084" i="7"/>
  <c r="E7085" i="7"/>
  <c r="E7086" i="7"/>
  <c r="E7087" i="7"/>
  <c r="E7088" i="7"/>
  <c r="E7089" i="7"/>
  <c r="E7090" i="7"/>
  <c r="E7091" i="7"/>
  <c r="E7092" i="7"/>
  <c r="E7093" i="7"/>
  <c r="E7094" i="7"/>
  <c r="E7095" i="7"/>
  <c r="E7096" i="7"/>
  <c r="E7097" i="7"/>
  <c r="E7098" i="7"/>
  <c r="E7099" i="7"/>
  <c r="E7100" i="7"/>
  <c r="E7101" i="7"/>
  <c r="E7102" i="7"/>
  <c r="E7103" i="7"/>
  <c r="E7104" i="7"/>
  <c r="E7105" i="7"/>
  <c r="E7106" i="7"/>
  <c r="E7107" i="7"/>
  <c r="E7108" i="7"/>
  <c r="E7109" i="7"/>
  <c r="E7110" i="7"/>
  <c r="E7111" i="7"/>
  <c r="E7112" i="7"/>
  <c r="E7113" i="7"/>
  <c r="E7114" i="7"/>
  <c r="E7115" i="7"/>
  <c r="E7116" i="7"/>
  <c r="E7117" i="7"/>
  <c r="E7118" i="7"/>
  <c r="E7119" i="7"/>
  <c r="E7120" i="7"/>
  <c r="E7121" i="7"/>
  <c r="E7122" i="7"/>
  <c r="E7123" i="7"/>
  <c r="E7124" i="7"/>
  <c r="E7125" i="7"/>
  <c r="E7126" i="7"/>
  <c r="E7127" i="7"/>
  <c r="E7128" i="7"/>
  <c r="E7129" i="7"/>
  <c r="E7130" i="7"/>
  <c r="E7131" i="7"/>
  <c r="E7132" i="7"/>
  <c r="E7133" i="7"/>
  <c r="E7134" i="7"/>
  <c r="E7135" i="7"/>
  <c r="E7136" i="7"/>
  <c r="E7137" i="7"/>
  <c r="E7138" i="7"/>
  <c r="E7139" i="7"/>
  <c r="E7140" i="7"/>
  <c r="E7141" i="7"/>
  <c r="E7142" i="7"/>
  <c r="E7143" i="7"/>
  <c r="E7144" i="7"/>
  <c r="E7145" i="7"/>
  <c r="E7146" i="7"/>
  <c r="E7147" i="7"/>
  <c r="E7148" i="7"/>
  <c r="I4237" i="8"/>
  <c r="I4238" i="8"/>
  <c r="I4239" i="8"/>
  <c r="I4240" i="8"/>
  <c r="I4241" i="8"/>
  <c r="I4242" i="8"/>
  <c r="I4243" i="8"/>
  <c r="I4244" i="8"/>
  <c r="I4245" i="8"/>
  <c r="I4246" i="8"/>
  <c r="I4247" i="8"/>
  <c r="I4248" i="8"/>
  <c r="I4249" i="8"/>
  <c r="I4250" i="8"/>
  <c r="I4251" i="8"/>
  <c r="I4252" i="8"/>
  <c r="I4253" i="8"/>
  <c r="I4254" i="8"/>
  <c r="I4255" i="8"/>
  <c r="I4256" i="8"/>
  <c r="I4257" i="8"/>
  <c r="I4258" i="8"/>
  <c r="I4259" i="8"/>
  <c r="I4260" i="8"/>
  <c r="I4261" i="8"/>
  <c r="I4262" i="8"/>
  <c r="I4263" i="8"/>
  <c r="I4264" i="8"/>
  <c r="I4265" i="8"/>
  <c r="I4266" i="8"/>
  <c r="I4267" i="8"/>
  <c r="I4268" i="8"/>
  <c r="I4269" i="8"/>
  <c r="I4270" i="8"/>
  <c r="I4271" i="8"/>
  <c r="I4272" i="8"/>
  <c r="I4273" i="8"/>
  <c r="I4274" i="8"/>
  <c r="I4275" i="8"/>
  <c r="I4276" i="8"/>
  <c r="I4277" i="8"/>
  <c r="I4278" i="8"/>
  <c r="I4279" i="8"/>
  <c r="I4280" i="8"/>
  <c r="I4281" i="8"/>
  <c r="I4282" i="8"/>
  <c r="I4283" i="8"/>
  <c r="I4284" i="8"/>
  <c r="I4285" i="8"/>
  <c r="I4286" i="8"/>
  <c r="I4287" i="8"/>
  <c r="I4288" i="8"/>
  <c r="I4289" i="8"/>
  <c r="I4290" i="8"/>
  <c r="I4291" i="8"/>
  <c r="I4292" i="8"/>
  <c r="I4293" i="8"/>
  <c r="I4294" i="8"/>
  <c r="I4295" i="8"/>
  <c r="I4296" i="8"/>
  <c r="I4297" i="8"/>
  <c r="I4298" i="8"/>
  <c r="I4299" i="8"/>
  <c r="I4300" i="8"/>
  <c r="I4301" i="8"/>
  <c r="I4302" i="8"/>
  <c r="I4303" i="8"/>
  <c r="I4304" i="8"/>
  <c r="I4305" i="8"/>
  <c r="I4306" i="8"/>
  <c r="I4307" i="8"/>
  <c r="I4308" i="8"/>
  <c r="I4309" i="8"/>
  <c r="I4310" i="8"/>
  <c r="I4311" i="8"/>
  <c r="I4312" i="8"/>
  <c r="I4313" i="8"/>
  <c r="I4314" i="8"/>
  <c r="I4315" i="8"/>
  <c r="I4316" i="8"/>
  <c r="I4317" i="8"/>
  <c r="I4318" i="8"/>
  <c r="I4319" i="8"/>
  <c r="I4320" i="8"/>
  <c r="I4321" i="8"/>
  <c r="I4322" i="8"/>
  <c r="I4323" i="8"/>
  <c r="I4324" i="8"/>
  <c r="I4325" i="8"/>
  <c r="I4326" i="8"/>
  <c r="I4327" i="8"/>
  <c r="I4328" i="8"/>
  <c r="I4329" i="8"/>
  <c r="I4330" i="8"/>
  <c r="I4331" i="8"/>
  <c r="I4332" i="8"/>
  <c r="I4333" i="8"/>
  <c r="I4334" i="8"/>
  <c r="I4335" i="8"/>
  <c r="I4336" i="8"/>
  <c r="I4337" i="8"/>
  <c r="I4338" i="8"/>
  <c r="I4339" i="8"/>
  <c r="I4340" i="8"/>
  <c r="I4341" i="8"/>
  <c r="I4342" i="8"/>
  <c r="I4343" i="8"/>
  <c r="I4344" i="8"/>
  <c r="I4345" i="8"/>
  <c r="I4346" i="8"/>
  <c r="I4347" i="8"/>
  <c r="I4348" i="8"/>
  <c r="I4349" i="8"/>
  <c r="I4350" i="8"/>
  <c r="I4351" i="8"/>
  <c r="I4352" i="8"/>
  <c r="I4353" i="8"/>
  <c r="I4354" i="8"/>
  <c r="I4355" i="8"/>
  <c r="I4356" i="8"/>
  <c r="I4357" i="8"/>
  <c r="I4358" i="8"/>
  <c r="I4359" i="8"/>
  <c r="I4360" i="8"/>
  <c r="I4361" i="8"/>
  <c r="I4362" i="8"/>
  <c r="I4363" i="8"/>
  <c r="I4364" i="8"/>
  <c r="I4365" i="8"/>
  <c r="I4366" i="8"/>
  <c r="I4367" i="8"/>
  <c r="I4368" i="8"/>
  <c r="I4369" i="8"/>
  <c r="I4370" i="8"/>
  <c r="I4371" i="8"/>
  <c r="I4372" i="8"/>
  <c r="I4373" i="8"/>
  <c r="O3" i="34"/>
  <c r="P3" i="34"/>
  <c r="O4" i="34"/>
  <c r="O1" i="34" s="1"/>
  <c r="AW18" i="15" s="1"/>
  <c r="P4" i="34"/>
  <c r="O5" i="34"/>
  <c r="P5" i="34"/>
  <c r="O6" i="34"/>
  <c r="P6" i="34"/>
  <c r="O7" i="34"/>
  <c r="P7" i="34"/>
  <c r="O8" i="34"/>
  <c r="P8" i="34"/>
  <c r="O9" i="34"/>
  <c r="P9" i="34"/>
  <c r="O10" i="34"/>
  <c r="P10" i="34"/>
  <c r="O11" i="34"/>
  <c r="P11" i="34"/>
  <c r="O12" i="34"/>
  <c r="P12" i="34"/>
  <c r="O13" i="34"/>
  <c r="P13" i="34"/>
  <c r="O14" i="34"/>
  <c r="P14" i="34"/>
  <c r="O15" i="34"/>
  <c r="P15" i="34"/>
  <c r="O16" i="34"/>
  <c r="P16" i="34"/>
  <c r="O17" i="34"/>
  <c r="P17" i="34"/>
  <c r="O18" i="34"/>
  <c r="P18" i="34"/>
  <c r="O19" i="34"/>
  <c r="P19" i="34"/>
  <c r="O20" i="34"/>
  <c r="P20" i="34"/>
  <c r="O21" i="34"/>
  <c r="P21" i="34"/>
  <c r="O22" i="34"/>
  <c r="P22" i="34"/>
  <c r="O23" i="34"/>
  <c r="P23" i="34"/>
  <c r="O24" i="34"/>
  <c r="P24" i="34"/>
  <c r="O25" i="34"/>
  <c r="P25" i="34"/>
  <c r="O26" i="34"/>
  <c r="P26" i="34"/>
  <c r="O27" i="34"/>
  <c r="P27" i="34"/>
  <c r="O28" i="34"/>
  <c r="P28" i="34"/>
  <c r="O29" i="34"/>
  <c r="P29" i="34"/>
  <c r="O30" i="34"/>
  <c r="P30" i="34"/>
  <c r="O31" i="34"/>
  <c r="P31" i="34"/>
  <c r="O32" i="34"/>
  <c r="P32" i="34"/>
  <c r="O33" i="34"/>
  <c r="P33" i="34"/>
  <c r="O34" i="34"/>
  <c r="P34" i="34"/>
  <c r="O35" i="34"/>
  <c r="P35" i="34"/>
  <c r="O36" i="34"/>
  <c r="P36" i="34"/>
  <c r="O37" i="34"/>
  <c r="P37" i="34"/>
  <c r="O38" i="34"/>
  <c r="P38" i="34"/>
  <c r="O39" i="34"/>
  <c r="P39" i="34"/>
  <c r="O40" i="34"/>
  <c r="P40" i="34"/>
  <c r="O41" i="34"/>
  <c r="P41" i="34"/>
  <c r="O42" i="34"/>
  <c r="P42" i="34"/>
  <c r="O43" i="34"/>
  <c r="P43" i="34"/>
  <c r="O44" i="34"/>
  <c r="P44" i="34"/>
  <c r="O45" i="34"/>
  <c r="P45" i="34"/>
  <c r="O46" i="34"/>
  <c r="P46" i="34"/>
  <c r="O47" i="34"/>
  <c r="P47" i="34"/>
  <c r="O48" i="34"/>
  <c r="P48" i="34"/>
  <c r="O49" i="34"/>
  <c r="P49" i="34"/>
  <c r="O50" i="34"/>
  <c r="P50" i="34"/>
  <c r="O51" i="34"/>
  <c r="P51" i="34"/>
  <c r="O52" i="34"/>
  <c r="P52" i="34"/>
  <c r="P2" i="34"/>
  <c r="O2" i="34"/>
  <c r="P1" i="34" l="1"/>
  <c r="O6" i="33"/>
  <c r="P6" i="33"/>
  <c r="O7" i="33"/>
  <c r="P7" i="33"/>
  <c r="P5" i="33"/>
  <c r="O5" i="33"/>
  <c r="P4" i="33"/>
  <c r="O4" i="33"/>
  <c r="P3" i="33"/>
  <c r="O3" i="33"/>
  <c r="P2" i="33"/>
  <c r="O2" i="33"/>
  <c r="E6721" i="7"/>
  <c r="E6722" i="7"/>
  <c r="E6723" i="7"/>
  <c r="E6724" i="7"/>
  <c r="E6725" i="7"/>
  <c r="E6726" i="7"/>
  <c r="E6727" i="7"/>
  <c r="E6728" i="7"/>
  <c r="E6729" i="7"/>
  <c r="E6730" i="7"/>
  <c r="E6731" i="7"/>
  <c r="E6732" i="7"/>
  <c r="E6733" i="7"/>
  <c r="E6734" i="7"/>
  <c r="E6735" i="7"/>
  <c r="E6736" i="7"/>
  <c r="E6737" i="7"/>
  <c r="E6738" i="7"/>
  <c r="E6739" i="7"/>
  <c r="E6740" i="7"/>
  <c r="E6741" i="7"/>
  <c r="E6742" i="7"/>
  <c r="E6743" i="7"/>
  <c r="E6744" i="7"/>
  <c r="E6745" i="7"/>
  <c r="E6746" i="7"/>
  <c r="E6747" i="7"/>
  <c r="E6748" i="7"/>
  <c r="E6749" i="7"/>
  <c r="E6750" i="7"/>
  <c r="E6751" i="7"/>
  <c r="E6752" i="7"/>
  <c r="E6753" i="7"/>
  <c r="E6754" i="7"/>
  <c r="E6755" i="7"/>
  <c r="E6756" i="7"/>
  <c r="E6757" i="7"/>
  <c r="E6758" i="7"/>
  <c r="E6759" i="7"/>
  <c r="E6760" i="7"/>
  <c r="E6761" i="7"/>
  <c r="E6762" i="7"/>
  <c r="E6763" i="7"/>
  <c r="E6764" i="7"/>
  <c r="E6765" i="7"/>
  <c r="E6766" i="7"/>
  <c r="E6767" i="7"/>
  <c r="E6768" i="7"/>
  <c r="E6769" i="7"/>
  <c r="E6770" i="7"/>
  <c r="E6771" i="7"/>
  <c r="E6772" i="7"/>
  <c r="E6773" i="7"/>
  <c r="E6774" i="7"/>
  <c r="E6775" i="7"/>
  <c r="E6776" i="7"/>
  <c r="E6777" i="7"/>
  <c r="E6778" i="7"/>
  <c r="E6779" i="7"/>
  <c r="E6780" i="7"/>
  <c r="E6781" i="7"/>
  <c r="E6782" i="7"/>
  <c r="E6783" i="7"/>
  <c r="E6784" i="7"/>
  <c r="E6785" i="7"/>
  <c r="E6786" i="7"/>
  <c r="E6787" i="7"/>
  <c r="E6788" i="7"/>
  <c r="E6789" i="7"/>
  <c r="E6790" i="7"/>
  <c r="E6791" i="7"/>
  <c r="E6792" i="7"/>
  <c r="E6793" i="7"/>
  <c r="E6794" i="7"/>
  <c r="E6795" i="7"/>
  <c r="E6796" i="7"/>
  <c r="E6797" i="7"/>
  <c r="E6798" i="7"/>
  <c r="E6799" i="7"/>
  <c r="E6800" i="7"/>
  <c r="E6801" i="7"/>
  <c r="E6802" i="7"/>
  <c r="E6803" i="7"/>
  <c r="E6804" i="7"/>
  <c r="E6805" i="7"/>
  <c r="E6806" i="7"/>
  <c r="E6807" i="7"/>
  <c r="E6808" i="7"/>
  <c r="E6809" i="7"/>
  <c r="E6810" i="7"/>
  <c r="E6811" i="7"/>
  <c r="E6812" i="7"/>
  <c r="E6813" i="7"/>
  <c r="E6814" i="7"/>
  <c r="E6815" i="7"/>
  <c r="E6816" i="7"/>
  <c r="E6817" i="7"/>
  <c r="E6818" i="7"/>
  <c r="E6819" i="7"/>
  <c r="E6820" i="7"/>
  <c r="E6821" i="7"/>
  <c r="E6822" i="7"/>
  <c r="E6823" i="7"/>
  <c r="E6824" i="7"/>
  <c r="E6825" i="7"/>
  <c r="E6826" i="7"/>
  <c r="E6827" i="7"/>
  <c r="E6828" i="7"/>
  <c r="E6829" i="7"/>
  <c r="E6830" i="7"/>
  <c r="E6831" i="7"/>
  <c r="E6832" i="7"/>
  <c r="E6833" i="7"/>
  <c r="E6834" i="7"/>
  <c r="E6835" i="7"/>
  <c r="E6836" i="7"/>
  <c r="E6837" i="7"/>
  <c r="E6838" i="7"/>
  <c r="E6839" i="7"/>
  <c r="E6840" i="7"/>
  <c r="E6841" i="7"/>
  <c r="E6842" i="7"/>
  <c r="E6843" i="7"/>
  <c r="E6844" i="7"/>
  <c r="E6845" i="7"/>
  <c r="E6846" i="7"/>
  <c r="E6847" i="7"/>
  <c r="E6848" i="7"/>
  <c r="E6849" i="7"/>
  <c r="E6850" i="7"/>
  <c r="E6851" i="7"/>
  <c r="E6852" i="7"/>
  <c r="E6853" i="7"/>
  <c r="E6854" i="7"/>
  <c r="E6855" i="7"/>
  <c r="E6856" i="7"/>
  <c r="E6857" i="7"/>
  <c r="E6858" i="7"/>
  <c r="E6859" i="7"/>
  <c r="E6860" i="7"/>
  <c r="E6861" i="7"/>
  <c r="E6862" i="7"/>
  <c r="E6863" i="7"/>
  <c r="E6864" i="7"/>
  <c r="E6865" i="7"/>
  <c r="E6866" i="7"/>
  <c r="E6867" i="7"/>
  <c r="E6868" i="7"/>
  <c r="E6869" i="7"/>
  <c r="E6870" i="7"/>
  <c r="E6871" i="7"/>
  <c r="E6872" i="7"/>
  <c r="E6873" i="7"/>
  <c r="E6874" i="7"/>
  <c r="E6875" i="7"/>
  <c r="E6876" i="7"/>
  <c r="E6877" i="7"/>
  <c r="E6878" i="7"/>
  <c r="E6879" i="7"/>
  <c r="E6880" i="7"/>
  <c r="E6881" i="7"/>
  <c r="E6882" i="7"/>
  <c r="E6883" i="7"/>
  <c r="E6884" i="7"/>
  <c r="E6885" i="7"/>
  <c r="E6886" i="7"/>
  <c r="E6887" i="7"/>
  <c r="E6888" i="7"/>
  <c r="E6889" i="7"/>
  <c r="E6890" i="7"/>
  <c r="E6891" i="7"/>
  <c r="E6892" i="7"/>
  <c r="E6893" i="7"/>
  <c r="E6894" i="7"/>
  <c r="E6895" i="7"/>
  <c r="E6896" i="7"/>
  <c r="E6897" i="7"/>
  <c r="E6898" i="7"/>
  <c r="E6899" i="7"/>
  <c r="E6900" i="7"/>
  <c r="E6901" i="7"/>
  <c r="E6902" i="7"/>
  <c r="E6903" i="7"/>
  <c r="E6904" i="7"/>
  <c r="E6905" i="7"/>
  <c r="E6906" i="7"/>
  <c r="E6907" i="7"/>
  <c r="E6908" i="7"/>
  <c r="E6909" i="7"/>
  <c r="E6910" i="7"/>
  <c r="E6911" i="7"/>
  <c r="E6912" i="7"/>
  <c r="E6913" i="7"/>
  <c r="E6914" i="7"/>
  <c r="E6915" i="7"/>
  <c r="E6916" i="7"/>
  <c r="I4125" i="8"/>
  <c r="I4126" i="8"/>
  <c r="I4127" i="8"/>
  <c r="I4128" i="8"/>
  <c r="I4129" i="8"/>
  <c r="I4130" i="8"/>
  <c r="I4131" i="8"/>
  <c r="I4132" i="8"/>
  <c r="I4133" i="8"/>
  <c r="I4134" i="8"/>
  <c r="I4135" i="8"/>
  <c r="I4136" i="8"/>
  <c r="I4137" i="8"/>
  <c r="I4138" i="8"/>
  <c r="I4139" i="8"/>
  <c r="I4140" i="8"/>
  <c r="I4141" i="8"/>
  <c r="I4142" i="8"/>
  <c r="I4143" i="8"/>
  <c r="I4144" i="8"/>
  <c r="I4145" i="8"/>
  <c r="I4146" i="8"/>
  <c r="I4147" i="8"/>
  <c r="I4148" i="8"/>
  <c r="I4149" i="8"/>
  <c r="I4150" i="8"/>
  <c r="I4151" i="8"/>
  <c r="I4152" i="8"/>
  <c r="I4153" i="8"/>
  <c r="I4154" i="8"/>
  <c r="I4155" i="8"/>
  <c r="I4156" i="8"/>
  <c r="I4157" i="8"/>
  <c r="I4158" i="8"/>
  <c r="I4159" i="8"/>
  <c r="I4160" i="8"/>
  <c r="I4161" i="8"/>
  <c r="I4162" i="8"/>
  <c r="I4163" i="8"/>
  <c r="I4164" i="8"/>
  <c r="I4165" i="8"/>
  <c r="I4166" i="8"/>
  <c r="I4167" i="8"/>
  <c r="I4168" i="8"/>
  <c r="I4169" i="8"/>
  <c r="I4170" i="8"/>
  <c r="I4171" i="8"/>
  <c r="I4172" i="8"/>
  <c r="I4173" i="8"/>
  <c r="I4174" i="8"/>
  <c r="I4175" i="8"/>
  <c r="I4176" i="8"/>
  <c r="I4177" i="8"/>
  <c r="I4178" i="8"/>
  <c r="I4179" i="8"/>
  <c r="I4180" i="8"/>
  <c r="I4181" i="8"/>
  <c r="I4182" i="8"/>
  <c r="I4183" i="8"/>
  <c r="I4184" i="8"/>
  <c r="I4185" i="8"/>
  <c r="I4186" i="8"/>
  <c r="I4187" i="8"/>
  <c r="I4188" i="8"/>
  <c r="I4189" i="8"/>
  <c r="I4190" i="8"/>
  <c r="I4191" i="8"/>
  <c r="I4192" i="8"/>
  <c r="I4193" i="8"/>
  <c r="I4194" i="8"/>
  <c r="I4195" i="8"/>
  <c r="I4196" i="8"/>
  <c r="I4197" i="8"/>
  <c r="I4198" i="8"/>
  <c r="I4199" i="8"/>
  <c r="I4200" i="8"/>
  <c r="I4201" i="8"/>
  <c r="I4202" i="8"/>
  <c r="I4203" i="8"/>
  <c r="I4204" i="8"/>
  <c r="I4205" i="8"/>
  <c r="I4206" i="8"/>
  <c r="I4207" i="8"/>
  <c r="I4208" i="8"/>
  <c r="I4209" i="8"/>
  <c r="I4210" i="8"/>
  <c r="I4211" i="8"/>
  <c r="I4212" i="8"/>
  <c r="I4213" i="8"/>
  <c r="I4214" i="8"/>
  <c r="I4215" i="8"/>
  <c r="I4216" i="8"/>
  <c r="I4217" i="8"/>
  <c r="I4218" i="8"/>
  <c r="I4219" i="8"/>
  <c r="I4220" i="8"/>
  <c r="I4221" i="8"/>
  <c r="I4222" i="8"/>
  <c r="I4223" i="8"/>
  <c r="I4224" i="8"/>
  <c r="I4225" i="8"/>
  <c r="I4226" i="8"/>
  <c r="I4227" i="8"/>
  <c r="I4228" i="8"/>
  <c r="I4229" i="8"/>
  <c r="I4230" i="8"/>
  <c r="I4231" i="8"/>
  <c r="I4232" i="8"/>
  <c r="I4233" i="8"/>
  <c r="I4234" i="8"/>
  <c r="I4235" i="8"/>
  <c r="I4236" i="8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E2298" i="7"/>
  <c r="E2299" i="7"/>
  <c r="E2300" i="7"/>
  <c r="E2301" i="7"/>
  <c r="E2302" i="7"/>
  <c r="E2303" i="7"/>
  <c r="E2304" i="7"/>
  <c r="E2305" i="7"/>
  <c r="E2306" i="7"/>
  <c r="E2307" i="7"/>
  <c r="E2308" i="7"/>
  <c r="E2309" i="7"/>
  <c r="E2310" i="7"/>
  <c r="E2311" i="7"/>
  <c r="E2312" i="7"/>
  <c r="E2313" i="7"/>
  <c r="E2314" i="7"/>
  <c r="E2315" i="7"/>
  <c r="E2316" i="7"/>
  <c r="E2317" i="7"/>
  <c r="E2318" i="7"/>
  <c r="E2319" i="7"/>
  <c r="E2320" i="7"/>
  <c r="E2321" i="7"/>
  <c r="E2322" i="7"/>
  <c r="E2323" i="7"/>
  <c r="E2324" i="7"/>
  <c r="E2325" i="7"/>
  <c r="E2326" i="7"/>
  <c r="E2327" i="7"/>
  <c r="E2328" i="7"/>
  <c r="E2329" i="7"/>
  <c r="E2330" i="7"/>
  <c r="E2331" i="7"/>
  <c r="E2332" i="7"/>
  <c r="E2333" i="7"/>
  <c r="E2334" i="7"/>
  <c r="E2335" i="7"/>
  <c r="E2336" i="7"/>
  <c r="E2337" i="7"/>
  <c r="E2338" i="7"/>
  <c r="E2339" i="7"/>
  <c r="E2340" i="7"/>
  <c r="E2341" i="7"/>
  <c r="E2342" i="7"/>
  <c r="E2343" i="7"/>
  <c r="E2344" i="7"/>
  <c r="E2345" i="7"/>
  <c r="E2346" i="7"/>
  <c r="E2347" i="7"/>
  <c r="E2348" i="7"/>
  <c r="E2349" i="7"/>
  <c r="E2350" i="7"/>
  <c r="E2351" i="7"/>
  <c r="E2352" i="7"/>
  <c r="E2353" i="7"/>
  <c r="E2354" i="7"/>
  <c r="E2355" i="7"/>
  <c r="E2356" i="7"/>
  <c r="E2357" i="7"/>
  <c r="E2358" i="7"/>
  <c r="E2359" i="7"/>
  <c r="E2360" i="7"/>
  <c r="E2361" i="7"/>
  <c r="E2362" i="7"/>
  <c r="E2363" i="7"/>
  <c r="E2364" i="7"/>
  <c r="E2365" i="7"/>
  <c r="E2366" i="7"/>
  <c r="E2367" i="7"/>
  <c r="E2368" i="7"/>
  <c r="E2369" i="7"/>
  <c r="E2370" i="7"/>
  <c r="E2371" i="7"/>
  <c r="E2372" i="7"/>
  <c r="E2373" i="7"/>
  <c r="E2374" i="7"/>
  <c r="E2375" i="7"/>
  <c r="E2376" i="7"/>
  <c r="E2377" i="7"/>
  <c r="E2378" i="7"/>
  <c r="E2379" i="7"/>
  <c r="E2380" i="7"/>
  <c r="E2381" i="7"/>
  <c r="E2382" i="7"/>
  <c r="E2383" i="7"/>
  <c r="E2384" i="7"/>
  <c r="E2385" i="7"/>
  <c r="E2386" i="7"/>
  <c r="E2387" i="7"/>
  <c r="E2388" i="7"/>
  <c r="E2389" i="7"/>
  <c r="E2390" i="7"/>
  <c r="E2391" i="7"/>
  <c r="E2392" i="7"/>
  <c r="E2393" i="7"/>
  <c r="E2394" i="7"/>
  <c r="E2395" i="7"/>
  <c r="E2396" i="7"/>
  <c r="E2397" i="7"/>
  <c r="E2398" i="7"/>
  <c r="E2399" i="7"/>
  <c r="E2400" i="7"/>
  <c r="E2401" i="7"/>
  <c r="E2402" i="7"/>
  <c r="E2403" i="7"/>
  <c r="E2404" i="7"/>
  <c r="E2405" i="7"/>
  <c r="E2406" i="7"/>
  <c r="E2407" i="7"/>
  <c r="E2408" i="7"/>
  <c r="E2409" i="7"/>
  <c r="E2410" i="7"/>
  <c r="E2411" i="7"/>
  <c r="E2412" i="7"/>
  <c r="E2413" i="7"/>
  <c r="E2414" i="7"/>
  <c r="E2415" i="7"/>
  <c r="E2416" i="7"/>
  <c r="E2417" i="7"/>
  <c r="E2418" i="7"/>
  <c r="E2419" i="7"/>
  <c r="E2420" i="7"/>
  <c r="E2421" i="7"/>
  <c r="E2422" i="7"/>
  <c r="E2423" i="7"/>
  <c r="E2424" i="7"/>
  <c r="E2425" i="7"/>
  <c r="E2426" i="7"/>
  <c r="E2427" i="7"/>
  <c r="E2428" i="7"/>
  <c r="E2429" i="7"/>
  <c r="E2430" i="7"/>
  <c r="E2431" i="7"/>
  <c r="E2432" i="7"/>
  <c r="E2433" i="7"/>
  <c r="E2434" i="7"/>
  <c r="E2435" i="7"/>
  <c r="E2436" i="7"/>
  <c r="E2437" i="7"/>
  <c r="E2438" i="7"/>
  <c r="E2439" i="7"/>
  <c r="E2440" i="7"/>
  <c r="E2441" i="7"/>
  <c r="E2442" i="7"/>
  <c r="E2443" i="7"/>
  <c r="E2444" i="7"/>
  <c r="E2445" i="7"/>
  <c r="E2446" i="7"/>
  <c r="E2447" i="7"/>
  <c r="E2448" i="7"/>
  <c r="E2449" i="7"/>
  <c r="E2450" i="7"/>
  <c r="E2451" i="7"/>
  <c r="E2452" i="7"/>
  <c r="E2453" i="7"/>
  <c r="E2454" i="7"/>
  <c r="E2455" i="7"/>
  <c r="E2456" i="7"/>
  <c r="E2457" i="7"/>
  <c r="E2458" i="7"/>
  <c r="E2459" i="7"/>
  <c r="E2460" i="7"/>
  <c r="E2461" i="7"/>
  <c r="E2462" i="7"/>
  <c r="E2463" i="7"/>
  <c r="E2464" i="7"/>
  <c r="E2465" i="7"/>
  <c r="E2466" i="7"/>
  <c r="E2467" i="7"/>
  <c r="E2468" i="7"/>
  <c r="E2469" i="7"/>
  <c r="E2470" i="7"/>
  <c r="E2471" i="7"/>
  <c r="E2472" i="7"/>
  <c r="E2473" i="7"/>
  <c r="E2474" i="7"/>
  <c r="E2475" i="7"/>
  <c r="E2476" i="7"/>
  <c r="E2477" i="7"/>
  <c r="E2478" i="7"/>
  <c r="E2479" i="7"/>
  <c r="E2480" i="7"/>
  <c r="E2481" i="7"/>
  <c r="E2482" i="7"/>
  <c r="E2483" i="7"/>
  <c r="E2484" i="7"/>
  <c r="E2485" i="7"/>
  <c r="E2486" i="7"/>
  <c r="E2487" i="7"/>
  <c r="E2488" i="7"/>
  <c r="E2489" i="7"/>
  <c r="E2490" i="7"/>
  <c r="E2491" i="7"/>
  <c r="E2492" i="7"/>
  <c r="E2493" i="7"/>
  <c r="E2494" i="7"/>
  <c r="E2495" i="7"/>
  <c r="E2496" i="7"/>
  <c r="E2497" i="7"/>
  <c r="E2498" i="7"/>
  <c r="E2499" i="7"/>
  <c r="E2500" i="7"/>
  <c r="E2501" i="7"/>
  <c r="E2502" i="7"/>
  <c r="E2503" i="7"/>
  <c r="E2504" i="7"/>
  <c r="E2505" i="7"/>
  <c r="E2506" i="7"/>
  <c r="E2507" i="7"/>
  <c r="E2508" i="7"/>
  <c r="E2509" i="7"/>
  <c r="E2510" i="7"/>
  <c r="E2511" i="7"/>
  <c r="E2512" i="7"/>
  <c r="E2513" i="7"/>
  <c r="E2514" i="7"/>
  <c r="E2515" i="7"/>
  <c r="E2516" i="7"/>
  <c r="E2517" i="7"/>
  <c r="E2518" i="7"/>
  <c r="E2519" i="7"/>
  <c r="E2520" i="7"/>
  <c r="E2521" i="7"/>
  <c r="E2522" i="7"/>
  <c r="E2523" i="7"/>
  <c r="E2524" i="7"/>
  <c r="E2525" i="7"/>
  <c r="E2526" i="7"/>
  <c r="E2527" i="7"/>
  <c r="E2528" i="7"/>
  <c r="E2529" i="7"/>
  <c r="E2530" i="7"/>
  <c r="E2531" i="7"/>
  <c r="E2532" i="7"/>
  <c r="E2533" i="7"/>
  <c r="E2534" i="7"/>
  <c r="E2535" i="7"/>
  <c r="E2536" i="7"/>
  <c r="E2537" i="7"/>
  <c r="E2538" i="7"/>
  <c r="E2539" i="7"/>
  <c r="E2540" i="7"/>
  <c r="E2541" i="7"/>
  <c r="E2542" i="7"/>
  <c r="E2543" i="7"/>
  <c r="E2544" i="7"/>
  <c r="E2545" i="7"/>
  <c r="E2546" i="7"/>
  <c r="E2547" i="7"/>
  <c r="E2548" i="7"/>
  <c r="E2549" i="7"/>
  <c r="E2550" i="7"/>
  <c r="E2551" i="7"/>
  <c r="E2552" i="7"/>
  <c r="E2553" i="7"/>
  <c r="E2554" i="7"/>
  <c r="E2555" i="7"/>
  <c r="E2556" i="7"/>
  <c r="E2557" i="7"/>
  <c r="E2558" i="7"/>
  <c r="E2559" i="7"/>
  <c r="E2560" i="7"/>
  <c r="E2561" i="7"/>
  <c r="E2562" i="7"/>
  <c r="E2563" i="7"/>
  <c r="E2564" i="7"/>
  <c r="E2565" i="7"/>
  <c r="E2566" i="7"/>
  <c r="E2567" i="7"/>
  <c r="E2568" i="7"/>
  <c r="E2569" i="7"/>
  <c r="E2570" i="7"/>
  <c r="E2571" i="7"/>
  <c r="E2572" i="7"/>
  <c r="E2573" i="7"/>
  <c r="E2574" i="7"/>
  <c r="E2575" i="7"/>
  <c r="E2576" i="7"/>
  <c r="E2577" i="7"/>
  <c r="E2578" i="7"/>
  <c r="E2579" i="7"/>
  <c r="E2580" i="7"/>
  <c r="E2581" i="7"/>
  <c r="E2582" i="7"/>
  <c r="E2583" i="7"/>
  <c r="E2584" i="7"/>
  <c r="E2585" i="7"/>
  <c r="E2586" i="7"/>
  <c r="E2587" i="7"/>
  <c r="E2588" i="7"/>
  <c r="E2589" i="7"/>
  <c r="E2590" i="7"/>
  <c r="E2591" i="7"/>
  <c r="E2592" i="7"/>
  <c r="E2593" i="7"/>
  <c r="E2594" i="7"/>
  <c r="E2595" i="7"/>
  <c r="E2596" i="7"/>
  <c r="E2597" i="7"/>
  <c r="E2598" i="7"/>
  <c r="E2599" i="7"/>
  <c r="E2600" i="7"/>
  <c r="E2601" i="7"/>
  <c r="E2602" i="7"/>
  <c r="E2603" i="7"/>
  <c r="E2604" i="7"/>
  <c r="E2605" i="7"/>
  <c r="E2606" i="7"/>
  <c r="E2607" i="7"/>
  <c r="E2608" i="7"/>
  <c r="E2609" i="7"/>
  <c r="E2610" i="7"/>
  <c r="E2611" i="7"/>
  <c r="E2612" i="7"/>
  <c r="E2613" i="7"/>
  <c r="E2614" i="7"/>
  <c r="E2615" i="7"/>
  <c r="E2616" i="7"/>
  <c r="E2617" i="7"/>
  <c r="E2618" i="7"/>
  <c r="E2619" i="7"/>
  <c r="E2620" i="7"/>
  <c r="E2621" i="7"/>
  <c r="E2622" i="7"/>
  <c r="E2623" i="7"/>
  <c r="E2624" i="7"/>
  <c r="E2625" i="7"/>
  <c r="E2626" i="7"/>
  <c r="E2627" i="7"/>
  <c r="E2628" i="7"/>
  <c r="E2629" i="7"/>
  <c r="E2630" i="7"/>
  <c r="E2631" i="7"/>
  <c r="E2632" i="7"/>
  <c r="E2633" i="7"/>
  <c r="E2634" i="7"/>
  <c r="E2635" i="7"/>
  <c r="E2636" i="7"/>
  <c r="E2637" i="7"/>
  <c r="E2638" i="7"/>
  <c r="E2639" i="7"/>
  <c r="E2640" i="7"/>
  <c r="E2641" i="7"/>
  <c r="E2642" i="7"/>
  <c r="E2643" i="7"/>
  <c r="E2644" i="7"/>
  <c r="E2645" i="7"/>
  <c r="E2646" i="7"/>
  <c r="E2647" i="7"/>
  <c r="E2648" i="7"/>
  <c r="E2649" i="7"/>
  <c r="E2650" i="7"/>
  <c r="E2651" i="7"/>
  <c r="E2652" i="7"/>
  <c r="E2653" i="7"/>
  <c r="E2654" i="7"/>
  <c r="E2655" i="7"/>
  <c r="E2656" i="7"/>
  <c r="E2657" i="7"/>
  <c r="E2658" i="7"/>
  <c r="E2659" i="7"/>
  <c r="E2660" i="7"/>
  <c r="E2661" i="7"/>
  <c r="E2662" i="7"/>
  <c r="E2663" i="7"/>
  <c r="E2664" i="7"/>
  <c r="E2665" i="7"/>
  <c r="E2666" i="7"/>
  <c r="E2667" i="7"/>
  <c r="E2668" i="7"/>
  <c r="E2669" i="7"/>
  <c r="E2670" i="7"/>
  <c r="E2671" i="7"/>
  <c r="E2672" i="7"/>
  <c r="E2673" i="7"/>
  <c r="E2674" i="7"/>
  <c r="E2675" i="7"/>
  <c r="E2676" i="7"/>
  <c r="E2677" i="7"/>
  <c r="E2678" i="7"/>
  <c r="E2679" i="7"/>
  <c r="E2680" i="7"/>
  <c r="E2681" i="7"/>
  <c r="E2682" i="7"/>
  <c r="E2683" i="7"/>
  <c r="E2684" i="7"/>
  <c r="E2685" i="7"/>
  <c r="E2686" i="7"/>
  <c r="E2687" i="7"/>
  <c r="E2688" i="7"/>
  <c r="E2689" i="7"/>
  <c r="E2690" i="7"/>
  <c r="E2691" i="7"/>
  <c r="E2692" i="7"/>
  <c r="E2693" i="7"/>
  <c r="E2694" i="7"/>
  <c r="E2695" i="7"/>
  <c r="E2696" i="7"/>
  <c r="E2697" i="7"/>
  <c r="E2698" i="7"/>
  <c r="E2699" i="7"/>
  <c r="E2700" i="7"/>
  <c r="E2701" i="7"/>
  <c r="E2702" i="7"/>
  <c r="E2703" i="7"/>
  <c r="E2704" i="7"/>
  <c r="E2705" i="7"/>
  <c r="E2706" i="7"/>
  <c r="E2707" i="7"/>
  <c r="E2708" i="7"/>
  <c r="E2709" i="7"/>
  <c r="E2710" i="7"/>
  <c r="E2711" i="7"/>
  <c r="E2712" i="7"/>
  <c r="E2713" i="7"/>
  <c r="E2714" i="7"/>
  <c r="E2715" i="7"/>
  <c r="E2716" i="7"/>
  <c r="E2717" i="7"/>
  <c r="E2718" i="7"/>
  <c r="E2719" i="7"/>
  <c r="E2720" i="7"/>
  <c r="E2721" i="7"/>
  <c r="E2722" i="7"/>
  <c r="E2723" i="7"/>
  <c r="E2724" i="7"/>
  <c r="E2725" i="7"/>
  <c r="E2726" i="7"/>
  <c r="E2727" i="7"/>
  <c r="E2728" i="7"/>
  <c r="E2729" i="7"/>
  <c r="E2730" i="7"/>
  <c r="E2731" i="7"/>
  <c r="E2732" i="7"/>
  <c r="E2733" i="7"/>
  <c r="E2734" i="7"/>
  <c r="E2735" i="7"/>
  <c r="E2736" i="7"/>
  <c r="E2737" i="7"/>
  <c r="E2738" i="7"/>
  <c r="E2739" i="7"/>
  <c r="E2740" i="7"/>
  <c r="E2741" i="7"/>
  <c r="E2742" i="7"/>
  <c r="E2743" i="7"/>
  <c r="E2744" i="7"/>
  <c r="E2745" i="7"/>
  <c r="E2746" i="7"/>
  <c r="E2747" i="7"/>
  <c r="E2748" i="7"/>
  <c r="E2749" i="7"/>
  <c r="E2750" i="7"/>
  <c r="E2751" i="7"/>
  <c r="E2752" i="7"/>
  <c r="E2753" i="7"/>
  <c r="E2754" i="7"/>
  <c r="E2755" i="7"/>
  <c r="E2756" i="7"/>
  <c r="E2757" i="7"/>
  <c r="E2758" i="7"/>
  <c r="E2759" i="7"/>
  <c r="E2760" i="7"/>
  <c r="E2761" i="7"/>
  <c r="E2762" i="7"/>
  <c r="E2763" i="7"/>
  <c r="E2764" i="7"/>
  <c r="E2765" i="7"/>
  <c r="E2766" i="7"/>
  <c r="E2767" i="7"/>
  <c r="E2768" i="7"/>
  <c r="E2769" i="7"/>
  <c r="E2770" i="7"/>
  <c r="E2771" i="7"/>
  <c r="E2772" i="7"/>
  <c r="E2773" i="7"/>
  <c r="E2774" i="7"/>
  <c r="E2775" i="7"/>
  <c r="E2776" i="7"/>
  <c r="E2777" i="7"/>
  <c r="E2778" i="7"/>
  <c r="E2779" i="7"/>
  <c r="E2780" i="7"/>
  <c r="E2781" i="7"/>
  <c r="E2782" i="7"/>
  <c r="E2783" i="7"/>
  <c r="E2784" i="7"/>
  <c r="E2785" i="7"/>
  <c r="E2786" i="7"/>
  <c r="E2787" i="7"/>
  <c r="E2788" i="7"/>
  <c r="E2789" i="7"/>
  <c r="E2790" i="7"/>
  <c r="E2791" i="7"/>
  <c r="E2792" i="7"/>
  <c r="E2793" i="7"/>
  <c r="E2794" i="7"/>
  <c r="E2795" i="7"/>
  <c r="E2796" i="7"/>
  <c r="E2797" i="7"/>
  <c r="E2798" i="7"/>
  <c r="E2799" i="7"/>
  <c r="E2800" i="7"/>
  <c r="E2801" i="7"/>
  <c r="E2802" i="7"/>
  <c r="E2803" i="7"/>
  <c r="E2804" i="7"/>
  <c r="E2805" i="7"/>
  <c r="E2806" i="7"/>
  <c r="E2807" i="7"/>
  <c r="E2808" i="7"/>
  <c r="E2809" i="7"/>
  <c r="E2810" i="7"/>
  <c r="E2811" i="7"/>
  <c r="E2812" i="7"/>
  <c r="E2813" i="7"/>
  <c r="E2814" i="7"/>
  <c r="E2815" i="7"/>
  <c r="E2816" i="7"/>
  <c r="E2817" i="7"/>
  <c r="E2818" i="7"/>
  <c r="E2819" i="7"/>
  <c r="E2820" i="7"/>
  <c r="E2821" i="7"/>
  <c r="E2822" i="7"/>
  <c r="E2823" i="7"/>
  <c r="E2824" i="7"/>
  <c r="E2825" i="7"/>
  <c r="E2826" i="7"/>
  <c r="E2827" i="7"/>
  <c r="E2828" i="7"/>
  <c r="E2829" i="7"/>
  <c r="E2830" i="7"/>
  <c r="E2831" i="7"/>
  <c r="E2832" i="7"/>
  <c r="E2833" i="7"/>
  <c r="E2834" i="7"/>
  <c r="E2835" i="7"/>
  <c r="E2836" i="7"/>
  <c r="E2837" i="7"/>
  <c r="E2838" i="7"/>
  <c r="E2839" i="7"/>
  <c r="E2840" i="7"/>
  <c r="E2841" i="7"/>
  <c r="E2842" i="7"/>
  <c r="E2843" i="7"/>
  <c r="E2844" i="7"/>
  <c r="E2845" i="7"/>
  <c r="E2846" i="7"/>
  <c r="E2847" i="7"/>
  <c r="E2848" i="7"/>
  <c r="E2849" i="7"/>
  <c r="E2850" i="7"/>
  <c r="E2851" i="7"/>
  <c r="E2852" i="7"/>
  <c r="E2853" i="7"/>
  <c r="E2854" i="7"/>
  <c r="E2855" i="7"/>
  <c r="E2856" i="7"/>
  <c r="E2857" i="7"/>
  <c r="E2858" i="7"/>
  <c r="E2859" i="7"/>
  <c r="E2860" i="7"/>
  <c r="E2861" i="7"/>
  <c r="E2862" i="7"/>
  <c r="E2863" i="7"/>
  <c r="E2864" i="7"/>
  <c r="E2865" i="7"/>
  <c r="E2866" i="7"/>
  <c r="E2867" i="7"/>
  <c r="E2868" i="7"/>
  <c r="E2869" i="7"/>
  <c r="E2870" i="7"/>
  <c r="E2871" i="7"/>
  <c r="E2872" i="7"/>
  <c r="E2873" i="7"/>
  <c r="E2874" i="7"/>
  <c r="E2875" i="7"/>
  <c r="E2876" i="7"/>
  <c r="E2877" i="7"/>
  <c r="E2878" i="7"/>
  <c r="E2879" i="7"/>
  <c r="E2880" i="7"/>
  <c r="E2881" i="7"/>
  <c r="E2882" i="7"/>
  <c r="E2883" i="7"/>
  <c r="E2884" i="7"/>
  <c r="E2885" i="7"/>
  <c r="E2886" i="7"/>
  <c r="E2887" i="7"/>
  <c r="E2888" i="7"/>
  <c r="E2889" i="7"/>
  <c r="E2890" i="7"/>
  <c r="E2891" i="7"/>
  <c r="E2892" i="7"/>
  <c r="E2893" i="7"/>
  <c r="E2894" i="7"/>
  <c r="E2895" i="7"/>
  <c r="E2896" i="7"/>
  <c r="E2897" i="7"/>
  <c r="E2898" i="7"/>
  <c r="E2899" i="7"/>
  <c r="E2900" i="7"/>
  <c r="E2901" i="7"/>
  <c r="E2902" i="7"/>
  <c r="E2903" i="7"/>
  <c r="E2904" i="7"/>
  <c r="E2905" i="7"/>
  <c r="E2906" i="7"/>
  <c r="E2907" i="7"/>
  <c r="E2908" i="7"/>
  <c r="E2909" i="7"/>
  <c r="E2910" i="7"/>
  <c r="E2911" i="7"/>
  <c r="E2912" i="7"/>
  <c r="E2913" i="7"/>
  <c r="E2914" i="7"/>
  <c r="E2915" i="7"/>
  <c r="E2916" i="7"/>
  <c r="E2917" i="7"/>
  <c r="E2918" i="7"/>
  <c r="E2919" i="7"/>
  <c r="E2920" i="7"/>
  <c r="E2921" i="7"/>
  <c r="E2922" i="7"/>
  <c r="E2923" i="7"/>
  <c r="E2924" i="7"/>
  <c r="E2925" i="7"/>
  <c r="E2926" i="7"/>
  <c r="E2927" i="7"/>
  <c r="E2928" i="7"/>
  <c r="E2929" i="7"/>
  <c r="E2930" i="7"/>
  <c r="E2931" i="7"/>
  <c r="E2932" i="7"/>
  <c r="E2933" i="7"/>
  <c r="E2934" i="7"/>
  <c r="E2935" i="7"/>
  <c r="E2936" i="7"/>
  <c r="E2937" i="7"/>
  <c r="E2938" i="7"/>
  <c r="E2939" i="7"/>
  <c r="E2940" i="7"/>
  <c r="E2941" i="7"/>
  <c r="E2942" i="7"/>
  <c r="E2943" i="7"/>
  <c r="E2944" i="7"/>
  <c r="E2945" i="7"/>
  <c r="E2946" i="7"/>
  <c r="E2947" i="7"/>
  <c r="E2948" i="7"/>
  <c r="E2949" i="7"/>
  <c r="E2950" i="7"/>
  <c r="E2951" i="7"/>
  <c r="E2952" i="7"/>
  <c r="E2953" i="7"/>
  <c r="E2954" i="7"/>
  <c r="E2955" i="7"/>
  <c r="E2956" i="7"/>
  <c r="E2957" i="7"/>
  <c r="E2958" i="7"/>
  <c r="E2959" i="7"/>
  <c r="E2960" i="7"/>
  <c r="E2961" i="7"/>
  <c r="E2962" i="7"/>
  <c r="E2963" i="7"/>
  <c r="E2964" i="7"/>
  <c r="E2965" i="7"/>
  <c r="E2966" i="7"/>
  <c r="E2967" i="7"/>
  <c r="E2968" i="7"/>
  <c r="E2969" i="7"/>
  <c r="E2970" i="7"/>
  <c r="E2971" i="7"/>
  <c r="E2972" i="7"/>
  <c r="E2973" i="7"/>
  <c r="E2974" i="7"/>
  <c r="E2975" i="7"/>
  <c r="E2976" i="7"/>
  <c r="E2977" i="7"/>
  <c r="E2978" i="7"/>
  <c r="E2979" i="7"/>
  <c r="E2980" i="7"/>
  <c r="E2981" i="7"/>
  <c r="E2982" i="7"/>
  <c r="E2983" i="7"/>
  <c r="E2984" i="7"/>
  <c r="E2985" i="7"/>
  <c r="E2986" i="7"/>
  <c r="E2987" i="7"/>
  <c r="E2988" i="7"/>
  <c r="E2989" i="7"/>
  <c r="E2990" i="7"/>
  <c r="E2991" i="7"/>
  <c r="E2992" i="7"/>
  <c r="E2993" i="7"/>
  <c r="E2994" i="7"/>
  <c r="E2995" i="7"/>
  <c r="E2996" i="7"/>
  <c r="E2997" i="7"/>
  <c r="E2998" i="7"/>
  <c r="E2999" i="7"/>
  <c r="E3000" i="7"/>
  <c r="E3001" i="7"/>
  <c r="E3002" i="7"/>
  <c r="E3003" i="7"/>
  <c r="E3004" i="7"/>
  <c r="E3005" i="7"/>
  <c r="E3006" i="7"/>
  <c r="E3007" i="7"/>
  <c r="E3008" i="7"/>
  <c r="E3009" i="7"/>
  <c r="E3010" i="7"/>
  <c r="E3011" i="7"/>
  <c r="E3012" i="7"/>
  <c r="E3013" i="7"/>
  <c r="E3014" i="7"/>
  <c r="E3015" i="7"/>
  <c r="E3016" i="7"/>
  <c r="E3017" i="7"/>
  <c r="E3018" i="7"/>
  <c r="E3019" i="7"/>
  <c r="E3020" i="7"/>
  <c r="E3021" i="7"/>
  <c r="E3022" i="7"/>
  <c r="E3023" i="7"/>
  <c r="E3024" i="7"/>
  <c r="E3025" i="7"/>
  <c r="E3026" i="7"/>
  <c r="E3027" i="7"/>
  <c r="E3028" i="7"/>
  <c r="E3029" i="7"/>
  <c r="E3030" i="7"/>
  <c r="E3031" i="7"/>
  <c r="E3032" i="7"/>
  <c r="E3033" i="7"/>
  <c r="E3034" i="7"/>
  <c r="E3035" i="7"/>
  <c r="E3036" i="7"/>
  <c r="E3037" i="7"/>
  <c r="E3038" i="7"/>
  <c r="E3039" i="7"/>
  <c r="E3040" i="7"/>
  <c r="E3041" i="7"/>
  <c r="E3042" i="7"/>
  <c r="E3043" i="7"/>
  <c r="E3044" i="7"/>
  <c r="E3045" i="7"/>
  <c r="E3046" i="7"/>
  <c r="E3047" i="7"/>
  <c r="E3048" i="7"/>
  <c r="E3049" i="7"/>
  <c r="E3050" i="7"/>
  <c r="E3051" i="7"/>
  <c r="E3052" i="7"/>
  <c r="E3053" i="7"/>
  <c r="E3054" i="7"/>
  <c r="E3055" i="7"/>
  <c r="E3056" i="7"/>
  <c r="E3057" i="7"/>
  <c r="E3058" i="7"/>
  <c r="E3059" i="7"/>
  <c r="E3060" i="7"/>
  <c r="E3061" i="7"/>
  <c r="E3062" i="7"/>
  <c r="E3063" i="7"/>
  <c r="E3064" i="7"/>
  <c r="E3065" i="7"/>
  <c r="E3066" i="7"/>
  <c r="E3067" i="7"/>
  <c r="E3068" i="7"/>
  <c r="E3069" i="7"/>
  <c r="E3070" i="7"/>
  <c r="E3071" i="7"/>
  <c r="E3072" i="7"/>
  <c r="E3073" i="7"/>
  <c r="E3074" i="7"/>
  <c r="E3075" i="7"/>
  <c r="E3076" i="7"/>
  <c r="E3077" i="7"/>
  <c r="E3078" i="7"/>
  <c r="E3079" i="7"/>
  <c r="E3080" i="7"/>
  <c r="E3081" i="7"/>
  <c r="E3082" i="7"/>
  <c r="E3083" i="7"/>
  <c r="E3084" i="7"/>
  <c r="E3085" i="7"/>
  <c r="E3086" i="7"/>
  <c r="E3087" i="7"/>
  <c r="E3088" i="7"/>
  <c r="E3089" i="7"/>
  <c r="E3090" i="7"/>
  <c r="E3091" i="7"/>
  <c r="E3092" i="7"/>
  <c r="E3093" i="7"/>
  <c r="E3094" i="7"/>
  <c r="E3095" i="7"/>
  <c r="E3096" i="7"/>
  <c r="E3097" i="7"/>
  <c r="E3098" i="7"/>
  <c r="E3099" i="7"/>
  <c r="E3100" i="7"/>
  <c r="E3101" i="7"/>
  <c r="E3102" i="7"/>
  <c r="E3103" i="7"/>
  <c r="E3104" i="7"/>
  <c r="E3105" i="7"/>
  <c r="E3106" i="7"/>
  <c r="E3107" i="7"/>
  <c r="E3108" i="7"/>
  <c r="E3109" i="7"/>
  <c r="E3110" i="7"/>
  <c r="E3111" i="7"/>
  <c r="E3112" i="7"/>
  <c r="E3113" i="7"/>
  <c r="E3114" i="7"/>
  <c r="E3115" i="7"/>
  <c r="E3116" i="7"/>
  <c r="E3117" i="7"/>
  <c r="E3118" i="7"/>
  <c r="E3119" i="7"/>
  <c r="E3120" i="7"/>
  <c r="E3121" i="7"/>
  <c r="E3122" i="7"/>
  <c r="E3123" i="7"/>
  <c r="E3124" i="7"/>
  <c r="E3125" i="7"/>
  <c r="E3126" i="7"/>
  <c r="E3127" i="7"/>
  <c r="E3128" i="7"/>
  <c r="E3129" i="7"/>
  <c r="E3130" i="7"/>
  <c r="E3131" i="7"/>
  <c r="E3132" i="7"/>
  <c r="E3133" i="7"/>
  <c r="E3134" i="7"/>
  <c r="E3135" i="7"/>
  <c r="E3136" i="7"/>
  <c r="E3137" i="7"/>
  <c r="E3138" i="7"/>
  <c r="E3139" i="7"/>
  <c r="E3140" i="7"/>
  <c r="E3141" i="7"/>
  <c r="E3142" i="7"/>
  <c r="E3143" i="7"/>
  <c r="E3144" i="7"/>
  <c r="E3145" i="7"/>
  <c r="E3146" i="7"/>
  <c r="E3147" i="7"/>
  <c r="E3148" i="7"/>
  <c r="E3149" i="7"/>
  <c r="E3150" i="7"/>
  <c r="E3151" i="7"/>
  <c r="E3152" i="7"/>
  <c r="E3153" i="7"/>
  <c r="E3154" i="7"/>
  <c r="E3155" i="7"/>
  <c r="E3156" i="7"/>
  <c r="E3157" i="7"/>
  <c r="E3158" i="7"/>
  <c r="E3159" i="7"/>
  <c r="E3160" i="7"/>
  <c r="E3161" i="7"/>
  <c r="E3162" i="7"/>
  <c r="E3163" i="7"/>
  <c r="E3164" i="7"/>
  <c r="E3165" i="7"/>
  <c r="E3166" i="7"/>
  <c r="E3167" i="7"/>
  <c r="E3168" i="7"/>
  <c r="E3169" i="7"/>
  <c r="E3170" i="7"/>
  <c r="E3171" i="7"/>
  <c r="E3172" i="7"/>
  <c r="E3173" i="7"/>
  <c r="E3174" i="7"/>
  <c r="E3175" i="7"/>
  <c r="E3176" i="7"/>
  <c r="E3177" i="7"/>
  <c r="E3178" i="7"/>
  <c r="E3179" i="7"/>
  <c r="E3180" i="7"/>
  <c r="E3181" i="7"/>
  <c r="E3182" i="7"/>
  <c r="E3183" i="7"/>
  <c r="E3184" i="7"/>
  <c r="E3185" i="7"/>
  <c r="E3186" i="7"/>
  <c r="E3187" i="7"/>
  <c r="E3188" i="7"/>
  <c r="E3189" i="7"/>
  <c r="E3190" i="7"/>
  <c r="E3191" i="7"/>
  <c r="E3192" i="7"/>
  <c r="E3193" i="7"/>
  <c r="E3194" i="7"/>
  <c r="E3195" i="7"/>
  <c r="E3196" i="7"/>
  <c r="E3197" i="7"/>
  <c r="E3198" i="7"/>
  <c r="E3199" i="7"/>
  <c r="E3200" i="7"/>
  <c r="E3201" i="7"/>
  <c r="E3202" i="7"/>
  <c r="E3203" i="7"/>
  <c r="E3204" i="7"/>
  <c r="E3205" i="7"/>
  <c r="E3206" i="7"/>
  <c r="E3207" i="7"/>
  <c r="E3208" i="7"/>
  <c r="E3209" i="7"/>
  <c r="E3210" i="7"/>
  <c r="E3211" i="7"/>
  <c r="E3212" i="7"/>
  <c r="E3213" i="7"/>
  <c r="E3214" i="7"/>
  <c r="E3215" i="7"/>
  <c r="E3216" i="7"/>
  <c r="E3217" i="7"/>
  <c r="E3218" i="7"/>
  <c r="E3219" i="7"/>
  <c r="E3220" i="7"/>
  <c r="E3221" i="7"/>
  <c r="E3222" i="7"/>
  <c r="E3223" i="7"/>
  <c r="E3224" i="7"/>
  <c r="E3225" i="7"/>
  <c r="E3226" i="7"/>
  <c r="E3227" i="7"/>
  <c r="E3228" i="7"/>
  <c r="E3229" i="7"/>
  <c r="E3230" i="7"/>
  <c r="E3231" i="7"/>
  <c r="E3232" i="7"/>
  <c r="E3233" i="7"/>
  <c r="E3234" i="7"/>
  <c r="E3235" i="7"/>
  <c r="E3236" i="7"/>
  <c r="E3237" i="7"/>
  <c r="E3238" i="7"/>
  <c r="E3239" i="7"/>
  <c r="E3240" i="7"/>
  <c r="E3241" i="7"/>
  <c r="E3242" i="7"/>
  <c r="E3243" i="7"/>
  <c r="E3244" i="7"/>
  <c r="E3245" i="7"/>
  <c r="E3246" i="7"/>
  <c r="E3247" i="7"/>
  <c r="E3248" i="7"/>
  <c r="E3249" i="7"/>
  <c r="E3250" i="7"/>
  <c r="E3251" i="7"/>
  <c r="E3252" i="7"/>
  <c r="E3253" i="7"/>
  <c r="E3254" i="7"/>
  <c r="E3255" i="7"/>
  <c r="E3256" i="7"/>
  <c r="E3257" i="7"/>
  <c r="E3258" i="7"/>
  <c r="E3259" i="7"/>
  <c r="E3260" i="7"/>
  <c r="E3261" i="7"/>
  <c r="E3262" i="7"/>
  <c r="E3263" i="7"/>
  <c r="E3264" i="7"/>
  <c r="E3265" i="7"/>
  <c r="E3266" i="7"/>
  <c r="E3267" i="7"/>
  <c r="E3268" i="7"/>
  <c r="E3269" i="7"/>
  <c r="E3270" i="7"/>
  <c r="E3271" i="7"/>
  <c r="E3272" i="7"/>
  <c r="E3273" i="7"/>
  <c r="E3274" i="7"/>
  <c r="E3275" i="7"/>
  <c r="E3276" i="7"/>
  <c r="E3277" i="7"/>
  <c r="E3278" i="7"/>
  <c r="E3279" i="7"/>
  <c r="E3280" i="7"/>
  <c r="E3281" i="7"/>
  <c r="E3282" i="7"/>
  <c r="E3283" i="7"/>
  <c r="E3284" i="7"/>
  <c r="E3285" i="7"/>
  <c r="E3286" i="7"/>
  <c r="E3287" i="7"/>
  <c r="E3288" i="7"/>
  <c r="E3289" i="7"/>
  <c r="E3290" i="7"/>
  <c r="E3291" i="7"/>
  <c r="E3292" i="7"/>
  <c r="E3293" i="7"/>
  <c r="E3294" i="7"/>
  <c r="E3295" i="7"/>
  <c r="E3296" i="7"/>
  <c r="E3297" i="7"/>
  <c r="E3298" i="7"/>
  <c r="E3299" i="7"/>
  <c r="E3300" i="7"/>
  <c r="E3301" i="7"/>
  <c r="E3302" i="7"/>
  <c r="E3303" i="7"/>
  <c r="E3304" i="7"/>
  <c r="E3305" i="7"/>
  <c r="E3306" i="7"/>
  <c r="E3307" i="7"/>
  <c r="E3308" i="7"/>
  <c r="E3309" i="7"/>
  <c r="E3310" i="7"/>
  <c r="E3311" i="7"/>
  <c r="E3312" i="7"/>
  <c r="E3313" i="7"/>
  <c r="E3314" i="7"/>
  <c r="E3315" i="7"/>
  <c r="E3316" i="7"/>
  <c r="E3317" i="7"/>
  <c r="E3318" i="7"/>
  <c r="E3319" i="7"/>
  <c r="E3320" i="7"/>
  <c r="E3321" i="7"/>
  <c r="E3322" i="7"/>
  <c r="E3323" i="7"/>
  <c r="E3324" i="7"/>
  <c r="E3325" i="7"/>
  <c r="E3326" i="7"/>
  <c r="E3327" i="7"/>
  <c r="E3328" i="7"/>
  <c r="E3329" i="7"/>
  <c r="E3330" i="7"/>
  <c r="E3331" i="7"/>
  <c r="E3332" i="7"/>
  <c r="E3333" i="7"/>
  <c r="E3334" i="7"/>
  <c r="E3335" i="7"/>
  <c r="E3336" i="7"/>
  <c r="E3337" i="7"/>
  <c r="E3338" i="7"/>
  <c r="E3339" i="7"/>
  <c r="E3340" i="7"/>
  <c r="E3341" i="7"/>
  <c r="E3342" i="7"/>
  <c r="E3343" i="7"/>
  <c r="E3344" i="7"/>
  <c r="E3345" i="7"/>
  <c r="E3346" i="7"/>
  <c r="E3347" i="7"/>
  <c r="E3348" i="7"/>
  <c r="E3349" i="7"/>
  <c r="E3350" i="7"/>
  <c r="E3351" i="7"/>
  <c r="E3352" i="7"/>
  <c r="E3353" i="7"/>
  <c r="E3354" i="7"/>
  <c r="E3355" i="7"/>
  <c r="E3356" i="7"/>
  <c r="E3357" i="7"/>
  <c r="E3358" i="7"/>
  <c r="E3359" i="7"/>
  <c r="E3360" i="7"/>
  <c r="E3361" i="7"/>
  <c r="E3362" i="7"/>
  <c r="E3363" i="7"/>
  <c r="E3364" i="7"/>
  <c r="E3365" i="7"/>
  <c r="E3366" i="7"/>
  <c r="E3367" i="7"/>
  <c r="E3368" i="7"/>
  <c r="E3369" i="7"/>
  <c r="E3370" i="7"/>
  <c r="E3371" i="7"/>
  <c r="E3372" i="7"/>
  <c r="E3373" i="7"/>
  <c r="E3374" i="7"/>
  <c r="E3375" i="7"/>
  <c r="E3376" i="7"/>
  <c r="E3377" i="7"/>
  <c r="E3378" i="7"/>
  <c r="E3379" i="7"/>
  <c r="E3380" i="7"/>
  <c r="E3381" i="7"/>
  <c r="E3382" i="7"/>
  <c r="E3383" i="7"/>
  <c r="E3384" i="7"/>
  <c r="E3385" i="7"/>
  <c r="E3386" i="7"/>
  <c r="E3387" i="7"/>
  <c r="E3388" i="7"/>
  <c r="E3389" i="7"/>
  <c r="E3390" i="7"/>
  <c r="E3391" i="7"/>
  <c r="E3392" i="7"/>
  <c r="E3393" i="7"/>
  <c r="E3394" i="7"/>
  <c r="E3395" i="7"/>
  <c r="E3396" i="7"/>
  <c r="E3397" i="7"/>
  <c r="E3398" i="7"/>
  <c r="E3399" i="7"/>
  <c r="E3400" i="7"/>
  <c r="E3401" i="7"/>
  <c r="E3402" i="7"/>
  <c r="E3403" i="7"/>
  <c r="E3404" i="7"/>
  <c r="E3405" i="7"/>
  <c r="E3406" i="7"/>
  <c r="E3407" i="7"/>
  <c r="E3408" i="7"/>
  <c r="E3409" i="7"/>
  <c r="E3410" i="7"/>
  <c r="E3411" i="7"/>
  <c r="E3412" i="7"/>
  <c r="E3413" i="7"/>
  <c r="E3414" i="7"/>
  <c r="E3415" i="7"/>
  <c r="E3416" i="7"/>
  <c r="E3417" i="7"/>
  <c r="E3418" i="7"/>
  <c r="E3419" i="7"/>
  <c r="E3420" i="7"/>
  <c r="E3421" i="7"/>
  <c r="E3422" i="7"/>
  <c r="E3423" i="7"/>
  <c r="E3424" i="7"/>
  <c r="E3425" i="7"/>
  <c r="E3426" i="7"/>
  <c r="E3427" i="7"/>
  <c r="E3428" i="7"/>
  <c r="E3429" i="7"/>
  <c r="E3430" i="7"/>
  <c r="E3431" i="7"/>
  <c r="E3432" i="7"/>
  <c r="E3433" i="7"/>
  <c r="E3434" i="7"/>
  <c r="E3435" i="7"/>
  <c r="E3436" i="7"/>
  <c r="E3437" i="7"/>
  <c r="E3438" i="7"/>
  <c r="E3439" i="7"/>
  <c r="E3440" i="7"/>
  <c r="E3441" i="7"/>
  <c r="E3442" i="7"/>
  <c r="E3443" i="7"/>
  <c r="E3444" i="7"/>
  <c r="E3445" i="7"/>
  <c r="E3446" i="7"/>
  <c r="E3447" i="7"/>
  <c r="E3448" i="7"/>
  <c r="E3449" i="7"/>
  <c r="E3450" i="7"/>
  <c r="E3451" i="7"/>
  <c r="E3452" i="7"/>
  <c r="E3453" i="7"/>
  <c r="E3454" i="7"/>
  <c r="E3455" i="7"/>
  <c r="E3456" i="7"/>
  <c r="E3457" i="7"/>
  <c r="E3458" i="7"/>
  <c r="E3459" i="7"/>
  <c r="E3460" i="7"/>
  <c r="E3461" i="7"/>
  <c r="E3462" i="7"/>
  <c r="E3463" i="7"/>
  <c r="E3464" i="7"/>
  <c r="E3465" i="7"/>
  <c r="E3466" i="7"/>
  <c r="E3467" i="7"/>
  <c r="E3468" i="7"/>
  <c r="E3469" i="7"/>
  <c r="E3470" i="7"/>
  <c r="E3471" i="7"/>
  <c r="E3472" i="7"/>
  <c r="E3473" i="7"/>
  <c r="E3474" i="7"/>
  <c r="E3475" i="7"/>
  <c r="E3476" i="7"/>
  <c r="E3477" i="7"/>
  <c r="E3478" i="7"/>
  <c r="E3479" i="7"/>
  <c r="E3480" i="7"/>
  <c r="E3481" i="7"/>
  <c r="E3482" i="7"/>
  <c r="E3483" i="7"/>
  <c r="E3484" i="7"/>
  <c r="E3485" i="7"/>
  <c r="E3486" i="7"/>
  <c r="E3487" i="7"/>
  <c r="E3488" i="7"/>
  <c r="E3489" i="7"/>
  <c r="E3490" i="7"/>
  <c r="E3491" i="7"/>
  <c r="E3492" i="7"/>
  <c r="E3493" i="7"/>
  <c r="E3494" i="7"/>
  <c r="E3495" i="7"/>
  <c r="E3496" i="7"/>
  <c r="E3497" i="7"/>
  <c r="E3498" i="7"/>
  <c r="E3499" i="7"/>
  <c r="E3500" i="7"/>
  <c r="E3501" i="7"/>
  <c r="E3502" i="7"/>
  <c r="E3503" i="7"/>
  <c r="E3504" i="7"/>
  <c r="E3505" i="7"/>
  <c r="E3506" i="7"/>
  <c r="E3507" i="7"/>
  <c r="E3508" i="7"/>
  <c r="E3509" i="7"/>
  <c r="E3510" i="7"/>
  <c r="E3511" i="7"/>
  <c r="E3512" i="7"/>
  <c r="E3513" i="7"/>
  <c r="E3514" i="7"/>
  <c r="E3515" i="7"/>
  <c r="E3516" i="7"/>
  <c r="E3517" i="7"/>
  <c r="E3518" i="7"/>
  <c r="E3519" i="7"/>
  <c r="E3520" i="7"/>
  <c r="E3521" i="7"/>
  <c r="E3522" i="7"/>
  <c r="E3523" i="7"/>
  <c r="E3524" i="7"/>
  <c r="E3525" i="7"/>
  <c r="E3526" i="7"/>
  <c r="E3527" i="7"/>
  <c r="E3528" i="7"/>
  <c r="E3529" i="7"/>
  <c r="E3530" i="7"/>
  <c r="E3531" i="7"/>
  <c r="E3532" i="7"/>
  <c r="E3533" i="7"/>
  <c r="E3534" i="7"/>
  <c r="E3535" i="7"/>
  <c r="E3536" i="7"/>
  <c r="E3537" i="7"/>
  <c r="E3538" i="7"/>
  <c r="E3539" i="7"/>
  <c r="E3540" i="7"/>
  <c r="E3541" i="7"/>
  <c r="E3542" i="7"/>
  <c r="E3543" i="7"/>
  <c r="E3544" i="7"/>
  <c r="E3545" i="7"/>
  <c r="E3546" i="7"/>
  <c r="E3547" i="7"/>
  <c r="E3548" i="7"/>
  <c r="E3549" i="7"/>
  <c r="E3550" i="7"/>
  <c r="E3551" i="7"/>
  <c r="E3552" i="7"/>
  <c r="E3553" i="7"/>
  <c r="E3554" i="7"/>
  <c r="E3555" i="7"/>
  <c r="E3556" i="7"/>
  <c r="E3557" i="7"/>
  <c r="E3558" i="7"/>
  <c r="E3559" i="7"/>
  <c r="E3560" i="7"/>
  <c r="E3561" i="7"/>
  <c r="E3562" i="7"/>
  <c r="E3563" i="7"/>
  <c r="E3564" i="7"/>
  <c r="E3565" i="7"/>
  <c r="E3566" i="7"/>
  <c r="E3567" i="7"/>
  <c r="E3568" i="7"/>
  <c r="E3569" i="7"/>
  <c r="E3570" i="7"/>
  <c r="E3571" i="7"/>
  <c r="E3572" i="7"/>
  <c r="E3573" i="7"/>
  <c r="E3574" i="7"/>
  <c r="E3575" i="7"/>
  <c r="E3576" i="7"/>
  <c r="E3577" i="7"/>
  <c r="E3578" i="7"/>
  <c r="E3579" i="7"/>
  <c r="E3580" i="7"/>
  <c r="E3581" i="7"/>
  <c r="E3582" i="7"/>
  <c r="E3583" i="7"/>
  <c r="E3584" i="7"/>
  <c r="E3585" i="7"/>
  <c r="E3586" i="7"/>
  <c r="E3587" i="7"/>
  <c r="E3588" i="7"/>
  <c r="E3589" i="7"/>
  <c r="E3590" i="7"/>
  <c r="E3591" i="7"/>
  <c r="E3592" i="7"/>
  <c r="E3593" i="7"/>
  <c r="E3594" i="7"/>
  <c r="E3595" i="7"/>
  <c r="E3596" i="7"/>
  <c r="E3597" i="7"/>
  <c r="E3598" i="7"/>
  <c r="E3599" i="7"/>
  <c r="E3600" i="7"/>
  <c r="E3601" i="7"/>
  <c r="E3602" i="7"/>
  <c r="E3603" i="7"/>
  <c r="E3604" i="7"/>
  <c r="E3605" i="7"/>
  <c r="E3606" i="7"/>
  <c r="E3607" i="7"/>
  <c r="E3608" i="7"/>
  <c r="E3609" i="7"/>
  <c r="E3610" i="7"/>
  <c r="E3611" i="7"/>
  <c r="E3612" i="7"/>
  <c r="E3613" i="7"/>
  <c r="E3614" i="7"/>
  <c r="E3615" i="7"/>
  <c r="E3616" i="7"/>
  <c r="E3617" i="7"/>
  <c r="E3618" i="7"/>
  <c r="E3619" i="7"/>
  <c r="E3620" i="7"/>
  <c r="E3621" i="7"/>
  <c r="E3622" i="7"/>
  <c r="E3623" i="7"/>
  <c r="E3624" i="7"/>
  <c r="E3625" i="7"/>
  <c r="E3626" i="7"/>
  <c r="E3627" i="7"/>
  <c r="E3628" i="7"/>
  <c r="E3629" i="7"/>
  <c r="E3630" i="7"/>
  <c r="E3631" i="7"/>
  <c r="E3632" i="7"/>
  <c r="E3633" i="7"/>
  <c r="E3634" i="7"/>
  <c r="E3635" i="7"/>
  <c r="E3636" i="7"/>
  <c r="E3637" i="7"/>
  <c r="E3638" i="7"/>
  <c r="E3639" i="7"/>
  <c r="E3640" i="7"/>
  <c r="E3641" i="7"/>
  <c r="E3642" i="7"/>
  <c r="E3643" i="7"/>
  <c r="E3644" i="7"/>
  <c r="E3645" i="7"/>
  <c r="E3646" i="7"/>
  <c r="E3647" i="7"/>
  <c r="E3648" i="7"/>
  <c r="E3649" i="7"/>
  <c r="E3650" i="7"/>
  <c r="E3651" i="7"/>
  <c r="E3652" i="7"/>
  <c r="E3653" i="7"/>
  <c r="E3654" i="7"/>
  <c r="E3655" i="7"/>
  <c r="E3656" i="7"/>
  <c r="E3657" i="7"/>
  <c r="E3658" i="7"/>
  <c r="E3659" i="7"/>
  <c r="E3660" i="7"/>
  <c r="E3661" i="7"/>
  <c r="E3662" i="7"/>
  <c r="E3663" i="7"/>
  <c r="E3664" i="7"/>
  <c r="E3665" i="7"/>
  <c r="E3666" i="7"/>
  <c r="E3667" i="7"/>
  <c r="E3668" i="7"/>
  <c r="E3669" i="7"/>
  <c r="E3670" i="7"/>
  <c r="E3671" i="7"/>
  <c r="E3672" i="7"/>
  <c r="E3673" i="7"/>
  <c r="E3674" i="7"/>
  <c r="E3675" i="7"/>
  <c r="E3676" i="7"/>
  <c r="E3677" i="7"/>
  <c r="E3678" i="7"/>
  <c r="E3679" i="7"/>
  <c r="E3680" i="7"/>
  <c r="E3681" i="7"/>
  <c r="E3682" i="7"/>
  <c r="E3683" i="7"/>
  <c r="E3684" i="7"/>
  <c r="E3685" i="7"/>
  <c r="E3686" i="7"/>
  <c r="E3687" i="7"/>
  <c r="E3688" i="7"/>
  <c r="E3689" i="7"/>
  <c r="E3690" i="7"/>
  <c r="E3691" i="7"/>
  <c r="E3692" i="7"/>
  <c r="E3693" i="7"/>
  <c r="E3694" i="7"/>
  <c r="E3695" i="7"/>
  <c r="E3696" i="7"/>
  <c r="E3697" i="7"/>
  <c r="E3698" i="7"/>
  <c r="E3699" i="7"/>
  <c r="E3700" i="7"/>
  <c r="E3701" i="7"/>
  <c r="E3702" i="7"/>
  <c r="E3703" i="7"/>
  <c r="E3704" i="7"/>
  <c r="E3705" i="7"/>
  <c r="E3706" i="7"/>
  <c r="E3707" i="7"/>
  <c r="E3708" i="7"/>
  <c r="E3709" i="7"/>
  <c r="E3710" i="7"/>
  <c r="E3711" i="7"/>
  <c r="E3712" i="7"/>
  <c r="E3713" i="7"/>
  <c r="E3714" i="7"/>
  <c r="E3715" i="7"/>
  <c r="E3716" i="7"/>
  <c r="E3717" i="7"/>
  <c r="E3718" i="7"/>
  <c r="E3719" i="7"/>
  <c r="E3720" i="7"/>
  <c r="E3721" i="7"/>
  <c r="E3722" i="7"/>
  <c r="E3723" i="7"/>
  <c r="E3724" i="7"/>
  <c r="E3725" i="7"/>
  <c r="E3726" i="7"/>
  <c r="E3727" i="7"/>
  <c r="E3728" i="7"/>
  <c r="E3729" i="7"/>
  <c r="E3730" i="7"/>
  <c r="E3731" i="7"/>
  <c r="E3732" i="7"/>
  <c r="E3733" i="7"/>
  <c r="E3734" i="7"/>
  <c r="E3735" i="7"/>
  <c r="E3736" i="7"/>
  <c r="E3737" i="7"/>
  <c r="E3738" i="7"/>
  <c r="E3739" i="7"/>
  <c r="E3740" i="7"/>
  <c r="E3741" i="7"/>
  <c r="E3742" i="7"/>
  <c r="E3743" i="7"/>
  <c r="E3744" i="7"/>
  <c r="E3745" i="7"/>
  <c r="E3746" i="7"/>
  <c r="E3747" i="7"/>
  <c r="E3748" i="7"/>
  <c r="E3749" i="7"/>
  <c r="E3750" i="7"/>
  <c r="E3751" i="7"/>
  <c r="E3752" i="7"/>
  <c r="E3753" i="7"/>
  <c r="E3754" i="7"/>
  <c r="E3755" i="7"/>
  <c r="E3756" i="7"/>
  <c r="E3757" i="7"/>
  <c r="E3758" i="7"/>
  <c r="E3759" i="7"/>
  <c r="E3760" i="7"/>
  <c r="E3761" i="7"/>
  <c r="E3762" i="7"/>
  <c r="E3763" i="7"/>
  <c r="E3764" i="7"/>
  <c r="E3765" i="7"/>
  <c r="E3766" i="7"/>
  <c r="E3767" i="7"/>
  <c r="E3768" i="7"/>
  <c r="E3769" i="7"/>
  <c r="E3770" i="7"/>
  <c r="E3771" i="7"/>
  <c r="E3772" i="7"/>
  <c r="E3773" i="7"/>
  <c r="E3774" i="7"/>
  <c r="E3775" i="7"/>
  <c r="E3776" i="7"/>
  <c r="E3777" i="7"/>
  <c r="E3778" i="7"/>
  <c r="E3779" i="7"/>
  <c r="E3780" i="7"/>
  <c r="E3781" i="7"/>
  <c r="E3782" i="7"/>
  <c r="E3783" i="7"/>
  <c r="E3784" i="7"/>
  <c r="E3785" i="7"/>
  <c r="E3786" i="7"/>
  <c r="E3787" i="7"/>
  <c r="E3788" i="7"/>
  <c r="E3789" i="7"/>
  <c r="E3790" i="7"/>
  <c r="E3791" i="7"/>
  <c r="E3792" i="7"/>
  <c r="E3793" i="7"/>
  <c r="E3794" i="7"/>
  <c r="E3795" i="7"/>
  <c r="E3796" i="7"/>
  <c r="E3797" i="7"/>
  <c r="E3798" i="7"/>
  <c r="E3799" i="7"/>
  <c r="E3800" i="7"/>
  <c r="E3801" i="7"/>
  <c r="E3802" i="7"/>
  <c r="E3803" i="7"/>
  <c r="E3804" i="7"/>
  <c r="E3805" i="7"/>
  <c r="E3806" i="7"/>
  <c r="E3807" i="7"/>
  <c r="E3808" i="7"/>
  <c r="E3809" i="7"/>
  <c r="E3810" i="7"/>
  <c r="E3811" i="7"/>
  <c r="E3812" i="7"/>
  <c r="E3813" i="7"/>
  <c r="E3814" i="7"/>
  <c r="E3815" i="7"/>
  <c r="E3816" i="7"/>
  <c r="E3817" i="7"/>
  <c r="E3818" i="7"/>
  <c r="E3819" i="7"/>
  <c r="E3820" i="7"/>
  <c r="E3821" i="7"/>
  <c r="E3822" i="7"/>
  <c r="E3823" i="7"/>
  <c r="E3824" i="7"/>
  <c r="E3825" i="7"/>
  <c r="E3826" i="7"/>
  <c r="E3827" i="7"/>
  <c r="E3828" i="7"/>
  <c r="E3829" i="7"/>
  <c r="E3830" i="7"/>
  <c r="E3831" i="7"/>
  <c r="E3832" i="7"/>
  <c r="E3833" i="7"/>
  <c r="E3834" i="7"/>
  <c r="E3835" i="7"/>
  <c r="E3836" i="7"/>
  <c r="E3837" i="7"/>
  <c r="E3838" i="7"/>
  <c r="E3839" i="7"/>
  <c r="E3840" i="7"/>
  <c r="E3841" i="7"/>
  <c r="E3842" i="7"/>
  <c r="E3843" i="7"/>
  <c r="E3844" i="7"/>
  <c r="E3845" i="7"/>
  <c r="E3846" i="7"/>
  <c r="E3847" i="7"/>
  <c r="E3848" i="7"/>
  <c r="E3849" i="7"/>
  <c r="E3850" i="7"/>
  <c r="E3851" i="7"/>
  <c r="E3852" i="7"/>
  <c r="E3853" i="7"/>
  <c r="E3854" i="7"/>
  <c r="E3855" i="7"/>
  <c r="E3856" i="7"/>
  <c r="E3857" i="7"/>
  <c r="E3858" i="7"/>
  <c r="E3859" i="7"/>
  <c r="E3860" i="7"/>
  <c r="E3861" i="7"/>
  <c r="E3862" i="7"/>
  <c r="E3863" i="7"/>
  <c r="E3864" i="7"/>
  <c r="E3865" i="7"/>
  <c r="E3866" i="7"/>
  <c r="E3867" i="7"/>
  <c r="E3868" i="7"/>
  <c r="E3869" i="7"/>
  <c r="E3870" i="7"/>
  <c r="E3871" i="7"/>
  <c r="E3872" i="7"/>
  <c r="E3873" i="7"/>
  <c r="E3874" i="7"/>
  <c r="E3875" i="7"/>
  <c r="E3876" i="7"/>
  <c r="E3877" i="7"/>
  <c r="E3878" i="7"/>
  <c r="E3879" i="7"/>
  <c r="E3880" i="7"/>
  <c r="E3881" i="7"/>
  <c r="E3882" i="7"/>
  <c r="E3883" i="7"/>
  <c r="E3884" i="7"/>
  <c r="E3885" i="7"/>
  <c r="E3886" i="7"/>
  <c r="E3887" i="7"/>
  <c r="E3888" i="7"/>
  <c r="E3889" i="7"/>
  <c r="E3890" i="7"/>
  <c r="E3891" i="7"/>
  <c r="E3892" i="7"/>
  <c r="E3893" i="7"/>
  <c r="E3894" i="7"/>
  <c r="E3895" i="7"/>
  <c r="E3896" i="7"/>
  <c r="E3897" i="7"/>
  <c r="E3898" i="7"/>
  <c r="E3899" i="7"/>
  <c r="E3900" i="7"/>
  <c r="E3901" i="7"/>
  <c r="E3902" i="7"/>
  <c r="E3903" i="7"/>
  <c r="E3904" i="7"/>
  <c r="E3905" i="7"/>
  <c r="E3906" i="7"/>
  <c r="E3907" i="7"/>
  <c r="E3908" i="7"/>
  <c r="E3909" i="7"/>
  <c r="E3910" i="7"/>
  <c r="E3911" i="7"/>
  <c r="E3912" i="7"/>
  <c r="E3913" i="7"/>
  <c r="E3914" i="7"/>
  <c r="E3915" i="7"/>
  <c r="E3916" i="7"/>
  <c r="E3917" i="7"/>
  <c r="E3918" i="7"/>
  <c r="E3919" i="7"/>
  <c r="E3920" i="7"/>
  <c r="E3921" i="7"/>
  <c r="E3922" i="7"/>
  <c r="E3923" i="7"/>
  <c r="E3924" i="7"/>
  <c r="E3925" i="7"/>
  <c r="E3926" i="7"/>
  <c r="E3927" i="7"/>
  <c r="E3928" i="7"/>
  <c r="E3929" i="7"/>
  <c r="E3930" i="7"/>
  <c r="E3931" i="7"/>
  <c r="E3932" i="7"/>
  <c r="E3933" i="7"/>
  <c r="E3934" i="7"/>
  <c r="E3935" i="7"/>
  <c r="E3936" i="7"/>
  <c r="E3937" i="7"/>
  <c r="E3938" i="7"/>
  <c r="E3939" i="7"/>
  <c r="E3940" i="7"/>
  <c r="E3941" i="7"/>
  <c r="E3942" i="7"/>
  <c r="E3943" i="7"/>
  <c r="E3944" i="7"/>
  <c r="E3945" i="7"/>
  <c r="E3946" i="7"/>
  <c r="E3947" i="7"/>
  <c r="E3948" i="7"/>
  <c r="E3949" i="7"/>
  <c r="E3950" i="7"/>
  <c r="E3951" i="7"/>
  <c r="E3952" i="7"/>
  <c r="E3953" i="7"/>
  <c r="E3954" i="7"/>
  <c r="E3955" i="7"/>
  <c r="E3956" i="7"/>
  <c r="E3957" i="7"/>
  <c r="E3958" i="7"/>
  <c r="E3959" i="7"/>
  <c r="E3960" i="7"/>
  <c r="E3961" i="7"/>
  <c r="E3962" i="7"/>
  <c r="E3963" i="7"/>
  <c r="E3964" i="7"/>
  <c r="E3965" i="7"/>
  <c r="E3966" i="7"/>
  <c r="E3967" i="7"/>
  <c r="E3968" i="7"/>
  <c r="E3969" i="7"/>
  <c r="E3970" i="7"/>
  <c r="E3971" i="7"/>
  <c r="E3972" i="7"/>
  <c r="E3973" i="7"/>
  <c r="E3974" i="7"/>
  <c r="E3975" i="7"/>
  <c r="E3976" i="7"/>
  <c r="E3977" i="7"/>
  <c r="E3978" i="7"/>
  <c r="E3979" i="7"/>
  <c r="E3980" i="7"/>
  <c r="E3981" i="7"/>
  <c r="E3982" i="7"/>
  <c r="E3983" i="7"/>
  <c r="E3984" i="7"/>
  <c r="E3985" i="7"/>
  <c r="E3986" i="7"/>
  <c r="E3987" i="7"/>
  <c r="E3988" i="7"/>
  <c r="E3989" i="7"/>
  <c r="E3990" i="7"/>
  <c r="E3991" i="7"/>
  <c r="E3992" i="7"/>
  <c r="E3993" i="7"/>
  <c r="E3994" i="7"/>
  <c r="E3995" i="7"/>
  <c r="E3996" i="7"/>
  <c r="E3997" i="7"/>
  <c r="E3998" i="7"/>
  <c r="E3999" i="7"/>
  <c r="E4000" i="7"/>
  <c r="E4001" i="7"/>
  <c r="E4002" i="7"/>
  <c r="E4003" i="7"/>
  <c r="E4004" i="7"/>
  <c r="E4005" i="7"/>
  <c r="E4006" i="7"/>
  <c r="E4007" i="7"/>
  <c r="E4008" i="7"/>
  <c r="E4009" i="7"/>
  <c r="E4010" i="7"/>
  <c r="E4011" i="7"/>
  <c r="E4012" i="7"/>
  <c r="E4013" i="7"/>
  <c r="E4014" i="7"/>
  <c r="E4015" i="7"/>
  <c r="E4016" i="7"/>
  <c r="E4017" i="7"/>
  <c r="E4018" i="7"/>
  <c r="E4019" i="7"/>
  <c r="E4020" i="7"/>
  <c r="E4021" i="7"/>
  <c r="E4022" i="7"/>
  <c r="E4023" i="7"/>
  <c r="E4024" i="7"/>
  <c r="E4025" i="7"/>
  <c r="E4026" i="7"/>
  <c r="E4027" i="7"/>
  <c r="E4028" i="7"/>
  <c r="E4029" i="7"/>
  <c r="E4030" i="7"/>
  <c r="E4031" i="7"/>
  <c r="E4032" i="7"/>
  <c r="E4033" i="7"/>
  <c r="E4034" i="7"/>
  <c r="E4035" i="7"/>
  <c r="E4036" i="7"/>
  <c r="E4037" i="7"/>
  <c r="E4038" i="7"/>
  <c r="E4039" i="7"/>
  <c r="E4040" i="7"/>
  <c r="E4041" i="7"/>
  <c r="E4042" i="7"/>
  <c r="E4043" i="7"/>
  <c r="E4044" i="7"/>
  <c r="E4045" i="7"/>
  <c r="E4046" i="7"/>
  <c r="E4047" i="7"/>
  <c r="E4048" i="7"/>
  <c r="E4049" i="7"/>
  <c r="E4050" i="7"/>
  <c r="E4051" i="7"/>
  <c r="E4052" i="7"/>
  <c r="E4053" i="7"/>
  <c r="E4054" i="7"/>
  <c r="E4055" i="7"/>
  <c r="E4056" i="7"/>
  <c r="E4057" i="7"/>
  <c r="E4058" i="7"/>
  <c r="E4059" i="7"/>
  <c r="E4060" i="7"/>
  <c r="E4061" i="7"/>
  <c r="E4062" i="7"/>
  <c r="E4063" i="7"/>
  <c r="E4064" i="7"/>
  <c r="E4065" i="7"/>
  <c r="E4066" i="7"/>
  <c r="E4067" i="7"/>
  <c r="E4068" i="7"/>
  <c r="E4069" i="7"/>
  <c r="E4070" i="7"/>
  <c r="E4071" i="7"/>
  <c r="E4072" i="7"/>
  <c r="E4073" i="7"/>
  <c r="E4074" i="7"/>
  <c r="E4075" i="7"/>
  <c r="E4076" i="7"/>
  <c r="E4077" i="7"/>
  <c r="E4078" i="7"/>
  <c r="E4079" i="7"/>
  <c r="E4080" i="7"/>
  <c r="E4081" i="7"/>
  <c r="E4082" i="7"/>
  <c r="E4083" i="7"/>
  <c r="E4084" i="7"/>
  <c r="E4085" i="7"/>
  <c r="E4086" i="7"/>
  <c r="E4087" i="7"/>
  <c r="E4088" i="7"/>
  <c r="E4089" i="7"/>
  <c r="E4090" i="7"/>
  <c r="E4091" i="7"/>
  <c r="E4092" i="7"/>
  <c r="E4093" i="7"/>
  <c r="E4094" i="7"/>
  <c r="E4095" i="7"/>
  <c r="E4096" i="7"/>
  <c r="E4097" i="7"/>
  <c r="E4098" i="7"/>
  <c r="E4099" i="7"/>
  <c r="E4100" i="7"/>
  <c r="E4101" i="7"/>
  <c r="E4102" i="7"/>
  <c r="E4103" i="7"/>
  <c r="E4104" i="7"/>
  <c r="E4105" i="7"/>
  <c r="E4106" i="7"/>
  <c r="E4107" i="7"/>
  <c r="E4108" i="7"/>
  <c r="E4109" i="7"/>
  <c r="E4110" i="7"/>
  <c r="E4111" i="7"/>
  <c r="E4112" i="7"/>
  <c r="E4113" i="7"/>
  <c r="E4114" i="7"/>
  <c r="E4115" i="7"/>
  <c r="E4116" i="7"/>
  <c r="E4117" i="7"/>
  <c r="E4118" i="7"/>
  <c r="E4119" i="7"/>
  <c r="E4120" i="7"/>
  <c r="E4121" i="7"/>
  <c r="E4122" i="7"/>
  <c r="E4123" i="7"/>
  <c r="E4124" i="7"/>
  <c r="E4125" i="7"/>
  <c r="E4126" i="7"/>
  <c r="E4127" i="7"/>
  <c r="E4128" i="7"/>
  <c r="E4129" i="7"/>
  <c r="E4130" i="7"/>
  <c r="E4131" i="7"/>
  <c r="E4132" i="7"/>
  <c r="E4133" i="7"/>
  <c r="E4134" i="7"/>
  <c r="E4135" i="7"/>
  <c r="E4136" i="7"/>
  <c r="E4137" i="7"/>
  <c r="E4138" i="7"/>
  <c r="E4139" i="7"/>
  <c r="E4140" i="7"/>
  <c r="E4141" i="7"/>
  <c r="E4142" i="7"/>
  <c r="E4143" i="7"/>
  <c r="E4144" i="7"/>
  <c r="E4145" i="7"/>
  <c r="E4146" i="7"/>
  <c r="E4147" i="7"/>
  <c r="E4148" i="7"/>
  <c r="E4149" i="7"/>
  <c r="E4150" i="7"/>
  <c r="E4151" i="7"/>
  <c r="E4152" i="7"/>
  <c r="E4153" i="7"/>
  <c r="E4154" i="7"/>
  <c r="E4155" i="7"/>
  <c r="E4156" i="7"/>
  <c r="E4157" i="7"/>
  <c r="E4158" i="7"/>
  <c r="E4159" i="7"/>
  <c r="E4160" i="7"/>
  <c r="E4161" i="7"/>
  <c r="E4162" i="7"/>
  <c r="E4163" i="7"/>
  <c r="E4164" i="7"/>
  <c r="E4165" i="7"/>
  <c r="E4166" i="7"/>
  <c r="E4167" i="7"/>
  <c r="E4168" i="7"/>
  <c r="E4169" i="7"/>
  <c r="E4170" i="7"/>
  <c r="E4171" i="7"/>
  <c r="E4172" i="7"/>
  <c r="E4173" i="7"/>
  <c r="E4174" i="7"/>
  <c r="E4175" i="7"/>
  <c r="E4176" i="7"/>
  <c r="E4177" i="7"/>
  <c r="E4178" i="7"/>
  <c r="E4179" i="7"/>
  <c r="E4180" i="7"/>
  <c r="E4181" i="7"/>
  <c r="E4182" i="7"/>
  <c r="E4183" i="7"/>
  <c r="E4184" i="7"/>
  <c r="E4185" i="7"/>
  <c r="E4186" i="7"/>
  <c r="E4187" i="7"/>
  <c r="E4188" i="7"/>
  <c r="E4189" i="7"/>
  <c r="E4190" i="7"/>
  <c r="E4191" i="7"/>
  <c r="E4192" i="7"/>
  <c r="E4193" i="7"/>
  <c r="E4194" i="7"/>
  <c r="E4195" i="7"/>
  <c r="E4196" i="7"/>
  <c r="E4197" i="7"/>
  <c r="E4198" i="7"/>
  <c r="E4199" i="7"/>
  <c r="E4200" i="7"/>
  <c r="E4201" i="7"/>
  <c r="E4202" i="7"/>
  <c r="E4203" i="7"/>
  <c r="E4204" i="7"/>
  <c r="E4205" i="7"/>
  <c r="E4206" i="7"/>
  <c r="E4207" i="7"/>
  <c r="E4208" i="7"/>
  <c r="E4209" i="7"/>
  <c r="E4210" i="7"/>
  <c r="E4211" i="7"/>
  <c r="E4212" i="7"/>
  <c r="E4213" i="7"/>
  <c r="E4214" i="7"/>
  <c r="E4215" i="7"/>
  <c r="E4216" i="7"/>
  <c r="E4217" i="7"/>
  <c r="E4218" i="7"/>
  <c r="E4219" i="7"/>
  <c r="E4220" i="7"/>
  <c r="E4221" i="7"/>
  <c r="E4222" i="7"/>
  <c r="E4223" i="7"/>
  <c r="E4224" i="7"/>
  <c r="E4225" i="7"/>
  <c r="E4226" i="7"/>
  <c r="E4227" i="7"/>
  <c r="E4228" i="7"/>
  <c r="E4229" i="7"/>
  <c r="E4230" i="7"/>
  <c r="E4231" i="7"/>
  <c r="E4232" i="7"/>
  <c r="E4233" i="7"/>
  <c r="E4234" i="7"/>
  <c r="E4235" i="7"/>
  <c r="E4236" i="7"/>
  <c r="E4237" i="7"/>
  <c r="E4238" i="7"/>
  <c r="E4239" i="7"/>
  <c r="E4240" i="7"/>
  <c r="E4241" i="7"/>
  <c r="E4242" i="7"/>
  <c r="E4243" i="7"/>
  <c r="E4244" i="7"/>
  <c r="E4245" i="7"/>
  <c r="E4246" i="7"/>
  <c r="E4247" i="7"/>
  <c r="E4248" i="7"/>
  <c r="E4249" i="7"/>
  <c r="E4250" i="7"/>
  <c r="E4251" i="7"/>
  <c r="E4252" i="7"/>
  <c r="E4253" i="7"/>
  <c r="E4254" i="7"/>
  <c r="E4255" i="7"/>
  <c r="E4256" i="7"/>
  <c r="E4257" i="7"/>
  <c r="E4258" i="7"/>
  <c r="E4259" i="7"/>
  <c r="E4260" i="7"/>
  <c r="E4261" i="7"/>
  <c r="E4262" i="7"/>
  <c r="E4263" i="7"/>
  <c r="E4264" i="7"/>
  <c r="E4265" i="7"/>
  <c r="E4266" i="7"/>
  <c r="E4267" i="7"/>
  <c r="E4268" i="7"/>
  <c r="E4269" i="7"/>
  <c r="E4270" i="7"/>
  <c r="E4271" i="7"/>
  <c r="E4272" i="7"/>
  <c r="E4273" i="7"/>
  <c r="E4274" i="7"/>
  <c r="E4275" i="7"/>
  <c r="E4276" i="7"/>
  <c r="E4277" i="7"/>
  <c r="E4278" i="7"/>
  <c r="E4279" i="7"/>
  <c r="E4280" i="7"/>
  <c r="E4281" i="7"/>
  <c r="E4282" i="7"/>
  <c r="E4283" i="7"/>
  <c r="E4284" i="7"/>
  <c r="E4285" i="7"/>
  <c r="E4286" i="7"/>
  <c r="E4287" i="7"/>
  <c r="E4288" i="7"/>
  <c r="E4289" i="7"/>
  <c r="E4290" i="7"/>
  <c r="E4291" i="7"/>
  <c r="E4292" i="7"/>
  <c r="E4293" i="7"/>
  <c r="E4294" i="7"/>
  <c r="E4295" i="7"/>
  <c r="E4296" i="7"/>
  <c r="E4297" i="7"/>
  <c r="E4298" i="7"/>
  <c r="E4299" i="7"/>
  <c r="E4300" i="7"/>
  <c r="E4301" i="7"/>
  <c r="E4302" i="7"/>
  <c r="E4303" i="7"/>
  <c r="E4304" i="7"/>
  <c r="E4305" i="7"/>
  <c r="E4306" i="7"/>
  <c r="E4307" i="7"/>
  <c r="E4308" i="7"/>
  <c r="E4309" i="7"/>
  <c r="E4310" i="7"/>
  <c r="E4311" i="7"/>
  <c r="E4312" i="7"/>
  <c r="E4313" i="7"/>
  <c r="E4314" i="7"/>
  <c r="E4315" i="7"/>
  <c r="E4316" i="7"/>
  <c r="E4317" i="7"/>
  <c r="E4318" i="7"/>
  <c r="E4319" i="7"/>
  <c r="E4320" i="7"/>
  <c r="E4321" i="7"/>
  <c r="E4322" i="7"/>
  <c r="E4323" i="7"/>
  <c r="E4324" i="7"/>
  <c r="E4325" i="7"/>
  <c r="E4326" i="7"/>
  <c r="E4327" i="7"/>
  <c r="E4328" i="7"/>
  <c r="E4329" i="7"/>
  <c r="E4330" i="7"/>
  <c r="E4331" i="7"/>
  <c r="E4332" i="7"/>
  <c r="E4333" i="7"/>
  <c r="E4334" i="7"/>
  <c r="E4335" i="7"/>
  <c r="E4336" i="7"/>
  <c r="E4337" i="7"/>
  <c r="E4338" i="7"/>
  <c r="E4339" i="7"/>
  <c r="E4340" i="7"/>
  <c r="E4341" i="7"/>
  <c r="E4342" i="7"/>
  <c r="E4343" i="7"/>
  <c r="E4344" i="7"/>
  <c r="E4345" i="7"/>
  <c r="E4346" i="7"/>
  <c r="E4347" i="7"/>
  <c r="E4348" i="7"/>
  <c r="E4349" i="7"/>
  <c r="E4350" i="7"/>
  <c r="E4351" i="7"/>
  <c r="E4352" i="7"/>
  <c r="E4353" i="7"/>
  <c r="E4354" i="7"/>
  <c r="E4355" i="7"/>
  <c r="E4356" i="7"/>
  <c r="E4357" i="7"/>
  <c r="E4358" i="7"/>
  <c r="E4359" i="7"/>
  <c r="E4360" i="7"/>
  <c r="E4361" i="7"/>
  <c r="E4362" i="7"/>
  <c r="E4363" i="7"/>
  <c r="E4364" i="7"/>
  <c r="E4365" i="7"/>
  <c r="E4366" i="7"/>
  <c r="E4367" i="7"/>
  <c r="E4368" i="7"/>
  <c r="E4369" i="7"/>
  <c r="E4370" i="7"/>
  <c r="E4371" i="7"/>
  <c r="E4372" i="7"/>
  <c r="E4373" i="7"/>
  <c r="E4374" i="7"/>
  <c r="E4375" i="7"/>
  <c r="E4376" i="7"/>
  <c r="E4377" i="7"/>
  <c r="E4378" i="7"/>
  <c r="E4379" i="7"/>
  <c r="E4380" i="7"/>
  <c r="E4381" i="7"/>
  <c r="E4382" i="7"/>
  <c r="E4383" i="7"/>
  <c r="E4384" i="7"/>
  <c r="E4385" i="7"/>
  <c r="E4386" i="7"/>
  <c r="E4387" i="7"/>
  <c r="E4388" i="7"/>
  <c r="E4389" i="7"/>
  <c r="E4390" i="7"/>
  <c r="E4391" i="7"/>
  <c r="E4392" i="7"/>
  <c r="E4393" i="7"/>
  <c r="E4394" i="7"/>
  <c r="E4395" i="7"/>
  <c r="E4396" i="7"/>
  <c r="E4397" i="7"/>
  <c r="E4398" i="7"/>
  <c r="E4399" i="7"/>
  <c r="E4400" i="7"/>
  <c r="E4401" i="7"/>
  <c r="E4402" i="7"/>
  <c r="E4403" i="7"/>
  <c r="E4404" i="7"/>
  <c r="E4405" i="7"/>
  <c r="E4406" i="7"/>
  <c r="E4407" i="7"/>
  <c r="E4408" i="7"/>
  <c r="E4409" i="7"/>
  <c r="E4410" i="7"/>
  <c r="E4411" i="7"/>
  <c r="E4412" i="7"/>
  <c r="E4413" i="7"/>
  <c r="E4414" i="7"/>
  <c r="E4415" i="7"/>
  <c r="E4416" i="7"/>
  <c r="E4417" i="7"/>
  <c r="E4418" i="7"/>
  <c r="E4419" i="7"/>
  <c r="E4420" i="7"/>
  <c r="E4421" i="7"/>
  <c r="E4422" i="7"/>
  <c r="E4423" i="7"/>
  <c r="E4424" i="7"/>
  <c r="E4425" i="7"/>
  <c r="E4426" i="7"/>
  <c r="E4427" i="7"/>
  <c r="E4428" i="7"/>
  <c r="E4429" i="7"/>
  <c r="E4430" i="7"/>
  <c r="E4431" i="7"/>
  <c r="E4432" i="7"/>
  <c r="E4433" i="7"/>
  <c r="E4434" i="7"/>
  <c r="E4435" i="7"/>
  <c r="E4436" i="7"/>
  <c r="E4437" i="7"/>
  <c r="E4438" i="7"/>
  <c r="E4439" i="7"/>
  <c r="E4440" i="7"/>
  <c r="E4441" i="7"/>
  <c r="E4442" i="7"/>
  <c r="E4443" i="7"/>
  <c r="E4444" i="7"/>
  <c r="E4445" i="7"/>
  <c r="E4446" i="7"/>
  <c r="E4447" i="7"/>
  <c r="E4448" i="7"/>
  <c r="E4449" i="7"/>
  <c r="E4450" i="7"/>
  <c r="E4451" i="7"/>
  <c r="E4452" i="7"/>
  <c r="E4453" i="7"/>
  <c r="E4454" i="7"/>
  <c r="E4455" i="7"/>
  <c r="E4456" i="7"/>
  <c r="E4457" i="7"/>
  <c r="E4458" i="7"/>
  <c r="E4459" i="7"/>
  <c r="E4460" i="7"/>
  <c r="E4461" i="7"/>
  <c r="E4462" i="7"/>
  <c r="E4463" i="7"/>
  <c r="E4464" i="7"/>
  <c r="E4465" i="7"/>
  <c r="E4466" i="7"/>
  <c r="E4467" i="7"/>
  <c r="E4468" i="7"/>
  <c r="E4469" i="7"/>
  <c r="E4470" i="7"/>
  <c r="E4471" i="7"/>
  <c r="E4472" i="7"/>
  <c r="E4473" i="7"/>
  <c r="E4474" i="7"/>
  <c r="E4475" i="7"/>
  <c r="E4476" i="7"/>
  <c r="E4477" i="7"/>
  <c r="E4478" i="7"/>
  <c r="E4479" i="7"/>
  <c r="E4480" i="7"/>
  <c r="E4481" i="7"/>
  <c r="E4482" i="7"/>
  <c r="E4483" i="7"/>
  <c r="E4484" i="7"/>
  <c r="E4485" i="7"/>
  <c r="E4486" i="7"/>
  <c r="E4487" i="7"/>
  <c r="E4488" i="7"/>
  <c r="E4489" i="7"/>
  <c r="E4490" i="7"/>
  <c r="E4491" i="7"/>
  <c r="E4492" i="7"/>
  <c r="E4493" i="7"/>
  <c r="E4494" i="7"/>
  <c r="E4495" i="7"/>
  <c r="E4496" i="7"/>
  <c r="E4497" i="7"/>
  <c r="E4498" i="7"/>
  <c r="E4499" i="7"/>
  <c r="E4500" i="7"/>
  <c r="E4501" i="7"/>
  <c r="E4502" i="7"/>
  <c r="E4503" i="7"/>
  <c r="E4504" i="7"/>
  <c r="E4505" i="7"/>
  <c r="E4506" i="7"/>
  <c r="E4507" i="7"/>
  <c r="E4508" i="7"/>
  <c r="E4509" i="7"/>
  <c r="E4510" i="7"/>
  <c r="E4511" i="7"/>
  <c r="E4512" i="7"/>
  <c r="E4513" i="7"/>
  <c r="E4514" i="7"/>
  <c r="E4515" i="7"/>
  <c r="E4516" i="7"/>
  <c r="E4517" i="7"/>
  <c r="E4518" i="7"/>
  <c r="E4519" i="7"/>
  <c r="E4520" i="7"/>
  <c r="E4521" i="7"/>
  <c r="E4522" i="7"/>
  <c r="E4523" i="7"/>
  <c r="E4524" i="7"/>
  <c r="E4525" i="7"/>
  <c r="E4526" i="7"/>
  <c r="E4527" i="7"/>
  <c r="E4528" i="7"/>
  <c r="E4529" i="7"/>
  <c r="E4530" i="7"/>
  <c r="E4531" i="7"/>
  <c r="E4532" i="7"/>
  <c r="E4533" i="7"/>
  <c r="E4534" i="7"/>
  <c r="E4535" i="7"/>
  <c r="E4536" i="7"/>
  <c r="E4537" i="7"/>
  <c r="E4538" i="7"/>
  <c r="E4539" i="7"/>
  <c r="E4540" i="7"/>
  <c r="E4541" i="7"/>
  <c r="E4542" i="7"/>
  <c r="E4543" i="7"/>
  <c r="E4544" i="7"/>
  <c r="E4545" i="7"/>
  <c r="E4546" i="7"/>
  <c r="E4547" i="7"/>
  <c r="E4548" i="7"/>
  <c r="E4549" i="7"/>
  <c r="E4550" i="7"/>
  <c r="E4551" i="7"/>
  <c r="E4552" i="7"/>
  <c r="E4553" i="7"/>
  <c r="E4554" i="7"/>
  <c r="E4555" i="7"/>
  <c r="E4556" i="7"/>
  <c r="E4557" i="7"/>
  <c r="E4558" i="7"/>
  <c r="E4559" i="7"/>
  <c r="E4560" i="7"/>
  <c r="E4561" i="7"/>
  <c r="E4562" i="7"/>
  <c r="E4563" i="7"/>
  <c r="E4564" i="7"/>
  <c r="E4565" i="7"/>
  <c r="E4566" i="7"/>
  <c r="E4567" i="7"/>
  <c r="E4568" i="7"/>
  <c r="E4569" i="7"/>
  <c r="E4570" i="7"/>
  <c r="E4571" i="7"/>
  <c r="E4572" i="7"/>
  <c r="E4573" i="7"/>
  <c r="E4574" i="7"/>
  <c r="E4575" i="7"/>
  <c r="E4576" i="7"/>
  <c r="E4577" i="7"/>
  <c r="E4578" i="7"/>
  <c r="E4579" i="7"/>
  <c r="E4580" i="7"/>
  <c r="E4581" i="7"/>
  <c r="E4582" i="7"/>
  <c r="E4583" i="7"/>
  <c r="E4584" i="7"/>
  <c r="E4585" i="7"/>
  <c r="E4586" i="7"/>
  <c r="E4587" i="7"/>
  <c r="E4588" i="7"/>
  <c r="E4589" i="7"/>
  <c r="E4590" i="7"/>
  <c r="E4591" i="7"/>
  <c r="E4592" i="7"/>
  <c r="E4593" i="7"/>
  <c r="E4594" i="7"/>
  <c r="E4595" i="7"/>
  <c r="E4596" i="7"/>
  <c r="E4597" i="7"/>
  <c r="E4598" i="7"/>
  <c r="E4599" i="7"/>
  <c r="E4600" i="7"/>
  <c r="E4601" i="7"/>
  <c r="E4602" i="7"/>
  <c r="E4603" i="7"/>
  <c r="E4604" i="7"/>
  <c r="E4605" i="7"/>
  <c r="E4606" i="7"/>
  <c r="E4607" i="7"/>
  <c r="E4608" i="7"/>
  <c r="E4609" i="7"/>
  <c r="E4610" i="7"/>
  <c r="E4611" i="7"/>
  <c r="E4612" i="7"/>
  <c r="E4613" i="7"/>
  <c r="E4614" i="7"/>
  <c r="E4615" i="7"/>
  <c r="E4616" i="7"/>
  <c r="E4617" i="7"/>
  <c r="E4618" i="7"/>
  <c r="E4619" i="7"/>
  <c r="E4620" i="7"/>
  <c r="E4621" i="7"/>
  <c r="E4622" i="7"/>
  <c r="E4623" i="7"/>
  <c r="E4624" i="7"/>
  <c r="E4625" i="7"/>
  <c r="E4626" i="7"/>
  <c r="E4627" i="7"/>
  <c r="E4628" i="7"/>
  <c r="E4629" i="7"/>
  <c r="E4630" i="7"/>
  <c r="E4631" i="7"/>
  <c r="E4632" i="7"/>
  <c r="E4633" i="7"/>
  <c r="E4634" i="7"/>
  <c r="E4635" i="7"/>
  <c r="E4636" i="7"/>
  <c r="E4637" i="7"/>
  <c r="E4638" i="7"/>
  <c r="E4639" i="7"/>
  <c r="E4640" i="7"/>
  <c r="E4641" i="7"/>
  <c r="E4642" i="7"/>
  <c r="E4643" i="7"/>
  <c r="E4644" i="7"/>
  <c r="E4645" i="7"/>
  <c r="E4646" i="7"/>
  <c r="E4647" i="7"/>
  <c r="E4648" i="7"/>
  <c r="E4649" i="7"/>
  <c r="E4650" i="7"/>
  <c r="E4651" i="7"/>
  <c r="E4652" i="7"/>
  <c r="E4653" i="7"/>
  <c r="E4654" i="7"/>
  <c r="E4655" i="7"/>
  <c r="E4656" i="7"/>
  <c r="E4657" i="7"/>
  <c r="E4658" i="7"/>
  <c r="E4659" i="7"/>
  <c r="E4660" i="7"/>
  <c r="E4661" i="7"/>
  <c r="E4662" i="7"/>
  <c r="E4663" i="7"/>
  <c r="E4664" i="7"/>
  <c r="E4665" i="7"/>
  <c r="E4666" i="7"/>
  <c r="E4667" i="7"/>
  <c r="E4668" i="7"/>
  <c r="E4669" i="7"/>
  <c r="E4670" i="7"/>
  <c r="E4671" i="7"/>
  <c r="E4672" i="7"/>
  <c r="E4673" i="7"/>
  <c r="E4674" i="7"/>
  <c r="E4675" i="7"/>
  <c r="E4676" i="7"/>
  <c r="E4677" i="7"/>
  <c r="E4678" i="7"/>
  <c r="E4679" i="7"/>
  <c r="E4680" i="7"/>
  <c r="E4681" i="7"/>
  <c r="E4682" i="7"/>
  <c r="E4683" i="7"/>
  <c r="E4684" i="7"/>
  <c r="E4685" i="7"/>
  <c r="E4686" i="7"/>
  <c r="E4687" i="7"/>
  <c r="E4688" i="7"/>
  <c r="E4689" i="7"/>
  <c r="E4690" i="7"/>
  <c r="E4691" i="7"/>
  <c r="E4692" i="7"/>
  <c r="E4693" i="7"/>
  <c r="E4694" i="7"/>
  <c r="E4695" i="7"/>
  <c r="E4696" i="7"/>
  <c r="E4697" i="7"/>
  <c r="E4698" i="7"/>
  <c r="E4699" i="7"/>
  <c r="E4700" i="7"/>
  <c r="E4701" i="7"/>
  <c r="E4702" i="7"/>
  <c r="E4703" i="7"/>
  <c r="E4704" i="7"/>
  <c r="E4705" i="7"/>
  <c r="E4706" i="7"/>
  <c r="E4707" i="7"/>
  <c r="E4708" i="7"/>
  <c r="E4709" i="7"/>
  <c r="E4710" i="7"/>
  <c r="E4711" i="7"/>
  <c r="E4712" i="7"/>
  <c r="E4713" i="7"/>
  <c r="E4714" i="7"/>
  <c r="E4715" i="7"/>
  <c r="E4716" i="7"/>
  <c r="E4717" i="7"/>
  <c r="E4718" i="7"/>
  <c r="E4719" i="7"/>
  <c r="E4720" i="7"/>
  <c r="E4721" i="7"/>
  <c r="E4722" i="7"/>
  <c r="E4723" i="7"/>
  <c r="E4724" i="7"/>
  <c r="E4725" i="7"/>
  <c r="E4726" i="7"/>
  <c r="E4727" i="7"/>
  <c r="E4728" i="7"/>
  <c r="E4729" i="7"/>
  <c r="E4730" i="7"/>
  <c r="E4731" i="7"/>
  <c r="E4732" i="7"/>
  <c r="E4733" i="7"/>
  <c r="E4734" i="7"/>
  <c r="E4735" i="7"/>
  <c r="E4736" i="7"/>
  <c r="E4737" i="7"/>
  <c r="E4738" i="7"/>
  <c r="E4739" i="7"/>
  <c r="E4740" i="7"/>
  <c r="E4741" i="7"/>
  <c r="E4742" i="7"/>
  <c r="E4743" i="7"/>
  <c r="E4744" i="7"/>
  <c r="E4745" i="7"/>
  <c r="E4746" i="7"/>
  <c r="E4747" i="7"/>
  <c r="E4748" i="7"/>
  <c r="E4749" i="7"/>
  <c r="E4750" i="7"/>
  <c r="E4751" i="7"/>
  <c r="E4752" i="7"/>
  <c r="E4753" i="7"/>
  <c r="E4754" i="7"/>
  <c r="E4755" i="7"/>
  <c r="E4756" i="7"/>
  <c r="E4757" i="7"/>
  <c r="E4758" i="7"/>
  <c r="E4759" i="7"/>
  <c r="E4760" i="7"/>
  <c r="E4761" i="7"/>
  <c r="E4762" i="7"/>
  <c r="E4763" i="7"/>
  <c r="E4764" i="7"/>
  <c r="E4765" i="7"/>
  <c r="E4766" i="7"/>
  <c r="E4767" i="7"/>
  <c r="E4768" i="7"/>
  <c r="E4769" i="7"/>
  <c r="E4770" i="7"/>
  <c r="E4771" i="7"/>
  <c r="E4772" i="7"/>
  <c r="E4773" i="7"/>
  <c r="E4774" i="7"/>
  <c r="E4775" i="7"/>
  <c r="E4776" i="7"/>
  <c r="E4777" i="7"/>
  <c r="E4778" i="7"/>
  <c r="E4779" i="7"/>
  <c r="E4780" i="7"/>
  <c r="E4781" i="7"/>
  <c r="E4782" i="7"/>
  <c r="E4783" i="7"/>
  <c r="E4784" i="7"/>
  <c r="E4785" i="7"/>
  <c r="E4786" i="7"/>
  <c r="E4787" i="7"/>
  <c r="E4788" i="7"/>
  <c r="E4789" i="7"/>
  <c r="E4790" i="7"/>
  <c r="E4791" i="7"/>
  <c r="E4792" i="7"/>
  <c r="E4793" i="7"/>
  <c r="E4794" i="7"/>
  <c r="E4795" i="7"/>
  <c r="E4796" i="7"/>
  <c r="E4797" i="7"/>
  <c r="E4798" i="7"/>
  <c r="E4799" i="7"/>
  <c r="E4800" i="7"/>
  <c r="E4801" i="7"/>
  <c r="E4802" i="7"/>
  <c r="E4803" i="7"/>
  <c r="E4804" i="7"/>
  <c r="E4805" i="7"/>
  <c r="E4806" i="7"/>
  <c r="E4807" i="7"/>
  <c r="E4808" i="7"/>
  <c r="E4809" i="7"/>
  <c r="E4810" i="7"/>
  <c r="E4811" i="7"/>
  <c r="E4812" i="7"/>
  <c r="E4813" i="7"/>
  <c r="E4814" i="7"/>
  <c r="E4815" i="7"/>
  <c r="E4816" i="7"/>
  <c r="E4817" i="7"/>
  <c r="E4818" i="7"/>
  <c r="E4819" i="7"/>
  <c r="E4820" i="7"/>
  <c r="E4821" i="7"/>
  <c r="E4822" i="7"/>
  <c r="E4823" i="7"/>
  <c r="E4824" i="7"/>
  <c r="E4825" i="7"/>
  <c r="E4826" i="7"/>
  <c r="E4827" i="7"/>
  <c r="E4828" i="7"/>
  <c r="E4829" i="7"/>
  <c r="E4830" i="7"/>
  <c r="E4831" i="7"/>
  <c r="E4832" i="7"/>
  <c r="E4833" i="7"/>
  <c r="E4834" i="7"/>
  <c r="E4835" i="7"/>
  <c r="E4836" i="7"/>
  <c r="E4837" i="7"/>
  <c r="E4838" i="7"/>
  <c r="E4839" i="7"/>
  <c r="E4840" i="7"/>
  <c r="E4841" i="7"/>
  <c r="E4842" i="7"/>
  <c r="E4843" i="7"/>
  <c r="E4844" i="7"/>
  <c r="E4845" i="7"/>
  <c r="E4846" i="7"/>
  <c r="E4847" i="7"/>
  <c r="E4848" i="7"/>
  <c r="E4849" i="7"/>
  <c r="E4850" i="7"/>
  <c r="E4851" i="7"/>
  <c r="E4852" i="7"/>
  <c r="E4853" i="7"/>
  <c r="E4854" i="7"/>
  <c r="E4855" i="7"/>
  <c r="E4856" i="7"/>
  <c r="E4857" i="7"/>
  <c r="E4858" i="7"/>
  <c r="E4859" i="7"/>
  <c r="E4860" i="7"/>
  <c r="E4861" i="7"/>
  <c r="E4862" i="7"/>
  <c r="E4863" i="7"/>
  <c r="E4864" i="7"/>
  <c r="E4865" i="7"/>
  <c r="E4866" i="7"/>
  <c r="E4867" i="7"/>
  <c r="E4868" i="7"/>
  <c r="E4869" i="7"/>
  <c r="E4870" i="7"/>
  <c r="E4871" i="7"/>
  <c r="E4872" i="7"/>
  <c r="E4873" i="7"/>
  <c r="E4874" i="7"/>
  <c r="E4875" i="7"/>
  <c r="E4876" i="7"/>
  <c r="E4877" i="7"/>
  <c r="E4878" i="7"/>
  <c r="E4879" i="7"/>
  <c r="E4880" i="7"/>
  <c r="E4881" i="7"/>
  <c r="E4882" i="7"/>
  <c r="E4883" i="7"/>
  <c r="E4884" i="7"/>
  <c r="E4885" i="7"/>
  <c r="E4886" i="7"/>
  <c r="E4887" i="7"/>
  <c r="E4888" i="7"/>
  <c r="E4889" i="7"/>
  <c r="E4890" i="7"/>
  <c r="E4891" i="7"/>
  <c r="E4892" i="7"/>
  <c r="E4893" i="7"/>
  <c r="E4894" i="7"/>
  <c r="E4895" i="7"/>
  <c r="E4896" i="7"/>
  <c r="E4897" i="7"/>
  <c r="E4898" i="7"/>
  <c r="E4899" i="7"/>
  <c r="E4900" i="7"/>
  <c r="E4901" i="7"/>
  <c r="E4902" i="7"/>
  <c r="E4903" i="7"/>
  <c r="E4904" i="7"/>
  <c r="E4905" i="7"/>
  <c r="E4906" i="7"/>
  <c r="E4907" i="7"/>
  <c r="E4908" i="7"/>
  <c r="E4909" i="7"/>
  <c r="E4910" i="7"/>
  <c r="E4911" i="7"/>
  <c r="E4912" i="7"/>
  <c r="E4913" i="7"/>
  <c r="E4914" i="7"/>
  <c r="E4915" i="7"/>
  <c r="E4916" i="7"/>
  <c r="E4917" i="7"/>
  <c r="E4918" i="7"/>
  <c r="E4919" i="7"/>
  <c r="E4920" i="7"/>
  <c r="E4921" i="7"/>
  <c r="E4922" i="7"/>
  <c r="E4923" i="7"/>
  <c r="E4924" i="7"/>
  <c r="E4925" i="7"/>
  <c r="E4926" i="7"/>
  <c r="E4927" i="7"/>
  <c r="E4928" i="7"/>
  <c r="E4929" i="7"/>
  <c r="E4930" i="7"/>
  <c r="E4931" i="7"/>
  <c r="E4932" i="7"/>
  <c r="E4933" i="7"/>
  <c r="E4934" i="7"/>
  <c r="E4935" i="7"/>
  <c r="E4936" i="7"/>
  <c r="E4937" i="7"/>
  <c r="E4938" i="7"/>
  <c r="E4939" i="7"/>
  <c r="E4940" i="7"/>
  <c r="E4941" i="7"/>
  <c r="E4942" i="7"/>
  <c r="E4943" i="7"/>
  <c r="E4944" i="7"/>
  <c r="E4945" i="7"/>
  <c r="E4946" i="7"/>
  <c r="E4947" i="7"/>
  <c r="E4948" i="7"/>
  <c r="E4949" i="7"/>
  <c r="E4950" i="7"/>
  <c r="E4951" i="7"/>
  <c r="E4952" i="7"/>
  <c r="E4953" i="7"/>
  <c r="E4954" i="7"/>
  <c r="E4955" i="7"/>
  <c r="E4956" i="7"/>
  <c r="E4957" i="7"/>
  <c r="E4958" i="7"/>
  <c r="E4959" i="7"/>
  <c r="E4960" i="7"/>
  <c r="E4961" i="7"/>
  <c r="E4962" i="7"/>
  <c r="E4963" i="7"/>
  <c r="E4964" i="7"/>
  <c r="E4965" i="7"/>
  <c r="E4966" i="7"/>
  <c r="E4967" i="7"/>
  <c r="E4968" i="7"/>
  <c r="E4969" i="7"/>
  <c r="E4970" i="7"/>
  <c r="E4971" i="7"/>
  <c r="E4972" i="7"/>
  <c r="E4973" i="7"/>
  <c r="E4974" i="7"/>
  <c r="E4975" i="7"/>
  <c r="E4976" i="7"/>
  <c r="E4977" i="7"/>
  <c r="E4978" i="7"/>
  <c r="E4979" i="7"/>
  <c r="E4980" i="7"/>
  <c r="E4981" i="7"/>
  <c r="E4982" i="7"/>
  <c r="E4983" i="7"/>
  <c r="E4984" i="7"/>
  <c r="E4985" i="7"/>
  <c r="E4986" i="7"/>
  <c r="E4987" i="7"/>
  <c r="E4988" i="7"/>
  <c r="E4989" i="7"/>
  <c r="E4990" i="7"/>
  <c r="E4991" i="7"/>
  <c r="E4992" i="7"/>
  <c r="E4993" i="7"/>
  <c r="E4994" i="7"/>
  <c r="E4995" i="7"/>
  <c r="E4996" i="7"/>
  <c r="E4997" i="7"/>
  <c r="E4998" i="7"/>
  <c r="E4999" i="7"/>
  <c r="E5000" i="7"/>
  <c r="E5001" i="7"/>
  <c r="E5002" i="7"/>
  <c r="E5003" i="7"/>
  <c r="E5004" i="7"/>
  <c r="E5005" i="7"/>
  <c r="E5006" i="7"/>
  <c r="E5007" i="7"/>
  <c r="E5008" i="7"/>
  <c r="E5009" i="7"/>
  <c r="E5010" i="7"/>
  <c r="E5011" i="7"/>
  <c r="E5012" i="7"/>
  <c r="E5013" i="7"/>
  <c r="E5014" i="7"/>
  <c r="E5015" i="7"/>
  <c r="E5016" i="7"/>
  <c r="E5017" i="7"/>
  <c r="E5018" i="7"/>
  <c r="E5019" i="7"/>
  <c r="E5020" i="7"/>
  <c r="E5021" i="7"/>
  <c r="E5022" i="7"/>
  <c r="E5023" i="7"/>
  <c r="E5024" i="7"/>
  <c r="E5025" i="7"/>
  <c r="E5026" i="7"/>
  <c r="E5027" i="7"/>
  <c r="E5028" i="7"/>
  <c r="E5029" i="7"/>
  <c r="E5030" i="7"/>
  <c r="E5031" i="7"/>
  <c r="E5032" i="7"/>
  <c r="E5033" i="7"/>
  <c r="E5034" i="7"/>
  <c r="E5035" i="7"/>
  <c r="E5036" i="7"/>
  <c r="E5037" i="7"/>
  <c r="E5038" i="7"/>
  <c r="E5039" i="7"/>
  <c r="E5040" i="7"/>
  <c r="E5041" i="7"/>
  <c r="E5042" i="7"/>
  <c r="E5043" i="7"/>
  <c r="E5044" i="7"/>
  <c r="E5045" i="7"/>
  <c r="E5046" i="7"/>
  <c r="E5047" i="7"/>
  <c r="E5048" i="7"/>
  <c r="E5049" i="7"/>
  <c r="E5050" i="7"/>
  <c r="E5051" i="7"/>
  <c r="E5052" i="7"/>
  <c r="E5053" i="7"/>
  <c r="E5054" i="7"/>
  <c r="E5055" i="7"/>
  <c r="E5056" i="7"/>
  <c r="E5057" i="7"/>
  <c r="E5058" i="7"/>
  <c r="E5059" i="7"/>
  <c r="E5060" i="7"/>
  <c r="E5061" i="7"/>
  <c r="E5062" i="7"/>
  <c r="E5063" i="7"/>
  <c r="E5064" i="7"/>
  <c r="E5065" i="7"/>
  <c r="E5066" i="7"/>
  <c r="E5067" i="7"/>
  <c r="E5068" i="7"/>
  <c r="E5069" i="7"/>
  <c r="E5070" i="7"/>
  <c r="E5071" i="7"/>
  <c r="E5072" i="7"/>
  <c r="E5073" i="7"/>
  <c r="E5074" i="7"/>
  <c r="E5075" i="7"/>
  <c r="E5076" i="7"/>
  <c r="E5077" i="7"/>
  <c r="E5078" i="7"/>
  <c r="E5079" i="7"/>
  <c r="E5080" i="7"/>
  <c r="E5081" i="7"/>
  <c r="E5082" i="7"/>
  <c r="E5083" i="7"/>
  <c r="E5084" i="7"/>
  <c r="E5085" i="7"/>
  <c r="E5086" i="7"/>
  <c r="E5087" i="7"/>
  <c r="E5088" i="7"/>
  <c r="E5089" i="7"/>
  <c r="E5090" i="7"/>
  <c r="E5091" i="7"/>
  <c r="E5092" i="7"/>
  <c r="E5093" i="7"/>
  <c r="E5094" i="7"/>
  <c r="E5095" i="7"/>
  <c r="E5096" i="7"/>
  <c r="E5097" i="7"/>
  <c r="E5098" i="7"/>
  <c r="E5099" i="7"/>
  <c r="E5100" i="7"/>
  <c r="E5101" i="7"/>
  <c r="E5102" i="7"/>
  <c r="E5103" i="7"/>
  <c r="E5104" i="7"/>
  <c r="E5105" i="7"/>
  <c r="E5106" i="7"/>
  <c r="E5107" i="7"/>
  <c r="E5108" i="7"/>
  <c r="E5109" i="7"/>
  <c r="E5110" i="7"/>
  <c r="E5111" i="7"/>
  <c r="E5112" i="7"/>
  <c r="E5113" i="7"/>
  <c r="E5114" i="7"/>
  <c r="E5115" i="7"/>
  <c r="E5116" i="7"/>
  <c r="E5117" i="7"/>
  <c r="E5118" i="7"/>
  <c r="E5119" i="7"/>
  <c r="E5120" i="7"/>
  <c r="E5121" i="7"/>
  <c r="E5122" i="7"/>
  <c r="E5123" i="7"/>
  <c r="E5124" i="7"/>
  <c r="E5125" i="7"/>
  <c r="E5126" i="7"/>
  <c r="E5127" i="7"/>
  <c r="E5128" i="7"/>
  <c r="E5129" i="7"/>
  <c r="E5130" i="7"/>
  <c r="E5131" i="7"/>
  <c r="E5132" i="7"/>
  <c r="E5133" i="7"/>
  <c r="E5134" i="7"/>
  <c r="E5135" i="7"/>
  <c r="E5136" i="7"/>
  <c r="E5137" i="7"/>
  <c r="E5138" i="7"/>
  <c r="E5139" i="7"/>
  <c r="E5140" i="7"/>
  <c r="E5141" i="7"/>
  <c r="E5142" i="7"/>
  <c r="E5143" i="7"/>
  <c r="E5144" i="7"/>
  <c r="E5145" i="7"/>
  <c r="E5146" i="7"/>
  <c r="E5147" i="7"/>
  <c r="E5148" i="7"/>
  <c r="E5149" i="7"/>
  <c r="E5150" i="7"/>
  <c r="E5151" i="7"/>
  <c r="E5152" i="7"/>
  <c r="E5153" i="7"/>
  <c r="E5154" i="7"/>
  <c r="E5155" i="7"/>
  <c r="E5156" i="7"/>
  <c r="E5157" i="7"/>
  <c r="E5158" i="7"/>
  <c r="E5159" i="7"/>
  <c r="E5160" i="7"/>
  <c r="E5161" i="7"/>
  <c r="E5162" i="7"/>
  <c r="E5163" i="7"/>
  <c r="E5164" i="7"/>
  <c r="E5165" i="7"/>
  <c r="E5166" i="7"/>
  <c r="E5167" i="7"/>
  <c r="E5168" i="7"/>
  <c r="E5169" i="7"/>
  <c r="E5170" i="7"/>
  <c r="E5171" i="7"/>
  <c r="E5172" i="7"/>
  <c r="E5173" i="7"/>
  <c r="E5174" i="7"/>
  <c r="E5175" i="7"/>
  <c r="E5176" i="7"/>
  <c r="E5177" i="7"/>
  <c r="E5178" i="7"/>
  <c r="E5179" i="7"/>
  <c r="E5180" i="7"/>
  <c r="E5181" i="7"/>
  <c r="E5182" i="7"/>
  <c r="E5183" i="7"/>
  <c r="E5184" i="7"/>
  <c r="E5185" i="7"/>
  <c r="E5186" i="7"/>
  <c r="E5187" i="7"/>
  <c r="E5188" i="7"/>
  <c r="E5189" i="7"/>
  <c r="E5190" i="7"/>
  <c r="E5191" i="7"/>
  <c r="E5192" i="7"/>
  <c r="E5193" i="7"/>
  <c r="E5194" i="7"/>
  <c r="E5195" i="7"/>
  <c r="E5196" i="7"/>
  <c r="E5197" i="7"/>
  <c r="E5198" i="7"/>
  <c r="E5199" i="7"/>
  <c r="E5200" i="7"/>
  <c r="E5201" i="7"/>
  <c r="E5202" i="7"/>
  <c r="E5203" i="7"/>
  <c r="E5204" i="7"/>
  <c r="E5205" i="7"/>
  <c r="E5206" i="7"/>
  <c r="E5207" i="7"/>
  <c r="E5208" i="7"/>
  <c r="E5209" i="7"/>
  <c r="E5210" i="7"/>
  <c r="E5211" i="7"/>
  <c r="E5212" i="7"/>
  <c r="E5213" i="7"/>
  <c r="E5214" i="7"/>
  <c r="E5215" i="7"/>
  <c r="E5216" i="7"/>
  <c r="E5217" i="7"/>
  <c r="E5218" i="7"/>
  <c r="E5219" i="7"/>
  <c r="E5220" i="7"/>
  <c r="E5221" i="7"/>
  <c r="E5222" i="7"/>
  <c r="E5223" i="7"/>
  <c r="E5224" i="7"/>
  <c r="E5225" i="7"/>
  <c r="E5226" i="7"/>
  <c r="E5227" i="7"/>
  <c r="E5228" i="7"/>
  <c r="E5229" i="7"/>
  <c r="E5230" i="7"/>
  <c r="E5231" i="7"/>
  <c r="E5232" i="7"/>
  <c r="E5233" i="7"/>
  <c r="E5234" i="7"/>
  <c r="E5235" i="7"/>
  <c r="E5236" i="7"/>
  <c r="E5237" i="7"/>
  <c r="E5238" i="7"/>
  <c r="E5239" i="7"/>
  <c r="E5240" i="7"/>
  <c r="E5241" i="7"/>
  <c r="E5242" i="7"/>
  <c r="E5243" i="7"/>
  <c r="E5244" i="7"/>
  <c r="E5245" i="7"/>
  <c r="E5246" i="7"/>
  <c r="E5247" i="7"/>
  <c r="E5248" i="7"/>
  <c r="E5249" i="7"/>
  <c r="E5250" i="7"/>
  <c r="E5251" i="7"/>
  <c r="E5252" i="7"/>
  <c r="E5253" i="7"/>
  <c r="E5254" i="7"/>
  <c r="E5255" i="7"/>
  <c r="E5256" i="7"/>
  <c r="E5257" i="7"/>
  <c r="E5258" i="7"/>
  <c r="E5259" i="7"/>
  <c r="E5260" i="7"/>
  <c r="E5261" i="7"/>
  <c r="E5262" i="7"/>
  <c r="E5263" i="7"/>
  <c r="E5264" i="7"/>
  <c r="E5265" i="7"/>
  <c r="E5266" i="7"/>
  <c r="E5267" i="7"/>
  <c r="E5268" i="7"/>
  <c r="E5269" i="7"/>
  <c r="E5270" i="7"/>
  <c r="E5271" i="7"/>
  <c r="E5272" i="7"/>
  <c r="E5273" i="7"/>
  <c r="E5274" i="7"/>
  <c r="E5275" i="7"/>
  <c r="E5276" i="7"/>
  <c r="E5277" i="7"/>
  <c r="E5278" i="7"/>
  <c r="E5279" i="7"/>
  <c r="E5280" i="7"/>
  <c r="E5281" i="7"/>
  <c r="E5282" i="7"/>
  <c r="E5283" i="7"/>
  <c r="E5284" i="7"/>
  <c r="E5285" i="7"/>
  <c r="E5286" i="7"/>
  <c r="E5287" i="7"/>
  <c r="E5288" i="7"/>
  <c r="E5289" i="7"/>
  <c r="E5290" i="7"/>
  <c r="E5291" i="7"/>
  <c r="E5292" i="7"/>
  <c r="E5293" i="7"/>
  <c r="E5294" i="7"/>
  <c r="E5295" i="7"/>
  <c r="E5296" i="7"/>
  <c r="E5297" i="7"/>
  <c r="E5298" i="7"/>
  <c r="E5299" i="7"/>
  <c r="E5300" i="7"/>
  <c r="E5301" i="7"/>
  <c r="E5302" i="7"/>
  <c r="E5303" i="7"/>
  <c r="E5304" i="7"/>
  <c r="E5305" i="7"/>
  <c r="E5306" i="7"/>
  <c r="E5307" i="7"/>
  <c r="E5308" i="7"/>
  <c r="E5309" i="7"/>
  <c r="E5310" i="7"/>
  <c r="E5311" i="7"/>
  <c r="E5312" i="7"/>
  <c r="E5313" i="7"/>
  <c r="E5314" i="7"/>
  <c r="E5315" i="7"/>
  <c r="E5316" i="7"/>
  <c r="E5317" i="7"/>
  <c r="E5318" i="7"/>
  <c r="E5319" i="7"/>
  <c r="E5320" i="7"/>
  <c r="E5321" i="7"/>
  <c r="E5322" i="7"/>
  <c r="E5323" i="7"/>
  <c r="E5324" i="7"/>
  <c r="E5325" i="7"/>
  <c r="E5326" i="7"/>
  <c r="E5327" i="7"/>
  <c r="E5328" i="7"/>
  <c r="E5329" i="7"/>
  <c r="E5330" i="7"/>
  <c r="E5331" i="7"/>
  <c r="E5332" i="7"/>
  <c r="E5333" i="7"/>
  <c r="E5334" i="7"/>
  <c r="E5335" i="7"/>
  <c r="E5336" i="7"/>
  <c r="E5337" i="7"/>
  <c r="E5338" i="7"/>
  <c r="E5339" i="7"/>
  <c r="E5340" i="7"/>
  <c r="E5341" i="7"/>
  <c r="E5342" i="7"/>
  <c r="E5343" i="7"/>
  <c r="E5344" i="7"/>
  <c r="E5345" i="7"/>
  <c r="E5346" i="7"/>
  <c r="E5347" i="7"/>
  <c r="E5348" i="7"/>
  <c r="E5349" i="7"/>
  <c r="E5350" i="7"/>
  <c r="E5351" i="7"/>
  <c r="E5352" i="7"/>
  <c r="E5353" i="7"/>
  <c r="E5354" i="7"/>
  <c r="E5355" i="7"/>
  <c r="E5356" i="7"/>
  <c r="E5357" i="7"/>
  <c r="E5358" i="7"/>
  <c r="E5359" i="7"/>
  <c r="E5360" i="7"/>
  <c r="E5361" i="7"/>
  <c r="E5362" i="7"/>
  <c r="E5363" i="7"/>
  <c r="E5364" i="7"/>
  <c r="E5365" i="7"/>
  <c r="E5366" i="7"/>
  <c r="E5367" i="7"/>
  <c r="E5368" i="7"/>
  <c r="E5369" i="7"/>
  <c r="E5370" i="7"/>
  <c r="E5371" i="7"/>
  <c r="E5372" i="7"/>
  <c r="E5373" i="7"/>
  <c r="E5374" i="7"/>
  <c r="E5375" i="7"/>
  <c r="E5376" i="7"/>
  <c r="E5377" i="7"/>
  <c r="E5378" i="7"/>
  <c r="E5379" i="7"/>
  <c r="E5380" i="7"/>
  <c r="E5381" i="7"/>
  <c r="E5382" i="7"/>
  <c r="E5383" i="7"/>
  <c r="E5384" i="7"/>
  <c r="E5385" i="7"/>
  <c r="E5386" i="7"/>
  <c r="E5387" i="7"/>
  <c r="E5388" i="7"/>
  <c r="E5389" i="7"/>
  <c r="E5390" i="7"/>
  <c r="E5391" i="7"/>
  <c r="E5392" i="7"/>
  <c r="E5393" i="7"/>
  <c r="E5394" i="7"/>
  <c r="E5395" i="7"/>
  <c r="E5396" i="7"/>
  <c r="E5397" i="7"/>
  <c r="E5398" i="7"/>
  <c r="E5399" i="7"/>
  <c r="E5400" i="7"/>
  <c r="E5401" i="7"/>
  <c r="E5402" i="7"/>
  <c r="E5403" i="7"/>
  <c r="E5404" i="7"/>
  <c r="E5405" i="7"/>
  <c r="E5406" i="7"/>
  <c r="E5407" i="7"/>
  <c r="E5408" i="7"/>
  <c r="E5409" i="7"/>
  <c r="E5410" i="7"/>
  <c r="E5411" i="7"/>
  <c r="E5412" i="7"/>
  <c r="E5413" i="7"/>
  <c r="E5414" i="7"/>
  <c r="E5415" i="7"/>
  <c r="E5416" i="7"/>
  <c r="E5417" i="7"/>
  <c r="E5418" i="7"/>
  <c r="E5419" i="7"/>
  <c r="E5420" i="7"/>
  <c r="E5421" i="7"/>
  <c r="E5422" i="7"/>
  <c r="E5423" i="7"/>
  <c r="E5424" i="7"/>
  <c r="E5425" i="7"/>
  <c r="E5426" i="7"/>
  <c r="E5427" i="7"/>
  <c r="E5428" i="7"/>
  <c r="E5429" i="7"/>
  <c r="E5430" i="7"/>
  <c r="E5431" i="7"/>
  <c r="E5432" i="7"/>
  <c r="E5433" i="7"/>
  <c r="E5434" i="7"/>
  <c r="E5435" i="7"/>
  <c r="E5436" i="7"/>
  <c r="E5437" i="7"/>
  <c r="E5438" i="7"/>
  <c r="E5439" i="7"/>
  <c r="E5440" i="7"/>
  <c r="E5441" i="7"/>
  <c r="E5442" i="7"/>
  <c r="E5443" i="7"/>
  <c r="E5444" i="7"/>
  <c r="E5445" i="7"/>
  <c r="E5446" i="7"/>
  <c r="E5447" i="7"/>
  <c r="E5448" i="7"/>
  <c r="E5449" i="7"/>
  <c r="E5450" i="7"/>
  <c r="E5451" i="7"/>
  <c r="E5452" i="7"/>
  <c r="E5453" i="7"/>
  <c r="E5454" i="7"/>
  <c r="E5455" i="7"/>
  <c r="E5456" i="7"/>
  <c r="E5457" i="7"/>
  <c r="E5458" i="7"/>
  <c r="E5459" i="7"/>
  <c r="E5460" i="7"/>
  <c r="E5461" i="7"/>
  <c r="E5462" i="7"/>
  <c r="E5463" i="7"/>
  <c r="E5464" i="7"/>
  <c r="E5465" i="7"/>
  <c r="E5466" i="7"/>
  <c r="E5467" i="7"/>
  <c r="E5468" i="7"/>
  <c r="E5469" i="7"/>
  <c r="E5470" i="7"/>
  <c r="E5471" i="7"/>
  <c r="E5472" i="7"/>
  <c r="E5473" i="7"/>
  <c r="E5474" i="7"/>
  <c r="E5475" i="7"/>
  <c r="E5476" i="7"/>
  <c r="E5477" i="7"/>
  <c r="E5478" i="7"/>
  <c r="E5479" i="7"/>
  <c r="E5480" i="7"/>
  <c r="E5481" i="7"/>
  <c r="E5482" i="7"/>
  <c r="E5483" i="7"/>
  <c r="E5484" i="7"/>
  <c r="E5485" i="7"/>
  <c r="E5486" i="7"/>
  <c r="E5487" i="7"/>
  <c r="E5488" i="7"/>
  <c r="E5489" i="7"/>
  <c r="E5490" i="7"/>
  <c r="E5491" i="7"/>
  <c r="E5492" i="7"/>
  <c r="E5493" i="7"/>
  <c r="E5494" i="7"/>
  <c r="E5495" i="7"/>
  <c r="E5496" i="7"/>
  <c r="E5497" i="7"/>
  <c r="E5498" i="7"/>
  <c r="E5499" i="7"/>
  <c r="E5500" i="7"/>
  <c r="E5501" i="7"/>
  <c r="E5502" i="7"/>
  <c r="E5503" i="7"/>
  <c r="E5504" i="7"/>
  <c r="E5505" i="7"/>
  <c r="E5506" i="7"/>
  <c r="E5507" i="7"/>
  <c r="E5508" i="7"/>
  <c r="E5509" i="7"/>
  <c r="E5510" i="7"/>
  <c r="E5511" i="7"/>
  <c r="E5512" i="7"/>
  <c r="E5513" i="7"/>
  <c r="E5514" i="7"/>
  <c r="E5515" i="7"/>
  <c r="E5516" i="7"/>
  <c r="E5517" i="7"/>
  <c r="E5518" i="7"/>
  <c r="E5519" i="7"/>
  <c r="E5520" i="7"/>
  <c r="E5521" i="7"/>
  <c r="E5522" i="7"/>
  <c r="E5523" i="7"/>
  <c r="E5524" i="7"/>
  <c r="E5525" i="7"/>
  <c r="E5526" i="7"/>
  <c r="E5527" i="7"/>
  <c r="E5528" i="7"/>
  <c r="E5529" i="7"/>
  <c r="E5530" i="7"/>
  <c r="E5531" i="7"/>
  <c r="E5532" i="7"/>
  <c r="E5533" i="7"/>
  <c r="E5534" i="7"/>
  <c r="E5535" i="7"/>
  <c r="E5536" i="7"/>
  <c r="E5537" i="7"/>
  <c r="E5538" i="7"/>
  <c r="E5539" i="7"/>
  <c r="E5540" i="7"/>
  <c r="E5541" i="7"/>
  <c r="E5542" i="7"/>
  <c r="E5543" i="7"/>
  <c r="E5544" i="7"/>
  <c r="E5545" i="7"/>
  <c r="E5546" i="7"/>
  <c r="E5547" i="7"/>
  <c r="E5548" i="7"/>
  <c r="E5549" i="7"/>
  <c r="E5550" i="7"/>
  <c r="E5551" i="7"/>
  <c r="E5552" i="7"/>
  <c r="E5553" i="7"/>
  <c r="E5554" i="7"/>
  <c r="E5555" i="7"/>
  <c r="E5556" i="7"/>
  <c r="E5557" i="7"/>
  <c r="E5558" i="7"/>
  <c r="E5559" i="7"/>
  <c r="E5560" i="7"/>
  <c r="E5561" i="7"/>
  <c r="E5562" i="7"/>
  <c r="E5563" i="7"/>
  <c r="E5564" i="7"/>
  <c r="E5565" i="7"/>
  <c r="E5566" i="7"/>
  <c r="E5567" i="7"/>
  <c r="E5568" i="7"/>
  <c r="E5569" i="7"/>
  <c r="E5570" i="7"/>
  <c r="E5571" i="7"/>
  <c r="E5572" i="7"/>
  <c r="E5573" i="7"/>
  <c r="E5574" i="7"/>
  <c r="E5575" i="7"/>
  <c r="E5576" i="7"/>
  <c r="E5577" i="7"/>
  <c r="E5578" i="7"/>
  <c r="E5579" i="7"/>
  <c r="E5580" i="7"/>
  <c r="E5581" i="7"/>
  <c r="E5582" i="7"/>
  <c r="E5583" i="7"/>
  <c r="E5584" i="7"/>
  <c r="E5585" i="7"/>
  <c r="E5586" i="7"/>
  <c r="E5587" i="7"/>
  <c r="E5588" i="7"/>
  <c r="E5589" i="7"/>
  <c r="E5590" i="7"/>
  <c r="E5591" i="7"/>
  <c r="E5592" i="7"/>
  <c r="E5593" i="7"/>
  <c r="E5594" i="7"/>
  <c r="E5595" i="7"/>
  <c r="E5596" i="7"/>
  <c r="E5597" i="7"/>
  <c r="E5598" i="7"/>
  <c r="E5599" i="7"/>
  <c r="E5600" i="7"/>
  <c r="E5601" i="7"/>
  <c r="E5602" i="7"/>
  <c r="E5603" i="7"/>
  <c r="E5604" i="7"/>
  <c r="E5605" i="7"/>
  <c r="E5606" i="7"/>
  <c r="E5607" i="7"/>
  <c r="E5608" i="7"/>
  <c r="E5609" i="7"/>
  <c r="E5610" i="7"/>
  <c r="E5611" i="7"/>
  <c r="E5612" i="7"/>
  <c r="E5613" i="7"/>
  <c r="E5614" i="7"/>
  <c r="E5615" i="7"/>
  <c r="E5616" i="7"/>
  <c r="E5617" i="7"/>
  <c r="E5618" i="7"/>
  <c r="E5619" i="7"/>
  <c r="E5620" i="7"/>
  <c r="E5621" i="7"/>
  <c r="E5622" i="7"/>
  <c r="E5623" i="7"/>
  <c r="E5624" i="7"/>
  <c r="E5625" i="7"/>
  <c r="E5626" i="7"/>
  <c r="E5627" i="7"/>
  <c r="E5628" i="7"/>
  <c r="E5629" i="7"/>
  <c r="E5630" i="7"/>
  <c r="E5631" i="7"/>
  <c r="E5632" i="7"/>
  <c r="E5633" i="7"/>
  <c r="E5634" i="7"/>
  <c r="E5635" i="7"/>
  <c r="E5636" i="7"/>
  <c r="E5637" i="7"/>
  <c r="E5638" i="7"/>
  <c r="E5639" i="7"/>
  <c r="E5640" i="7"/>
  <c r="E5641" i="7"/>
  <c r="E5642" i="7"/>
  <c r="E5643" i="7"/>
  <c r="E5644" i="7"/>
  <c r="E5645" i="7"/>
  <c r="E5646" i="7"/>
  <c r="E5647" i="7"/>
  <c r="E5648" i="7"/>
  <c r="E5649" i="7"/>
  <c r="E5650" i="7"/>
  <c r="E5651" i="7"/>
  <c r="E5652" i="7"/>
  <c r="E5653" i="7"/>
  <c r="E5654" i="7"/>
  <c r="E5655" i="7"/>
  <c r="E5656" i="7"/>
  <c r="E5657" i="7"/>
  <c r="E5658" i="7"/>
  <c r="E5659" i="7"/>
  <c r="E5660" i="7"/>
  <c r="E5661" i="7"/>
  <c r="E5662" i="7"/>
  <c r="E5663" i="7"/>
  <c r="E5664" i="7"/>
  <c r="E5665" i="7"/>
  <c r="E5666" i="7"/>
  <c r="E5667" i="7"/>
  <c r="E5668" i="7"/>
  <c r="E5669" i="7"/>
  <c r="E5670" i="7"/>
  <c r="E5671" i="7"/>
  <c r="E5672" i="7"/>
  <c r="E5673" i="7"/>
  <c r="E5674" i="7"/>
  <c r="E5675" i="7"/>
  <c r="E5676" i="7"/>
  <c r="E5677" i="7"/>
  <c r="E5678" i="7"/>
  <c r="E5679" i="7"/>
  <c r="E5680" i="7"/>
  <c r="E5681" i="7"/>
  <c r="E5682" i="7"/>
  <c r="E5683" i="7"/>
  <c r="E5684" i="7"/>
  <c r="E5685" i="7"/>
  <c r="E5686" i="7"/>
  <c r="E5687" i="7"/>
  <c r="E5688" i="7"/>
  <c r="E5689" i="7"/>
  <c r="E5690" i="7"/>
  <c r="E5691" i="7"/>
  <c r="E5692" i="7"/>
  <c r="E5693" i="7"/>
  <c r="E5694" i="7"/>
  <c r="E5695" i="7"/>
  <c r="E5696" i="7"/>
  <c r="E5697" i="7"/>
  <c r="E5698" i="7"/>
  <c r="E5699" i="7"/>
  <c r="E5700" i="7"/>
  <c r="E5701" i="7"/>
  <c r="E5702" i="7"/>
  <c r="E5703" i="7"/>
  <c r="E5704" i="7"/>
  <c r="E5705" i="7"/>
  <c r="E5706" i="7"/>
  <c r="E5707" i="7"/>
  <c r="E5708" i="7"/>
  <c r="E5709" i="7"/>
  <c r="E5710" i="7"/>
  <c r="E5711" i="7"/>
  <c r="E5712" i="7"/>
  <c r="E5713" i="7"/>
  <c r="E5714" i="7"/>
  <c r="E5715" i="7"/>
  <c r="E5716" i="7"/>
  <c r="E5717" i="7"/>
  <c r="E5718" i="7"/>
  <c r="E5719" i="7"/>
  <c r="E5720" i="7"/>
  <c r="E5721" i="7"/>
  <c r="E5722" i="7"/>
  <c r="E5723" i="7"/>
  <c r="E5724" i="7"/>
  <c r="E5725" i="7"/>
  <c r="E5726" i="7"/>
  <c r="E5727" i="7"/>
  <c r="E5728" i="7"/>
  <c r="E5729" i="7"/>
  <c r="E5730" i="7"/>
  <c r="E5731" i="7"/>
  <c r="E5732" i="7"/>
  <c r="E5733" i="7"/>
  <c r="E5734" i="7"/>
  <c r="E5735" i="7"/>
  <c r="E5736" i="7"/>
  <c r="E5737" i="7"/>
  <c r="E5738" i="7"/>
  <c r="E5739" i="7"/>
  <c r="E5740" i="7"/>
  <c r="E5741" i="7"/>
  <c r="E5742" i="7"/>
  <c r="E5743" i="7"/>
  <c r="E5744" i="7"/>
  <c r="E5745" i="7"/>
  <c r="E5746" i="7"/>
  <c r="E5747" i="7"/>
  <c r="E5748" i="7"/>
  <c r="E5749" i="7"/>
  <c r="E5750" i="7"/>
  <c r="E5751" i="7"/>
  <c r="E5752" i="7"/>
  <c r="E5753" i="7"/>
  <c r="E5754" i="7"/>
  <c r="E5755" i="7"/>
  <c r="E5756" i="7"/>
  <c r="E5757" i="7"/>
  <c r="E5758" i="7"/>
  <c r="E5759" i="7"/>
  <c r="E5760" i="7"/>
  <c r="E5761" i="7"/>
  <c r="E5762" i="7"/>
  <c r="E5763" i="7"/>
  <c r="E5764" i="7"/>
  <c r="E5765" i="7"/>
  <c r="E5766" i="7"/>
  <c r="E5767" i="7"/>
  <c r="E5768" i="7"/>
  <c r="E5769" i="7"/>
  <c r="E5770" i="7"/>
  <c r="E5771" i="7"/>
  <c r="E5772" i="7"/>
  <c r="E5773" i="7"/>
  <c r="E5774" i="7"/>
  <c r="E5775" i="7"/>
  <c r="E5776" i="7"/>
  <c r="E5777" i="7"/>
  <c r="E5778" i="7"/>
  <c r="E5779" i="7"/>
  <c r="E5780" i="7"/>
  <c r="E5781" i="7"/>
  <c r="E5782" i="7"/>
  <c r="E5783" i="7"/>
  <c r="E5784" i="7"/>
  <c r="E5785" i="7"/>
  <c r="E5786" i="7"/>
  <c r="E5787" i="7"/>
  <c r="E5788" i="7"/>
  <c r="E5789" i="7"/>
  <c r="E5790" i="7"/>
  <c r="E5791" i="7"/>
  <c r="E5792" i="7"/>
  <c r="E5793" i="7"/>
  <c r="E5794" i="7"/>
  <c r="E5795" i="7"/>
  <c r="E5796" i="7"/>
  <c r="E5797" i="7"/>
  <c r="E5798" i="7"/>
  <c r="E5799" i="7"/>
  <c r="E5800" i="7"/>
  <c r="E5801" i="7"/>
  <c r="E5802" i="7"/>
  <c r="E5803" i="7"/>
  <c r="E5804" i="7"/>
  <c r="E5805" i="7"/>
  <c r="E5806" i="7"/>
  <c r="E5807" i="7"/>
  <c r="E5808" i="7"/>
  <c r="E5809" i="7"/>
  <c r="E5810" i="7"/>
  <c r="E5811" i="7"/>
  <c r="E5812" i="7"/>
  <c r="E5813" i="7"/>
  <c r="E5814" i="7"/>
  <c r="E5815" i="7"/>
  <c r="E5816" i="7"/>
  <c r="E5817" i="7"/>
  <c r="E5818" i="7"/>
  <c r="E5819" i="7"/>
  <c r="E5820" i="7"/>
  <c r="E5821" i="7"/>
  <c r="E5822" i="7"/>
  <c r="E5823" i="7"/>
  <c r="E5824" i="7"/>
  <c r="E5825" i="7"/>
  <c r="E5826" i="7"/>
  <c r="E5827" i="7"/>
  <c r="E5828" i="7"/>
  <c r="E5829" i="7"/>
  <c r="E5830" i="7"/>
  <c r="E5831" i="7"/>
  <c r="E5832" i="7"/>
  <c r="E5833" i="7"/>
  <c r="E5834" i="7"/>
  <c r="E5835" i="7"/>
  <c r="E5836" i="7"/>
  <c r="E5837" i="7"/>
  <c r="E5838" i="7"/>
  <c r="E5839" i="7"/>
  <c r="E5840" i="7"/>
  <c r="E5841" i="7"/>
  <c r="E5842" i="7"/>
  <c r="E5843" i="7"/>
  <c r="E5844" i="7"/>
  <c r="E5845" i="7"/>
  <c r="E5846" i="7"/>
  <c r="E5847" i="7"/>
  <c r="E5848" i="7"/>
  <c r="E5849" i="7"/>
  <c r="E5850" i="7"/>
  <c r="E5851" i="7"/>
  <c r="E5852" i="7"/>
  <c r="E5853" i="7"/>
  <c r="E5854" i="7"/>
  <c r="E5855" i="7"/>
  <c r="E5856" i="7"/>
  <c r="E5857" i="7"/>
  <c r="E5858" i="7"/>
  <c r="E5859" i="7"/>
  <c r="E5860" i="7"/>
  <c r="E5861" i="7"/>
  <c r="E5862" i="7"/>
  <c r="E5863" i="7"/>
  <c r="E5864" i="7"/>
  <c r="E5865" i="7"/>
  <c r="E5866" i="7"/>
  <c r="E5867" i="7"/>
  <c r="E5868" i="7"/>
  <c r="E5869" i="7"/>
  <c r="E5870" i="7"/>
  <c r="E5871" i="7"/>
  <c r="E5872" i="7"/>
  <c r="E5873" i="7"/>
  <c r="E5874" i="7"/>
  <c r="E5875" i="7"/>
  <c r="E5876" i="7"/>
  <c r="E5877" i="7"/>
  <c r="E5878" i="7"/>
  <c r="E5879" i="7"/>
  <c r="E5880" i="7"/>
  <c r="E5881" i="7"/>
  <c r="E5882" i="7"/>
  <c r="E5883" i="7"/>
  <c r="E5884" i="7"/>
  <c r="E5885" i="7"/>
  <c r="E5886" i="7"/>
  <c r="E5887" i="7"/>
  <c r="E5888" i="7"/>
  <c r="E5889" i="7"/>
  <c r="E5890" i="7"/>
  <c r="E5891" i="7"/>
  <c r="E5892" i="7"/>
  <c r="E5893" i="7"/>
  <c r="E5894" i="7"/>
  <c r="E5895" i="7"/>
  <c r="E5896" i="7"/>
  <c r="E5897" i="7"/>
  <c r="E5898" i="7"/>
  <c r="E5899" i="7"/>
  <c r="E5900" i="7"/>
  <c r="E5901" i="7"/>
  <c r="E5902" i="7"/>
  <c r="E5903" i="7"/>
  <c r="E5904" i="7"/>
  <c r="E5905" i="7"/>
  <c r="E5906" i="7"/>
  <c r="E5907" i="7"/>
  <c r="E5908" i="7"/>
  <c r="E5909" i="7"/>
  <c r="E5910" i="7"/>
  <c r="E5911" i="7"/>
  <c r="E5912" i="7"/>
  <c r="E5913" i="7"/>
  <c r="E5914" i="7"/>
  <c r="E5915" i="7"/>
  <c r="E5916" i="7"/>
  <c r="E5917" i="7"/>
  <c r="E5918" i="7"/>
  <c r="E5919" i="7"/>
  <c r="E5920" i="7"/>
  <c r="E5921" i="7"/>
  <c r="E5922" i="7"/>
  <c r="E5923" i="7"/>
  <c r="E5924" i="7"/>
  <c r="E5925" i="7"/>
  <c r="E5926" i="7"/>
  <c r="E5927" i="7"/>
  <c r="E5928" i="7"/>
  <c r="E5929" i="7"/>
  <c r="E5930" i="7"/>
  <c r="E5931" i="7"/>
  <c r="E5932" i="7"/>
  <c r="E5933" i="7"/>
  <c r="E5934" i="7"/>
  <c r="E5935" i="7"/>
  <c r="E5936" i="7"/>
  <c r="E5937" i="7"/>
  <c r="E5938" i="7"/>
  <c r="E5939" i="7"/>
  <c r="E5940" i="7"/>
  <c r="E5941" i="7"/>
  <c r="E5942" i="7"/>
  <c r="E5943" i="7"/>
  <c r="E5944" i="7"/>
  <c r="E5945" i="7"/>
  <c r="E5946" i="7"/>
  <c r="E5947" i="7"/>
  <c r="E5948" i="7"/>
  <c r="E5949" i="7"/>
  <c r="E5950" i="7"/>
  <c r="E5951" i="7"/>
  <c r="E5952" i="7"/>
  <c r="E5953" i="7"/>
  <c r="E5954" i="7"/>
  <c r="E5955" i="7"/>
  <c r="E5956" i="7"/>
  <c r="E5957" i="7"/>
  <c r="E5958" i="7"/>
  <c r="E5959" i="7"/>
  <c r="E5960" i="7"/>
  <c r="E5961" i="7"/>
  <c r="E5962" i="7"/>
  <c r="E5963" i="7"/>
  <c r="E5964" i="7"/>
  <c r="E5965" i="7"/>
  <c r="E5966" i="7"/>
  <c r="E5967" i="7"/>
  <c r="E5968" i="7"/>
  <c r="E5969" i="7"/>
  <c r="E5970" i="7"/>
  <c r="E5971" i="7"/>
  <c r="E5972" i="7"/>
  <c r="E5973" i="7"/>
  <c r="E5974" i="7"/>
  <c r="E5975" i="7"/>
  <c r="E5976" i="7"/>
  <c r="E5977" i="7"/>
  <c r="E5978" i="7"/>
  <c r="E5979" i="7"/>
  <c r="E5980" i="7"/>
  <c r="E5981" i="7"/>
  <c r="E5982" i="7"/>
  <c r="E5983" i="7"/>
  <c r="E5984" i="7"/>
  <c r="E5985" i="7"/>
  <c r="E5986" i="7"/>
  <c r="E5987" i="7"/>
  <c r="E5988" i="7"/>
  <c r="E5989" i="7"/>
  <c r="E5990" i="7"/>
  <c r="E5991" i="7"/>
  <c r="E5992" i="7"/>
  <c r="E5993" i="7"/>
  <c r="E5994" i="7"/>
  <c r="E5995" i="7"/>
  <c r="E5996" i="7"/>
  <c r="E5997" i="7"/>
  <c r="E5998" i="7"/>
  <c r="E5999" i="7"/>
  <c r="E6000" i="7"/>
  <c r="E6001" i="7"/>
  <c r="E6002" i="7"/>
  <c r="E6003" i="7"/>
  <c r="E6004" i="7"/>
  <c r="E6005" i="7"/>
  <c r="E6006" i="7"/>
  <c r="E6007" i="7"/>
  <c r="E6008" i="7"/>
  <c r="E6009" i="7"/>
  <c r="E6010" i="7"/>
  <c r="E6011" i="7"/>
  <c r="E6012" i="7"/>
  <c r="E6013" i="7"/>
  <c r="E6014" i="7"/>
  <c r="E6015" i="7"/>
  <c r="E6016" i="7"/>
  <c r="E6017" i="7"/>
  <c r="E6018" i="7"/>
  <c r="E6019" i="7"/>
  <c r="E6020" i="7"/>
  <c r="E6021" i="7"/>
  <c r="E6022" i="7"/>
  <c r="E6023" i="7"/>
  <c r="E6024" i="7"/>
  <c r="E6025" i="7"/>
  <c r="E6026" i="7"/>
  <c r="E6027" i="7"/>
  <c r="E6028" i="7"/>
  <c r="E6029" i="7"/>
  <c r="E6030" i="7"/>
  <c r="E6031" i="7"/>
  <c r="E6032" i="7"/>
  <c r="E6033" i="7"/>
  <c r="E6034" i="7"/>
  <c r="E6035" i="7"/>
  <c r="E6036" i="7"/>
  <c r="E6037" i="7"/>
  <c r="E6038" i="7"/>
  <c r="E6039" i="7"/>
  <c r="E6040" i="7"/>
  <c r="E6041" i="7"/>
  <c r="E6042" i="7"/>
  <c r="E6043" i="7"/>
  <c r="E6044" i="7"/>
  <c r="E6045" i="7"/>
  <c r="E6046" i="7"/>
  <c r="E6047" i="7"/>
  <c r="E6048" i="7"/>
  <c r="E6049" i="7"/>
  <c r="E6050" i="7"/>
  <c r="E6051" i="7"/>
  <c r="E6052" i="7"/>
  <c r="E6053" i="7"/>
  <c r="E6054" i="7"/>
  <c r="E6055" i="7"/>
  <c r="E6056" i="7"/>
  <c r="E6057" i="7"/>
  <c r="E6058" i="7"/>
  <c r="E6059" i="7"/>
  <c r="E6060" i="7"/>
  <c r="E6061" i="7"/>
  <c r="E6062" i="7"/>
  <c r="E6063" i="7"/>
  <c r="E6064" i="7"/>
  <c r="E6065" i="7"/>
  <c r="E6066" i="7"/>
  <c r="E6067" i="7"/>
  <c r="E6068" i="7"/>
  <c r="E6069" i="7"/>
  <c r="E6070" i="7"/>
  <c r="E6071" i="7"/>
  <c r="E6072" i="7"/>
  <c r="E6073" i="7"/>
  <c r="E6074" i="7"/>
  <c r="E6075" i="7"/>
  <c r="E6076" i="7"/>
  <c r="E6077" i="7"/>
  <c r="E6078" i="7"/>
  <c r="E6079" i="7"/>
  <c r="E6080" i="7"/>
  <c r="E6081" i="7"/>
  <c r="E6082" i="7"/>
  <c r="E6083" i="7"/>
  <c r="E6084" i="7"/>
  <c r="E6085" i="7"/>
  <c r="E6086" i="7"/>
  <c r="E6087" i="7"/>
  <c r="E6088" i="7"/>
  <c r="E6089" i="7"/>
  <c r="E6090" i="7"/>
  <c r="E6091" i="7"/>
  <c r="E6092" i="7"/>
  <c r="E6093" i="7"/>
  <c r="E6094" i="7"/>
  <c r="E6095" i="7"/>
  <c r="E6096" i="7"/>
  <c r="E6097" i="7"/>
  <c r="E6098" i="7"/>
  <c r="E6099" i="7"/>
  <c r="E6100" i="7"/>
  <c r="E6101" i="7"/>
  <c r="E6102" i="7"/>
  <c r="E6103" i="7"/>
  <c r="E6104" i="7"/>
  <c r="E6105" i="7"/>
  <c r="E6106" i="7"/>
  <c r="E6107" i="7"/>
  <c r="E6108" i="7"/>
  <c r="E6109" i="7"/>
  <c r="E6110" i="7"/>
  <c r="E6111" i="7"/>
  <c r="E6112" i="7"/>
  <c r="E6113" i="7"/>
  <c r="E6114" i="7"/>
  <c r="E6115" i="7"/>
  <c r="E6116" i="7"/>
  <c r="E6117" i="7"/>
  <c r="E6118" i="7"/>
  <c r="E6119" i="7"/>
  <c r="E6120" i="7"/>
  <c r="E6121" i="7"/>
  <c r="E6122" i="7"/>
  <c r="E6123" i="7"/>
  <c r="E6124" i="7"/>
  <c r="E6125" i="7"/>
  <c r="E6126" i="7"/>
  <c r="E6127" i="7"/>
  <c r="E6128" i="7"/>
  <c r="E6129" i="7"/>
  <c r="E6130" i="7"/>
  <c r="E6131" i="7"/>
  <c r="E6132" i="7"/>
  <c r="E6133" i="7"/>
  <c r="E6134" i="7"/>
  <c r="E6135" i="7"/>
  <c r="E6136" i="7"/>
  <c r="E6137" i="7"/>
  <c r="E6138" i="7"/>
  <c r="E6139" i="7"/>
  <c r="E6140" i="7"/>
  <c r="E6141" i="7"/>
  <c r="E6142" i="7"/>
  <c r="E6143" i="7"/>
  <c r="E6144" i="7"/>
  <c r="E6145" i="7"/>
  <c r="E6146" i="7"/>
  <c r="E6147" i="7"/>
  <c r="E6148" i="7"/>
  <c r="E6149" i="7"/>
  <c r="E6150" i="7"/>
  <c r="E6151" i="7"/>
  <c r="E6152" i="7"/>
  <c r="E6153" i="7"/>
  <c r="E6154" i="7"/>
  <c r="E6155" i="7"/>
  <c r="E6156" i="7"/>
  <c r="E6157" i="7"/>
  <c r="E6158" i="7"/>
  <c r="E6159" i="7"/>
  <c r="E6160" i="7"/>
  <c r="E6161" i="7"/>
  <c r="E6162" i="7"/>
  <c r="E6163" i="7"/>
  <c r="E6164" i="7"/>
  <c r="E6165" i="7"/>
  <c r="E6166" i="7"/>
  <c r="E6167" i="7"/>
  <c r="E6168" i="7"/>
  <c r="E6169" i="7"/>
  <c r="E6170" i="7"/>
  <c r="E6171" i="7"/>
  <c r="E6172" i="7"/>
  <c r="E6173" i="7"/>
  <c r="E6174" i="7"/>
  <c r="E6175" i="7"/>
  <c r="E6176" i="7"/>
  <c r="E6177" i="7"/>
  <c r="E6178" i="7"/>
  <c r="E6179" i="7"/>
  <c r="E6180" i="7"/>
  <c r="E6181" i="7"/>
  <c r="E6182" i="7"/>
  <c r="E6183" i="7"/>
  <c r="E6184" i="7"/>
  <c r="E6185" i="7"/>
  <c r="E6186" i="7"/>
  <c r="E6187" i="7"/>
  <c r="E6188" i="7"/>
  <c r="E6189" i="7"/>
  <c r="E6190" i="7"/>
  <c r="E6191" i="7"/>
  <c r="E6192" i="7"/>
  <c r="E6193" i="7"/>
  <c r="E6194" i="7"/>
  <c r="E6195" i="7"/>
  <c r="E6196" i="7"/>
  <c r="E6197" i="7"/>
  <c r="E6198" i="7"/>
  <c r="E6199" i="7"/>
  <c r="E6200" i="7"/>
  <c r="E6201" i="7"/>
  <c r="E6202" i="7"/>
  <c r="E6203" i="7"/>
  <c r="E6204" i="7"/>
  <c r="E6205" i="7"/>
  <c r="E6206" i="7"/>
  <c r="E6207" i="7"/>
  <c r="E6208" i="7"/>
  <c r="E6209" i="7"/>
  <c r="E6210" i="7"/>
  <c r="E6211" i="7"/>
  <c r="E6212" i="7"/>
  <c r="E6213" i="7"/>
  <c r="E6214" i="7"/>
  <c r="E6215" i="7"/>
  <c r="E6216" i="7"/>
  <c r="E6217" i="7"/>
  <c r="E6218" i="7"/>
  <c r="E6219" i="7"/>
  <c r="E6220" i="7"/>
  <c r="E6221" i="7"/>
  <c r="E6222" i="7"/>
  <c r="E6223" i="7"/>
  <c r="E6224" i="7"/>
  <c r="E6225" i="7"/>
  <c r="E6226" i="7"/>
  <c r="E6227" i="7"/>
  <c r="E6228" i="7"/>
  <c r="E6229" i="7"/>
  <c r="E6230" i="7"/>
  <c r="E6231" i="7"/>
  <c r="E6232" i="7"/>
  <c r="E6233" i="7"/>
  <c r="E6234" i="7"/>
  <c r="E6235" i="7"/>
  <c r="E6236" i="7"/>
  <c r="E6237" i="7"/>
  <c r="E6238" i="7"/>
  <c r="E6239" i="7"/>
  <c r="E6240" i="7"/>
  <c r="E6241" i="7"/>
  <c r="E6242" i="7"/>
  <c r="E6243" i="7"/>
  <c r="E6244" i="7"/>
  <c r="E6245" i="7"/>
  <c r="E6246" i="7"/>
  <c r="E6247" i="7"/>
  <c r="E6248" i="7"/>
  <c r="E6249" i="7"/>
  <c r="E6250" i="7"/>
  <c r="E6251" i="7"/>
  <c r="E6252" i="7"/>
  <c r="E6253" i="7"/>
  <c r="E6254" i="7"/>
  <c r="E6255" i="7"/>
  <c r="E6256" i="7"/>
  <c r="E6257" i="7"/>
  <c r="E6258" i="7"/>
  <c r="E6259" i="7"/>
  <c r="E6260" i="7"/>
  <c r="E6261" i="7"/>
  <c r="E6262" i="7"/>
  <c r="E6263" i="7"/>
  <c r="E6264" i="7"/>
  <c r="E6265" i="7"/>
  <c r="E6266" i="7"/>
  <c r="E6267" i="7"/>
  <c r="E6268" i="7"/>
  <c r="E6269" i="7"/>
  <c r="E6270" i="7"/>
  <c r="E6271" i="7"/>
  <c r="E6272" i="7"/>
  <c r="E6273" i="7"/>
  <c r="E6274" i="7"/>
  <c r="E6275" i="7"/>
  <c r="E6276" i="7"/>
  <c r="E6277" i="7"/>
  <c r="E6278" i="7"/>
  <c r="E6279" i="7"/>
  <c r="E6280" i="7"/>
  <c r="E6281" i="7"/>
  <c r="E6282" i="7"/>
  <c r="E6283" i="7"/>
  <c r="E6284" i="7"/>
  <c r="E6285" i="7"/>
  <c r="E6286" i="7"/>
  <c r="E6287" i="7"/>
  <c r="E6288" i="7"/>
  <c r="E6289" i="7"/>
  <c r="E6290" i="7"/>
  <c r="E6291" i="7"/>
  <c r="E6292" i="7"/>
  <c r="E6293" i="7"/>
  <c r="E6294" i="7"/>
  <c r="E6295" i="7"/>
  <c r="E6296" i="7"/>
  <c r="E6297" i="7"/>
  <c r="E6298" i="7"/>
  <c r="E6299" i="7"/>
  <c r="E6300" i="7"/>
  <c r="E6301" i="7"/>
  <c r="E6302" i="7"/>
  <c r="E6303" i="7"/>
  <c r="E6304" i="7"/>
  <c r="E6305" i="7"/>
  <c r="E6306" i="7"/>
  <c r="E6307" i="7"/>
  <c r="E6308" i="7"/>
  <c r="E6309" i="7"/>
  <c r="E6310" i="7"/>
  <c r="E6311" i="7"/>
  <c r="E6312" i="7"/>
  <c r="E6313" i="7"/>
  <c r="E6314" i="7"/>
  <c r="E6315" i="7"/>
  <c r="E6316" i="7"/>
  <c r="E6317" i="7"/>
  <c r="E6318" i="7"/>
  <c r="E6319" i="7"/>
  <c r="E6320" i="7"/>
  <c r="E6321" i="7"/>
  <c r="E6322" i="7"/>
  <c r="E6323" i="7"/>
  <c r="E6324" i="7"/>
  <c r="E6325" i="7"/>
  <c r="E6326" i="7"/>
  <c r="E6327" i="7"/>
  <c r="E6328" i="7"/>
  <c r="E6329" i="7"/>
  <c r="E6330" i="7"/>
  <c r="E6331" i="7"/>
  <c r="E6332" i="7"/>
  <c r="E6333" i="7"/>
  <c r="E6334" i="7"/>
  <c r="E6335" i="7"/>
  <c r="E6336" i="7"/>
  <c r="E6337" i="7"/>
  <c r="E6338" i="7"/>
  <c r="E6339" i="7"/>
  <c r="E6340" i="7"/>
  <c r="E6341" i="7"/>
  <c r="E6342" i="7"/>
  <c r="E6343" i="7"/>
  <c r="E6344" i="7"/>
  <c r="E6345" i="7"/>
  <c r="E6346" i="7"/>
  <c r="E6347" i="7"/>
  <c r="E6348" i="7"/>
  <c r="E6349" i="7"/>
  <c r="E6350" i="7"/>
  <c r="E6351" i="7"/>
  <c r="E6352" i="7"/>
  <c r="E6353" i="7"/>
  <c r="E6354" i="7"/>
  <c r="E6355" i="7"/>
  <c r="E6356" i="7"/>
  <c r="E6357" i="7"/>
  <c r="E6358" i="7"/>
  <c r="E6359" i="7"/>
  <c r="E6360" i="7"/>
  <c r="E6361" i="7"/>
  <c r="E6362" i="7"/>
  <c r="E6363" i="7"/>
  <c r="E6364" i="7"/>
  <c r="E6365" i="7"/>
  <c r="E6366" i="7"/>
  <c r="E6367" i="7"/>
  <c r="E6368" i="7"/>
  <c r="E6369" i="7"/>
  <c r="E6370" i="7"/>
  <c r="E6371" i="7"/>
  <c r="E6372" i="7"/>
  <c r="E6373" i="7"/>
  <c r="E6374" i="7"/>
  <c r="E6375" i="7"/>
  <c r="E6376" i="7"/>
  <c r="E6377" i="7"/>
  <c r="E6378" i="7"/>
  <c r="E6379" i="7"/>
  <c r="E6380" i="7"/>
  <c r="E6381" i="7"/>
  <c r="E6382" i="7"/>
  <c r="E6383" i="7"/>
  <c r="E6384" i="7"/>
  <c r="E6385" i="7"/>
  <c r="E6386" i="7"/>
  <c r="E6387" i="7"/>
  <c r="E6388" i="7"/>
  <c r="E6389" i="7"/>
  <c r="E6390" i="7"/>
  <c r="E6391" i="7"/>
  <c r="E6392" i="7"/>
  <c r="E6393" i="7"/>
  <c r="E6394" i="7"/>
  <c r="E6395" i="7"/>
  <c r="E6396" i="7"/>
  <c r="E6397" i="7"/>
  <c r="E6398" i="7"/>
  <c r="E6399" i="7"/>
  <c r="E6400" i="7"/>
  <c r="E6401" i="7"/>
  <c r="E6402" i="7"/>
  <c r="E6403" i="7"/>
  <c r="E6404" i="7"/>
  <c r="E6405" i="7"/>
  <c r="E6406" i="7"/>
  <c r="E6407" i="7"/>
  <c r="E6408" i="7"/>
  <c r="E6409" i="7"/>
  <c r="E6410" i="7"/>
  <c r="E6411" i="7"/>
  <c r="E6412" i="7"/>
  <c r="E6413" i="7"/>
  <c r="E6414" i="7"/>
  <c r="E6415" i="7"/>
  <c r="E6416" i="7"/>
  <c r="E6417" i="7"/>
  <c r="E6418" i="7"/>
  <c r="E6419" i="7"/>
  <c r="E6420" i="7"/>
  <c r="E6421" i="7"/>
  <c r="E6422" i="7"/>
  <c r="E6423" i="7"/>
  <c r="E6424" i="7"/>
  <c r="E6425" i="7"/>
  <c r="E6426" i="7"/>
  <c r="E6427" i="7"/>
  <c r="E6428" i="7"/>
  <c r="E6429" i="7"/>
  <c r="E6430" i="7"/>
  <c r="E6431" i="7"/>
  <c r="E6432" i="7"/>
  <c r="E6433" i="7"/>
  <c r="E6434" i="7"/>
  <c r="E6435" i="7"/>
  <c r="E6436" i="7"/>
  <c r="E6437" i="7"/>
  <c r="E6438" i="7"/>
  <c r="E6439" i="7"/>
  <c r="E6440" i="7"/>
  <c r="E6441" i="7"/>
  <c r="E6442" i="7"/>
  <c r="E6443" i="7"/>
  <c r="E6444" i="7"/>
  <c r="E6445" i="7"/>
  <c r="E6446" i="7"/>
  <c r="E6447" i="7"/>
  <c r="E6448" i="7"/>
  <c r="E6449" i="7"/>
  <c r="E6450" i="7"/>
  <c r="E6451" i="7"/>
  <c r="E6452" i="7"/>
  <c r="E6453" i="7"/>
  <c r="E6454" i="7"/>
  <c r="E6455" i="7"/>
  <c r="E6456" i="7"/>
  <c r="E6457" i="7"/>
  <c r="E6458" i="7"/>
  <c r="E6459" i="7"/>
  <c r="E6460" i="7"/>
  <c r="E6461" i="7"/>
  <c r="E6462" i="7"/>
  <c r="E6463" i="7"/>
  <c r="E6464" i="7"/>
  <c r="E6465" i="7"/>
  <c r="E6466" i="7"/>
  <c r="E6467" i="7"/>
  <c r="E6468" i="7"/>
  <c r="E6469" i="7"/>
  <c r="E6470" i="7"/>
  <c r="E6471" i="7"/>
  <c r="E6472" i="7"/>
  <c r="E6473" i="7"/>
  <c r="E6474" i="7"/>
  <c r="E6475" i="7"/>
  <c r="E6476" i="7"/>
  <c r="E6477" i="7"/>
  <c r="E6478" i="7"/>
  <c r="E6479" i="7"/>
  <c r="E6480" i="7"/>
  <c r="E6481" i="7"/>
  <c r="E6482" i="7"/>
  <c r="E6483" i="7"/>
  <c r="E6484" i="7"/>
  <c r="E6485" i="7"/>
  <c r="E6486" i="7"/>
  <c r="E6487" i="7"/>
  <c r="E6488" i="7"/>
  <c r="E6489" i="7"/>
  <c r="E6490" i="7"/>
  <c r="E6491" i="7"/>
  <c r="E6492" i="7"/>
  <c r="E6493" i="7"/>
  <c r="E6494" i="7"/>
  <c r="E6495" i="7"/>
  <c r="E6496" i="7"/>
  <c r="E6497" i="7"/>
  <c r="E6498" i="7"/>
  <c r="E6499" i="7"/>
  <c r="E6500" i="7"/>
  <c r="E6501" i="7"/>
  <c r="E6502" i="7"/>
  <c r="E6503" i="7"/>
  <c r="E6504" i="7"/>
  <c r="E6505" i="7"/>
  <c r="E6506" i="7"/>
  <c r="E6507" i="7"/>
  <c r="E6508" i="7"/>
  <c r="E6509" i="7"/>
  <c r="E6510" i="7"/>
  <c r="E6511" i="7"/>
  <c r="E6512" i="7"/>
  <c r="E6513" i="7"/>
  <c r="E6514" i="7"/>
  <c r="E6515" i="7"/>
  <c r="E6516" i="7"/>
  <c r="E6517" i="7"/>
  <c r="E6518" i="7"/>
  <c r="E6519" i="7"/>
  <c r="E6520" i="7"/>
  <c r="E6521" i="7"/>
  <c r="E6522" i="7"/>
  <c r="E6523" i="7"/>
  <c r="E6524" i="7"/>
  <c r="E6525" i="7"/>
  <c r="E6526" i="7"/>
  <c r="E6527" i="7"/>
  <c r="E6528" i="7"/>
  <c r="E6529" i="7"/>
  <c r="E6530" i="7"/>
  <c r="E6531" i="7"/>
  <c r="E6532" i="7"/>
  <c r="E6533" i="7"/>
  <c r="E6534" i="7"/>
  <c r="E6535" i="7"/>
  <c r="E6536" i="7"/>
  <c r="E6537" i="7"/>
  <c r="E6538" i="7"/>
  <c r="E6539" i="7"/>
  <c r="E6540" i="7"/>
  <c r="E6541" i="7"/>
  <c r="E6542" i="7"/>
  <c r="E6543" i="7"/>
  <c r="E6544" i="7"/>
  <c r="E6545" i="7"/>
  <c r="E6546" i="7"/>
  <c r="E6547" i="7"/>
  <c r="E6548" i="7"/>
  <c r="E6549" i="7"/>
  <c r="E6550" i="7"/>
  <c r="E6551" i="7"/>
  <c r="E6552" i="7"/>
  <c r="E6553" i="7"/>
  <c r="E6554" i="7"/>
  <c r="E6555" i="7"/>
  <c r="E6556" i="7"/>
  <c r="E6557" i="7"/>
  <c r="E6558" i="7"/>
  <c r="E6559" i="7"/>
  <c r="E6560" i="7"/>
  <c r="E6561" i="7"/>
  <c r="E6562" i="7"/>
  <c r="E6563" i="7"/>
  <c r="E6564" i="7"/>
  <c r="E6565" i="7"/>
  <c r="E6566" i="7"/>
  <c r="E6567" i="7"/>
  <c r="E6568" i="7"/>
  <c r="E6569" i="7"/>
  <c r="E6570" i="7"/>
  <c r="E6571" i="7"/>
  <c r="E6572" i="7"/>
  <c r="E6573" i="7"/>
  <c r="E6574" i="7"/>
  <c r="E6575" i="7"/>
  <c r="E6576" i="7"/>
  <c r="E6577" i="7"/>
  <c r="E6578" i="7"/>
  <c r="E6579" i="7"/>
  <c r="E6580" i="7"/>
  <c r="E6581" i="7"/>
  <c r="E6582" i="7"/>
  <c r="E6583" i="7"/>
  <c r="E6584" i="7"/>
  <c r="E6585" i="7"/>
  <c r="E6586" i="7"/>
  <c r="E6587" i="7"/>
  <c r="E6588" i="7"/>
  <c r="E6589" i="7"/>
  <c r="E6590" i="7"/>
  <c r="E6591" i="7"/>
  <c r="E6592" i="7"/>
  <c r="E6593" i="7"/>
  <c r="E6594" i="7"/>
  <c r="E6595" i="7"/>
  <c r="E6596" i="7"/>
  <c r="E6597" i="7"/>
  <c r="E6598" i="7"/>
  <c r="E6599" i="7"/>
  <c r="E6600" i="7"/>
  <c r="E6601" i="7"/>
  <c r="E6602" i="7"/>
  <c r="E6603" i="7"/>
  <c r="E6604" i="7"/>
  <c r="E6605" i="7"/>
  <c r="E6606" i="7"/>
  <c r="E6607" i="7"/>
  <c r="E6608" i="7"/>
  <c r="E6609" i="7"/>
  <c r="E6610" i="7"/>
  <c r="E6611" i="7"/>
  <c r="E6612" i="7"/>
  <c r="E6613" i="7"/>
  <c r="E6614" i="7"/>
  <c r="E6615" i="7"/>
  <c r="E6616" i="7"/>
  <c r="E6617" i="7"/>
  <c r="E6618" i="7"/>
  <c r="E6619" i="7"/>
  <c r="E6620" i="7"/>
  <c r="E6621" i="7"/>
  <c r="E6622" i="7"/>
  <c r="E6623" i="7"/>
  <c r="E6624" i="7"/>
  <c r="E6625" i="7"/>
  <c r="E6626" i="7"/>
  <c r="E6627" i="7"/>
  <c r="E6628" i="7"/>
  <c r="E6629" i="7"/>
  <c r="E6630" i="7"/>
  <c r="E6631" i="7"/>
  <c r="E6632" i="7"/>
  <c r="E6633" i="7"/>
  <c r="E6634" i="7"/>
  <c r="E6635" i="7"/>
  <c r="E6636" i="7"/>
  <c r="E6637" i="7"/>
  <c r="E6638" i="7"/>
  <c r="E6639" i="7"/>
  <c r="E6640" i="7"/>
  <c r="E6641" i="7"/>
  <c r="E6642" i="7"/>
  <c r="E6643" i="7"/>
  <c r="E6644" i="7"/>
  <c r="E6645" i="7"/>
  <c r="E6646" i="7"/>
  <c r="E6647" i="7"/>
  <c r="E6648" i="7"/>
  <c r="E6649" i="7"/>
  <c r="E6650" i="7"/>
  <c r="E6651" i="7"/>
  <c r="E6652" i="7"/>
  <c r="E6653" i="7"/>
  <c r="E6654" i="7"/>
  <c r="E6655" i="7"/>
  <c r="E6656" i="7"/>
  <c r="E6657" i="7"/>
  <c r="E6658" i="7"/>
  <c r="E6659" i="7"/>
  <c r="E6660" i="7"/>
  <c r="E6661" i="7"/>
  <c r="E6662" i="7"/>
  <c r="E6663" i="7"/>
  <c r="E6664" i="7"/>
  <c r="E6665" i="7"/>
  <c r="E6666" i="7"/>
  <c r="E6667" i="7"/>
  <c r="E6668" i="7"/>
  <c r="E6669" i="7"/>
  <c r="E6670" i="7"/>
  <c r="E6671" i="7"/>
  <c r="E6672" i="7"/>
  <c r="E6673" i="7"/>
  <c r="E6674" i="7"/>
  <c r="E6675" i="7"/>
  <c r="E6676" i="7"/>
  <c r="E6677" i="7"/>
  <c r="E6678" i="7"/>
  <c r="E6679" i="7"/>
  <c r="E6680" i="7"/>
  <c r="E6681" i="7"/>
  <c r="E6682" i="7"/>
  <c r="E6683" i="7"/>
  <c r="E6684" i="7"/>
  <c r="E6685" i="7"/>
  <c r="E6686" i="7"/>
  <c r="E6687" i="7"/>
  <c r="E6688" i="7"/>
  <c r="E6689" i="7"/>
  <c r="E6690" i="7"/>
  <c r="E6691" i="7"/>
  <c r="E6692" i="7"/>
  <c r="E6693" i="7"/>
  <c r="E6694" i="7"/>
  <c r="E6695" i="7"/>
  <c r="E6696" i="7"/>
  <c r="E6697" i="7"/>
  <c r="E6698" i="7"/>
  <c r="E6699" i="7"/>
  <c r="E6700" i="7"/>
  <c r="E6701" i="7"/>
  <c r="E6702" i="7"/>
  <c r="E6703" i="7"/>
  <c r="E6704" i="7"/>
  <c r="E6705" i="7"/>
  <c r="E6706" i="7"/>
  <c r="E6707" i="7"/>
  <c r="E6708" i="7"/>
  <c r="E6709" i="7"/>
  <c r="E6710" i="7"/>
  <c r="E6711" i="7"/>
  <c r="E6712" i="7"/>
  <c r="E6713" i="7"/>
  <c r="E6714" i="7"/>
  <c r="E6715" i="7"/>
  <c r="E6716" i="7"/>
  <c r="E6717" i="7"/>
  <c r="E6718" i="7"/>
  <c r="E6719" i="7"/>
  <c r="E6720" i="7"/>
  <c r="P1" i="33" l="1"/>
  <c r="O1" i="33"/>
  <c r="AV18" i="15" s="1"/>
  <c r="I4039" i="8" l="1"/>
  <c r="I4040" i="8"/>
  <c r="I4041" i="8"/>
  <c r="I4042" i="8"/>
  <c r="I4043" i="8"/>
  <c r="I4044" i="8"/>
  <c r="I4045" i="8"/>
  <c r="I4046" i="8"/>
  <c r="I4047" i="8"/>
  <c r="I4048" i="8"/>
  <c r="I4049" i="8"/>
  <c r="I4050" i="8"/>
  <c r="I4051" i="8"/>
  <c r="I4052" i="8"/>
  <c r="I4053" i="8"/>
  <c r="I4054" i="8"/>
  <c r="I4055" i="8"/>
  <c r="I4056" i="8"/>
  <c r="I4057" i="8"/>
  <c r="I4058" i="8"/>
  <c r="I4059" i="8"/>
  <c r="I4060" i="8"/>
  <c r="I4061" i="8"/>
  <c r="I4062" i="8"/>
  <c r="I4063" i="8"/>
  <c r="I4064" i="8"/>
  <c r="I4065" i="8"/>
  <c r="I4066" i="8"/>
  <c r="I4067" i="8"/>
  <c r="I4068" i="8"/>
  <c r="I4069" i="8"/>
  <c r="I4070" i="8"/>
  <c r="I4071" i="8"/>
  <c r="I4072" i="8"/>
  <c r="I4073" i="8"/>
  <c r="I4074" i="8"/>
  <c r="I4075" i="8"/>
  <c r="I4076" i="8"/>
  <c r="I4077" i="8"/>
  <c r="I4078" i="8"/>
  <c r="I4079" i="8"/>
  <c r="I4080" i="8"/>
  <c r="I4081" i="8"/>
  <c r="I4082" i="8"/>
  <c r="I4083" i="8"/>
  <c r="I4084" i="8"/>
  <c r="I4085" i="8"/>
  <c r="I4086" i="8"/>
  <c r="I4087" i="8"/>
  <c r="I4088" i="8"/>
  <c r="I4089" i="8"/>
  <c r="I4090" i="8"/>
  <c r="I4091" i="8"/>
  <c r="I4092" i="8"/>
  <c r="I4093" i="8"/>
  <c r="I4094" i="8"/>
  <c r="I4095" i="8"/>
  <c r="I4096" i="8"/>
  <c r="I4097" i="8"/>
  <c r="I4098" i="8"/>
  <c r="I4099" i="8"/>
  <c r="I4100" i="8"/>
  <c r="I4101" i="8"/>
  <c r="I4102" i="8"/>
  <c r="I4103" i="8"/>
  <c r="I4104" i="8"/>
  <c r="I4105" i="8"/>
  <c r="I4106" i="8"/>
  <c r="I4107" i="8"/>
  <c r="I4108" i="8"/>
  <c r="I4109" i="8"/>
  <c r="I4110" i="8"/>
  <c r="I4111" i="8"/>
  <c r="I4112" i="8"/>
  <c r="I4113" i="8"/>
  <c r="I4114" i="8"/>
  <c r="I4115" i="8"/>
  <c r="I4116" i="8"/>
  <c r="I4117" i="8"/>
  <c r="I4118" i="8"/>
  <c r="I4119" i="8"/>
  <c r="I4120" i="8"/>
  <c r="I4121" i="8"/>
  <c r="I4122" i="8"/>
  <c r="I4123" i="8"/>
  <c r="I4124" i="8"/>
  <c r="O6" i="32"/>
  <c r="P6" i="32"/>
  <c r="O7" i="32"/>
  <c r="P7" i="32"/>
  <c r="O8" i="32"/>
  <c r="P8" i="32"/>
  <c r="O9" i="32"/>
  <c r="P9" i="32"/>
  <c r="O10" i="32"/>
  <c r="P10" i="32"/>
  <c r="O11" i="32"/>
  <c r="P11" i="32"/>
  <c r="O12" i="32"/>
  <c r="P12" i="32"/>
  <c r="O13" i="32"/>
  <c r="P13" i="32"/>
  <c r="O14" i="32"/>
  <c r="P14" i="32"/>
  <c r="O15" i="32"/>
  <c r="P15" i="32"/>
  <c r="O16" i="32"/>
  <c r="P16" i="32"/>
  <c r="O17" i="32"/>
  <c r="P17" i="32"/>
  <c r="O18" i="32"/>
  <c r="P18" i="32"/>
  <c r="O19" i="32"/>
  <c r="P19" i="32"/>
  <c r="O20" i="32"/>
  <c r="P20" i="32"/>
  <c r="O21" i="32"/>
  <c r="P21" i="32"/>
  <c r="O22" i="32"/>
  <c r="P22" i="32"/>
  <c r="O23" i="32"/>
  <c r="P23" i="32"/>
  <c r="O24" i="32"/>
  <c r="P24" i="32"/>
  <c r="O25" i="32"/>
  <c r="P25" i="32"/>
  <c r="O26" i="32"/>
  <c r="P26" i="32"/>
  <c r="O27" i="32"/>
  <c r="P27" i="32"/>
  <c r="O28" i="32"/>
  <c r="P28" i="32"/>
  <c r="O29" i="32"/>
  <c r="P29" i="32"/>
  <c r="O30" i="32"/>
  <c r="P30" i="32"/>
  <c r="O31" i="32"/>
  <c r="P31" i="32"/>
  <c r="O32" i="32"/>
  <c r="P32" i="32"/>
  <c r="O33" i="32"/>
  <c r="P33" i="32"/>
  <c r="O34" i="32"/>
  <c r="P34" i="32"/>
  <c r="O35" i="32"/>
  <c r="P35" i="32"/>
  <c r="O36" i="32"/>
  <c r="P36" i="32"/>
  <c r="O37" i="32"/>
  <c r="P37" i="32"/>
  <c r="O38" i="32"/>
  <c r="P38" i="32"/>
  <c r="O39" i="32"/>
  <c r="P39" i="32"/>
  <c r="O40" i="32"/>
  <c r="P40" i="32"/>
  <c r="O41" i="32"/>
  <c r="P41" i="32"/>
  <c r="O42" i="32"/>
  <c r="P42" i="32"/>
  <c r="O43" i="32"/>
  <c r="P43" i="32"/>
  <c r="O44" i="32"/>
  <c r="P44" i="32"/>
  <c r="O45" i="32"/>
  <c r="P45" i="32"/>
  <c r="O46" i="32"/>
  <c r="P46" i="32"/>
  <c r="O47" i="32"/>
  <c r="P47" i="32"/>
  <c r="O48" i="32"/>
  <c r="P48" i="32"/>
  <c r="O49" i="32"/>
  <c r="P49" i="32"/>
  <c r="O50" i="32"/>
  <c r="P50" i="32"/>
  <c r="O51" i="32"/>
  <c r="P51" i="32"/>
  <c r="O52" i="32"/>
  <c r="P52" i="32"/>
  <c r="O53" i="32"/>
  <c r="P53" i="32"/>
  <c r="O54" i="32"/>
  <c r="P54" i="32"/>
  <c r="O55" i="32"/>
  <c r="P55" i="32"/>
  <c r="O56" i="32"/>
  <c r="P56" i="32"/>
  <c r="O57" i="32"/>
  <c r="P57" i="32"/>
  <c r="O58" i="32"/>
  <c r="P58" i="32"/>
  <c r="O59" i="32"/>
  <c r="P59" i="32"/>
  <c r="O60" i="32"/>
  <c r="P60" i="32"/>
  <c r="O61" i="32"/>
  <c r="P61" i="32"/>
  <c r="O62" i="32"/>
  <c r="P62" i="32"/>
  <c r="O63" i="32"/>
  <c r="P63" i="32"/>
  <c r="O64" i="32"/>
  <c r="P64" i="32"/>
  <c r="O65" i="32"/>
  <c r="P65" i="32"/>
  <c r="O66" i="32"/>
  <c r="P66" i="32"/>
  <c r="O67" i="32"/>
  <c r="P67" i="32"/>
  <c r="O68" i="32"/>
  <c r="P68" i="32"/>
  <c r="O69" i="32"/>
  <c r="P69" i="32"/>
  <c r="O70" i="32"/>
  <c r="P70" i="32"/>
  <c r="O71" i="32"/>
  <c r="P71" i="32"/>
  <c r="O72" i="32"/>
  <c r="P72" i="32"/>
  <c r="O73" i="32"/>
  <c r="P73" i="32"/>
  <c r="O74" i="32"/>
  <c r="P74" i="32"/>
  <c r="O75" i="32"/>
  <c r="P75" i="32"/>
  <c r="O76" i="32"/>
  <c r="P76" i="32"/>
  <c r="O77" i="32"/>
  <c r="P77" i="32"/>
  <c r="O78" i="32"/>
  <c r="P78" i="32"/>
  <c r="O79" i="32"/>
  <c r="P79" i="32"/>
  <c r="O80" i="32"/>
  <c r="P80" i="32"/>
  <c r="O81" i="32"/>
  <c r="P81" i="32"/>
  <c r="O82" i="32"/>
  <c r="P82" i="32"/>
  <c r="O83" i="32"/>
  <c r="P83" i="32"/>
  <c r="O84" i="32"/>
  <c r="P84" i="32"/>
  <c r="O85" i="32"/>
  <c r="P85" i="32"/>
  <c r="O86" i="32"/>
  <c r="P86" i="32"/>
  <c r="O87" i="32"/>
  <c r="P87" i="32"/>
  <c r="P5" i="32"/>
  <c r="O5" i="32"/>
  <c r="P4" i="32"/>
  <c r="O4" i="32"/>
  <c r="P3" i="32"/>
  <c r="O3" i="32"/>
  <c r="P2" i="32"/>
  <c r="P1" i="32" s="1"/>
  <c r="O2" i="32"/>
  <c r="O1" i="32" s="1"/>
  <c r="AU18" i="15" s="1"/>
  <c r="O3" i="31"/>
  <c r="P3" i="31"/>
  <c r="O4" i="31"/>
  <c r="P4" i="31"/>
  <c r="O5" i="31"/>
  <c r="P5" i="31"/>
  <c r="O6" i="31"/>
  <c r="P6" i="31"/>
  <c r="O7" i="31"/>
  <c r="P7" i="31"/>
  <c r="O8" i="31"/>
  <c r="P8" i="31"/>
  <c r="O9" i="31"/>
  <c r="P9" i="31"/>
  <c r="O10" i="31"/>
  <c r="P10" i="31"/>
  <c r="O11" i="31"/>
  <c r="P11" i="31"/>
  <c r="O12" i="31"/>
  <c r="P12" i="31"/>
  <c r="O13" i="31"/>
  <c r="P13" i="31"/>
  <c r="O14" i="31"/>
  <c r="P14" i="31"/>
  <c r="O15" i="31"/>
  <c r="P15" i="31"/>
  <c r="O16" i="31"/>
  <c r="P16" i="31"/>
  <c r="O17" i="31"/>
  <c r="P17" i="31"/>
  <c r="O18" i="31"/>
  <c r="P18" i="31"/>
  <c r="O19" i="31"/>
  <c r="P19" i="31"/>
  <c r="O20" i="31"/>
  <c r="P20" i="31"/>
  <c r="O21" i="31"/>
  <c r="P21" i="31"/>
  <c r="O22" i="31"/>
  <c r="P22" i="31"/>
  <c r="O23" i="31"/>
  <c r="P23" i="31"/>
  <c r="O24" i="31"/>
  <c r="P24" i="31"/>
  <c r="O25" i="31"/>
  <c r="P25" i="31"/>
  <c r="O26" i="31"/>
  <c r="P26" i="31"/>
  <c r="O27" i="31"/>
  <c r="P27" i="31"/>
  <c r="O28" i="31"/>
  <c r="P28" i="31"/>
  <c r="O29" i="31"/>
  <c r="P29" i="31"/>
  <c r="O30" i="31"/>
  <c r="P30" i="31"/>
  <c r="O31" i="31"/>
  <c r="P31" i="31"/>
  <c r="O32" i="31"/>
  <c r="P32" i="31"/>
  <c r="O33" i="31"/>
  <c r="P33" i="31"/>
  <c r="O34" i="31"/>
  <c r="P34" i="31"/>
  <c r="O35" i="31"/>
  <c r="P35" i="31"/>
  <c r="O36" i="31"/>
  <c r="P36" i="31"/>
  <c r="O37" i="31"/>
  <c r="P37" i="31"/>
  <c r="O38" i="31"/>
  <c r="P38" i="31"/>
  <c r="O39" i="31"/>
  <c r="P39" i="31"/>
  <c r="O40" i="31"/>
  <c r="P40" i="31"/>
  <c r="O41" i="31"/>
  <c r="P41" i="31"/>
  <c r="O42" i="31"/>
  <c r="P42" i="31"/>
  <c r="O43" i="31"/>
  <c r="P43" i="31"/>
  <c r="O44" i="31"/>
  <c r="P44" i="31"/>
  <c r="O45" i="31"/>
  <c r="P45" i="31"/>
  <c r="O46" i="31"/>
  <c r="P46" i="31"/>
  <c r="O47" i="31"/>
  <c r="P47" i="31"/>
  <c r="O48" i="31"/>
  <c r="P48" i="31"/>
  <c r="O49" i="31"/>
  <c r="P49" i="31"/>
  <c r="O50" i="31"/>
  <c r="P50" i="31"/>
  <c r="O51" i="31"/>
  <c r="P51" i="31"/>
  <c r="O52" i="31"/>
  <c r="P52" i="31"/>
  <c r="O53" i="31"/>
  <c r="P53" i="31"/>
  <c r="O54" i="31"/>
  <c r="P54" i="31"/>
  <c r="O55" i="31"/>
  <c r="P55" i="31"/>
  <c r="O56" i="31"/>
  <c r="P56" i="31"/>
  <c r="O57" i="31"/>
  <c r="P57" i="31"/>
  <c r="O58" i="31"/>
  <c r="P58" i="31"/>
  <c r="O59" i="31"/>
  <c r="P59" i="31"/>
  <c r="O60" i="31"/>
  <c r="P60" i="31"/>
  <c r="O61" i="31"/>
  <c r="P61" i="31"/>
  <c r="O62" i="31"/>
  <c r="P62" i="31"/>
  <c r="O63" i="31"/>
  <c r="P63" i="31"/>
  <c r="O64" i="31"/>
  <c r="P64" i="31"/>
  <c r="O65" i="31"/>
  <c r="P65" i="31"/>
  <c r="O66" i="31"/>
  <c r="P66" i="31"/>
  <c r="O67" i="31"/>
  <c r="P67" i="31"/>
  <c r="O1" i="31" l="1"/>
  <c r="AT18" i="15" s="1"/>
  <c r="P2" i="31"/>
  <c r="O2" i="31"/>
  <c r="I3918" i="8"/>
  <c r="I3919" i="8"/>
  <c r="I3920" i="8"/>
  <c r="I3921" i="8"/>
  <c r="I3922" i="8"/>
  <c r="I3923" i="8"/>
  <c r="I3924" i="8"/>
  <c r="I3925" i="8"/>
  <c r="I3926" i="8"/>
  <c r="I3927" i="8"/>
  <c r="I3928" i="8"/>
  <c r="I3929" i="8"/>
  <c r="I3930" i="8"/>
  <c r="I3931" i="8"/>
  <c r="I3932" i="8"/>
  <c r="I3933" i="8"/>
  <c r="I3934" i="8"/>
  <c r="I3935" i="8"/>
  <c r="I3936" i="8"/>
  <c r="I3937" i="8"/>
  <c r="I3938" i="8"/>
  <c r="I3939" i="8"/>
  <c r="I3940" i="8"/>
  <c r="I3941" i="8"/>
  <c r="I3942" i="8"/>
  <c r="I3943" i="8"/>
  <c r="I3944" i="8"/>
  <c r="I3945" i="8"/>
  <c r="I3946" i="8"/>
  <c r="I3947" i="8"/>
  <c r="I3948" i="8"/>
  <c r="I3949" i="8"/>
  <c r="I3950" i="8"/>
  <c r="I3951" i="8"/>
  <c r="I3952" i="8"/>
  <c r="I3953" i="8"/>
  <c r="I3954" i="8"/>
  <c r="I3955" i="8"/>
  <c r="I3956" i="8"/>
  <c r="I3957" i="8"/>
  <c r="I3958" i="8"/>
  <c r="I3959" i="8"/>
  <c r="I3960" i="8"/>
  <c r="I3961" i="8"/>
  <c r="I3962" i="8"/>
  <c r="I3963" i="8"/>
  <c r="I3964" i="8"/>
  <c r="I3965" i="8"/>
  <c r="I3966" i="8"/>
  <c r="I3967" i="8"/>
  <c r="I3968" i="8"/>
  <c r="I3969" i="8"/>
  <c r="I3970" i="8"/>
  <c r="I3971" i="8"/>
  <c r="I3972" i="8"/>
  <c r="I3973" i="8"/>
  <c r="I3974" i="8"/>
  <c r="I3975" i="8"/>
  <c r="I3976" i="8"/>
  <c r="I3977" i="8"/>
  <c r="I3978" i="8"/>
  <c r="I3979" i="8"/>
  <c r="I3980" i="8"/>
  <c r="I3981" i="8"/>
  <c r="I3982" i="8"/>
  <c r="I3983" i="8"/>
  <c r="I3984" i="8"/>
  <c r="I3985" i="8"/>
  <c r="I3986" i="8"/>
  <c r="I3987" i="8"/>
  <c r="I3988" i="8"/>
  <c r="I3989" i="8"/>
  <c r="I3990" i="8"/>
  <c r="I3991" i="8"/>
  <c r="I3992" i="8"/>
  <c r="I3993" i="8"/>
  <c r="I3994" i="8"/>
  <c r="I3995" i="8"/>
  <c r="I3996" i="8"/>
  <c r="I3997" i="8"/>
  <c r="I3998" i="8"/>
  <c r="I3999" i="8"/>
  <c r="I4000" i="8"/>
  <c r="I4001" i="8"/>
  <c r="I4002" i="8"/>
  <c r="I4003" i="8"/>
  <c r="I4004" i="8"/>
  <c r="I4005" i="8"/>
  <c r="I4006" i="8"/>
  <c r="I4007" i="8"/>
  <c r="I4008" i="8"/>
  <c r="I4009" i="8"/>
  <c r="I4010" i="8"/>
  <c r="I4011" i="8"/>
  <c r="I4012" i="8"/>
  <c r="I4013" i="8"/>
  <c r="I4014" i="8"/>
  <c r="I4015" i="8"/>
  <c r="I4016" i="8"/>
  <c r="I4017" i="8"/>
  <c r="I4018" i="8"/>
  <c r="I4019" i="8"/>
  <c r="I4020" i="8"/>
  <c r="I4021" i="8"/>
  <c r="I4022" i="8"/>
  <c r="I4023" i="8"/>
  <c r="I4024" i="8"/>
  <c r="I4025" i="8"/>
  <c r="I4026" i="8"/>
  <c r="I4027" i="8"/>
  <c r="I4028" i="8"/>
  <c r="I4029" i="8"/>
  <c r="I4030" i="8"/>
  <c r="I4031" i="8"/>
  <c r="I4032" i="8"/>
  <c r="I4033" i="8"/>
  <c r="I4034" i="8"/>
  <c r="I4035" i="8"/>
  <c r="I4036" i="8"/>
  <c r="I4037" i="8"/>
  <c r="I4038" i="8"/>
  <c r="P1" i="31" l="1"/>
  <c r="I3825" i="8" l="1"/>
  <c r="I3826" i="8"/>
  <c r="I3827" i="8"/>
  <c r="I3828" i="8"/>
  <c r="I3829" i="8"/>
  <c r="I3830" i="8"/>
  <c r="I3831" i="8"/>
  <c r="I3832" i="8"/>
  <c r="I3833" i="8"/>
  <c r="I3834" i="8"/>
  <c r="I3835" i="8"/>
  <c r="I3836" i="8"/>
  <c r="I3837" i="8"/>
  <c r="I3838" i="8"/>
  <c r="I3839" i="8"/>
  <c r="I3840" i="8"/>
  <c r="I3841" i="8"/>
  <c r="I3842" i="8"/>
  <c r="I3843" i="8"/>
  <c r="I3844" i="8"/>
  <c r="I3845" i="8"/>
  <c r="I3846" i="8"/>
  <c r="I3847" i="8"/>
  <c r="I3848" i="8"/>
  <c r="I3849" i="8"/>
  <c r="I3850" i="8"/>
  <c r="I3851" i="8"/>
  <c r="I3852" i="8"/>
  <c r="I3853" i="8"/>
  <c r="I3854" i="8"/>
  <c r="I3855" i="8"/>
  <c r="I3856" i="8"/>
  <c r="I3857" i="8"/>
  <c r="I3858" i="8"/>
  <c r="I3859" i="8"/>
  <c r="I3860" i="8"/>
  <c r="I3861" i="8"/>
  <c r="I3862" i="8"/>
  <c r="I3863" i="8"/>
  <c r="I3864" i="8"/>
  <c r="I3865" i="8"/>
  <c r="I3866" i="8"/>
  <c r="I3867" i="8"/>
  <c r="I3868" i="8"/>
  <c r="I3869" i="8"/>
  <c r="I3870" i="8"/>
  <c r="I3871" i="8"/>
  <c r="I3872" i="8"/>
  <c r="I3873" i="8"/>
  <c r="I3874" i="8"/>
  <c r="I3875" i="8"/>
  <c r="I3876" i="8"/>
  <c r="I3877" i="8"/>
  <c r="I3878" i="8"/>
  <c r="I3879" i="8"/>
  <c r="I3880" i="8"/>
  <c r="I3881" i="8"/>
  <c r="I3882" i="8"/>
  <c r="I3883" i="8"/>
  <c r="I3884" i="8"/>
  <c r="I3885" i="8"/>
  <c r="I3886" i="8"/>
  <c r="I3887" i="8"/>
  <c r="I3888" i="8"/>
  <c r="I3889" i="8"/>
  <c r="I3890" i="8"/>
  <c r="I3891" i="8"/>
  <c r="I3892" i="8"/>
  <c r="I3893" i="8"/>
  <c r="I3894" i="8"/>
  <c r="I3895" i="8"/>
  <c r="I3896" i="8"/>
  <c r="I3897" i="8"/>
  <c r="I3898" i="8"/>
  <c r="I3899" i="8"/>
  <c r="I3900" i="8"/>
  <c r="I3901" i="8"/>
  <c r="I3902" i="8"/>
  <c r="I3903" i="8"/>
  <c r="I3904" i="8"/>
  <c r="I3905" i="8"/>
  <c r="I3906" i="8"/>
  <c r="I3907" i="8"/>
  <c r="I3908" i="8"/>
  <c r="I3909" i="8"/>
  <c r="I3910" i="8"/>
  <c r="I3911" i="8"/>
  <c r="I3912" i="8"/>
  <c r="I3913" i="8"/>
  <c r="I3914" i="8"/>
  <c r="I3915" i="8"/>
  <c r="I3916" i="8"/>
  <c r="I3917" i="8"/>
  <c r="O4" i="30"/>
  <c r="O1" i="30" s="1"/>
  <c r="AS18" i="15" s="1"/>
  <c r="P4" i="30"/>
  <c r="O5" i="30"/>
  <c r="P5" i="30"/>
  <c r="O6" i="30"/>
  <c r="P6" i="30"/>
  <c r="O7" i="30"/>
  <c r="P7" i="30"/>
  <c r="O8" i="30"/>
  <c r="P8" i="30"/>
  <c r="O9" i="30"/>
  <c r="P9" i="30"/>
  <c r="O10" i="30"/>
  <c r="P10" i="30"/>
  <c r="O11" i="30"/>
  <c r="P11" i="30"/>
  <c r="O12" i="30"/>
  <c r="P12" i="30"/>
  <c r="O13" i="30"/>
  <c r="P13" i="30"/>
  <c r="O14" i="30"/>
  <c r="P14" i="30"/>
  <c r="O15" i="30"/>
  <c r="P15" i="30"/>
  <c r="O16" i="30"/>
  <c r="P16" i="30"/>
  <c r="O17" i="30"/>
  <c r="P17" i="30"/>
  <c r="O18" i="30"/>
  <c r="P18" i="30"/>
  <c r="O19" i="30"/>
  <c r="P19" i="30"/>
  <c r="O20" i="30"/>
  <c r="P20" i="30"/>
  <c r="O21" i="30"/>
  <c r="P21" i="30"/>
  <c r="O22" i="30"/>
  <c r="P22" i="30"/>
  <c r="O23" i="30"/>
  <c r="P23" i="30"/>
  <c r="O24" i="30"/>
  <c r="P24" i="30"/>
  <c r="O25" i="30"/>
  <c r="P25" i="30"/>
  <c r="O26" i="30"/>
  <c r="P26" i="30"/>
  <c r="O27" i="30"/>
  <c r="P27" i="30"/>
  <c r="O28" i="30"/>
  <c r="P28" i="30"/>
  <c r="O29" i="30"/>
  <c r="P29" i="30"/>
  <c r="O30" i="30"/>
  <c r="P30" i="30"/>
  <c r="O31" i="30"/>
  <c r="P31" i="30"/>
  <c r="O32" i="30"/>
  <c r="P32" i="30"/>
  <c r="O33" i="30"/>
  <c r="P33" i="30"/>
  <c r="O34" i="30"/>
  <c r="P34" i="30"/>
  <c r="O35" i="30"/>
  <c r="P35" i="30"/>
  <c r="O36" i="30"/>
  <c r="P36" i="30"/>
  <c r="O37" i="30"/>
  <c r="P37" i="30"/>
  <c r="O38" i="30"/>
  <c r="P38" i="30"/>
  <c r="O39" i="30"/>
  <c r="P39" i="30"/>
  <c r="O40" i="30"/>
  <c r="P40" i="30"/>
  <c r="O41" i="30"/>
  <c r="P41" i="30"/>
  <c r="O42" i="30"/>
  <c r="P42" i="30"/>
  <c r="O43" i="30"/>
  <c r="P43" i="30"/>
  <c r="O44" i="30"/>
  <c r="P44" i="30"/>
  <c r="O45" i="30"/>
  <c r="P45" i="30"/>
  <c r="O46" i="30"/>
  <c r="P46" i="30"/>
  <c r="O47" i="30"/>
  <c r="P47" i="30"/>
  <c r="O48" i="30"/>
  <c r="P48" i="30"/>
  <c r="O49" i="30"/>
  <c r="P49" i="30"/>
  <c r="O50" i="30"/>
  <c r="P50" i="30"/>
  <c r="O51" i="30"/>
  <c r="P51" i="30"/>
  <c r="O52" i="30"/>
  <c r="P52" i="30"/>
  <c r="O53" i="30"/>
  <c r="P53" i="30"/>
  <c r="O54" i="30"/>
  <c r="P54" i="30"/>
  <c r="O55" i="30"/>
  <c r="P55" i="30"/>
  <c r="O56" i="30"/>
  <c r="P56" i="30"/>
  <c r="O57" i="30"/>
  <c r="P57" i="30"/>
  <c r="O58" i="30"/>
  <c r="P58" i="30"/>
  <c r="O59" i="30"/>
  <c r="P59" i="30"/>
  <c r="O60" i="30"/>
  <c r="P60" i="30"/>
  <c r="O61" i="30"/>
  <c r="P61" i="30"/>
  <c r="O62" i="30"/>
  <c r="P62" i="30"/>
  <c r="O63" i="30"/>
  <c r="P63" i="30"/>
  <c r="P3" i="30"/>
  <c r="O3" i="30"/>
  <c r="P2" i="30"/>
  <c r="O2" i="30"/>
  <c r="P1" i="30" l="1"/>
  <c r="O5" i="29" l="1"/>
  <c r="P5" i="29"/>
  <c r="O6" i="29"/>
  <c r="P6" i="29"/>
  <c r="O7" i="29"/>
  <c r="P7" i="29"/>
  <c r="O8" i="29"/>
  <c r="P8" i="29"/>
  <c r="O9" i="29"/>
  <c r="P9" i="29"/>
  <c r="O10" i="29"/>
  <c r="P10" i="29"/>
  <c r="O11" i="29"/>
  <c r="P11" i="29"/>
  <c r="O12" i="29"/>
  <c r="P12" i="29"/>
  <c r="O13" i="29"/>
  <c r="P13" i="29"/>
  <c r="O14" i="29"/>
  <c r="P14" i="29"/>
  <c r="O15" i="29"/>
  <c r="P15" i="29"/>
  <c r="O16" i="29"/>
  <c r="P16" i="29"/>
  <c r="O17" i="29"/>
  <c r="P17" i="29"/>
  <c r="O18" i="29"/>
  <c r="P18" i="29"/>
  <c r="O19" i="29"/>
  <c r="P19" i="29"/>
  <c r="O20" i="29"/>
  <c r="P20" i="29"/>
  <c r="O21" i="29"/>
  <c r="P21" i="29"/>
  <c r="O22" i="29"/>
  <c r="P22" i="29"/>
  <c r="O23" i="29"/>
  <c r="P23" i="29"/>
  <c r="O24" i="29"/>
  <c r="P24" i="29"/>
  <c r="O25" i="29"/>
  <c r="P25" i="29"/>
  <c r="P4" i="29"/>
  <c r="O4" i="29"/>
  <c r="P3" i="29"/>
  <c r="O3" i="29"/>
  <c r="P2" i="29"/>
  <c r="O2" i="29"/>
  <c r="I3696" i="8"/>
  <c r="I3697" i="8"/>
  <c r="I3698" i="8"/>
  <c r="I3699" i="8"/>
  <c r="I3700" i="8"/>
  <c r="I3701" i="8"/>
  <c r="I3702" i="8"/>
  <c r="I3703" i="8"/>
  <c r="I3704" i="8"/>
  <c r="I3705" i="8"/>
  <c r="I3706" i="8"/>
  <c r="I3707" i="8"/>
  <c r="I3708" i="8"/>
  <c r="I3709" i="8"/>
  <c r="I3710" i="8"/>
  <c r="I3711" i="8"/>
  <c r="I3712" i="8"/>
  <c r="I3713" i="8"/>
  <c r="I3714" i="8"/>
  <c r="I3715" i="8"/>
  <c r="I3716" i="8"/>
  <c r="I3717" i="8"/>
  <c r="I3718" i="8"/>
  <c r="I3719" i="8"/>
  <c r="I3720" i="8"/>
  <c r="I3721" i="8"/>
  <c r="I3722" i="8"/>
  <c r="I3723" i="8"/>
  <c r="I3724" i="8"/>
  <c r="I3725" i="8"/>
  <c r="I3726" i="8"/>
  <c r="I3727" i="8"/>
  <c r="I3728" i="8"/>
  <c r="I3729" i="8"/>
  <c r="I3730" i="8"/>
  <c r="I3731" i="8"/>
  <c r="I3732" i="8"/>
  <c r="I3733" i="8"/>
  <c r="I3734" i="8"/>
  <c r="I3735" i="8"/>
  <c r="I3736" i="8"/>
  <c r="I3737" i="8"/>
  <c r="I3738" i="8"/>
  <c r="I3739" i="8"/>
  <c r="I3740" i="8"/>
  <c r="I3741" i="8"/>
  <c r="I3742" i="8"/>
  <c r="I3743" i="8"/>
  <c r="I3744" i="8"/>
  <c r="I3745" i="8"/>
  <c r="I3746" i="8"/>
  <c r="I3747" i="8"/>
  <c r="I3748" i="8"/>
  <c r="I3749" i="8"/>
  <c r="I3750" i="8"/>
  <c r="I3751" i="8"/>
  <c r="I3752" i="8"/>
  <c r="I3753" i="8"/>
  <c r="I3754" i="8"/>
  <c r="I3755" i="8"/>
  <c r="I3756" i="8"/>
  <c r="I3757" i="8"/>
  <c r="I3758" i="8"/>
  <c r="I3759" i="8"/>
  <c r="I3760" i="8"/>
  <c r="I3761" i="8"/>
  <c r="I3762" i="8"/>
  <c r="I3763" i="8"/>
  <c r="I3764" i="8"/>
  <c r="I3765" i="8"/>
  <c r="I3766" i="8"/>
  <c r="I3767" i="8"/>
  <c r="I3768" i="8"/>
  <c r="I3769" i="8"/>
  <c r="I3770" i="8"/>
  <c r="I3771" i="8"/>
  <c r="I3772" i="8"/>
  <c r="I3773" i="8"/>
  <c r="I3774" i="8"/>
  <c r="I3775" i="8"/>
  <c r="I3776" i="8"/>
  <c r="I3777" i="8"/>
  <c r="I3778" i="8"/>
  <c r="I3779" i="8"/>
  <c r="I3780" i="8"/>
  <c r="I3781" i="8"/>
  <c r="I3782" i="8"/>
  <c r="I3783" i="8"/>
  <c r="I3784" i="8"/>
  <c r="I3785" i="8"/>
  <c r="I3786" i="8"/>
  <c r="I3787" i="8"/>
  <c r="I3788" i="8"/>
  <c r="I3789" i="8"/>
  <c r="I3790" i="8"/>
  <c r="I3791" i="8"/>
  <c r="I3792" i="8"/>
  <c r="I3793" i="8"/>
  <c r="I3794" i="8"/>
  <c r="I3795" i="8"/>
  <c r="I3796" i="8"/>
  <c r="I3797" i="8"/>
  <c r="I3798" i="8"/>
  <c r="I3799" i="8"/>
  <c r="I3800" i="8"/>
  <c r="I3801" i="8"/>
  <c r="I3802" i="8"/>
  <c r="I3803" i="8"/>
  <c r="I3804" i="8"/>
  <c r="I3805" i="8"/>
  <c r="I3806" i="8"/>
  <c r="I3807" i="8"/>
  <c r="I3808" i="8"/>
  <c r="I3809" i="8"/>
  <c r="I3810" i="8"/>
  <c r="I3811" i="8"/>
  <c r="I3812" i="8"/>
  <c r="I3813" i="8"/>
  <c r="I3814" i="8"/>
  <c r="I3815" i="8"/>
  <c r="I3816" i="8"/>
  <c r="I3817" i="8"/>
  <c r="I3818" i="8"/>
  <c r="I3819" i="8"/>
  <c r="I3820" i="8"/>
  <c r="I3821" i="8"/>
  <c r="I3822" i="8"/>
  <c r="I3823" i="8"/>
  <c r="I3824" i="8"/>
  <c r="O1" i="29" l="1"/>
  <c r="AR18" i="15" s="1"/>
  <c r="P1" i="29"/>
  <c r="I3593" i="8" l="1"/>
  <c r="I3594" i="8"/>
  <c r="I3595" i="8"/>
  <c r="I3596" i="8"/>
  <c r="I3597" i="8"/>
  <c r="I3598" i="8"/>
  <c r="I3599" i="8"/>
  <c r="I3600" i="8"/>
  <c r="I3601" i="8"/>
  <c r="I3602" i="8"/>
  <c r="I3603" i="8"/>
  <c r="I3604" i="8"/>
  <c r="I3605" i="8"/>
  <c r="I3606" i="8"/>
  <c r="I3607" i="8"/>
  <c r="I3608" i="8"/>
  <c r="I3609" i="8"/>
  <c r="I3610" i="8"/>
  <c r="I3611" i="8"/>
  <c r="I3612" i="8"/>
  <c r="I3613" i="8"/>
  <c r="I3614" i="8"/>
  <c r="I3615" i="8"/>
  <c r="I3616" i="8"/>
  <c r="I3617" i="8"/>
  <c r="I3618" i="8"/>
  <c r="I3619" i="8"/>
  <c r="I3620" i="8"/>
  <c r="I3621" i="8"/>
  <c r="I3622" i="8"/>
  <c r="I3623" i="8"/>
  <c r="I3624" i="8"/>
  <c r="I3625" i="8"/>
  <c r="I3626" i="8"/>
  <c r="I3627" i="8"/>
  <c r="I3628" i="8"/>
  <c r="I3629" i="8"/>
  <c r="I3630" i="8"/>
  <c r="I3631" i="8"/>
  <c r="I3632" i="8"/>
  <c r="I3633" i="8"/>
  <c r="I3634" i="8"/>
  <c r="I3635" i="8"/>
  <c r="I3636" i="8"/>
  <c r="I3637" i="8"/>
  <c r="I3638" i="8"/>
  <c r="I3639" i="8"/>
  <c r="I3640" i="8"/>
  <c r="I3641" i="8"/>
  <c r="I3642" i="8"/>
  <c r="I3643" i="8"/>
  <c r="I3644" i="8"/>
  <c r="I3645" i="8"/>
  <c r="I3646" i="8"/>
  <c r="I3647" i="8"/>
  <c r="I3648" i="8"/>
  <c r="I3649" i="8"/>
  <c r="I3650" i="8"/>
  <c r="I3651" i="8"/>
  <c r="I3652" i="8"/>
  <c r="I3653" i="8"/>
  <c r="I3654" i="8"/>
  <c r="I3655" i="8"/>
  <c r="I3656" i="8"/>
  <c r="I3657" i="8"/>
  <c r="I3658" i="8"/>
  <c r="I3659" i="8"/>
  <c r="I3660" i="8"/>
  <c r="I3661" i="8"/>
  <c r="I3662" i="8"/>
  <c r="I3663" i="8"/>
  <c r="I3664" i="8"/>
  <c r="I3665" i="8"/>
  <c r="I3666" i="8"/>
  <c r="I3667" i="8"/>
  <c r="I3668" i="8"/>
  <c r="I3669" i="8"/>
  <c r="I3670" i="8"/>
  <c r="I3671" i="8"/>
  <c r="I3672" i="8"/>
  <c r="I3673" i="8"/>
  <c r="I3674" i="8"/>
  <c r="I3675" i="8"/>
  <c r="I3676" i="8"/>
  <c r="I3677" i="8"/>
  <c r="I3678" i="8"/>
  <c r="I3679" i="8"/>
  <c r="I3680" i="8"/>
  <c r="I3681" i="8"/>
  <c r="I3682" i="8"/>
  <c r="I3683" i="8"/>
  <c r="I3684" i="8"/>
  <c r="I3685" i="8"/>
  <c r="I3686" i="8"/>
  <c r="I3687" i="8"/>
  <c r="I3688" i="8"/>
  <c r="I3689" i="8"/>
  <c r="I3690" i="8"/>
  <c r="I3691" i="8"/>
  <c r="I3692" i="8"/>
  <c r="I3693" i="8"/>
  <c r="I3694" i="8"/>
  <c r="I3695" i="8"/>
  <c r="O5" i="28"/>
  <c r="P5" i="28"/>
  <c r="O6" i="28"/>
  <c r="P6" i="28"/>
  <c r="O7" i="28"/>
  <c r="P7" i="28"/>
  <c r="O8" i="28"/>
  <c r="P8" i="28"/>
  <c r="O9" i="28"/>
  <c r="P9" i="28"/>
  <c r="O10" i="28"/>
  <c r="P10" i="28"/>
  <c r="O11" i="28"/>
  <c r="P11" i="28"/>
  <c r="O12" i="28"/>
  <c r="P12" i="28"/>
  <c r="O13" i="28"/>
  <c r="P13" i="28"/>
  <c r="O14" i="28"/>
  <c r="P14" i="28"/>
  <c r="O15" i="28"/>
  <c r="P15" i="28"/>
  <c r="O16" i="28"/>
  <c r="P16" i="28"/>
  <c r="O17" i="28"/>
  <c r="P17" i="28"/>
  <c r="O18" i="28"/>
  <c r="P18" i="28"/>
  <c r="O19" i="28"/>
  <c r="P19" i="28"/>
  <c r="O20" i="28"/>
  <c r="P20" i="28"/>
  <c r="O21" i="28"/>
  <c r="P21" i="28"/>
  <c r="O22" i="28"/>
  <c r="P22" i="28"/>
  <c r="O23" i="28"/>
  <c r="P23" i="28"/>
  <c r="O24" i="28"/>
  <c r="P24" i="28"/>
  <c r="O25" i="28"/>
  <c r="P25" i="28"/>
  <c r="O26" i="28"/>
  <c r="P26" i="28"/>
  <c r="O27" i="28"/>
  <c r="P27" i="28"/>
  <c r="O28" i="28"/>
  <c r="P28" i="28"/>
  <c r="O29" i="28"/>
  <c r="P29" i="28"/>
  <c r="O30" i="28"/>
  <c r="P30" i="28"/>
  <c r="O31" i="28"/>
  <c r="P31" i="28"/>
  <c r="O32" i="28"/>
  <c r="P32" i="28"/>
  <c r="O33" i="28"/>
  <c r="P33" i="28"/>
  <c r="O34" i="28"/>
  <c r="P34" i="28"/>
  <c r="O35" i="28"/>
  <c r="P35" i="28"/>
  <c r="O36" i="28"/>
  <c r="P36" i="28"/>
  <c r="O37" i="28"/>
  <c r="P37" i="28"/>
  <c r="O38" i="28"/>
  <c r="P38" i="28"/>
  <c r="O39" i="28"/>
  <c r="P39" i="28"/>
  <c r="O40" i="28"/>
  <c r="P40" i="28"/>
  <c r="O41" i="28"/>
  <c r="P41" i="28"/>
  <c r="O42" i="28"/>
  <c r="P42" i="28"/>
  <c r="O43" i="28"/>
  <c r="P43" i="28"/>
  <c r="O44" i="28"/>
  <c r="P44" i="28"/>
  <c r="O45" i="28"/>
  <c r="P45" i="28"/>
  <c r="O46" i="28"/>
  <c r="P46" i="28"/>
  <c r="O47" i="28"/>
  <c r="P47" i="28"/>
  <c r="O48" i="28"/>
  <c r="P48" i="28"/>
  <c r="O49" i="28"/>
  <c r="P49" i="28"/>
  <c r="O50" i="28"/>
  <c r="P50" i="28"/>
  <c r="O51" i="28"/>
  <c r="P51" i="28"/>
  <c r="O52" i="28"/>
  <c r="P52" i="28"/>
  <c r="O53" i="28"/>
  <c r="P53" i="28"/>
  <c r="O54" i="28"/>
  <c r="P54" i="28"/>
  <c r="O55" i="28"/>
  <c r="P55" i="28"/>
  <c r="O56" i="28"/>
  <c r="P56" i="28"/>
  <c r="O57" i="28"/>
  <c r="P57" i="28"/>
  <c r="O58" i="28"/>
  <c r="P58" i="28"/>
  <c r="P4" i="28"/>
  <c r="O4" i="28"/>
  <c r="P3" i="28"/>
  <c r="O3" i="28"/>
  <c r="P2" i="28"/>
  <c r="P1" i="28" s="1"/>
  <c r="O2" i="28"/>
  <c r="O1" i="28"/>
  <c r="AQ18" i="15" s="1"/>
  <c r="I3436" i="8" l="1"/>
  <c r="I3437" i="8"/>
  <c r="I3438" i="8"/>
  <c r="I3439" i="8"/>
  <c r="I3440" i="8"/>
  <c r="I3441" i="8"/>
  <c r="I3442" i="8"/>
  <c r="I3443" i="8"/>
  <c r="I3444" i="8"/>
  <c r="I3445" i="8"/>
  <c r="I3446" i="8"/>
  <c r="I3447" i="8"/>
  <c r="I3448" i="8"/>
  <c r="I3449" i="8"/>
  <c r="I3450" i="8"/>
  <c r="I3451" i="8"/>
  <c r="I3452" i="8"/>
  <c r="I3453" i="8"/>
  <c r="I3454" i="8"/>
  <c r="I3455" i="8"/>
  <c r="I3456" i="8"/>
  <c r="I3457" i="8"/>
  <c r="I3458" i="8"/>
  <c r="I3459" i="8"/>
  <c r="I3460" i="8"/>
  <c r="I3461" i="8"/>
  <c r="I3462" i="8"/>
  <c r="I3463" i="8"/>
  <c r="I3464" i="8"/>
  <c r="I3465" i="8"/>
  <c r="I3466" i="8"/>
  <c r="I3467" i="8"/>
  <c r="I3468" i="8"/>
  <c r="I3469" i="8"/>
  <c r="I3470" i="8"/>
  <c r="I3471" i="8"/>
  <c r="I3472" i="8"/>
  <c r="I3473" i="8"/>
  <c r="I3474" i="8"/>
  <c r="I3475" i="8"/>
  <c r="I3476" i="8"/>
  <c r="I3477" i="8"/>
  <c r="I3478" i="8"/>
  <c r="I3479" i="8"/>
  <c r="I3480" i="8"/>
  <c r="I3481" i="8"/>
  <c r="I3482" i="8"/>
  <c r="I3483" i="8"/>
  <c r="I3484" i="8"/>
  <c r="I3485" i="8"/>
  <c r="I3486" i="8"/>
  <c r="I3487" i="8"/>
  <c r="I3488" i="8"/>
  <c r="I3489" i="8"/>
  <c r="I3490" i="8"/>
  <c r="I3491" i="8"/>
  <c r="I3492" i="8"/>
  <c r="I3493" i="8"/>
  <c r="I3494" i="8"/>
  <c r="I3495" i="8"/>
  <c r="I3496" i="8"/>
  <c r="I3497" i="8"/>
  <c r="I3498" i="8"/>
  <c r="I3499" i="8"/>
  <c r="I3500" i="8"/>
  <c r="I3501" i="8"/>
  <c r="I3502" i="8"/>
  <c r="I3503" i="8"/>
  <c r="I3504" i="8"/>
  <c r="I3505" i="8"/>
  <c r="I3506" i="8"/>
  <c r="I3507" i="8"/>
  <c r="I3508" i="8"/>
  <c r="I3509" i="8"/>
  <c r="I3510" i="8"/>
  <c r="I3511" i="8"/>
  <c r="I3512" i="8"/>
  <c r="I3513" i="8"/>
  <c r="I3514" i="8"/>
  <c r="I3515" i="8"/>
  <c r="I3516" i="8"/>
  <c r="I3517" i="8"/>
  <c r="I3518" i="8"/>
  <c r="I3519" i="8"/>
  <c r="I3520" i="8"/>
  <c r="I3521" i="8"/>
  <c r="I3522" i="8"/>
  <c r="I3523" i="8"/>
  <c r="I3524" i="8"/>
  <c r="I3525" i="8"/>
  <c r="I3526" i="8"/>
  <c r="I3527" i="8"/>
  <c r="I3528" i="8"/>
  <c r="I3529" i="8"/>
  <c r="I3530" i="8"/>
  <c r="I3531" i="8"/>
  <c r="I3532" i="8"/>
  <c r="I3533" i="8"/>
  <c r="I3534" i="8"/>
  <c r="I3535" i="8"/>
  <c r="I3536" i="8"/>
  <c r="I3537" i="8"/>
  <c r="I3538" i="8"/>
  <c r="I3539" i="8"/>
  <c r="I3540" i="8"/>
  <c r="I3541" i="8"/>
  <c r="I3542" i="8"/>
  <c r="I3543" i="8"/>
  <c r="I3544" i="8"/>
  <c r="I3545" i="8"/>
  <c r="I3546" i="8"/>
  <c r="I3547" i="8"/>
  <c r="I3548" i="8"/>
  <c r="I3549" i="8"/>
  <c r="I3550" i="8"/>
  <c r="I3551" i="8"/>
  <c r="I3552" i="8"/>
  <c r="I3553" i="8"/>
  <c r="I3554" i="8"/>
  <c r="I3555" i="8"/>
  <c r="I3556" i="8"/>
  <c r="I3557" i="8"/>
  <c r="I3558" i="8"/>
  <c r="I3559" i="8"/>
  <c r="I3560" i="8"/>
  <c r="I3561" i="8"/>
  <c r="I3562" i="8"/>
  <c r="I3563" i="8"/>
  <c r="I3564" i="8"/>
  <c r="I3565" i="8"/>
  <c r="I3566" i="8"/>
  <c r="I3567" i="8"/>
  <c r="I3568" i="8"/>
  <c r="I3569" i="8"/>
  <c r="I3570" i="8"/>
  <c r="I3571" i="8"/>
  <c r="I3572" i="8"/>
  <c r="I3573" i="8"/>
  <c r="I3574" i="8"/>
  <c r="I3575" i="8"/>
  <c r="I3576" i="8"/>
  <c r="I3577" i="8"/>
  <c r="I3578" i="8"/>
  <c r="I3579" i="8"/>
  <c r="I3580" i="8"/>
  <c r="I3581" i="8"/>
  <c r="I3582" i="8"/>
  <c r="I3583" i="8"/>
  <c r="I3584" i="8"/>
  <c r="I3585" i="8"/>
  <c r="I3586" i="8"/>
  <c r="I3587" i="8"/>
  <c r="I3588" i="8"/>
  <c r="I3589" i="8"/>
  <c r="I3590" i="8"/>
  <c r="I3591" i="8"/>
  <c r="I3592" i="8"/>
  <c r="O6" i="27"/>
  <c r="P6" i="27"/>
  <c r="O7" i="27"/>
  <c r="P7" i="27"/>
  <c r="O8" i="27"/>
  <c r="P8" i="27"/>
  <c r="O9" i="27"/>
  <c r="P9" i="27"/>
  <c r="O10" i="27"/>
  <c r="P10" i="27"/>
  <c r="O11" i="27"/>
  <c r="P11" i="27"/>
  <c r="O12" i="27"/>
  <c r="P12" i="27"/>
  <c r="O13" i="27"/>
  <c r="P13" i="27"/>
  <c r="O14" i="27"/>
  <c r="P14" i="27"/>
  <c r="O15" i="27"/>
  <c r="P15" i="27"/>
  <c r="O16" i="27"/>
  <c r="P16" i="27"/>
  <c r="O17" i="27"/>
  <c r="P17" i="27"/>
  <c r="O18" i="27"/>
  <c r="P18" i="27"/>
  <c r="O19" i="27"/>
  <c r="P19" i="27"/>
  <c r="O20" i="27"/>
  <c r="P20" i="27"/>
  <c r="O21" i="27"/>
  <c r="P21" i="27"/>
  <c r="O22" i="27"/>
  <c r="P22" i="27"/>
  <c r="O23" i="27"/>
  <c r="P23" i="27"/>
  <c r="O24" i="27"/>
  <c r="P24" i="27"/>
  <c r="O25" i="27"/>
  <c r="P25" i="27"/>
  <c r="O26" i="27"/>
  <c r="P26" i="27"/>
  <c r="O27" i="27"/>
  <c r="P27" i="27"/>
  <c r="O28" i="27"/>
  <c r="P28" i="27"/>
  <c r="O29" i="27"/>
  <c r="P29" i="27"/>
  <c r="O30" i="27"/>
  <c r="P30" i="27"/>
  <c r="O31" i="27"/>
  <c r="P31" i="27"/>
  <c r="O32" i="27"/>
  <c r="P32" i="27"/>
  <c r="O33" i="27"/>
  <c r="P33" i="27"/>
  <c r="P5" i="27"/>
  <c r="O5" i="27"/>
  <c r="P4" i="27"/>
  <c r="O4" i="27"/>
  <c r="P3" i="27"/>
  <c r="O3" i="27"/>
  <c r="P2" i="27"/>
  <c r="P1" i="27" s="1"/>
  <c r="O2" i="27"/>
  <c r="O1" i="27" s="1"/>
  <c r="AP18" i="15" s="1"/>
  <c r="I3330" i="8" l="1"/>
  <c r="I3331" i="8"/>
  <c r="I3332" i="8"/>
  <c r="I3333" i="8"/>
  <c r="I3334" i="8"/>
  <c r="I3335" i="8"/>
  <c r="I3336" i="8"/>
  <c r="I3337" i="8"/>
  <c r="I3338" i="8"/>
  <c r="I3339" i="8"/>
  <c r="I3340" i="8"/>
  <c r="I3341" i="8"/>
  <c r="I3342" i="8"/>
  <c r="I3343" i="8"/>
  <c r="I3344" i="8"/>
  <c r="I3345" i="8"/>
  <c r="I3346" i="8"/>
  <c r="I3347" i="8"/>
  <c r="I3348" i="8"/>
  <c r="I3349" i="8"/>
  <c r="I3350" i="8"/>
  <c r="I3351" i="8"/>
  <c r="I3352" i="8"/>
  <c r="I3353" i="8"/>
  <c r="I3354" i="8"/>
  <c r="I3355" i="8"/>
  <c r="I3356" i="8"/>
  <c r="I3357" i="8"/>
  <c r="I3358" i="8"/>
  <c r="I3359" i="8"/>
  <c r="I3360" i="8"/>
  <c r="I3361" i="8"/>
  <c r="I3362" i="8"/>
  <c r="I3363" i="8"/>
  <c r="I3364" i="8"/>
  <c r="I3365" i="8"/>
  <c r="I3366" i="8"/>
  <c r="I3367" i="8"/>
  <c r="I3368" i="8"/>
  <c r="I3369" i="8"/>
  <c r="I3370" i="8"/>
  <c r="I3371" i="8"/>
  <c r="I3372" i="8"/>
  <c r="I3373" i="8"/>
  <c r="I3374" i="8"/>
  <c r="I3375" i="8"/>
  <c r="I3376" i="8"/>
  <c r="I3377" i="8"/>
  <c r="I3378" i="8"/>
  <c r="I3379" i="8"/>
  <c r="I3380" i="8"/>
  <c r="I3381" i="8"/>
  <c r="I3382" i="8"/>
  <c r="I3383" i="8"/>
  <c r="I3384" i="8"/>
  <c r="I3385" i="8"/>
  <c r="I3386" i="8"/>
  <c r="I3387" i="8"/>
  <c r="I3388" i="8"/>
  <c r="I3389" i="8"/>
  <c r="I3390" i="8"/>
  <c r="I3391" i="8"/>
  <c r="I3392" i="8"/>
  <c r="I3393" i="8"/>
  <c r="I3394" i="8"/>
  <c r="I3395" i="8"/>
  <c r="I3396" i="8"/>
  <c r="I3397" i="8"/>
  <c r="I3398" i="8"/>
  <c r="I3399" i="8"/>
  <c r="I3400" i="8"/>
  <c r="I3401" i="8"/>
  <c r="I3402" i="8"/>
  <c r="I3403" i="8"/>
  <c r="I3404" i="8"/>
  <c r="I3405" i="8"/>
  <c r="I3406" i="8"/>
  <c r="I3407" i="8"/>
  <c r="I3408" i="8"/>
  <c r="I3409" i="8"/>
  <c r="I3410" i="8"/>
  <c r="I3411" i="8"/>
  <c r="I3412" i="8"/>
  <c r="I3413" i="8"/>
  <c r="I3414" i="8"/>
  <c r="I3415" i="8"/>
  <c r="I3416" i="8"/>
  <c r="I3417" i="8"/>
  <c r="I3418" i="8"/>
  <c r="I3419" i="8"/>
  <c r="I3420" i="8"/>
  <c r="I3421" i="8"/>
  <c r="I3422" i="8"/>
  <c r="I3423" i="8"/>
  <c r="I3424" i="8"/>
  <c r="I3425" i="8"/>
  <c r="I3426" i="8"/>
  <c r="I3427" i="8"/>
  <c r="I3428" i="8"/>
  <c r="I3429" i="8"/>
  <c r="I3430" i="8"/>
  <c r="I3431" i="8"/>
  <c r="I3432" i="8"/>
  <c r="I3433" i="8"/>
  <c r="I3434" i="8"/>
  <c r="I3435" i="8"/>
  <c r="O3" i="26"/>
  <c r="P3" i="26"/>
  <c r="O4" i="26"/>
  <c r="P4" i="26"/>
  <c r="O5" i="26"/>
  <c r="O1" i="26" s="1"/>
  <c r="AO18" i="15" s="1"/>
  <c r="P5" i="26"/>
  <c r="O6" i="26"/>
  <c r="P6" i="26"/>
  <c r="O7" i="26"/>
  <c r="P7" i="26"/>
  <c r="O8" i="26"/>
  <c r="P8" i="26"/>
  <c r="O9" i="26"/>
  <c r="P9" i="26"/>
  <c r="O10" i="26"/>
  <c r="P10" i="26"/>
  <c r="O11" i="26"/>
  <c r="P11" i="26"/>
  <c r="O12" i="26"/>
  <c r="P12" i="26"/>
  <c r="O13" i="26"/>
  <c r="P13" i="26"/>
  <c r="O14" i="26"/>
  <c r="P14" i="26"/>
  <c r="O15" i="26"/>
  <c r="P15" i="26"/>
  <c r="O16" i="26"/>
  <c r="P16" i="26"/>
  <c r="O17" i="26"/>
  <c r="P17" i="26"/>
  <c r="O18" i="26"/>
  <c r="P18" i="26"/>
  <c r="O19" i="26"/>
  <c r="P19" i="26"/>
  <c r="O20" i="26"/>
  <c r="P20" i="26"/>
  <c r="O21" i="26"/>
  <c r="P21" i="26"/>
  <c r="O22" i="26"/>
  <c r="P22" i="26"/>
  <c r="O23" i="26"/>
  <c r="P23" i="26"/>
  <c r="O24" i="26"/>
  <c r="P24" i="26"/>
  <c r="O25" i="26"/>
  <c r="P25" i="26"/>
  <c r="O26" i="26"/>
  <c r="P26" i="26"/>
  <c r="O27" i="26"/>
  <c r="P27" i="26"/>
  <c r="O28" i="26"/>
  <c r="P28" i="26"/>
  <c r="O29" i="26"/>
  <c r="P29" i="26"/>
  <c r="O30" i="26"/>
  <c r="P30" i="26"/>
  <c r="O31" i="26"/>
  <c r="P31" i="26"/>
  <c r="O32" i="26"/>
  <c r="P32" i="26"/>
  <c r="O33" i="26"/>
  <c r="P33" i="26"/>
  <c r="O34" i="26"/>
  <c r="P34" i="26"/>
  <c r="P2" i="26"/>
  <c r="P1" i="26" s="1"/>
  <c r="O2" i="26"/>
  <c r="O21" i="25" l="1"/>
  <c r="P21" i="25"/>
  <c r="O22" i="25"/>
  <c r="P22" i="25"/>
  <c r="O23" i="25"/>
  <c r="P23" i="25"/>
  <c r="O24" i="25"/>
  <c r="P24" i="25"/>
  <c r="O25" i="25"/>
  <c r="P25" i="25"/>
  <c r="O26" i="25"/>
  <c r="P26" i="25"/>
  <c r="O27" i="25"/>
  <c r="P27" i="25"/>
  <c r="O28" i="25"/>
  <c r="P28" i="25"/>
  <c r="O29" i="25"/>
  <c r="P29" i="25"/>
  <c r="O30" i="25"/>
  <c r="P30" i="25"/>
  <c r="O31" i="25"/>
  <c r="P31" i="25"/>
  <c r="O32" i="25"/>
  <c r="P32" i="25"/>
  <c r="O33" i="25"/>
  <c r="P33" i="25"/>
  <c r="O34" i="25"/>
  <c r="P34" i="25"/>
  <c r="O35" i="25"/>
  <c r="P35" i="25"/>
  <c r="O36" i="25"/>
  <c r="P36" i="25"/>
  <c r="O37" i="25"/>
  <c r="P37" i="25"/>
  <c r="O38" i="25"/>
  <c r="P38" i="25"/>
  <c r="O39" i="25"/>
  <c r="P39" i="25"/>
  <c r="O40" i="25"/>
  <c r="P40" i="25"/>
  <c r="O41" i="25"/>
  <c r="P41" i="25"/>
  <c r="O42" i="25"/>
  <c r="P42" i="25"/>
  <c r="O43" i="25"/>
  <c r="P43" i="25"/>
  <c r="O44" i="25"/>
  <c r="P44" i="25"/>
  <c r="O45" i="25"/>
  <c r="P45" i="25"/>
  <c r="P20" i="25"/>
  <c r="O20" i="25"/>
  <c r="P19" i="25"/>
  <c r="O19" i="25"/>
  <c r="P18" i="25"/>
  <c r="O18" i="25"/>
  <c r="P17" i="25"/>
  <c r="O17" i="25"/>
  <c r="P16" i="25"/>
  <c r="O16" i="25"/>
  <c r="P15" i="25"/>
  <c r="O15" i="25"/>
  <c r="P14" i="25"/>
  <c r="O14" i="25"/>
  <c r="P13" i="25"/>
  <c r="O13" i="25"/>
  <c r="P12" i="25"/>
  <c r="O12" i="25"/>
  <c r="P11" i="25"/>
  <c r="O11" i="25"/>
  <c r="P10" i="25"/>
  <c r="O10" i="25"/>
  <c r="P9" i="25"/>
  <c r="O9" i="25"/>
  <c r="P8" i="25"/>
  <c r="O8" i="25"/>
  <c r="P7" i="25"/>
  <c r="O7" i="25"/>
  <c r="P6" i="25"/>
  <c r="O6" i="25"/>
  <c r="P5" i="25"/>
  <c r="O5" i="25"/>
  <c r="P4" i="25"/>
  <c r="O4" i="25"/>
  <c r="P3" i="25"/>
  <c r="O3" i="25"/>
  <c r="P2" i="25"/>
  <c r="P1" i="25" s="1"/>
  <c r="O2" i="25"/>
  <c r="O1" i="25" s="1"/>
  <c r="AN18" i="15" s="1"/>
  <c r="I3207" i="8"/>
  <c r="I3208" i="8"/>
  <c r="I3209" i="8"/>
  <c r="I3210" i="8"/>
  <c r="I3211" i="8"/>
  <c r="I3212" i="8"/>
  <c r="I3213" i="8"/>
  <c r="I3214" i="8"/>
  <c r="I3215" i="8"/>
  <c r="I3216" i="8"/>
  <c r="I3217" i="8"/>
  <c r="I3218" i="8"/>
  <c r="I3219" i="8"/>
  <c r="I3220" i="8"/>
  <c r="I3221" i="8"/>
  <c r="I3222" i="8"/>
  <c r="I3223" i="8"/>
  <c r="I3224" i="8"/>
  <c r="I3225" i="8"/>
  <c r="I3226" i="8"/>
  <c r="I3227" i="8"/>
  <c r="I3228" i="8"/>
  <c r="I3229" i="8"/>
  <c r="I3230" i="8"/>
  <c r="I3231" i="8"/>
  <c r="I3232" i="8"/>
  <c r="I3233" i="8"/>
  <c r="I3234" i="8"/>
  <c r="I3235" i="8"/>
  <c r="I3236" i="8"/>
  <c r="I3237" i="8"/>
  <c r="I3238" i="8"/>
  <c r="I3239" i="8"/>
  <c r="I3240" i="8"/>
  <c r="I3241" i="8"/>
  <c r="I3242" i="8"/>
  <c r="I3243" i="8"/>
  <c r="I3244" i="8"/>
  <c r="I3245" i="8"/>
  <c r="I3246" i="8"/>
  <c r="I3247" i="8"/>
  <c r="I3248" i="8"/>
  <c r="I3249" i="8"/>
  <c r="I3250" i="8"/>
  <c r="I3251" i="8"/>
  <c r="I3252" i="8"/>
  <c r="I3253" i="8"/>
  <c r="I3254" i="8"/>
  <c r="I3255" i="8"/>
  <c r="I3256" i="8"/>
  <c r="I3257" i="8"/>
  <c r="I3258" i="8"/>
  <c r="I3259" i="8"/>
  <c r="I3260" i="8"/>
  <c r="I3261" i="8"/>
  <c r="I3262" i="8"/>
  <c r="I3263" i="8"/>
  <c r="I3264" i="8"/>
  <c r="I3265" i="8"/>
  <c r="I3266" i="8"/>
  <c r="I3267" i="8"/>
  <c r="I3268" i="8"/>
  <c r="I3269" i="8"/>
  <c r="I3270" i="8"/>
  <c r="I3271" i="8"/>
  <c r="I3272" i="8"/>
  <c r="I3273" i="8"/>
  <c r="I3274" i="8"/>
  <c r="I3275" i="8"/>
  <c r="I3276" i="8"/>
  <c r="I3277" i="8"/>
  <c r="I3278" i="8"/>
  <c r="I3279" i="8"/>
  <c r="I3280" i="8"/>
  <c r="I3281" i="8"/>
  <c r="I3282" i="8"/>
  <c r="I3283" i="8"/>
  <c r="I3284" i="8"/>
  <c r="I3285" i="8"/>
  <c r="I3286" i="8"/>
  <c r="I3287" i="8"/>
  <c r="I3288" i="8"/>
  <c r="I3289" i="8"/>
  <c r="I3290" i="8"/>
  <c r="I3291" i="8"/>
  <c r="I3292" i="8"/>
  <c r="I3293" i="8"/>
  <c r="I3294" i="8"/>
  <c r="I3295" i="8"/>
  <c r="I3296" i="8"/>
  <c r="I3297" i="8"/>
  <c r="I3298" i="8"/>
  <c r="I3299" i="8"/>
  <c r="I3300" i="8"/>
  <c r="I3301" i="8"/>
  <c r="I3302" i="8"/>
  <c r="I3303" i="8"/>
  <c r="I3304" i="8"/>
  <c r="I3305" i="8"/>
  <c r="I3306" i="8"/>
  <c r="I3307" i="8"/>
  <c r="I3308" i="8"/>
  <c r="I3309" i="8"/>
  <c r="I3310" i="8"/>
  <c r="I3311" i="8"/>
  <c r="I3312" i="8"/>
  <c r="I3313" i="8"/>
  <c r="I3314" i="8"/>
  <c r="I3315" i="8"/>
  <c r="I3316" i="8"/>
  <c r="I3317" i="8"/>
  <c r="I3318" i="8"/>
  <c r="I3319" i="8"/>
  <c r="I3320" i="8"/>
  <c r="I3321" i="8"/>
  <c r="I3322" i="8"/>
  <c r="I3323" i="8"/>
  <c r="I3324" i="8"/>
  <c r="I3325" i="8"/>
  <c r="I3326" i="8"/>
  <c r="I3327" i="8"/>
  <c r="I3328" i="8"/>
  <c r="I3329" i="8"/>
  <c r="I3206" i="8" l="1"/>
  <c r="I3071" i="8"/>
  <c r="I3072" i="8"/>
  <c r="I3073" i="8"/>
  <c r="I3074" i="8"/>
  <c r="I3075" i="8"/>
  <c r="I3076" i="8"/>
  <c r="I3077" i="8"/>
  <c r="I3078" i="8"/>
  <c r="I3079" i="8"/>
  <c r="I3080" i="8"/>
  <c r="I3081" i="8"/>
  <c r="I3082" i="8"/>
  <c r="I3083" i="8"/>
  <c r="I3084" i="8"/>
  <c r="I3085" i="8"/>
  <c r="I3086" i="8"/>
  <c r="I3087" i="8"/>
  <c r="I3088" i="8"/>
  <c r="I3089" i="8"/>
  <c r="I3090" i="8"/>
  <c r="I3091" i="8"/>
  <c r="I3092" i="8"/>
  <c r="I3093" i="8"/>
  <c r="I3094" i="8"/>
  <c r="I3095" i="8"/>
  <c r="I3096" i="8"/>
  <c r="I3097" i="8"/>
  <c r="I3098" i="8"/>
  <c r="I3099" i="8"/>
  <c r="I3100" i="8"/>
  <c r="I3101" i="8"/>
  <c r="I3102" i="8"/>
  <c r="I3103" i="8"/>
  <c r="I3104" i="8"/>
  <c r="I3105" i="8"/>
  <c r="I3106" i="8"/>
  <c r="I3107" i="8"/>
  <c r="I3108" i="8"/>
  <c r="I3109" i="8"/>
  <c r="I3110" i="8"/>
  <c r="I3111" i="8"/>
  <c r="I3112" i="8"/>
  <c r="I3113" i="8"/>
  <c r="I3114" i="8"/>
  <c r="I3115" i="8"/>
  <c r="I3116" i="8"/>
  <c r="I3117" i="8"/>
  <c r="I3118" i="8"/>
  <c r="I3119" i="8"/>
  <c r="I3120" i="8"/>
  <c r="I3121" i="8"/>
  <c r="I3122" i="8"/>
  <c r="I3123" i="8"/>
  <c r="I3124" i="8"/>
  <c r="I3125" i="8"/>
  <c r="I3126" i="8"/>
  <c r="I3127" i="8"/>
  <c r="I3128" i="8"/>
  <c r="I3129" i="8"/>
  <c r="I3130" i="8"/>
  <c r="I3131" i="8"/>
  <c r="I3132" i="8"/>
  <c r="I3133" i="8"/>
  <c r="I3134" i="8"/>
  <c r="I3135" i="8"/>
  <c r="I3136" i="8"/>
  <c r="I3137" i="8"/>
  <c r="I3138" i="8"/>
  <c r="I3139" i="8"/>
  <c r="I3140" i="8"/>
  <c r="I3141" i="8"/>
  <c r="I3142" i="8"/>
  <c r="I3143" i="8"/>
  <c r="I3144" i="8"/>
  <c r="I3145" i="8"/>
  <c r="I3146" i="8"/>
  <c r="I3147" i="8"/>
  <c r="I3148" i="8"/>
  <c r="I3149" i="8"/>
  <c r="I3150" i="8"/>
  <c r="I3151" i="8"/>
  <c r="I3152" i="8"/>
  <c r="I3153" i="8"/>
  <c r="I3154" i="8"/>
  <c r="I3155" i="8"/>
  <c r="I3156" i="8"/>
  <c r="I3157" i="8"/>
  <c r="I3158" i="8"/>
  <c r="I3159" i="8"/>
  <c r="I3160" i="8"/>
  <c r="I3161" i="8"/>
  <c r="I3162" i="8"/>
  <c r="I3163" i="8"/>
  <c r="I3164" i="8"/>
  <c r="I3165" i="8"/>
  <c r="I3166" i="8"/>
  <c r="I3167" i="8"/>
  <c r="I3168" i="8"/>
  <c r="I3169" i="8"/>
  <c r="I3170" i="8"/>
  <c r="I3171" i="8"/>
  <c r="I3172" i="8"/>
  <c r="I3173" i="8"/>
  <c r="I3174" i="8"/>
  <c r="I3175" i="8"/>
  <c r="I3176" i="8"/>
  <c r="I3177" i="8"/>
  <c r="I3178" i="8"/>
  <c r="I3179" i="8"/>
  <c r="I3180" i="8"/>
  <c r="I3181" i="8"/>
  <c r="I3182" i="8"/>
  <c r="I3183" i="8"/>
  <c r="I3184" i="8"/>
  <c r="I3185" i="8"/>
  <c r="I3186" i="8"/>
  <c r="I3187" i="8"/>
  <c r="I3188" i="8"/>
  <c r="I3189" i="8"/>
  <c r="I3190" i="8"/>
  <c r="I3191" i="8"/>
  <c r="I3192" i="8"/>
  <c r="I3193" i="8"/>
  <c r="I3194" i="8"/>
  <c r="I3195" i="8"/>
  <c r="I3196" i="8"/>
  <c r="I3197" i="8"/>
  <c r="I3198" i="8"/>
  <c r="I3199" i="8"/>
  <c r="I3200" i="8"/>
  <c r="I3201" i="8"/>
  <c r="I3202" i="8"/>
  <c r="I3203" i="8"/>
  <c r="I3204" i="8"/>
  <c r="I3205" i="8"/>
  <c r="O22" i="24"/>
  <c r="O21" i="24"/>
  <c r="P20" i="24"/>
  <c r="O20" i="24"/>
  <c r="P19" i="24"/>
  <c r="O19" i="24"/>
  <c r="P18" i="24"/>
  <c r="O18" i="24"/>
  <c r="P17" i="24"/>
  <c r="O17" i="24"/>
  <c r="P16" i="24"/>
  <c r="O16" i="24"/>
  <c r="P15" i="24"/>
  <c r="O15" i="24"/>
  <c r="P14" i="24"/>
  <c r="O14" i="24"/>
  <c r="P13" i="24"/>
  <c r="O13" i="24"/>
  <c r="P12" i="24"/>
  <c r="O12" i="24"/>
  <c r="P11" i="24"/>
  <c r="O11" i="24"/>
  <c r="P10" i="24"/>
  <c r="O10" i="24"/>
  <c r="P9" i="24"/>
  <c r="O9" i="24"/>
  <c r="P8" i="24"/>
  <c r="O8" i="24"/>
  <c r="P7" i="24"/>
  <c r="O7" i="24"/>
  <c r="P6" i="24"/>
  <c r="O6" i="24"/>
  <c r="P5" i="24"/>
  <c r="O5" i="24"/>
  <c r="P4" i="24"/>
  <c r="O4" i="24"/>
  <c r="P3" i="24"/>
  <c r="O3" i="24"/>
  <c r="P2" i="24"/>
  <c r="O2" i="24"/>
  <c r="O1" i="24" s="1"/>
  <c r="AM18" i="15" s="1"/>
  <c r="P1" i="24"/>
  <c r="P22" i="23" l="1"/>
  <c r="O22" i="23"/>
  <c r="P21" i="23"/>
  <c r="O21" i="23"/>
  <c r="P20" i="23"/>
  <c r="O20" i="23"/>
  <c r="P19" i="23"/>
  <c r="O19" i="23"/>
  <c r="P18" i="23"/>
  <c r="O18" i="23"/>
  <c r="P17" i="23"/>
  <c r="O17" i="23"/>
  <c r="P16" i="23"/>
  <c r="O16" i="23"/>
  <c r="P15" i="23"/>
  <c r="O15" i="23"/>
  <c r="P14" i="23"/>
  <c r="O14" i="23"/>
  <c r="P13" i="23"/>
  <c r="O13" i="23"/>
  <c r="P12" i="23"/>
  <c r="O12" i="23"/>
  <c r="P11" i="23"/>
  <c r="O11" i="23"/>
  <c r="P10" i="23"/>
  <c r="O10" i="23"/>
  <c r="P9" i="23"/>
  <c r="O9" i="23"/>
  <c r="P8" i="23"/>
  <c r="O8" i="23"/>
  <c r="P7" i="23"/>
  <c r="O7" i="23"/>
  <c r="P6" i="23"/>
  <c r="O6" i="23"/>
  <c r="P5" i="23"/>
  <c r="O5" i="23"/>
  <c r="P4" i="23"/>
  <c r="O4" i="23"/>
  <c r="P3" i="23"/>
  <c r="O3" i="23"/>
  <c r="P2" i="23"/>
  <c r="O2" i="23"/>
  <c r="O1" i="23" s="1"/>
  <c r="AL18" i="15" s="1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554" i="8"/>
  <c r="I2555" i="8"/>
  <c r="I2556" i="8"/>
  <c r="I2557" i="8"/>
  <c r="I2558" i="8"/>
  <c r="I2559" i="8"/>
  <c r="I2560" i="8"/>
  <c r="I2561" i="8"/>
  <c r="I2562" i="8"/>
  <c r="I2563" i="8"/>
  <c r="I2564" i="8"/>
  <c r="I2565" i="8"/>
  <c r="I2566" i="8"/>
  <c r="I2567" i="8"/>
  <c r="I2568" i="8"/>
  <c r="I2569" i="8"/>
  <c r="I2570" i="8"/>
  <c r="I2571" i="8"/>
  <c r="I2572" i="8"/>
  <c r="I2573" i="8"/>
  <c r="I257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P1" i="23" l="1"/>
  <c r="P43" i="22"/>
  <c r="O43" i="22"/>
  <c r="P42" i="22"/>
  <c r="O42" i="22"/>
  <c r="P41" i="22"/>
  <c r="O41" i="22"/>
  <c r="P40" i="22"/>
  <c r="O40" i="22"/>
  <c r="P39" i="22"/>
  <c r="O39" i="22"/>
  <c r="P38" i="22"/>
  <c r="O38" i="22"/>
  <c r="P37" i="22"/>
  <c r="O37" i="22"/>
  <c r="P36" i="22"/>
  <c r="O36" i="22"/>
  <c r="P35" i="22"/>
  <c r="O35" i="22"/>
  <c r="P34" i="22"/>
  <c r="O34" i="22"/>
  <c r="P33" i="22"/>
  <c r="O33" i="22"/>
  <c r="P32" i="22"/>
  <c r="O32" i="22"/>
  <c r="P31" i="22"/>
  <c r="O31" i="22"/>
  <c r="P30" i="22"/>
  <c r="O30" i="22"/>
  <c r="P29" i="22"/>
  <c r="O29" i="22"/>
  <c r="P28" i="22"/>
  <c r="O28" i="22"/>
  <c r="P27" i="22"/>
  <c r="O27" i="22"/>
  <c r="P26" i="22"/>
  <c r="O26" i="22"/>
  <c r="P25" i="22"/>
  <c r="O25" i="22"/>
  <c r="P24" i="22"/>
  <c r="O24" i="22"/>
  <c r="P23" i="22"/>
  <c r="O23" i="22"/>
  <c r="P22" i="22"/>
  <c r="O22" i="22"/>
  <c r="P21" i="22"/>
  <c r="O21" i="22"/>
  <c r="P20" i="22"/>
  <c r="O20" i="22"/>
  <c r="P19" i="22"/>
  <c r="O19" i="22"/>
  <c r="P18" i="22"/>
  <c r="O18" i="22"/>
  <c r="P17" i="22"/>
  <c r="O17" i="22"/>
  <c r="P16" i="22"/>
  <c r="O16" i="22"/>
  <c r="P15" i="22"/>
  <c r="O15" i="22"/>
  <c r="P14" i="22"/>
  <c r="O14" i="22"/>
  <c r="P13" i="22"/>
  <c r="O13" i="22"/>
  <c r="P12" i="22"/>
  <c r="O12" i="22"/>
  <c r="P11" i="22"/>
  <c r="O11" i="22"/>
  <c r="P10" i="22"/>
  <c r="O10" i="22"/>
  <c r="P9" i="22"/>
  <c r="O9" i="22"/>
  <c r="P8" i="22"/>
  <c r="O8" i="22"/>
  <c r="P7" i="22"/>
  <c r="O7" i="22"/>
  <c r="P6" i="22"/>
  <c r="O6" i="22"/>
  <c r="P5" i="22"/>
  <c r="O5" i="22"/>
  <c r="P4" i="22"/>
  <c r="O4" i="22"/>
  <c r="P3" i="22"/>
  <c r="O3" i="22"/>
  <c r="P2" i="22"/>
  <c r="O2" i="22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I2013" i="8"/>
  <c r="I2014" i="8"/>
  <c r="I2510" i="8"/>
  <c r="I2511" i="8"/>
  <c r="I2512" i="8"/>
  <c r="I2513" i="8"/>
  <c r="I2514" i="8"/>
  <c r="I2515" i="8"/>
  <c r="I2516" i="8"/>
  <c r="I2517" i="8"/>
  <c r="I2518" i="8"/>
  <c r="I2519" i="8"/>
  <c r="I2520" i="8"/>
  <c r="I2521" i="8"/>
  <c r="I2522" i="8"/>
  <c r="I2523" i="8"/>
  <c r="I2524" i="8"/>
  <c r="I2525" i="8"/>
  <c r="I2526" i="8"/>
  <c r="I2527" i="8"/>
  <c r="I2528" i="8"/>
  <c r="I2529" i="8"/>
  <c r="I2530" i="8"/>
  <c r="I2531" i="8"/>
  <c r="I2532" i="8"/>
  <c r="I2533" i="8"/>
  <c r="I2534" i="8"/>
  <c r="I2535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536" i="8"/>
  <c r="I2537" i="8"/>
  <c r="I2538" i="8"/>
  <c r="I2539" i="8"/>
  <c r="I2540" i="8"/>
  <c r="I2541" i="8"/>
  <c r="I2542" i="8"/>
  <c r="I2543" i="8"/>
  <c r="I2544" i="8"/>
  <c r="I2545" i="8"/>
  <c r="I2546" i="8"/>
  <c r="I2547" i="8"/>
  <c r="I2548" i="8"/>
  <c r="I2549" i="8"/>
  <c r="I2550" i="8"/>
  <c r="I2551" i="8"/>
  <c r="I2552" i="8"/>
  <c r="I2553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O1" i="22" l="1"/>
  <c r="AK18" i="15" s="1"/>
  <c r="P1" i="22"/>
  <c r="O4" i="21" l="1"/>
  <c r="P4" i="21"/>
  <c r="O5" i="21"/>
  <c r="P5" i="21"/>
  <c r="O6" i="21"/>
  <c r="P6" i="21"/>
  <c r="O7" i="21"/>
  <c r="P7" i="21"/>
  <c r="O8" i="21"/>
  <c r="P8" i="21"/>
  <c r="O9" i="21"/>
  <c r="P9" i="21"/>
  <c r="O10" i="21"/>
  <c r="P10" i="21"/>
  <c r="O11" i="21"/>
  <c r="P11" i="21"/>
  <c r="O12" i="21"/>
  <c r="P12" i="21"/>
  <c r="O13" i="21"/>
  <c r="P13" i="21"/>
  <c r="O14" i="21"/>
  <c r="P14" i="21"/>
  <c r="O15" i="21"/>
  <c r="P15" i="21"/>
  <c r="O16" i="21"/>
  <c r="P16" i="21"/>
  <c r="O17" i="21"/>
  <c r="P17" i="21"/>
  <c r="O18" i="21"/>
  <c r="P18" i="21"/>
  <c r="O19" i="21"/>
  <c r="P19" i="21"/>
  <c r="O20" i="21"/>
  <c r="P20" i="21"/>
  <c r="O21" i="21"/>
  <c r="P21" i="21"/>
  <c r="O22" i="21"/>
  <c r="P22" i="21"/>
  <c r="O23" i="21"/>
  <c r="P23" i="21"/>
  <c r="O24" i="21"/>
  <c r="P24" i="21"/>
  <c r="O25" i="21"/>
  <c r="P25" i="21"/>
  <c r="O26" i="21"/>
  <c r="P26" i="21"/>
  <c r="O27" i="21"/>
  <c r="P27" i="21"/>
  <c r="O28" i="21"/>
  <c r="P28" i="21"/>
  <c r="O29" i="21"/>
  <c r="P29" i="21"/>
  <c r="O30" i="21"/>
  <c r="P30" i="21"/>
  <c r="O31" i="21"/>
  <c r="P31" i="21"/>
  <c r="O32" i="21"/>
  <c r="P32" i="21"/>
  <c r="O33" i="21"/>
  <c r="P33" i="21"/>
  <c r="O34" i="21"/>
  <c r="P34" i="21"/>
  <c r="O35" i="21"/>
  <c r="P35" i="21"/>
  <c r="O36" i="21"/>
  <c r="P36" i="21"/>
  <c r="O37" i="21"/>
  <c r="P37" i="21"/>
  <c r="O38" i="21"/>
  <c r="P38" i="21"/>
  <c r="O39" i="21"/>
  <c r="P39" i="21"/>
  <c r="O40" i="21"/>
  <c r="P40" i="21"/>
  <c r="O41" i="21"/>
  <c r="P41" i="21"/>
  <c r="O42" i="21"/>
  <c r="P42" i="21"/>
  <c r="O43" i="21"/>
  <c r="P43" i="21"/>
  <c r="P3" i="21"/>
  <c r="P2" i="21"/>
  <c r="O2" i="21"/>
  <c r="O3" i="21"/>
  <c r="I2493" i="8"/>
  <c r="I2494" i="8"/>
  <c r="I2495" i="8"/>
  <c r="I2496" i="8"/>
  <c r="I2497" i="8"/>
  <c r="I2498" i="8"/>
  <c r="I2499" i="8"/>
  <c r="I2500" i="8"/>
  <c r="I2501" i="8"/>
  <c r="I2502" i="8"/>
  <c r="I2503" i="8"/>
  <c r="I2504" i="8"/>
  <c r="I2505" i="8"/>
  <c r="I2506" i="8"/>
  <c r="I2507" i="8"/>
  <c r="I2508" i="8"/>
  <c r="I2509" i="8"/>
  <c r="I3041" i="8"/>
  <c r="I3042" i="8"/>
  <c r="I3043" i="8"/>
  <c r="I3044" i="8"/>
  <c r="I3045" i="8"/>
  <c r="I3046" i="8"/>
  <c r="I3047" i="8"/>
  <c r="I3048" i="8"/>
  <c r="I3049" i="8"/>
  <c r="I3050" i="8"/>
  <c r="I3051" i="8"/>
  <c r="I3052" i="8"/>
  <c r="I3053" i="8"/>
  <c r="I3054" i="8"/>
  <c r="I3055" i="8"/>
  <c r="I3056" i="8"/>
  <c r="I3057" i="8"/>
  <c r="I3058" i="8"/>
  <c r="I3059" i="8"/>
  <c r="I3060" i="8"/>
  <c r="I3061" i="8"/>
  <c r="I3062" i="8"/>
  <c r="I3063" i="8"/>
  <c r="I3064" i="8"/>
  <c r="I3065" i="8"/>
  <c r="I3066" i="8"/>
  <c r="I3067" i="8"/>
  <c r="I3068" i="8"/>
  <c r="I3069" i="8"/>
  <c r="I3070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980" i="8"/>
  <c r="I1981" i="8"/>
  <c r="I1982" i="8"/>
  <c r="I1983" i="8"/>
  <c r="I1984" i="8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2" i="18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2" i="20"/>
  <c r="O1" i="20" s="1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2" i="20"/>
  <c r="N1" i="20" s="1"/>
  <c r="AI18" i="15" s="1"/>
  <c r="N2" i="18"/>
  <c r="N1" i="18" s="1"/>
  <c r="AH18" i="15" s="1"/>
  <c r="N3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22" i="18"/>
  <c r="J44" i="20"/>
  <c r="I3026" i="8"/>
  <c r="I3027" i="8"/>
  <c r="I3028" i="8"/>
  <c r="I3029" i="8"/>
  <c r="I3030" i="8"/>
  <c r="I3031" i="8"/>
  <c r="I3032" i="8"/>
  <c r="I3033" i="8"/>
  <c r="I3034" i="8"/>
  <c r="I3035" i="8"/>
  <c r="I3036" i="8"/>
  <c r="I3037" i="8"/>
  <c r="I3038" i="8"/>
  <c r="I3039" i="8"/>
  <c r="I3040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2490" i="8"/>
  <c r="I2491" i="8"/>
  <c r="I2492" i="8"/>
  <c r="P1" i="21" l="1"/>
  <c r="O1" i="21"/>
  <c r="AJ18" i="15" s="1"/>
  <c r="O1" i="18"/>
  <c r="I3005" i="8"/>
  <c r="I3006" i="8"/>
  <c r="I3007" i="8"/>
  <c r="I3008" i="8"/>
  <c r="I3009" i="8"/>
  <c r="I3010" i="8"/>
  <c r="I3011" i="8"/>
  <c r="I3012" i="8"/>
  <c r="I3013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3014" i="8"/>
  <c r="I3015" i="8"/>
  <c r="I3016" i="8"/>
  <c r="I3017" i="8"/>
  <c r="I3018" i="8"/>
  <c r="I3019" i="8"/>
  <c r="I3020" i="8"/>
  <c r="I3021" i="8"/>
  <c r="I3022" i="8"/>
  <c r="I3023" i="8"/>
  <c r="I3024" i="8"/>
  <c r="I3025" i="8"/>
  <c r="BN4" i="15"/>
  <c r="BN13" i="15" s="1"/>
  <c r="I1400" i="8"/>
  <c r="I1401" i="8"/>
  <c r="I1402" i="8"/>
  <c r="I1403" i="8"/>
  <c r="I1404" i="8"/>
  <c r="I1405" i="8"/>
  <c r="I1406" i="8"/>
  <c r="I1407" i="8"/>
  <c r="I1408" i="8"/>
  <c r="I1409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2964" i="8"/>
  <c r="I2965" i="8"/>
  <c r="I2966" i="8"/>
  <c r="I2967" i="8"/>
  <c r="I2968" i="8"/>
  <c r="I2969" i="8"/>
  <c r="I2970" i="8"/>
  <c r="I2971" i="8"/>
  <c r="I2972" i="8"/>
  <c r="I2973" i="8"/>
  <c r="I2974" i="8"/>
  <c r="I2975" i="8"/>
  <c r="I2976" i="8"/>
  <c r="I2977" i="8"/>
  <c r="I2978" i="8"/>
  <c r="I2979" i="8"/>
  <c r="I2980" i="8"/>
  <c r="I2981" i="8"/>
  <c r="I2982" i="8"/>
  <c r="I2983" i="8"/>
  <c r="I2984" i="8"/>
  <c r="I2985" i="8"/>
  <c r="I2986" i="8"/>
  <c r="I2987" i="8"/>
  <c r="I2988" i="8"/>
  <c r="I2989" i="8"/>
  <c r="I2990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2991" i="8"/>
  <c r="I2992" i="8"/>
  <c r="I2993" i="8"/>
  <c r="I2994" i="8"/>
  <c r="I2995" i="8"/>
  <c r="I2996" i="8"/>
  <c r="I2997" i="8"/>
  <c r="I2998" i="8"/>
  <c r="I2999" i="8"/>
  <c r="I3000" i="8"/>
  <c r="I3001" i="8"/>
  <c r="I3002" i="8"/>
  <c r="I3003" i="8"/>
  <c r="I3004" i="8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M16" i="15"/>
  <c r="M13" i="15"/>
  <c r="M10" i="15"/>
  <c r="N7" i="15"/>
  <c r="O7" i="15" s="1"/>
  <c r="L7" i="15"/>
  <c r="K7" i="15" s="1"/>
  <c r="J7" i="15" s="1"/>
  <c r="I7" i="15" s="1"/>
  <c r="N6" i="15"/>
  <c r="O6" i="15" s="1"/>
  <c r="K6" i="15"/>
  <c r="J6" i="15" s="1"/>
  <c r="I6" i="15" s="1"/>
  <c r="N2" i="15"/>
  <c r="I1918" i="8"/>
  <c r="I1919" i="8"/>
  <c r="I1920" i="8"/>
  <c r="I1921" i="8"/>
  <c r="I1922" i="8"/>
  <c r="I1923" i="8"/>
  <c r="I2456" i="8"/>
  <c r="I2457" i="8"/>
  <c r="I2458" i="8"/>
  <c r="I2459" i="8"/>
  <c r="I2460" i="8"/>
  <c r="I2461" i="8"/>
  <c r="I2462" i="8"/>
  <c r="I2463" i="8"/>
  <c r="I2464" i="8"/>
  <c r="I2465" i="8"/>
  <c r="I2466" i="8"/>
  <c r="I2467" i="8"/>
  <c r="I2468" i="8"/>
  <c r="I2469" i="8"/>
  <c r="I2470" i="8"/>
  <c r="I2471" i="8"/>
  <c r="I2472" i="8"/>
  <c r="I2473" i="8"/>
  <c r="I2474" i="8"/>
  <c r="I2475" i="8"/>
  <c r="I2476" i="8"/>
  <c r="I2477" i="8"/>
  <c r="I2478" i="8"/>
  <c r="I2479" i="8"/>
  <c r="I2480" i="8"/>
  <c r="I2481" i="8"/>
  <c r="I2482" i="8"/>
  <c r="I2483" i="8"/>
  <c r="I2484" i="8"/>
  <c r="I2485" i="8"/>
  <c r="I2486" i="8"/>
  <c r="I2487" i="8"/>
  <c r="I2488" i="8"/>
  <c r="I2489" i="8"/>
  <c r="I2940" i="8"/>
  <c r="I2941" i="8"/>
  <c r="I2942" i="8"/>
  <c r="I2943" i="8"/>
  <c r="I2944" i="8"/>
  <c r="I2945" i="8"/>
  <c r="I2946" i="8"/>
  <c r="I2947" i="8"/>
  <c r="I2948" i="8"/>
  <c r="I2949" i="8"/>
  <c r="I2950" i="8"/>
  <c r="I2951" i="8"/>
  <c r="I2952" i="8"/>
  <c r="I2953" i="8"/>
  <c r="I2954" i="8"/>
  <c r="I2955" i="8"/>
  <c r="I2956" i="8"/>
  <c r="I2957" i="8"/>
  <c r="I2958" i="8"/>
  <c r="I2959" i="8"/>
  <c r="I2960" i="8"/>
  <c r="I2961" i="8"/>
  <c r="I2962" i="8"/>
  <c r="I2963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N15" i="15"/>
  <c r="N9" i="15"/>
  <c r="N12" i="15"/>
  <c r="P6" i="15" l="1"/>
  <c r="P7" i="15"/>
  <c r="Q7" i="15" s="1"/>
  <c r="O2" i="15"/>
  <c r="O14" i="15"/>
  <c r="N4" i="15"/>
  <c r="O4" i="15"/>
  <c r="N8" i="15"/>
  <c r="P14" i="15"/>
  <c r="O8" i="15"/>
  <c r="BN14" i="15"/>
  <c r="BN11" i="15"/>
  <c r="Q11" i="15"/>
  <c r="N14" i="15"/>
  <c r="BN15" i="15"/>
  <c r="P4" i="15"/>
  <c r="P11" i="15"/>
  <c r="BN9" i="15"/>
  <c r="O11" i="15"/>
  <c r="BN8" i="15"/>
  <c r="Q8" i="15"/>
  <c r="N11" i="15"/>
  <c r="P8" i="15"/>
  <c r="B4" i="15"/>
  <c r="M4" i="15"/>
  <c r="R7" i="15"/>
  <c r="Q2" i="15"/>
  <c r="P2" i="15"/>
  <c r="Q6" i="15"/>
  <c r="Q14" i="15" s="1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575" i="8"/>
  <c r="I2576" i="8"/>
  <c r="I2577" i="8"/>
  <c r="I2578" i="8"/>
  <c r="I2579" i="8"/>
  <c r="I2580" i="8"/>
  <c r="I2581" i="8"/>
  <c r="I2582" i="8"/>
  <c r="I2583" i="8"/>
  <c r="I2584" i="8"/>
  <c r="I2585" i="8"/>
  <c r="I2586" i="8"/>
  <c r="I2587" i="8"/>
  <c r="I2588" i="8"/>
  <c r="I2589" i="8"/>
  <c r="I2590" i="8"/>
  <c r="I2591" i="8"/>
  <c r="I2592" i="8"/>
  <c r="I2593" i="8"/>
  <c r="I2594" i="8"/>
  <c r="I2595" i="8"/>
  <c r="I2596" i="8"/>
  <c r="I2597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2598" i="8"/>
  <c r="I2599" i="8"/>
  <c r="I2600" i="8"/>
  <c r="I2601" i="8"/>
  <c r="I2602" i="8"/>
  <c r="I2603" i="8"/>
  <c r="I2604" i="8"/>
  <c r="I2605" i="8"/>
  <c r="I2606" i="8"/>
  <c r="I2607" i="8"/>
  <c r="I2608" i="8"/>
  <c r="I2609" i="8"/>
  <c r="I2610" i="8"/>
  <c r="I2611" i="8"/>
  <c r="I2612" i="8"/>
  <c r="I2613" i="8"/>
  <c r="I2614" i="8"/>
  <c r="I2615" i="8"/>
  <c r="I2616" i="8"/>
  <c r="I2617" i="8"/>
  <c r="I2618" i="8"/>
  <c r="I2619" i="8"/>
  <c r="I2620" i="8"/>
  <c r="I2621" i="8"/>
  <c r="I2622" i="8"/>
  <c r="I2623" i="8"/>
  <c r="I2624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628" i="8"/>
  <c r="I1629" i="8"/>
  <c r="I1630" i="8"/>
  <c r="I1631" i="8"/>
  <c r="I1632" i="8"/>
  <c r="I1633" i="8"/>
  <c r="I1634" i="8"/>
  <c r="I1635" i="8"/>
  <c r="I1636" i="8"/>
  <c r="I1637" i="8"/>
  <c r="I1638" i="8"/>
  <c r="I2625" i="8"/>
  <c r="I2626" i="8"/>
  <c r="I2627" i="8"/>
  <c r="I2628" i="8"/>
  <c r="I2629" i="8"/>
  <c r="I2630" i="8"/>
  <c r="I2631" i="8"/>
  <c r="I2632" i="8"/>
  <c r="I2633" i="8"/>
  <c r="I2634" i="8"/>
  <c r="I2635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2636" i="8"/>
  <c r="I2637" i="8"/>
  <c r="I2638" i="8"/>
  <c r="I2639" i="8"/>
  <c r="I2640" i="8"/>
  <c r="I2641" i="8"/>
  <c r="I2642" i="8"/>
  <c r="I2643" i="8"/>
  <c r="I2644" i="8"/>
  <c r="I2645" i="8"/>
  <c r="I2646" i="8"/>
  <c r="I2647" i="8"/>
  <c r="I2648" i="8"/>
  <c r="I2649" i="8"/>
  <c r="I2650" i="8"/>
  <c r="I2651" i="8"/>
  <c r="I2652" i="8"/>
  <c r="I2653" i="8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654" i="8"/>
  <c r="I2655" i="8"/>
  <c r="I2656" i="8"/>
  <c r="I2657" i="8"/>
  <c r="I2658" i="8"/>
  <c r="I2659" i="8"/>
  <c r="I2660" i="8"/>
  <c r="I2661" i="8"/>
  <c r="I2662" i="8"/>
  <c r="I2663" i="8"/>
  <c r="I2664" i="8"/>
  <c r="I2665" i="8"/>
  <c r="I2666" i="8"/>
  <c r="I2667" i="8"/>
  <c r="I2668" i="8"/>
  <c r="I2669" i="8"/>
  <c r="I2670" i="8"/>
  <c r="I2671" i="8"/>
  <c r="I2672" i="8"/>
  <c r="I2673" i="8"/>
  <c r="I2674" i="8"/>
  <c r="I2675" i="8"/>
  <c r="I2676" i="8"/>
  <c r="I2677" i="8"/>
  <c r="I2678" i="8"/>
  <c r="I2679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680" i="8"/>
  <c r="I2681" i="8"/>
  <c r="I2682" i="8"/>
  <c r="I2683" i="8"/>
  <c r="I2684" i="8"/>
  <c r="I2685" i="8"/>
  <c r="I2686" i="8"/>
  <c r="I2687" i="8"/>
  <c r="I2688" i="8"/>
  <c r="I2689" i="8"/>
  <c r="I2690" i="8"/>
  <c r="I2691" i="8"/>
  <c r="I2692" i="8"/>
  <c r="I2693" i="8"/>
  <c r="I2694" i="8"/>
  <c r="I2695" i="8"/>
  <c r="I2696" i="8"/>
  <c r="I2697" i="8"/>
  <c r="I2698" i="8"/>
  <c r="I2699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2700" i="8"/>
  <c r="I2701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2702" i="8"/>
  <c r="I2703" i="8"/>
  <c r="I2704" i="8"/>
  <c r="I2705" i="8"/>
  <c r="I2706" i="8"/>
  <c r="I2707" i="8"/>
  <c r="I2708" i="8"/>
  <c r="I2709" i="8"/>
  <c r="I2710" i="8"/>
  <c r="I2711" i="8"/>
  <c r="I2712" i="8"/>
  <c r="I2713" i="8"/>
  <c r="I2714" i="8"/>
  <c r="I2715" i="8"/>
  <c r="I2716" i="8"/>
  <c r="I2717" i="8"/>
  <c r="I2718" i="8"/>
  <c r="I2719" i="8"/>
  <c r="I2720" i="8"/>
  <c r="I2721" i="8"/>
  <c r="I2722" i="8"/>
  <c r="I2723" i="8"/>
  <c r="I2724" i="8"/>
  <c r="I2725" i="8"/>
  <c r="I2726" i="8"/>
  <c r="I2727" i="8"/>
  <c r="I2728" i="8"/>
  <c r="I2729" i="8"/>
  <c r="I2730" i="8"/>
  <c r="I2731" i="8"/>
  <c r="I2732" i="8"/>
  <c r="I2733" i="8"/>
  <c r="I2734" i="8"/>
  <c r="I2735" i="8"/>
  <c r="I2736" i="8"/>
  <c r="I2737" i="8"/>
  <c r="I2738" i="8"/>
  <c r="I2739" i="8"/>
  <c r="I2740" i="8"/>
  <c r="I2741" i="8"/>
  <c r="I2742" i="8"/>
  <c r="I2743" i="8"/>
  <c r="I2744" i="8"/>
  <c r="I2745" i="8"/>
  <c r="I2746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747" i="8"/>
  <c r="I2748" i="8"/>
  <c r="I2749" i="8"/>
  <c r="I2750" i="8"/>
  <c r="I2751" i="8"/>
  <c r="I2752" i="8"/>
  <c r="I2753" i="8"/>
  <c r="I2754" i="8"/>
  <c r="I2755" i="8"/>
  <c r="I2756" i="8"/>
  <c r="I2757" i="8"/>
  <c r="I2758" i="8"/>
  <c r="I2759" i="8"/>
  <c r="I2760" i="8"/>
  <c r="I2761" i="8"/>
  <c r="I2762" i="8"/>
  <c r="I2763" i="8"/>
  <c r="I2764" i="8"/>
  <c r="I2765" i="8"/>
  <c r="I2766" i="8"/>
  <c r="I2767" i="8"/>
  <c r="I2768" i="8"/>
  <c r="I2769" i="8"/>
  <c r="I2770" i="8"/>
  <c r="I2771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2219" i="8"/>
  <c r="I2220" i="8"/>
  <c r="I2221" i="8"/>
  <c r="I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I2238" i="8"/>
  <c r="I2239" i="8"/>
  <c r="I2240" i="8"/>
  <c r="I2241" i="8"/>
  <c r="I2242" i="8"/>
  <c r="I2243" i="8"/>
  <c r="I2244" i="8"/>
  <c r="I2245" i="8"/>
  <c r="I2246" i="8"/>
  <c r="I2772" i="8"/>
  <c r="I2773" i="8"/>
  <c r="I2774" i="8"/>
  <c r="I2775" i="8"/>
  <c r="I2776" i="8"/>
  <c r="I2777" i="8"/>
  <c r="I2778" i="8"/>
  <c r="I2779" i="8"/>
  <c r="I2780" i="8"/>
  <c r="I2781" i="8"/>
  <c r="I2782" i="8"/>
  <c r="I2783" i="8"/>
  <c r="I2784" i="8"/>
  <c r="I2785" i="8"/>
  <c r="I2786" i="8"/>
  <c r="I2787" i="8"/>
  <c r="I2788" i="8"/>
  <c r="I2789" i="8"/>
  <c r="I2790" i="8"/>
  <c r="I2791" i="8"/>
  <c r="I2792" i="8"/>
  <c r="I2793" i="8"/>
  <c r="I2794" i="8"/>
  <c r="I2795" i="8"/>
  <c r="I2796" i="8"/>
  <c r="I2797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I2268" i="8"/>
  <c r="I2269" i="8"/>
  <c r="I2270" i="8"/>
  <c r="I2271" i="8"/>
  <c r="I2272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2273" i="8"/>
  <c r="I2274" i="8"/>
  <c r="I2275" i="8"/>
  <c r="I2276" i="8"/>
  <c r="I2277" i="8"/>
  <c r="I2278" i="8"/>
  <c r="I2279" i="8"/>
  <c r="I2280" i="8"/>
  <c r="I2281" i="8"/>
  <c r="I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I2298" i="8"/>
  <c r="I2299" i="8"/>
  <c r="I2300" i="8"/>
  <c r="I2301" i="8"/>
  <c r="I2302" i="8"/>
  <c r="I2303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798" i="8"/>
  <c r="I2799" i="8"/>
  <c r="I2800" i="8"/>
  <c r="I2801" i="8"/>
  <c r="I2802" i="8"/>
  <c r="I2803" i="8"/>
  <c r="I2804" i="8"/>
  <c r="I2805" i="8"/>
  <c r="I2806" i="8"/>
  <c r="I2807" i="8"/>
  <c r="I2808" i="8"/>
  <c r="I2809" i="8"/>
  <c r="I2810" i="8"/>
  <c r="I2811" i="8"/>
  <c r="I2812" i="8"/>
  <c r="I2813" i="8"/>
  <c r="I2814" i="8"/>
  <c r="I2815" i="8"/>
  <c r="I2816" i="8"/>
  <c r="I2817" i="8"/>
  <c r="I2818" i="8"/>
  <c r="I2819" i="8"/>
  <c r="I2820" i="8"/>
  <c r="I2821" i="8"/>
  <c r="I2822" i="8"/>
  <c r="I2823" i="8"/>
  <c r="I2824" i="8"/>
  <c r="I2825" i="8"/>
  <c r="I2826" i="8"/>
  <c r="I2827" i="8"/>
  <c r="I2828" i="8"/>
  <c r="I2829" i="8"/>
  <c r="I2830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854" i="8"/>
  <c r="I1855" i="8"/>
  <c r="I1856" i="8"/>
  <c r="I1857" i="8"/>
  <c r="I1858" i="8"/>
  <c r="I1859" i="8"/>
  <c r="I1860" i="8"/>
  <c r="I1861" i="8"/>
  <c r="I1862" i="8"/>
  <c r="I1863" i="8"/>
  <c r="I2831" i="8"/>
  <c r="I2832" i="8"/>
  <c r="I2833" i="8"/>
  <c r="I2834" i="8"/>
  <c r="I2835" i="8"/>
  <c r="I2836" i="8"/>
  <c r="I2837" i="8"/>
  <c r="I2838" i="8"/>
  <c r="I2839" i="8"/>
  <c r="I2840" i="8"/>
  <c r="I2841" i="8"/>
  <c r="I2842" i="8"/>
  <c r="I2843" i="8"/>
  <c r="I2844" i="8"/>
  <c r="I2845" i="8"/>
  <c r="I2846" i="8"/>
  <c r="I2847" i="8"/>
  <c r="I2848" i="8"/>
  <c r="I2849" i="8"/>
  <c r="I2850" i="8"/>
  <c r="I2851" i="8"/>
  <c r="I2852" i="8"/>
  <c r="I2853" i="8"/>
  <c r="I2854" i="8"/>
  <c r="I2855" i="8"/>
  <c r="I2856" i="8"/>
  <c r="I2857" i="8"/>
  <c r="I2858" i="8"/>
  <c r="I2859" i="8"/>
  <c r="I2860" i="8"/>
  <c r="I2861" i="8"/>
  <c r="I2862" i="8"/>
  <c r="I2863" i="8"/>
  <c r="I2864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864" i="8"/>
  <c r="I1865" i="8"/>
  <c r="I1866" i="8"/>
  <c r="I1867" i="8"/>
  <c r="I1868" i="8"/>
  <c r="I1869" i="8"/>
  <c r="I1870" i="8"/>
  <c r="I1871" i="8"/>
  <c r="I1872" i="8"/>
  <c r="I1873" i="8"/>
  <c r="I1874" i="8"/>
  <c r="I2865" i="8"/>
  <c r="I2866" i="8"/>
  <c r="I2867" i="8"/>
  <c r="I2868" i="8"/>
  <c r="I2869" i="8"/>
  <c r="I2870" i="8"/>
  <c r="I2871" i="8"/>
  <c r="I2872" i="8"/>
  <c r="I2873" i="8"/>
  <c r="I2874" i="8"/>
  <c r="I2875" i="8"/>
  <c r="I2876" i="8"/>
  <c r="I2877" i="8"/>
  <c r="I2878" i="8"/>
  <c r="I2879" i="8"/>
  <c r="I2880" i="8"/>
  <c r="I2881" i="8"/>
  <c r="I2882" i="8"/>
  <c r="I2883" i="8"/>
  <c r="I2884" i="8"/>
  <c r="I2885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345" i="8"/>
  <c r="I2346" i="8"/>
  <c r="I2347" i="8"/>
  <c r="I2348" i="8"/>
  <c r="I2349" i="8"/>
  <c r="I2350" i="8"/>
  <c r="I2351" i="8"/>
  <c r="I2352" i="8"/>
  <c r="I2886" i="8"/>
  <c r="I2887" i="8"/>
  <c r="I2888" i="8"/>
  <c r="I2889" i="8"/>
  <c r="I2890" i="8"/>
  <c r="I2891" i="8"/>
  <c r="I2892" i="8"/>
  <c r="I2893" i="8"/>
  <c r="I2894" i="8"/>
  <c r="I2895" i="8"/>
  <c r="I2896" i="8"/>
  <c r="I2897" i="8"/>
  <c r="I2898" i="8"/>
  <c r="I2899" i="8"/>
  <c r="I2900" i="8"/>
  <c r="I2901" i="8"/>
  <c r="I2902" i="8"/>
  <c r="I2903" i="8"/>
  <c r="I2904" i="8"/>
  <c r="I2905" i="8"/>
  <c r="I2906" i="8"/>
  <c r="I2907" i="8"/>
  <c r="I2908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I2373" i="8"/>
  <c r="I2374" i="8"/>
  <c r="I2375" i="8"/>
  <c r="I2376" i="8"/>
  <c r="I2377" i="8"/>
  <c r="I2378" i="8"/>
  <c r="I2379" i="8"/>
  <c r="I2380" i="8"/>
  <c r="I2381" i="8"/>
  <c r="I2382" i="8"/>
  <c r="I2909" i="8"/>
  <c r="I2910" i="8"/>
  <c r="I2911" i="8"/>
  <c r="I2912" i="8"/>
  <c r="I2913" i="8"/>
  <c r="I2914" i="8"/>
  <c r="I2915" i="8"/>
  <c r="I2916" i="8"/>
  <c r="I2917" i="8"/>
  <c r="I2918" i="8"/>
  <c r="I2919" i="8"/>
  <c r="I2920" i="8"/>
  <c r="I2921" i="8"/>
  <c r="I2922" i="8"/>
  <c r="I2923" i="8"/>
  <c r="I2924" i="8"/>
  <c r="I2925" i="8"/>
  <c r="I2926" i="8"/>
  <c r="I2927" i="8"/>
  <c r="I2928" i="8"/>
  <c r="I2929" i="8"/>
  <c r="I2930" i="8"/>
  <c r="I2931" i="8"/>
  <c r="I2932" i="8"/>
  <c r="I2933" i="8"/>
  <c r="I2934" i="8"/>
  <c r="I2935" i="8"/>
  <c r="I2936" i="8"/>
  <c r="I2937" i="8"/>
  <c r="I2938" i="8"/>
  <c r="I293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875" i="8"/>
  <c r="I1876" i="8"/>
  <c r="I1877" i="8"/>
  <c r="I1878" i="8"/>
  <c r="I1879" i="8"/>
  <c r="I1880" i="8"/>
  <c r="I1881" i="8"/>
  <c r="I2383" i="8"/>
  <c r="I2384" i="8"/>
  <c r="I2385" i="8"/>
  <c r="I2386" i="8"/>
  <c r="I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I2448" i="8"/>
  <c r="I2449" i="8"/>
  <c r="I2450" i="8"/>
  <c r="I2451" i="8"/>
  <c r="I2452" i="8"/>
  <c r="I2453" i="8"/>
  <c r="I2454" i="8"/>
  <c r="I245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1908" i="8"/>
  <c r="I1909" i="8"/>
  <c r="I1910" i="8"/>
  <c r="I1911" i="8"/>
  <c r="I1912" i="8"/>
  <c r="I1913" i="8"/>
  <c r="I1914" i="8"/>
  <c r="I1915" i="8"/>
  <c r="I1916" i="8"/>
  <c r="I1917" i="8"/>
  <c r="I1557" i="8"/>
  <c r="I1558" i="8"/>
  <c r="D2" i="3"/>
  <c r="B3" i="3"/>
  <c r="D3" i="3" s="1"/>
  <c r="O12" i="15"/>
  <c r="O15" i="15"/>
  <c r="O9" i="15"/>
  <c r="Q4" i="15" l="1"/>
  <c r="N16" i="15"/>
  <c r="N13" i="15"/>
  <c r="O16" i="15"/>
  <c r="N10" i="15"/>
  <c r="O13" i="15"/>
  <c r="O10" i="15"/>
  <c r="R6" i="15"/>
  <c r="S7" i="15"/>
  <c r="R2" i="15"/>
  <c r="B4" i="3"/>
  <c r="Q12" i="15"/>
  <c r="Q9" i="15"/>
  <c r="Q15" i="15"/>
  <c r="P12" i="15"/>
  <c r="P9" i="15"/>
  <c r="P15" i="15"/>
  <c r="P16" i="15" l="1"/>
  <c r="P10" i="15"/>
  <c r="P13" i="15"/>
  <c r="Q16" i="15"/>
  <c r="Q10" i="15"/>
  <c r="Q13" i="15"/>
  <c r="R4" i="15"/>
  <c r="R8" i="15"/>
  <c r="R14" i="15"/>
  <c r="R11" i="15"/>
  <c r="D4" i="3"/>
  <c r="S6" i="15"/>
  <c r="T7" i="15"/>
  <c r="S2" i="15"/>
  <c r="A4" i="3"/>
  <c r="C4" i="3" s="1"/>
  <c r="B5" i="3"/>
  <c r="R12" i="15"/>
  <c r="R15" i="15"/>
  <c r="R9" i="15"/>
  <c r="R10" i="15" l="1"/>
  <c r="R16" i="15"/>
  <c r="R13" i="15"/>
  <c r="D5" i="3"/>
  <c r="S4" i="15"/>
  <c r="S14" i="15"/>
  <c r="S8" i="15"/>
  <c r="S11" i="15"/>
  <c r="T6" i="15"/>
  <c r="T2" i="15"/>
  <c r="U7" i="15"/>
  <c r="B6" i="3"/>
  <c r="A5" i="3"/>
  <c r="C5" i="3" s="1"/>
  <c r="S12" i="15"/>
  <c r="S9" i="15"/>
  <c r="S15" i="15"/>
  <c r="S16" i="15" l="1"/>
  <c r="S10" i="15"/>
  <c r="S13" i="15"/>
  <c r="D6" i="3"/>
  <c r="T14" i="15"/>
  <c r="T4" i="15"/>
  <c r="T8" i="15"/>
  <c r="T11" i="15"/>
  <c r="U6" i="15"/>
  <c r="V7" i="15"/>
  <c r="U2" i="15"/>
  <c r="B7" i="3"/>
  <c r="A6" i="3"/>
  <c r="C6" i="3" s="1"/>
  <c r="T15" i="15"/>
  <c r="T12" i="15"/>
  <c r="T9" i="15"/>
  <c r="T10" i="15" l="1"/>
  <c r="T13" i="15"/>
  <c r="T16" i="15"/>
  <c r="D7" i="3"/>
  <c r="U14" i="15"/>
  <c r="U4" i="15"/>
  <c r="U11" i="15"/>
  <c r="U8" i="15"/>
  <c r="J14" i="8"/>
  <c r="V6" i="15"/>
  <c r="W7" i="15"/>
  <c r="V2" i="15"/>
  <c r="B8" i="3"/>
  <c r="A7" i="3"/>
  <c r="C7" i="3" s="1"/>
  <c r="U9" i="15"/>
  <c r="U12" i="15"/>
  <c r="U15" i="15"/>
  <c r="U16" i="15" l="1"/>
  <c r="U13" i="15"/>
  <c r="U10" i="15"/>
  <c r="J34" i="8"/>
  <c r="J36" i="8"/>
  <c r="J3" i="8"/>
  <c r="J94" i="8"/>
  <c r="J49" i="8"/>
  <c r="J89" i="8"/>
  <c r="J7" i="8"/>
  <c r="J30" i="8"/>
  <c r="J69" i="8"/>
  <c r="J47" i="8"/>
  <c r="J27" i="8"/>
  <c r="J4" i="8"/>
  <c r="J29" i="8"/>
  <c r="J39" i="8"/>
  <c r="J6" i="8"/>
  <c r="D8" i="3"/>
  <c r="V11" i="15"/>
  <c r="V14" i="15"/>
  <c r="V8" i="15"/>
  <c r="V4" i="15"/>
  <c r="X7" i="15"/>
  <c r="W2" i="15"/>
  <c r="W6" i="15"/>
  <c r="B9" i="3"/>
  <c r="D9" i="3" s="1"/>
  <c r="A8" i="3"/>
  <c r="C8" i="3" s="1"/>
  <c r="V15" i="15"/>
  <c r="V9" i="15"/>
  <c r="V12" i="15"/>
  <c r="V13" i="15" l="1"/>
  <c r="V10" i="15"/>
  <c r="V16" i="15"/>
  <c r="W8" i="15"/>
  <c r="W11" i="15"/>
  <c r="W4" i="15"/>
  <c r="W14" i="15"/>
  <c r="J19" i="8"/>
  <c r="J41" i="8"/>
  <c r="J67" i="8"/>
  <c r="J58" i="8"/>
  <c r="J38" i="8"/>
  <c r="J99" i="8"/>
  <c r="J98" i="8"/>
  <c r="J57" i="8"/>
  <c r="J13" i="8"/>
  <c r="J95" i="8"/>
  <c r="J51" i="8"/>
  <c r="J16" i="8"/>
  <c r="J87" i="8"/>
  <c r="J43" i="8"/>
  <c r="J60" i="8"/>
  <c r="J83" i="8"/>
  <c r="J42" i="8"/>
  <c r="J20" i="8"/>
  <c r="J100" i="8"/>
  <c r="J92" i="8"/>
  <c r="J74" i="8"/>
  <c r="J32" i="8"/>
  <c r="J62" i="8"/>
  <c r="X6" i="15"/>
  <c r="Y7" i="15"/>
  <c r="X2" i="15"/>
  <c r="B10" i="3"/>
  <c r="D10" i="3" s="1"/>
  <c r="A9" i="3"/>
  <c r="C9" i="3" s="1"/>
  <c r="J68" i="8" s="1"/>
  <c r="W15" i="15"/>
  <c r="W12" i="15"/>
  <c r="W9" i="15"/>
  <c r="W10" i="15" l="1"/>
  <c r="W13" i="15"/>
  <c r="W16" i="15"/>
  <c r="X11" i="15"/>
  <c r="X4" i="15"/>
  <c r="X14" i="15"/>
  <c r="X8" i="15"/>
  <c r="J72" i="8"/>
  <c r="J84" i="8"/>
  <c r="J65" i="8"/>
  <c r="J103" i="8"/>
  <c r="J21" i="8"/>
  <c r="J26" i="8"/>
  <c r="J97" i="8"/>
  <c r="J86" i="8"/>
  <c r="J104" i="8"/>
  <c r="J45" i="8"/>
  <c r="J102" i="8"/>
  <c r="J18" i="8"/>
  <c r="J37" i="8"/>
  <c r="J54" i="8"/>
  <c r="J101" i="8"/>
  <c r="J33" i="8"/>
  <c r="J71" i="8"/>
  <c r="J90" i="8"/>
  <c r="J66" i="8"/>
  <c r="Y6" i="15"/>
  <c r="Z7" i="15"/>
  <c r="Y2" i="15"/>
  <c r="B11" i="3"/>
  <c r="D11" i="3" s="1"/>
  <c r="A10" i="3"/>
  <c r="C10" i="3" s="1"/>
  <c r="X9" i="15"/>
  <c r="X15" i="15"/>
  <c r="X12" i="15"/>
  <c r="X13" i="15" l="1"/>
  <c r="X16" i="15"/>
  <c r="X10" i="15"/>
  <c r="Y8" i="15"/>
  <c r="Y11" i="15"/>
  <c r="Y14" i="15"/>
  <c r="Y4" i="15"/>
  <c r="AA7" i="15"/>
  <c r="Z2" i="15"/>
  <c r="Z6" i="15"/>
  <c r="B12" i="3"/>
  <c r="D12" i="3" s="1"/>
  <c r="A11" i="3"/>
  <c r="C11" i="3" s="1"/>
  <c r="Y15" i="15"/>
  <c r="Y9" i="15"/>
  <c r="Y12" i="15"/>
  <c r="Y13" i="15" l="1"/>
  <c r="N23" i="15"/>
  <c r="Y10" i="15"/>
  <c r="N22" i="15"/>
  <c r="Y16" i="15"/>
  <c r="N24" i="15"/>
  <c r="Z4" i="15"/>
  <c r="Z8" i="15"/>
  <c r="Z11" i="15"/>
  <c r="Z14" i="15"/>
  <c r="AA6" i="15"/>
  <c r="AA2" i="15"/>
  <c r="AB7" i="15"/>
  <c r="B13" i="3"/>
  <c r="D13" i="3" s="1"/>
  <c r="A12" i="3"/>
  <c r="C12" i="3" s="1"/>
  <c r="Z9" i="15"/>
  <c r="Z12" i="15"/>
  <c r="Z15" i="15"/>
  <c r="Z16" i="15" l="1"/>
  <c r="Z13" i="15"/>
  <c r="Z10" i="15"/>
  <c r="AA4" i="15"/>
  <c r="AA11" i="15"/>
  <c r="AA8" i="15"/>
  <c r="AA14" i="15"/>
  <c r="AC7" i="15"/>
  <c r="AB2" i="15"/>
  <c r="AB6" i="15"/>
  <c r="B14" i="3"/>
  <c r="D14" i="3" s="1"/>
  <c r="A13" i="3"/>
  <c r="C13" i="3" s="1"/>
  <c r="AA15" i="15"/>
  <c r="AA9" i="15"/>
  <c r="AA12" i="15"/>
  <c r="AA13" i="15" l="1"/>
  <c r="AA10" i="15"/>
  <c r="AA16" i="15"/>
  <c r="AB14" i="15"/>
  <c r="AB4" i="15"/>
  <c r="AB8" i="15"/>
  <c r="AB11" i="15"/>
  <c r="AC6" i="15"/>
  <c r="AD7" i="15"/>
  <c r="AC2" i="15"/>
  <c r="B15" i="3"/>
  <c r="D15" i="3" s="1"/>
  <c r="A14" i="3"/>
  <c r="C14" i="3" s="1"/>
  <c r="AB9" i="15"/>
  <c r="AB15" i="15"/>
  <c r="AB12" i="15"/>
  <c r="AB13" i="15" l="1"/>
  <c r="AB16" i="15"/>
  <c r="AB10" i="15"/>
  <c r="AC14" i="15"/>
  <c r="AC4" i="15"/>
  <c r="AC8" i="15"/>
  <c r="AC11" i="15"/>
  <c r="AD6" i="15"/>
  <c r="AE7" i="15"/>
  <c r="AD2" i="15"/>
  <c r="B16" i="3"/>
  <c r="D16" i="3" s="1"/>
  <c r="A15" i="3"/>
  <c r="C15" i="3" s="1"/>
  <c r="AC15" i="15"/>
  <c r="AC9" i="15"/>
  <c r="AC12" i="15"/>
  <c r="AC13" i="15" l="1"/>
  <c r="AC10" i="15"/>
  <c r="AC16" i="15"/>
  <c r="AD11" i="15"/>
  <c r="AD14" i="15"/>
  <c r="AD8" i="15"/>
  <c r="AD4" i="15"/>
  <c r="AE2" i="15"/>
  <c r="AF7" i="15"/>
  <c r="AE6" i="15"/>
  <c r="B17" i="3"/>
  <c r="D17" i="3" s="1"/>
  <c r="A16" i="3"/>
  <c r="C16" i="3" s="1"/>
  <c r="AD12" i="15"/>
  <c r="AD15" i="15"/>
  <c r="AD9" i="15"/>
  <c r="AD10" i="15" l="1"/>
  <c r="AD16" i="15"/>
  <c r="AD13" i="15"/>
  <c r="AE11" i="15"/>
  <c r="AE14" i="15"/>
  <c r="AE4" i="15"/>
  <c r="AE8" i="15"/>
  <c r="AF6" i="15"/>
  <c r="AG7" i="15"/>
  <c r="AF2" i="15"/>
  <c r="B18" i="3"/>
  <c r="D18" i="3" s="1"/>
  <c r="A17" i="3"/>
  <c r="C17" i="3" s="1"/>
  <c r="AE9" i="15"/>
  <c r="AE12" i="15"/>
  <c r="AE15" i="15"/>
  <c r="AE16" i="15" l="1"/>
  <c r="AE13" i="15"/>
  <c r="AE10" i="15"/>
  <c r="AF14" i="15"/>
  <c r="AF11" i="15"/>
  <c r="AF4" i="15"/>
  <c r="AF8" i="15"/>
  <c r="AG6" i="15"/>
  <c r="AH7" i="15"/>
  <c r="AG2" i="15"/>
  <c r="B19" i="3"/>
  <c r="D19" i="3" s="1"/>
  <c r="A18" i="3"/>
  <c r="C18" i="3" s="1"/>
  <c r="AF15" i="15"/>
  <c r="AF9" i="15"/>
  <c r="AF12" i="15"/>
  <c r="AF13" i="15" l="1"/>
  <c r="AF10" i="15"/>
  <c r="AF16" i="15"/>
  <c r="AG8" i="15"/>
  <c r="AG11" i="15"/>
  <c r="AG14" i="15"/>
  <c r="AG4" i="15"/>
  <c r="AI7" i="15"/>
  <c r="AH2" i="15"/>
  <c r="AH6" i="15"/>
  <c r="B20" i="3"/>
  <c r="D20" i="3" s="1"/>
  <c r="A19" i="3"/>
  <c r="C19" i="3" s="1"/>
  <c r="AG15" i="15"/>
  <c r="AG12" i="15"/>
  <c r="AG9" i="15"/>
  <c r="AG13" i="15" l="1"/>
  <c r="AG16" i="15"/>
  <c r="AH11" i="15"/>
  <c r="AH4" i="15"/>
  <c r="AH8" i="15"/>
  <c r="AH14" i="15"/>
  <c r="AG10" i="15"/>
  <c r="AG19" i="15"/>
  <c r="AI6" i="15"/>
  <c r="AI2" i="15"/>
  <c r="AJ7" i="15"/>
  <c r="B21" i="3"/>
  <c r="D21" i="3" s="1"/>
  <c r="A20" i="3"/>
  <c r="C20" i="3" s="1"/>
  <c r="AH15" i="15"/>
  <c r="AH12" i="15"/>
  <c r="AH9" i="15"/>
  <c r="AH10" i="15" l="1"/>
  <c r="AH13" i="15"/>
  <c r="AH16" i="15"/>
  <c r="AI8" i="15"/>
  <c r="AI4" i="15"/>
  <c r="AI14" i="15"/>
  <c r="AI11" i="15"/>
  <c r="AH19" i="15"/>
  <c r="AJ2" i="15"/>
  <c r="AK7" i="15"/>
  <c r="AJ6" i="15"/>
  <c r="B22" i="3"/>
  <c r="D22" i="3" s="1"/>
  <c r="A21" i="3"/>
  <c r="C21" i="3" s="1"/>
  <c r="AI12" i="15"/>
  <c r="AI9" i="15"/>
  <c r="AI15" i="15"/>
  <c r="AI16" i="15" l="1"/>
  <c r="AI10" i="15"/>
  <c r="AI13" i="15"/>
  <c r="AJ4" i="15"/>
  <c r="AJ8" i="15"/>
  <c r="AJ11" i="15"/>
  <c r="AJ14" i="15"/>
  <c r="AK6" i="15"/>
  <c r="AL7" i="15"/>
  <c r="AK2" i="15"/>
  <c r="AI19" i="15"/>
  <c r="B23" i="3"/>
  <c r="D23" i="3" s="1"/>
  <c r="A22" i="3"/>
  <c r="C22" i="3" s="1"/>
  <c r="AJ15" i="15"/>
  <c r="AJ12" i="15"/>
  <c r="AJ9" i="15"/>
  <c r="AJ10" i="15" l="1"/>
  <c r="AJ13" i="15"/>
  <c r="AJ16" i="15"/>
  <c r="AK8" i="15"/>
  <c r="AK11" i="15"/>
  <c r="AK14" i="15"/>
  <c r="AK4" i="15"/>
  <c r="AM7" i="15"/>
  <c r="AL2" i="15"/>
  <c r="AJ19" i="15"/>
  <c r="AL6" i="15"/>
  <c r="B24" i="3"/>
  <c r="D24" i="3" s="1"/>
  <c r="A23" i="3"/>
  <c r="C23" i="3" s="1"/>
  <c r="AK12" i="15"/>
  <c r="AK15" i="15"/>
  <c r="AK9" i="15"/>
  <c r="AK10" i="15" l="1"/>
  <c r="AK16" i="15"/>
  <c r="AK13" i="15"/>
  <c r="AL8" i="15"/>
  <c r="AL4" i="15"/>
  <c r="AL11" i="15"/>
  <c r="AL14" i="15"/>
  <c r="AM6" i="15"/>
  <c r="AK19" i="15"/>
  <c r="AM2" i="15"/>
  <c r="AN7" i="15"/>
  <c r="B25" i="3"/>
  <c r="D25" i="3" s="1"/>
  <c r="A24" i="3"/>
  <c r="C24" i="3" s="1"/>
  <c r="AL9" i="15"/>
  <c r="AL12" i="15"/>
  <c r="AL15" i="15"/>
  <c r="AL16" i="15" l="1"/>
  <c r="AL13" i="15"/>
  <c r="AL10" i="15"/>
  <c r="AM8" i="15"/>
  <c r="AM14" i="15"/>
  <c r="AM4" i="15"/>
  <c r="AM11" i="15"/>
  <c r="AN2" i="15"/>
  <c r="AO7" i="15"/>
  <c r="AL19" i="15"/>
  <c r="AN6" i="15"/>
  <c r="B26" i="3"/>
  <c r="D26" i="3" s="1"/>
  <c r="A25" i="3"/>
  <c r="C25" i="3" s="1"/>
  <c r="AM12" i="15"/>
  <c r="AM15" i="15"/>
  <c r="AM9" i="15"/>
  <c r="AM10" i="15" l="1"/>
  <c r="AM16" i="15"/>
  <c r="AM13" i="15"/>
  <c r="AN14" i="15"/>
  <c r="AN11" i="15"/>
  <c r="AN4" i="15"/>
  <c r="AN8" i="15"/>
  <c r="AM19" i="15"/>
  <c r="AO6" i="15"/>
  <c r="AP7" i="15"/>
  <c r="AO2" i="15"/>
  <c r="B27" i="3"/>
  <c r="D27" i="3" s="1"/>
  <c r="A26" i="3"/>
  <c r="C26" i="3" s="1"/>
  <c r="AN15" i="15"/>
  <c r="AN12" i="15"/>
  <c r="AN9" i="15"/>
  <c r="AN10" i="15" l="1"/>
  <c r="AN13" i="15"/>
  <c r="AN16" i="15"/>
  <c r="AO11" i="15"/>
  <c r="AO4" i="15"/>
  <c r="AO8" i="15"/>
  <c r="AO14" i="15"/>
  <c r="AN19" i="15"/>
  <c r="AQ7" i="15"/>
  <c r="AP2" i="15"/>
  <c r="AP6" i="15"/>
  <c r="B28" i="3"/>
  <c r="D28" i="3" s="1"/>
  <c r="A27" i="3"/>
  <c r="C27" i="3" s="1"/>
  <c r="AO9" i="15"/>
  <c r="AO12" i="15"/>
  <c r="AO15" i="15"/>
  <c r="AO16" i="15" l="1"/>
  <c r="AO13" i="15"/>
  <c r="AO10" i="15"/>
  <c r="AP4" i="15"/>
  <c r="AP11" i="15"/>
  <c r="AP8" i="15"/>
  <c r="AP14" i="15"/>
  <c r="AO19" i="15"/>
  <c r="AR7" i="15"/>
  <c r="AQ2" i="15"/>
  <c r="AQ6" i="15"/>
  <c r="B29" i="3"/>
  <c r="D29" i="3" s="1"/>
  <c r="A28" i="3"/>
  <c r="C28" i="3" s="1"/>
  <c r="AP15" i="15"/>
  <c r="AP12" i="15"/>
  <c r="AP9" i="15"/>
  <c r="AP10" i="15" l="1"/>
  <c r="AP13" i="15"/>
  <c r="AP16" i="15"/>
  <c r="AQ11" i="15"/>
  <c r="AQ4" i="15"/>
  <c r="AQ8" i="15"/>
  <c r="AQ14" i="15"/>
  <c r="AP19" i="15"/>
  <c r="AR6" i="15"/>
  <c r="AR2" i="15"/>
  <c r="AS7" i="15"/>
  <c r="B30" i="3"/>
  <c r="D30" i="3" s="1"/>
  <c r="A29" i="3"/>
  <c r="C29" i="3" s="1"/>
  <c r="AQ12" i="15"/>
  <c r="AQ9" i="15"/>
  <c r="AQ15" i="15"/>
  <c r="AQ16" i="15" l="1"/>
  <c r="AQ10" i="15"/>
  <c r="AQ13" i="15"/>
  <c r="AR8" i="15"/>
  <c r="AR14" i="15"/>
  <c r="AR11" i="15"/>
  <c r="AR4" i="15"/>
  <c r="AT7" i="15"/>
  <c r="AS2" i="15"/>
  <c r="AS6" i="15"/>
  <c r="AQ19" i="15"/>
  <c r="B31" i="3"/>
  <c r="D31" i="3" s="1"/>
  <c r="A30" i="3"/>
  <c r="C30" i="3" s="1"/>
  <c r="AR12" i="15"/>
  <c r="AR15" i="15"/>
  <c r="AR9" i="15"/>
  <c r="AR10" i="15" l="1"/>
  <c r="AR16" i="15"/>
  <c r="AR13" i="15"/>
  <c r="AS8" i="15"/>
  <c r="AS11" i="15"/>
  <c r="AS4" i="15"/>
  <c r="AS14" i="15"/>
  <c r="AU7" i="15"/>
  <c r="AT2" i="15"/>
  <c r="AT6" i="15"/>
  <c r="AR19" i="15"/>
  <c r="B32" i="3"/>
  <c r="D32" i="3" s="1"/>
  <c r="A31" i="3"/>
  <c r="C31" i="3" s="1"/>
  <c r="AS15" i="15"/>
  <c r="AS9" i="15"/>
  <c r="AS12" i="15"/>
  <c r="AS13" i="15" l="1"/>
  <c r="AS10" i="15"/>
  <c r="AS16" i="15"/>
  <c r="AT8" i="15"/>
  <c r="AT4" i="15"/>
  <c r="AT11" i="15"/>
  <c r="AT14" i="15"/>
  <c r="AU6" i="15"/>
  <c r="AS19" i="15"/>
  <c r="AU2" i="15"/>
  <c r="AV7" i="15"/>
  <c r="B33" i="3"/>
  <c r="D33" i="3" s="1"/>
  <c r="A32" i="3"/>
  <c r="C32" i="3" s="1"/>
  <c r="AT12" i="15"/>
  <c r="AT9" i="15"/>
  <c r="AT15" i="15"/>
  <c r="AT16" i="15" l="1"/>
  <c r="AT10" i="15"/>
  <c r="AT13" i="15"/>
  <c r="AU4" i="15"/>
  <c r="AU8" i="15"/>
  <c r="AU11" i="15"/>
  <c r="AU14" i="15"/>
  <c r="AW7" i="15"/>
  <c r="AV2" i="15"/>
  <c r="AT19" i="15"/>
  <c r="AV6" i="15"/>
  <c r="B34" i="3"/>
  <c r="D34" i="3" s="1"/>
  <c r="A33" i="3"/>
  <c r="C33" i="3" s="1"/>
  <c r="AU9" i="15"/>
  <c r="AU12" i="15"/>
  <c r="AU15" i="15"/>
  <c r="AU16" i="15" l="1"/>
  <c r="AU13" i="15"/>
  <c r="AU10" i="15"/>
  <c r="AV4" i="15"/>
  <c r="AV14" i="15"/>
  <c r="AV8" i="15"/>
  <c r="AV11" i="15"/>
  <c r="AU19" i="15"/>
  <c r="AW6" i="15"/>
  <c r="AX7" i="15"/>
  <c r="AW2" i="15"/>
  <c r="B35" i="3"/>
  <c r="D35" i="3" s="1"/>
  <c r="A34" i="3"/>
  <c r="C34" i="3" s="1"/>
  <c r="AV9" i="15"/>
  <c r="AV12" i="15"/>
  <c r="AV15" i="15"/>
  <c r="AV16" i="15" l="1"/>
  <c r="AV13" i="15"/>
  <c r="AV10" i="15"/>
  <c r="AW14" i="15"/>
  <c r="AW4" i="15"/>
  <c r="AW8" i="15"/>
  <c r="AW11" i="15"/>
  <c r="AY7" i="15"/>
  <c r="AX2" i="15"/>
  <c r="AV19" i="15"/>
  <c r="AX6" i="15"/>
  <c r="B36" i="3"/>
  <c r="D36" i="3" s="1"/>
  <c r="A35" i="3"/>
  <c r="C35" i="3" s="1"/>
  <c r="AW9" i="15"/>
  <c r="AW12" i="15"/>
  <c r="AW15" i="15"/>
  <c r="AW16" i="15" l="1"/>
  <c r="AW13" i="15"/>
  <c r="AW10" i="15"/>
  <c r="AX11" i="15"/>
  <c r="AX8" i="15"/>
  <c r="AX14" i="15"/>
  <c r="AX4" i="15"/>
  <c r="AW19" i="15"/>
  <c r="AY6" i="15"/>
  <c r="AY2" i="15"/>
  <c r="AZ7" i="15"/>
  <c r="B37" i="3"/>
  <c r="D37" i="3" s="1"/>
  <c r="A36" i="3"/>
  <c r="C36" i="3" s="1"/>
  <c r="AX9" i="15"/>
  <c r="AX12" i="15"/>
  <c r="AX15" i="15"/>
  <c r="AX16" i="15" l="1"/>
  <c r="AX13" i="15"/>
  <c r="AX10" i="15"/>
  <c r="AY4" i="15"/>
  <c r="AY8" i="15"/>
  <c r="AY14" i="15"/>
  <c r="AY11" i="15"/>
  <c r="AZ6" i="15"/>
  <c r="AZ2" i="15"/>
  <c r="BA7" i="15"/>
  <c r="AX19" i="15"/>
  <c r="B38" i="3"/>
  <c r="D38" i="3" s="1"/>
  <c r="A37" i="3"/>
  <c r="C37" i="3" s="1"/>
  <c r="AY12" i="15"/>
  <c r="AY9" i="15"/>
  <c r="AY15" i="15"/>
  <c r="AY16" i="15" l="1"/>
  <c r="AY10" i="15"/>
  <c r="AY13" i="15"/>
  <c r="AZ8" i="15"/>
  <c r="AZ11" i="15"/>
  <c r="AZ14" i="15"/>
  <c r="AZ4" i="15"/>
  <c r="BB7" i="15"/>
  <c r="BA2" i="15"/>
  <c r="BA6" i="15"/>
  <c r="AY19" i="15"/>
  <c r="B39" i="3"/>
  <c r="D39" i="3" s="1"/>
  <c r="A38" i="3"/>
  <c r="C38" i="3" s="1"/>
  <c r="AZ12" i="15"/>
  <c r="AZ9" i="15"/>
  <c r="AZ15" i="15"/>
  <c r="AZ16" i="15" l="1"/>
  <c r="AZ10" i="15"/>
  <c r="AZ13" i="15"/>
  <c r="BA4" i="15"/>
  <c r="BA8" i="15"/>
  <c r="BA11" i="15"/>
  <c r="BA14" i="15"/>
  <c r="AZ19" i="15"/>
  <c r="BB6" i="15"/>
  <c r="BC7" i="15"/>
  <c r="BB2" i="15"/>
  <c r="B40" i="3"/>
  <c r="D40" i="3" s="1"/>
  <c r="A39" i="3"/>
  <c r="C39" i="3" s="1"/>
  <c r="BA15" i="15"/>
  <c r="BA9" i="15"/>
  <c r="BA12" i="15"/>
  <c r="BA13" i="15" l="1"/>
  <c r="BA10" i="15"/>
  <c r="BA16" i="15"/>
  <c r="BB4" i="15"/>
  <c r="BB11" i="15"/>
  <c r="BB14" i="15"/>
  <c r="BB8" i="15"/>
  <c r="BD7" i="15"/>
  <c r="BC2" i="15"/>
  <c r="BC6" i="15"/>
  <c r="BA19" i="15"/>
  <c r="B41" i="3"/>
  <c r="D41" i="3" s="1"/>
  <c r="A40" i="3"/>
  <c r="C40" i="3" s="1"/>
  <c r="BB15" i="15"/>
  <c r="BB9" i="15"/>
  <c r="BB12" i="15"/>
  <c r="BB13" i="15" l="1"/>
  <c r="BB10" i="15"/>
  <c r="BB16" i="15"/>
  <c r="BC4" i="15"/>
  <c r="BC8" i="15"/>
  <c r="BC12" i="15"/>
  <c r="BC13" i="15" s="1"/>
  <c r="BC11" i="15"/>
  <c r="BC14" i="15"/>
  <c r="BC15" i="15"/>
  <c r="BC9" i="15"/>
  <c r="BB19" i="15"/>
  <c r="BD6" i="15"/>
  <c r="BD2" i="15"/>
  <c r="BE7" i="15"/>
  <c r="B42" i="3"/>
  <c r="D42" i="3" s="1"/>
  <c r="A41" i="3"/>
  <c r="C41" i="3" s="1"/>
  <c r="BD4" i="15" l="1"/>
  <c r="BD9" i="15"/>
  <c r="BD10" i="15" s="1"/>
  <c r="BD8" i="15"/>
  <c r="BD14" i="15"/>
  <c r="BD12" i="15"/>
  <c r="BD13" i="15" s="1"/>
  <c r="BD11" i="15"/>
  <c r="BD15" i="15"/>
  <c r="BD16" i="15" s="1"/>
  <c r="BC10" i="15"/>
  <c r="BC16" i="15"/>
  <c r="BC19" i="15"/>
  <c r="BF7" i="15"/>
  <c r="BE2" i="15"/>
  <c r="BE6" i="15"/>
  <c r="B43" i="3"/>
  <c r="D43" i="3" s="1"/>
  <c r="A42" i="3"/>
  <c r="C42" i="3" s="1"/>
  <c r="BE4" i="15" l="1"/>
  <c r="BE9" i="15"/>
  <c r="BE8" i="15"/>
  <c r="BE12" i="15"/>
  <c r="BE14" i="15"/>
  <c r="BE11" i="15"/>
  <c r="BE15" i="15"/>
  <c r="BE16" i="15" s="1"/>
  <c r="BD19" i="15"/>
  <c r="BF6" i="15"/>
  <c r="BG7" i="15"/>
  <c r="BF2" i="15"/>
  <c r="B44" i="3"/>
  <c r="D44" i="3" s="1"/>
  <c r="A43" i="3"/>
  <c r="C43" i="3" s="1"/>
  <c r="BE13" i="15" l="1"/>
  <c r="BE10" i="15"/>
  <c r="BF14" i="15"/>
  <c r="BF4" i="15"/>
  <c r="BF9" i="15"/>
  <c r="BF10" i="15" s="1"/>
  <c r="BF12" i="15"/>
  <c r="BF13" i="15" s="1"/>
  <c r="BF11" i="15"/>
  <c r="BF15" i="15"/>
  <c r="BF16" i="15" s="1"/>
  <c r="BF8" i="15"/>
  <c r="BH7" i="15"/>
  <c r="BG2" i="15"/>
  <c r="BE19" i="15"/>
  <c r="BG6" i="15"/>
  <c r="B45" i="3"/>
  <c r="D45" i="3" s="1"/>
  <c r="A44" i="3"/>
  <c r="C44" i="3" s="1"/>
  <c r="BG14" i="15" l="1"/>
  <c r="BG12" i="15"/>
  <c r="BG11" i="15"/>
  <c r="BG4" i="15"/>
  <c r="BG15" i="15"/>
  <c r="BG16" i="15" s="1"/>
  <c r="BG9" i="15"/>
  <c r="BG10" i="15" s="1"/>
  <c r="BG8" i="15"/>
  <c r="BH6" i="15"/>
  <c r="BF19" i="15"/>
  <c r="BI7" i="15"/>
  <c r="BH2" i="15"/>
  <c r="B46" i="3"/>
  <c r="D46" i="3" s="1"/>
  <c r="A45" i="3"/>
  <c r="C45" i="3" s="1"/>
  <c r="BH12" i="15" l="1"/>
  <c r="BH15" i="15"/>
  <c r="BH11" i="15"/>
  <c r="BH9" i="15"/>
  <c r="BH10" i="15" s="1"/>
  <c r="BH14" i="15"/>
  <c r="BH4" i="15"/>
  <c r="BH8" i="15"/>
  <c r="BG13" i="15"/>
  <c r="BJ7" i="15"/>
  <c r="BI2" i="15"/>
  <c r="BI6" i="15"/>
  <c r="BG19" i="15"/>
  <c r="B47" i="3"/>
  <c r="D47" i="3" s="1"/>
  <c r="A46" i="3"/>
  <c r="C46" i="3" s="1"/>
  <c r="BI12" i="15" l="1"/>
  <c r="BI15" i="15"/>
  <c r="BI8" i="15"/>
  <c r="BI11" i="15"/>
  <c r="BI14" i="15"/>
  <c r="BI4" i="15"/>
  <c r="BI9" i="15"/>
  <c r="BI10" i="15" s="1"/>
  <c r="BH16" i="15"/>
  <c r="BH13" i="15"/>
  <c r="BH19" i="15"/>
  <c r="BJ6" i="15"/>
  <c r="BK7" i="15"/>
  <c r="BJ2" i="15"/>
  <c r="B48" i="3"/>
  <c r="D48" i="3" s="1"/>
  <c r="A47" i="3"/>
  <c r="C47" i="3" s="1"/>
  <c r="BI16" i="15" l="1"/>
  <c r="BJ4" i="15"/>
  <c r="BJ12" i="15"/>
  <c r="BJ13" i="15" s="1"/>
  <c r="BJ11" i="15"/>
  <c r="BJ15" i="15"/>
  <c r="BJ16" i="15" s="1"/>
  <c r="BJ8" i="15"/>
  <c r="BJ14" i="15"/>
  <c r="BJ9" i="15"/>
  <c r="BJ10" i="15" s="1"/>
  <c r="BI13" i="15"/>
  <c r="BI19" i="15"/>
  <c r="BK6" i="15"/>
  <c r="BK2" i="15"/>
  <c r="BL7" i="15"/>
  <c r="B49" i="3"/>
  <c r="D49" i="3" s="1"/>
  <c r="A48" i="3"/>
  <c r="C48" i="3" s="1"/>
  <c r="BK4" i="15" l="1"/>
  <c r="BK8" i="15"/>
  <c r="BK12" i="15"/>
  <c r="BK13" i="15" s="1"/>
  <c r="BK11" i="15"/>
  <c r="BK14" i="15"/>
  <c r="BK15" i="15"/>
  <c r="BK16" i="15" s="1"/>
  <c r="BK9" i="15"/>
  <c r="BK10" i="15" s="1"/>
  <c r="BM7" i="15"/>
  <c r="BM2" i="15" s="1"/>
  <c r="BL2" i="15"/>
  <c r="BL6" i="15"/>
  <c r="BJ19" i="15"/>
  <c r="B50" i="3"/>
  <c r="D50" i="3" s="1"/>
  <c r="A49" i="3"/>
  <c r="C49" i="3" s="1"/>
  <c r="BL4" i="15" l="1"/>
  <c r="BL14" i="15"/>
  <c r="BL9" i="15"/>
  <c r="BL10" i="15" s="1"/>
  <c r="BL8" i="15"/>
  <c r="BL12" i="15"/>
  <c r="BL13" i="15" s="1"/>
  <c r="BL11" i="15"/>
  <c r="BL15" i="15"/>
  <c r="BL16" i="15" s="1"/>
  <c r="BK19" i="15"/>
  <c r="BM6" i="15"/>
  <c r="B51" i="3"/>
  <c r="D51" i="3" s="1"/>
  <c r="A50" i="3"/>
  <c r="C50" i="3" s="1"/>
  <c r="BM4" i="15" l="1"/>
  <c r="BM9" i="15"/>
  <c r="BM10" i="15" s="1"/>
  <c r="BM8" i="15"/>
  <c r="BM12" i="15"/>
  <c r="BM13" i="15" s="1"/>
  <c r="BM11" i="15"/>
  <c r="BM15" i="15"/>
  <c r="BM16" i="15" s="1"/>
  <c r="BM14" i="15"/>
  <c r="BL19" i="15"/>
  <c r="BM19" i="15"/>
  <c r="B52" i="3"/>
  <c r="D52" i="3" s="1"/>
  <c r="A51" i="3"/>
  <c r="C51" i="3" s="1"/>
  <c r="B53" i="3" l="1"/>
  <c r="D53" i="3" s="1"/>
  <c r="A52" i="3"/>
  <c r="C52" i="3" s="1"/>
  <c r="B54" i="3" l="1"/>
  <c r="D54" i="3" s="1"/>
  <c r="A53" i="3"/>
  <c r="C53" i="3" s="1"/>
  <c r="B55" i="3" l="1"/>
  <c r="D55" i="3" s="1"/>
  <c r="A54" i="3"/>
  <c r="C54" i="3" s="1"/>
  <c r="B56" i="3" l="1"/>
  <c r="D56" i="3" s="1"/>
  <c r="A55" i="3"/>
  <c r="C55" i="3" s="1"/>
  <c r="B57" i="3" l="1"/>
  <c r="D57" i="3" s="1"/>
  <c r="A56" i="3"/>
  <c r="C56" i="3" s="1"/>
  <c r="B58" i="3" l="1"/>
  <c r="D58" i="3" s="1"/>
  <c r="A57" i="3"/>
  <c r="C57" i="3" s="1"/>
  <c r="B59" i="3" l="1"/>
  <c r="D59" i="3" s="1"/>
  <c r="A58" i="3"/>
  <c r="C58" i="3" s="1"/>
  <c r="B60" i="3" l="1"/>
  <c r="D60" i="3" s="1"/>
  <c r="A59" i="3"/>
  <c r="C59" i="3" s="1"/>
  <c r="B61" i="3" l="1"/>
  <c r="D61" i="3" s="1"/>
  <c r="A60" i="3"/>
  <c r="C60" i="3" s="1"/>
  <c r="B62" i="3" l="1"/>
  <c r="D62" i="3" s="1"/>
  <c r="A61" i="3"/>
  <c r="C61" i="3" s="1"/>
  <c r="B63" i="3" l="1"/>
  <c r="D63" i="3" s="1"/>
  <c r="A62" i="3"/>
  <c r="C62" i="3" s="1"/>
  <c r="B64" i="3" l="1"/>
  <c r="D64" i="3" s="1"/>
  <c r="A63" i="3"/>
  <c r="C63" i="3" s="1"/>
  <c r="B65" i="3" l="1"/>
  <c r="D65" i="3" s="1"/>
  <c r="A64" i="3"/>
  <c r="C64" i="3" s="1"/>
  <c r="B66" i="3" l="1"/>
  <c r="D66" i="3" s="1"/>
  <c r="A65" i="3"/>
  <c r="C65" i="3" s="1"/>
  <c r="B67" i="3" l="1"/>
  <c r="D67" i="3" s="1"/>
  <c r="A66" i="3"/>
  <c r="C66" i="3" s="1"/>
  <c r="B68" i="3" l="1"/>
  <c r="D68" i="3" s="1"/>
  <c r="A67" i="3"/>
  <c r="C67" i="3" s="1"/>
  <c r="B69" i="3" l="1"/>
  <c r="D69" i="3" s="1"/>
  <c r="A68" i="3"/>
  <c r="C68" i="3" s="1"/>
  <c r="B70" i="3" l="1"/>
  <c r="D70" i="3" s="1"/>
  <c r="A69" i="3"/>
  <c r="C69" i="3" s="1"/>
  <c r="B71" i="3" l="1"/>
  <c r="D71" i="3" s="1"/>
  <c r="A70" i="3"/>
  <c r="C70" i="3" s="1"/>
  <c r="B72" i="3" l="1"/>
  <c r="D72" i="3" s="1"/>
  <c r="A71" i="3"/>
  <c r="C71" i="3" s="1"/>
  <c r="B73" i="3" l="1"/>
  <c r="D73" i="3" s="1"/>
  <c r="A72" i="3"/>
  <c r="C72" i="3" s="1"/>
  <c r="B74" i="3" l="1"/>
  <c r="D74" i="3" s="1"/>
  <c r="A73" i="3"/>
  <c r="C73" i="3" s="1"/>
  <c r="B75" i="3" l="1"/>
  <c r="D75" i="3" s="1"/>
  <c r="A74" i="3"/>
  <c r="C74" i="3" s="1"/>
  <c r="B76" i="3" l="1"/>
  <c r="D76" i="3" s="1"/>
  <c r="A75" i="3"/>
  <c r="C75" i="3" s="1"/>
  <c r="B77" i="3" l="1"/>
  <c r="D77" i="3" s="1"/>
  <c r="A76" i="3"/>
  <c r="C76" i="3" s="1"/>
  <c r="B78" i="3" l="1"/>
  <c r="D78" i="3" s="1"/>
  <c r="A77" i="3"/>
  <c r="C77" i="3" s="1"/>
  <c r="B79" i="3" l="1"/>
  <c r="D79" i="3" s="1"/>
  <c r="A78" i="3"/>
  <c r="C78" i="3" s="1"/>
  <c r="B80" i="3" l="1"/>
  <c r="D80" i="3" s="1"/>
  <c r="A79" i="3"/>
  <c r="C79" i="3" s="1"/>
  <c r="B81" i="3" l="1"/>
  <c r="D81" i="3" s="1"/>
  <c r="A80" i="3"/>
  <c r="C80" i="3" s="1"/>
  <c r="B82" i="3" l="1"/>
  <c r="D82" i="3" s="1"/>
  <c r="A81" i="3"/>
  <c r="C81" i="3" s="1"/>
  <c r="B83" i="3" l="1"/>
  <c r="D83" i="3" s="1"/>
  <c r="A82" i="3"/>
  <c r="C82" i="3" s="1"/>
  <c r="B84" i="3" l="1"/>
  <c r="D84" i="3" s="1"/>
  <c r="A83" i="3"/>
  <c r="C83" i="3" s="1"/>
  <c r="B85" i="3" l="1"/>
  <c r="D85" i="3" s="1"/>
  <c r="A84" i="3"/>
  <c r="C84" i="3" s="1"/>
  <c r="B86" i="3" l="1"/>
  <c r="D86" i="3" s="1"/>
  <c r="A85" i="3"/>
  <c r="C85" i="3" s="1"/>
  <c r="B87" i="3" l="1"/>
  <c r="D87" i="3" s="1"/>
  <c r="A86" i="3"/>
  <c r="C86" i="3" s="1"/>
  <c r="B88" i="3" l="1"/>
  <c r="D88" i="3" s="1"/>
  <c r="A87" i="3"/>
  <c r="C87" i="3" s="1"/>
  <c r="B89" i="3" l="1"/>
  <c r="D89" i="3" s="1"/>
  <c r="A88" i="3"/>
  <c r="C88" i="3" s="1"/>
  <c r="B90" i="3" l="1"/>
  <c r="D90" i="3" s="1"/>
  <c r="A89" i="3"/>
  <c r="C89" i="3" s="1"/>
  <c r="B91" i="3" l="1"/>
  <c r="D91" i="3" s="1"/>
  <c r="A90" i="3"/>
  <c r="C90" i="3" s="1"/>
  <c r="B92" i="3" l="1"/>
  <c r="D92" i="3" s="1"/>
  <c r="A91" i="3"/>
  <c r="C91" i="3" s="1"/>
  <c r="B93" i="3" l="1"/>
  <c r="D93" i="3" s="1"/>
  <c r="A92" i="3"/>
  <c r="C92" i="3" s="1"/>
  <c r="B94" i="3" l="1"/>
  <c r="D94" i="3" s="1"/>
  <c r="A93" i="3"/>
  <c r="C93" i="3" s="1"/>
  <c r="B95" i="3" l="1"/>
  <c r="D95" i="3" s="1"/>
  <c r="A94" i="3"/>
  <c r="C94" i="3" s="1"/>
  <c r="B96" i="3" l="1"/>
  <c r="D96" i="3" s="1"/>
  <c r="A95" i="3"/>
  <c r="C95" i="3" s="1"/>
  <c r="B97" i="3" l="1"/>
  <c r="D97" i="3" s="1"/>
  <c r="A96" i="3"/>
  <c r="C96" i="3" s="1"/>
  <c r="B98" i="3" l="1"/>
  <c r="D98" i="3" s="1"/>
  <c r="A97" i="3"/>
  <c r="C97" i="3" s="1"/>
  <c r="B99" i="3" l="1"/>
  <c r="D99" i="3" s="1"/>
  <c r="A98" i="3"/>
  <c r="C98" i="3" s="1"/>
  <c r="B100" i="3" l="1"/>
  <c r="D100" i="3" s="1"/>
  <c r="A99" i="3"/>
  <c r="C99" i="3" s="1"/>
  <c r="B101" i="3" l="1"/>
  <c r="D101" i="3" s="1"/>
  <c r="A100" i="3"/>
  <c r="C100" i="3" s="1"/>
  <c r="B102" i="3" l="1"/>
  <c r="D102" i="3" s="1"/>
  <c r="A101" i="3"/>
  <c r="C101" i="3" s="1"/>
  <c r="B103" i="3" l="1"/>
  <c r="D103" i="3" s="1"/>
  <c r="A102" i="3"/>
  <c r="C102" i="3" s="1"/>
  <c r="B104" i="3" l="1"/>
  <c r="D104" i="3" s="1"/>
  <c r="A103" i="3"/>
  <c r="C103" i="3" s="1"/>
  <c r="B105" i="3" l="1"/>
  <c r="D105" i="3" s="1"/>
  <c r="A104" i="3"/>
  <c r="C104" i="3" s="1"/>
  <c r="B106" i="3" l="1"/>
  <c r="D106" i="3" s="1"/>
  <c r="A105" i="3"/>
  <c r="C105" i="3" s="1"/>
  <c r="B107" i="3" l="1"/>
  <c r="D107" i="3" s="1"/>
  <c r="A106" i="3"/>
  <c r="C106" i="3" s="1"/>
  <c r="B108" i="3" l="1"/>
  <c r="D108" i="3" s="1"/>
  <c r="A107" i="3"/>
  <c r="C107" i="3" s="1"/>
  <c r="B109" i="3" l="1"/>
  <c r="D109" i="3" s="1"/>
  <c r="A108" i="3"/>
  <c r="C108" i="3" s="1"/>
  <c r="B110" i="3" l="1"/>
  <c r="D110" i="3" s="1"/>
  <c r="A109" i="3"/>
  <c r="C109" i="3" s="1"/>
  <c r="B111" i="3" l="1"/>
  <c r="D111" i="3" s="1"/>
  <c r="A110" i="3"/>
  <c r="C110" i="3" s="1"/>
  <c r="B112" i="3" l="1"/>
  <c r="D112" i="3" s="1"/>
  <c r="A111" i="3"/>
  <c r="C111" i="3" s="1"/>
  <c r="B113" i="3" l="1"/>
  <c r="D113" i="3" s="1"/>
  <c r="A112" i="3"/>
  <c r="C112" i="3" s="1"/>
  <c r="B114" i="3" l="1"/>
  <c r="D114" i="3" s="1"/>
  <c r="A113" i="3"/>
  <c r="C113" i="3" s="1"/>
  <c r="B115" i="3" l="1"/>
  <c r="D115" i="3" s="1"/>
  <c r="A114" i="3"/>
  <c r="C114" i="3" s="1"/>
  <c r="B116" i="3" l="1"/>
  <c r="D116" i="3" s="1"/>
  <c r="A115" i="3"/>
  <c r="C115" i="3" s="1"/>
  <c r="B117" i="3" l="1"/>
  <c r="D117" i="3" s="1"/>
  <c r="A116" i="3"/>
  <c r="C116" i="3" s="1"/>
  <c r="B118" i="3" l="1"/>
  <c r="D118" i="3" s="1"/>
  <c r="A117" i="3"/>
  <c r="C117" i="3" s="1"/>
  <c r="B119" i="3" l="1"/>
  <c r="D119" i="3" s="1"/>
  <c r="A118" i="3"/>
  <c r="C118" i="3" s="1"/>
  <c r="B120" i="3" l="1"/>
  <c r="D120" i="3" s="1"/>
  <c r="A119" i="3"/>
  <c r="C119" i="3" s="1"/>
  <c r="B121" i="3" l="1"/>
  <c r="D121" i="3" s="1"/>
  <c r="A120" i="3"/>
  <c r="C120" i="3" s="1"/>
  <c r="B122" i="3" l="1"/>
  <c r="D122" i="3" s="1"/>
  <c r="A121" i="3"/>
  <c r="C121" i="3" s="1"/>
  <c r="B123" i="3" l="1"/>
  <c r="D123" i="3" s="1"/>
  <c r="A122" i="3"/>
  <c r="C122" i="3" s="1"/>
  <c r="B124" i="3" l="1"/>
  <c r="D124" i="3" s="1"/>
  <c r="A123" i="3"/>
  <c r="C123" i="3" s="1"/>
  <c r="B125" i="3" l="1"/>
  <c r="D125" i="3" s="1"/>
  <c r="A124" i="3"/>
  <c r="C124" i="3" s="1"/>
  <c r="B126" i="3" l="1"/>
  <c r="D126" i="3" s="1"/>
  <c r="A125" i="3"/>
  <c r="C125" i="3" s="1"/>
  <c r="B127" i="3" l="1"/>
  <c r="D127" i="3" s="1"/>
  <c r="A126" i="3"/>
  <c r="C126" i="3" s="1"/>
  <c r="B128" i="3" l="1"/>
  <c r="D128" i="3" s="1"/>
  <c r="A127" i="3"/>
  <c r="C127" i="3" s="1"/>
  <c r="B129" i="3" l="1"/>
  <c r="D129" i="3" s="1"/>
  <c r="A128" i="3"/>
  <c r="C128" i="3" s="1"/>
  <c r="B130" i="3" l="1"/>
  <c r="D130" i="3" s="1"/>
  <c r="A129" i="3"/>
  <c r="C129" i="3" s="1"/>
  <c r="B131" i="3" l="1"/>
  <c r="D131" i="3" s="1"/>
  <c r="A130" i="3"/>
  <c r="C130" i="3" s="1"/>
  <c r="B132" i="3" l="1"/>
  <c r="D132" i="3" s="1"/>
  <c r="A131" i="3"/>
  <c r="C131" i="3" s="1"/>
  <c r="B133" i="3" l="1"/>
  <c r="D133" i="3" s="1"/>
  <c r="A132" i="3"/>
  <c r="C132" i="3" s="1"/>
  <c r="B134" i="3" l="1"/>
  <c r="D134" i="3" s="1"/>
  <c r="A133" i="3"/>
  <c r="C133" i="3" s="1"/>
  <c r="B135" i="3" l="1"/>
  <c r="D135" i="3" s="1"/>
  <c r="A134" i="3"/>
  <c r="C134" i="3" s="1"/>
  <c r="B136" i="3" l="1"/>
  <c r="D136" i="3" s="1"/>
  <c r="A135" i="3"/>
  <c r="C135" i="3" s="1"/>
  <c r="B137" i="3" l="1"/>
  <c r="D137" i="3" s="1"/>
  <c r="A136" i="3"/>
  <c r="C136" i="3" s="1"/>
  <c r="B138" i="3" l="1"/>
  <c r="D138" i="3" s="1"/>
  <c r="A137" i="3"/>
  <c r="C137" i="3" s="1"/>
  <c r="B139" i="3" l="1"/>
  <c r="D139" i="3" s="1"/>
  <c r="A138" i="3"/>
  <c r="C138" i="3" s="1"/>
  <c r="B140" i="3" l="1"/>
  <c r="D140" i="3" s="1"/>
  <c r="A139" i="3"/>
  <c r="C139" i="3" s="1"/>
  <c r="B141" i="3" l="1"/>
  <c r="D141" i="3" s="1"/>
  <c r="A140" i="3"/>
  <c r="C140" i="3" s="1"/>
  <c r="B142" i="3" l="1"/>
  <c r="D142" i="3" s="1"/>
  <c r="A141" i="3"/>
  <c r="C141" i="3" s="1"/>
  <c r="B143" i="3" l="1"/>
  <c r="D143" i="3" s="1"/>
  <c r="A142" i="3"/>
  <c r="C142" i="3" s="1"/>
  <c r="B144" i="3" l="1"/>
  <c r="D144" i="3" s="1"/>
  <c r="A143" i="3"/>
  <c r="C143" i="3" s="1"/>
  <c r="B145" i="3" l="1"/>
  <c r="D145" i="3" s="1"/>
  <c r="A144" i="3"/>
  <c r="C144" i="3" s="1"/>
  <c r="B146" i="3" l="1"/>
  <c r="D146" i="3" s="1"/>
  <c r="A145" i="3"/>
  <c r="C145" i="3" s="1"/>
  <c r="B147" i="3" l="1"/>
  <c r="D147" i="3" s="1"/>
  <c r="A146" i="3"/>
  <c r="C146" i="3" s="1"/>
  <c r="B148" i="3" l="1"/>
  <c r="D148" i="3" s="1"/>
  <c r="A147" i="3"/>
  <c r="C147" i="3" s="1"/>
  <c r="B149" i="3" l="1"/>
  <c r="D149" i="3" s="1"/>
  <c r="A148" i="3"/>
  <c r="C148" i="3" s="1"/>
  <c r="B150" i="3" l="1"/>
  <c r="D150" i="3" s="1"/>
  <c r="A149" i="3"/>
  <c r="C149" i="3" s="1"/>
  <c r="B151" i="3" l="1"/>
  <c r="D151" i="3" s="1"/>
  <c r="A150" i="3"/>
  <c r="C150" i="3" s="1"/>
  <c r="B152" i="3" l="1"/>
  <c r="D152" i="3" s="1"/>
  <c r="A151" i="3"/>
  <c r="C151" i="3" s="1"/>
  <c r="B153" i="3" l="1"/>
  <c r="D153" i="3" s="1"/>
  <c r="A152" i="3"/>
  <c r="C152" i="3" s="1"/>
  <c r="B154" i="3" l="1"/>
  <c r="D154" i="3" s="1"/>
  <c r="A153" i="3"/>
  <c r="C153" i="3" s="1"/>
  <c r="B155" i="3" l="1"/>
  <c r="D155" i="3" s="1"/>
  <c r="A154" i="3"/>
  <c r="C154" i="3" s="1"/>
  <c r="B156" i="3" l="1"/>
  <c r="D156" i="3" s="1"/>
  <c r="A155" i="3"/>
  <c r="C155" i="3" s="1"/>
  <c r="B157" i="3" l="1"/>
  <c r="D157" i="3" s="1"/>
  <c r="A156" i="3"/>
  <c r="C156" i="3" s="1"/>
  <c r="B158" i="3" l="1"/>
  <c r="D158" i="3" s="1"/>
  <c r="A157" i="3"/>
  <c r="C157" i="3" s="1"/>
  <c r="B159" i="3" l="1"/>
  <c r="D159" i="3" s="1"/>
  <c r="A158" i="3"/>
  <c r="C158" i="3" s="1"/>
  <c r="B160" i="3" l="1"/>
  <c r="D160" i="3" s="1"/>
  <c r="A159" i="3"/>
  <c r="C159" i="3" s="1"/>
  <c r="B161" i="3" l="1"/>
  <c r="D161" i="3" s="1"/>
  <c r="A160" i="3"/>
  <c r="C160" i="3" s="1"/>
  <c r="B162" i="3" l="1"/>
  <c r="D162" i="3" s="1"/>
  <c r="A161" i="3"/>
  <c r="C161" i="3" s="1"/>
  <c r="B163" i="3" l="1"/>
  <c r="D163" i="3" s="1"/>
  <c r="A162" i="3"/>
  <c r="C162" i="3" s="1"/>
  <c r="B164" i="3" l="1"/>
  <c r="D164" i="3" s="1"/>
  <c r="A163" i="3"/>
  <c r="C163" i="3" s="1"/>
  <c r="B165" i="3" l="1"/>
  <c r="D165" i="3" s="1"/>
  <c r="A164" i="3"/>
  <c r="C164" i="3" s="1"/>
  <c r="B166" i="3" l="1"/>
  <c r="D166" i="3" s="1"/>
  <c r="A165" i="3"/>
  <c r="C165" i="3" s="1"/>
  <c r="B167" i="3" l="1"/>
  <c r="D167" i="3" s="1"/>
  <c r="A166" i="3"/>
  <c r="C166" i="3" s="1"/>
  <c r="B168" i="3" l="1"/>
  <c r="D168" i="3" s="1"/>
  <c r="A167" i="3"/>
  <c r="C167" i="3" s="1"/>
  <c r="B169" i="3" l="1"/>
  <c r="D169" i="3" s="1"/>
  <c r="A168" i="3"/>
  <c r="C168" i="3" s="1"/>
  <c r="B170" i="3" l="1"/>
  <c r="D170" i="3" s="1"/>
  <c r="A169" i="3"/>
  <c r="C169" i="3" s="1"/>
  <c r="B171" i="3" l="1"/>
  <c r="D171" i="3" s="1"/>
  <c r="A170" i="3"/>
  <c r="C170" i="3" s="1"/>
  <c r="B172" i="3" l="1"/>
  <c r="D172" i="3" s="1"/>
  <c r="A171" i="3"/>
  <c r="C171" i="3" s="1"/>
  <c r="B173" i="3" l="1"/>
  <c r="D173" i="3" s="1"/>
  <c r="A172" i="3"/>
  <c r="C172" i="3" s="1"/>
  <c r="B174" i="3" l="1"/>
  <c r="D174" i="3" s="1"/>
  <c r="A173" i="3"/>
  <c r="C173" i="3" s="1"/>
  <c r="B175" i="3" l="1"/>
  <c r="D175" i="3" s="1"/>
  <c r="A174" i="3"/>
  <c r="C174" i="3" s="1"/>
  <c r="B176" i="3" l="1"/>
  <c r="D176" i="3" s="1"/>
  <c r="A175" i="3"/>
  <c r="C175" i="3" s="1"/>
  <c r="B177" i="3" l="1"/>
  <c r="D177" i="3" s="1"/>
  <c r="A176" i="3"/>
  <c r="C176" i="3" s="1"/>
  <c r="B178" i="3" l="1"/>
  <c r="D178" i="3" s="1"/>
  <c r="A177" i="3"/>
  <c r="C177" i="3" s="1"/>
  <c r="B179" i="3" l="1"/>
  <c r="D179" i="3" s="1"/>
  <c r="A178" i="3"/>
  <c r="C178" i="3" s="1"/>
  <c r="B180" i="3" l="1"/>
  <c r="D180" i="3" s="1"/>
  <c r="A179" i="3"/>
  <c r="C179" i="3" s="1"/>
  <c r="B181" i="3" l="1"/>
  <c r="D181" i="3" s="1"/>
  <c r="A180" i="3"/>
  <c r="C180" i="3" s="1"/>
  <c r="B182" i="3" l="1"/>
  <c r="D182" i="3" s="1"/>
  <c r="A181" i="3"/>
  <c r="C181" i="3" s="1"/>
  <c r="B183" i="3" l="1"/>
  <c r="D183" i="3" s="1"/>
  <c r="A182" i="3"/>
  <c r="C182" i="3" s="1"/>
  <c r="B184" i="3" l="1"/>
  <c r="D184" i="3" s="1"/>
  <c r="A183" i="3"/>
  <c r="C183" i="3" s="1"/>
  <c r="B185" i="3" l="1"/>
  <c r="D185" i="3" s="1"/>
  <c r="A184" i="3"/>
  <c r="C184" i="3" s="1"/>
  <c r="B186" i="3" l="1"/>
  <c r="D186" i="3" s="1"/>
  <c r="A185" i="3"/>
  <c r="C185" i="3" s="1"/>
  <c r="B187" i="3" l="1"/>
  <c r="D187" i="3" s="1"/>
  <c r="A186" i="3"/>
  <c r="C186" i="3" s="1"/>
  <c r="B188" i="3" l="1"/>
  <c r="D188" i="3" s="1"/>
  <c r="A187" i="3"/>
  <c r="C187" i="3" s="1"/>
  <c r="B189" i="3" l="1"/>
  <c r="D189" i="3" s="1"/>
  <c r="A188" i="3"/>
  <c r="C188" i="3" s="1"/>
  <c r="B190" i="3" l="1"/>
  <c r="D190" i="3" s="1"/>
  <c r="A189" i="3"/>
  <c r="C189" i="3" s="1"/>
  <c r="B191" i="3" l="1"/>
  <c r="D191" i="3" s="1"/>
  <c r="A190" i="3"/>
  <c r="C190" i="3" s="1"/>
  <c r="B192" i="3" l="1"/>
  <c r="D192" i="3" s="1"/>
  <c r="A191" i="3"/>
  <c r="C191" i="3" s="1"/>
  <c r="B193" i="3" l="1"/>
  <c r="D193" i="3" s="1"/>
  <c r="A192" i="3"/>
  <c r="C192" i="3" s="1"/>
  <c r="B194" i="3" l="1"/>
  <c r="D194" i="3" s="1"/>
  <c r="A193" i="3"/>
  <c r="C193" i="3" s="1"/>
  <c r="B195" i="3" l="1"/>
  <c r="D195" i="3" s="1"/>
  <c r="A194" i="3"/>
  <c r="C194" i="3" s="1"/>
  <c r="B196" i="3" l="1"/>
  <c r="D196" i="3" s="1"/>
  <c r="A195" i="3"/>
  <c r="C195" i="3" s="1"/>
  <c r="B197" i="3" l="1"/>
  <c r="D197" i="3" s="1"/>
  <c r="A196" i="3"/>
  <c r="C196" i="3" s="1"/>
  <c r="B198" i="3" l="1"/>
  <c r="D198" i="3" s="1"/>
  <c r="A197" i="3"/>
  <c r="C197" i="3" s="1"/>
  <c r="B199" i="3" l="1"/>
  <c r="D199" i="3" s="1"/>
  <c r="A198" i="3"/>
  <c r="C198" i="3" s="1"/>
  <c r="B200" i="3" l="1"/>
  <c r="D200" i="3" s="1"/>
  <c r="A199" i="3"/>
  <c r="C199" i="3" s="1"/>
  <c r="B201" i="3" l="1"/>
  <c r="D201" i="3" s="1"/>
  <c r="A200" i="3"/>
  <c r="C200" i="3" s="1"/>
  <c r="B202" i="3" l="1"/>
  <c r="D202" i="3" s="1"/>
  <c r="A201" i="3"/>
  <c r="C201" i="3" s="1"/>
  <c r="B203" i="3" l="1"/>
  <c r="D203" i="3" s="1"/>
  <c r="A202" i="3"/>
  <c r="C202" i="3" s="1"/>
  <c r="B204" i="3" l="1"/>
  <c r="D204" i="3" s="1"/>
  <c r="A203" i="3"/>
  <c r="C203" i="3" s="1"/>
  <c r="B205" i="3" l="1"/>
  <c r="D205" i="3" s="1"/>
  <c r="A204" i="3"/>
  <c r="C204" i="3" s="1"/>
  <c r="B206" i="3" l="1"/>
  <c r="D206" i="3" s="1"/>
  <c r="A205" i="3"/>
  <c r="C205" i="3" s="1"/>
  <c r="B207" i="3" l="1"/>
  <c r="D207" i="3" s="1"/>
  <c r="A206" i="3"/>
  <c r="C206" i="3" s="1"/>
  <c r="B208" i="3" l="1"/>
  <c r="D208" i="3" s="1"/>
  <c r="A207" i="3"/>
  <c r="C207" i="3" s="1"/>
  <c r="B209" i="3" l="1"/>
  <c r="D209" i="3" s="1"/>
  <c r="A208" i="3"/>
  <c r="C208" i="3" s="1"/>
  <c r="B210" i="3" l="1"/>
  <c r="D210" i="3" s="1"/>
  <c r="A209" i="3"/>
  <c r="C209" i="3" s="1"/>
  <c r="B211" i="3" l="1"/>
  <c r="D211" i="3" s="1"/>
  <c r="A210" i="3"/>
  <c r="C210" i="3" s="1"/>
  <c r="B212" i="3" l="1"/>
  <c r="D212" i="3" s="1"/>
  <c r="A211" i="3"/>
  <c r="C211" i="3" s="1"/>
  <c r="B213" i="3" l="1"/>
  <c r="D213" i="3" s="1"/>
  <c r="A212" i="3"/>
  <c r="C212" i="3" s="1"/>
  <c r="B214" i="3" l="1"/>
  <c r="D214" i="3" s="1"/>
  <c r="A213" i="3"/>
  <c r="C213" i="3" s="1"/>
  <c r="B215" i="3" l="1"/>
  <c r="D215" i="3" s="1"/>
  <c r="A214" i="3"/>
  <c r="C214" i="3" s="1"/>
  <c r="B216" i="3" l="1"/>
  <c r="D216" i="3" s="1"/>
  <c r="A215" i="3"/>
  <c r="C215" i="3" s="1"/>
  <c r="B217" i="3" l="1"/>
  <c r="D217" i="3" s="1"/>
  <c r="A216" i="3"/>
  <c r="C216" i="3" s="1"/>
  <c r="B218" i="3" l="1"/>
  <c r="D218" i="3" s="1"/>
  <c r="A217" i="3"/>
  <c r="C217" i="3" s="1"/>
  <c r="B219" i="3" l="1"/>
  <c r="D219" i="3" s="1"/>
  <c r="A218" i="3"/>
  <c r="C218" i="3" s="1"/>
  <c r="B220" i="3" l="1"/>
  <c r="D220" i="3" s="1"/>
  <c r="A219" i="3"/>
  <c r="C219" i="3" s="1"/>
  <c r="B221" i="3" l="1"/>
  <c r="D221" i="3" s="1"/>
  <c r="A220" i="3"/>
  <c r="C220" i="3" s="1"/>
  <c r="B222" i="3" l="1"/>
  <c r="D222" i="3" s="1"/>
  <c r="A221" i="3"/>
  <c r="C221" i="3" s="1"/>
  <c r="B223" i="3" l="1"/>
  <c r="D223" i="3" s="1"/>
  <c r="A222" i="3"/>
  <c r="C222" i="3" s="1"/>
  <c r="B224" i="3" l="1"/>
  <c r="D224" i="3" s="1"/>
  <c r="A223" i="3"/>
  <c r="C223" i="3" s="1"/>
  <c r="B225" i="3" l="1"/>
  <c r="D225" i="3" s="1"/>
  <c r="A224" i="3"/>
  <c r="C224" i="3" s="1"/>
  <c r="B226" i="3" l="1"/>
  <c r="D226" i="3" s="1"/>
  <c r="A225" i="3"/>
  <c r="C225" i="3" s="1"/>
  <c r="B227" i="3" l="1"/>
  <c r="D227" i="3" s="1"/>
  <c r="A226" i="3"/>
  <c r="C226" i="3" s="1"/>
  <c r="B228" i="3" l="1"/>
  <c r="D228" i="3" s="1"/>
  <c r="A227" i="3"/>
  <c r="C227" i="3" s="1"/>
  <c r="B229" i="3" l="1"/>
  <c r="D229" i="3" s="1"/>
  <c r="A228" i="3"/>
  <c r="C228" i="3" s="1"/>
  <c r="B230" i="3" l="1"/>
  <c r="D230" i="3" s="1"/>
  <c r="A229" i="3"/>
  <c r="C229" i="3" s="1"/>
  <c r="B231" i="3" l="1"/>
  <c r="D231" i="3" s="1"/>
  <c r="A230" i="3"/>
  <c r="C230" i="3" s="1"/>
  <c r="B232" i="3" l="1"/>
  <c r="D232" i="3" s="1"/>
  <c r="A231" i="3"/>
  <c r="C231" i="3" s="1"/>
  <c r="B233" i="3" l="1"/>
  <c r="D233" i="3" s="1"/>
  <c r="A232" i="3"/>
  <c r="C232" i="3" s="1"/>
  <c r="B234" i="3" l="1"/>
  <c r="D234" i="3" s="1"/>
  <c r="A233" i="3"/>
  <c r="C233" i="3" s="1"/>
  <c r="B235" i="3" l="1"/>
  <c r="D235" i="3" s="1"/>
  <c r="A234" i="3"/>
  <c r="C234" i="3" s="1"/>
  <c r="B236" i="3" l="1"/>
  <c r="D236" i="3" s="1"/>
  <c r="A235" i="3"/>
  <c r="C235" i="3" s="1"/>
  <c r="B237" i="3" l="1"/>
  <c r="D237" i="3" s="1"/>
  <c r="A236" i="3"/>
  <c r="C236" i="3" s="1"/>
  <c r="B238" i="3" l="1"/>
  <c r="D238" i="3" s="1"/>
  <c r="A237" i="3"/>
  <c r="C237" i="3" s="1"/>
  <c r="B239" i="3" l="1"/>
  <c r="D239" i="3" s="1"/>
  <c r="A238" i="3"/>
  <c r="C238" i="3" s="1"/>
  <c r="B240" i="3" l="1"/>
  <c r="D240" i="3" s="1"/>
  <c r="A239" i="3"/>
  <c r="C239" i="3" s="1"/>
  <c r="B241" i="3" l="1"/>
  <c r="D241" i="3" s="1"/>
  <c r="A240" i="3"/>
  <c r="C240" i="3" s="1"/>
  <c r="B242" i="3" l="1"/>
  <c r="D242" i="3" s="1"/>
  <c r="A241" i="3"/>
  <c r="C241" i="3" s="1"/>
  <c r="B243" i="3" l="1"/>
  <c r="D243" i="3" s="1"/>
  <c r="A242" i="3"/>
  <c r="C242" i="3" s="1"/>
  <c r="B244" i="3" l="1"/>
  <c r="D244" i="3" s="1"/>
  <c r="A243" i="3"/>
  <c r="C243" i="3" s="1"/>
  <c r="B245" i="3" l="1"/>
  <c r="D245" i="3" s="1"/>
  <c r="A244" i="3"/>
  <c r="C244" i="3" s="1"/>
  <c r="B246" i="3" l="1"/>
  <c r="D246" i="3" s="1"/>
  <c r="A245" i="3"/>
  <c r="C245" i="3" s="1"/>
  <c r="B247" i="3" l="1"/>
  <c r="D247" i="3" s="1"/>
  <c r="A246" i="3"/>
  <c r="C246" i="3" s="1"/>
  <c r="B248" i="3" l="1"/>
  <c r="D248" i="3" s="1"/>
  <c r="A247" i="3"/>
  <c r="C247" i="3" s="1"/>
  <c r="B249" i="3" l="1"/>
  <c r="D249" i="3" s="1"/>
  <c r="A248" i="3"/>
  <c r="C248" i="3" s="1"/>
  <c r="B250" i="3" l="1"/>
  <c r="D250" i="3" s="1"/>
  <c r="A249" i="3"/>
  <c r="C249" i="3" s="1"/>
  <c r="B251" i="3" l="1"/>
  <c r="D251" i="3" s="1"/>
  <c r="A250" i="3"/>
  <c r="C250" i="3" s="1"/>
  <c r="B252" i="3" l="1"/>
  <c r="D252" i="3" s="1"/>
  <c r="A251" i="3"/>
  <c r="C251" i="3" s="1"/>
  <c r="B253" i="3" l="1"/>
  <c r="D253" i="3" s="1"/>
  <c r="A252" i="3"/>
  <c r="C252" i="3" s="1"/>
  <c r="B254" i="3" l="1"/>
  <c r="D254" i="3" s="1"/>
  <c r="A253" i="3"/>
  <c r="C253" i="3" s="1"/>
  <c r="B255" i="3" l="1"/>
  <c r="D255" i="3" s="1"/>
  <c r="A254" i="3"/>
  <c r="C254" i="3" s="1"/>
  <c r="B256" i="3" l="1"/>
  <c r="D256" i="3" s="1"/>
  <c r="A255" i="3"/>
  <c r="C255" i="3" s="1"/>
  <c r="B257" i="3" l="1"/>
  <c r="D257" i="3" s="1"/>
  <c r="A256" i="3"/>
  <c r="C256" i="3" s="1"/>
  <c r="B258" i="3" l="1"/>
  <c r="D258" i="3" s="1"/>
  <c r="A257" i="3"/>
  <c r="C257" i="3" s="1"/>
  <c r="B259" i="3" l="1"/>
  <c r="D259" i="3" s="1"/>
  <c r="A258" i="3"/>
  <c r="C258" i="3" s="1"/>
  <c r="B260" i="3" l="1"/>
  <c r="D260" i="3" s="1"/>
  <c r="A259" i="3"/>
  <c r="C259" i="3" s="1"/>
  <c r="B261" i="3" l="1"/>
  <c r="D261" i="3" s="1"/>
  <c r="A260" i="3"/>
  <c r="C260" i="3" s="1"/>
  <c r="B262" i="3" l="1"/>
  <c r="D262" i="3" s="1"/>
  <c r="A261" i="3"/>
  <c r="C261" i="3" s="1"/>
  <c r="B263" i="3" l="1"/>
  <c r="D263" i="3" s="1"/>
  <c r="A262" i="3"/>
  <c r="C262" i="3" s="1"/>
  <c r="B264" i="3" l="1"/>
  <c r="D264" i="3" s="1"/>
  <c r="A263" i="3"/>
  <c r="C263" i="3" s="1"/>
  <c r="B265" i="3" l="1"/>
  <c r="D265" i="3" s="1"/>
  <c r="A264" i="3"/>
  <c r="C264" i="3" s="1"/>
  <c r="B266" i="3" l="1"/>
  <c r="D266" i="3" s="1"/>
  <c r="A265" i="3"/>
  <c r="C265" i="3" s="1"/>
  <c r="B267" i="3" l="1"/>
  <c r="D267" i="3" s="1"/>
  <c r="A266" i="3"/>
  <c r="C266" i="3" s="1"/>
  <c r="B268" i="3" l="1"/>
  <c r="D268" i="3" s="1"/>
  <c r="A267" i="3"/>
  <c r="C267" i="3" s="1"/>
  <c r="B269" i="3" l="1"/>
  <c r="D269" i="3" s="1"/>
  <c r="A268" i="3"/>
  <c r="C268" i="3" s="1"/>
  <c r="B270" i="3" l="1"/>
  <c r="D270" i="3" s="1"/>
  <c r="A269" i="3"/>
  <c r="C269" i="3" s="1"/>
  <c r="B271" i="3" l="1"/>
  <c r="D271" i="3" s="1"/>
  <c r="A270" i="3"/>
  <c r="C270" i="3" s="1"/>
  <c r="B272" i="3" l="1"/>
  <c r="D272" i="3" s="1"/>
  <c r="A271" i="3"/>
  <c r="C271" i="3" s="1"/>
  <c r="B273" i="3" l="1"/>
  <c r="D273" i="3" s="1"/>
  <c r="A272" i="3"/>
  <c r="C272" i="3" s="1"/>
  <c r="B274" i="3" l="1"/>
  <c r="D274" i="3" s="1"/>
  <c r="A273" i="3"/>
  <c r="C273" i="3" s="1"/>
  <c r="B275" i="3" l="1"/>
  <c r="D275" i="3" s="1"/>
  <c r="A274" i="3"/>
  <c r="C274" i="3" s="1"/>
  <c r="B276" i="3" l="1"/>
  <c r="D276" i="3" s="1"/>
  <c r="A275" i="3"/>
  <c r="C275" i="3" s="1"/>
  <c r="B277" i="3" l="1"/>
  <c r="D277" i="3" s="1"/>
  <c r="A276" i="3"/>
  <c r="C276" i="3" s="1"/>
  <c r="B278" i="3" l="1"/>
  <c r="D278" i="3" s="1"/>
  <c r="A277" i="3"/>
  <c r="C277" i="3" s="1"/>
  <c r="B279" i="3" l="1"/>
  <c r="D279" i="3" s="1"/>
  <c r="A278" i="3"/>
  <c r="C278" i="3" s="1"/>
  <c r="B280" i="3" l="1"/>
  <c r="D280" i="3" s="1"/>
  <c r="A279" i="3"/>
  <c r="C279" i="3" s="1"/>
  <c r="B281" i="3" l="1"/>
  <c r="D281" i="3" s="1"/>
  <c r="A280" i="3"/>
  <c r="C280" i="3" s="1"/>
  <c r="B282" i="3" l="1"/>
  <c r="D282" i="3" s="1"/>
  <c r="A281" i="3"/>
  <c r="C281" i="3" s="1"/>
  <c r="B283" i="3" l="1"/>
  <c r="D283" i="3" s="1"/>
  <c r="A282" i="3"/>
  <c r="C282" i="3" s="1"/>
  <c r="B284" i="3" l="1"/>
  <c r="D284" i="3" s="1"/>
  <c r="A283" i="3"/>
  <c r="C283" i="3" s="1"/>
  <c r="B285" i="3" l="1"/>
  <c r="D285" i="3" s="1"/>
  <c r="A284" i="3"/>
  <c r="C284" i="3" s="1"/>
  <c r="B286" i="3" l="1"/>
  <c r="D286" i="3" s="1"/>
  <c r="A285" i="3"/>
  <c r="C285" i="3" s="1"/>
  <c r="B287" i="3" l="1"/>
  <c r="D287" i="3" s="1"/>
  <c r="A286" i="3"/>
  <c r="C286" i="3" s="1"/>
  <c r="B288" i="3" l="1"/>
  <c r="D288" i="3" s="1"/>
  <c r="A287" i="3"/>
  <c r="C287" i="3" s="1"/>
  <c r="B289" i="3" l="1"/>
  <c r="D289" i="3" s="1"/>
  <c r="A288" i="3"/>
  <c r="C288" i="3" s="1"/>
  <c r="B290" i="3" l="1"/>
  <c r="D290" i="3" s="1"/>
  <c r="A289" i="3"/>
  <c r="C289" i="3" s="1"/>
  <c r="B291" i="3" l="1"/>
  <c r="D291" i="3" s="1"/>
  <c r="A290" i="3"/>
  <c r="C290" i="3" s="1"/>
  <c r="B292" i="3" l="1"/>
  <c r="D292" i="3" s="1"/>
  <c r="A291" i="3"/>
  <c r="C291" i="3" s="1"/>
  <c r="B293" i="3" l="1"/>
  <c r="D293" i="3" s="1"/>
  <c r="A292" i="3"/>
  <c r="C292" i="3" s="1"/>
  <c r="B294" i="3" l="1"/>
  <c r="D294" i="3" s="1"/>
  <c r="A293" i="3"/>
  <c r="C293" i="3" s="1"/>
  <c r="B295" i="3" l="1"/>
  <c r="D295" i="3" s="1"/>
  <c r="A294" i="3"/>
  <c r="C294" i="3" s="1"/>
  <c r="B296" i="3" l="1"/>
  <c r="D296" i="3" s="1"/>
  <c r="A295" i="3"/>
  <c r="C295" i="3" s="1"/>
  <c r="B297" i="3" l="1"/>
  <c r="D297" i="3" s="1"/>
  <c r="A296" i="3"/>
  <c r="C296" i="3" s="1"/>
  <c r="B298" i="3" l="1"/>
  <c r="D298" i="3" s="1"/>
  <c r="A297" i="3"/>
  <c r="C297" i="3" s="1"/>
  <c r="B299" i="3" l="1"/>
  <c r="D299" i="3" s="1"/>
  <c r="A298" i="3"/>
  <c r="C298" i="3" s="1"/>
  <c r="B300" i="3" l="1"/>
  <c r="D300" i="3" s="1"/>
  <c r="A299" i="3"/>
  <c r="C299" i="3" s="1"/>
  <c r="B301" i="3" l="1"/>
  <c r="D301" i="3" s="1"/>
  <c r="A300" i="3"/>
  <c r="C300" i="3" s="1"/>
  <c r="B302" i="3" l="1"/>
  <c r="D302" i="3" s="1"/>
  <c r="A301" i="3"/>
  <c r="C301" i="3" s="1"/>
  <c r="B303" i="3" l="1"/>
  <c r="D303" i="3" s="1"/>
  <c r="A302" i="3"/>
  <c r="C302" i="3" s="1"/>
  <c r="B304" i="3" l="1"/>
  <c r="D304" i="3" s="1"/>
  <c r="A303" i="3"/>
  <c r="C303" i="3" s="1"/>
  <c r="B305" i="3" l="1"/>
  <c r="D305" i="3" s="1"/>
  <c r="A304" i="3"/>
  <c r="C304" i="3" s="1"/>
  <c r="B306" i="3" l="1"/>
  <c r="D306" i="3" s="1"/>
  <c r="A305" i="3"/>
  <c r="C305" i="3" s="1"/>
  <c r="B307" i="3" l="1"/>
  <c r="D307" i="3" s="1"/>
  <c r="A306" i="3"/>
  <c r="C306" i="3" s="1"/>
  <c r="B308" i="3" l="1"/>
  <c r="D308" i="3" s="1"/>
  <c r="A307" i="3"/>
  <c r="C307" i="3" s="1"/>
  <c r="B309" i="3" l="1"/>
  <c r="D309" i="3" s="1"/>
  <c r="A308" i="3"/>
  <c r="C308" i="3" s="1"/>
  <c r="B310" i="3" l="1"/>
  <c r="D310" i="3" s="1"/>
  <c r="A309" i="3"/>
  <c r="C309" i="3" s="1"/>
  <c r="B311" i="3" l="1"/>
  <c r="D311" i="3" s="1"/>
  <c r="A310" i="3"/>
  <c r="C310" i="3" s="1"/>
  <c r="B312" i="3" l="1"/>
  <c r="D312" i="3" s="1"/>
  <c r="A311" i="3"/>
  <c r="C311" i="3" s="1"/>
  <c r="B313" i="3" l="1"/>
  <c r="D313" i="3" s="1"/>
  <c r="A312" i="3"/>
  <c r="C312" i="3" s="1"/>
  <c r="B314" i="3" l="1"/>
  <c r="D314" i="3" s="1"/>
  <c r="A313" i="3"/>
  <c r="C313" i="3" s="1"/>
  <c r="B315" i="3" l="1"/>
  <c r="D315" i="3" s="1"/>
  <c r="A314" i="3"/>
  <c r="C314" i="3" s="1"/>
  <c r="B316" i="3" l="1"/>
  <c r="D316" i="3" s="1"/>
  <c r="A315" i="3"/>
  <c r="C315" i="3" s="1"/>
  <c r="B317" i="3" l="1"/>
  <c r="D317" i="3" s="1"/>
  <c r="A316" i="3"/>
  <c r="C316" i="3" s="1"/>
  <c r="B318" i="3" l="1"/>
  <c r="D318" i="3" s="1"/>
  <c r="A317" i="3"/>
  <c r="C317" i="3" s="1"/>
  <c r="B319" i="3" l="1"/>
  <c r="D319" i="3" s="1"/>
  <c r="A318" i="3"/>
  <c r="C318" i="3" s="1"/>
  <c r="B320" i="3" l="1"/>
  <c r="D320" i="3" s="1"/>
  <c r="A319" i="3"/>
  <c r="C319" i="3" s="1"/>
  <c r="B321" i="3" l="1"/>
  <c r="D321" i="3" s="1"/>
  <c r="A320" i="3"/>
  <c r="C320" i="3" s="1"/>
  <c r="B322" i="3" l="1"/>
  <c r="D322" i="3" s="1"/>
  <c r="A321" i="3"/>
  <c r="C321" i="3" s="1"/>
  <c r="B323" i="3" l="1"/>
  <c r="D323" i="3" s="1"/>
  <c r="A322" i="3"/>
  <c r="C322" i="3" s="1"/>
  <c r="B324" i="3" l="1"/>
  <c r="D324" i="3" s="1"/>
  <c r="A323" i="3"/>
  <c r="C323" i="3" s="1"/>
  <c r="B325" i="3" l="1"/>
  <c r="D325" i="3" s="1"/>
  <c r="A324" i="3"/>
  <c r="C324" i="3" s="1"/>
  <c r="B326" i="3" l="1"/>
  <c r="D326" i="3" s="1"/>
  <c r="A325" i="3"/>
  <c r="C325" i="3" s="1"/>
  <c r="B327" i="3" l="1"/>
  <c r="D327" i="3" s="1"/>
  <c r="A326" i="3"/>
  <c r="C326" i="3" s="1"/>
  <c r="B328" i="3" l="1"/>
  <c r="D328" i="3" s="1"/>
  <c r="A327" i="3"/>
  <c r="C327" i="3" s="1"/>
  <c r="B329" i="3" l="1"/>
  <c r="D329" i="3" s="1"/>
  <c r="A328" i="3"/>
  <c r="C328" i="3" s="1"/>
  <c r="B330" i="3" l="1"/>
  <c r="D330" i="3" s="1"/>
  <c r="A329" i="3"/>
  <c r="C329" i="3" s="1"/>
  <c r="B331" i="3" l="1"/>
  <c r="D331" i="3" s="1"/>
  <c r="A330" i="3"/>
  <c r="C330" i="3" s="1"/>
  <c r="B332" i="3" l="1"/>
  <c r="D332" i="3" s="1"/>
  <c r="A331" i="3"/>
  <c r="C331" i="3" s="1"/>
  <c r="B333" i="3" l="1"/>
  <c r="D333" i="3" s="1"/>
  <c r="A332" i="3"/>
  <c r="C332" i="3" s="1"/>
  <c r="B334" i="3" l="1"/>
  <c r="D334" i="3" s="1"/>
  <c r="A333" i="3"/>
  <c r="C333" i="3" s="1"/>
  <c r="B335" i="3" l="1"/>
  <c r="D335" i="3" s="1"/>
  <c r="A334" i="3"/>
  <c r="C334" i="3" s="1"/>
  <c r="B336" i="3" l="1"/>
  <c r="D336" i="3" s="1"/>
  <c r="A335" i="3"/>
  <c r="C335" i="3" s="1"/>
  <c r="B337" i="3" l="1"/>
  <c r="D337" i="3" s="1"/>
  <c r="A336" i="3"/>
  <c r="C336" i="3" s="1"/>
  <c r="B338" i="3" l="1"/>
  <c r="D338" i="3" s="1"/>
  <c r="A337" i="3"/>
  <c r="C337" i="3" s="1"/>
  <c r="B339" i="3" l="1"/>
  <c r="D339" i="3" s="1"/>
  <c r="A338" i="3"/>
  <c r="C338" i="3" s="1"/>
  <c r="B340" i="3" l="1"/>
  <c r="D340" i="3" s="1"/>
  <c r="A339" i="3"/>
  <c r="C339" i="3" s="1"/>
  <c r="B341" i="3" l="1"/>
  <c r="D341" i="3" s="1"/>
  <c r="A340" i="3"/>
  <c r="C340" i="3" s="1"/>
  <c r="B342" i="3" l="1"/>
  <c r="D342" i="3" s="1"/>
  <c r="A341" i="3"/>
  <c r="C341" i="3" s="1"/>
  <c r="B343" i="3" l="1"/>
  <c r="D343" i="3" s="1"/>
  <c r="A342" i="3"/>
  <c r="C342" i="3" s="1"/>
  <c r="B344" i="3" l="1"/>
  <c r="D344" i="3" s="1"/>
  <c r="A343" i="3"/>
  <c r="C343" i="3" s="1"/>
  <c r="B345" i="3" l="1"/>
  <c r="D345" i="3" s="1"/>
  <c r="A344" i="3"/>
  <c r="C344" i="3" s="1"/>
  <c r="B346" i="3" l="1"/>
  <c r="D346" i="3" s="1"/>
  <c r="A345" i="3"/>
  <c r="C345" i="3" s="1"/>
  <c r="B347" i="3" l="1"/>
  <c r="D347" i="3" s="1"/>
  <c r="A346" i="3"/>
  <c r="C346" i="3" s="1"/>
  <c r="B348" i="3" l="1"/>
  <c r="D348" i="3" s="1"/>
  <c r="A347" i="3"/>
  <c r="C347" i="3" s="1"/>
  <c r="B349" i="3" l="1"/>
  <c r="D349" i="3" s="1"/>
  <c r="A348" i="3"/>
  <c r="C348" i="3" s="1"/>
  <c r="B350" i="3" l="1"/>
  <c r="D350" i="3" s="1"/>
  <c r="A349" i="3"/>
  <c r="C349" i="3" s="1"/>
  <c r="B351" i="3" l="1"/>
  <c r="D351" i="3" s="1"/>
  <c r="A350" i="3"/>
  <c r="C350" i="3" s="1"/>
  <c r="B352" i="3" l="1"/>
  <c r="D352" i="3" s="1"/>
  <c r="A351" i="3"/>
  <c r="C351" i="3" s="1"/>
  <c r="B353" i="3" l="1"/>
  <c r="D353" i="3" s="1"/>
  <c r="A352" i="3"/>
  <c r="C352" i="3" s="1"/>
  <c r="B354" i="3" l="1"/>
  <c r="D354" i="3" s="1"/>
  <c r="A353" i="3"/>
  <c r="C353" i="3" s="1"/>
  <c r="B355" i="3" l="1"/>
  <c r="D355" i="3" s="1"/>
  <c r="A354" i="3"/>
  <c r="C354" i="3" s="1"/>
  <c r="B356" i="3" l="1"/>
  <c r="D356" i="3" s="1"/>
  <c r="A355" i="3"/>
  <c r="C355" i="3" s="1"/>
  <c r="B357" i="3" l="1"/>
  <c r="D357" i="3" s="1"/>
  <c r="A356" i="3"/>
  <c r="C356" i="3" s="1"/>
  <c r="B358" i="3" l="1"/>
  <c r="D358" i="3" s="1"/>
  <c r="A357" i="3"/>
  <c r="C357" i="3" s="1"/>
  <c r="B359" i="3" l="1"/>
  <c r="D359" i="3" s="1"/>
  <c r="A358" i="3"/>
  <c r="C358" i="3" s="1"/>
  <c r="B360" i="3" l="1"/>
  <c r="D360" i="3" s="1"/>
  <c r="A359" i="3"/>
  <c r="C359" i="3" s="1"/>
  <c r="B361" i="3" l="1"/>
  <c r="D361" i="3" s="1"/>
  <c r="A360" i="3"/>
  <c r="C360" i="3" s="1"/>
  <c r="B362" i="3" l="1"/>
  <c r="D362" i="3" s="1"/>
  <c r="A361" i="3"/>
  <c r="C361" i="3" s="1"/>
  <c r="B363" i="3" l="1"/>
  <c r="D363" i="3" s="1"/>
  <c r="A362" i="3"/>
  <c r="C362" i="3" s="1"/>
  <c r="B364" i="3" l="1"/>
  <c r="D364" i="3" s="1"/>
  <c r="A363" i="3"/>
  <c r="C363" i="3" s="1"/>
  <c r="B365" i="3" l="1"/>
  <c r="D365" i="3" s="1"/>
  <c r="A364" i="3"/>
  <c r="C364" i="3" s="1"/>
  <c r="B366" i="3" l="1"/>
  <c r="A365" i="3"/>
  <c r="C365" i="3" s="1"/>
  <c r="D366" i="3" l="1"/>
  <c r="F3462" i="7"/>
  <c r="F5632" i="7"/>
  <c r="F3821" i="7"/>
  <c r="F3776" i="7"/>
  <c r="F5025" i="7"/>
  <c r="F4331" i="7"/>
  <c r="F3568" i="7"/>
  <c r="F3719" i="7"/>
  <c r="F4462" i="7"/>
  <c r="F1472" i="7"/>
  <c r="F148" i="7"/>
  <c r="F2443" i="7"/>
  <c r="F4043" i="7"/>
  <c r="F5657" i="7"/>
  <c r="F2646" i="7"/>
  <c r="F5690" i="7"/>
  <c r="F6355" i="7"/>
  <c r="F5852" i="7"/>
  <c r="F3721" i="7"/>
  <c r="F3998" i="7"/>
  <c r="F1620" i="7"/>
  <c r="F3235" i="7"/>
  <c r="F7584" i="7"/>
  <c r="F4365" i="7"/>
  <c r="F2546" i="7"/>
  <c r="F4255" i="7"/>
  <c r="F2657" i="7"/>
  <c r="F8078" i="7"/>
  <c r="F2754" i="7"/>
  <c r="F5887" i="7"/>
  <c r="F5" i="7"/>
  <c r="F7850" i="7"/>
  <c r="F4292" i="7"/>
  <c r="F2139" i="7"/>
  <c r="F8036" i="7"/>
  <c r="F8058" i="7"/>
  <c r="F7588" i="7"/>
  <c r="F7278" i="7"/>
  <c r="F7088" i="7"/>
  <c r="F2323" i="7"/>
  <c r="F6707" i="7"/>
  <c r="F5283" i="7"/>
  <c r="F1685" i="7"/>
  <c r="F623" i="7"/>
  <c r="F6738" i="7"/>
  <c r="F4211" i="7"/>
  <c r="F2078" i="7"/>
  <c r="F953" i="7"/>
  <c r="F2316" i="7"/>
  <c r="F7150" i="7"/>
  <c r="F4938" i="7"/>
  <c r="F2483" i="7"/>
  <c r="F8023" i="7"/>
  <c r="F8080" i="7"/>
  <c r="F2864" i="7"/>
  <c r="F331" i="7"/>
  <c r="F7626" i="7"/>
  <c r="F833" i="7"/>
  <c r="F6404" i="7"/>
  <c r="F2946" i="7"/>
  <c r="F1570" i="7"/>
  <c r="F5083" i="7"/>
  <c r="F6074" i="7"/>
  <c r="F6624" i="7"/>
  <c r="F6040" i="7"/>
  <c r="F6420" i="7"/>
  <c r="F4990" i="7"/>
  <c r="F3076" i="7"/>
  <c r="F7333" i="7"/>
  <c r="F4668" i="7"/>
  <c r="F5557" i="7"/>
  <c r="F2638" i="7"/>
  <c r="F1070" i="7"/>
  <c r="F3191" i="7"/>
  <c r="F3985" i="7"/>
  <c r="F1690" i="7"/>
  <c r="F1761" i="7"/>
  <c r="F8114" i="7"/>
  <c r="F4711" i="7"/>
  <c r="F4497" i="7"/>
  <c r="F7158" i="7"/>
  <c r="F3177" i="7"/>
  <c r="F4011" i="7"/>
  <c r="F5144" i="7"/>
  <c r="F1607" i="7"/>
  <c r="F7581" i="7"/>
  <c r="F5531" i="7"/>
  <c r="F4465" i="7"/>
  <c r="F5538" i="7"/>
  <c r="F7093" i="7"/>
  <c r="F2656" i="7"/>
  <c r="F4828" i="7"/>
  <c r="F6679" i="7"/>
  <c r="F5475" i="7"/>
  <c r="F1353" i="7"/>
  <c r="F610" i="7"/>
  <c r="F3222" i="7"/>
  <c r="F6725" i="7"/>
  <c r="F7719" i="7"/>
  <c r="F7146" i="7"/>
  <c r="F7614" i="7"/>
  <c r="F581" i="7"/>
  <c r="F8013" i="7"/>
  <c r="F1846" i="7"/>
  <c r="F2895" i="7"/>
  <c r="F988" i="7"/>
  <c r="F407" i="7"/>
  <c r="F3620" i="7"/>
  <c r="F1124" i="7"/>
  <c r="F7970" i="7"/>
  <c r="F3877" i="7"/>
  <c r="F2380" i="7"/>
  <c r="F2408" i="7"/>
  <c r="F7845" i="7"/>
  <c r="F2518" i="7"/>
  <c r="F2050" i="7"/>
  <c r="F4419" i="7"/>
  <c r="F4563" i="7"/>
  <c r="F6995" i="7"/>
  <c r="F4254" i="7"/>
  <c r="F2088" i="7"/>
  <c r="F6038" i="7"/>
  <c r="F940" i="7"/>
  <c r="F1964" i="7"/>
  <c r="F6291" i="7"/>
  <c r="F4053" i="7"/>
  <c r="F253" i="7"/>
  <c r="F6609" i="7"/>
  <c r="F4283" i="7"/>
  <c r="F6577" i="7"/>
  <c r="F2058" i="7"/>
  <c r="F161" i="7"/>
  <c r="F2406" i="7"/>
  <c r="F5312" i="7"/>
  <c r="F49" i="7"/>
  <c r="F812" i="7"/>
  <c r="F1388" i="7"/>
  <c r="F2163" i="7"/>
  <c r="F6994" i="7"/>
  <c r="F4878" i="7"/>
  <c r="F2350" i="7"/>
  <c r="F4107" i="7"/>
  <c r="F3488" i="7"/>
  <c r="F5501" i="7"/>
  <c r="F1778" i="7"/>
  <c r="F5667" i="7"/>
  <c r="F6234" i="7"/>
  <c r="F4866" i="7"/>
  <c r="F1971" i="7"/>
  <c r="F3747" i="7"/>
  <c r="F7815" i="7"/>
  <c r="F5621" i="7"/>
  <c r="F6418" i="7"/>
  <c r="F5699" i="7"/>
  <c r="F8066" i="7"/>
  <c r="F2641" i="7"/>
  <c r="F8040" i="7"/>
  <c r="F7499" i="7"/>
  <c r="F1435" i="7"/>
  <c r="F415" i="7"/>
  <c r="F451" i="7"/>
  <c r="F4047" i="7"/>
  <c r="F6520" i="7"/>
  <c r="F5298" i="7"/>
  <c r="F6671" i="7"/>
  <c r="F4783" i="7"/>
  <c r="F5807" i="7"/>
  <c r="F4468" i="7"/>
  <c r="F7623" i="7"/>
  <c r="F2739" i="7"/>
  <c r="F3962" i="7"/>
  <c r="F904" i="7"/>
  <c r="F3780" i="7"/>
  <c r="F938" i="7"/>
  <c r="F6713" i="7"/>
  <c r="F140" i="7"/>
  <c r="F6483" i="7"/>
  <c r="F787" i="7"/>
  <c r="F3331" i="7"/>
  <c r="F3068" i="7"/>
  <c r="F1694" i="7"/>
  <c r="F871" i="7"/>
  <c r="F8049" i="7"/>
  <c r="F1148" i="7"/>
  <c r="F3013" i="7"/>
  <c r="F3073" i="7"/>
  <c r="F6800" i="7"/>
  <c r="F2866" i="7"/>
  <c r="F5937" i="7"/>
  <c r="F6469" i="7"/>
  <c r="F5161" i="7"/>
  <c r="F7542" i="7"/>
  <c r="F7078" i="7"/>
  <c r="F7680" i="7"/>
  <c r="F6382" i="7"/>
  <c r="F2320" i="7"/>
  <c r="F6184" i="7"/>
  <c r="F224" i="7"/>
  <c r="F1467" i="7"/>
  <c r="F4967" i="7"/>
  <c r="F2722" i="7"/>
  <c r="F1830" i="7"/>
  <c r="F867" i="7"/>
  <c r="F8045" i="7"/>
  <c r="F6809" i="7"/>
  <c r="F1664" i="7"/>
  <c r="F6768" i="7"/>
  <c r="F554" i="7"/>
  <c r="F3639" i="7"/>
  <c r="F3099" i="7"/>
  <c r="F6151" i="7"/>
  <c r="F4815" i="7"/>
  <c r="F1133" i="7"/>
  <c r="F348" i="7"/>
  <c r="F6823" i="7"/>
  <c r="F1627" i="7"/>
  <c r="F1687" i="7"/>
  <c r="F6898" i="7"/>
  <c r="F3482" i="7"/>
  <c r="F4680" i="7"/>
  <c r="F4323" i="7"/>
  <c r="F3775" i="7"/>
  <c r="F7744" i="7"/>
  <c r="F1861" i="7"/>
  <c r="F7055" i="7"/>
  <c r="F1149" i="7"/>
  <c r="F7398" i="7"/>
  <c r="F5747" i="7"/>
  <c r="F4496" i="7"/>
  <c r="F847" i="7"/>
  <c r="F8025" i="7"/>
  <c r="F388" i="7"/>
  <c r="F4662" i="7"/>
  <c r="F5675" i="7"/>
  <c r="F743" i="7"/>
  <c r="F771" i="7"/>
  <c r="F6267" i="7"/>
  <c r="F2816" i="7"/>
  <c r="F2268" i="7"/>
  <c r="F7071" i="7"/>
  <c r="F831" i="7"/>
  <c r="F1893" i="7"/>
  <c r="F4095" i="7"/>
  <c r="F4951" i="7"/>
  <c r="F6250" i="7"/>
  <c r="F5361" i="7"/>
  <c r="F1816" i="7"/>
  <c r="F1912" i="7"/>
  <c r="F7395" i="7"/>
  <c r="F7678" i="7"/>
  <c r="F6980" i="7"/>
  <c r="F1067" i="7"/>
  <c r="F4493" i="7"/>
  <c r="F3677" i="7"/>
  <c r="F4376" i="7"/>
  <c r="F1722" i="7"/>
  <c r="F1367" i="7"/>
  <c r="F6946" i="7"/>
  <c r="F7184" i="7"/>
  <c r="F4472" i="7"/>
  <c r="F3941" i="7"/>
  <c r="F3145" i="7"/>
  <c r="F1182" i="7"/>
  <c r="F1959" i="7"/>
  <c r="F3101" i="7"/>
  <c r="F1686" i="7"/>
  <c r="F141" i="7"/>
  <c r="F7561" i="7"/>
  <c r="F7218" i="7"/>
  <c r="F6948" i="7"/>
  <c r="F6981" i="7"/>
  <c r="F3419" i="7"/>
  <c r="F3920" i="7"/>
  <c r="F5500" i="7"/>
  <c r="F2356" i="7"/>
  <c r="F5844" i="7"/>
  <c r="F840" i="7"/>
  <c r="F2577" i="7"/>
  <c r="F1696" i="7"/>
  <c r="F2474" i="7"/>
  <c r="F8002" i="7"/>
  <c r="F1329" i="7"/>
  <c r="F6152" i="7"/>
  <c r="F5655" i="7"/>
  <c r="F4383" i="7"/>
  <c r="F1389" i="7"/>
  <c r="F604" i="7"/>
  <c r="F163" i="7"/>
  <c r="F1883" i="7"/>
  <c r="F6772" i="7"/>
  <c r="F3484" i="7"/>
  <c r="F6160" i="7"/>
  <c r="F1053" i="7"/>
  <c r="F622" i="7"/>
  <c r="F345" i="7"/>
  <c r="F7513" i="7"/>
  <c r="F4343" i="7"/>
  <c r="F5169" i="7"/>
  <c r="F1302" i="7"/>
  <c r="F3843" i="7"/>
  <c r="F5295" i="7"/>
  <c r="F5108" i="7"/>
  <c r="F4184" i="7"/>
  <c r="F7050" i="7"/>
  <c r="F1636" i="7"/>
  <c r="F1111" i="7"/>
  <c r="F6973" i="7"/>
  <c r="F7326" i="7"/>
  <c r="F6215" i="7"/>
  <c r="F3685" i="7"/>
  <c r="F2889" i="7"/>
  <c r="F2307" i="7"/>
  <c r="F1004" i="7"/>
  <c r="F5603" i="7"/>
  <c r="F3314" i="7"/>
  <c r="F5595" i="7"/>
  <c r="F5263" i="7"/>
  <c r="F254" i="7"/>
  <c r="F218" i="7"/>
  <c r="F6815" i="7"/>
  <c r="F8118" i="7"/>
  <c r="F6574" i="7"/>
  <c r="F4252" i="7"/>
  <c r="F3672" i="7"/>
  <c r="F563" i="7"/>
  <c r="F1625" i="7"/>
  <c r="F7152" i="7"/>
  <c r="F4368" i="7"/>
  <c r="F3653" i="7"/>
  <c r="F3126" i="7"/>
  <c r="F2282" i="7"/>
  <c r="F3722" i="7"/>
  <c r="F4345" i="7"/>
  <c r="F7200" i="7"/>
  <c r="F311" i="7"/>
  <c r="F1373" i="7"/>
  <c r="F7741" i="7"/>
  <c r="F7944" i="7"/>
  <c r="F3120" i="7"/>
  <c r="F3968" i="7"/>
  <c r="F1503" i="7"/>
  <c r="F4790" i="7"/>
  <c r="F6706" i="7"/>
  <c r="F1811" i="7"/>
  <c r="F7894" i="7"/>
  <c r="F1423" i="7"/>
  <c r="F4852" i="7"/>
  <c r="F3093" i="7"/>
  <c r="F4550" i="7"/>
  <c r="F6682" i="7"/>
  <c r="F3917" i="7"/>
  <c r="F2610" i="7"/>
  <c r="F706" i="7"/>
  <c r="F429" i="7"/>
  <c r="F1157" i="7"/>
  <c r="F1921" i="7"/>
  <c r="F6902" i="7"/>
  <c r="F3846" i="7"/>
  <c r="F3713" i="7"/>
  <c r="F6675" i="7"/>
  <c r="F7620" i="7"/>
  <c r="F5794" i="7"/>
  <c r="F5745" i="7"/>
  <c r="F4701" i="7"/>
  <c r="F2509" i="7"/>
  <c r="F6956" i="7"/>
  <c r="F7735" i="7"/>
  <c r="F7182" i="7"/>
  <c r="F7242" i="7"/>
  <c r="F7935" i="7"/>
  <c r="F3720" i="7"/>
  <c r="F3180" i="7"/>
  <c r="F2238" i="7"/>
  <c r="F1288" i="7"/>
  <c r="F7167" i="7"/>
  <c r="F629" i="7"/>
  <c r="F7662" i="7"/>
  <c r="F3010" i="7"/>
  <c r="F6666" i="7"/>
  <c r="F2326" i="7"/>
  <c r="F8047" i="7"/>
  <c r="F1994" i="7"/>
  <c r="F4559" i="7"/>
  <c r="F6272" i="7"/>
  <c r="F5252" i="7"/>
  <c r="F2697" i="7"/>
  <c r="F7144" i="7"/>
  <c r="F7712" i="7"/>
  <c r="F7267" i="7"/>
  <c r="F8112" i="7"/>
  <c r="F6888" i="7"/>
  <c r="F6297" i="7"/>
  <c r="F2635" i="7"/>
  <c r="F5466" i="7"/>
  <c r="F4482" i="7"/>
  <c r="F1123" i="7"/>
  <c r="F7978" i="7"/>
  <c r="F1796" i="7"/>
  <c r="F1750" i="7"/>
  <c r="F108" i="7"/>
  <c r="F810" i="7"/>
  <c r="F3895" i="7"/>
  <c r="F2854" i="7"/>
  <c r="F2489" i="7"/>
  <c r="F3362" i="7"/>
  <c r="F549" i="7"/>
  <c r="F756" i="7"/>
  <c r="F315" i="7"/>
  <c r="F1657" i="7"/>
  <c r="F7156" i="7"/>
  <c r="F2626" i="7"/>
  <c r="F5804" i="7"/>
  <c r="F1844" i="7"/>
  <c r="F7230" i="7"/>
  <c r="F8018" i="7"/>
  <c r="F5855" i="7"/>
  <c r="F2609" i="7"/>
  <c r="F2381" i="7"/>
  <c r="F2601" i="7"/>
  <c r="F723" i="7"/>
  <c r="F5321" i="7"/>
  <c r="F4341" i="7"/>
  <c r="F858" i="7"/>
  <c r="F1382" i="7"/>
  <c r="F788" i="7"/>
  <c r="F627" i="7"/>
  <c r="F1237" i="7"/>
  <c r="F529" i="7"/>
  <c r="F2623" i="7"/>
  <c r="F3305" i="7"/>
  <c r="F324" i="7"/>
  <c r="F7555" i="7"/>
  <c r="F5146" i="7"/>
  <c r="F2544" i="7"/>
  <c r="F1184" i="7"/>
  <c r="F956" i="7"/>
  <c r="F1176" i="7"/>
  <c r="F782" i="7"/>
  <c r="F6020" i="7"/>
  <c r="F5659" i="7"/>
  <c r="F4655" i="7"/>
  <c r="F7897" i="7"/>
  <c r="F1093" i="7"/>
  <c r="F7243" i="7"/>
  <c r="F381" i="7"/>
  <c r="F7575" i="7"/>
  <c r="F1546" i="7"/>
  <c r="F3734" i="7"/>
  <c r="F1122" i="7"/>
  <c r="F1160" i="7"/>
  <c r="F5554" i="7"/>
  <c r="F1548" i="7"/>
  <c r="F5033" i="7"/>
  <c r="F3360" i="7"/>
  <c r="F1180" i="7"/>
  <c r="F1144" i="7"/>
  <c r="F2309" i="7"/>
  <c r="F277" i="7"/>
  <c r="F3867" i="7"/>
  <c r="F1562" i="7"/>
  <c r="F422" i="7"/>
  <c r="F6266" i="7"/>
  <c r="F1832" i="7"/>
  <c r="F1935" i="7"/>
  <c r="F6859" i="7"/>
  <c r="F1054" i="7"/>
  <c r="F6851" i="7"/>
  <c r="F6982" i="7"/>
  <c r="F6479" i="7"/>
  <c r="F2264" i="7"/>
  <c r="F3958" i="7"/>
  <c r="F3525" i="7"/>
  <c r="F2764" i="7"/>
  <c r="F1820" i="7"/>
  <c r="F7020" i="7"/>
  <c r="F6984" i="7"/>
  <c r="F3623" i="7"/>
  <c r="F1900" i="7"/>
  <c r="F2346" i="7"/>
  <c r="F545" i="7"/>
  <c r="F7578" i="7"/>
  <c r="F7962" i="7"/>
  <c r="F196" i="7"/>
  <c r="F6639" i="7"/>
  <c r="F3114" i="7"/>
  <c r="F6379" i="7"/>
  <c r="F5834" i="7"/>
  <c r="F6767" i="7"/>
  <c r="F5698" i="7"/>
  <c r="F4546" i="7"/>
  <c r="F4641" i="7"/>
  <c r="F2618" i="7"/>
  <c r="F6172" i="7"/>
  <c r="F5984" i="7"/>
  <c r="F668" i="7"/>
  <c r="F632" i="7"/>
  <c r="F1988" i="7"/>
  <c r="F7042" i="7"/>
  <c r="F7485" i="7"/>
  <c r="F5407" i="7"/>
  <c r="F2247" i="7"/>
  <c r="F8135" i="7"/>
  <c r="F1569" i="7"/>
  <c r="F7317" i="7"/>
  <c r="F7824" i="7"/>
  <c r="F1220" i="7"/>
  <c r="F6170" i="7"/>
  <c r="F2615" i="7"/>
  <c r="F606" i="7"/>
  <c r="F4829" i="7"/>
  <c r="F3345" i="7"/>
  <c r="F3592" i="7"/>
  <c r="F3983" i="7"/>
  <c r="F2801" i="7"/>
  <c r="F128" i="7"/>
  <c r="F856" i="7"/>
  <c r="F1906" i="7"/>
  <c r="F2081" i="7"/>
  <c r="F7301" i="7"/>
  <c r="F1986" i="7"/>
  <c r="F5246" i="7"/>
  <c r="F6371" i="7"/>
  <c r="F3826" i="7"/>
  <c r="F6491" i="7"/>
  <c r="F6415" i="7"/>
  <c r="F766" i="7"/>
  <c r="F730" i="7"/>
  <c r="F411" i="7"/>
  <c r="F7858" i="7"/>
  <c r="F2082" i="7"/>
  <c r="F6290" i="7"/>
  <c r="F6054" i="7"/>
  <c r="F2454" i="7"/>
  <c r="F653" i="7"/>
  <c r="F7686" i="7"/>
  <c r="F7332" i="7"/>
  <c r="F6971" i="7"/>
  <c r="F2850" i="7"/>
  <c r="F2086" i="7"/>
  <c r="F7960" i="7"/>
  <c r="F317" i="7"/>
  <c r="F7583" i="7"/>
  <c r="F6824" i="7"/>
  <c r="F6177" i="7"/>
  <c r="F2446" i="7"/>
  <c r="F3887" i="7"/>
  <c r="F4194" i="7"/>
  <c r="F5710" i="7"/>
  <c r="F3629" i="7"/>
  <c r="F2926" i="7"/>
  <c r="F962" i="7"/>
  <c r="F685" i="7"/>
  <c r="F1413" i="7"/>
  <c r="F6842" i="7"/>
  <c r="F242" i="7"/>
  <c r="F2639" i="7"/>
  <c r="F2059" i="7"/>
  <c r="F2433" i="7"/>
  <c r="F7313" i="7"/>
  <c r="F7736" i="7"/>
  <c r="F715" i="7"/>
  <c r="F4137" i="7"/>
  <c r="F6659" i="7"/>
  <c r="F5415" i="7"/>
  <c r="F229" i="7"/>
  <c r="F4452" i="7"/>
  <c r="F6612" i="7"/>
  <c r="F3028" i="7"/>
  <c r="F4632" i="7"/>
  <c r="F2998" i="7"/>
  <c r="F2065" i="7"/>
  <c r="F2793" i="7"/>
  <c r="F1766" i="7"/>
  <c r="F8120" i="7"/>
  <c r="F817" i="7"/>
  <c r="F4260" i="7"/>
  <c r="F6672" i="7"/>
  <c r="F5034" i="7"/>
  <c r="F1299" i="7"/>
  <c r="F8007" i="7"/>
  <c r="F911" i="7"/>
  <c r="F6139" i="7"/>
  <c r="F1100" i="7"/>
  <c r="F5351" i="7"/>
  <c r="F6726" i="7"/>
  <c r="F1217" i="7"/>
  <c r="F5114" i="7"/>
  <c r="F4286" i="7"/>
  <c r="F4568" i="7"/>
  <c r="F1556" i="7"/>
  <c r="F3815" i="7"/>
  <c r="F1478" i="7"/>
  <c r="F4560" i="7"/>
  <c r="F323" i="7"/>
  <c r="F1585" i="7"/>
  <c r="F6474" i="7"/>
  <c r="F6438" i="7"/>
  <c r="F2419" i="7"/>
  <c r="F1253" i="7"/>
  <c r="F4302" i="7"/>
  <c r="F2767" i="7"/>
  <c r="F4944" i="7"/>
  <c r="F3663" i="7"/>
  <c r="F4933" i="7"/>
  <c r="F3270" i="7"/>
  <c r="F5895" i="7"/>
  <c r="F7166" i="7"/>
  <c r="F3697" i="7"/>
  <c r="F4298" i="7"/>
  <c r="F2496" i="7"/>
  <c r="F7041" i="7"/>
  <c r="F5113" i="7"/>
  <c r="F6162" i="7"/>
  <c r="F5127" i="7"/>
  <c r="F7785" i="7"/>
  <c r="F3094" i="7"/>
  <c r="F4610" i="7"/>
  <c r="F1438" i="7"/>
  <c r="F767" i="7"/>
  <c r="F3218" i="7"/>
  <c r="F362" i="7"/>
  <c r="F7781" i="7"/>
  <c r="F7831" i="7"/>
  <c r="F7803" i="7"/>
  <c r="F1096" i="7"/>
  <c r="F6131" i="7"/>
  <c r="F7262" i="7"/>
  <c r="F913" i="7"/>
  <c r="F2261" i="7"/>
  <c r="F3642" i="7"/>
  <c r="F1164" i="7"/>
  <c r="F7159" i="7"/>
  <c r="F1737" i="7"/>
  <c r="F1429" i="7"/>
  <c r="F2571" i="7"/>
  <c r="F6120" i="7"/>
  <c r="F1303" i="7"/>
  <c r="F7441" i="7"/>
  <c r="F6086" i="7"/>
  <c r="F7920" i="7"/>
  <c r="F3735" i="7"/>
  <c r="F1110" i="7"/>
  <c r="F5512" i="7"/>
  <c r="F225" i="7"/>
  <c r="F5055" i="7"/>
  <c r="F3995" i="7"/>
  <c r="F2330" i="7"/>
  <c r="F5900" i="7"/>
  <c r="F291" i="7"/>
  <c r="F5664" i="7"/>
  <c r="F6573" i="7"/>
  <c r="F2027" i="7"/>
  <c r="F4282" i="7"/>
  <c r="F5799" i="7"/>
  <c r="F4777" i="7"/>
  <c r="F2022" i="7"/>
  <c r="F1611" i="7"/>
  <c r="F3963" i="7"/>
  <c r="F5128" i="7"/>
  <c r="F3330" i="7"/>
  <c r="F7416" i="7"/>
  <c r="F1198" i="7"/>
  <c r="F5755" i="7"/>
  <c r="F3793" i="7"/>
  <c r="F2885" i="7"/>
  <c r="F2593" i="7"/>
  <c r="F4483" i="7"/>
  <c r="F5261" i="7"/>
  <c r="F329" i="7"/>
  <c r="F2936" i="7"/>
  <c r="F4527" i="7"/>
  <c r="F4910" i="7"/>
  <c r="F1700" i="7"/>
  <c r="F1985" i="7"/>
  <c r="F2212" i="7"/>
  <c r="F6107" i="7"/>
  <c r="F4161" i="7"/>
  <c r="F1024" i="7"/>
  <c r="F7257" i="7"/>
  <c r="F297" i="7"/>
  <c r="F6829" i="7"/>
  <c r="F4169" i="7"/>
  <c r="F747" i="7"/>
  <c r="F1711" i="7"/>
  <c r="F7902" i="7"/>
  <c r="F7285" i="7"/>
  <c r="F2405" i="7"/>
  <c r="F2315" i="7"/>
  <c r="F5242" i="7"/>
  <c r="F197" i="7"/>
  <c r="F7548" i="7"/>
  <c r="F2137" i="7"/>
  <c r="F6171" i="7"/>
  <c r="F2698" i="7"/>
  <c r="F2267" i="7"/>
  <c r="F4574" i="7"/>
  <c r="F1014" i="7"/>
  <c r="F5330" i="7"/>
  <c r="F2962" i="7"/>
  <c r="F5290" i="7"/>
  <c r="F3217" i="7"/>
  <c r="F2375" i="7"/>
  <c r="F7115" i="7"/>
  <c r="F3789" i="7"/>
  <c r="F7121" i="7"/>
  <c r="F5793" i="7"/>
  <c r="F6654" i="7"/>
  <c r="F2502" i="7"/>
  <c r="F5503" i="7"/>
  <c r="F5220" i="7"/>
  <c r="F1589" i="7"/>
  <c r="F4414" i="7"/>
  <c r="F2684" i="7"/>
  <c r="F3824" i="7"/>
  <c r="F1015" i="7"/>
  <c r="F5786" i="7"/>
  <c r="F2463" i="7"/>
  <c r="F5880" i="7"/>
  <c r="F7204" i="7"/>
  <c r="F6722" i="7"/>
  <c r="F3753" i="7"/>
  <c r="F1806" i="7"/>
  <c r="F2477" i="7"/>
  <c r="F586" i="7"/>
  <c r="F6417" i="7"/>
  <c r="F4142" i="7"/>
  <c r="F5784" i="7"/>
  <c r="F1833" i="7"/>
  <c r="F4725" i="7"/>
  <c r="F5878" i="7"/>
  <c r="F4871" i="7"/>
  <c r="F5253" i="7"/>
  <c r="F3189" i="7"/>
  <c r="F1818" i="7"/>
  <c r="F3303" i="7"/>
  <c r="F7500" i="7"/>
  <c r="F4713" i="7"/>
  <c r="F5510" i="7"/>
  <c r="F2471" i="7"/>
  <c r="F1529" i="7"/>
  <c r="F5483" i="7"/>
  <c r="F2160" i="7"/>
  <c r="F5766" i="7"/>
  <c r="F498" i="7"/>
  <c r="F182" i="7"/>
  <c r="F1669" i="7"/>
  <c r="F941" i="7"/>
  <c r="F6795" i="7"/>
  <c r="F1516" i="7"/>
  <c r="F2232" i="7"/>
  <c r="F2560" i="7"/>
  <c r="F3379" i="7"/>
  <c r="F7818" i="7"/>
  <c r="F7634" i="7"/>
  <c r="F2985" i="7"/>
  <c r="F4947" i="7"/>
  <c r="F3037" i="7"/>
  <c r="F2978" i="7"/>
  <c r="F1049" i="7"/>
  <c r="F998" i="7"/>
  <c r="F1792" i="7"/>
  <c r="F705" i="7"/>
  <c r="F3167" i="7"/>
  <c r="F5548" i="7"/>
  <c r="F4963" i="7"/>
  <c r="F2171" i="7"/>
  <c r="F4064" i="7"/>
  <c r="F2654" i="7"/>
  <c r="F2262" i="7"/>
  <c r="F7761" i="7"/>
  <c r="F7725" i="7"/>
  <c r="F7591" i="7"/>
  <c r="F358" i="7"/>
  <c r="F5257" i="7"/>
  <c r="F6703" i="7"/>
  <c r="F6181" i="7"/>
  <c r="F257" i="7"/>
  <c r="F1847" i="7"/>
  <c r="F658" i="7"/>
  <c r="F7569" i="7"/>
  <c r="F7807" i="7"/>
  <c r="F3603" i="7"/>
  <c r="F6396" i="7"/>
  <c r="F952" i="7"/>
  <c r="F5923" i="7"/>
  <c r="F2556" i="7"/>
  <c r="F2847" i="7"/>
  <c r="F6817" i="7"/>
  <c r="F7654" i="7"/>
  <c r="F8081" i="7"/>
  <c r="F7714" i="7"/>
  <c r="F7491" i="7"/>
  <c r="F7481" i="7"/>
  <c r="F2424" i="7"/>
  <c r="F5153" i="7"/>
  <c r="F4920" i="7"/>
  <c r="F4023" i="7"/>
  <c r="F4239" i="7"/>
  <c r="F3057" i="7"/>
  <c r="F384" i="7"/>
  <c r="F1112" i="7"/>
  <c r="F1966" i="7"/>
  <c r="F2337" i="7"/>
  <c r="F7124" i="7"/>
  <c r="F5388" i="7"/>
  <c r="F3632" i="7"/>
  <c r="F6552" i="7"/>
  <c r="F7083" i="7"/>
  <c r="F643" i="7"/>
  <c r="F1705" i="7"/>
  <c r="F6751" i="7"/>
  <c r="F6811" i="7"/>
  <c r="F6440" i="7"/>
  <c r="F5392" i="7"/>
  <c r="F7281" i="7"/>
  <c r="F825" i="7"/>
  <c r="F7174" i="7"/>
  <c r="F8039" i="7"/>
  <c r="F4819" i="7"/>
  <c r="F3936" i="7"/>
  <c r="F6721" i="7"/>
  <c r="F4932" i="7"/>
  <c r="F4687" i="7"/>
  <c r="F3803" i="7"/>
  <c r="F1901" i="7"/>
  <c r="F1116" i="7"/>
  <c r="F675" i="7"/>
  <c r="F3404" i="7"/>
  <c r="F2420" i="7"/>
  <c r="F7134" i="7"/>
  <c r="F3300" i="7"/>
  <c r="F2909" i="7"/>
  <c r="F3890" i="7"/>
  <c r="F717" i="7"/>
  <c r="F489" i="7"/>
  <c r="F709" i="7"/>
  <c r="F7380" i="7"/>
  <c r="F36" i="7"/>
  <c r="F4121" i="7"/>
  <c r="F3573" i="7"/>
  <c r="F287" i="7"/>
  <c r="F2634" i="7"/>
  <c r="F1652" i="7"/>
  <c r="F1395" i="7"/>
  <c r="F2005" i="7"/>
  <c r="F1297" i="7"/>
  <c r="F5084" i="7"/>
  <c r="F7636" i="7"/>
  <c r="F3583" i="7"/>
  <c r="F2840" i="7"/>
  <c r="F5054" i="7"/>
  <c r="F5617" i="7"/>
  <c r="F3247" i="7"/>
  <c r="F1932" i="7"/>
  <c r="F713" i="7"/>
  <c r="F677" i="7"/>
  <c r="F1697" i="7"/>
  <c r="F1588" i="7"/>
  <c r="F6627" i="7"/>
  <c r="F4640" i="7"/>
  <c r="F7832" i="7"/>
  <c r="F3475" i="7"/>
  <c r="F6534" i="7"/>
  <c r="F4101" i="7"/>
  <c r="F7509" i="7"/>
  <c r="F7568" i="7"/>
  <c r="F7493" i="7"/>
  <c r="F1039" i="7"/>
  <c r="F4589" i="7"/>
  <c r="F4400" i="7"/>
  <c r="F3703" i="7"/>
  <c r="F4607" i="7"/>
  <c r="F1728" i="7"/>
  <c r="F640" i="7"/>
  <c r="F6841" i="7"/>
  <c r="F2277" i="7"/>
  <c r="F5749" i="7"/>
  <c r="F3348" i="7"/>
  <c r="F1078" i="7"/>
  <c r="F2977" i="7"/>
  <c r="F304" i="7"/>
  <c r="F693" i="7"/>
  <c r="F7006" i="7"/>
  <c r="F3159" i="7"/>
  <c r="F5473" i="7"/>
  <c r="F6700" i="7"/>
  <c r="F6079" i="7"/>
  <c r="F3933" i="7"/>
  <c r="F4864" i="7"/>
  <c r="F2049" i="7"/>
  <c r="F2378" i="7"/>
  <c r="F6773" i="7"/>
  <c r="F1139" i="7"/>
  <c r="F1749" i="7"/>
  <c r="F1041" i="7"/>
  <c r="F4656" i="7"/>
  <c r="F7464" i="7"/>
  <c r="F3160" i="7"/>
  <c r="F4054" i="7"/>
  <c r="F619" i="7"/>
  <c r="F8104" i="7"/>
  <c r="F4547" i="7"/>
  <c r="F2263" i="7"/>
  <c r="F1479" i="7"/>
  <c r="F1251" i="7"/>
  <c r="F1471" i="7"/>
  <c r="F1241" i="7"/>
  <c r="F7472" i="7"/>
  <c r="F3421" i="7"/>
  <c r="F4116" i="7"/>
  <c r="F1019" i="7"/>
  <c r="F8123" i="7"/>
  <c r="F1764" i="7"/>
  <c r="F1973" i="7"/>
  <c r="F1009" i="7"/>
  <c r="F4536" i="7"/>
  <c r="F5402" i="7"/>
  <c r="F7460" i="7"/>
  <c r="F1376" i="7"/>
  <c r="F3618" i="7"/>
  <c r="F293" i="7"/>
  <c r="F500" i="7"/>
  <c r="F1401" i="7"/>
  <c r="F7298" i="7"/>
  <c r="F7661" i="7"/>
  <c r="F4799" i="7"/>
  <c r="F1642" i="7"/>
  <c r="F6366" i="7"/>
  <c r="F5178" i="7"/>
  <c r="F7420" i="7"/>
  <c r="F6774" i="7"/>
  <c r="F7141" i="7"/>
  <c r="F1290" i="7"/>
  <c r="F3622" i="7"/>
  <c r="F2758" i="7"/>
  <c r="F4218" i="7"/>
  <c r="F2167" i="7"/>
  <c r="F4386" i="7"/>
  <c r="F5408" i="7"/>
  <c r="F3535" i="7"/>
  <c r="F6855" i="7"/>
  <c r="F6819" i="7"/>
  <c r="F923" i="7"/>
  <c r="F7440" i="7"/>
  <c r="F5886" i="7"/>
  <c r="F3577" i="7"/>
  <c r="F7049" i="7"/>
  <c r="F6710" i="7"/>
  <c r="F4514" i="7"/>
  <c r="F6133" i="7"/>
  <c r="F712" i="7"/>
  <c r="F1677" i="7"/>
  <c r="F6992" i="7"/>
  <c r="F6999" i="7"/>
  <c r="F641" i="7"/>
  <c r="F957" i="7"/>
  <c r="F5427" i="7"/>
  <c r="F1442" i="7"/>
  <c r="F3915" i="7"/>
  <c r="F3335" i="7"/>
  <c r="F535" i="7"/>
  <c r="F8020" i="7"/>
  <c r="F6743" i="7"/>
  <c r="F465" i="7"/>
  <c r="F3908" i="7"/>
  <c r="F6237" i="7"/>
  <c r="F2818" i="7"/>
  <c r="F7810" i="7"/>
  <c r="F4754" i="7"/>
  <c r="F4793" i="7"/>
  <c r="F4081" i="7"/>
  <c r="F7760" i="7"/>
  <c r="F1673" i="7"/>
  <c r="F6988" i="7"/>
  <c r="F865" i="7"/>
  <c r="F925" i="7"/>
  <c r="F7430" i="7"/>
  <c r="F5785" i="7"/>
  <c r="F3079" i="7"/>
  <c r="F1884" i="7"/>
  <c r="F2173" i="7"/>
  <c r="F1828" i="7"/>
  <c r="F7226" i="7"/>
  <c r="F8014" i="7"/>
  <c r="F7908" i="7"/>
  <c r="F7393" i="7"/>
  <c r="F7577" i="7"/>
  <c r="F2680" i="7"/>
  <c r="F2916" i="7"/>
  <c r="F1999" i="7"/>
  <c r="F2073" i="7"/>
  <c r="F670" i="7"/>
  <c r="F2473" i="7"/>
  <c r="F1887" i="7"/>
  <c r="F1892" i="7"/>
  <c r="F403" i="7"/>
  <c r="F6346" i="7"/>
  <c r="F2095" i="7"/>
  <c r="F7073" i="7"/>
  <c r="F1653" i="7"/>
  <c r="F6968" i="7"/>
  <c r="F2523" i="7"/>
  <c r="F4133" i="7"/>
  <c r="F1995" i="7"/>
  <c r="F7835" i="7"/>
  <c r="F1394" i="7"/>
  <c r="F4162" i="7"/>
  <c r="F3614" i="7"/>
  <c r="F1891" i="7"/>
  <c r="F7703" i="7"/>
  <c r="F2505" i="7"/>
  <c r="F7938" i="7"/>
  <c r="F7998" i="7"/>
  <c r="F2662" i="7"/>
  <c r="F1374" i="7"/>
  <c r="F7559" i="7"/>
  <c r="F373" i="7"/>
  <c r="F7394" i="7"/>
  <c r="F2706" i="7"/>
  <c r="F6265" i="7"/>
  <c r="F2070" i="7"/>
  <c r="F7921" i="7"/>
  <c r="F3137" i="7"/>
  <c r="F4597" i="7"/>
  <c r="F4404" i="7"/>
  <c r="F3852" i="7"/>
  <c r="F7251" i="7"/>
  <c r="F6791" i="7"/>
  <c r="F937" i="7"/>
  <c r="F406" i="7"/>
  <c r="F466" i="7"/>
  <c r="F6950" i="7"/>
  <c r="F4461" i="7"/>
  <c r="F6300" i="7"/>
  <c r="F2032" i="7"/>
  <c r="F6600" i="7"/>
  <c r="F7993" i="7"/>
  <c r="F7103" i="7"/>
  <c r="F7643" i="7"/>
  <c r="F4051" i="7"/>
  <c r="F2294" i="7"/>
  <c r="F7931" i="7"/>
  <c r="F8059" i="7"/>
  <c r="F6832" i="7"/>
  <c r="F6535" i="7"/>
  <c r="F4139" i="7"/>
  <c r="F296" i="7"/>
  <c r="F7371" i="7"/>
  <c r="F2069" i="7"/>
  <c r="F3894" i="7"/>
  <c r="F6652" i="7"/>
  <c r="F192" i="7"/>
  <c r="F220" i="7"/>
  <c r="F1751" i="7"/>
  <c r="F4916" i="7"/>
  <c r="F2555" i="7"/>
  <c r="F881" i="7"/>
  <c r="F4324" i="7"/>
  <c r="F2970" i="7"/>
  <c r="F5430" i="7"/>
  <c r="F1741" i="7"/>
  <c r="F4248" i="7"/>
  <c r="F4067" i="7"/>
  <c r="F3519" i="7"/>
  <c r="F7524" i="7"/>
  <c r="F6782" i="7"/>
  <c r="F6987" i="7"/>
  <c r="F1405" i="7"/>
  <c r="F7666" i="7"/>
  <c r="F7963" i="7"/>
  <c r="F5118" i="7"/>
  <c r="F3124" i="7"/>
  <c r="F3371" i="7"/>
  <c r="F8095" i="7"/>
  <c r="F7362" i="7"/>
  <c r="F2429" i="7"/>
  <c r="F3187" i="7"/>
  <c r="F2517" i="7"/>
  <c r="F6964" i="7"/>
  <c r="F7743" i="7"/>
  <c r="F3539" i="7"/>
  <c r="F1948" i="7"/>
  <c r="F3149" i="7"/>
  <c r="F1930" i="7"/>
  <c r="F1491" i="7"/>
  <c r="F3224" i="7"/>
  <c r="F6439" i="7"/>
  <c r="F5227" i="7"/>
  <c r="F7618" i="7"/>
  <c r="F890" i="7"/>
  <c r="F613" i="7"/>
  <c r="F178" i="7"/>
  <c r="F6972" i="7"/>
  <c r="F7826" i="7"/>
  <c r="F236" i="7"/>
  <c r="F1831" i="7"/>
  <c r="F3934" i="7"/>
  <c r="F3981" i="7"/>
  <c r="F4746" i="7"/>
  <c r="F2224" i="7"/>
  <c r="F4325" i="7"/>
  <c r="F6228" i="7"/>
  <c r="F1939" i="7"/>
  <c r="F1824" i="7"/>
  <c r="F2762" i="7"/>
  <c r="F2584" i="7"/>
  <c r="F3190" i="7"/>
  <c r="F1131" i="7"/>
  <c r="F7986" i="7"/>
  <c r="F4134" i="7"/>
  <c r="F2775" i="7"/>
  <c r="F6820" i="7"/>
  <c r="F1763" i="7"/>
  <c r="F7668" i="7"/>
  <c r="F5088" i="7"/>
  <c r="F5720" i="7"/>
  <c r="F1854" i="7"/>
  <c r="F839" i="7"/>
  <c r="F2175" i="7"/>
  <c r="F5320" i="7"/>
  <c r="F7080" i="7"/>
  <c r="F515" i="7"/>
  <c r="F6561" i="7"/>
  <c r="F1464" i="7"/>
  <c r="F2733" i="7"/>
  <c r="F1098" i="7"/>
  <c r="F6045" i="7"/>
  <c r="F5518" i="7"/>
  <c r="F4207" i="7"/>
  <c r="F7365" i="7"/>
  <c r="F6428" i="7"/>
  <c r="F5642" i="7"/>
  <c r="F2575" i="7"/>
  <c r="F5462" i="7"/>
  <c r="F4672" i="7"/>
  <c r="F5561" i="7"/>
  <c r="F2047" i="7"/>
  <c r="F849" i="7"/>
  <c r="F6416" i="7"/>
  <c r="F4978" i="7"/>
  <c r="F2215" i="7"/>
  <c r="F2041" i="7"/>
  <c r="F4647" i="7"/>
  <c r="F5553" i="7"/>
  <c r="F2630" i="7"/>
  <c r="F481" i="7"/>
  <c r="F5416" i="7"/>
  <c r="F7075" i="7"/>
  <c r="F1557" i="7"/>
  <c r="F1894" i="7"/>
  <c r="F2569" i="7"/>
  <c r="F2605" i="7"/>
  <c r="F4896" i="7"/>
  <c r="F3557" i="7"/>
  <c r="F2967" i="7"/>
  <c r="F4050" i="7"/>
  <c r="F4962" i="7"/>
  <c r="F2148" i="7"/>
  <c r="F6070" i="7"/>
  <c r="F308" i="7"/>
  <c r="F3301" i="7"/>
  <c r="F1416" i="7"/>
  <c r="F2933" i="7"/>
  <c r="F5335" i="7"/>
  <c r="F33" i="7"/>
  <c r="F8022" i="7"/>
  <c r="F7193" i="7"/>
  <c r="F5876" i="7"/>
  <c r="F7361" i="7"/>
  <c r="F7895" i="7"/>
  <c r="F1807" i="7"/>
  <c r="F2003" i="7"/>
  <c r="F2554" i="7"/>
  <c r="F5666" i="7"/>
  <c r="F4880" i="7"/>
  <c r="F215" i="7"/>
  <c r="F4624" i="7"/>
  <c r="F6193" i="7"/>
  <c r="F6643" i="7"/>
  <c r="F7558" i="7"/>
  <c r="F4959" i="7"/>
  <c r="F6156" i="7"/>
  <c r="F3914" i="7"/>
  <c r="F2928" i="7"/>
  <c r="F2396" i="7"/>
  <c r="F6295" i="7"/>
  <c r="F4057" i="7"/>
  <c r="F7697" i="7"/>
  <c r="F2111" i="7"/>
  <c r="F5011" i="7"/>
  <c r="F4820" i="7"/>
  <c r="F247" i="7"/>
  <c r="F6509" i="7"/>
  <c r="F6539" i="7"/>
  <c r="F6620" i="7"/>
  <c r="F7999" i="7"/>
  <c r="F2821" i="7"/>
  <c r="F2395" i="7"/>
  <c r="F3912" i="7"/>
  <c r="F126" i="7"/>
  <c r="F7923" i="7"/>
  <c r="F2306" i="7"/>
  <c r="F5099" i="7"/>
  <c r="F2226" i="7"/>
  <c r="F7518" i="7"/>
  <c r="F7510" i="7"/>
  <c r="F7474" i="7"/>
  <c r="F2867" i="7"/>
  <c r="F3442" i="7"/>
  <c r="F6312" i="7"/>
  <c r="F2001" i="7"/>
  <c r="F1363" i="7"/>
  <c r="F7883" i="7"/>
  <c r="F6900" i="7"/>
  <c r="F3106" i="7"/>
  <c r="F2943" i="7"/>
  <c r="F3105" i="7"/>
  <c r="F4707" i="7"/>
  <c r="F7729" i="7"/>
  <c r="F7431" i="7"/>
  <c r="F2573" i="7"/>
  <c r="F7348" i="7"/>
  <c r="F6273" i="7"/>
  <c r="F519" i="7"/>
  <c r="F2679" i="7"/>
  <c r="F4320" i="7"/>
  <c r="F676" i="7"/>
  <c r="F3676" i="7"/>
  <c r="F6081" i="7"/>
  <c r="F7609" i="7"/>
  <c r="F2504" i="7"/>
  <c r="F2314" i="7"/>
  <c r="F1886" i="7"/>
  <c r="F3524" i="7"/>
  <c r="F4262" i="7"/>
  <c r="F4519" i="7"/>
  <c r="F4412" i="7"/>
  <c r="F5945" i="7"/>
  <c r="F3230" i="7"/>
  <c r="F2878" i="7"/>
  <c r="F4627" i="7"/>
  <c r="F7971" i="7"/>
  <c r="F3501" i="7"/>
  <c r="F2685" i="7"/>
  <c r="F3487" i="7"/>
  <c r="F1230" i="7"/>
  <c r="F2029" i="7"/>
  <c r="F3514" i="7"/>
  <c r="F3064" i="7"/>
  <c r="F1082" i="7"/>
  <c r="F4500" i="7"/>
  <c r="F6053" i="7"/>
  <c r="F3241" i="7"/>
  <c r="F845" i="7"/>
  <c r="F1501" i="7"/>
  <c r="F6108" i="7"/>
  <c r="F4650" i="7"/>
  <c r="F4198" i="7"/>
  <c r="F6912" i="7"/>
  <c r="F3988" i="7"/>
  <c r="F3338" i="7"/>
  <c r="F3087" i="7"/>
  <c r="F4318" i="7"/>
  <c r="F6276" i="7"/>
  <c r="F3481" i="7"/>
  <c r="F1982" i="7"/>
  <c r="F902" i="7"/>
  <c r="F1869" i="7"/>
  <c r="F3919" i="7"/>
  <c r="F6408" i="7"/>
  <c r="F7671" i="7"/>
  <c r="F157" i="7"/>
  <c r="F7254" i="7"/>
  <c r="F905" i="7"/>
  <c r="F7905" i="7"/>
  <c r="F1942" i="7"/>
  <c r="F6551" i="7"/>
  <c r="F3148" i="7"/>
  <c r="F8073" i="7"/>
  <c r="F3878" i="7"/>
  <c r="F1079" i="7"/>
  <c r="F1525" i="7"/>
  <c r="F2660" i="7"/>
  <c r="F7489" i="7"/>
  <c r="F1392" i="7"/>
  <c r="F100" i="7"/>
  <c r="F1552" i="7"/>
  <c r="F1549" i="7"/>
  <c r="F3251" i="7"/>
  <c r="F6324" i="7"/>
  <c r="F4087" i="7"/>
  <c r="F7358" i="7"/>
  <c r="F5015" i="7"/>
  <c r="F4450" i="7"/>
  <c r="F6125" i="7"/>
  <c r="F7347" i="7"/>
  <c r="F7318" i="7"/>
  <c r="F7339" i="7"/>
  <c r="F232" i="7"/>
  <c r="F75" i="7"/>
  <c r="F5258" i="7"/>
  <c r="F6629" i="7"/>
  <c r="F1829" i="7"/>
  <c r="F2181" i="7"/>
  <c r="F1595" i="7"/>
  <c r="F686" i="7"/>
  <c r="F6983" i="7"/>
  <c r="F7092" i="7"/>
  <c r="F5636" i="7"/>
  <c r="F8004" i="7"/>
  <c r="F4440" i="7"/>
  <c r="F4123" i="7"/>
  <c r="F2974" i="7"/>
  <c r="F6553" i="7"/>
  <c r="F2252" i="7"/>
  <c r="F2694" i="7"/>
  <c r="F7343" i="7"/>
  <c r="F7307" i="7"/>
  <c r="F6926" i="7"/>
  <c r="F1579" i="7"/>
  <c r="F5797" i="7"/>
  <c r="F5372" i="7"/>
  <c r="F6106" i="7"/>
  <c r="F2480" i="7"/>
  <c r="F4669" i="7"/>
  <c r="F4501" i="7"/>
  <c r="F8019" i="7"/>
  <c r="F7936" i="7"/>
  <c r="F7987" i="7"/>
  <c r="F330" i="7"/>
  <c r="F4149" i="7"/>
  <c r="F6221" i="7"/>
  <c r="F6212" i="7"/>
  <c r="F5087" i="7"/>
  <c r="F1120" i="7"/>
  <c r="F679" i="7"/>
  <c r="F1407" i="7"/>
  <c r="F4897" i="7"/>
  <c r="F6196" i="7"/>
  <c r="F1281" i="7"/>
  <c r="F784" i="7"/>
  <c r="F343" i="7"/>
  <c r="F7323" i="7"/>
  <c r="F7629" i="7"/>
  <c r="F4743" i="7"/>
  <c r="F6441" i="7"/>
  <c r="F5884" i="7"/>
  <c r="F3884" i="7"/>
  <c r="F6375" i="7"/>
  <c r="F5543" i="7"/>
  <c r="F2230" i="7"/>
  <c r="F3336" i="7"/>
  <c r="F3452" i="7"/>
  <c r="F906" i="7"/>
  <c r="F1947" i="7"/>
  <c r="F1195" i="7"/>
  <c r="F4769" i="7"/>
  <c r="F3823" i="7"/>
  <c r="F802" i="7"/>
  <c r="F830" i="7"/>
  <c r="F274" i="7"/>
  <c r="F2514" i="7"/>
  <c r="F3394" i="7"/>
  <c r="F5662" i="7"/>
  <c r="F572" i="7"/>
  <c r="F7405" i="7"/>
  <c r="F1568" i="7"/>
  <c r="F7748" i="7"/>
  <c r="F7723" i="7"/>
  <c r="F1007" i="7"/>
  <c r="F6251" i="7"/>
  <c r="F2899" i="7"/>
  <c r="F6140" i="7"/>
  <c r="F1720" i="7"/>
  <c r="F166" i="7"/>
  <c r="F5870" i="7"/>
  <c r="F2999" i="7"/>
  <c r="F3001" i="7"/>
  <c r="F1026" i="7"/>
  <c r="F798" i="7"/>
  <c r="F1018" i="7"/>
  <c r="F7009" i="7"/>
  <c r="F3725" i="7"/>
  <c r="F3155" i="7"/>
  <c r="F7106" i="7"/>
  <c r="F395" i="7"/>
  <c r="F1457" i="7"/>
  <c r="F5328" i="7"/>
  <c r="F3059" i="7"/>
  <c r="F7002" i="7"/>
  <c r="F7030" i="7"/>
  <c r="F7040" i="7"/>
  <c r="F5373" i="7"/>
  <c r="F4912" i="7"/>
  <c r="F6699" i="7"/>
  <c r="F2736" i="7"/>
  <c r="F5085" i="7"/>
  <c r="F5105" i="7"/>
  <c r="F8113" i="7"/>
  <c r="F8131" i="7"/>
  <c r="F6630" i="7"/>
  <c r="F5465" i="7"/>
  <c r="F1311" i="7"/>
  <c r="F8071" i="7"/>
  <c r="F2725" i="7"/>
  <c r="F8084" i="7"/>
  <c r="F778" i="7"/>
  <c r="F4697" i="7"/>
  <c r="F5149" i="7"/>
  <c r="F5023" i="7"/>
  <c r="F4377" i="7"/>
  <c r="F3829" i="7"/>
  <c r="F31" i="7"/>
  <c r="F7519" i="7"/>
  <c r="F3017" i="7"/>
  <c r="F7780" i="7"/>
  <c r="F7738" i="7"/>
  <c r="F751" i="7"/>
  <c r="F5791" i="7"/>
  <c r="F2643" i="7"/>
  <c r="F2100" i="7"/>
  <c r="F5411" i="7"/>
  <c r="F7862" i="7"/>
  <c r="F7259" i="7"/>
  <c r="F7709" i="7"/>
  <c r="F6282" i="7"/>
  <c r="F4988" i="7"/>
  <c r="F1402" i="7"/>
  <c r="F1514" i="7"/>
  <c r="F1200" i="7"/>
  <c r="F46" i="7"/>
  <c r="F3865" i="7"/>
  <c r="F3317" i="7"/>
  <c r="F504" i="7"/>
  <c r="F7660" i="7"/>
  <c r="F2410" i="7"/>
  <c r="F7876" i="7"/>
  <c r="F719" i="7"/>
  <c r="F3433" i="7"/>
  <c r="F3172" i="7"/>
  <c r="F2382" i="7"/>
  <c r="F2941" i="7"/>
  <c r="F414" i="7"/>
  <c r="F2217" i="7"/>
  <c r="F1631" i="7"/>
  <c r="F6833" i="7"/>
  <c r="F147" i="7"/>
  <c r="F1013" i="7"/>
  <c r="F2900" i="7"/>
  <c r="F2902" i="7"/>
  <c r="F2347" i="7"/>
  <c r="F6262" i="7"/>
  <c r="F7179" i="7"/>
  <c r="F795" i="7"/>
  <c r="F1857" i="7"/>
  <c r="F7111" i="7"/>
  <c r="F7779" i="7"/>
  <c r="F1928" i="7"/>
  <c r="F6097" i="7"/>
  <c r="F1643" i="7"/>
  <c r="F7726" i="7"/>
  <c r="F6138" i="7"/>
  <c r="F1946" i="7"/>
  <c r="F416" i="7"/>
  <c r="F188" i="7"/>
  <c r="F408" i="7"/>
  <c r="F14" i="7"/>
  <c r="F3398" i="7"/>
  <c r="F5670" i="7"/>
  <c r="F1061" i="7"/>
  <c r="F2563" i="7"/>
  <c r="F2301" i="7"/>
  <c r="F5412" i="7"/>
  <c r="F6446" i="7"/>
  <c r="F5091" i="7"/>
  <c r="F4739" i="7"/>
  <c r="F6914" i="7"/>
  <c r="F6878" i="7"/>
  <c r="F982" i="7"/>
  <c r="F8075" i="7"/>
  <c r="F3590" i="7"/>
  <c r="F3192" i="7"/>
  <c r="F3779" i="7"/>
  <c r="F724" i="7"/>
  <c r="F7357" i="7"/>
  <c r="F1622" i="7"/>
  <c r="F175" i="7"/>
  <c r="F550" i="7"/>
  <c r="F5701" i="7"/>
  <c r="F4642" i="7"/>
  <c r="F7240" i="7"/>
  <c r="F6042" i="7"/>
  <c r="F3902" i="7"/>
  <c r="F5049" i="7"/>
  <c r="F2451" i="7"/>
  <c r="F647" i="7"/>
  <c r="F1709" i="7"/>
  <c r="F186" i="7"/>
  <c r="F950" i="7"/>
  <c r="F6843" i="7"/>
  <c r="F5086" i="7"/>
  <c r="F3327" i="7"/>
  <c r="F2552" i="7"/>
  <c r="F4470" i="7"/>
  <c r="F3269" i="7"/>
  <c r="F2508" i="7"/>
  <c r="F3002" i="7"/>
  <c r="F7197" i="7"/>
  <c r="F7161" i="7"/>
  <c r="F6923" i="7"/>
  <c r="F1835" i="7"/>
  <c r="F4855" i="7"/>
  <c r="F2024" i="7"/>
  <c r="F2271" i="7"/>
  <c r="F6724" i="7"/>
  <c r="F7707" i="7"/>
  <c r="F2317" i="7"/>
  <c r="F2442" i="7"/>
  <c r="F8037" i="7"/>
  <c r="F6043" i="7"/>
  <c r="F4863" i="7"/>
  <c r="F1559" i="7"/>
  <c r="F7893" i="7"/>
  <c r="F851" i="7"/>
  <c r="F1489" i="7"/>
  <c r="F5360" i="7"/>
  <c r="F5838" i="7"/>
  <c r="F2355" i="7"/>
  <c r="F2311" i="7"/>
  <c r="F2374" i="7"/>
  <c r="F5194" i="7"/>
  <c r="F2513" i="7"/>
  <c r="F6960" i="7"/>
  <c r="F7739" i="7"/>
  <c r="F7401" i="7"/>
  <c r="F7642" i="7"/>
  <c r="F4171" i="7"/>
  <c r="F3591" i="7"/>
  <c r="F279" i="7"/>
  <c r="F910" i="7"/>
  <c r="F209" i="7"/>
  <c r="F3652" i="7"/>
  <c r="F5825" i="7"/>
  <c r="F2482" i="7"/>
  <c r="F7789" i="7"/>
  <c r="F5381" i="7"/>
  <c r="F3601" i="7"/>
  <c r="F3944" i="7"/>
  <c r="F2732" i="7"/>
  <c r="F352" i="7"/>
  <c r="F6827" i="7"/>
  <c r="F639" i="7"/>
  <c r="F1403" i="7"/>
  <c r="F1719" i="7"/>
  <c r="F7871" i="7"/>
  <c r="F3667" i="7"/>
  <c r="F1242" i="7"/>
  <c r="F2863" i="7"/>
  <c r="F793" i="7"/>
  <c r="F682" i="7"/>
  <c r="F405" i="7"/>
  <c r="F2292" i="7"/>
  <c r="F6173" i="7"/>
  <c r="F2438" i="7"/>
  <c r="F7447" i="7"/>
  <c r="F7695" i="7"/>
  <c r="F3996" i="7"/>
  <c r="F3416" i="7"/>
  <c r="F541" i="7"/>
  <c r="F110" i="7"/>
  <c r="F7110" i="7"/>
  <c r="F7372" i="7"/>
  <c r="F3827" i="7"/>
  <c r="F6352" i="7"/>
  <c r="F2929" i="7"/>
  <c r="F2085" i="7"/>
  <c r="F6315" i="7"/>
  <c r="F4984" i="7"/>
  <c r="F591" i="7"/>
  <c r="F8076" i="7"/>
  <c r="F132" i="7"/>
  <c r="F6661" i="7"/>
  <c r="F5183" i="7"/>
  <c r="F5032" i="7"/>
  <c r="F3376" i="7"/>
  <c r="F5944" i="7"/>
  <c r="F7047" i="7"/>
  <c r="F899" i="7"/>
  <c r="F1961" i="7"/>
  <c r="F91" i="7"/>
  <c r="F151" i="7"/>
  <c r="F697" i="7"/>
  <c r="F6301" i="7"/>
  <c r="F3228" i="7"/>
  <c r="F5560" i="7"/>
  <c r="F1309" i="7"/>
  <c r="F4582" i="7"/>
  <c r="F2814" i="7"/>
  <c r="F281" i="7"/>
  <c r="F170" i="7"/>
  <c r="F7131" i="7"/>
  <c r="F1955" i="7"/>
  <c r="F5349" i="7"/>
  <c r="F3161" i="7"/>
  <c r="F7463" i="7"/>
  <c r="F7759" i="7"/>
  <c r="F3668" i="7"/>
  <c r="F4868" i="7"/>
  <c r="F5983" i="7"/>
  <c r="F621" i="7"/>
  <c r="F6752" i="7"/>
  <c r="F734" i="7"/>
  <c r="F1115" i="7"/>
  <c r="F1175" i="7"/>
  <c r="F1721" i="7"/>
  <c r="F5926" i="7"/>
  <c r="F5552" i="7"/>
  <c r="F5902" i="7"/>
  <c r="F2423" i="7"/>
  <c r="F7497" i="7"/>
  <c r="F1681" i="7"/>
  <c r="F6996" i="7"/>
  <c r="F5488" i="7"/>
  <c r="F2040" i="7"/>
  <c r="F7359" i="7"/>
  <c r="F7451" i="7"/>
  <c r="F7384" i="7"/>
  <c r="F2939" i="7"/>
  <c r="F3144" i="7"/>
  <c r="F7444" i="7"/>
  <c r="F6936" i="7"/>
  <c r="F7715" i="7"/>
  <c r="F1000" i="7"/>
  <c r="F5860" i="7"/>
  <c r="F2385" i="7"/>
  <c r="F2413" i="7"/>
  <c r="F1338" i="7"/>
  <c r="F3579" i="7"/>
  <c r="F488" i="7"/>
  <c r="F678" i="7"/>
  <c r="F3558" i="7"/>
  <c r="F1910" i="7"/>
  <c r="F2362" i="7"/>
  <c r="F199" i="7"/>
  <c r="F4540" i="7"/>
  <c r="F3072" i="7"/>
  <c r="F2524" i="7"/>
  <c r="F6924" i="7"/>
  <c r="F575" i="7"/>
  <c r="F1637" i="7"/>
  <c r="F6779" i="7"/>
  <c r="F153" i="7"/>
  <c r="F7399" i="7"/>
  <c r="F2150" i="7"/>
  <c r="F1736" i="7"/>
  <c r="F5005" i="7"/>
  <c r="F6728" i="7"/>
  <c r="F7711" i="7"/>
  <c r="F6558" i="7"/>
  <c r="F1992" i="7"/>
  <c r="F672" i="7"/>
  <c r="F444" i="7"/>
  <c r="F664" i="7"/>
  <c r="F3480" i="7"/>
  <c r="F3299" i="7"/>
  <c r="F5759" i="7"/>
  <c r="F7350" i="7"/>
  <c r="F634" i="7"/>
  <c r="F357" i="7"/>
  <c r="F6838" i="7"/>
  <c r="F7149" i="7"/>
  <c r="F7805" i="7"/>
  <c r="F6378" i="7"/>
  <c r="F1575" i="7"/>
  <c r="F4301" i="7"/>
  <c r="F3681" i="7"/>
  <c r="F2412" i="7"/>
  <c r="F4717" i="7"/>
  <c r="F2921" i="7"/>
  <c r="F4058" i="7"/>
  <c r="F1271" i="7"/>
  <c r="F1604" i="7"/>
  <c r="F3231" i="7"/>
  <c r="F7928" i="7"/>
  <c r="F487" i="7"/>
  <c r="F3194" i="7"/>
  <c r="F2776" i="7"/>
  <c r="F6915" i="7"/>
  <c r="F4224" i="7"/>
  <c r="F5409" i="7"/>
  <c r="F3926" i="7"/>
  <c r="F7276" i="7"/>
  <c r="F8062" i="7"/>
  <c r="F5692" i="7"/>
  <c r="F3585" i="7"/>
  <c r="F6719" i="7"/>
  <c r="F7865" i="7"/>
  <c r="F5803" i="7"/>
  <c r="F4661" i="7"/>
  <c r="F2094" i="7"/>
  <c r="F6150" i="7"/>
  <c r="F5660" i="7"/>
  <c r="F3225" i="7"/>
  <c r="F1922" i="7"/>
  <c r="F587" i="7"/>
  <c r="F5687" i="7"/>
  <c r="F4765" i="7"/>
  <c r="F4426" i="7"/>
  <c r="F8094" i="7"/>
  <c r="F5098" i="7"/>
  <c r="F5823" i="7"/>
  <c r="F7651" i="7"/>
  <c r="F1168" i="7"/>
  <c r="F852" i="7"/>
  <c r="F1447" i="7"/>
  <c r="F1998" i="7"/>
  <c r="F3215" i="7"/>
  <c r="F6705" i="7"/>
  <c r="F1036" i="7"/>
  <c r="F3972" i="7"/>
  <c r="F493" i="7"/>
  <c r="F6834" i="7"/>
  <c r="F1155" i="7"/>
  <c r="F299" i="7"/>
  <c r="F3259" i="7"/>
  <c r="F6611" i="7"/>
  <c r="F1254" i="7"/>
  <c r="F1117" i="7"/>
  <c r="F7176" i="7"/>
  <c r="F1059" i="7"/>
  <c r="F2965" i="7"/>
  <c r="F4256" i="7"/>
  <c r="F4674" i="7"/>
  <c r="F2369" i="7"/>
  <c r="F3850" i="7"/>
  <c r="F4278" i="7"/>
  <c r="F7492" i="7"/>
  <c r="F5992" i="7"/>
  <c r="F6359" i="7"/>
  <c r="F6550" i="7"/>
  <c r="F800" i="7"/>
  <c r="F6955" i="7"/>
  <c r="F2980" i="7"/>
  <c r="F5476" i="7"/>
  <c r="F5413" i="7"/>
  <c r="F6916" i="7"/>
  <c r="F2510" i="7"/>
  <c r="F5579" i="7"/>
  <c r="F3613" i="7"/>
  <c r="F4696" i="7"/>
  <c r="F6889" i="7"/>
  <c r="F2151" i="7"/>
  <c r="F5995" i="7"/>
  <c r="F8" i="7"/>
  <c r="F3115" i="7"/>
  <c r="F1496" i="7"/>
  <c r="F5892" i="7"/>
  <c r="F208" i="7"/>
  <c r="F3507" i="7"/>
  <c r="F2104" i="7"/>
  <c r="F3820" i="7"/>
  <c r="F7649" i="7"/>
  <c r="F2345" i="7"/>
  <c r="F5654" i="7"/>
  <c r="F4831" i="7"/>
  <c r="F1052" i="7"/>
  <c r="F7220" i="7"/>
  <c r="F7956" i="7"/>
  <c r="F7774" i="7"/>
  <c r="F7604" i="7"/>
  <c r="F2393" i="7"/>
  <c r="F4809" i="7"/>
  <c r="F3035" i="7"/>
  <c r="F7127" i="7"/>
  <c r="F6830" i="7"/>
  <c r="F25" i="7"/>
  <c r="F4041" i="7"/>
  <c r="F2819" i="7"/>
  <c r="F200" i="7"/>
  <c r="F1940" i="7"/>
  <c r="F560" i="7"/>
  <c r="F2843" i="7"/>
  <c r="F7768" i="7"/>
  <c r="F1397" i="7"/>
  <c r="F774" i="7"/>
  <c r="F4735" i="7"/>
  <c r="F5865" i="7"/>
  <c r="F1174" i="7"/>
  <c r="F7235" i="7"/>
  <c r="F270" i="7"/>
  <c r="F511" i="7"/>
  <c r="F4918" i="7"/>
  <c r="F5316" i="7"/>
  <c r="F8090" i="7"/>
  <c r="F3324" i="7"/>
  <c r="F5061" i="7"/>
  <c r="F5509" i="7"/>
  <c r="F1904" i="7"/>
  <c r="F5723" i="7"/>
  <c r="F5819" i="7"/>
  <c r="F3957" i="7"/>
  <c r="F2302" i="7"/>
  <c r="F4071" i="7"/>
  <c r="F7716" i="7"/>
  <c r="F6453" i="7"/>
  <c r="F3522" i="7"/>
  <c r="F1768" i="7"/>
  <c r="F761" i="7"/>
  <c r="F4960" i="7"/>
  <c r="F4926" i="7"/>
  <c r="F2211" i="7"/>
  <c r="F7044" i="7"/>
  <c r="F2839" i="7"/>
  <c r="F3816" i="7"/>
  <c r="F3290" i="7"/>
  <c r="F8083" i="7"/>
  <c r="F4807" i="7"/>
  <c r="F5400" i="7"/>
  <c r="F3955" i="7"/>
  <c r="F642" i="7"/>
  <c r="F176" i="7"/>
  <c r="F3544" i="7"/>
  <c r="F4097" i="7"/>
  <c r="F5894" i="7"/>
  <c r="F7953" i="7"/>
  <c r="F3651" i="7"/>
  <c r="F6593" i="7"/>
  <c r="F5994" i="7"/>
  <c r="F2391" i="7"/>
  <c r="F7148" i="7"/>
  <c r="F813" i="7"/>
  <c r="F4917" i="7"/>
  <c r="F1291" i="7"/>
  <c r="F6828" i="7"/>
  <c r="F7370" i="7"/>
  <c r="F7885" i="7"/>
  <c r="F7211" i="7"/>
  <c r="F1626" i="7"/>
  <c r="F2759" i="7"/>
  <c r="F4975" i="7"/>
  <c r="F1027" i="7"/>
  <c r="F7402" i="7"/>
  <c r="F5643" i="7"/>
  <c r="F1163" i="7"/>
  <c r="F659" i="7"/>
  <c r="F2353" i="7"/>
  <c r="F7531" i="7"/>
  <c r="F3286" i="7"/>
  <c r="F1621" i="7"/>
  <c r="F6877" i="7"/>
  <c r="F3116" i="7"/>
  <c r="F4921" i="7"/>
  <c r="F6388" i="7"/>
  <c r="F1109" i="7"/>
  <c r="F1675" i="7"/>
  <c r="F486" i="7"/>
  <c r="F5505" i="7"/>
  <c r="F2828" i="7"/>
  <c r="F1005" i="7"/>
  <c r="F1033" i="7"/>
  <c r="F477" i="7"/>
  <c r="F1400" i="7"/>
  <c r="F6294" i="7"/>
  <c r="F5390" i="7"/>
  <c r="F611" i="7"/>
  <c r="F8096" i="7"/>
  <c r="F1080" i="7"/>
  <c r="F3041" i="7"/>
  <c r="F1683" i="7"/>
  <c r="F298" i="7"/>
  <c r="F3383" i="7"/>
  <c r="F2182" i="7"/>
  <c r="F5380" i="7"/>
  <c r="F3415" i="7"/>
  <c r="F369" i="7"/>
  <c r="F3812" i="7"/>
  <c r="F2318" i="7"/>
  <c r="F4502" i="7"/>
  <c r="F1229" i="7"/>
  <c r="F1001" i="7"/>
  <c r="F1221" i="7"/>
  <c r="F7525" i="7"/>
  <c r="F5030" i="7"/>
  <c r="F5394" i="7"/>
  <c r="F7483" i="7"/>
  <c r="F1937" i="7"/>
  <c r="F6969" i="7"/>
  <c r="F6000" i="7"/>
  <c r="F2398" i="7"/>
  <c r="F7625" i="7"/>
  <c r="F7653" i="7"/>
  <c r="F7556" i="7"/>
  <c r="F3422" i="7"/>
  <c r="F3373" i="7"/>
  <c r="F2199" i="7"/>
  <c r="F6057" i="7"/>
  <c r="F3872" i="7"/>
  <c r="F1258" i="7"/>
  <c r="F2002" i="7"/>
  <c r="F5753" i="7"/>
  <c r="F4705" i="7"/>
  <c r="F602" i="7"/>
  <c r="F1296" i="7"/>
  <c r="F532" i="7"/>
  <c r="F371" i="7"/>
  <c r="F981" i="7"/>
  <c r="F273" i="7"/>
  <c r="F3716" i="7"/>
  <c r="F4401" i="7"/>
  <c r="F4008" i="7"/>
  <c r="F8072" i="7"/>
  <c r="F4479" i="7"/>
  <c r="F6093" i="7"/>
  <c r="F3201" i="7"/>
  <c r="F5649" i="7"/>
  <c r="F7673" i="7"/>
  <c r="F7105" i="7"/>
  <c r="F7508" i="7"/>
  <c r="F5818" i="7"/>
  <c r="F2064" i="7"/>
  <c r="F5572" i="7"/>
  <c r="F6884" i="7"/>
  <c r="F1211" i="7"/>
  <c r="F3058" i="7"/>
  <c r="F2201" i="7"/>
  <c r="F3898" i="7"/>
  <c r="F1600" i="7"/>
  <c r="F7087" i="7"/>
  <c r="F7453" i="7"/>
  <c r="F7646" i="7"/>
  <c r="F7328" i="7"/>
  <c r="F7008" i="7"/>
  <c r="F3142" i="7"/>
  <c r="F1364" i="7"/>
  <c r="F5592" i="7"/>
  <c r="F6240" i="7"/>
  <c r="F40" i="7"/>
  <c r="F7804" i="7"/>
  <c r="F2034" i="7"/>
  <c r="F3638" i="7"/>
  <c r="F6092" i="7"/>
  <c r="F6852" i="7"/>
  <c r="F6880" i="7"/>
  <c r="F1495" i="7"/>
  <c r="F1166" i="7"/>
  <c r="F4762" i="7"/>
  <c r="F1555" i="7"/>
  <c r="F7889" i="7"/>
  <c r="F1167" i="7"/>
  <c r="F6579" i="7"/>
  <c r="F2269" i="7"/>
  <c r="F5935" i="7"/>
  <c r="F66" i="7"/>
  <c r="F1473" i="7"/>
  <c r="F4326" i="7"/>
  <c r="F6289" i="7"/>
  <c r="F7598" i="7"/>
  <c r="F6858" i="7"/>
  <c r="F6942" i="7"/>
  <c r="F6596" i="7"/>
  <c r="F2738" i="7"/>
  <c r="F1202" i="7"/>
  <c r="F4694" i="7"/>
  <c r="F6105" i="7"/>
  <c r="F1812" i="7"/>
  <c r="F7222" i="7"/>
  <c r="F8010" i="7"/>
  <c r="F7529" i="7"/>
  <c r="F7545" i="7"/>
  <c r="F6860" i="7"/>
  <c r="F6264" i="7"/>
  <c r="F6213" i="7"/>
  <c r="F5217" i="7"/>
  <c r="F2846" i="7"/>
  <c r="F3650" i="7"/>
  <c r="F6554" i="7"/>
  <c r="F316" i="7"/>
  <c r="F7059" i="7"/>
  <c r="F7627" i="7"/>
  <c r="F7378" i="7"/>
  <c r="F7271" i="7"/>
  <c r="F7185" i="7"/>
  <c r="F6071" i="7"/>
  <c r="F460" i="7"/>
  <c r="F5188" i="7"/>
  <c r="F6203" i="7"/>
  <c r="F6742" i="7"/>
  <c r="F307" i="7"/>
  <c r="F1369" i="7"/>
  <c r="F7294" i="7"/>
  <c r="F6183" i="7"/>
  <c r="F3397" i="7"/>
  <c r="F2870" i="7"/>
  <c r="F1976" i="7"/>
  <c r="F2174" i="7"/>
  <c r="F6698" i="7"/>
  <c r="F5162" i="7"/>
  <c r="F3021" i="7"/>
  <c r="F7023" i="7"/>
  <c r="F7615" i="7"/>
  <c r="F7296" i="7"/>
  <c r="F7153" i="7"/>
  <c r="F8026" i="7"/>
  <c r="F4232" i="7"/>
  <c r="F5331" i="7"/>
  <c r="F2300" i="7"/>
  <c r="F2559" i="7"/>
  <c r="F1639" i="7"/>
  <c r="F7722" i="7"/>
  <c r="F2061" i="7"/>
  <c r="F2186" i="7"/>
  <c r="F8088" i="7"/>
  <c r="F8097" i="7"/>
  <c r="F2143" i="7"/>
  <c r="F3911" i="7"/>
  <c r="F2791" i="7"/>
  <c r="F2243" i="7"/>
  <c r="F873" i="7"/>
  <c r="F280" i="7"/>
  <c r="F6755" i="7"/>
  <c r="F1655" i="7"/>
  <c r="F1945" i="7"/>
  <c r="F2235" i="7"/>
  <c r="F2632" i="7"/>
  <c r="F7515" i="7"/>
  <c r="F7091" i="7"/>
  <c r="F7563" i="7"/>
  <c r="F3005" i="7"/>
  <c r="F4561" i="7"/>
  <c r="F2897" i="7"/>
  <c r="F2925" i="7"/>
  <c r="F2404" i="7"/>
  <c r="F2205" i="7"/>
  <c r="F6566" i="7"/>
  <c r="F6759" i="7"/>
  <c r="F5059" i="7"/>
  <c r="F4538" i="7"/>
  <c r="F363" i="7"/>
  <c r="F3974" i="7"/>
  <c r="F3024" i="7"/>
  <c r="F1927" i="7"/>
  <c r="F1223" i="7"/>
  <c r="F995" i="7"/>
  <c r="F1215" i="7"/>
  <c r="F985" i="7"/>
  <c r="F4261" i="7"/>
  <c r="F3636" i="7"/>
  <c r="F6560" i="7"/>
  <c r="F2441" i="7"/>
  <c r="F7321" i="7"/>
  <c r="F7772" i="7"/>
  <c r="F7210" i="7"/>
  <c r="F424" i="7"/>
  <c r="F1803" i="7"/>
  <c r="F5885" i="7"/>
  <c r="F1325" i="7"/>
  <c r="F2046" i="7"/>
  <c r="F5842" i="7"/>
  <c r="F4019" i="7"/>
  <c r="F6486" i="7"/>
  <c r="F3840" i="7"/>
  <c r="F5143" i="7"/>
  <c r="F1219" i="7"/>
  <c r="F1183" i="7"/>
  <c r="F116" i="7"/>
  <c r="F7551" i="7"/>
  <c r="F5544" i="7"/>
  <c r="F2907" i="7"/>
  <c r="F625" i="7"/>
  <c r="F4068" i="7"/>
  <c r="F2658" i="7"/>
  <c r="F4950" i="7"/>
  <c r="F1485" i="7"/>
  <c r="F1257" i="7"/>
  <c r="F1477" i="7"/>
  <c r="F7605" i="7"/>
  <c r="F5691" i="7"/>
  <c r="F3547" i="7"/>
  <c r="F2110" i="7"/>
  <c r="F5700" i="7"/>
  <c r="F2227" i="7"/>
  <c r="F1788" i="7"/>
  <c r="F7536" i="7"/>
  <c r="F7607" i="7"/>
  <c r="F4492" i="7"/>
  <c r="F5767" i="7"/>
  <c r="F1482" i="7"/>
  <c r="F7175" i="7"/>
  <c r="F8043" i="7"/>
  <c r="F1199" i="7"/>
  <c r="F235" i="7"/>
  <c r="F3657" i="7"/>
  <c r="F6374" i="7"/>
  <c r="F5327" i="7"/>
  <c r="F1608" i="7"/>
  <c r="F6538" i="7"/>
  <c r="F4037" i="7"/>
  <c r="F4535" i="7"/>
  <c r="F2259" i="7"/>
  <c r="F6966" i="7"/>
  <c r="F6930" i="7"/>
  <c r="F3448" i="7"/>
  <c r="F4035" i="7"/>
  <c r="F468" i="7"/>
  <c r="F7624" i="7"/>
  <c r="F1536" i="7"/>
  <c r="F6835" i="7"/>
  <c r="F294" i="7"/>
  <c r="F5173" i="7"/>
  <c r="F4246" i="7"/>
  <c r="F7183" i="7"/>
  <c r="F4190" i="7"/>
  <c r="F4269" i="7"/>
  <c r="F2930" i="7"/>
  <c r="F6656" i="7"/>
  <c r="F6588" i="7"/>
  <c r="F924" i="7"/>
  <c r="F888" i="7"/>
  <c r="F2048" i="7"/>
  <c r="F21" i="7"/>
  <c r="F7471" i="7"/>
  <c r="F3659" i="7"/>
  <c r="F6487" i="7"/>
  <c r="F752" i="7"/>
  <c r="F7425" i="7"/>
  <c r="F44" i="7"/>
  <c r="F518" i="7"/>
  <c r="F5613" i="7"/>
  <c r="F4210" i="7"/>
  <c r="F2124" i="7"/>
  <c r="F7172" i="7"/>
  <c r="F3150" i="7"/>
  <c r="F3860" i="7"/>
  <c r="F566" i="7"/>
  <c r="F2465" i="7"/>
  <c r="F1879" i="7"/>
  <c r="F181" i="7"/>
  <c r="F7060" i="7"/>
  <c r="F5584" i="7"/>
  <c r="F4453" i="7"/>
  <c r="F8000" i="7"/>
  <c r="F4737" i="7"/>
  <c r="F5896" i="7"/>
  <c r="F7228" i="7"/>
  <c r="F569" i="7"/>
  <c r="F7602" i="7"/>
  <c r="F6222" i="7"/>
  <c r="F3088" i="7"/>
  <c r="F3893" i="7"/>
  <c r="F5521" i="7"/>
  <c r="F5424" i="7"/>
  <c r="F5611" i="7"/>
  <c r="F6849" i="7"/>
  <c r="F935" i="7"/>
  <c r="F1663" i="7"/>
  <c r="F340" i="7"/>
  <c r="F656" i="7"/>
  <c r="F7693" i="7"/>
  <c r="F5213" i="7"/>
  <c r="F6572" i="7"/>
  <c r="F6911" i="7"/>
  <c r="F3176" i="7"/>
  <c r="F2596" i="7"/>
  <c r="F240" i="7"/>
  <c r="F7480" i="7"/>
  <c r="F1619" i="7"/>
  <c r="F6" i="7"/>
  <c r="F4569" i="7"/>
  <c r="F3698" i="7"/>
  <c r="F1304" i="7"/>
  <c r="F7523" i="7"/>
  <c r="F6349" i="7"/>
  <c r="F5820" i="7"/>
  <c r="F4939" i="7"/>
  <c r="F3727" i="7"/>
  <c r="F2545" i="7"/>
  <c r="F6788" i="7"/>
  <c r="F600" i="7"/>
  <c r="F6837" i="7"/>
  <c r="F1158" i="7"/>
  <c r="F7248" i="7"/>
  <c r="F4556" i="7"/>
  <c r="F3670" i="7"/>
  <c r="F2138" i="7"/>
  <c r="F590" i="7"/>
  <c r="F1391" i="7"/>
  <c r="F202" i="7"/>
  <c r="F3287" i="7"/>
  <c r="F3922" i="7"/>
  <c r="F3091" i="7"/>
  <c r="F7012" i="7"/>
  <c r="F6271" i="7"/>
  <c r="F5207" i="7"/>
  <c r="F338" i="7"/>
  <c r="F819" i="7"/>
  <c r="F1881" i="7"/>
  <c r="F7205" i="7"/>
  <c r="F4900" i="7"/>
  <c r="F3909" i="7"/>
  <c r="F172" i="7"/>
  <c r="F2538" i="7"/>
  <c r="F5743" i="7"/>
  <c r="F3883" i="7"/>
  <c r="F7984" i="7"/>
  <c r="F7377" i="7"/>
  <c r="F2325" i="7"/>
  <c r="F4150" i="7"/>
  <c r="F3392" i="7"/>
  <c r="F5556" i="7"/>
  <c r="F5167" i="7"/>
  <c r="F4091" i="7"/>
  <c r="F1645" i="7"/>
  <c r="F860" i="7"/>
  <c r="F419" i="7"/>
  <c r="F52" i="7"/>
  <c r="F112" i="7"/>
  <c r="F494" i="7"/>
  <c r="F3994" i="7"/>
  <c r="F1586" i="7"/>
  <c r="F2376" i="7"/>
  <c r="F7669" i="7"/>
  <c r="F7138" i="7"/>
  <c r="F7421" i="7"/>
  <c r="F1944" i="7"/>
  <c r="F5137" i="7"/>
  <c r="F3153" i="7"/>
  <c r="F1178" i="7"/>
  <c r="F3924" i="7"/>
  <c r="F5504" i="7"/>
  <c r="F6130" i="7"/>
  <c r="F2459" i="7"/>
  <c r="F5533" i="7"/>
  <c r="F3701" i="7"/>
  <c r="F7918" i="7"/>
  <c r="F3266" i="7"/>
  <c r="F2983" i="7"/>
  <c r="F1017" i="7"/>
  <c r="F6503" i="7"/>
  <c r="F4334" i="7"/>
  <c r="F1746" i="7"/>
  <c r="F6990" i="7"/>
  <c r="F4879" i="7"/>
  <c r="F5145" i="7"/>
  <c r="F748" i="7"/>
  <c r="F2409" i="7"/>
  <c r="F1520" i="7"/>
  <c r="F4708" i="7"/>
  <c r="F1734" i="7"/>
  <c r="F1863" i="7"/>
  <c r="F7438" i="7"/>
  <c r="F4987" i="7"/>
  <c r="F6208" i="7"/>
  <c r="F5038" i="7"/>
  <c r="F45" i="7"/>
  <c r="F3395" i="7"/>
  <c r="F6041" i="7"/>
  <c r="F5474" i="7"/>
  <c r="F2647" i="7"/>
  <c r="F4955" i="7"/>
  <c r="F6372" i="7"/>
  <c r="F5661" i="7"/>
  <c r="F7881" i="7"/>
  <c r="F288" i="7"/>
  <c r="F4688" i="7"/>
  <c r="F4858" i="7"/>
  <c r="F1209" i="7"/>
  <c r="F663" i="7"/>
  <c r="F603" i="7"/>
  <c r="F222" i="7"/>
  <c r="F1411" i="7"/>
  <c r="F109" i="7"/>
  <c r="F6258" i="7"/>
  <c r="F3102" i="7"/>
  <c r="F5624" i="7"/>
  <c r="F1701" i="7"/>
  <c r="F203" i="7"/>
  <c r="F801" i="7"/>
  <c r="F7246" i="7"/>
  <c r="F5199" i="7"/>
  <c r="F1321" i="7"/>
  <c r="F2272" i="7"/>
  <c r="F7201" i="7"/>
  <c r="F2896" i="7"/>
  <c r="F1358" i="7"/>
  <c r="F5288" i="7"/>
  <c r="F6180" i="7"/>
  <c r="F3051" i="7"/>
  <c r="F3309" i="7"/>
  <c r="F6461" i="7"/>
  <c r="F1268" i="7"/>
  <c r="F6951" i="7"/>
  <c r="F1550" i="7"/>
  <c r="F5244" i="7"/>
  <c r="F1609" i="7"/>
  <c r="F6414" i="7"/>
  <c r="F1644" i="7"/>
  <c r="F4356" i="7"/>
  <c r="F1860" i="7"/>
  <c r="F8103" i="7"/>
  <c r="F1350" i="7"/>
  <c r="F4583" i="7"/>
  <c r="F4520" i="7"/>
  <c r="F2131" i="7"/>
  <c r="F3234" i="7"/>
  <c r="F1628" i="7"/>
  <c r="F5175" i="7"/>
  <c r="F3494" i="7"/>
  <c r="F4222" i="7"/>
  <c r="F2709" i="7"/>
  <c r="F3491" i="7"/>
  <c r="F7412" i="7"/>
  <c r="F4817" i="7"/>
  <c r="F2874" i="7"/>
  <c r="F4623" i="7"/>
  <c r="F2401" i="7"/>
  <c r="F2125" i="7"/>
  <c r="F4958" i="7"/>
  <c r="F3195" i="7"/>
  <c r="F2053" i="7"/>
  <c r="F6825" i="7"/>
  <c r="F565" i="7"/>
  <c r="F1235" i="7"/>
  <c r="F3113" i="7"/>
  <c r="F2893" i="7"/>
  <c r="F3121" i="7"/>
  <c r="F3283" i="7"/>
  <c r="F7758" i="7"/>
  <c r="F7344" i="7"/>
  <c r="F1248" i="7"/>
  <c r="F2592" i="7"/>
  <c r="F7854" i="7"/>
  <c r="F7589" i="7"/>
  <c r="F8108" i="7"/>
  <c r="F6623" i="7"/>
  <c r="F7100" i="7"/>
  <c r="F8052" i="7"/>
  <c r="F2014" i="7"/>
  <c r="F614" i="7"/>
  <c r="F4455" i="7"/>
  <c r="F1085" i="7"/>
  <c r="F5969" i="7"/>
  <c r="F428" i="7"/>
  <c r="F5516" i="7"/>
  <c r="F2428" i="7"/>
  <c r="F4489" i="7"/>
  <c r="F5208" i="7"/>
  <c r="F6499" i="7"/>
  <c r="F4613" i="7"/>
  <c r="F5954" i="7"/>
  <c r="F5867" i="7"/>
  <c r="F7089" i="7"/>
  <c r="F5100" i="7"/>
  <c r="F4106" i="7"/>
  <c r="F2344" i="7"/>
  <c r="F4229" i="7"/>
  <c r="F3728" i="7"/>
  <c r="F4249" i="7"/>
  <c r="F2795" i="7"/>
  <c r="F134" i="7"/>
  <c r="F5652" i="7"/>
  <c r="F3221" i="7"/>
  <c r="F6230" i="7"/>
  <c r="F1779" i="7"/>
  <c r="F1294" i="7"/>
  <c r="F3756" i="7"/>
  <c r="F4474" i="7"/>
  <c r="F436" i="7"/>
  <c r="F238" i="7"/>
  <c r="F5423" i="7"/>
  <c r="F5009" i="7"/>
  <c r="F7586" i="7"/>
  <c r="F5893" i="7"/>
  <c r="F4267" i="7"/>
  <c r="F3237" i="7"/>
  <c r="F1351" i="7"/>
  <c r="F7753" i="7"/>
  <c r="F3207" i="7"/>
  <c r="F3868" i="7"/>
  <c r="F5806" i="7"/>
  <c r="F354" i="7"/>
  <c r="F7424" i="7"/>
  <c r="F7619" i="7"/>
  <c r="F3986" i="7"/>
  <c r="F4617" i="7"/>
  <c r="F38" i="7"/>
  <c r="F1002" i="7"/>
  <c r="F3009" i="7"/>
  <c r="F7452" i="7"/>
  <c r="F212" i="7"/>
  <c r="F2852" i="7"/>
  <c r="F3082" i="7"/>
  <c r="F7391" i="7"/>
  <c r="F2645" i="7"/>
  <c r="F1856" i="7"/>
  <c r="F320" i="7"/>
  <c r="F1952" i="7"/>
  <c r="F5275" i="7"/>
  <c r="F2782" i="7"/>
  <c r="F989" i="7"/>
  <c r="F3425" i="7"/>
  <c r="F7982" i="7"/>
  <c r="F6310" i="7"/>
  <c r="F5929" i="7"/>
  <c r="F4857" i="7"/>
  <c r="F8111" i="7"/>
  <c r="F7413" i="7"/>
  <c r="F360" i="7"/>
  <c r="F3368" i="7"/>
  <c r="F3042" i="7"/>
  <c r="F4111" i="7"/>
  <c r="F7" i="7"/>
  <c r="F502" i="7"/>
  <c r="F2080" i="7"/>
  <c r="F2275" i="7"/>
  <c r="F2114" i="7"/>
  <c r="F1088" i="7"/>
  <c r="F7386" i="7"/>
  <c r="F8132" i="7"/>
  <c r="F7856" i="7"/>
  <c r="F7916" i="7"/>
  <c r="F7687" i="7"/>
  <c r="F2168" i="7"/>
  <c r="F4018" i="7"/>
  <c r="F6048" i="7"/>
  <c r="F5448" i="7"/>
  <c r="F2293" i="7"/>
  <c r="F1707" i="7"/>
  <c r="F5733" i="7"/>
  <c r="F4339" i="7"/>
  <c r="F6891" i="7"/>
  <c r="F3" i="7"/>
  <c r="F786" i="7"/>
  <c r="F5240" i="7"/>
  <c r="F4562" i="7"/>
  <c r="F846" i="7"/>
  <c r="F1647" i="7"/>
  <c r="F458" i="7"/>
  <c r="F3543" i="7"/>
  <c r="F4178" i="7"/>
  <c r="F1262" i="7"/>
  <c r="F269" i="7"/>
  <c r="F6985" i="7"/>
  <c r="F4810" i="7"/>
  <c r="F4342" i="7"/>
  <c r="F8139" i="7"/>
  <c r="F145" i="7"/>
  <c r="F7565" i="7"/>
  <c r="F4675" i="7"/>
  <c r="F2806" i="7"/>
  <c r="F2123" i="7"/>
  <c r="F4518" i="7"/>
  <c r="F3870" i="7"/>
  <c r="F1635" i="7"/>
  <c r="F7718" i="7"/>
  <c r="F2249" i="7"/>
  <c r="F8005" i="7"/>
  <c r="F8065" i="7"/>
  <c r="F6899" i="7"/>
  <c r="F4443" i="7"/>
  <c r="F5789" i="7"/>
  <c r="F4901" i="7"/>
  <c r="F7227" i="7"/>
  <c r="F454" i="7"/>
  <c r="F177" i="7"/>
  <c r="F4806" i="7"/>
  <c r="F6649" i="7"/>
  <c r="F7147" i="7"/>
  <c r="F1591" i="7"/>
  <c r="F402" i="7"/>
  <c r="F7469" i="7"/>
  <c r="F7822" i="7"/>
  <c r="F3347" i="7"/>
  <c r="F5980" i="7"/>
  <c r="F696" i="7"/>
  <c r="F2844" i="7"/>
  <c r="F2303" i="7"/>
  <c r="F4677" i="7"/>
  <c r="F5037" i="7"/>
  <c r="F6367" i="7"/>
  <c r="F3027" i="7"/>
  <c r="F457" i="7"/>
  <c r="F421" i="7"/>
  <c r="F1441" i="7"/>
  <c r="F6757" i="7"/>
  <c r="F3254" i="7"/>
  <c r="F5853" i="7"/>
  <c r="F4601" i="7"/>
  <c r="F285" i="7"/>
  <c r="F6770" i="7"/>
  <c r="F7137" i="7"/>
  <c r="F7775" i="7"/>
  <c r="F3571" i="7"/>
  <c r="F5908" i="7"/>
  <c r="F2673" i="7"/>
  <c r="F1190" i="7"/>
  <c r="F396" i="7"/>
  <c r="F5674" i="7"/>
  <c r="F7823" i="7"/>
  <c r="F1853" i="7"/>
  <c r="F7027" i="7"/>
  <c r="F1170" i="7"/>
  <c r="F6298" i="7"/>
  <c r="F2583" i="7"/>
  <c r="F6243" i="7"/>
  <c r="F794" i="7"/>
  <c r="F3844" i="7"/>
  <c r="F4202" i="7"/>
  <c r="F1102" i="7"/>
  <c r="F6732" i="7"/>
  <c r="F714" i="7"/>
  <c r="F3799" i="7"/>
  <c r="F4534" i="7"/>
  <c r="F3129" i="7"/>
  <c r="F5982" i="7"/>
  <c r="F5498" i="7"/>
  <c r="F2710" i="7"/>
  <c r="F909" i="7"/>
  <c r="F7258" i="7"/>
  <c r="F6952" i="7"/>
  <c r="F6967" i="7"/>
  <c r="F189" i="7"/>
  <c r="F4187" i="7"/>
  <c r="F4005" i="7"/>
  <c r="F5817" i="7"/>
  <c r="F2004" i="7"/>
  <c r="F3033" i="7"/>
  <c r="F4186" i="7"/>
  <c r="F3025" i="7"/>
  <c r="F5731" i="7"/>
  <c r="F2771" i="7"/>
  <c r="F201" i="7"/>
  <c r="F165" i="7"/>
  <c r="F1185" i="7"/>
  <c r="F1028" i="7"/>
  <c r="F5970" i="7"/>
  <c r="F5964" i="7"/>
  <c r="F4736" i="7"/>
  <c r="F763" i="7"/>
  <c r="F7941" i="7"/>
  <c r="F6801" i="7"/>
  <c r="F1717" i="7"/>
  <c r="F753" i="7"/>
  <c r="F4196" i="7"/>
  <c r="F4838" i="7"/>
  <c r="F7863" i="7"/>
  <c r="F2766" i="7"/>
  <c r="F1032" i="7"/>
  <c r="F3610" i="7"/>
  <c r="F2813" i="7"/>
  <c r="F6854" i="7"/>
  <c r="F6938" i="7"/>
  <c r="F389" i="7"/>
  <c r="F1153" i="7"/>
  <c r="F1469" i="7"/>
  <c r="F6287" i="7"/>
  <c r="F6195" i="7"/>
  <c r="F3835" i="7"/>
  <c r="F2578" i="7"/>
  <c r="F5176" i="7"/>
  <c r="F1810" i="7"/>
  <c r="F3030" i="7"/>
  <c r="F7364" i="7"/>
  <c r="F7840" i="7"/>
  <c r="F7406" i="7"/>
  <c r="F1126" i="7"/>
  <c r="F4359" i="7"/>
  <c r="F6435" i="7"/>
  <c r="F3096" i="7"/>
  <c r="F6763" i="7"/>
  <c r="F2797" i="7"/>
  <c r="F124" i="7"/>
  <c r="F1866" i="7"/>
  <c r="F2039" i="7"/>
  <c r="F5383" i="7"/>
  <c r="F4363" i="7"/>
  <c r="F850" i="7"/>
  <c r="F1331" i="7"/>
  <c r="F142" i="7"/>
  <c r="F7001" i="7"/>
  <c r="F6104" i="7"/>
  <c r="F4421" i="7"/>
  <c r="F2521" i="7"/>
  <c r="F2848" i="7"/>
  <c r="F3043" i="7"/>
  <c r="F1580" i="7"/>
  <c r="F2452" i="7"/>
  <c r="F6007" i="7"/>
  <c r="F7841" i="7"/>
  <c r="F7202" i="7"/>
  <c r="F7990" i="7"/>
  <c r="F5966" i="7"/>
  <c r="F4420" i="7"/>
  <c r="F1316" i="7"/>
  <c r="F1428" i="7"/>
  <c r="F944" i="7"/>
  <c r="F4153" i="7"/>
  <c r="F6229" i="7"/>
  <c r="F5057" i="7"/>
  <c r="F7816" i="7"/>
  <c r="F1417" i="7"/>
  <c r="F7165" i="7"/>
  <c r="F609" i="7"/>
  <c r="F669" i="7"/>
  <c r="F7573" i="7"/>
  <c r="F5229" i="7"/>
  <c r="F4499" i="7"/>
  <c r="F2872" i="7"/>
  <c r="F3606" i="7"/>
  <c r="F836" i="7"/>
  <c r="F7533" i="7"/>
  <c r="F3718" i="7"/>
  <c r="F3056" i="7"/>
  <c r="F1274" i="7"/>
  <c r="F1300" i="7"/>
  <c r="F1222" i="7"/>
  <c r="F6871" i="7"/>
  <c r="F4724" i="7"/>
  <c r="F5620" i="7"/>
  <c r="F335" i="7"/>
  <c r="F2549" i="7"/>
  <c r="F6792" i="7"/>
  <c r="F6129" i="7"/>
  <c r="F4703" i="7"/>
  <c r="F231" i="7"/>
  <c r="F259" i="7"/>
  <c r="F1042" i="7"/>
  <c r="F4444" i="7"/>
  <c r="F5663" i="7"/>
  <c r="F7312" i="7"/>
  <c r="F4636" i="7"/>
  <c r="F6246" i="7"/>
  <c r="F5686" i="7"/>
  <c r="F6970" i="7"/>
  <c r="F5845" i="7"/>
  <c r="F5508" i="7"/>
  <c r="F6511" i="7"/>
  <c r="F1398" i="7"/>
  <c r="F7506" i="7"/>
  <c r="F6917" i="7"/>
  <c r="F7713" i="7"/>
  <c r="F740" i="7"/>
  <c r="F5410" i="7"/>
  <c r="F6143" i="7"/>
  <c r="F1458" i="7"/>
  <c r="F1393" i="7"/>
  <c r="F5180" i="7"/>
  <c r="F1826" i="7"/>
  <c r="F6278" i="7"/>
  <c r="F2" i="7"/>
  <c r="F2025" i="7"/>
  <c r="F5542" i="7"/>
  <c r="F3892" i="7"/>
  <c r="F3344" i="7"/>
  <c r="F2185" i="7"/>
  <c r="F7268" i="7"/>
  <c r="F7812" i="7"/>
  <c r="F7638" i="7"/>
  <c r="F168" i="7"/>
  <c r="F1547" i="7"/>
  <c r="F5477" i="7"/>
  <c r="F1069" i="7"/>
  <c r="F1132" i="7"/>
  <c r="F2960" i="7"/>
  <c r="F8044" i="7"/>
  <c r="F6937" i="7"/>
  <c r="F7884" i="7"/>
  <c r="F3795" i="7"/>
  <c r="F2008" i="7"/>
  <c r="F7940" i="7"/>
  <c r="F7968" i="7"/>
  <c r="F1747" i="7"/>
  <c r="F1077" i="7"/>
  <c r="F6236" i="7"/>
  <c r="F3523" i="7"/>
  <c r="F3173" i="7"/>
  <c r="F7054" i="7"/>
  <c r="F7656" i="7"/>
  <c r="F392" i="7"/>
  <c r="F1515" i="7"/>
  <c r="F5429" i="7"/>
  <c r="F2146" i="7"/>
  <c r="F1065" i="7"/>
  <c r="F3609" i="7"/>
  <c r="F6641" i="7"/>
  <c r="F799" i="7"/>
  <c r="F7977" i="7"/>
  <c r="F2213" i="7"/>
  <c r="F6736" i="7"/>
  <c r="F266" i="7"/>
  <c r="F1809" i="7"/>
  <c r="F5988" i="7"/>
  <c r="F7689" i="7"/>
  <c r="F5457" i="7"/>
  <c r="F6688" i="7"/>
  <c r="F1025" i="7"/>
  <c r="F528" i="7"/>
  <c r="F7266" i="7"/>
  <c r="F7379" i="7"/>
  <c r="F3146" i="7"/>
  <c r="F6717" i="7"/>
  <c r="F2455" i="7"/>
  <c r="F6605" i="7"/>
  <c r="F4128" i="7"/>
  <c r="F2093" i="7"/>
  <c r="F2057" i="7"/>
  <c r="F3077" i="7"/>
  <c r="F5872" i="7"/>
  <c r="F2931" i="7"/>
  <c r="F2619" i="7"/>
  <c r="F4056" i="7"/>
  <c r="F6874" i="7"/>
  <c r="F3993" i="7"/>
  <c r="F2539" i="7"/>
  <c r="F390" i="7"/>
  <c r="F5012" i="7"/>
  <c r="F6489" i="7"/>
  <c r="F5862" i="7"/>
  <c r="F6864" i="7"/>
  <c r="F3003" i="7"/>
  <c r="F6468" i="7"/>
  <c r="F4094" i="7"/>
  <c r="F475" i="7"/>
  <c r="F7064" i="7"/>
  <c r="F2932" i="7"/>
  <c r="F4625" i="7"/>
  <c r="F585" i="7"/>
  <c r="F5003" i="7"/>
  <c r="F3016" i="7"/>
  <c r="F4350" i="7"/>
  <c r="F1786" i="7"/>
  <c r="F6906" i="7"/>
  <c r="F6159" i="7"/>
  <c r="F3612" i="7"/>
  <c r="F5338" i="7"/>
  <c r="F2119" i="7"/>
  <c r="F5376" i="7"/>
  <c r="F4801" i="7"/>
  <c r="F5684" i="7"/>
  <c r="F6727" i="7"/>
  <c r="F1319" i="7"/>
  <c r="F6122" i="7"/>
  <c r="F8086" i="7"/>
  <c r="F7295" i="7"/>
  <c r="F1917" i="7"/>
  <c r="F101" i="7"/>
  <c r="F378" i="7"/>
  <c r="F7522" i="7"/>
  <c r="F4934" i="7"/>
  <c r="F2178" i="7"/>
  <c r="F7265" i="7"/>
  <c r="F368" i="7"/>
  <c r="F4505" i="7"/>
  <c r="F367" i="7"/>
  <c r="F7445" i="7"/>
  <c r="F4992" i="7"/>
  <c r="F2490" i="7"/>
  <c r="F4135" i="7"/>
  <c r="F7342" i="7"/>
  <c r="F6657" i="7"/>
  <c r="F5594" i="7"/>
  <c r="F4899" i="7"/>
  <c r="F5251" i="7"/>
  <c r="F3582" i="7"/>
  <c r="F5581" i="7"/>
  <c r="F4259" i="7"/>
  <c r="F5345" i="7"/>
  <c r="F306" i="7"/>
  <c r="F6536" i="7"/>
  <c r="F3000" i="7"/>
  <c r="F4816" i="7"/>
  <c r="F7827" i="7"/>
  <c r="F1733" i="7"/>
  <c r="F4214" i="7"/>
  <c r="F3319" i="7"/>
  <c r="F284" i="7"/>
  <c r="F7980" i="7"/>
  <c r="F3818" i="7"/>
  <c r="F2260" i="7"/>
  <c r="F2956" i="7"/>
  <c r="F6844" i="7"/>
  <c r="F3961" i="7"/>
  <c r="F5342" i="7"/>
  <c r="F3112" i="7"/>
  <c r="F5857" i="7"/>
  <c r="F6457" i="7"/>
  <c r="F808" i="7"/>
  <c r="F6443" i="7"/>
  <c r="F7594" i="7"/>
  <c r="F3953" i="7"/>
  <c r="F4734" i="7"/>
  <c r="F2752" i="7"/>
  <c r="F7068" i="7"/>
  <c r="F3784" i="7"/>
  <c r="F3518" i="7"/>
  <c r="F1752" i="7"/>
  <c r="F7507" i="7"/>
  <c r="F4165" i="7"/>
  <c r="F7672" i="7"/>
  <c r="F7069" i="7"/>
  <c r="F6869" i="7"/>
  <c r="F376" i="7"/>
  <c r="F412" i="7"/>
  <c r="F5480" i="7"/>
  <c r="F5744" i="7"/>
  <c r="F2274" i="7"/>
  <c r="F3588" i="7"/>
  <c r="F2787" i="7"/>
  <c r="F6607" i="7"/>
  <c r="F5697" i="7"/>
  <c r="F347" i="7"/>
  <c r="F4271" i="7"/>
  <c r="F5041" i="7"/>
  <c r="F1858" i="7"/>
  <c r="F2351" i="7"/>
  <c r="F7502" i="7"/>
  <c r="F3880" i="7"/>
  <c r="F7437" i="7"/>
  <c r="F4928" i="7"/>
  <c r="F8098" i="7"/>
  <c r="F2109" i="7"/>
  <c r="F2331" i="7"/>
  <c r="F4683" i="7"/>
  <c r="F1606" i="7"/>
  <c r="F2445" i="7"/>
  <c r="F5732" i="7"/>
  <c r="F4032" i="7"/>
  <c r="F6164" i="7"/>
  <c r="F4598" i="7"/>
  <c r="F7125" i="7"/>
  <c r="F7466" i="7"/>
  <c r="F4312" i="7"/>
  <c r="F5281" i="7"/>
  <c r="F3982" i="7"/>
  <c r="F2189" i="7"/>
  <c r="F4467" i="7"/>
  <c r="F3805" i="7"/>
  <c r="F1196" i="7"/>
  <c r="F2190" i="7"/>
  <c r="F3391" i="7"/>
  <c r="F4020" i="7"/>
  <c r="F5122" i="7"/>
  <c r="F8012" i="7"/>
  <c r="F2968" i="7"/>
  <c r="F4523" i="7"/>
  <c r="F6585" i="7"/>
  <c r="F1533" i="7"/>
  <c r="F4182" i="7"/>
  <c r="F6255" i="7"/>
  <c r="F4049" i="7"/>
  <c r="F2629" i="7"/>
  <c r="F400" i="7"/>
  <c r="F5319" i="7"/>
  <c r="F5941" i="7"/>
  <c r="F2911" i="7"/>
  <c r="F2991" i="7"/>
  <c r="F4557" i="7"/>
  <c r="F2166" i="7"/>
  <c r="F660" i="7"/>
  <c r="F8087" i="7"/>
  <c r="F8070" i="7"/>
  <c r="F2142" i="7"/>
  <c r="F5425" i="7"/>
  <c r="F3396" i="7"/>
  <c r="F6979" i="7"/>
  <c r="F654" i="7"/>
  <c r="F1843" i="7"/>
  <c r="F23" i="7"/>
  <c r="F2120" i="7"/>
  <c r="F5695" i="7"/>
  <c r="F912" i="7"/>
  <c r="F3063" i="7"/>
  <c r="F312" i="7"/>
  <c r="F1594" i="7"/>
  <c r="F8085" i="7"/>
  <c r="F6697" i="7"/>
  <c r="F1545" i="7"/>
  <c r="F4013" i="7"/>
  <c r="F1127" i="7"/>
  <c r="F5155" i="7"/>
  <c r="F4626" i="7"/>
  <c r="F5693" i="7"/>
  <c r="F7367" i="7"/>
  <c r="F882" i="7"/>
  <c r="F605" i="7"/>
  <c r="F8140" i="7"/>
  <c r="F3526" i="7"/>
  <c r="F2352" i="7"/>
  <c r="F3200" i="7"/>
  <c r="F735" i="7"/>
  <c r="F3839" i="7"/>
  <c r="F3128" i="7"/>
  <c r="F5790" i="7"/>
  <c r="F5977" i="7"/>
  <c r="F1896" i="7"/>
  <c r="F2354" i="7"/>
  <c r="F7286" i="7"/>
  <c r="F7250" i="7"/>
  <c r="F6953" i="7"/>
  <c r="F1323" i="7"/>
  <c r="F4961" i="7"/>
  <c r="F4953" i="7"/>
  <c r="F4157" i="7"/>
  <c r="F7571" i="7"/>
  <c r="F7505" i="7"/>
  <c r="F3782" i="7"/>
  <c r="F2576" i="7"/>
  <c r="F3154" i="7"/>
  <c r="F480" i="7"/>
  <c r="F1723" i="7"/>
  <c r="F1410" i="7"/>
  <c r="F2770" i="7"/>
  <c r="F1280" i="7"/>
  <c r="F7082" i="7"/>
  <c r="F7684" i="7"/>
  <c r="F1483" i="7"/>
  <c r="F5357" i="7"/>
  <c r="F3165" i="7"/>
  <c r="F3375" i="7"/>
  <c r="F997" i="7"/>
  <c r="F5154" i="7"/>
  <c r="F2493" i="7"/>
  <c r="F1305" i="7"/>
  <c r="F6771" i="7"/>
  <c r="F917" i="7"/>
  <c r="F2804" i="7"/>
  <c r="F4722" i="7"/>
  <c r="F2567" i="7"/>
  <c r="F2718" i="7"/>
  <c r="F5802" i="7"/>
  <c r="F2257" i="7"/>
  <c r="F7340" i="7"/>
  <c r="F7754" i="7"/>
  <c r="F7503" i="7"/>
  <c r="F7374" i="7"/>
  <c r="F7702" i="7"/>
  <c r="F3178" i="7"/>
  <c r="F6059" i="7"/>
  <c r="F3690" i="7"/>
  <c r="F275" i="7"/>
  <c r="F328" i="7"/>
  <c r="F6803" i="7"/>
  <c r="F5718" i="7"/>
  <c r="F4622" i="7"/>
  <c r="F1573" i="7"/>
  <c r="F1610" i="7"/>
  <c r="F1339" i="7"/>
  <c r="F430" i="7"/>
  <c r="F6978" i="7"/>
  <c r="F7269" i="7"/>
  <c r="F5004" i="7"/>
  <c r="F1328" i="7"/>
  <c r="F4587" i="7"/>
  <c r="F2194" i="7"/>
  <c r="F6826" i="7"/>
  <c r="F4490" i="7"/>
  <c r="F2743" i="7"/>
  <c r="F2141" i="7"/>
  <c r="F770" i="7"/>
  <c r="F542" i="7"/>
  <c r="F762" i="7"/>
  <c r="F7036" i="7"/>
  <c r="F2485" i="7"/>
  <c r="F6285" i="7"/>
  <c r="F5469" i="7"/>
  <c r="F310" i="7"/>
  <c r="F2209" i="7"/>
  <c r="F1623" i="7"/>
  <c r="F6943" i="7"/>
  <c r="F7237" i="7"/>
  <c r="F4956" i="7"/>
  <c r="F4197" i="7"/>
  <c r="F2012" i="7"/>
  <c r="F2603" i="7"/>
  <c r="F6570" i="7"/>
  <c r="F7599" i="7"/>
  <c r="F539" i="7"/>
  <c r="F1601" i="7"/>
  <c r="F7139" i="7"/>
  <c r="F7794" i="7"/>
  <c r="F8063" i="7"/>
  <c r="F5419" i="7"/>
  <c r="F1827" i="7"/>
  <c r="F1154" i="7"/>
  <c r="F2430" i="7"/>
  <c r="F1366" i="7"/>
  <c r="F7517" i="7"/>
  <c r="F1739" i="7"/>
  <c r="F5781" i="7"/>
  <c r="F1150" i="7"/>
  <c r="F2586" i="7"/>
  <c r="F6532" i="7"/>
  <c r="F4458" i="7"/>
  <c r="F4015" i="7"/>
  <c r="F2540" i="7"/>
  <c r="F1481" i="7"/>
  <c r="F1445" i="7"/>
  <c r="F214" i="7"/>
  <c r="F2453" i="7"/>
  <c r="F5602" i="7"/>
  <c r="F6633" i="7"/>
  <c r="F3100" i="7"/>
  <c r="F2591" i="7"/>
  <c r="F6065" i="7"/>
  <c r="F4629" i="7"/>
  <c r="F2487" i="7"/>
  <c r="F972" i="7"/>
  <c r="F514" i="7"/>
  <c r="F286" i="7"/>
  <c r="F506" i="7"/>
  <c r="F7213" i="7"/>
  <c r="F6311" i="7"/>
  <c r="F4533" i="7"/>
  <c r="F5768" i="7"/>
  <c r="F248" i="7"/>
  <c r="F7488" i="7"/>
  <c r="F2154" i="7"/>
  <c r="F7706" i="7"/>
  <c r="F463" i="7"/>
  <c r="F1094" i="7"/>
  <c r="F3171" i="7"/>
  <c r="F7120" i="7"/>
  <c r="F2588" i="7"/>
  <c r="F1950" i="7"/>
  <c r="F4009" i="7"/>
  <c r="F3570" i="7"/>
  <c r="F6051" i="7"/>
  <c r="F5847" i="7"/>
  <c r="F510" i="7"/>
  <c r="F474" i="7"/>
  <c r="F155" i="7"/>
  <c r="F7837" i="7"/>
  <c r="F5016" i="7"/>
  <c r="F6471" i="7"/>
  <c r="F7255" i="7"/>
  <c r="F6391" i="7"/>
  <c r="F5890" i="7"/>
  <c r="F5202" i="7"/>
  <c r="F6997" i="7"/>
  <c r="F7052" i="7"/>
  <c r="F6989" i="7"/>
  <c r="F8125" i="7"/>
  <c r="F3664" i="7"/>
  <c r="F4856" i="7"/>
  <c r="F1919" i="7"/>
  <c r="F6476" i="7"/>
  <c r="F1934" i="7"/>
  <c r="F2833" i="7"/>
  <c r="F1782" i="7"/>
  <c r="F2730" i="7"/>
  <c r="F4216" i="7"/>
  <c r="F5123" i="7"/>
  <c r="F1787" i="7"/>
  <c r="F7870" i="7"/>
  <c r="F2497" i="7"/>
  <c r="F490" i="7"/>
  <c r="F1777" i="7"/>
  <c r="F5924" i="7"/>
  <c r="F3474" i="7"/>
  <c r="F4719" i="7"/>
  <c r="F6335" i="7"/>
  <c r="F1956" i="7"/>
  <c r="F5676" i="7"/>
  <c r="F4456" i="7"/>
  <c r="F1821" i="7"/>
  <c r="F1113" i="7"/>
  <c r="F7415" i="7"/>
  <c r="F5679" i="7"/>
  <c r="F6695" i="7"/>
  <c r="F2614" i="7"/>
  <c r="F1916" i="7"/>
  <c r="F3426" i="7"/>
  <c r="F6669" i="7"/>
  <c r="F5989" i="7"/>
  <c r="F2195" i="7"/>
  <c r="F391" i="7"/>
  <c r="F1453" i="7"/>
  <c r="F6846" i="7"/>
  <c r="F694" i="7"/>
  <c r="F1010" i="7"/>
  <c r="F3750" i="7"/>
  <c r="F2672" i="7"/>
  <c r="F1848" i="7"/>
  <c r="F4927" i="7"/>
  <c r="F7224" i="7"/>
  <c r="F885" i="7"/>
  <c r="F7234" i="7"/>
  <c r="F1852" i="7"/>
  <c r="F3365" i="7"/>
  <c r="F2582" i="7"/>
  <c r="F8110" i="7"/>
  <c r="F2054" i="7"/>
  <c r="F5249" i="7"/>
  <c r="F6340" i="7"/>
  <c r="F7171" i="7"/>
  <c r="F313" i="7"/>
  <c r="F7539" i="7"/>
  <c r="F4678" i="7"/>
  <c r="F2832" i="7"/>
  <c r="F3424" i="7"/>
  <c r="F736" i="7"/>
  <c r="F6808" i="7"/>
  <c r="F4996" i="7"/>
  <c r="F4648" i="7"/>
  <c r="F6798" i="7"/>
  <c r="F612" i="7"/>
  <c r="F171" i="7"/>
  <c r="F3593" i="7"/>
  <c r="F5903" i="7"/>
  <c r="F6663" i="7"/>
  <c r="F6260" i="7"/>
  <c r="F5248" i="7"/>
  <c r="F7511" i="7"/>
  <c r="F190" i="7"/>
  <c r="F6931" i="7"/>
  <c r="F1633" i="7"/>
  <c r="F1693" i="7"/>
  <c r="F7327" i="7"/>
  <c r="F3437" i="7"/>
  <c r="F5107" i="7"/>
  <c r="F6239" i="7"/>
  <c r="F1103" i="7"/>
  <c r="F7958" i="7"/>
  <c r="F644" i="7"/>
  <c r="F5210" i="7"/>
  <c r="F6179" i="7"/>
  <c r="F999" i="7"/>
  <c r="F4409" i="7"/>
  <c r="F6610" i="7"/>
  <c r="F5445" i="7"/>
  <c r="F7848" i="7"/>
  <c r="F1161" i="7"/>
  <c r="F7311" i="7"/>
  <c r="F353" i="7"/>
  <c r="F413" i="7"/>
  <c r="F7477" i="7"/>
  <c r="F4709" i="7"/>
  <c r="F4175" i="7"/>
  <c r="F4086" i="7"/>
  <c r="F2478" i="7"/>
  <c r="F537" i="7"/>
  <c r="F426" i="7"/>
  <c r="F149" i="7"/>
  <c r="F2006" i="7"/>
  <c r="F5773" i="7"/>
  <c r="F2098" i="7"/>
  <c r="F7657" i="7"/>
  <c r="F7356" i="7"/>
  <c r="F4825" i="7"/>
  <c r="F3380" i="7"/>
  <c r="F5952" i="7"/>
  <c r="F7828" i="7"/>
  <c r="F1349" i="7"/>
  <c r="F7300" i="7"/>
  <c r="F637" i="7"/>
  <c r="F7429" i="7"/>
  <c r="F2165" i="7"/>
  <c r="F3990" i="7"/>
  <c r="F1744" i="7"/>
  <c r="F5714" i="7"/>
  <c r="F4614" i="7"/>
  <c r="F1084" i="7"/>
  <c r="F7382" i="7"/>
  <c r="F8128" i="7"/>
  <c r="F7516" i="7"/>
  <c r="F7579" i="7"/>
  <c r="F1519" i="7"/>
  <c r="F5008" i="7"/>
  <c r="F1518" i="7"/>
  <c r="F6149" i="7"/>
  <c r="F5201" i="7"/>
  <c r="F346" i="7"/>
  <c r="F2949" i="7"/>
  <c r="F276" i="7"/>
  <c r="F115" i="7"/>
  <c r="F725" i="7"/>
  <c r="F4290" i="7"/>
  <c r="F4398" i="7"/>
  <c r="F7740" i="7"/>
  <c r="F401" i="7"/>
  <c r="F7422" i="7"/>
  <c r="F5147" i="7"/>
  <c r="F3062" i="7"/>
  <c r="F7797" i="7"/>
  <c r="F7825" i="7"/>
  <c r="F364" i="7"/>
  <c r="F6673" i="7"/>
  <c r="F5685" i="7"/>
  <c r="F1902" i="7"/>
  <c r="F6432" i="7"/>
  <c r="F6155" i="7"/>
  <c r="F5119" i="7"/>
  <c r="F7946" i="7"/>
  <c r="F837" i="7"/>
  <c r="F7186" i="7"/>
  <c r="F125" i="7"/>
  <c r="F7796" i="7"/>
  <c r="F1460" i="7"/>
  <c r="F3478" i="7"/>
  <c r="F866" i="7"/>
  <c r="F6546" i="7"/>
  <c r="F4630" i="7"/>
  <c r="F7676" i="7"/>
  <c r="F1425" i="7"/>
  <c r="F7173" i="7"/>
  <c r="F4756" i="7"/>
  <c r="F3069" i="7"/>
  <c r="F7572" i="7"/>
  <c r="F7600" i="7"/>
  <c r="F7787" i="7"/>
  <c r="F874" i="7"/>
  <c r="F4403" i="7"/>
  <c r="F2528" i="7"/>
  <c r="F5669" i="7"/>
  <c r="F1598" i="7"/>
  <c r="F7975" i="7"/>
  <c r="F6015" i="7"/>
  <c r="F3223" i="7"/>
  <c r="F3213" i="7"/>
  <c r="F3549" i="7"/>
  <c r="F6618" i="7"/>
  <c r="F2530" i="7"/>
  <c r="F6595" i="7"/>
  <c r="F3764" i="7"/>
  <c r="F4570" i="7"/>
  <c r="F7961" i="7"/>
  <c r="F2648" i="7"/>
  <c r="F5740" i="7"/>
  <c r="F5065" i="7"/>
  <c r="F7045" i="7"/>
  <c r="F3798" i="7"/>
  <c r="F5915" i="7"/>
  <c r="F6132" i="7"/>
  <c r="F8102" i="7"/>
  <c r="F8105" i="7"/>
  <c r="F2023" i="7"/>
  <c r="F3560" i="7"/>
  <c r="F382" i="7"/>
  <c r="F7385" i="7"/>
  <c r="F2735" i="7"/>
  <c r="F3785" i="7"/>
  <c r="F2422" i="7"/>
  <c r="F2341" i="7"/>
  <c r="F1484" i="7"/>
  <c r="F3275" i="7"/>
  <c r="F6344" i="7"/>
  <c r="F1348" i="7"/>
  <c r="F1029" i="7"/>
  <c r="F2103" i="7"/>
  <c r="F5354" i="7"/>
  <c r="F708" i="7"/>
  <c r="F7900" i="7"/>
  <c r="F7207" i="7"/>
  <c r="F1057" i="7"/>
  <c r="F7996" i="7"/>
  <c r="F2361" i="7"/>
  <c r="F4073" i="7"/>
  <c r="F6910" i="7"/>
  <c r="F7032" i="7"/>
  <c r="F2796" i="7"/>
  <c r="F3552" i="7"/>
  <c r="F7501" i="7"/>
  <c r="F1233" i="7"/>
  <c r="F5829" i="7"/>
  <c r="F1247" i="7"/>
  <c r="F6622" i="7"/>
  <c r="F4902" i="7"/>
  <c r="F8121" i="7"/>
  <c r="F2830" i="7"/>
  <c r="F5965" i="7"/>
  <c r="F987" i="7"/>
  <c r="F5930" i="7"/>
  <c r="F3470" i="7"/>
  <c r="F3423" i="7"/>
  <c r="F559" i="7"/>
  <c r="F6393" i="7"/>
  <c r="F2147" i="7"/>
  <c r="F5991" i="7"/>
  <c r="F1232" i="7"/>
  <c r="F1513" i="7"/>
  <c r="F1970" i="7"/>
  <c r="F4059" i="7"/>
  <c r="F1285" i="7"/>
  <c r="F1031" i="7"/>
  <c r="F3699" i="7"/>
  <c r="F2066" i="7"/>
  <c r="F7914" i="7"/>
  <c r="F7003" i="7"/>
  <c r="F3517" i="7"/>
  <c r="F6653" i="7"/>
  <c r="F6370" i="7"/>
  <c r="F252" i="7"/>
  <c r="F3732" i="7"/>
  <c r="F6514" i="7"/>
  <c r="F2831" i="7"/>
  <c r="F4906" i="7"/>
  <c r="F5096" i="7"/>
  <c r="F5997" i="7"/>
  <c r="F2308" i="7"/>
  <c r="F593" i="7"/>
  <c r="F3724" i="7"/>
  <c r="F4245" i="7"/>
  <c r="F2873" i="7"/>
  <c r="F755" i="7"/>
  <c r="F3520" i="7"/>
  <c r="F6708" i="7"/>
  <c r="F7873" i="7"/>
  <c r="F1207" i="7"/>
  <c r="F891" i="7"/>
  <c r="F127" i="7"/>
  <c r="F738" i="7"/>
  <c r="F6756" i="7"/>
  <c r="F2220" i="7"/>
  <c r="F2906" i="7"/>
  <c r="F1968" i="7"/>
  <c r="F6247" i="7"/>
  <c r="F7322" i="7"/>
  <c r="F121" i="7"/>
  <c r="F7279" i="7"/>
  <c r="F2655" i="7"/>
  <c r="F1978" i="7"/>
  <c r="F616" i="7"/>
  <c r="F1008" i="7"/>
  <c r="F7997" i="7"/>
  <c r="F7746" i="7"/>
  <c r="F1192" i="7"/>
  <c r="F3339" i="7"/>
  <c r="F6462" i="7"/>
  <c r="F4242" i="7"/>
  <c r="F3794" i="7"/>
  <c r="F8101" i="7"/>
  <c r="F1512" i="7"/>
  <c r="F6790" i="7"/>
  <c r="F5708" i="7"/>
  <c r="F4542" i="7"/>
  <c r="F1146" i="7"/>
  <c r="F1336" i="7"/>
  <c r="F5587" i="7"/>
  <c r="F588" i="7"/>
  <c r="F583" i="7"/>
  <c r="F2625" i="7"/>
  <c r="F3975" i="7"/>
  <c r="F4884" i="7"/>
  <c r="F3694" i="7"/>
  <c r="F1581" i="7"/>
  <c r="F1384" i="7"/>
  <c r="F3576" i="7"/>
  <c r="F6685" i="7"/>
  <c r="F4503" i="7"/>
  <c r="F2115" i="7"/>
  <c r="F2688" i="7"/>
  <c r="F3828" i="7"/>
  <c r="F618" i="7"/>
  <c r="F6861" i="7"/>
  <c r="F5495" i="7"/>
  <c r="F5196" i="7"/>
  <c r="F6907" i="7"/>
  <c r="F3561" i="7"/>
  <c r="F3387" i="7"/>
  <c r="F4937" i="7"/>
  <c r="F8027" i="7"/>
  <c r="F628" i="7"/>
  <c r="F1128" i="7"/>
  <c r="F5555" i="7"/>
  <c r="F835" i="7"/>
  <c r="F43" i="7"/>
  <c r="F243" i="7"/>
  <c r="F2881" i="7"/>
  <c r="F7972" i="7"/>
  <c r="F2035" i="7"/>
  <c r="F5601" i="7"/>
  <c r="F2366" i="7"/>
  <c r="F7537" i="7"/>
  <c r="F117" i="7"/>
  <c r="F7538" i="7"/>
  <c r="F5190" i="7"/>
  <c r="F4355" i="7"/>
  <c r="F239" i="7"/>
  <c r="F1908" i="7"/>
  <c r="F6806" i="7"/>
  <c r="F4608" i="7"/>
  <c r="F2729" i="7"/>
  <c r="F7658" i="7"/>
  <c r="F2548" i="7"/>
  <c r="F1517" i="7"/>
  <c r="F6325" i="7"/>
  <c r="F1352" i="7"/>
  <c r="F399" i="7"/>
  <c r="F2810" i="7"/>
  <c r="F4486" i="7"/>
  <c r="F7085" i="7"/>
  <c r="F1819" i="7"/>
  <c r="F630" i="7"/>
  <c r="F633" i="7"/>
  <c r="F7601" i="7"/>
  <c r="F7436" i="7"/>
  <c r="F3891" i="7"/>
  <c r="F1020" i="7"/>
  <c r="F6668" i="7"/>
  <c r="F2068" i="7"/>
  <c r="F113" i="7"/>
  <c r="F3556" i="7"/>
  <c r="F1718" i="7"/>
  <c r="F4146" i="7"/>
  <c r="F973" i="7"/>
  <c r="F745" i="7"/>
  <c r="F965" i="7"/>
  <c r="F7552" i="7"/>
  <c r="F292" i="7"/>
  <c r="F3978" i="7"/>
  <c r="F4721" i="7"/>
  <c r="F513" i="7"/>
  <c r="F16" i="7"/>
  <c r="F914" i="7"/>
  <c r="F7426" i="7"/>
  <c r="F7404" i="7"/>
  <c r="F3859" i="7"/>
  <c r="F4693" i="7"/>
  <c r="F1208" i="7"/>
  <c r="F3140" i="7"/>
  <c r="F1756" i="7"/>
  <c r="F7853" i="7"/>
  <c r="F6746" i="7"/>
  <c r="F7113" i="7"/>
  <c r="F7381" i="7"/>
  <c r="F1418" i="7"/>
  <c r="F4102" i="7"/>
  <c r="F1320" i="7"/>
  <c r="F1118" i="7"/>
  <c r="F2152" i="7"/>
  <c r="F3083" i="7"/>
  <c r="F6737" i="7"/>
  <c r="F7574" i="7"/>
  <c r="F8001" i="7"/>
  <c r="F1030" i="7"/>
  <c r="F6702" i="7"/>
  <c r="F5919" i="7"/>
  <c r="F1822" i="7"/>
  <c r="F3574" i="7"/>
  <c r="F3781" i="7"/>
  <c r="F3020" i="7"/>
  <c r="F1918" i="7"/>
  <c r="F6993" i="7"/>
  <c r="F6957" i="7"/>
  <c r="F417" i="7"/>
  <c r="F260" i="7"/>
  <c r="F2522" i="7"/>
  <c r="F3133" i="7"/>
  <c r="F8011" i="7"/>
  <c r="F573" i="7"/>
  <c r="F7606" i="7"/>
  <c r="F1486" i="7"/>
  <c r="F6606" i="7"/>
  <c r="F5910" i="7"/>
  <c r="F355" i="7"/>
  <c r="F1526" i="7"/>
  <c r="F824" i="7"/>
  <c r="F2785" i="7"/>
  <c r="F1427" i="7"/>
  <c r="F42" i="7"/>
  <c r="F6575" i="7"/>
  <c r="F1776" i="7"/>
  <c r="F3767" i="7"/>
  <c r="F4779" i="7"/>
  <c r="F1871" i="7"/>
  <c r="F7844" i="7"/>
  <c r="F6885" i="7"/>
  <c r="F3382" i="7"/>
  <c r="F5528" i="7"/>
  <c r="F1767" i="7"/>
  <c r="F1795" i="7"/>
  <c r="F1239" i="7"/>
  <c r="F249" i="7"/>
  <c r="F4698" i="7"/>
  <c r="F6109" i="7"/>
  <c r="F543" i="7"/>
  <c r="F8028" i="7"/>
  <c r="F1738" i="7"/>
  <c r="F1651" i="7"/>
  <c r="F1553" i="7"/>
  <c r="F5464" i="7"/>
  <c r="F4167" i="7"/>
  <c r="F3047" i="7"/>
  <c r="F2499" i="7"/>
  <c r="F617" i="7"/>
  <c r="F24" i="7"/>
  <c r="F922" i="7"/>
  <c r="F1399" i="7"/>
  <c r="F1689" i="7"/>
  <c r="F7241" i="7"/>
  <c r="F2363" i="7"/>
  <c r="F2449" i="7"/>
  <c r="F2884" i="7"/>
  <c r="F2986" i="7"/>
  <c r="F7874" i="7"/>
  <c r="F86" i="7"/>
  <c r="F7086" i="7"/>
  <c r="F7587" i="7"/>
  <c r="F2133" i="7"/>
  <c r="F3291" i="7"/>
  <c r="F6314" i="7"/>
  <c r="F934" i="7"/>
  <c r="F4314" i="7"/>
  <c r="F2256" i="7"/>
  <c r="F2702" i="7"/>
  <c r="F455" i="7"/>
  <c r="F227" i="7"/>
  <c r="F447" i="7"/>
  <c r="F217" i="7"/>
  <c r="F1266" i="7"/>
  <c r="F5398" i="7"/>
  <c r="F5031" i="7"/>
  <c r="F2622" i="7"/>
  <c r="F1905" i="7"/>
  <c r="F7892" i="7"/>
  <c r="F1156" i="7"/>
  <c r="F6670" i="7"/>
  <c r="F4892" i="7"/>
  <c r="F1511" i="7"/>
  <c r="F1539" i="7"/>
  <c r="F983" i="7"/>
  <c r="F5326" i="7"/>
  <c r="F5317" i="7"/>
  <c r="F4337" i="7"/>
  <c r="F2765" i="7"/>
  <c r="F6929" i="7"/>
  <c r="F7864" i="7"/>
  <c r="F7239" i="7"/>
  <c r="F7299" i="7"/>
  <c r="F8093" i="7"/>
  <c r="F3976" i="7"/>
  <c r="F4983" i="7"/>
  <c r="F4155" i="7"/>
  <c r="F3097" i="7"/>
  <c r="F875" i="7"/>
  <c r="F8053" i="7"/>
  <c r="F6614" i="7"/>
  <c r="F2519" i="7"/>
  <c r="F1735" i="7"/>
  <c r="F1507" i="7"/>
  <c r="F1727" i="7"/>
  <c r="F1497" i="7"/>
  <c r="F5420" i="7"/>
  <c r="F5076" i="7"/>
  <c r="F1877" i="7"/>
  <c r="F356" i="7"/>
  <c r="F6831" i="7"/>
  <c r="F3337" i="7"/>
  <c r="F5311" i="7"/>
  <c r="F1773" i="7"/>
  <c r="F1801" i="7"/>
  <c r="F1245" i="7"/>
  <c r="F6337" i="7"/>
  <c r="F6283" i="7"/>
  <c r="F7792" i="7"/>
  <c r="F3731" i="7"/>
  <c r="F3346" i="7"/>
  <c r="F4357" i="7"/>
  <c r="F7593" i="7"/>
  <c r="F2935" i="7"/>
  <c r="F4936" i="7"/>
  <c r="F4112" i="7"/>
  <c r="F6745" i="7"/>
  <c r="F7582" i="7"/>
  <c r="F8009" i="7"/>
  <c r="F7389" i="7"/>
  <c r="F1487" i="7"/>
  <c r="F779" i="7"/>
  <c r="F4201" i="7"/>
  <c r="F3916" i="7"/>
  <c r="F3092" i="7"/>
  <c r="F7095" i="7"/>
  <c r="F6384" i="7"/>
  <c r="F5460" i="7"/>
  <c r="F507" i="7"/>
  <c r="F7992" i="7"/>
  <c r="F1072" i="7"/>
  <c r="F1461" i="7"/>
  <c r="F497" i="7"/>
  <c r="F3940" i="7"/>
  <c r="F6704" i="7"/>
  <c r="F7878" i="7"/>
  <c r="F2329" i="7"/>
  <c r="F6470" i="7"/>
  <c r="F3493" i="7"/>
  <c r="F6214" i="7"/>
  <c r="F3584" i="7"/>
  <c r="F4671" i="7"/>
  <c r="F963" i="7"/>
  <c r="F927" i="7"/>
  <c r="F6776" i="7"/>
  <c r="F7534" i="7"/>
  <c r="F7922" i="7"/>
  <c r="F4548" i="7"/>
  <c r="F5711" i="7"/>
  <c r="F791" i="7"/>
  <c r="F7969" i="7"/>
  <c r="F721" i="7"/>
  <c r="F4164" i="7"/>
  <c r="F6631" i="7"/>
  <c r="F3110" i="7"/>
  <c r="F7795" i="7"/>
  <c r="F5861" i="7"/>
  <c r="F5089" i="7"/>
  <c r="F769" i="7"/>
  <c r="F272" i="7"/>
  <c r="F6747" i="7"/>
  <c r="F7694" i="7"/>
  <c r="F7576" i="7"/>
  <c r="F4115" i="7"/>
  <c r="F5221" i="7"/>
  <c r="F1284" i="7"/>
  <c r="F4225" i="7"/>
  <c r="F3645" i="7"/>
  <c r="F7851" i="7"/>
  <c r="F7199" i="7"/>
  <c r="F7857" i="7"/>
  <c r="F4396" i="7"/>
  <c r="F2551" i="7"/>
  <c r="F4750" i="7"/>
  <c r="F4781" i="7"/>
  <c r="F5868" i="7"/>
  <c r="F1688" i="7"/>
  <c r="F1415" i="7"/>
  <c r="F226" i="7"/>
  <c r="F954" i="7"/>
  <c r="F379" i="7"/>
  <c r="F695" i="7"/>
  <c r="F8015" i="7"/>
  <c r="F6036" i="7"/>
  <c r="F5040" i="7"/>
  <c r="F7104" i="7"/>
  <c r="F1081" i="7"/>
  <c r="F7231" i="7"/>
  <c r="F8117" i="7"/>
  <c r="F5315" i="7"/>
  <c r="F4192" i="7"/>
  <c r="F3682" i="7"/>
  <c r="F4690" i="7"/>
  <c r="F6625" i="7"/>
  <c r="F1682" i="7"/>
  <c r="F135" i="7"/>
  <c r="F1197" i="7"/>
  <c r="F1925" i="7"/>
  <c r="F438" i="7"/>
  <c r="F754" i="7"/>
  <c r="F6362" i="7"/>
  <c r="F2416" i="7"/>
  <c r="F2920" i="7"/>
  <c r="F2340" i="7"/>
  <c r="F496" i="7"/>
  <c r="F7652" i="7"/>
  <c r="F1875" i="7"/>
  <c r="F262" i="7"/>
  <c r="F5141" i="7"/>
  <c r="F3954" i="7"/>
  <c r="F1390" i="7"/>
  <c r="F7314" i="7"/>
  <c r="F3897" i="7"/>
  <c r="F5541" i="7"/>
  <c r="F6680" i="7"/>
  <c r="F7308" i="7"/>
  <c r="F131" i="7"/>
  <c r="F1193" i="7"/>
  <c r="F662" i="7"/>
  <c r="F722" i="7"/>
  <c r="F6947" i="7"/>
  <c r="F4925" i="7"/>
  <c r="F2426" i="7"/>
  <c r="F6598" i="7"/>
  <c r="F3322" i="7"/>
  <c r="F2198" i="7"/>
  <c r="F397" i="7"/>
  <c r="F7418" i="7"/>
  <c r="F7275" i="7"/>
  <c r="F6921" i="7"/>
  <c r="F6954" i="7"/>
  <c r="F3675" i="7"/>
  <c r="F2379" i="7"/>
  <c r="F4966" i="7"/>
  <c r="F4126" i="7"/>
  <c r="F1379" i="7"/>
  <c r="F7880" i="7"/>
  <c r="F1882" i="7"/>
  <c r="F8056" i="7"/>
  <c r="F8116" i="7"/>
  <c r="F6389" i="7"/>
  <c r="F6797" i="7"/>
  <c r="F1561" i="7"/>
  <c r="F111" i="7"/>
  <c r="F1173" i="7"/>
  <c r="F3060" i="7"/>
  <c r="F5282" i="7"/>
  <c r="F2036" i="7"/>
  <c r="F7212" i="7"/>
  <c r="F2333" i="7"/>
  <c r="F5458" i="7"/>
  <c r="F4782" i="7"/>
  <c r="F2966" i="7"/>
  <c r="F5157" i="7"/>
  <c r="F4924" i="7"/>
  <c r="F4108" i="7"/>
  <c r="F7194" i="7"/>
  <c r="F958" i="7"/>
  <c r="F1368" i="7"/>
  <c r="F4738" i="7"/>
  <c r="F4909" i="7"/>
  <c r="F2642" i="7"/>
  <c r="F4745" i="7"/>
  <c r="F3472" i="7"/>
  <c r="F4384" i="7"/>
  <c r="F3438" i="7"/>
  <c r="F6758" i="7"/>
  <c r="F2887" i="7"/>
  <c r="F3320" i="7"/>
  <c r="F6161" i="7"/>
  <c r="F4859" i="7"/>
  <c r="F1362" i="7"/>
  <c r="F3427" i="7"/>
  <c r="F6636" i="7"/>
  <c r="F309" i="7"/>
  <c r="F6030" i="7"/>
  <c r="F2915" i="7"/>
  <c r="F5364" i="7"/>
  <c r="F464" i="7"/>
  <c r="F5215" i="7"/>
  <c r="F2051" i="7"/>
  <c r="F3564" i="7"/>
  <c r="F7387" i="7"/>
  <c r="F8106" i="7"/>
  <c r="F6490" i="7"/>
  <c r="F4867" i="7"/>
  <c r="F1091" i="7"/>
  <c r="F555" i="7"/>
  <c r="F5278" i="7"/>
  <c r="F6505" i="7"/>
  <c r="F1560" i="7"/>
  <c r="F1050" i="7"/>
  <c r="F7017" i="7"/>
  <c r="F7031" i="7"/>
  <c r="F4935" i="7"/>
  <c r="F6342" i="7"/>
  <c r="F3881" i="7"/>
  <c r="F459" i="7"/>
  <c r="F7764" i="7"/>
  <c r="F7260" i="7"/>
  <c r="F2177" i="7"/>
  <c r="F6334" i="7"/>
  <c r="F1616" i="7"/>
  <c r="F7727" i="7"/>
  <c r="F3625" i="7"/>
  <c r="F6882" i="7"/>
  <c r="F2602" i="7"/>
  <c r="F968" i="7"/>
  <c r="F595" i="7"/>
  <c r="F1771" i="7"/>
  <c r="F3712" i="7"/>
  <c r="F1234" i="7"/>
  <c r="F5551" i="7"/>
  <c r="F7263" i="7"/>
  <c r="F6044" i="7"/>
  <c r="F5912" i="7"/>
  <c r="F5391" i="7"/>
  <c r="F4676" i="7"/>
  <c r="F4163" i="7"/>
  <c r="F6665" i="7"/>
  <c r="F5406" i="7"/>
  <c r="F4929" i="7"/>
  <c r="F6166" i="7"/>
  <c r="F5139" i="7"/>
  <c r="F7334" i="7"/>
  <c r="F5120" i="7"/>
  <c r="F4294" i="7"/>
  <c r="F2492" i="7"/>
  <c r="F7560" i="7"/>
  <c r="F5727" i="7"/>
  <c r="F4873" i="7"/>
  <c r="F2239" i="7"/>
  <c r="F6876" i="7"/>
  <c r="F6019" i="7"/>
  <c r="F4348" i="7"/>
  <c r="F6119" i="7"/>
  <c r="F898" i="7"/>
  <c r="F432" i="7"/>
  <c r="F3288" i="7"/>
  <c r="F3841" i="7"/>
  <c r="F4822" i="7"/>
  <c r="F8142" i="7"/>
  <c r="F6263" i="7"/>
  <c r="F5073" i="7"/>
  <c r="F2434" i="7"/>
  <c r="F5746" i="7"/>
  <c r="F4463" i="7"/>
  <c r="F5596" i="7"/>
  <c r="F1064" i="7"/>
  <c r="F1060" i="7"/>
  <c r="F327" i="7"/>
  <c r="F5200" i="7"/>
  <c r="F3949" i="7"/>
  <c r="F7004" i="7"/>
  <c r="F6870" i="7"/>
  <c r="F6810" i="7"/>
  <c r="F425" i="7"/>
  <c r="F702" i="7"/>
  <c r="F7622" i="7"/>
  <c r="F2982" i="7"/>
  <c r="F2116" i="7"/>
  <c r="F4143" i="7"/>
  <c r="F7553" i="7"/>
  <c r="F7597" i="7"/>
  <c r="F1408" i="7"/>
  <c r="F7749" i="7"/>
  <c r="F3104" i="7"/>
  <c r="F7225" i="7"/>
  <c r="F1214" i="7"/>
  <c r="F7570" i="7"/>
  <c r="F7782" i="7"/>
  <c r="F4787" i="7"/>
  <c r="F1760" i="7"/>
  <c r="F6875" i="7"/>
  <c r="F6207" i="7"/>
  <c r="F759" i="7"/>
  <c r="F5993" i="7"/>
  <c r="F2202" i="7"/>
  <c r="F2731" i="7"/>
  <c r="F1842" i="7"/>
  <c r="F5124" i="7"/>
  <c r="F3326" i="7"/>
  <c r="F1243" i="7"/>
  <c r="F1775" i="7"/>
  <c r="F3575" i="7"/>
  <c r="F3597" i="7"/>
  <c r="F7325" i="7"/>
  <c r="F2681" i="7"/>
  <c r="F2248" i="7"/>
  <c r="F6046" i="7"/>
  <c r="F2993" i="7"/>
  <c r="F699" i="7"/>
  <c r="F2699" i="7"/>
  <c r="F4299" i="7"/>
  <c r="F6369" i="7"/>
  <c r="F1344" i="7"/>
  <c r="F6134" i="7"/>
  <c r="F2244" i="7"/>
  <c r="F3384" i="7"/>
  <c r="F3510" i="7"/>
  <c r="F4258" i="7"/>
  <c r="F2407" i="7"/>
  <c r="F6451" i="7"/>
  <c r="F1839" i="7"/>
  <c r="F3450" i="7"/>
  <c r="F1582" i="7"/>
  <c r="F6496" i="7"/>
  <c r="F6868" i="7"/>
  <c r="F5293" i="7"/>
  <c r="F3086" i="7"/>
  <c r="F6403" i="7"/>
  <c r="F7026" i="7"/>
  <c r="F2669" i="7"/>
  <c r="F7195" i="7"/>
  <c r="F526" i="7"/>
  <c r="F920" i="7"/>
  <c r="F700" i="7"/>
  <c r="F928" i="7"/>
  <c r="F2288" i="7"/>
  <c r="F4038" i="7"/>
  <c r="F7776" i="7"/>
  <c r="F107" i="7"/>
  <c r="F5559" i="7"/>
  <c r="F3587" i="7"/>
  <c r="F6518" i="7"/>
  <c r="F8109" i="7"/>
  <c r="F683" i="7"/>
  <c r="F3749" i="7"/>
  <c r="F926" i="7"/>
  <c r="F6821" i="7"/>
  <c r="F661" i="7"/>
  <c r="F4811" i="7"/>
  <c r="F1292" i="7"/>
  <c r="F2812" i="7"/>
  <c r="F7965" i="7"/>
  <c r="F6039" i="7"/>
  <c r="F1899" i="7"/>
  <c r="F2674" i="7"/>
  <c r="F1897" i="7"/>
  <c r="F6777" i="7"/>
  <c r="F863" i="7"/>
  <c r="F592" i="7"/>
  <c r="F718" i="7"/>
  <c r="F245" i="7"/>
  <c r="F2132" i="7"/>
  <c r="F2134" i="7"/>
  <c r="F6424" i="7"/>
  <c r="F3196" i="7"/>
  <c r="F6739" i="7"/>
  <c r="F2007" i="7"/>
  <c r="F1451" i="7"/>
  <c r="F5297" i="7"/>
  <c r="F4079" i="7"/>
  <c r="F1058" i="7"/>
  <c r="F1086" i="7"/>
  <c r="F530" i="7"/>
  <c r="F7383" i="7"/>
  <c r="F2130" i="7"/>
  <c r="F3874" i="7"/>
  <c r="F6750" i="7"/>
  <c r="F2437" i="7"/>
  <c r="F1851" i="7"/>
  <c r="F942" i="7"/>
  <c r="F213" i="7"/>
  <c r="F7065" i="7"/>
  <c r="F6252" i="7"/>
  <c r="F5668" i="7"/>
  <c r="F5299" i="7"/>
  <c r="F3036" i="7"/>
  <c r="F7247" i="7"/>
  <c r="F1125" i="7"/>
  <c r="F690" i="7"/>
  <c r="F6918" i="7"/>
  <c r="F7408" i="7"/>
  <c r="F2553" i="7"/>
  <c r="F256" i="7"/>
  <c r="F3879" i="7"/>
  <c r="F1951" i="7"/>
  <c r="F2090" i="7"/>
  <c r="F289" i="7"/>
  <c r="F7514" i="7"/>
  <c r="F8029" i="7"/>
  <c r="F6856" i="7"/>
  <c r="F4432" i="7"/>
  <c r="F2203" i="7"/>
  <c r="F1137" i="7"/>
  <c r="F4808" i="7"/>
  <c r="F1692" i="7"/>
  <c r="F5962" i="7"/>
  <c r="F1997" i="7"/>
  <c r="F1769" i="7"/>
  <c r="F1989" i="7"/>
  <c r="F7459" i="7"/>
  <c r="F2372" i="7"/>
  <c r="F2338" i="7"/>
  <c r="F7456" i="7"/>
  <c r="F598" i="7"/>
  <c r="F321" i="7"/>
  <c r="F2336" i="7"/>
  <c r="F2531" i="7"/>
  <c r="F2498" i="7"/>
  <c r="F832" i="7"/>
  <c r="F7683" i="7"/>
  <c r="F1840" i="7"/>
  <c r="F7974" i="7"/>
  <c r="F7888" i="7"/>
  <c r="F7352" i="7"/>
  <c r="F1566" i="7"/>
  <c r="F3762" i="7"/>
  <c r="F4684" i="7"/>
  <c r="F3928" i="7"/>
  <c r="F29" i="7"/>
  <c r="F1849" i="7"/>
  <c r="F6991" i="7"/>
  <c r="F7790" i="7"/>
  <c r="F3315" i="7"/>
  <c r="F5404" i="7"/>
  <c r="F2417" i="7"/>
  <c r="F6901" i="7"/>
  <c r="F2891" i="7"/>
  <c r="F5986" i="7"/>
  <c r="F4930" i="7"/>
  <c r="F828" i="7"/>
  <c r="F7667" i="7"/>
  <c r="F1654" i="7"/>
  <c r="F7919" i="7"/>
  <c r="F7800" i="7"/>
  <c r="F1263" i="7"/>
  <c r="F4508" i="7"/>
  <c r="F4723" i="7"/>
  <c r="F3295" i="7"/>
  <c r="F4895" i="7"/>
  <c r="F930" i="7"/>
  <c r="F2541" i="7"/>
  <c r="F6784" i="7"/>
  <c r="F1780" i="7"/>
  <c r="F1979" i="7"/>
  <c r="F691" i="7"/>
  <c r="F1492" i="7"/>
  <c r="F5036" i="7"/>
  <c r="F4791" i="7"/>
  <c r="F2780" i="7"/>
  <c r="F7304" i="7"/>
  <c r="F319" i="7"/>
  <c r="F1381" i="7"/>
  <c r="F946" i="7"/>
  <c r="F7135" i="7"/>
  <c r="F5051" i="7"/>
  <c r="F3627" i="7"/>
  <c r="F7933" i="7"/>
  <c r="F7567" i="7"/>
  <c r="F2581" i="7"/>
  <c r="F4506" i="7"/>
  <c r="F3648" i="7"/>
  <c r="F704" i="7"/>
  <c r="F732" i="7"/>
  <c r="F3399" i="7"/>
  <c r="F2279" i="7"/>
  <c r="F4119" i="7"/>
  <c r="F5291" i="7"/>
  <c r="F1615" i="7"/>
  <c r="F1593" i="7"/>
  <c r="F7341" i="7"/>
  <c r="F7769" i="7"/>
  <c r="F6463" i="7"/>
  <c r="F5048" i="7"/>
  <c r="F2161" i="7"/>
  <c r="F1172" i="7"/>
  <c r="F6326" i="7"/>
  <c r="F4158" i="7"/>
  <c r="F5681" i="7"/>
  <c r="F1434" i="7"/>
  <c r="F1933" i="7"/>
  <c r="F6965" i="7"/>
  <c r="F133" i="7"/>
  <c r="F897" i="7"/>
  <c r="F1213" i="7"/>
  <c r="F5831" i="7"/>
  <c r="F2135" i="7"/>
  <c r="F3447" i="7"/>
  <c r="F4423" i="7"/>
  <c r="F7847" i="7"/>
  <c r="F7316" i="7"/>
  <c r="F7730" i="7"/>
  <c r="F6590" i="7"/>
  <c r="F5356" i="7"/>
  <c r="F2129" i="7"/>
  <c r="F2157" i="7"/>
  <c r="F1252" i="7"/>
  <c r="F4485" i="7"/>
  <c r="F3901" i="7"/>
  <c r="F7866" i="7"/>
  <c r="F7679" i="7"/>
  <c r="F7930" i="7"/>
  <c r="F4136" i="7"/>
  <c r="F2295" i="7"/>
  <c r="F5243" i="7"/>
  <c r="F775" i="7"/>
  <c r="F6847" i="7"/>
  <c r="F3405" i="7"/>
  <c r="F6437" i="7"/>
  <c r="F651" i="7"/>
  <c r="F1713" i="7"/>
  <c r="F5796" i="7"/>
  <c r="F2019" i="7"/>
  <c r="F5813" i="7"/>
  <c r="F3861" i="7"/>
  <c r="F3313" i="7"/>
  <c r="F8017" i="7"/>
  <c r="F393" i="7"/>
  <c r="F7414" i="7"/>
  <c r="F7145" i="7"/>
  <c r="F6922" i="7"/>
  <c r="F7751" i="7"/>
  <c r="F5472" i="7"/>
  <c r="F4040" i="7"/>
  <c r="F3964" i="7"/>
  <c r="F394" i="7"/>
  <c r="F6412" i="7"/>
  <c r="F5125" i="7"/>
  <c r="F6192" i="7"/>
  <c r="F6908" i="7"/>
  <c r="F7891" i="7"/>
  <c r="F1510" i="7"/>
  <c r="F7732" i="7"/>
  <c r="F207" i="7"/>
  <c r="F838" i="7"/>
  <c r="F6445" i="7"/>
  <c r="F7297" i="7"/>
  <c r="F2335" i="7"/>
  <c r="F5933" i="7"/>
  <c r="F580" i="7"/>
  <c r="F7417" i="7"/>
  <c r="F6350" i="7"/>
  <c r="F2800" i="7"/>
  <c r="F6913" i="7"/>
  <c r="F1212" i="7"/>
  <c r="F6905" i="7"/>
  <c r="F1038" i="7"/>
  <c r="F7305" i="7"/>
  <c r="F5444" i="7"/>
  <c r="F6515" i="7"/>
  <c r="F980" i="7"/>
  <c r="F7677" i="7"/>
  <c r="F8024" i="7"/>
  <c r="F431" i="7"/>
  <c r="F806" i="7"/>
  <c r="F6385" i="7"/>
  <c r="F5110" i="7"/>
  <c r="F7293" i="7"/>
  <c r="F6677" i="7"/>
  <c r="F5689" i="7"/>
  <c r="F2693" i="7"/>
  <c r="F20" i="7"/>
  <c r="F6775" i="7"/>
  <c r="F469" i="7"/>
  <c r="F7038" i="7"/>
  <c r="F3204" i="7"/>
  <c r="F7983" i="7"/>
  <c r="F3466" i="7"/>
  <c r="F4089" i="7"/>
  <c r="F7253" i="7"/>
  <c r="F567" i="7"/>
  <c r="F1629" i="7"/>
  <c r="F7762" i="7"/>
  <c r="F7947" i="7"/>
  <c r="F6034" i="7"/>
  <c r="F6189" i="7"/>
  <c r="F2837" i="7"/>
  <c r="F4836" i="7"/>
  <c r="F6559" i="7"/>
  <c r="F6816" i="7"/>
  <c r="F6780" i="7"/>
  <c r="F884" i="7"/>
  <c r="F7273" i="7"/>
  <c r="F4445" i="7"/>
  <c r="F5772" i="7"/>
  <c r="F1537" i="7"/>
  <c r="F1040" i="7"/>
  <c r="F599" i="7"/>
  <c r="F7177" i="7"/>
  <c r="F7486" i="7"/>
  <c r="F5247" i="7"/>
  <c r="F3125" i="7"/>
  <c r="F3354" i="7"/>
  <c r="F6381" i="7"/>
  <c r="F5830" i="7"/>
  <c r="F3328" i="7"/>
  <c r="F4303" i="7"/>
  <c r="F707" i="7"/>
  <c r="F671" i="7"/>
  <c r="F1691" i="7"/>
  <c r="F7665" i="7"/>
  <c r="F7989" i="7"/>
  <c r="F4771" i="7"/>
  <c r="F2784" i="7"/>
  <c r="F2917" i="7"/>
  <c r="F7081" i="7"/>
  <c r="F7484" i="7"/>
  <c r="F136" i="7"/>
  <c r="F1259" i="7"/>
  <c r="F4869" i="7"/>
  <c r="F1504" i="7"/>
  <c r="F809" i="7"/>
  <c r="F3151" i="7"/>
  <c r="F6137" i="7"/>
  <c r="F5313" i="7"/>
  <c r="F2988" i="7"/>
  <c r="F608" i="7"/>
  <c r="F167" i="7"/>
  <c r="F895" i="7"/>
  <c r="F1659" i="7"/>
  <c r="F6804" i="7"/>
  <c r="F7468" i="7"/>
  <c r="F2332" i="7"/>
  <c r="F1724" i="7"/>
  <c r="F3273" i="7"/>
  <c r="F6061" i="7"/>
  <c r="F3503" i="7"/>
  <c r="F1983" i="7"/>
  <c r="F969" i="7"/>
  <c r="F933" i="7"/>
  <c r="F1953" i="7"/>
  <c r="F1674" i="7"/>
  <c r="F2823" i="7"/>
  <c r="F3018" i="7"/>
  <c r="F876" i="7"/>
  <c r="F1911" i="7"/>
  <c r="F7283" i="7"/>
  <c r="F7733" i="7"/>
  <c r="F7724" i="7"/>
  <c r="F7611" i="7"/>
  <c r="F1502" i="7"/>
  <c r="F2827" i="7"/>
  <c r="F1508" i="7"/>
  <c r="F7699" i="7"/>
  <c r="F7934" i="7"/>
  <c r="F6863" i="7"/>
  <c r="F3369" i="7"/>
  <c r="F5550" i="7"/>
  <c r="F2892" i="7"/>
  <c r="F3075" i="7"/>
  <c r="F2158" i="7"/>
  <c r="F4840" i="7"/>
  <c r="F5082" i="7"/>
  <c r="F7108" i="7"/>
  <c r="F1003" i="7"/>
  <c r="F7886" i="7"/>
  <c r="F5530" i="7"/>
  <c r="F4069" i="7"/>
  <c r="F4393" i="7"/>
  <c r="F7189" i="7"/>
  <c r="F2084" i="7"/>
  <c r="F1825" i="7"/>
  <c r="F7403" i="7"/>
  <c r="F6594" i="7"/>
  <c r="F3443" i="7"/>
  <c r="F4860" i="7"/>
  <c r="F7457" i="7"/>
  <c r="F7852" i="7"/>
  <c r="F267" i="7"/>
  <c r="F1753" i="7"/>
  <c r="F3353" i="7"/>
  <c r="F797" i="7"/>
  <c r="F7650" i="7"/>
  <c r="F437" i="7"/>
  <c r="F1189" i="7"/>
  <c r="F5461" i="7"/>
  <c r="F5007" i="7"/>
  <c r="F970" i="7"/>
  <c r="F8046" i="7"/>
  <c r="F6126" i="7"/>
  <c r="F2234" i="7"/>
  <c r="F4103" i="7"/>
  <c r="F7950" i="7"/>
  <c r="F2753" i="7"/>
  <c r="F195" i="7"/>
  <c r="F1035" i="7"/>
  <c r="F6256" i="7"/>
  <c r="F7504" i="7"/>
  <c r="F1313" i="7"/>
  <c r="F1703" i="7"/>
  <c r="F2265" i="7"/>
  <c r="F5846" i="7"/>
  <c r="F7191" i="7"/>
  <c r="F4835" i="7"/>
  <c r="F6320" i="7"/>
  <c r="F1043" i="7"/>
  <c r="F1341" i="7"/>
  <c r="F1089" i="7"/>
  <c r="F887" i="7"/>
  <c r="F1136" i="7"/>
  <c r="F7360" i="7"/>
  <c r="F7164" i="7"/>
  <c r="F6288" i="7"/>
  <c r="F6591" i="7"/>
  <c r="F4379" i="7"/>
  <c r="F3219" i="7"/>
  <c r="F1201" i="7"/>
  <c r="F1188" i="7"/>
  <c r="F7773" i="7"/>
  <c r="F7188" i="7"/>
  <c r="F492" i="7"/>
  <c r="F6690" i="7"/>
  <c r="F4922" i="7"/>
  <c r="F716" i="7"/>
  <c r="F4096" i="7"/>
  <c r="F5639" i="7"/>
  <c r="F1475" i="7"/>
  <c r="F1439" i="7"/>
  <c r="F372" i="7"/>
  <c r="F7163" i="7"/>
  <c r="F5018" i="7"/>
  <c r="F3390" i="7"/>
  <c r="F4237" i="7"/>
  <c r="F2270" i="7"/>
  <c r="F450" i="7"/>
  <c r="F173" i="7"/>
  <c r="F901" i="7"/>
  <c r="F1665" i="7"/>
  <c r="F6110" i="7"/>
  <c r="F4634" i="7"/>
  <c r="F7592" i="7"/>
  <c r="F114" i="7"/>
  <c r="F7114" i="7"/>
  <c r="F2101" i="7"/>
  <c r="F4430" i="7"/>
  <c r="F3095" i="7"/>
  <c r="F5000" i="7"/>
  <c r="F6686" i="7"/>
  <c r="F4369" i="7"/>
  <c r="F5332" i="7"/>
  <c r="F1774" i="7"/>
  <c r="F1671" i="7"/>
  <c r="F482" i="7"/>
  <c r="F6787" i="7"/>
  <c r="F635" i="7"/>
  <c r="F951" i="7"/>
  <c r="F2055" i="7"/>
  <c r="F1990" i="7"/>
  <c r="F4590" i="7"/>
  <c r="F2714" i="7"/>
  <c r="F2403" i="7"/>
  <c r="F6423" i="7"/>
  <c r="F976" i="7"/>
  <c r="F7025" i="7"/>
  <c r="F2845" i="7"/>
  <c r="F4351" i="7"/>
  <c r="F773" i="7"/>
  <c r="F322" i="7"/>
  <c r="F5917" i="7"/>
  <c r="F4394" i="7"/>
  <c r="F7219" i="7"/>
  <c r="F8129" i="7"/>
  <c r="F3773" i="7"/>
  <c r="F4498" i="7"/>
  <c r="F5264" i="7"/>
  <c r="F1577" i="7"/>
  <c r="F5241" i="7"/>
  <c r="F6238" i="7"/>
  <c r="F5339" i="7"/>
  <c r="F4741" i="7"/>
  <c r="F5492" i="7"/>
  <c r="F6353" i="7"/>
  <c r="F2564" i="7"/>
  <c r="F337" i="7"/>
  <c r="F7098" i="7"/>
  <c r="F2924" i="7"/>
  <c r="F3464" i="7"/>
  <c r="F456" i="7"/>
  <c r="F7670" i="7"/>
  <c r="F7610" i="7"/>
  <c r="F7750" i="7"/>
  <c r="F7336" i="7"/>
  <c r="F2253" i="7"/>
  <c r="F6387" i="7"/>
  <c r="F5775" i="7"/>
  <c r="F2102" i="7"/>
  <c r="F2789" i="7"/>
  <c r="F6008" i="7"/>
  <c r="F370" i="7"/>
  <c r="F7547" i="7"/>
  <c r="F1695" i="7"/>
  <c r="F7924" i="7"/>
  <c r="F2745" i="7"/>
  <c r="F5975" i="7"/>
  <c r="F848" i="7"/>
  <c r="F7261" i="7"/>
  <c r="F4689" i="7"/>
  <c r="F3743" i="7"/>
  <c r="F557" i="7"/>
  <c r="F1470" i="7"/>
  <c r="F5999" i="7"/>
  <c r="F3869" i="7"/>
  <c r="F3492" i="7"/>
  <c r="F2371" i="7"/>
  <c r="F3939" i="7"/>
  <c r="F5397" i="7"/>
  <c r="F7074" i="7"/>
  <c r="F2719" i="7"/>
  <c r="F5431" i="7"/>
  <c r="F3541" i="7"/>
  <c r="F765" i="7"/>
  <c r="F4297" i="7"/>
  <c r="F3707" i="7"/>
  <c r="F5385" i="7"/>
  <c r="F7964" i="7"/>
  <c r="F667" i="7"/>
  <c r="F1802" i="7"/>
  <c r="F7160" i="7"/>
  <c r="F250" i="7"/>
  <c r="F30" i="7"/>
  <c r="F258" i="7"/>
  <c r="F6586" i="7"/>
  <c r="F2231" i="7"/>
  <c r="F5704" i="7"/>
  <c r="F7535" i="7"/>
  <c r="F3628" i="7"/>
  <c r="F4180" i="7"/>
  <c r="F3428" i="7"/>
  <c r="F6748" i="7"/>
  <c r="F7690" i="7"/>
  <c r="F5117" i="7"/>
  <c r="F7076" i="7"/>
  <c r="F6360" i="7"/>
  <c r="F5417" i="7"/>
  <c r="F7767" i="7"/>
  <c r="F4147" i="7"/>
  <c r="F2470" i="7"/>
  <c r="F5615" i="7"/>
  <c r="F6730" i="7"/>
  <c r="F6644" i="7"/>
  <c r="F4080" i="7"/>
  <c r="F6527" i="7"/>
  <c r="F1648" i="7"/>
  <c r="F1436" i="7"/>
  <c r="F472" i="7"/>
  <c r="F3460" i="7"/>
  <c r="F3836" i="7"/>
  <c r="F6176" i="7"/>
  <c r="F1357" i="7"/>
  <c r="F2013" i="7"/>
  <c r="F5828" i="7"/>
  <c r="F3329" i="7"/>
  <c r="F3937" i="7"/>
  <c r="F7882" i="7"/>
  <c r="F6035" i="7"/>
  <c r="F3832" i="7"/>
  <c r="F4706" i="7"/>
  <c r="F4179" i="7"/>
  <c r="F2908" i="7"/>
  <c r="F5224" i="7"/>
  <c r="F4657" i="7"/>
  <c r="F7644" i="7"/>
  <c r="F5223" i="7"/>
  <c r="F3504" i="7"/>
  <c r="F6557" i="7"/>
  <c r="F7338" i="7"/>
  <c r="F5362" i="7"/>
  <c r="F5212" i="7"/>
  <c r="F4645" i="7"/>
  <c r="F1354" i="7"/>
  <c r="F1981" i="7"/>
  <c r="F1867" i="7"/>
  <c r="F7783" i="7"/>
  <c r="F453" i="7"/>
  <c r="F233" i="7"/>
  <c r="F461" i="7"/>
  <c r="F3634" i="7"/>
  <c r="F1943" i="7"/>
  <c r="F6484" i="7"/>
  <c r="F8021" i="7"/>
  <c r="F4521" i="7"/>
  <c r="F5641" i="7"/>
  <c r="F5939" i="7"/>
  <c r="F6925" i="7"/>
  <c r="F2512" i="7"/>
  <c r="F6616" i="7"/>
  <c r="F7448" i="7"/>
  <c r="F5760" i="7"/>
  <c r="F864" i="7"/>
  <c r="F1638" i="7"/>
  <c r="F3456" i="7"/>
  <c r="F4238" i="7"/>
  <c r="F6383" i="7"/>
  <c r="F4870" i="7"/>
  <c r="F6223" i="7"/>
  <c r="F5580" i="7"/>
  <c r="F4796" i="7"/>
  <c r="F2751" i="7"/>
  <c r="F2044" i="7"/>
  <c r="F3907" i="7"/>
  <c r="F3182" i="7"/>
  <c r="F2631" i="7"/>
  <c r="F6508" i="7"/>
  <c r="F5757" i="7"/>
  <c r="F5399" i="7"/>
  <c r="F3130" i="7"/>
  <c r="F3158" i="7"/>
  <c r="F6144" i="7"/>
  <c r="F821" i="7"/>
  <c r="F5454" i="7"/>
  <c r="F4327" i="7"/>
  <c r="F4336" i="7"/>
  <c r="F503" i="7"/>
  <c r="F1576" i="7"/>
  <c r="F1798" i="7"/>
  <c r="F4755" i="7"/>
  <c r="F517" i="7"/>
  <c r="F525" i="7"/>
  <c r="F5633" i="7"/>
  <c r="F2676" i="7"/>
  <c r="F1684" i="7"/>
  <c r="F789" i="7"/>
  <c r="F4830" i="7"/>
  <c r="F4555" i="7"/>
  <c r="F2188" i="7"/>
  <c r="F6883" i="7"/>
  <c r="F4941" i="7"/>
  <c r="F1804" i="7"/>
  <c r="F5231" i="7"/>
  <c r="F6275" i="7"/>
  <c r="F1535" i="7"/>
  <c r="F764" i="7"/>
  <c r="F3635" i="7"/>
  <c r="F7839" i="7"/>
  <c r="F7521" i="7"/>
  <c r="F377" i="7"/>
  <c r="F374" i="7"/>
  <c r="F1563" i="7"/>
  <c r="F7112" i="7"/>
  <c r="F3321" i="7"/>
  <c r="F6528" i="7"/>
  <c r="F7846" i="7"/>
  <c r="F7238" i="7"/>
  <c r="F6201" i="7"/>
  <c r="F2711" i="7"/>
  <c r="F6459" i="7"/>
  <c r="F6944" i="7"/>
  <c r="F185" i="7"/>
  <c r="F5888" i="7"/>
  <c r="F2755" i="7"/>
  <c r="F8048" i="7"/>
  <c r="F880" i="7"/>
  <c r="F6226" i="7"/>
  <c r="F5451" i="7"/>
  <c r="F2072" i="7"/>
  <c r="F2365" i="7"/>
  <c r="F5479" i="7"/>
  <c r="F1306" i="7"/>
  <c r="F6010" i="7"/>
  <c r="F4469" i="7"/>
  <c r="F5762" i="7"/>
  <c r="F4511" i="7"/>
  <c r="F7192" i="7"/>
  <c r="F4544" i="7"/>
  <c r="F4030" i="7"/>
  <c r="F2236" i="7"/>
  <c r="F7613" i="7"/>
  <c r="F3680" i="7"/>
  <c r="F4397" i="7"/>
  <c r="F1730" i="7"/>
  <c r="F216" i="7"/>
  <c r="F5347" i="7"/>
  <c r="F4092" i="7"/>
  <c r="F5369" i="7"/>
  <c r="F1101" i="7"/>
  <c r="F1757" i="7"/>
  <c r="F6464" i="7"/>
  <c r="F5788" i="7"/>
  <c r="F4206" i="7"/>
  <c r="F301" i="7"/>
  <c r="F6599" i="7"/>
  <c r="F5405" i="7"/>
  <c r="F4974" i="7"/>
  <c r="F2903" i="7"/>
  <c r="F4159" i="7"/>
  <c r="F5132" i="7"/>
  <c r="F3334" i="7"/>
  <c r="F6789" i="7"/>
  <c r="F5871" i="7"/>
  <c r="F3760" i="7"/>
  <c r="F4554" i="7"/>
  <c r="F7455" i="7"/>
  <c r="F5869" i="7"/>
  <c r="F3748" i="7"/>
  <c r="F305" i="7"/>
  <c r="F1907" i="7"/>
  <c r="F3045" i="7"/>
  <c r="F2281" i="7"/>
  <c r="F6881" i="7"/>
  <c r="F2486" i="7"/>
  <c r="F5971" i="7"/>
  <c r="F3341" i="7"/>
  <c r="F6141" i="7"/>
  <c r="F5225" i="7"/>
  <c r="F290" i="7"/>
  <c r="F8033" i="7"/>
  <c r="F1712" i="7"/>
  <c r="F7777" i="7"/>
  <c r="F4995" i="7"/>
  <c r="F4980" i="7"/>
  <c r="F7788" i="7"/>
  <c r="F1142" i="7"/>
  <c r="F1261" i="7"/>
  <c r="F1572" i="7"/>
  <c r="F1880" i="7"/>
  <c r="F5805" i="7"/>
  <c r="F96" i="7"/>
  <c r="F210" i="7"/>
  <c r="F553" i="7"/>
  <c r="F2018" i="7"/>
  <c r="F6862" i="7"/>
  <c r="F3081" i="7"/>
  <c r="F485" i="7"/>
  <c r="F4287" i="7"/>
  <c r="F6723" i="7"/>
  <c r="F434" i="7"/>
  <c r="F7811" i="7"/>
  <c r="F6694" i="7"/>
  <c r="F3825" i="7"/>
  <c r="F7007" i="7"/>
  <c r="F7349" i="7"/>
  <c r="F7745" i="7"/>
  <c r="F7632" i="7"/>
  <c r="F5254" i="7"/>
  <c r="F822" i="7"/>
  <c r="F3759" i="7"/>
  <c r="F6328" i="7"/>
  <c r="F3946" i="7"/>
  <c r="F2992" i="7"/>
  <c r="F3038" i="7"/>
  <c r="F2849" i="7"/>
  <c r="F5389" i="7"/>
  <c r="F4659" i="7"/>
  <c r="F4842" i="7"/>
  <c r="F7942" i="7"/>
  <c r="F6660" i="7"/>
  <c r="F7904" i="7"/>
  <c r="F4841" i="7"/>
  <c r="F1667" i="7"/>
  <c r="F5324" i="7"/>
  <c r="F3410" i="7"/>
  <c r="F1465" i="7"/>
  <c r="F1813" i="7"/>
  <c r="F5703" i="7"/>
  <c r="F5798" i="7"/>
  <c r="F7817" i="7"/>
  <c r="F27" i="7"/>
  <c r="F410" i="7"/>
  <c r="F1076" i="7"/>
  <c r="F7799" i="7"/>
  <c r="F7084" i="7"/>
  <c r="F961" i="7"/>
  <c r="F3412" i="7"/>
  <c r="F5336" i="7"/>
  <c r="F7860" i="7"/>
  <c r="F139" i="7"/>
  <c r="F7345" i="7"/>
  <c r="F6940" i="7"/>
  <c r="F1433" i="7"/>
  <c r="F435" i="7"/>
  <c r="F1073" i="7"/>
  <c r="F1868" i="7"/>
  <c r="F5148" i="7"/>
  <c r="F1092" i="7"/>
  <c r="F7390" i="7"/>
  <c r="F8136" i="7"/>
  <c r="F4751" i="7"/>
  <c r="F2097" i="7"/>
  <c r="F1386" i="7"/>
  <c r="F2089" i="7"/>
  <c r="F211" i="7"/>
  <c r="F3054" i="7"/>
  <c r="F4718" i="7"/>
  <c r="F2704" i="7"/>
  <c r="F4082" i="7"/>
  <c r="F4716" i="7"/>
  <c r="F3279" i="7"/>
  <c r="F1022" i="7"/>
  <c r="F986" i="7"/>
  <c r="F2091" i="7"/>
  <c r="F5914" i="7"/>
  <c r="F7236" i="7"/>
  <c r="F1051" i="7"/>
  <c r="F6778" i="7"/>
  <c r="F7142" i="7"/>
  <c r="F7376" i="7"/>
  <c r="F7833" i="7"/>
  <c r="F6567" i="7"/>
  <c r="F5506" i="7"/>
  <c r="F5737" i="7"/>
  <c r="F1462" i="7"/>
  <c r="F5236" i="7"/>
  <c r="F4748" i="7"/>
  <c r="F156" i="7"/>
  <c r="F120" i="7"/>
  <c r="F1140" i="7"/>
  <c r="F4847" i="7"/>
  <c r="F2879" i="7"/>
  <c r="F5022" i="7"/>
  <c r="F3580" i="7"/>
  <c r="F6422" i="7"/>
  <c r="F5707" i="7"/>
  <c r="F7498" i="7"/>
  <c r="F5648" i="7"/>
  <c r="F4726" i="7"/>
  <c r="F2748" i="7"/>
  <c r="F7388" i="7"/>
  <c r="F6523" i="7"/>
  <c r="F5705" i="7"/>
  <c r="F2030" i="7"/>
  <c r="F2153" i="7"/>
  <c r="F5634" i="7"/>
  <c r="F4832" i="7"/>
  <c r="F3817" i="7"/>
  <c r="F589" i="7"/>
  <c r="F7015" i="7"/>
  <c r="F6568" i="7"/>
  <c r="F5198" i="7"/>
  <c r="F4772" i="7"/>
  <c r="F1571" i="7"/>
  <c r="F4532" i="7"/>
  <c r="F5665" i="7"/>
  <c r="F2778" i="7"/>
  <c r="F5182" i="7"/>
  <c r="F7664" i="7"/>
  <c r="F7244" i="7"/>
  <c r="F5777" i="7"/>
  <c r="F582" i="7"/>
  <c r="F6867" i="7"/>
  <c r="F7966" i="7"/>
  <c r="F1424" i="7"/>
  <c r="F7906" i="7"/>
  <c r="F1823" i="7"/>
  <c r="F4575" i="7"/>
  <c r="F4487" i="7"/>
  <c r="F318" i="7"/>
  <c r="F915" i="7"/>
  <c r="F3006" i="7"/>
  <c r="F657" i="7"/>
  <c r="F7209" i="7"/>
  <c r="F1731" i="7"/>
  <c r="F8031" i="7"/>
  <c r="F5310" i="7"/>
  <c r="F7198" i="7"/>
  <c r="F1119" i="7"/>
  <c r="F7233" i="7"/>
  <c r="F3984" i="7"/>
  <c r="F2737" i="7"/>
  <c r="F443" i="7"/>
  <c r="F2955" i="7"/>
  <c r="F5255" i="7"/>
  <c r="F5044" i="7"/>
  <c r="F1426" i="7"/>
  <c r="F6390" i="7"/>
  <c r="F3495" i="7"/>
  <c r="F4541" i="7"/>
  <c r="F3209" i="7"/>
  <c r="F1632" i="7"/>
  <c r="F4387" i="7"/>
  <c r="F4340" i="7"/>
  <c r="F6766" i="7"/>
  <c r="F3770" i="7"/>
  <c r="F2172" i="7"/>
  <c r="F3312" i="7"/>
  <c r="F1527" i="7"/>
  <c r="F3905" i="7"/>
  <c r="F5490" i="7"/>
  <c r="F772" i="7"/>
  <c r="F929" i="7"/>
  <c r="F6927" i="7"/>
  <c r="F6963" i="7"/>
  <c r="F2515" i="7"/>
  <c r="F5211" i="7"/>
  <c r="F4293" i="7"/>
  <c r="F5547" i="7"/>
  <c r="F6024" i="7"/>
  <c r="F4733" i="7"/>
  <c r="F2604" i="7"/>
  <c r="F1938" i="7"/>
  <c r="F3637" i="7"/>
  <c r="F3833" i="7"/>
  <c r="F5309" i="7"/>
  <c r="F1698" i="7"/>
  <c r="F2774" i="7"/>
  <c r="F7608" i="7"/>
  <c r="F1617" i="7"/>
  <c r="F7954" i="7"/>
  <c r="F303" i="7"/>
  <c r="F5062" i="7"/>
  <c r="F7272" i="7"/>
  <c r="F4720" i="7"/>
  <c r="F1662" i="7"/>
  <c r="F6506" i="7"/>
  <c r="F22" i="7"/>
  <c r="F17" i="7"/>
  <c r="F6664" i="7"/>
  <c r="F5366" i="7"/>
  <c r="F7910" i="7"/>
  <c r="F3208" i="7"/>
  <c r="F3499" i="7"/>
  <c r="F2749" i="7"/>
  <c r="F32" i="7"/>
  <c r="F7363" i="7"/>
  <c r="F5075" i="7"/>
  <c r="F4667" i="7"/>
  <c r="F6683" i="7"/>
  <c r="F2961" i="7"/>
  <c r="F3134" i="7"/>
  <c r="F6455" i="7"/>
  <c r="F4125" i="7"/>
  <c r="F3236" i="7"/>
  <c r="F2627" i="7"/>
  <c r="F4195" i="7"/>
  <c r="F6017" i="7"/>
  <c r="F7101" i="7"/>
  <c r="F1542" i="7"/>
  <c r="F3147" i="7"/>
  <c r="F6136" i="7"/>
  <c r="F562" i="7"/>
  <c r="F4770" i="7"/>
  <c r="F4233" i="7"/>
  <c r="F811" i="7"/>
  <c r="F7157" i="7"/>
  <c r="F7410" i="7"/>
  <c r="F7446" i="7"/>
  <c r="F2997" i="7"/>
  <c r="F2995" i="7"/>
  <c r="F4905" i="7"/>
  <c r="F6219" i="7"/>
  <c r="F5340" i="7"/>
  <c r="F5238" i="7"/>
  <c r="F2067" i="7"/>
  <c r="F119" i="7"/>
  <c r="F1165" i="7"/>
  <c r="F4460" i="7"/>
  <c r="F3389" i="7"/>
  <c r="F4525" i="7"/>
  <c r="F4471" i="7"/>
  <c r="F2011" i="7"/>
  <c r="F2608" i="7"/>
  <c r="F4004" i="7"/>
  <c r="F4883" i="7"/>
  <c r="F6332" i="7"/>
  <c r="F6076" i="7"/>
  <c r="F5151" i="7"/>
  <c r="F2940" i="7"/>
  <c r="F3950" i="7"/>
  <c r="F796" i="7"/>
  <c r="F1800" i="7"/>
  <c r="F1558" i="7"/>
  <c r="F404" i="7"/>
  <c r="F2187" i="7"/>
  <c r="F3787" i="7"/>
  <c r="F5165" i="7"/>
  <c r="F1276" i="7"/>
  <c r="F5142" i="7"/>
  <c r="F5715" i="7"/>
  <c r="F5348" i="7"/>
  <c r="F3977" i="7"/>
  <c r="F3742" i="7"/>
  <c r="F1506" i="7"/>
  <c r="F5575" i="7"/>
  <c r="F264" i="7"/>
  <c r="F4077" i="7"/>
  <c r="F5206" i="7"/>
  <c r="F3004" i="7"/>
  <c r="F7791" i="7"/>
  <c r="F2092" i="7"/>
  <c r="F4090" i="7"/>
  <c r="F5387" i="7"/>
  <c r="F314" i="7"/>
  <c r="F2636" i="7"/>
  <c r="F3268" i="7"/>
  <c r="F1963" i="7"/>
  <c r="F7985" i="7"/>
  <c r="F7798" i="7"/>
  <c r="F4285" i="7"/>
  <c r="F5426" i="7"/>
  <c r="F6307" i="7"/>
  <c r="F7062" i="7"/>
  <c r="F6879" i="7"/>
  <c r="F479" i="7"/>
  <c r="F6244" i="7"/>
  <c r="F2096" i="7"/>
  <c r="F6254" i="7"/>
  <c r="F2613" i="7"/>
  <c r="F349" i="7"/>
  <c r="F626" i="7"/>
  <c r="F7645" i="7"/>
  <c r="F5401" i="7"/>
  <c r="F5301" i="7"/>
  <c r="F673" i="7"/>
  <c r="F5270" i="7"/>
  <c r="F2829" i="7"/>
  <c r="F7696" i="7"/>
  <c r="F3849" i="7"/>
  <c r="F7692" i="7"/>
  <c r="F978" i="7"/>
  <c r="F2644" i="7"/>
  <c r="F1987" i="7"/>
  <c r="F7701" i="7"/>
  <c r="F820" i="7"/>
  <c r="F7351" i="7"/>
  <c r="F1650" i="7"/>
  <c r="F6083" i="7"/>
  <c r="F4104" i="7"/>
  <c r="F1590" i="7"/>
  <c r="F5435" i="7"/>
  <c r="F3737" i="7"/>
  <c r="F6004" i="7"/>
  <c r="F4354" i="7"/>
  <c r="F2820" i="7"/>
  <c r="F4236" i="7"/>
  <c r="F4981" i="7"/>
  <c r="F2298" i="7"/>
  <c r="F6903" i="7"/>
  <c r="F5943" i="7"/>
  <c r="F3729" i="7"/>
  <c r="F776" i="7"/>
  <c r="F2017" i="7"/>
  <c r="F7530" i="7"/>
  <c r="F3496" i="7"/>
  <c r="F5978" i="7"/>
  <c r="F7720" i="7"/>
  <c r="F5644" i="7"/>
  <c r="F3755" i="7"/>
  <c r="F3862" i="7"/>
  <c r="F2225" i="7"/>
  <c r="F187" i="7"/>
  <c r="F5591" i="7"/>
  <c r="F3356" i="7"/>
  <c r="F6615" i="7"/>
  <c r="F551" i="7"/>
  <c r="F2400" i="7"/>
  <c r="F4344" i="7"/>
  <c r="F5722" i="7"/>
  <c r="F6055" i="7"/>
  <c r="F2883" i="7"/>
  <c r="F4531" i="7"/>
  <c r="F6589" i="7"/>
  <c r="F7128" i="7"/>
  <c r="F2481" i="7"/>
  <c r="F6473" i="7"/>
  <c r="F4658" i="7"/>
  <c r="F1006" i="7"/>
  <c r="F624" i="7"/>
  <c r="F564" i="7"/>
  <c r="F931" i="7"/>
  <c r="F6845" i="7"/>
  <c r="F6822" i="7"/>
  <c r="F5193" i="7"/>
  <c r="F6635" i="7"/>
  <c r="F5080" i="7"/>
  <c r="F2313" i="7"/>
  <c r="F164" i="7"/>
  <c r="F1307" i="7"/>
  <c r="F6959" i="7"/>
  <c r="F4172" i="7"/>
  <c r="F295" i="7"/>
  <c r="F4031" i="7"/>
  <c r="F244" i="7"/>
  <c r="F3084" i="7"/>
  <c r="F3118" i="7"/>
  <c r="F2304" i="7"/>
  <c r="F5279" i="7"/>
  <c r="F7887" i="7"/>
  <c r="F1147" i="7"/>
  <c r="F5680" i="7"/>
  <c r="F3814" i="7"/>
  <c r="F7915" i="7"/>
  <c r="F2835" i="7"/>
  <c r="F7102" i="7"/>
  <c r="F3596" i="7"/>
  <c r="F1371" i="7"/>
  <c r="F1977" i="7"/>
  <c r="F5514" i="7"/>
  <c r="F4565" i="7"/>
  <c r="F194" i="7"/>
  <c r="F645" i="7"/>
  <c r="F1725" i="7"/>
  <c r="F7066" i="7"/>
  <c r="F2942" i="7"/>
  <c r="F1055" i="7"/>
  <c r="F89" i="7"/>
  <c r="F7688" i="7"/>
  <c r="F4821" i="7"/>
  <c r="F2682" i="7"/>
  <c r="F198" i="7"/>
  <c r="F896" i="7"/>
  <c r="F4986" i="7"/>
  <c r="F8038" i="7"/>
  <c r="F2418" i="7"/>
  <c r="F3856" i="7"/>
  <c r="F1587" i="7"/>
  <c r="F7682" i="7"/>
  <c r="F2033" i="7"/>
  <c r="F1179" i="7"/>
  <c r="F5610" i="7"/>
  <c r="F7945" i="7"/>
  <c r="F2289" i="7"/>
  <c r="F6571" i="7"/>
  <c r="F964" i="7"/>
  <c r="F6897" i="7"/>
  <c r="F7802" i="7"/>
  <c r="F3633" i="7"/>
  <c r="F3366" i="7"/>
  <c r="F7681" i="7"/>
  <c r="F1599" i="7"/>
  <c r="F1443" i="7"/>
  <c r="F7368" i="7"/>
  <c r="F7056" i="7"/>
  <c r="F1805" i="7"/>
  <c r="F282" i="7"/>
  <c r="F5629" i="7"/>
  <c r="F5932" i="7"/>
  <c r="F7133" i="7"/>
  <c r="F1597" i="7"/>
  <c r="F1345" i="7"/>
  <c r="F1143" i="7"/>
  <c r="F6865" i="7"/>
  <c r="F8069" i="7"/>
  <c r="F783" i="7"/>
  <c r="F2016" i="7"/>
  <c r="F2607" i="7"/>
  <c r="F7277" i="7"/>
  <c r="F1141" i="7"/>
  <c r="F7291" i="7"/>
  <c r="F1936" i="7"/>
  <c r="F3621" i="7"/>
  <c r="F2838" i="7"/>
  <c r="F7829" i="7"/>
  <c r="F7967" i="7"/>
  <c r="F2296" i="7"/>
  <c r="F5090" i="7"/>
  <c r="F1387" i="7"/>
  <c r="F7705" i="7"/>
  <c r="F5334" i="7"/>
  <c r="F3031" i="7"/>
  <c r="F160" i="7"/>
  <c r="F3655" i="7"/>
  <c r="F2535" i="7"/>
  <c r="F1874" i="7"/>
  <c r="F1129" i="7"/>
  <c r="F536" i="7"/>
  <c r="F95" i="7"/>
  <c r="F6740" i="7"/>
  <c r="F6866" i="7"/>
  <c r="F7037" i="7"/>
  <c r="F2875" i="7"/>
  <c r="F2242" i="7"/>
  <c r="F5875" i="7"/>
  <c r="F1920" i="7"/>
  <c r="F7287" i="7"/>
  <c r="F7737" i="7"/>
  <c r="F6419" i="7"/>
  <c r="F2865" i="7"/>
  <c r="F2637" i="7"/>
  <c r="F2857" i="7"/>
  <c r="F5619" i="7"/>
  <c r="F3046" i="7"/>
  <c r="F1649" i="7"/>
  <c r="F4776" i="7"/>
  <c r="F5522" i="7"/>
  <c r="F4795" i="7"/>
  <c r="F7280" i="7"/>
  <c r="F5092" i="7"/>
  <c r="F5985" i="7"/>
  <c r="F2950" i="7"/>
  <c r="F814" i="7"/>
  <c r="F3511" i="7"/>
  <c r="F4761" i="7"/>
  <c r="F4422" i="7"/>
  <c r="F219" i="7"/>
  <c r="F7580" i="7"/>
  <c r="F4168" i="7"/>
  <c r="F3578" i="7"/>
  <c r="F8127" i="7"/>
  <c r="F4151" i="7"/>
  <c r="F5916" i="7"/>
  <c r="F5491" i="7"/>
  <c r="F386" i="7"/>
  <c r="F6836" i="7"/>
  <c r="F5963" i="7"/>
  <c r="F5101" i="7"/>
  <c r="F6066" i="7"/>
  <c r="F7187" i="7"/>
  <c r="F2570" i="7"/>
  <c r="F7861" i="7"/>
  <c r="F6293" i="7"/>
  <c r="F3684" i="7"/>
  <c r="F241" i="7"/>
  <c r="F1205" i="7"/>
  <c r="F816" i="7"/>
  <c r="F1494" i="7"/>
  <c r="F251" i="7"/>
  <c r="F3847" i="7"/>
  <c r="F2772" i="7"/>
  <c r="F7757" i="7"/>
  <c r="F452" i="7"/>
  <c r="F1152" i="7"/>
  <c r="F359" i="7"/>
  <c r="F1913" i="7"/>
  <c r="F6115" i="7"/>
  <c r="F7939" i="7"/>
  <c r="F8067" i="7"/>
  <c r="F5540" i="7"/>
  <c r="F1668" i="7"/>
  <c r="F2291" i="7"/>
  <c r="F2862" i="7"/>
  <c r="F894" i="7"/>
  <c r="F7097" i="7"/>
  <c r="F1834" i="7"/>
  <c r="F2612" i="7"/>
  <c r="F2700" i="7"/>
  <c r="F1759" i="7"/>
  <c r="F5438" i="7"/>
  <c r="F1923" i="7"/>
  <c r="F6168" i="7"/>
  <c r="F6619" i="7"/>
  <c r="F3746" i="7"/>
  <c r="F2756" i="7"/>
  <c r="F3896" i="7"/>
  <c r="F4322" i="7"/>
  <c r="F5422" i="7"/>
  <c r="F2210" i="7"/>
  <c r="F4003" i="7"/>
  <c r="F7830" i="7"/>
  <c r="F1646" i="7"/>
  <c r="F6406" i="7"/>
  <c r="F5487" i="7"/>
  <c r="F7331" i="7"/>
  <c r="F7214" i="7"/>
  <c r="F7639" i="7"/>
  <c r="F7872" i="7"/>
  <c r="F6933" i="7"/>
  <c r="F2769" i="7"/>
  <c r="F4728" i="7"/>
  <c r="F6603" i="7"/>
  <c r="F1314" i="7"/>
  <c r="F7043" i="7"/>
  <c r="F949" i="7"/>
  <c r="F122" i="7"/>
  <c r="F4652" i="7"/>
  <c r="F3210" i="7"/>
  <c r="F5318" i="7"/>
  <c r="F1676" i="7"/>
  <c r="F7458" i="7"/>
  <c r="F271" i="7"/>
  <c r="F3304" i="7"/>
  <c r="F5485" i="7"/>
  <c r="F4952" i="7"/>
  <c r="F3973" i="7"/>
  <c r="F3483" i="7"/>
  <c r="F4109" i="7"/>
  <c r="F5622" i="7"/>
  <c r="F7641" i="7"/>
  <c r="F872" i="7"/>
  <c r="F3244" i="7"/>
  <c r="F6073" i="7"/>
  <c r="F948" i="7"/>
  <c r="F8030" i="7"/>
  <c r="F2580" i="7"/>
  <c r="F6316" i="7"/>
  <c r="F841" i="7"/>
  <c r="F3931" i="7"/>
  <c r="F2223" i="7"/>
  <c r="F2192" i="7"/>
  <c r="F1554" i="7"/>
  <c r="F7021" i="7"/>
  <c r="F2598" i="7"/>
  <c r="F5835" i="7"/>
  <c r="F5396" i="7"/>
  <c r="F1186" i="7"/>
  <c r="F332" i="7"/>
  <c r="F3751" i="7"/>
  <c r="F5129" i="7"/>
  <c r="F6477" i="7"/>
  <c r="F5134" i="7"/>
  <c r="F2919" i="7"/>
  <c r="F5368" i="7"/>
  <c r="F815" i="7"/>
  <c r="F2890" i="7"/>
  <c r="F3506" i="7"/>
  <c r="F1480" i="7"/>
  <c r="F7755" i="7"/>
  <c r="F7710" i="7"/>
  <c r="F8041" i="7"/>
  <c r="F3085" i="7"/>
  <c r="F7409" i="7"/>
  <c r="F576" i="7"/>
  <c r="F4364" i="7"/>
  <c r="F4148" i="7"/>
  <c r="F5873" i="7"/>
  <c r="F7478" i="7"/>
  <c r="F7896" i="7"/>
  <c r="F7909" i="7"/>
  <c r="F1287" i="7"/>
  <c r="F3969" i="7"/>
  <c r="F3385" i="7"/>
  <c r="F3272" i="7"/>
  <c r="F7912" i="7"/>
  <c r="F4266" i="7"/>
  <c r="F561" i="7"/>
  <c r="F3372" i="7"/>
  <c r="F3374" i="7"/>
  <c r="F2200" i="7"/>
  <c r="F6274" i="7"/>
  <c r="F4434" i="7"/>
  <c r="F3980" i="7"/>
  <c r="F7564" i="7"/>
  <c r="F520" i="7"/>
  <c r="F579" i="7"/>
  <c r="F6762" i="7"/>
  <c r="F6206" i="7"/>
  <c r="F3538" i="7"/>
  <c r="F2675" i="7"/>
  <c r="F1509" i="7"/>
  <c r="F6313" i="7"/>
  <c r="F2511" i="7"/>
  <c r="F4464" i="7"/>
  <c r="F4851" i="7"/>
  <c r="F4473" i="7"/>
  <c r="F2954" i="7"/>
  <c r="F4695" i="7"/>
  <c r="F4618" i="7"/>
  <c r="F3441" i="7"/>
  <c r="F6345" i="7"/>
  <c r="F1612" i="7"/>
  <c r="F558" i="7"/>
  <c r="F6540" i="7"/>
  <c r="F6002" i="7"/>
  <c r="F2723" i="7"/>
  <c r="F7168" i="7"/>
  <c r="F5046" i="7"/>
  <c r="F6537" i="7"/>
  <c r="F1194" i="7"/>
  <c r="F1023" i="7"/>
  <c r="F6118" i="7"/>
  <c r="F5736" i="7"/>
  <c r="F6021" i="7"/>
  <c r="F7013" i="7"/>
  <c r="F1277" i="7"/>
  <c r="F246" i="7"/>
  <c r="F1090" i="7"/>
  <c r="F3855" i="7"/>
  <c r="F2746" i="7"/>
  <c r="F6604" i="7"/>
  <c r="F7648" i="7"/>
  <c r="F7937" i="7"/>
  <c r="F4449" i="7"/>
  <c r="F5306" i="7"/>
  <c r="F1459" i="7"/>
  <c r="F3904" i="7"/>
  <c r="F827" i="7"/>
  <c r="F7708" i="7"/>
  <c r="F427" i="7"/>
  <c r="F7090" i="7"/>
  <c r="F918" i="7"/>
  <c r="F757" i="7"/>
  <c r="F4475" i="7"/>
  <c r="F8126" i="7"/>
  <c r="F1187" i="7"/>
  <c r="F3193" i="7"/>
  <c r="F5218" i="7"/>
  <c r="F2255" i="7"/>
  <c r="F4823" i="7"/>
  <c r="F3402" i="7"/>
  <c r="F4553" i="7"/>
  <c r="F4124" i="7"/>
  <c r="F5028" i="7"/>
  <c r="F6085" i="7"/>
  <c r="F3070" i="7"/>
  <c r="F4702" i="7"/>
  <c r="F5363" i="7"/>
  <c r="F6500" i="7"/>
  <c r="F3061" i="7"/>
  <c r="F548" i="7"/>
  <c r="F3643" i="7"/>
  <c r="F4752" i="7"/>
  <c r="F6494" i="7"/>
  <c r="F7419" i="7"/>
  <c r="F2425" i="7"/>
  <c r="F3500" i="7"/>
  <c r="F6549" i="7"/>
  <c r="F692" i="7"/>
  <c r="F947" i="7"/>
  <c r="F1564" i="7"/>
  <c r="F3240" i="7"/>
  <c r="F638" i="7"/>
  <c r="F7562" i="7"/>
  <c r="F2479" i="7"/>
  <c r="F6617" i="7"/>
  <c r="F2678" i="7"/>
  <c r="F2597" i="7"/>
  <c r="F1742" i="7"/>
  <c r="F5635" i="7"/>
  <c r="F3649" i="7"/>
  <c r="F2193" i="7"/>
  <c r="F6893" i="7"/>
  <c r="F4007" i="7"/>
  <c r="F5549" i="7"/>
  <c r="F6456" i="7"/>
  <c r="F1859" i="7"/>
  <c r="F6753" i="7"/>
  <c r="F2826" i="7"/>
  <c r="F7490" i="7"/>
  <c r="F665" i="7"/>
  <c r="F375" i="7"/>
  <c r="F6814" i="7"/>
  <c r="F1087" i="7"/>
  <c r="F7039" i="7"/>
  <c r="F5170" i="7"/>
  <c r="F5094" i="7"/>
  <c r="F1037" i="7"/>
  <c r="F2561" i="7"/>
  <c r="F4105" i="7"/>
  <c r="F7476" i="7"/>
  <c r="F6998" i="7"/>
  <c r="F6895" i="7"/>
  <c r="F4250" i="7"/>
  <c r="F4691" i="7"/>
  <c r="F37" i="7"/>
  <c r="F6205" i="7"/>
  <c r="F7691" i="7"/>
  <c r="F5375" i="7"/>
  <c r="F3857" i="7"/>
  <c r="F681" i="7"/>
  <c r="F4425" i="7"/>
  <c r="F3411" i="7"/>
  <c r="F334" i="7"/>
  <c r="F5792" i="7"/>
  <c r="F1228" i="7"/>
  <c r="F5524" i="7"/>
  <c r="F2945" i="7"/>
  <c r="F7512" i="7"/>
  <c r="F4813" i="7"/>
  <c r="F6563" i="7"/>
  <c r="F5072" i="7"/>
  <c r="F1275" i="7"/>
  <c r="F1850" i="7"/>
  <c r="F1265" i="7"/>
  <c r="F6812" i="7"/>
  <c r="F6047" i="7"/>
  <c r="F3131" i="7"/>
  <c r="F6813" i="7"/>
  <c r="F48" i="7"/>
  <c r="F1225" i="7"/>
  <c r="F6249" i="7"/>
  <c r="F3351" i="7"/>
  <c r="F72" i="7"/>
  <c r="F5497" i="7"/>
  <c r="F2389" i="7"/>
  <c r="F7527" i="7"/>
  <c r="F4843" i="7"/>
  <c r="F6637" i="7"/>
  <c r="F7855" i="7"/>
  <c r="F3791" i="7"/>
  <c r="F1743" i="7"/>
  <c r="F1488" i="7"/>
  <c r="F6651" i="7"/>
  <c r="F6058" i="7"/>
  <c r="F365" i="7"/>
  <c r="F3813" i="7"/>
  <c r="F5863" i="7"/>
  <c r="F919" i="7"/>
  <c r="F2250" i="7"/>
  <c r="F7335" i="7"/>
  <c r="F4415" i="7"/>
  <c r="F2077" i="7"/>
  <c r="F1984" i="7"/>
  <c r="F3589" i="7"/>
  <c r="F2547" i="7"/>
  <c r="F4875" i="7"/>
  <c r="F5343" i="7"/>
  <c r="F1315" i="7"/>
  <c r="F6197" i="7"/>
  <c r="F3726" i="7"/>
  <c r="F7838" i="7"/>
  <c r="F283" i="7"/>
  <c r="F666" i="7"/>
  <c r="F6805" i="7"/>
  <c r="F2218" i="7"/>
  <c r="F7532" i="7"/>
  <c r="F7217" i="7"/>
  <c r="F3403" i="7"/>
  <c r="F5927" i="7"/>
  <c r="F1047" i="7"/>
  <c r="F8091" i="7"/>
  <c r="F339" i="7"/>
  <c r="F977" i="7"/>
  <c r="F4428" i="7"/>
  <c r="F4774" i="7"/>
  <c r="F1298" i="7"/>
  <c r="F7392" i="7"/>
  <c r="F2587" i="7"/>
  <c r="F2888" i="7"/>
  <c r="F7616" i="7"/>
  <c r="F7119" i="7"/>
  <c r="F7784" i="7"/>
  <c r="F2169" i="7"/>
  <c r="F6304" i="7"/>
  <c r="F4099" i="7"/>
  <c r="F5883" i="7"/>
  <c r="F2808" i="7"/>
  <c r="F3053" i="7"/>
  <c r="F380" i="7"/>
  <c r="F2245" i="7"/>
  <c r="F2305" i="7"/>
  <c r="F1203" i="7"/>
  <c r="F1898" i="7"/>
  <c r="F5898" i="7"/>
  <c r="F1282" i="7"/>
  <c r="F7046" i="7"/>
  <c r="F1909" i="7"/>
  <c r="F6941" i="7"/>
  <c r="F2779" i="7"/>
  <c r="F4389" i="7"/>
  <c r="F1224" i="7"/>
  <c r="F7432" i="7"/>
  <c r="F4571" i="7"/>
  <c r="F5779" i="7"/>
  <c r="F1359" i="7"/>
  <c r="F6504" i="7"/>
  <c r="F4578" i="7"/>
  <c r="F2063" i="7"/>
  <c r="F3250" i="7"/>
  <c r="F6259" i="7"/>
  <c r="F5273" i="7"/>
  <c r="F2386" i="7"/>
  <c r="F1355" i="7"/>
  <c r="F4251" i="7"/>
  <c r="F6348" i="7"/>
  <c r="F5653" i="7"/>
  <c r="F7249" i="7"/>
  <c r="F2322" i="7"/>
  <c r="F4012" i="7"/>
  <c r="F5106" i="7"/>
  <c r="F180" i="7"/>
  <c r="F441" i="7"/>
  <c r="F5979" i="7"/>
  <c r="F5637" i="7"/>
  <c r="F7423" i="7"/>
  <c r="F3693" i="7"/>
  <c r="F5163" i="7"/>
  <c r="F5562" i="7"/>
  <c r="F6785" i="7"/>
  <c r="F1729" i="7"/>
  <c r="F1466" i="7"/>
  <c r="F3109" i="7"/>
  <c r="F2358" i="7"/>
  <c r="F6377" i="7"/>
  <c r="F5187" i="7"/>
  <c r="F7454" i="7"/>
  <c r="F857" i="7"/>
  <c r="F1134" i="7"/>
  <c r="F1565" i="7"/>
  <c r="F6555" i="7"/>
  <c r="F3660" i="7"/>
  <c r="F445" i="7"/>
  <c r="F2402" i="7"/>
  <c r="F351" i="7"/>
  <c r="F7988" i="7"/>
  <c r="F571" i="7"/>
  <c r="F4352" i="7"/>
  <c r="F2550" i="7"/>
  <c r="F7016" i="7"/>
  <c r="F3377" i="7"/>
  <c r="F6818" i="7"/>
  <c r="F4132" i="7"/>
  <c r="F3778" i="7"/>
  <c r="F7346" i="7"/>
  <c r="F9" i="7"/>
  <c r="F4931" i="7"/>
  <c r="F2534" i="7"/>
  <c r="F7808" i="7"/>
  <c r="F7302" i="7"/>
  <c r="F4446" i="7"/>
  <c r="F1708" i="7"/>
  <c r="F3695" i="7"/>
  <c r="F7927" i="7"/>
  <c r="F4477" i="7"/>
  <c r="F2994" i="7"/>
  <c r="F4731" i="7"/>
  <c r="F4552" i="7"/>
  <c r="F3445" i="7"/>
  <c r="F2877" i="7"/>
  <c r="F3559" i="7"/>
  <c r="F7903" i="7"/>
  <c r="F7439" i="7"/>
  <c r="F2387" i="7"/>
  <c r="F5355" i="7"/>
  <c r="F495" i="7"/>
  <c r="F7717" i="7"/>
  <c r="F7877" i="7"/>
  <c r="F2761" i="7"/>
  <c r="F7752" i="7"/>
  <c r="F60" i="7"/>
  <c r="F5623" i="7"/>
  <c r="F3704" i="7"/>
  <c r="F1444" i="7"/>
  <c r="F596" i="7"/>
  <c r="F4311" i="7"/>
  <c r="F7203" i="7"/>
  <c r="F5371" i="7"/>
  <c r="F123" i="7"/>
  <c r="F533" i="7"/>
  <c r="F3661" i="7"/>
  <c r="F4804" i="7"/>
  <c r="F889" i="7"/>
  <c r="F7763" i="7"/>
  <c r="F3889" i="7"/>
  <c r="F2894" i="7"/>
  <c r="F5822" i="7"/>
  <c r="F5606" i="7"/>
  <c r="F2574" i="7"/>
  <c r="F2233" i="7"/>
  <c r="F4272" i="7"/>
  <c r="F3545" i="7"/>
  <c r="F7663" i="7"/>
  <c r="F3050" i="7"/>
  <c r="F3935" i="7"/>
  <c r="F5393" i="7"/>
  <c r="F2045" i="7"/>
  <c r="F5752" i="7"/>
  <c r="F5287" i="7"/>
  <c r="F5712" i="7"/>
  <c r="F7821" i="7"/>
  <c r="F7585" i="7"/>
  <c r="F4329" i="7"/>
  <c r="F2324" i="7"/>
  <c r="F2221" i="7"/>
  <c r="F1301" i="7"/>
  <c r="F4378" i="7"/>
  <c r="F2964" i="7"/>
  <c r="F2444" i="7"/>
  <c r="F223" i="7"/>
  <c r="F5938" i="7"/>
  <c r="F1974" i="7"/>
  <c r="F3143" i="7"/>
  <c r="F5471" i="7"/>
  <c r="F6309" i="7"/>
  <c r="F2475" i="7"/>
  <c r="F6712" i="7"/>
  <c r="F4070" i="7"/>
  <c r="F8143" i="7"/>
  <c r="F2649" i="7"/>
  <c r="F6023" i="7"/>
  <c r="F2037" i="7"/>
  <c r="F1171" i="7"/>
  <c r="F2529" i="7"/>
  <c r="F568" i="7"/>
  <c r="F1440" i="7"/>
  <c r="F99" i="7"/>
  <c r="F3600" i="7"/>
  <c r="F4681" i="7"/>
  <c r="F1543" i="7"/>
  <c r="F129" i="7"/>
  <c r="F4767" i="7"/>
  <c r="F878" i="7"/>
  <c r="F6211" i="7"/>
  <c r="F1437" i="7"/>
  <c r="F7640" i="7"/>
  <c r="F6602" i="7"/>
  <c r="F1383" i="7"/>
  <c r="F8089" i="7"/>
  <c r="F1967" i="7"/>
  <c r="F5024" i="7"/>
  <c r="F4016" i="7"/>
  <c r="F5645" i="7"/>
  <c r="F4605" i="7"/>
  <c r="F4309" i="7"/>
  <c r="F3885" i="7"/>
  <c r="F2468" i="7"/>
  <c r="F4609" i="7"/>
  <c r="F3293" i="7"/>
  <c r="F7053" i="7"/>
  <c r="F476" i="7"/>
  <c r="F5045" i="7"/>
  <c r="F2811" i="7"/>
  <c r="F2989" i="7"/>
  <c r="F1295" i="7"/>
  <c r="F5605" i="7"/>
  <c r="F6582" i="7"/>
  <c r="F4551" i="7"/>
  <c r="F7685" i="7"/>
  <c r="F6012" i="7"/>
  <c r="F4890" i="7"/>
  <c r="F2856" i="7"/>
  <c r="F3717" i="7"/>
  <c r="F4240" i="7"/>
  <c r="F5897" i="7"/>
  <c r="F2726" i="7"/>
  <c r="F1099" i="7"/>
  <c r="F3212" i="7"/>
  <c r="F3733" i="7"/>
  <c r="F780" i="7"/>
  <c r="F1267" i="7"/>
  <c r="F4215" i="7"/>
  <c r="F4973" i="7"/>
  <c r="F2290" i="7"/>
  <c r="F737" i="7"/>
  <c r="F3401" i="7"/>
  <c r="F5152" i="7"/>
  <c r="F4154" i="7"/>
  <c r="F1270" i="7"/>
  <c r="F3156" i="7"/>
  <c r="F7959" i="7"/>
  <c r="F221" i="7"/>
  <c r="F777" i="7"/>
  <c r="F749" i="7"/>
  <c r="F2572" i="7"/>
  <c r="F5109" i="7"/>
  <c r="F230" i="7"/>
  <c r="F1419" i="7"/>
  <c r="F7284" i="7"/>
  <c r="F5377" i="7"/>
  <c r="F6209" i="7"/>
  <c r="F7951" i="7"/>
  <c r="F7765" i="7"/>
  <c r="F7728" i="7"/>
  <c r="F3263" i="7"/>
  <c r="F868" i="7"/>
  <c r="F1312" i="7"/>
  <c r="F1449" i="7"/>
  <c r="F6807" i="7"/>
  <c r="F758" i="7"/>
  <c r="F4413" i="7"/>
  <c r="F1924" i="7"/>
  <c r="F3679" i="7"/>
  <c r="F3252" i="7"/>
  <c r="F7554" i="7"/>
  <c r="F2912" i="7"/>
  <c r="F7470" i="7"/>
  <c r="F5233" i="7"/>
  <c r="F6187" i="7"/>
  <c r="F6351" i="7"/>
  <c r="F5493" i="7"/>
  <c r="F6338" i="7"/>
  <c r="F7635" i="7"/>
  <c r="F3168" i="7"/>
  <c r="F5728" i="7"/>
  <c r="F3658" i="7"/>
  <c r="F3103" i="7"/>
  <c r="F2140" i="7"/>
  <c r="F5843" i="7"/>
  <c r="F3801" i="7"/>
  <c r="F7566" i="7"/>
  <c r="F1206" i="7"/>
  <c r="F4191" i="7"/>
  <c r="F6005" i="7"/>
  <c r="F1789" i="7"/>
  <c r="F4913" i="7"/>
  <c r="F3039" i="7"/>
  <c r="F3308" i="7"/>
  <c r="F7495" i="7"/>
  <c r="F7435" i="7"/>
  <c r="F6154" i="7"/>
  <c r="F4347" i="7"/>
  <c r="F1347" i="7"/>
  <c r="F4" i="7"/>
  <c r="F1670" i="7"/>
  <c r="F3763" i="7"/>
  <c r="F2566" i="7"/>
  <c r="F7617" i="7"/>
  <c r="F3238" i="7"/>
  <c r="F2280" i="7"/>
  <c r="F3420" i="7"/>
  <c r="F2668" i="7"/>
  <c r="F826" i="7"/>
  <c r="F803" i="7"/>
  <c r="F2640" i="7"/>
  <c r="F4006" i="7"/>
  <c r="F8051" i="7"/>
  <c r="F7206" i="7"/>
  <c r="F577" i="7"/>
  <c r="F854" i="7"/>
  <c r="F7628" i="7"/>
  <c r="F6113" i="7"/>
  <c r="F4275" i="7"/>
  <c r="F703" i="7"/>
  <c r="F1034" i="7"/>
  <c r="F4388" i="7"/>
  <c r="F6592" i="7"/>
  <c r="F6975" i="7"/>
  <c r="F943" i="7"/>
  <c r="F2421" i="7"/>
  <c r="F5104" i="7"/>
  <c r="F908" i="7"/>
  <c r="F742" i="7"/>
  <c r="F921" i="7"/>
  <c r="F1045" i="7"/>
  <c r="F3040" i="7"/>
  <c r="F994" i="7"/>
  <c r="F6977" i="7"/>
  <c r="F6674" i="7"/>
  <c r="F2689" i="7"/>
  <c r="F6427" i="7"/>
  <c r="F2506" i="7"/>
  <c r="F6336" i="7"/>
  <c r="F8134" i="7"/>
  <c r="F7140" i="7"/>
  <c r="F1332" i="7"/>
  <c r="F2871" i="7"/>
  <c r="F5840" i="7"/>
  <c r="F760" i="7"/>
  <c r="F2666" i="7"/>
  <c r="F975" i="7"/>
  <c r="F5906" i="7"/>
  <c r="F2617" i="7"/>
  <c r="F3604" i="7"/>
  <c r="F6521" i="7"/>
  <c r="F2469" i="7"/>
  <c r="F4083" i="7"/>
  <c r="F5928" i="7"/>
  <c r="F4234" i="7"/>
  <c r="F342" i="7"/>
  <c r="F3364" i="7"/>
  <c r="F2533" i="7"/>
  <c r="F781" i="7"/>
  <c r="F3960" i="7"/>
  <c r="F1876" i="7"/>
  <c r="F7154" i="7"/>
  <c r="F6974" i="7"/>
  <c r="F6919" i="7"/>
  <c r="F3730" i="7"/>
  <c r="F4742" i="7"/>
  <c r="F2503" i="7"/>
  <c r="F3471" i="7"/>
  <c r="F7319" i="7"/>
  <c r="F7868" i="7"/>
  <c r="F1108" i="7"/>
  <c r="F7428" i="7"/>
  <c r="F350" i="7"/>
  <c r="F2621" i="7"/>
  <c r="F3011" i="7"/>
  <c r="F418" i="7"/>
  <c r="F5150" i="7"/>
  <c r="F4392" i="7"/>
  <c r="F6646" i="7"/>
  <c r="F2071" i="7"/>
  <c r="F3152" i="7"/>
  <c r="F1658" i="7"/>
  <c r="F5614" i="7"/>
  <c r="F3066" i="7"/>
  <c r="F7550" i="7"/>
  <c r="F1855" i="7"/>
  <c r="F1699" i="7"/>
  <c r="F3049" i="7"/>
  <c r="F7396" i="7"/>
  <c r="F7057" i="7"/>
  <c r="F538" i="7"/>
  <c r="F5612" i="7"/>
  <c r="F3267" i="7"/>
  <c r="F1236" i="7"/>
  <c r="F7546" i="7"/>
  <c r="F7973" i="7"/>
  <c r="F687" i="7"/>
  <c r="F1062" i="7"/>
  <c r="F6711" i="7"/>
  <c r="F5626" i="7"/>
  <c r="F7116" i="7"/>
  <c r="F5815" i="7"/>
  <c r="F4727" i="7"/>
  <c r="F594" i="7"/>
  <c r="F1075" i="7"/>
  <c r="F6802" i="7"/>
  <c r="F7028" i="7"/>
  <c r="F5536" i="7"/>
  <c r="F3408" i="7"/>
  <c r="F6583" i="7"/>
  <c r="F1592" i="7"/>
  <c r="F3296" i="7"/>
  <c r="F2905" i="7"/>
  <c r="F3089" i="7"/>
  <c r="F8003" i="7"/>
  <c r="F8124" i="7"/>
  <c r="F7742" i="7"/>
  <c r="F1841" i="7"/>
  <c r="F5467" i="7"/>
  <c r="F3108" i="7"/>
  <c r="F1815" i="7"/>
  <c r="F7898" i="7"/>
  <c r="F1107" i="7"/>
  <c r="F1745" i="7"/>
  <c r="F5864" i="7"/>
  <c r="F3186" i="7"/>
  <c r="F2611" i="7"/>
  <c r="F5532" i="7"/>
  <c r="F4512" i="7"/>
  <c r="F6090" i="7"/>
  <c r="F1204" i="7"/>
  <c r="F6693" i="7"/>
  <c r="F4558" i="7"/>
  <c r="F7369" i="7"/>
  <c r="F5455" i="7"/>
  <c r="F6640" i="7"/>
  <c r="F4170" i="7"/>
  <c r="F1534" i="7"/>
  <c r="F2652" i="7"/>
  <c r="F3683" i="7"/>
  <c r="F4969" i="7"/>
  <c r="F2431" i="7"/>
  <c r="F4891" i="7"/>
  <c r="F3285" i="7"/>
  <c r="F1021" i="7"/>
  <c r="F4798" i="7"/>
  <c r="F4564" i="7"/>
  <c r="F4305" i="7"/>
  <c r="F2373" i="7"/>
  <c r="F439" i="7"/>
  <c r="F2715" i="7"/>
  <c r="F4264" i="7"/>
  <c r="F6786" i="7"/>
  <c r="F7957" i="7"/>
  <c r="F1785" i="7"/>
  <c r="F688" i="7"/>
  <c r="F1244" i="7"/>
  <c r="F1216" i="7"/>
  <c r="F4160" i="7"/>
  <c r="F5446" i="7"/>
  <c r="F8057" i="7"/>
  <c r="F7630" i="7"/>
  <c r="F8122" i="7"/>
  <c r="F2740" i="7"/>
  <c r="F6148" i="7"/>
  <c r="F1781" i="7"/>
  <c r="F711" i="7"/>
  <c r="F2520" i="7"/>
  <c r="F1012" i="7"/>
  <c r="F1450" i="7"/>
  <c r="F4307" i="7"/>
  <c r="F7229" i="7"/>
  <c r="F2390" i="7"/>
  <c r="F2334" i="7"/>
  <c r="F689" i="7"/>
  <c r="F4529" i="7"/>
  <c r="F3169" i="7"/>
  <c r="F7051" i="7"/>
  <c r="F5537" i="7"/>
  <c r="F2527" i="7"/>
  <c r="F1791" i="7"/>
  <c r="F1406" i="7"/>
  <c r="F5001" i="7"/>
  <c r="F4994" i="7"/>
  <c r="F7162" i="7"/>
  <c r="F8079" i="7"/>
  <c r="F4029" i="7"/>
  <c r="F4946" i="7"/>
  <c r="F4600" i="7"/>
  <c r="F41" i="7"/>
  <c r="F4244" i="7"/>
  <c r="F3594" i="7"/>
  <c r="F1246" i="7"/>
  <c r="F4957" i="7"/>
  <c r="F8032" i="7"/>
  <c r="F7867" i="7"/>
  <c r="F4228" i="7"/>
  <c r="F785" i="7"/>
  <c r="F1493" i="7"/>
  <c r="F883" i="7"/>
  <c r="F1044" i="7"/>
  <c r="F2122" i="7"/>
  <c r="F1114" i="7"/>
  <c r="F4291" i="7"/>
  <c r="F6292" i="7"/>
  <c r="F521" i="7"/>
  <c r="F206" i="7"/>
  <c r="F3378" i="7"/>
  <c r="F5848" i="7"/>
  <c r="F7943" i="7"/>
  <c r="F698" i="7"/>
  <c r="F2565" i="7"/>
  <c r="F3678" i="7"/>
  <c r="F2708" i="7"/>
  <c r="F886" i="7"/>
  <c r="F7814" i="7"/>
  <c r="F6650" i="7"/>
  <c r="F5269" i="7"/>
  <c r="F4213" i="7"/>
  <c r="F4231" i="7"/>
  <c r="F1797" i="7"/>
  <c r="F4631" i="7"/>
  <c r="F6634" i="7"/>
  <c r="F5568" i="7"/>
  <c r="F6386" i="7"/>
  <c r="F2176" i="7"/>
  <c r="F3316" i="7"/>
  <c r="F47" i="7"/>
  <c r="F5158" i="7"/>
  <c r="F2659" i="7"/>
  <c r="F4660" i="7"/>
  <c r="F720" i="7"/>
  <c r="F7526" i="7"/>
  <c r="F3802" i="7"/>
  <c r="F4839" i="7"/>
  <c r="F570" i="7"/>
  <c r="F3631" i="7"/>
  <c r="F4604" i="7"/>
  <c r="F2938" i="7"/>
  <c r="F8099" i="7"/>
  <c r="F7462" i="7"/>
  <c r="F5066" i="7"/>
  <c r="F2075" i="7"/>
  <c r="F3439" i="7"/>
  <c r="F7949" i="7"/>
  <c r="F5809" i="7"/>
  <c r="F6522" i="7"/>
  <c r="F5931" i="7"/>
  <c r="F6448" i="7"/>
  <c r="F1412" i="7"/>
  <c r="F2957" i="7"/>
  <c r="F4504" i="7"/>
  <c r="F7216" i="7"/>
  <c r="F7005" i="7"/>
  <c r="F174" i="7"/>
  <c r="F1083" i="7"/>
  <c r="F1524" i="7"/>
  <c r="F1317" i="7"/>
  <c r="F5960" i="7"/>
  <c r="F3457" i="7"/>
  <c r="F7151" i="7"/>
  <c r="F409" i="7"/>
  <c r="F5289" i="7"/>
  <c r="F4243" i="7"/>
  <c r="F2807" i="7"/>
  <c r="F1377" i="7"/>
  <c r="F144" i="7"/>
  <c r="F4405" i="7"/>
  <c r="F5447" i="7"/>
  <c r="F861" i="7"/>
  <c r="F1680" i="7"/>
  <c r="F2747" i="7"/>
  <c r="F1613" i="7"/>
  <c r="F1456" i="7"/>
  <c r="F4923" i="7"/>
  <c r="F2600" i="7"/>
  <c r="F3774" i="7"/>
  <c r="F3355" i="7"/>
  <c r="F5677" i="7"/>
  <c r="F8133" i="7"/>
  <c r="F448" i="7"/>
  <c r="F5738" i="7"/>
  <c r="F2488" i="7"/>
  <c r="F255" i="7"/>
  <c r="F5765" i="7"/>
  <c r="F4985" i="7"/>
  <c r="F3542" i="7"/>
  <c r="F7329" i="7"/>
  <c r="F7494" i="7"/>
  <c r="F5168" i="7"/>
  <c r="F6121" i="7"/>
  <c r="F6114" i="7"/>
  <c r="F508" i="7"/>
  <c r="F5367" i="7"/>
  <c r="F4977" i="7"/>
  <c r="F4526" i="7"/>
  <c r="F1448" i="7"/>
  <c r="F3903" i="7"/>
  <c r="F4760" i="7"/>
  <c r="F6502" i="7"/>
  <c r="F1716" i="7"/>
  <c r="F5159" i="7"/>
  <c r="F6480" i="7"/>
  <c r="F4098" i="7"/>
  <c r="F7813" i="7"/>
  <c r="F1420" i="7"/>
  <c r="F4712" i="7"/>
  <c r="F6482" i="7"/>
  <c r="F1499" i="7"/>
  <c r="F7766" i="7"/>
  <c r="F6735" i="7"/>
  <c r="F6892" i="7"/>
  <c r="F7282" i="7"/>
  <c r="F7631" i="7"/>
  <c r="F7290" i="7"/>
  <c r="F5717" i="7"/>
  <c r="F4114" i="7"/>
  <c r="F4611" i="7"/>
  <c r="F6158" i="7"/>
  <c r="F4113" i="7"/>
  <c r="F4837" i="7"/>
  <c r="F1278" i="7"/>
  <c r="F8092" i="7"/>
  <c r="F844" i="7"/>
  <c r="F3811" i="7"/>
  <c r="F138" i="7"/>
  <c r="F4732" i="7"/>
  <c r="F387" i="7"/>
  <c r="F1104" i="7"/>
  <c r="F263" i="7"/>
  <c r="F5525" i="7"/>
  <c r="F162" i="7"/>
  <c r="F2987" i="7"/>
  <c r="F5577" i="7"/>
  <c r="F3281" i="7"/>
  <c r="F2650" i="7"/>
  <c r="F804" i="7"/>
  <c r="F3216" i="7"/>
  <c r="F6339" i="7"/>
  <c r="F5719" i="7"/>
  <c r="F6186" i="7"/>
  <c r="F1056" i="7"/>
  <c r="F193" i="7"/>
  <c r="F2724" i="7"/>
  <c r="F4744" i="7"/>
  <c r="F4861" i="7"/>
  <c r="F512" i="7"/>
  <c r="F2170" i="7"/>
  <c r="F5071" i="7"/>
  <c r="F3357" i="7"/>
  <c r="F5116" i="7"/>
  <c r="F300" i="7"/>
  <c r="F2432" i="7"/>
  <c r="F3572" i="7"/>
  <c r="F1130" i="7"/>
  <c r="F5702" i="7"/>
  <c r="F2206" i="7"/>
  <c r="F3999" i="7"/>
  <c r="F2913" i="7"/>
  <c r="F7482" i="7"/>
  <c r="F2370" i="7"/>
  <c r="F5359" i="7"/>
  <c r="F261" i="7"/>
  <c r="F7155" i="7"/>
  <c r="F4402" i="7"/>
  <c r="F2996" i="7"/>
  <c r="F6781" i="7"/>
  <c r="F7096" i="7"/>
  <c r="F5586" i="7"/>
  <c r="F2427" i="7"/>
  <c r="F3183" i="7"/>
  <c r="F2377" i="7"/>
  <c r="F1505" i="7"/>
  <c r="F2021" i="7"/>
  <c r="F4427" i="7"/>
  <c r="F3078" i="7"/>
  <c r="F4730" i="7"/>
  <c r="F420" i="7"/>
  <c r="F7178" i="7"/>
  <c r="F829" i="7"/>
  <c r="F7991" i="7"/>
  <c r="F3434" i="7"/>
  <c r="F3674" i="7"/>
  <c r="F7303" i="7"/>
  <c r="F6701" i="7"/>
  <c r="F636" i="7"/>
  <c r="F7289" i="7"/>
  <c r="F6662" i="7"/>
  <c r="F8107" i="7"/>
  <c r="F7541" i="7"/>
  <c r="F4435" i="7"/>
  <c r="F2859" i="7"/>
  <c r="F6760" i="7"/>
  <c r="F631" i="7"/>
  <c r="F6245" i="7"/>
  <c r="F4296" i="7"/>
  <c r="F6796" i="7"/>
  <c r="F1463" i="7"/>
  <c r="F5981" i="7"/>
  <c r="F1790" i="7"/>
  <c r="F971" i="7"/>
  <c r="F7034" i="7"/>
  <c r="F2664" i="7"/>
  <c r="F7190" i="7"/>
  <c r="F869" i="7"/>
  <c r="F6945" i="7"/>
  <c r="F6857" i="7"/>
  <c r="F4373" i="7"/>
  <c r="F1584" i="7"/>
  <c r="F7449" i="7"/>
  <c r="F6976" i="7"/>
  <c r="F3689" i="7"/>
  <c r="F2076" i="7"/>
  <c r="F6165" i="7"/>
  <c r="F366" i="7"/>
  <c r="F8077" i="7"/>
  <c r="F7033" i="7"/>
  <c r="F2628" i="7"/>
  <c r="F7170" i="7"/>
  <c r="F1814" i="7"/>
  <c r="F4055" i="7"/>
  <c r="F8141" i="7"/>
  <c r="F2128" i="7"/>
  <c r="F4408" i="7"/>
  <c r="F1106" i="7"/>
  <c r="F649" i="7"/>
  <c r="F746" i="7"/>
  <c r="F159" i="7"/>
  <c r="F4457" i="7"/>
  <c r="F3386" i="7"/>
  <c r="F6507" i="7"/>
  <c r="F1704" i="7"/>
  <c r="F1941" i="7"/>
  <c r="F859" i="7"/>
  <c r="F2825" i="7"/>
  <c r="F7061" i="7"/>
  <c r="F5112" i="7"/>
  <c r="F1272" i="7"/>
  <c r="F6127" i="7"/>
  <c r="F6323" i="7"/>
  <c r="F945" i="7"/>
  <c r="F5647" i="7"/>
  <c r="F5734" i="7"/>
  <c r="F7976" i="7"/>
  <c r="F1330" i="7"/>
  <c r="F3461" i="7"/>
  <c r="F2127" i="7"/>
  <c r="F1890" i="7"/>
  <c r="F361" i="7"/>
  <c r="F2285" i="7"/>
  <c r="F2321" i="7"/>
  <c r="F7540" i="7"/>
  <c r="F7029" i="7"/>
  <c r="F5783" i="7"/>
  <c r="F3197" i="7"/>
  <c r="F6628" i="7"/>
  <c r="F5456" i="7"/>
  <c r="F2953" i="7"/>
  <c r="F7117" i="7"/>
  <c r="F7520" i="7"/>
  <c r="F7324" i="7"/>
  <c r="F8061" i="7"/>
  <c r="F228" i="7"/>
  <c r="F3127" i="7"/>
  <c r="F1837" i="7"/>
  <c r="F4592" i="7"/>
  <c r="F5627" i="7"/>
  <c r="F1531" i="7"/>
  <c r="F7849" i="7"/>
  <c r="F2241" i="7"/>
  <c r="F234" i="7"/>
  <c r="F1521" i="7"/>
  <c r="F5625" i="7"/>
  <c r="F5683" i="7"/>
  <c r="F7355" i="7"/>
  <c r="F3987" i="7"/>
  <c r="F3602" i="7"/>
  <c r="F4753" i="7"/>
  <c r="F7450" i="7"/>
  <c r="F7621" i="7"/>
  <c r="F7442" i="7"/>
  <c r="F1551" i="7"/>
  <c r="F6235" i="7"/>
  <c r="F5235" i="7"/>
  <c r="F2149" i="7"/>
  <c r="F7232" i="7"/>
  <c r="F7901" i="7"/>
  <c r="F1455" i="7"/>
  <c r="F491" i="7"/>
  <c r="F3913" i="7"/>
  <c r="F204" i="7"/>
  <c r="F4189" i="7"/>
  <c r="F5296" i="7"/>
  <c r="F2536" i="7"/>
  <c r="F6729" i="7"/>
  <c r="F544" i="7"/>
  <c r="F6958" i="7"/>
  <c r="F4451" i="7"/>
  <c r="F5976" i="7"/>
  <c r="F5821" i="7"/>
  <c r="F1063" i="7"/>
  <c r="F2842" i="7"/>
  <c r="F3239" i="7"/>
  <c r="F6284" i="7"/>
  <c r="F3465" i="7"/>
  <c r="F2585" i="7"/>
  <c r="F2944" i="7"/>
  <c r="F4084" i="7"/>
  <c r="F106" i="7"/>
  <c r="F2773" i="7"/>
  <c r="F6075" i="7"/>
  <c r="F5716" i="7"/>
  <c r="F818" i="7"/>
  <c r="F4643" i="7"/>
  <c r="F2392" i="7"/>
  <c r="F4076" i="7"/>
  <c r="F7443" i="7"/>
  <c r="F152" i="7"/>
  <c r="F7890" i="7"/>
  <c r="F729" i="7"/>
  <c r="F959" i="7"/>
  <c r="F739" i="7"/>
  <c r="F967" i="7"/>
  <c r="F1836" i="7"/>
  <c r="F2768" i="7"/>
  <c r="F6498" i="7"/>
  <c r="F7063" i="7"/>
  <c r="F5563" i="7"/>
  <c r="F4448" i="7"/>
  <c r="F4778" i="7"/>
  <c r="F1975" i="7"/>
  <c r="F6890" i="7"/>
  <c r="F6153" i="7"/>
  <c r="F805" i="7"/>
  <c r="F7465" i="7"/>
  <c r="F7024" i="7"/>
  <c r="F2388" i="7"/>
  <c r="F3022" i="7"/>
  <c r="F966" i="7"/>
  <c r="F4061" i="7"/>
  <c r="F505" i="7"/>
  <c r="F5808" i="7"/>
  <c r="F4241" i="7"/>
  <c r="F2869" i="7"/>
  <c r="F1249" i="7"/>
  <c r="F4826" i="7"/>
  <c r="F6481" i="7"/>
  <c r="F3029" i="7"/>
  <c r="F1498" i="7"/>
  <c r="F4646" i="7"/>
  <c r="F5232" i="7"/>
  <c r="F4637" i="7"/>
  <c r="F333" i="7"/>
  <c r="F6986" i="7"/>
  <c r="F3800" i="7"/>
  <c r="F4353" i="7"/>
  <c r="F3214" i="7"/>
  <c r="F2701" i="7"/>
  <c r="F2117" i="7"/>
  <c r="F2633" i="7"/>
  <c r="F3429" i="7"/>
  <c r="F5735" i="7"/>
  <c r="F7675" i="7"/>
  <c r="F7000" i="7"/>
  <c r="F855" i="7"/>
  <c r="F6769" i="7"/>
  <c r="F1793" i="7"/>
  <c r="F4940" i="7"/>
  <c r="F3688" i="7"/>
  <c r="F1808" i="7"/>
  <c r="F7067" i="7"/>
  <c r="F1191" i="7"/>
  <c r="F7130" i="7"/>
  <c r="F7747" i="7"/>
  <c r="F6886" i="7"/>
  <c r="F6873" i="7"/>
  <c r="F870" i="7"/>
  <c r="F6016" i="7"/>
  <c r="F6904" i="7"/>
  <c r="F7771" i="7"/>
  <c r="F6253" i="7"/>
  <c r="F3531" i="7"/>
  <c r="F3927" i="7"/>
  <c r="F1962" i="7"/>
  <c r="F499" i="7"/>
  <c r="F2792" i="7"/>
  <c r="F3932" i="7"/>
  <c r="F2156" i="7"/>
  <c r="F5434" i="7"/>
  <c r="F1784" i="7"/>
  <c r="F6032" i="7"/>
  <c r="F4022" i="7"/>
  <c r="F5901" i="7"/>
  <c r="F524" i="7"/>
  <c r="F6347" i="7"/>
  <c r="F7411" i="7"/>
  <c r="F6128" i="7"/>
  <c r="F5502" i="7"/>
  <c r="F2467" i="7"/>
  <c r="F7221" i="7"/>
  <c r="F2106" i="7"/>
  <c r="F6025" i="7"/>
  <c r="F2815" i="7"/>
  <c r="F1279" i="7"/>
  <c r="F2822" i="7"/>
  <c r="F3282" i="7"/>
  <c r="F5750" i="7"/>
  <c r="F7590" i="7"/>
  <c r="F979" i="7"/>
  <c r="F4881" i="7"/>
  <c r="F5682" i="7"/>
  <c r="F4288" i="7"/>
  <c r="F547" i="7"/>
  <c r="F6840" i="7"/>
  <c r="F440" i="7"/>
  <c r="F5452" i="7"/>
  <c r="F6531" i="7"/>
  <c r="F7801" i="7"/>
  <c r="F7655" i="7"/>
  <c r="F146" i="7"/>
  <c r="F1335" i="7"/>
  <c r="F7022" i="7"/>
  <c r="F6365" i="7"/>
  <c r="F5433" i="7"/>
  <c r="F470" i="7"/>
  <c r="F8082" i="7"/>
  <c r="F7315" i="7"/>
  <c r="F1385" i="7"/>
  <c r="F6426" i="7"/>
  <c r="F6934" i="7"/>
  <c r="F6744" i="7"/>
  <c r="F1474" i="7"/>
  <c r="F3551" i="7"/>
  <c r="F1138" i="7"/>
  <c r="F2537" i="7"/>
  <c r="F3289" i="7"/>
  <c r="F50" i="7"/>
  <c r="F5204" i="7"/>
  <c r="F1333" i="7"/>
  <c r="F8119" i="7"/>
  <c r="F5228" i="7"/>
  <c r="F1454" i="7"/>
  <c r="F4644" i="7"/>
  <c r="F1273" i="7"/>
  <c r="F5879" i="7"/>
  <c r="F6341" i="7"/>
  <c r="F1596" i="7"/>
  <c r="F7019" i="7"/>
  <c r="F4375" i="7"/>
  <c r="F4513" i="7"/>
  <c r="F5754" i="7"/>
  <c r="F2665" i="7"/>
  <c r="F2494" i="7"/>
  <c r="F6467" i="7"/>
  <c r="F2448" i="7"/>
  <c r="F6731" i="7"/>
  <c r="F2113" i="7"/>
  <c r="F4599" i="7"/>
  <c r="F6580" i="7"/>
  <c r="F6233" i="7"/>
  <c r="F807" i="7"/>
  <c r="F2144" i="7"/>
  <c r="F4088" i="7"/>
  <c r="F5266" i="7"/>
  <c r="F3923" i="7"/>
  <c r="F3164" i="7"/>
  <c r="F5748" i="7"/>
  <c r="F5069" i="7"/>
  <c r="F7875" i="7"/>
  <c r="F3007" i="7"/>
  <c r="F5839" i="7"/>
  <c r="F3797" i="7"/>
  <c r="F509" i="7"/>
  <c r="F4566" i="7"/>
  <c r="F4749" i="7"/>
  <c r="F102" i="7"/>
  <c r="F7820" i="7"/>
  <c r="F8006" i="7"/>
  <c r="F8042" i="7"/>
  <c r="F1926" i="7"/>
  <c r="F2310" i="7"/>
  <c r="F3808" i="7"/>
  <c r="F4844" i="7"/>
  <c r="F3349" i="7"/>
  <c r="F4036" i="7"/>
  <c r="F960" i="7"/>
  <c r="F1661" i="7"/>
  <c r="F7543" i="7"/>
  <c r="F3992" i="7"/>
  <c r="F4220" i="7"/>
  <c r="F6028" i="7"/>
  <c r="F6928" i="7"/>
  <c r="F1375" i="7"/>
  <c r="F4371" i="7"/>
  <c r="F3205" i="7"/>
  <c r="F3227" i="7"/>
  <c r="F4945" i="7"/>
  <c r="F5329" i="7"/>
  <c r="F5494" i="7"/>
  <c r="F768" i="7"/>
  <c r="F3463" i="7"/>
  <c r="F2283" i="7"/>
  <c r="F3067" i="7"/>
  <c r="F4812" i="7"/>
  <c r="F1865" i="7"/>
  <c r="F4374" i="7"/>
  <c r="F2958" i="7"/>
  <c r="F3332" i="7"/>
  <c r="F2741" i="7"/>
  <c r="F8137" i="7"/>
  <c r="F2805" i="7"/>
  <c r="F3048" i="7"/>
  <c r="F4188" i="7"/>
  <c r="F1432" i="7"/>
  <c r="F5934" i="7"/>
  <c r="F1870" i="7"/>
  <c r="F6632" i="7"/>
  <c r="F3766" i="7"/>
  <c r="F6305" i="7"/>
  <c r="F4034" i="7"/>
  <c r="F2240" i="7"/>
  <c r="F7099" i="7"/>
  <c r="F6676" i="7"/>
  <c r="F5758" i="7"/>
  <c r="F4495" i="7"/>
  <c r="F7806" i="7"/>
  <c r="F3074" i="7"/>
  <c r="F4478" i="7"/>
  <c r="F6027" i="7"/>
  <c r="F2099" i="7"/>
  <c r="F6182" i="7"/>
  <c r="F6218" i="7"/>
  <c r="F7473" i="7"/>
  <c r="F467" i="7"/>
  <c r="F7072" i="7"/>
  <c r="F449" i="7"/>
  <c r="F1293" i="7"/>
  <c r="F2860" i="7"/>
  <c r="F6006" i="7"/>
  <c r="F4679" i="7"/>
  <c r="F143" i="7"/>
  <c r="F8016" i="7"/>
  <c r="F531" i="7"/>
  <c r="F6072" i="7"/>
  <c r="F5010" i="7"/>
  <c r="F750" i="7"/>
  <c r="F3311" i="7"/>
  <c r="F118" i="7"/>
  <c r="F7373" i="7"/>
  <c r="F6542" i="7"/>
  <c r="F7595" i="7"/>
  <c r="F893" i="7"/>
  <c r="F7487" i="7"/>
  <c r="F7809" i="7"/>
  <c r="F1365" i="7"/>
  <c r="F154" i="7"/>
  <c r="F5077" i="7"/>
  <c r="F2661" i="7"/>
  <c r="F150" i="7"/>
  <c r="F2525" i="7"/>
  <c r="F2383" i="7"/>
  <c r="F1135" i="7"/>
  <c r="F3117" i="7"/>
  <c r="F6011" i="7"/>
  <c r="F5171" i="7"/>
  <c r="F877" i="7"/>
  <c r="F990" i="7"/>
  <c r="F1431" i="7"/>
  <c r="F3226" i="7"/>
  <c r="F3646" i="7"/>
  <c r="F1446" i="7"/>
  <c r="F6935" i="7"/>
  <c r="F1409" i="7"/>
  <c r="F4664" i="7"/>
  <c r="F3740" i="7"/>
  <c r="F6621" i="7"/>
  <c r="F2721" i="7"/>
  <c r="F2284" i="7"/>
  <c r="F522" i="7"/>
  <c r="F4140" i="7"/>
  <c r="F19" i="7"/>
  <c r="F5673" i="7"/>
  <c r="F7366" i="7"/>
  <c r="F7659" i="7"/>
  <c r="F7070" i="7"/>
  <c r="F3605" i="7"/>
  <c r="F6872" i="7"/>
  <c r="F5920" i="7"/>
  <c r="F7603" i="7"/>
  <c r="F4865" i="7"/>
  <c r="F3497" i="7"/>
  <c r="F5607" i="7"/>
  <c r="F1169" i="7"/>
  <c r="F7264" i="7"/>
  <c r="F344" i="7"/>
  <c r="F7400" i="7"/>
  <c r="F2359" i="7"/>
  <c r="F6279" i="7"/>
  <c r="F2038" i="7"/>
  <c r="F7913" i="7"/>
  <c r="F6799" i="7"/>
  <c r="F655" i="7"/>
  <c r="F932" i="7"/>
  <c r="F8054" i="7"/>
  <c r="F7330" i="7"/>
  <c r="F5638" i="7"/>
  <c r="F1873" i="7"/>
  <c r="F4919" i="7"/>
  <c r="F4567" i="7"/>
  <c r="F674" i="7"/>
  <c r="F1660" i="7"/>
  <c r="F3845" i="7"/>
  <c r="F2803" i="7"/>
  <c r="F2327" i="7"/>
  <c r="F4943" i="7"/>
  <c r="F3641" i="7"/>
  <c r="F5121" i="7"/>
  <c r="F6188" i="7"/>
  <c r="F7528" i="7"/>
  <c r="F1929" i="7"/>
  <c r="F6961" i="7"/>
  <c r="F1121" i="7"/>
  <c r="F1181" i="7"/>
  <c r="F7698" i="7"/>
  <c r="F6449" i="7"/>
  <c r="F5047" i="7"/>
  <c r="F5344" i="7"/>
  <c r="F4372" i="7"/>
  <c r="F1016" i="7"/>
  <c r="F7375" i="7"/>
  <c r="F8060" i="7"/>
  <c r="F7467" i="7"/>
  <c r="F1231" i="7"/>
  <c r="F6714" i="7"/>
  <c r="F5761" i="7"/>
  <c r="F341" i="7"/>
  <c r="F907" i="7"/>
  <c r="F1969" i="7"/>
  <c r="F6232" i="7"/>
  <c r="F2060" i="7"/>
  <c r="F237" i="7"/>
  <c r="F265" i="7"/>
  <c r="F5245" i="7"/>
  <c r="F4876" i="7"/>
  <c r="F6091" i="7"/>
  <c r="F8064" i="7"/>
  <c r="F325" i="7"/>
  <c r="F7647" i="7"/>
  <c r="F7123" i="7"/>
  <c r="F7734" i="7"/>
  <c r="F996" i="7"/>
  <c r="F5918" i="7"/>
  <c r="F4797" i="7"/>
  <c r="F4085" i="7"/>
  <c r="F278" i="7"/>
  <c r="F4466" i="7"/>
  <c r="F5800" i="7"/>
  <c r="F1097" i="7"/>
  <c r="F4515" i="7"/>
  <c r="F1794" i="7"/>
  <c r="F6124" i="7"/>
  <c r="F584" i="7"/>
  <c r="F7932" i="7"/>
  <c r="F2258" i="7"/>
  <c r="F3023" i="7"/>
  <c r="F5564" i="7"/>
  <c r="F3407" i="7"/>
  <c r="F3490" i="7"/>
  <c r="F2500" i="7"/>
  <c r="F3640" i="7"/>
  <c r="F4914" i="7"/>
  <c r="F4670" i="7"/>
  <c r="F2663" i="7"/>
  <c r="F4692" i="7"/>
  <c r="F1327" i="7"/>
  <c r="F5437" i="7"/>
  <c r="F1308" i="7"/>
  <c r="F5039" i="7"/>
  <c r="F2145" i="7"/>
  <c r="F6848" i="7"/>
  <c r="F6286" i="7"/>
  <c r="F7929" i="7"/>
  <c r="F726" i="7"/>
  <c r="F1957" i="7"/>
  <c r="F1993" i="7"/>
  <c r="F3052" i="7"/>
  <c r="F4639" i="7"/>
  <c r="F5598" i="7"/>
  <c r="F2491" i="7"/>
  <c r="F4319" i="7"/>
  <c r="F3736" i="7"/>
  <c r="F3599" i="7"/>
  <c r="F2273" i="7"/>
  <c r="F1702" i="7"/>
  <c r="F5770" i="7"/>
  <c r="F6562" i="7"/>
  <c r="F6647" i="7"/>
  <c r="F7107" i="7"/>
  <c r="F4654" i="7"/>
  <c r="F501" i="7"/>
  <c r="F5459" i="7"/>
  <c r="F7337" i="7"/>
  <c r="F3446" i="7"/>
  <c r="F6794" i="7"/>
  <c r="F6268" i="7"/>
  <c r="F5588" i="7"/>
  <c r="F3586" i="7"/>
  <c r="F7819" i="7"/>
  <c r="F2196" i="7"/>
  <c r="F5265" i="7"/>
  <c r="F4862" i="7"/>
  <c r="F1046" i="7"/>
  <c r="F7948" i="7"/>
  <c r="F4700" i="7"/>
  <c r="F3866" i="7"/>
  <c r="F7981" i="7"/>
  <c r="F5439" i="7"/>
  <c r="F4635" i="7"/>
  <c r="F6013" i="7"/>
  <c r="F1095" i="7"/>
  <c r="F8034" i="7"/>
  <c r="F1783" i="7"/>
  <c r="F916" i="7"/>
  <c r="F1530" i="7"/>
  <c r="F4528" i="7"/>
  <c r="F5907" i="7"/>
  <c r="F8050" i="7"/>
  <c r="F7288" i="7"/>
  <c r="F1337" i="7"/>
  <c r="F7077" i="7"/>
  <c r="F3708" i="7"/>
  <c r="F4581" i="7"/>
  <c r="F7274" i="7"/>
  <c r="F5482" i="7"/>
  <c r="F7122" i="7"/>
  <c r="F1817" i="7"/>
  <c r="F1885" i="7"/>
  <c r="F1159" i="7"/>
  <c r="F6909" i="7"/>
  <c r="F7549" i="7"/>
  <c r="F4176" i="7"/>
  <c r="F7058" i="7"/>
  <c r="F3333" i="7"/>
  <c r="F5527" i="7"/>
  <c r="F4874" i="7"/>
  <c r="F1324" i="7"/>
  <c r="F6492" i="7"/>
  <c r="F4991" i="7"/>
  <c r="F1162" i="7"/>
  <c r="F5043" i="7"/>
  <c r="F1370" i="7"/>
  <c r="F3449" i="7"/>
  <c r="F2973" i="7"/>
  <c r="F3595" i="7"/>
  <c r="F4000" i="7"/>
  <c r="F5237" i="7"/>
  <c r="F6014" i="7"/>
  <c r="F5303" i="7"/>
  <c r="F7223" i="7"/>
  <c r="F5484" i="7"/>
  <c r="F3477" i="7"/>
  <c r="F6510" i="7"/>
  <c r="F1523" i="7"/>
  <c r="F3863" i="7"/>
  <c r="F4509" i="7"/>
  <c r="F1574" i="7"/>
  <c r="F993" i="7"/>
  <c r="F6241" i="7"/>
  <c r="F3245" i="7"/>
  <c r="F2074" i="7"/>
  <c r="F1240" i="7"/>
  <c r="F4850" i="7"/>
  <c r="F6516" i="7"/>
  <c r="F5268" i="7"/>
  <c r="F130" i="7"/>
  <c r="F471" i="7"/>
  <c r="F1074" i="7"/>
  <c r="F955" i="7"/>
  <c r="F1799" i="7"/>
  <c r="F4948" i="7"/>
  <c r="F2028" i="7"/>
  <c r="F4882" i="7"/>
  <c r="F7911" i="7"/>
  <c r="F7132" i="7"/>
  <c r="F7353" i="7"/>
  <c r="F4685" i="7"/>
  <c r="F4145" i="7"/>
  <c r="F7770" i="7"/>
  <c r="F5730" i="7"/>
  <c r="F2981" i="7"/>
  <c r="F597" i="7"/>
  <c r="F7756" i="7"/>
  <c r="F6850" i="7"/>
  <c r="F1151" i="7"/>
  <c r="F7955" i="7"/>
  <c r="F5203" i="7"/>
  <c r="F7479" i="7"/>
  <c r="F2020" i="7"/>
  <c r="F728" i="7"/>
  <c r="F7434" i="7"/>
  <c r="F6200" i="7"/>
  <c r="F1066" i="7"/>
  <c r="F7674" i="7"/>
  <c r="F1838" i="7"/>
  <c r="F3306" i="7"/>
  <c r="F2727" i="7"/>
  <c r="F646" i="7"/>
  <c r="F4516" i="7"/>
  <c r="F5889" i="7"/>
  <c r="F5322" i="7"/>
  <c r="F7995" i="7"/>
  <c r="F2683" i="7"/>
  <c r="F6052" i="7"/>
  <c r="F3838" i="7"/>
  <c r="F731" i="7"/>
  <c r="F1269" i="7"/>
  <c r="F4247" i="7"/>
  <c r="F4173" i="7"/>
  <c r="F7215" i="7"/>
  <c r="F3738" i="7"/>
  <c r="F2760" i="7"/>
  <c r="F5305" i="7"/>
  <c r="F1404" i="7"/>
  <c r="F2853" i="7"/>
  <c r="F1656" i="7"/>
  <c r="F5135" i="7"/>
  <c r="F3393" i="7"/>
  <c r="F2705" i="7"/>
  <c r="F1378" i="7"/>
  <c r="F4704" i="7"/>
  <c r="F4381" i="7"/>
  <c r="F6308" i="7"/>
  <c r="F2162" i="7"/>
  <c r="F5019" i="7"/>
  <c r="F4824" i="7"/>
  <c r="F1845" i="7"/>
  <c r="F2934" i="7"/>
  <c r="F5529" i="7"/>
  <c r="F2542" i="7"/>
  <c r="F1715" i="7"/>
  <c r="F2817" i="7"/>
  <c r="F2757" i="7"/>
  <c r="F892" i="7"/>
  <c r="F8100" i="7"/>
  <c r="F615" i="7"/>
  <c r="F6157" i="7"/>
  <c r="F5545" i="7"/>
  <c r="F3166" i="7"/>
  <c r="F8074" i="7"/>
  <c r="F2357" i="7"/>
  <c r="F6741" i="7"/>
  <c r="F4360" i="7"/>
  <c r="F6465" i="7"/>
  <c r="F3340" i="7"/>
  <c r="F1754" i="7"/>
  <c r="F1954" i="7"/>
  <c r="F5126" i="7"/>
  <c r="F4063" i="7"/>
  <c r="F4100" i="7"/>
  <c r="F7979" i="7"/>
  <c r="F7952" i="7"/>
  <c r="F4517" i="7"/>
  <c r="F1210" i="7"/>
  <c r="F2677" i="7"/>
  <c r="F6495" i="7"/>
  <c r="F2712" i="7"/>
  <c r="F4332" i="7"/>
  <c r="F7596" i="7"/>
  <c r="F191" i="7"/>
  <c r="F3830" i="7"/>
  <c r="F6327" i="7"/>
  <c r="F540" i="7"/>
  <c r="F7843" i="7"/>
  <c r="F3562" i="7"/>
  <c r="F1678" i="7"/>
  <c r="F4411" i="7"/>
  <c r="F184" i="7"/>
  <c r="F3705" i="7"/>
  <c r="F1903" i="7"/>
  <c r="F3851" i="7"/>
  <c r="F3744" i="7"/>
  <c r="F5801" i="7"/>
  <c r="F4989" i="7"/>
  <c r="F1996" i="7"/>
  <c r="F1105" i="7"/>
  <c r="F5996" i="7"/>
  <c r="F4346" i="7"/>
  <c r="F1762" i="7"/>
  <c r="F302" i="7"/>
  <c r="F3432" i="7"/>
  <c r="F3262" i="7"/>
  <c r="F2979" i="7"/>
  <c r="F7310" i="7"/>
  <c r="F5346" i="7"/>
  <c r="F3533" i="7"/>
  <c r="F2458" i="7"/>
  <c r="F984" i="7"/>
  <c r="F3945" i="7"/>
  <c r="F1071" i="7"/>
  <c r="F7475" i="7"/>
  <c r="F7208" i="7"/>
  <c r="F7180" i="7"/>
  <c r="F2000" i="7"/>
  <c r="F3876" i="7"/>
  <c r="F433" i="7"/>
  <c r="F710" i="7"/>
  <c r="F7907" i="7"/>
  <c r="F5189" i="7"/>
  <c r="F3938" i="7"/>
  <c r="F326" i="7"/>
  <c r="F2349" i="7"/>
  <c r="F6764" i="7"/>
  <c r="F3015" i="7"/>
  <c r="F5308" i="7"/>
  <c r="F1396" i="7"/>
  <c r="F6920" i="7"/>
  <c r="F7427" i="7"/>
  <c r="F733" i="7"/>
  <c r="F5972" i="7"/>
  <c r="F1343" i="7"/>
  <c r="F1567" i="7"/>
  <c r="F2476" i="7"/>
  <c r="F383" i="7"/>
  <c r="F4205" i="7"/>
  <c r="F6460" i="7"/>
  <c r="F7136" i="7"/>
  <c r="F3666" i="7"/>
  <c r="F6734" i="7"/>
  <c r="F4144" i="7"/>
  <c r="F7109" i="7"/>
  <c r="F1227" i="7"/>
  <c r="F2397" i="7"/>
  <c r="F741" i="7"/>
  <c r="F6099" i="7"/>
  <c r="F8130" i="7"/>
  <c r="F6894" i="7"/>
  <c r="F5052" i="7"/>
  <c r="F5922" i="7"/>
  <c r="F6433" i="7"/>
  <c r="F5421" i="7"/>
  <c r="F8115" i="7"/>
  <c r="F7544" i="7"/>
  <c r="F7433" i="7"/>
  <c r="F4328" i="7"/>
  <c r="F7859" i="7"/>
  <c r="F6939" i="7"/>
  <c r="F1915" i="7"/>
  <c r="F2348" i="7"/>
  <c r="F842" i="7"/>
  <c r="F3930" i="7"/>
  <c r="F1540" i="7"/>
  <c r="F398" i="7"/>
  <c r="F7118" i="7"/>
  <c r="F6356" i="7"/>
  <c r="F6003" i="7"/>
  <c r="F6394" i="7"/>
  <c r="F879" i="7"/>
  <c r="F478" i="7"/>
  <c r="F2861" i="7"/>
  <c r="F2579" i="7"/>
  <c r="F5418" i="7"/>
  <c r="F7129" i="7"/>
  <c r="F3807" i="7"/>
  <c r="F7143" i="7"/>
  <c r="F8055" i="7"/>
  <c r="F7292" i="7"/>
  <c r="F7320" i="7"/>
  <c r="F1177" i="7"/>
  <c r="F179" i="7"/>
  <c r="F527" i="7"/>
  <c r="F1583" i="7"/>
  <c r="F5891" i="7"/>
  <c r="F5507" i="7"/>
  <c r="F5300" i="7"/>
  <c r="F5650" i="7"/>
  <c r="F4904" i="7"/>
  <c r="F6692" i="7"/>
  <c r="F7925" i="7"/>
  <c r="F2107" i="7"/>
  <c r="F5782" i="7"/>
  <c r="F5741" i="7"/>
  <c r="F4757" i="7"/>
  <c r="F2707" i="7"/>
  <c r="F903" i="7"/>
  <c r="F1965" i="7"/>
  <c r="F442" i="7"/>
  <c r="F6783" i="7"/>
  <c r="F183" i="7"/>
  <c r="F8008" i="7"/>
  <c r="F6217" i="7"/>
  <c r="F4117" i="7"/>
  <c r="F3569" i="7"/>
  <c r="F8068" i="7"/>
  <c r="F137" i="7"/>
  <c r="F7557" i="7"/>
  <c r="F7035" i="7"/>
  <c r="F6949" i="7"/>
  <c r="F5014" i="7"/>
  <c r="F6225" i="7"/>
  <c r="F6896" i="7"/>
  <c r="F7879" i="7"/>
  <c r="F1679" i="7"/>
  <c r="F5496" i="7"/>
  <c r="F2062" i="7"/>
  <c r="F3343" i="7"/>
  <c r="F578" i="7"/>
  <c r="F6357" i="7"/>
  <c r="F5832" i="7"/>
  <c r="F4848" i="7"/>
  <c r="F7354" i="7"/>
  <c r="F446" i="7"/>
  <c r="F169" i="7"/>
  <c r="F1889" i="7"/>
  <c r="F1949" i="7"/>
  <c r="F7181" i="7"/>
  <c r="F3138" i="7"/>
  <c r="F3906" i="7"/>
  <c r="F3358" i="7"/>
  <c r="F2121" i="7"/>
  <c r="F6280" i="7"/>
  <c r="F5192" i="7"/>
  <c r="F7842" i="7"/>
  <c r="F6962" i="7"/>
  <c r="F4846" i="7"/>
  <c r="F3671" i="7"/>
  <c r="F2197" i="7"/>
  <c r="F4074" i="7"/>
  <c r="F2898" i="7"/>
  <c r="F3951" i="7"/>
  <c r="F8138" i="7"/>
  <c r="F4217" i="7"/>
  <c r="F2690" i="7"/>
  <c r="F4367" i="7"/>
  <c r="F3232" i="7"/>
  <c r="F5913" i="7"/>
  <c r="F2219" i="7"/>
  <c r="F6163" i="7"/>
  <c r="F5222" i="7"/>
  <c r="F4209" i="7"/>
  <c r="F5214" i="7"/>
  <c r="F3008" i="7"/>
  <c r="F7245" i="7"/>
  <c r="F6111" i="7"/>
  <c r="F1218" i="7"/>
  <c r="F4887" i="7"/>
  <c r="F701" i="7"/>
  <c r="F385" i="7"/>
  <c r="F7011" i="7"/>
  <c r="F7169" i="7"/>
  <c r="F1421" i="7"/>
  <c r="F1532" i="7"/>
  <c r="F3515" i="7"/>
  <c r="F3555" i="7"/>
  <c r="F2384" i="7"/>
  <c r="F483" i="7"/>
  <c r="F7704" i="7"/>
  <c r="F792" i="7"/>
  <c r="F5787" i="7"/>
  <c r="F6793" i="7"/>
  <c r="F6322" i="7"/>
  <c r="F7926" i="7"/>
  <c r="F5358" i="7"/>
  <c r="F974" i="7"/>
  <c r="F7306" i="7"/>
  <c r="F4193" i="7"/>
  <c r="F6112" i="7"/>
  <c r="F1872" i="7"/>
  <c r="F3647" i="7"/>
  <c r="F4576" i="7"/>
  <c r="F4313" i="7"/>
  <c r="F7397" i="7"/>
  <c r="F4491" i="7"/>
  <c r="F3248" i="7"/>
  <c r="F6077" i="7"/>
  <c r="F7196" i="7"/>
  <c r="F2790" i="7"/>
  <c r="F4268" i="7"/>
  <c r="F5618" i="7"/>
  <c r="F1755" i="7"/>
  <c r="F7270" i="7"/>
  <c r="F6067" i="7"/>
  <c r="F6569" i="7"/>
  <c r="F7094" i="7"/>
  <c r="F2399" i="7"/>
  <c r="F7014" i="7"/>
  <c r="F727" i="7"/>
  <c r="F1283" i="7"/>
  <c r="F1255" i="7"/>
  <c r="F3179" i="7"/>
  <c r="F5694" i="7"/>
  <c r="F900" i="7"/>
  <c r="F7917" i="7"/>
  <c r="F650" i="7"/>
  <c r="F4507" i="7"/>
  <c r="F5384" i="7"/>
  <c r="F7010" i="7"/>
  <c r="F205" i="7"/>
  <c r="F7869" i="7"/>
  <c r="F5436" i="7"/>
  <c r="F823" i="7"/>
  <c r="F2963" i="7"/>
  <c r="F3616" i="7"/>
  <c r="F7731" i="7"/>
  <c r="F6749" i="7"/>
  <c r="F4130" i="7"/>
  <c r="F4594" i="7"/>
  <c r="F7252" i="7"/>
  <c r="F2834" i="7"/>
  <c r="F5713" i="7"/>
  <c r="F3414" i="7"/>
  <c r="F7612" i="7"/>
  <c r="F1476" i="7"/>
  <c r="F7496" i="7"/>
  <c r="F2009" i="7"/>
  <c r="F6541" i="7"/>
  <c r="F3630" i="7"/>
  <c r="F3264" i="7"/>
  <c r="F862" i="7"/>
  <c r="F3220" i="7"/>
  <c r="F5130" i="7"/>
  <c r="F2319" i="7"/>
  <c r="F5958" i="7"/>
  <c r="F4524" i="7"/>
  <c r="F4276" i="7"/>
  <c r="F5630" i="7"/>
  <c r="F2229" i="7"/>
  <c r="F4651" i="7"/>
  <c r="F6056" i="7"/>
  <c r="F3842" i="7"/>
  <c r="F7834" i="7"/>
  <c r="F2516" i="7"/>
  <c r="F5881" i="7"/>
  <c r="F5314" i="7"/>
  <c r="F790" i="7"/>
  <c r="F484" i="7"/>
  <c r="F4424" i="7"/>
  <c r="F6101" i="7"/>
  <c r="F7461" i="7"/>
  <c r="F3181" i="7"/>
  <c r="F7637" i="7"/>
  <c r="F18" i="7"/>
  <c r="F574" i="7"/>
  <c r="F546" i="7"/>
  <c r="F3567" i="7"/>
  <c r="F4361" i="7"/>
  <c r="F939" i="7"/>
  <c r="F6853" i="7"/>
  <c r="F853" i="7"/>
  <c r="F3656" i="7"/>
  <c r="F3381" i="7"/>
  <c r="F7633" i="7"/>
  <c r="F7407" i="7"/>
  <c r="F601" i="7"/>
  <c r="F1740" i="7"/>
  <c r="F7256" i="7"/>
  <c r="F7700" i="7"/>
  <c r="F423" i="7"/>
  <c r="F1878" i="7"/>
  <c r="F991" i="7"/>
  <c r="F5205" i="7"/>
  <c r="F2742" i="7"/>
  <c r="F6442" i="7"/>
  <c r="F3243" i="7"/>
  <c r="F5921" i="7"/>
  <c r="F3486" i="7"/>
  <c r="F3185" i="7"/>
  <c r="F4417" i="7"/>
  <c r="F3473" i="7"/>
  <c r="F6405" i="7"/>
  <c r="F6302" i="7"/>
  <c r="F2858" i="7"/>
  <c r="F6031" i="7"/>
  <c r="F3508" i="7"/>
  <c r="F6565" i="7"/>
  <c r="F8035" i="7"/>
  <c r="F2360" i="7"/>
  <c r="F5216" i="7"/>
  <c r="F4649" i="7"/>
  <c r="F7018" i="7"/>
  <c r="F3350" i="7"/>
  <c r="F5195" i="7"/>
  <c r="F3537" i="7"/>
  <c r="F3141" i="7"/>
  <c r="F7721" i="7"/>
  <c r="F5486" i="7"/>
  <c r="F3991" i="7"/>
  <c r="F1603" i="7"/>
  <c r="F516" i="7"/>
  <c r="F2901" i="7"/>
  <c r="F5739" i="7"/>
  <c r="F1372" i="7"/>
  <c r="F7048" i="7"/>
  <c r="F2918" i="7"/>
  <c r="F6411" i="7"/>
  <c r="F5904" i="7"/>
  <c r="F2526" i="7"/>
  <c r="F4002" i="7"/>
  <c r="F3012" i="7"/>
  <c r="F4152" i="7"/>
  <c r="F6329" i="7"/>
  <c r="F1770" i="7"/>
  <c r="F1430" i="7"/>
  <c r="F1422" i="7"/>
  <c r="F7079" i="7"/>
  <c r="F462" i="7"/>
  <c r="F336" i="7"/>
  <c r="F607" i="7"/>
  <c r="F1048" i="7"/>
  <c r="F1641" i="7"/>
  <c r="F6684" i="7"/>
  <c r="F5386" i="7"/>
  <c r="F834" i="7"/>
  <c r="F7836" i="7"/>
  <c r="F4954" i="7"/>
  <c r="F7309" i="7"/>
  <c r="F7994" i="7"/>
  <c r="F5481" i="7"/>
  <c r="F3888" i="7"/>
  <c r="F158" i="7"/>
  <c r="F3624" i="7"/>
  <c r="F6839" i="7"/>
  <c r="F6199" i="7"/>
  <c r="F4263" i="7"/>
  <c r="F2228" i="7"/>
  <c r="F1765" i="7"/>
  <c r="F4827" i="7"/>
  <c r="F6060" i="7"/>
  <c r="F5219" i="7"/>
  <c r="F1346" i="7"/>
  <c r="F5953" i="7"/>
  <c r="F1490" i="7"/>
  <c r="F5571" i="7"/>
  <c r="F1380" i="7"/>
  <c r="F6887" i="7"/>
  <c r="F268" i="7"/>
  <c r="F3771" i="7"/>
  <c r="F1541" i="7"/>
  <c r="F992" i="7"/>
  <c r="F5539" i="7"/>
  <c r="F2841" i="7"/>
  <c r="F7899" i="7"/>
  <c r="F473" i="7"/>
  <c r="F3261" i="7"/>
  <c r="F3886" i="7"/>
  <c r="F6400" i="7"/>
  <c r="F6754" i="7"/>
  <c r="F3476" i="7"/>
  <c r="F4317" i="7"/>
  <c r="F3157" i="7"/>
  <c r="F2653" i="7"/>
  <c r="F5020" i="7"/>
  <c r="F6493" i="7"/>
  <c r="F3026" i="7"/>
  <c r="F843" i="7"/>
  <c r="F3468" i="7"/>
  <c r="F3989" i="7"/>
  <c r="F1706" i="7"/>
  <c r="F1011" i="7"/>
  <c r="F2868" i="7"/>
  <c r="F6485" i="7"/>
  <c r="F5850" i="7"/>
  <c r="F534" i="7"/>
  <c r="F523" i="7"/>
  <c r="F1361" i="7"/>
  <c r="F15" i="7"/>
  <c r="F7778" i="7"/>
  <c r="F7793" i="7"/>
  <c r="F7786" i="7"/>
  <c r="F6709" i="7"/>
  <c r="F6601" i="7"/>
  <c r="F5095" i="7"/>
  <c r="F5226" i="7"/>
  <c r="F3162" i="7"/>
  <c r="F2786" i="7"/>
  <c r="F2501" i="7"/>
  <c r="F3858" i="7"/>
  <c r="F3367" i="7"/>
  <c r="F6932" i="7"/>
  <c r="F6399" i="7"/>
  <c r="F1605" i="7"/>
  <c r="F1145" i="7"/>
  <c r="F1289" i="7"/>
  <c r="F6544" i="7"/>
  <c r="F7126" i="7"/>
  <c r="F5353" i="7"/>
  <c r="F5899" i="7"/>
  <c r="F1342" i="7"/>
  <c r="F2763" i="7"/>
  <c r="F2836" i="7"/>
  <c r="F5671" i="7"/>
  <c r="F4219" i="7"/>
  <c r="F1544" i="7"/>
  <c r="F5725" i="7"/>
  <c r="F6299" i="7"/>
  <c r="F4522" i="7"/>
  <c r="F2599" i="7"/>
  <c r="F6318" i="7"/>
  <c r="F5651" i="7"/>
  <c r="F6116" i="7"/>
  <c r="F5058" i="7"/>
  <c r="F6472" i="7"/>
  <c r="F2207" i="7"/>
  <c r="F6667" i="7"/>
  <c r="F2204" i="7"/>
  <c r="F6087" i="7"/>
  <c r="F2594" i="7"/>
  <c r="F3822" i="7"/>
  <c r="F2105" i="7"/>
  <c r="F556" i="7"/>
  <c r="F3834" i="7"/>
  <c r="F3943" i="7"/>
  <c r="F4439" i="7"/>
  <c r="F3233" i="7"/>
  <c r="F3536" i="7"/>
  <c r="F5576" i="7"/>
  <c r="F2720" i="7"/>
  <c r="F2713" i="7"/>
  <c r="F2342" i="7"/>
  <c r="F5609" i="7"/>
  <c r="F1068" i="7"/>
  <c r="F4915" i="7"/>
  <c r="F5304" i="7"/>
  <c r="F2886" i="7"/>
  <c r="F4747" i="7"/>
  <c r="F3706" i="7"/>
  <c r="F4740" i="7"/>
  <c r="F620" i="7"/>
  <c r="F5905" i="7"/>
  <c r="F2788" i="7"/>
  <c r="F4619" i="7"/>
  <c r="F2543" i="7"/>
  <c r="F5578" i="7"/>
  <c r="F5097" i="7"/>
  <c r="F5724" i="7"/>
  <c r="F5174" i="7"/>
  <c r="F3454" i="7"/>
  <c r="F4784" i="7"/>
  <c r="F3521" i="7"/>
  <c r="F5814" i="7"/>
  <c r="F1888" i="7"/>
  <c r="F6089" i="7"/>
  <c r="F2922" i="7"/>
  <c r="F4110" i="7"/>
  <c r="F3292" i="7"/>
  <c r="F5558" i="7"/>
  <c r="F3498" i="7"/>
  <c r="F4788" i="7"/>
  <c r="F3757" i="7"/>
  <c r="F5583" i="7"/>
  <c r="F1340" i="7"/>
  <c r="F6716" i="7"/>
  <c r="F5810" i="7"/>
  <c r="F2436" i="7"/>
  <c r="F4971" i="7"/>
  <c r="F6497" i="7"/>
  <c r="F5067" i="7"/>
  <c r="F6642" i="7"/>
  <c r="F5811" i="7"/>
  <c r="F5600" i="7"/>
  <c r="F2056" i="7"/>
  <c r="F6765" i="7"/>
  <c r="F5063" i="7"/>
  <c r="F3318" i="7"/>
  <c r="F6050" i="7"/>
  <c r="F6425" i="7"/>
  <c r="F3788" i="7"/>
  <c r="F4530" i="7"/>
  <c r="F5239" i="7"/>
  <c r="F4888" i="7"/>
  <c r="F2312" i="7"/>
  <c r="F4001" i="7"/>
  <c r="F3853" i="7"/>
  <c r="F1264" i="7"/>
  <c r="F6401" i="7"/>
  <c r="F3548" i="7"/>
  <c r="F3956" i="7"/>
  <c r="F2159" i="7"/>
  <c r="F3696" i="7"/>
  <c r="F5064" i="7"/>
  <c r="F3809" i="7"/>
  <c r="F6022" i="7"/>
  <c r="F4775" i="7"/>
  <c r="F4075" i="7"/>
  <c r="F2691" i="7"/>
  <c r="F4028" i="7"/>
  <c r="F4025" i="7"/>
  <c r="F5599" i="7"/>
  <c r="F6454" i="7"/>
  <c r="F4833" i="7"/>
  <c r="F5585" i="7"/>
  <c r="F6689" i="7"/>
  <c r="F5774" i="7"/>
  <c r="F2278" i="7"/>
  <c r="F2686" i="7"/>
  <c r="F4072" i="7"/>
  <c r="F3080" i="7"/>
  <c r="F5841" i="7"/>
  <c r="F4794" i="7"/>
  <c r="F3032" i="7"/>
  <c r="F4886" i="7"/>
  <c r="F4118" i="7"/>
  <c r="F4764" i="7"/>
  <c r="F5191" i="7"/>
  <c r="F5742" i="7"/>
  <c r="F4078" i="7"/>
  <c r="F5608" i="7"/>
  <c r="F6242" i="7"/>
  <c r="F2472" i="7"/>
  <c r="F3440" i="7"/>
  <c r="F2450" i="7"/>
  <c r="F3406" i="7"/>
  <c r="F3307" i="7"/>
  <c r="F3565" i="7"/>
  <c r="F5337" i="7"/>
  <c r="F6001" i="7"/>
  <c r="F5597" i="7"/>
  <c r="F3467" i="7"/>
  <c r="F6169" i="7"/>
  <c r="F2824" i="7"/>
  <c r="F5078" i="7"/>
  <c r="F3388" i="7"/>
  <c r="F5778" i="7"/>
  <c r="F5017" i="7"/>
  <c r="F2952" i="7"/>
  <c r="F2855" i="7"/>
  <c r="F6402" i="7"/>
  <c r="F3136" i="7"/>
  <c r="F4480" i="7"/>
  <c r="F4979" i="7"/>
  <c r="F2750" i="7"/>
  <c r="F6501" i="7"/>
  <c r="F6224" i="7"/>
  <c r="F2687" i="7"/>
  <c r="F2984" i="7"/>
  <c r="F5395" i="7"/>
  <c r="F4591" i="7"/>
  <c r="F4046" i="7"/>
  <c r="F2947" i="7"/>
  <c r="F5628" i="7"/>
  <c r="F3342" i="7"/>
  <c r="F3979" i="7"/>
  <c r="F3768" i="7"/>
  <c r="F6069" i="7"/>
  <c r="F5955" i="7"/>
  <c r="F6452" i="7"/>
  <c r="F4221" i="7"/>
  <c r="F6681" i="7"/>
  <c r="F3198" i="7"/>
  <c r="F6088" i="7"/>
  <c r="F5403" i="7"/>
  <c r="F3122" i="7"/>
  <c r="F4370" i="7"/>
  <c r="F3581" i="7"/>
  <c r="F3400" i="7"/>
  <c r="F2532" i="7"/>
  <c r="F6210" i="7"/>
  <c r="F5968" i="7"/>
  <c r="F3246" i="7"/>
  <c r="F5379" i="7"/>
  <c r="F3831" i="7"/>
  <c r="F5854" i="7"/>
  <c r="F6227" i="7"/>
  <c r="F6062" i="7"/>
  <c r="F2882" i="7"/>
  <c r="F4044" i="7"/>
  <c r="F4488" i="7"/>
  <c r="F5160" i="7"/>
  <c r="F2266" i="7"/>
  <c r="F2809" i="7"/>
  <c r="F4638" i="7"/>
  <c r="F4436" i="7"/>
  <c r="F4715" i="7"/>
  <c r="F3723" i="7"/>
  <c r="F4021" i="7"/>
  <c r="F6018" i="7"/>
  <c r="F6178" i="7"/>
  <c r="F2667" i="7"/>
  <c r="F5940" i="7"/>
  <c r="F5179" i="7"/>
  <c r="F5769" i="7"/>
  <c r="F3948" i="7"/>
  <c r="F4407" i="7"/>
  <c r="F6269" i="7"/>
  <c r="F4585" i="7"/>
  <c r="F1286" i="7"/>
  <c r="F6458" i="7"/>
  <c r="F4763" i="7"/>
  <c r="F5961" i="7"/>
  <c r="F1322" i="7"/>
  <c r="F4120" i="7"/>
  <c r="F5942" i="7"/>
  <c r="F3255" i="7"/>
  <c r="F4406" i="7"/>
  <c r="F6392" i="7"/>
  <c r="F3119" i="7"/>
  <c r="F5441" i="7"/>
  <c r="F3370" i="7"/>
  <c r="F5763" i="7"/>
  <c r="F3607" i="7"/>
  <c r="F5068" i="7"/>
  <c r="F5276" i="7"/>
  <c r="F6584" i="7"/>
  <c r="F5050" i="7"/>
  <c r="F744" i="7"/>
  <c r="F2717" i="7"/>
  <c r="F6543" i="7"/>
  <c r="F2951" i="7"/>
  <c r="F6277" i="7"/>
  <c r="F5959" i="7"/>
  <c r="F5616" i="7"/>
  <c r="F2495" i="7"/>
  <c r="F5866" i="7"/>
  <c r="F2716" i="7"/>
  <c r="F4199" i="7"/>
  <c r="F1468" i="7"/>
  <c r="F5826" i="7"/>
  <c r="F2568" i="7"/>
  <c r="F2802" i="7"/>
  <c r="F4845" i="7"/>
  <c r="F1226" i="7"/>
  <c r="F6397" i="7"/>
  <c r="F5442" i="7"/>
  <c r="F4304" i="7"/>
  <c r="F6281" i="7"/>
  <c r="F4447" i="7"/>
  <c r="F1980" i="7"/>
  <c r="F1772" i="7"/>
  <c r="F4454" i="7"/>
  <c r="F4141" i="7"/>
  <c r="F2798" i="7"/>
  <c r="F5780" i="7"/>
  <c r="F4399" i="7"/>
  <c r="F5374" i="7"/>
  <c r="F3513" i="7"/>
  <c r="F4970" i="7"/>
  <c r="F652" i="7"/>
  <c r="F6576" i="7"/>
  <c r="F6117" i="7"/>
  <c r="F2595" i="7"/>
  <c r="F6333" i="7"/>
  <c r="F5172" i="7"/>
  <c r="F5856" i="7"/>
  <c r="F4593" i="7"/>
  <c r="F3280" i="7"/>
  <c r="F4235" i="7"/>
  <c r="F3608" i="7"/>
  <c r="F4226" i="7"/>
  <c r="F6380" i="7"/>
  <c r="F6257" i="7"/>
  <c r="F5131" i="7"/>
  <c r="F5849" i="7"/>
  <c r="F5990" i="7"/>
  <c r="F4818" i="7"/>
  <c r="F2010" i="7"/>
  <c r="F5771" i="7"/>
  <c r="F2179" i="7"/>
  <c r="F4849" i="7"/>
  <c r="F3242" i="7"/>
  <c r="F3765" i="7"/>
  <c r="F2286" i="7"/>
  <c r="F3786" i="7"/>
  <c r="F5026" i="7"/>
  <c r="F3952" i="7"/>
  <c r="F4390" i="7"/>
  <c r="F5721" i="7"/>
  <c r="F4606" i="7"/>
  <c r="F5250" i="7"/>
  <c r="F2876" i="7"/>
  <c r="F6296" i="7"/>
  <c r="F2439" i="7"/>
  <c r="F684" i="7"/>
  <c r="F2927" i="7"/>
  <c r="F3691" i="7"/>
  <c r="F3458" i="7"/>
  <c r="F3714" i="7"/>
  <c r="F4586" i="7"/>
  <c r="F2703" i="7"/>
  <c r="F5656" i="7"/>
  <c r="F6718" i="7"/>
  <c r="F3527" i="7"/>
  <c r="F4805" i="7"/>
  <c r="F2251" i="7"/>
  <c r="F3566" i="7"/>
  <c r="F4366" i="7"/>
  <c r="F5115" i="7"/>
  <c r="F3711" i="7"/>
  <c r="F2464" i="7"/>
  <c r="F5520" i="7"/>
  <c r="F6248" i="7"/>
  <c r="F2411" i="7"/>
  <c r="F5013" i="7"/>
  <c r="F4416" i="7"/>
  <c r="F6533" i="7"/>
  <c r="F2299" i="7"/>
  <c r="F3034" i="7"/>
  <c r="F5513" i="7"/>
  <c r="F3479" i="7"/>
  <c r="F2180" i="7"/>
  <c r="F1602" i="7"/>
  <c r="F5449" i="7"/>
  <c r="F4027" i="7"/>
  <c r="F4911" i="7"/>
  <c r="F5515" i="7"/>
  <c r="F3229" i="7"/>
  <c r="F6147" i="7"/>
  <c r="F5341" i="7"/>
  <c r="F3271" i="7"/>
  <c r="F3692" i="7"/>
  <c r="F2969" i="7"/>
  <c r="F2026" i="7"/>
  <c r="F6270" i="7"/>
  <c r="F5432" i="7"/>
  <c r="F6733" i="7"/>
  <c r="F4773" i="7"/>
  <c r="F5256" i="7"/>
  <c r="F3819" i="7"/>
  <c r="F3323" i="7"/>
  <c r="F2671" i="7"/>
  <c r="F5948" i="7"/>
  <c r="F4539" i="7"/>
  <c r="F5350" i="7"/>
  <c r="F5696" i="7"/>
  <c r="F6658" i="7"/>
  <c r="F3899" i="7"/>
  <c r="F4060" i="7"/>
  <c r="F5267" i="7"/>
  <c r="F5029" i="7"/>
  <c r="F5209" i="7"/>
  <c r="F2696" i="7"/>
  <c r="F2799" i="7"/>
  <c r="F4768" i="7"/>
  <c r="F3277" i="7"/>
  <c r="F6094" i="7"/>
  <c r="F5812" i="7"/>
  <c r="F4131" i="7"/>
  <c r="F3792" i="7"/>
  <c r="F4998" i="7"/>
  <c r="F2734" i="7"/>
  <c r="F3761" i="7"/>
  <c r="F5286" i="7"/>
  <c r="F2590" i="7"/>
  <c r="F4265" i="7"/>
  <c r="F2276" i="7"/>
  <c r="F3135" i="7"/>
  <c r="F4968" i="7"/>
  <c r="F6191" i="7"/>
  <c r="F2184" i="7"/>
  <c r="F3669" i="7"/>
  <c r="F2462" i="7"/>
  <c r="F2118" i="7"/>
  <c r="F4982" i="7"/>
  <c r="F4338" i="7"/>
  <c r="F5936" i="7"/>
  <c r="F2015" i="7"/>
  <c r="F3540" i="7"/>
  <c r="F4481" i="7"/>
  <c r="F3325" i="7"/>
  <c r="F3966" i="7"/>
  <c r="F6648" i="7"/>
  <c r="F3619" i="7"/>
  <c r="F6078" i="7"/>
  <c r="F2297" i="7"/>
  <c r="F6436" i="7"/>
  <c r="F3662" i="7"/>
  <c r="F6564" i="7"/>
  <c r="F6430" i="7"/>
  <c r="F3352" i="7"/>
  <c r="F3758" i="7"/>
  <c r="F6123" i="7"/>
  <c r="F4045" i="7"/>
  <c r="F4122" i="7"/>
  <c r="F5604" i="7"/>
  <c r="F2183" i="7"/>
  <c r="F6478" i="7"/>
  <c r="F5523" i="7"/>
  <c r="F4166" i="7"/>
  <c r="F3435" i="7"/>
  <c r="F1862" i="7"/>
  <c r="F5851" i="7"/>
  <c r="F3617" i="7"/>
  <c r="F6413" i="7"/>
  <c r="F5470" i="7"/>
  <c r="F5567" i="7"/>
  <c r="F3413" i="7"/>
  <c r="F4066" i="7"/>
  <c r="F4803" i="7"/>
  <c r="F5378" i="7"/>
  <c r="F3294" i="7"/>
  <c r="F3444" i="7"/>
  <c r="F2164" i="7"/>
  <c r="F5081" i="7"/>
  <c r="F4907" i="7"/>
  <c r="F6466" i="7"/>
  <c r="F1640" i="7"/>
  <c r="F3686" i="7"/>
  <c r="F5974" i="7"/>
  <c r="F3206" i="7"/>
  <c r="F4033" i="7"/>
  <c r="F6330" i="7"/>
  <c r="F5060" i="7"/>
  <c r="F3687" i="7"/>
  <c r="F4410" i="7"/>
  <c r="F5307" i="7"/>
  <c r="F4653" i="7"/>
  <c r="F2287" i="7"/>
  <c r="F552" i="7"/>
  <c r="F3455" i="7"/>
  <c r="F5756" i="7"/>
  <c r="F5102" i="7"/>
  <c r="F3453" i="7"/>
  <c r="F4965" i="7"/>
  <c r="F5177" i="7"/>
  <c r="F1726" i="7"/>
  <c r="F2589" i="7"/>
  <c r="F3837" i="7"/>
  <c r="F4208" i="7"/>
  <c r="F2246" i="7"/>
  <c r="F4543" i="7"/>
  <c r="F4418" i="7"/>
  <c r="F2367" i="7"/>
  <c r="F5824" i="7"/>
  <c r="F3741" i="7"/>
  <c r="F2136" i="7"/>
  <c r="F6102" i="7"/>
  <c r="F4510" i="7"/>
  <c r="F6368" i="7"/>
  <c r="F2031" i="7"/>
  <c r="F5260" i="7"/>
  <c r="F5181" i="7"/>
  <c r="F4714" i="7"/>
  <c r="F3188" i="7"/>
  <c r="F4380" i="7"/>
  <c r="F6395" i="7"/>
  <c r="F3502" i="7"/>
  <c r="F4877" i="7"/>
  <c r="F3260" i="7"/>
  <c r="F3098" i="7"/>
  <c r="F3418" i="7"/>
  <c r="F3274" i="7"/>
  <c r="F3512" i="7"/>
  <c r="F3534" i="7"/>
  <c r="F5284" i="7"/>
  <c r="F3965" i="7"/>
  <c r="F4438" i="7"/>
  <c r="F4270" i="7"/>
  <c r="F3882" i="7"/>
  <c r="F4484" i="7"/>
  <c r="F4279" i="7"/>
  <c r="F6429" i="7"/>
  <c r="F3276" i="7"/>
  <c r="F6545" i="7"/>
  <c r="F2783" i="7"/>
  <c r="F2447" i="7"/>
  <c r="F5816" i="7"/>
  <c r="F3702" i="7"/>
  <c r="F3297" i="7"/>
  <c r="F5277" i="7"/>
  <c r="F6190" i="7"/>
  <c r="F2079" i="7"/>
  <c r="F1672" i="7"/>
  <c r="F4903" i="7"/>
  <c r="F3967" i="7"/>
  <c r="F6026" i="7"/>
  <c r="F2914" i="7"/>
  <c r="F6376" i="7"/>
  <c r="F6526" i="7"/>
  <c r="F6167" i="7"/>
  <c r="F3505" i="7"/>
  <c r="F6146" i="7"/>
  <c r="F6530" i="7"/>
  <c r="F5949" i="7"/>
  <c r="F5440" i="7"/>
  <c r="F1618" i="7"/>
  <c r="F2948" i="7"/>
  <c r="F1334" i="7"/>
  <c r="F5590" i="7"/>
  <c r="F3302" i="7"/>
  <c r="F6142" i="7"/>
  <c r="F4494" i="7"/>
  <c r="F3184" i="7"/>
  <c r="F4459" i="7"/>
  <c r="F4310" i="7"/>
  <c r="F3409" i="7"/>
  <c r="F4682" i="7"/>
  <c r="F2851" i="7"/>
  <c r="F3489" i="7"/>
  <c r="F5956" i="7"/>
  <c r="F2975" i="7"/>
  <c r="F4999" i="7"/>
  <c r="F3359" i="7"/>
  <c r="F3739" i="7"/>
  <c r="F5352" i="7"/>
  <c r="F4306" i="7"/>
  <c r="F4223" i="7"/>
  <c r="F6512" i="7"/>
  <c r="F3253" i="7"/>
  <c r="F5079" i="7"/>
  <c r="F4429" i="7"/>
  <c r="F2692" i="7"/>
  <c r="F6029" i="7"/>
  <c r="F3873" i="7"/>
  <c r="F4281" i="7"/>
  <c r="F2651" i="7"/>
  <c r="F2440" i="7"/>
  <c r="F4885" i="7"/>
  <c r="F4595" i="7"/>
  <c r="F4280" i="7"/>
  <c r="F6513" i="7"/>
  <c r="F4602" i="7"/>
  <c r="F6319" i="7"/>
  <c r="F6547" i="7"/>
  <c r="F6331" i="7"/>
  <c r="F4537" i="7"/>
  <c r="F3459" i="7"/>
  <c r="F5726" i="7"/>
  <c r="F4156" i="7"/>
  <c r="F6231" i="7"/>
  <c r="F6194" i="7"/>
  <c r="F6064" i="7"/>
  <c r="F5764" i="7"/>
  <c r="F5382" i="7"/>
  <c r="F6696" i="7"/>
  <c r="F4612" i="7"/>
  <c r="F6434" i="7"/>
  <c r="F5909" i="7"/>
  <c r="F4584" i="7"/>
  <c r="F2083" i="7"/>
  <c r="F4972" i="7"/>
  <c r="F5987" i="7"/>
  <c r="F5006" i="7"/>
  <c r="F5640" i="7"/>
  <c r="F6687" i="7"/>
  <c r="F2990" i="7"/>
  <c r="F3019" i="7"/>
  <c r="F3363" i="7"/>
  <c r="F4273" i="7"/>
  <c r="F1310" i="7"/>
  <c r="F5280" i="7"/>
  <c r="F5499" i="7"/>
  <c r="F2339" i="7"/>
  <c r="F2460" i="7"/>
  <c r="F3752" i="7"/>
  <c r="F4395" i="7"/>
  <c r="F5021" i="7"/>
  <c r="F3199" i="7"/>
  <c r="F2191" i="7"/>
  <c r="F3709" i="7"/>
  <c r="F5002" i="7"/>
  <c r="F5197" i="7"/>
  <c r="F6317" i="7"/>
  <c r="F4616" i="7"/>
  <c r="F5570" i="7"/>
  <c r="F4976" i="7"/>
  <c r="F3107" i="7"/>
  <c r="F3111" i="7"/>
  <c r="F6645" i="7"/>
  <c r="F4588" i="7"/>
  <c r="F6363" i="7"/>
  <c r="F6410" i="7"/>
  <c r="F4545" i="7"/>
  <c r="F3044" i="7"/>
  <c r="F6068" i="7"/>
  <c r="F5925" i="7"/>
  <c r="F6202" i="7"/>
  <c r="F3298" i="7"/>
  <c r="F5365" i="7"/>
  <c r="F3249" i="7"/>
  <c r="F6613" i="7"/>
  <c r="F4385" i="7"/>
  <c r="F4127" i="7"/>
  <c r="F4433" i="7"/>
  <c r="F2959" i="7"/>
  <c r="F6303" i="7"/>
  <c r="F1360" i="7"/>
  <c r="F1710" i="7"/>
  <c r="F3875" i="7"/>
  <c r="F3848" i="7"/>
  <c r="F6475" i="7"/>
  <c r="F5589" i="7"/>
  <c r="F3942" i="7"/>
  <c r="F6082" i="7"/>
  <c r="F5973" i="7"/>
  <c r="F5946" i="7"/>
  <c r="F6095" i="7"/>
  <c r="F4780" i="7"/>
  <c r="F4431" i="7"/>
  <c r="F5164" i="7"/>
  <c r="F5517" i="7"/>
  <c r="F4227" i="7"/>
  <c r="F6626" i="7"/>
  <c r="F4062" i="7"/>
  <c r="F2923" i="7"/>
  <c r="F5478" i="7"/>
  <c r="F1895" i="7"/>
  <c r="F2484" i="7"/>
  <c r="F3790" i="7"/>
  <c r="F2214" i="7"/>
  <c r="F4204" i="7"/>
  <c r="F4382" i="7"/>
  <c r="F5185" i="7"/>
  <c r="F4321" i="7"/>
  <c r="F4758" i="7"/>
  <c r="F5951" i="7"/>
  <c r="F5234" i="7"/>
  <c r="F3918" i="7"/>
  <c r="F4200" i="7"/>
  <c r="F2558" i="7"/>
  <c r="F1578" i="7"/>
  <c r="F3485" i="7"/>
  <c r="F2910" i="7"/>
  <c r="F5093" i="7"/>
  <c r="F4295" i="7"/>
  <c r="F5103" i="7"/>
  <c r="F5569" i="7"/>
  <c r="F3175" i="7"/>
  <c r="F1991" i="7"/>
  <c r="F3469" i="7"/>
  <c r="F2562" i="7"/>
  <c r="F3871" i="7"/>
  <c r="F6444" i="7"/>
  <c r="F4615" i="7"/>
  <c r="F6581" i="7"/>
  <c r="F1666" i="7"/>
  <c r="F4300" i="7"/>
  <c r="F5998" i="7"/>
  <c r="F6407" i="7"/>
  <c r="F3361" i="7"/>
  <c r="F4549" i="7"/>
  <c r="F4997" i="7"/>
  <c r="F3810" i="7"/>
  <c r="F2904" i="7"/>
  <c r="F4792" i="7"/>
  <c r="F5526" i="7"/>
  <c r="F1614" i="7"/>
  <c r="F1914" i="7"/>
  <c r="F3611" i="7"/>
  <c r="F5489" i="7"/>
  <c r="F5370" i="7"/>
  <c r="F6175" i="7"/>
  <c r="F2624" i="7"/>
  <c r="F2794" i="7"/>
  <c r="F5565" i="7"/>
  <c r="F1624" i="7"/>
  <c r="F5546" i="7"/>
  <c r="F3451" i="7"/>
  <c r="F6216" i="7"/>
  <c r="F3265" i="7"/>
  <c r="F5837" i="7"/>
  <c r="F4174" i="7"/>
  <c r="F5074" i="7"/>
  <c r="F5138" i="7"/>
  <c r="F1758" i="7"/>
  <c r="F6084" i="7"/>
  <c r="F4014" i="7"/>
  <c r="F3203" i="7"/>
  <c r="F5027" i="7"/>
  <c r="F2461" i="7"/>
  <c r="F5186" i="7"/>
  <c r="F4759" i="7"/>
  <c r="F1931" i="7"/>
  <c r="F3970" i="7"/>
  <c r="F6204" i="7"/>
  <c r="F4908" i="7"/>
  <c r="F4274" i="7"/>
  <c r="F6261" i="7"/>
  <c r="F3772" i="7"/>
  <c r="F2343" i="7"/>
  <c r="F4391" i="7"/>
  <c r="F6145" i="7"/>
  <c r="F4476" i="7"/>
  <c r="F2670" i="7"/>
  <c r="F2052" i="7"/>
  <c r="F4621" i="7"/>
  <c r="F5582" i="7"/>
  <c r="F5166" i="7"/>
  <c r="F4138" i="7"/>
  <c r="F6220" i="7"/>
  <c r="F6063" i="7"/>
  <c r="F4185" i="7"/>
  <c r="F6037" i="7"/>
  <c r="F2971" i="7"/>
  <c r="F5053" i="7"/>
  <c r="F6597" i="7"/>
  <c r="F3971" i="7"/>
  <c r="F6524" i="7"/>
  <c r="F4834" i="7"/>
  <c r="F4129" i="7"/>
  <c r="F6525" i="7"/>
  <c r="F1356" i="7"/>
  <c r="F3673" i="7"/>
  <c r="F6715" i="7"/>
  <c r="F3530" i="7"/>
  <c r="F4898" i="7"/>
  <c r="F5573" i="7"/>
  <c r="F5688" i="7"/>
  <c r="F5631" i="7"/>
  <c r="F3777" i="7"/>
  <c r="F6398" i="7"/>
  <c r="F4893" i="7"/>
  <c r="F648" i="7"/>
  <c r="F3528" i="7"/>
  <c r="F6321" i="7"/>
  <c r="F5729" i="7"/>
  <c r="F3532" i="7"/>
  <c r="F3553" i="7"/>
  <c r="F2328" i="7"/>
  <c r="F3139" i="7"/>
  <c r="F3783" i="7"/>
  <c r="F3436" i="7"/>
  <c r="F5947" i="7"/>
  <c r="F5294" i="7"/>
  <c r="F5414" i="7"/>
  <c r="F6691" i="7"/>
  <c r="F4212" i="7"/>
  <c r="F3598" i="7"/>
  <c r="F5136" i="7"/>
  <c r="F3644" i="7"/>
  <c r="F2042" i="7"/>
  <c r="F4349" i="7"/>
  <c r="F3065" i="7"/>
  <c r="F680" i="7"/>
  <c r="F6100" i="7"/>
  <c r="F5230" i="7"/>
  <c r="F4666" i="7"/>
  <c r="F3615" i="7"/>
  <c r="F4017" i="7"/>
  <c r="F4802" i="7"/>
  <c r="F4277" i="7"/>
  <c r="F4603" i="7"/>
  <c r="F3258" i="7"/>
  <c r="F3431" i="7"/>
  <c r="F5272" i="7"/>
  <c r="F4889" i="7"/>
  <c r="F4663" i="7"/>
  <c r="F3665" i="7"/>
  <c r="F4854" i="7"/>
  <c r="F5285" i="7"/>
  <c r="F5271" i="7"/>
  <c r="F5453" i="7"/>
  <c r="F4442" i="7"/>
  <c r="F3804" i="7"/>
  <c r="F3806" i="7"/>
  <c r="F4010" i="7"/>
  <c r="F6096" i="7"/>
  <c r="F4333" i="7"/>
  <c r="F4039" i="7"/>
  <c r="F5274" i="7"/>
  <c r="F6098" i="7"/>
  <c r="F3864" i="7"/>
  <c r="F5827" i="7"/>
  <c r="F5678" i="7"/>
  <c r="F5056" i="7"/>
  <c r="F5706" i="7"/>
  <c r="F2108" i="7"/>
  <c r="F3745" i="7"/>
  <c r="F4673" i="7"/>
  <c r="F5111" i="7"/>
  <c r="F5836" i="7"/>
  <c r="F4358" i="7"/>
  <c r="F4042" i="7"/>
  <c r="F3090" i="7"/>
  <c r="F4441" i="7"/>
  <c r="F6519" i="7"/>
  <c r="F5450" i="7"/>
  <c r="F6033" i="7"/>
  <c r="F3014" i="7"/>
  <c r="F6343" i="7"/>
  <c r="F4785" i="7"/>
  <c r="F3071" i="7"/>
  <c r="F4230" i="7"/>
  <c r="F2972" i="7"/>
  <c r="F5443" i="7"/>
  <c r="F2237" i="7"/>
  <c r="F5859" i="7"/>
  <c r="F4577" i="7"/>
  <c r="F6655" i="7"/>
  <c r="F4814" i="7"/>
  <c r="F4315" i="7"/>
  <c r="F3211" i="7"/>
  <c r="F4573" i="7"/>
  <c r="F4335" i="7"/>
  <c r="F4853" i="7"/>
  <c r="F1714" i="7"/>
  <c r="F3626" i="7"/>
  <c r="F6608" i="7"/>
  <c r="F1748" i="7"/>
  <c r="F3132" i="7"/>
  <c r="F3854" i="7"/>
  <c r="F5292" i="7"/>
  <c r="F3546" i="7"/>
  <c r="F3310" i="7"/>
  <c r="F1452" i="7"/>
  <c r="F5463" i="7"/>
  <c r="F5566" i="7"/>
  <c r="F1864" i="7"/>
  <c r="F3284" i="7"/>
  <c r="F4253" i="7"/>
  <c r="F3959" i="7"/>
  <c r="F5658" i="7"/>
  <c r="F5262" i="7"/>
  <c r="F1318" i="7"/>
  <c r="F3529" i="7"/>
  <c r="F5333" i="7"/>
  <c r="F5302" i="7"/>
  <c r="F4766" i="7"/>
  <c r="F1522" i="7"/>
  <c r="F5428" i="7"/>
  <c r="F3430" i="7"/>
  <c r="F6421" i="7"/>
  <c r="F6517" i="7"/>
  <c r="F4686" i="7"/>
  <c r="F2043" i="7"/>
  <c r="F5957" i="7"/>
  <c r="F2216" i="7"/>
  <c r="F4699" i="7"/>
  <c r="F2112" i="7"/>
  <c r="F2937" i="7"/>
  <c r="F3997" i="7"/>
  <c r="F2435" i="7"/>
  <c r="F6529" i="7"/>
  <c r="F6103" i="7"/>
  <c r="F5911" i="7"/>
  <c r="F4284" i="7"/>
  <c r="F5882" i="7"/>
  <c r="F5035" i="7"/>
  <c r="F4437" i="7"/>
  <c r="F1634" i="7"/>
  <c r="F5534" i="7"/>
  <c r="F1960" i="7"/>
  <c r="F6009" i="7"/>
  <c r="F4026" i="7"/>
  <c r="F3174" i="7"/>
  <c r="F1958" i="7"/>
  <c r="F3256" i="7"/>
  <c r="F4729" i="7"/>
  <c r="F2087" i="7"/>
  <c r="F4789" i="7"/>
  <c r="F5156" i="7"/>
  <c r="F3910" i="7"/>
  <c r="F6556" i="7"/>
  <c r="F4620" i="7"/>
  <c r="F4257" i="7"/>
  <c r="F1538" i="7"/>
  <c r="F3417" i="7"/>
  <c r="F4183" i="7"/>
  <c r="F6354" i="7"/>
  <c r="F1256" i="7"/>
  <c r="F4633" i="7"/>
  <c r="F1414" i="7"/>
  <c r="F4177" i="7"/>
  <c r="F5511" i="7"/>
  <c r="F4572" i="7"/>
  <c r="F1500" i="7"/>
  <c r="F4628" i="7"/>
  <c r="F2254" i="7"/>
  <c r="F4710" i="7"/>
  <c r="F3654" i="7"/>
  <c r="F5323" i="7"/>
  <c r="F1326" i="7"/>
  <c r="F5877" i="7"/>
  <c r="F3710" i="7"/>
  <c r="F2976" i="7"/>
  <c r="F3900" i="7"/>
  <c r="F4579" i="7"/>
  <c r="F4964" i="7"/>
  <c r="F3055" i="7"/>
  <c r="F6358" i="7"/>
  <c r="F6185" i="7"/>
  <c r="F6488" i="7"/>
  <c r="F5468" i="7"/>
  <c r="F3123" i="7"/>
  <c r="F6548" i="7"/>
  <c r="F6049" i="7"/>
  <c r="F3509" i="7"/>
  <c r="F3202" i="7"/>
  <c r="F6135" i="7"/>
  <c r="F6373" i="7"/>
  <c r="F2781" i="7"/>
  <c r="F3700" i="7"/>
  <c r="F3257" i="7"/>
  <c r="F2606" i="7"/>
  <c r="F4872" i="7"/>
  <c r="F2222" i="7"/>
  <c r="F2456" i="7"/>
  <c r="F2466" i="7"/>
  <c r="F5325" i="7"/>
  <c r="F3278" i="7"/>
  <c r="F1732" i="7"/>
  <c r="F5833" i="7"/>
  <c r="F4024" i="7"/>
  <c r="F4786" i="7"/>
  <c r="F6306" i="7"/>
  <c r="F6720" i="7"/>
  <c r="F5646" i="7"/>
  <c r="F2728" i="7"/>
  <c r="F4665" i="7"/>
  <c r="F6174" i="7"/>
  <c r="F5259" i="7"/>
  <c r="F5133" i="7"/>
  <c r="F2695" i="7"/>
  <c r="F6587" i="7"/>
  <c r="F2880" i="7"/>
  <c r="F4942" i="7"/>
  <c r="F5519" i="7"/>
  <c r="F3170" i="7"/>
  <c r="F2616" i="7"/>
  <c r="F4308" i="7"/>
  <c r="F4949" i="7"/>
  <c r="F4093" i="7"/>
  <c r="F5070" i="7"/>
  <c r="F3550" i="7"/>
  <c r="F2155" i="7"/>
  <c r="F3554" i="7"/>
  <c r="F4800" i="7"/>
  <c r="F1972" i="7"/>
  <c r="F6447" i="7"/>
  <c r="F5751" i="7"/>
  <c r="F5950" i="7"/>
  <c r="F3921" i="7"/>
  <c r="F5776" i="7"/>
  <c r="F2126" i="7"/>
  <c r="F6678" i="7"/>
  <c r="F4993" i="7"/>
  <c r="F2457" i="7"/>
  <c r="F6450" i="7"/>
  <c r="F6198" i="7"/>
  <c r="F2368" i="7"/>
  <c r="F2208" i="7"/>
  <c r="F5874" i="7"/>
  <c r="F936" i="7"/>
  <c r="F4289" i="7"/>
  <c r="F6578" i="7"/>
  <c r="F4203" i="7"/>
  <c r="F5184" i="7"/>
  <c r="F6364" i="7"/>
  <c r="F4048" i="7"/>
  <c r="F4330" i="7"/>
  <c r="F6431" i="7"/>
  <c r="F3754" i="7"/>
  <c r="F1238" i="7"/>
  <c r="F2415" i="7"/>
  <c r="F4580" i="7"/>
  <c r="F3163" i="7"/>
  <c r="F4894" i="7"/>
  <c r="F4316" i="7"/>
  <c r="F4362" i="7"/>
  <c r="F1630" i="7"/>
  <c r="F4052" i="7"/>
  <c r="F6361" i="7"/>
  <c r="F5535" i="7"/>
  <c r="F2394" i="7"/>
  <c r="F4181" i="7"/>
  <c r="F3796" i="7"/>
  <c r="F1260" i="7"/>
  <c r="F6638" i="7"/>
  <c r="F6080" i="7"/>
  <c r="F2620" i="7"/>
  <c r="F3925" i="7"/>
  <c r="F2414" i="7"/>
  <c r="F5967" i="7"/>
  <c r="F5709" i="7"/>
  <c r="F5858" i="7"/>
  <c r="F5140" i="7"/>
  <c r="F5795" i="7"/>
  <c r="F5593" i="7"/>
  <c r="F1528" i="7"/>
  <c r="F2777" i="7"/>
  <c r="F3947" i="7"/>
  <c r="F6761" i="7"/>
  <c r="F3929" i="7"/>
  <c r="F2744" i="7"/>
  <c r="F4596" i="7"/>
  <c r="F3715" i="7"/>
  <c r="F1250" i="7"/>
  <c r="F4065" i="7"/>
  <c r="F3516" i="7"/>
  <c r="F5042" i="7"/>
  <c r="F2507" i="7"/>
  <c r="F2364" i="7"/>
  <c r="F3769" i="7"/>
  <c r="F5672" i="7"/>
  <c r="F5574" i="7"/>
  <c r="F6409" i="7"/>
  <c r="F2557" i="7"/>
  <c r="F3563" i="7"/>
  <c r="A366" i="3"/>
  <c r="C366" i="3" s="1"/>
  <c r="F67" i="7" l="1"/>
  <c r="F54" i="7"/>
  <c r="F82" i="7"/>
  <c r="F59" i="7"/>
  <c r="F74" i="7"/>
  <c r="F97" i="7"/>
  <c r="F84" i="7"/>
  <c r="F70" i="7"/>
  <c r="F11" i="7"/>
  <c r="F12" i="7"/>
  <c r="F88" i="7"/>
  <c r="F13" i="7"/>
  <c r="F55" i="7"/>
  <c r="F68" i="7"/>
  <c r="F64" i="7"/>
  <c r="F79" i="7"/>
  <c r="F69" i="7"/>
  <c r="F87" i="7"/>
  <c r="F39" i="7"/>
  <c r="F73" i="7"/>
  <c r="F56" i="7"/>
  <c r="F57" i="7"/>
  <c r="F61" i="7"/>
  <c r="F51" i="7"/>
  <c r="F94" i="7"/>
  <c r="F26" i="7"/>
  <c r="F10" i="7"/>
  <c r="F83" i="7"/>
  <c r="F63" i="7"/>
  <c r="F85" i="7"/>
  <c r="F90" i="7"/>
  <c r="F98" i="7"/>
  <c r="F76" i="7"/>
  <c r="F65" i="7"/>
  <c r="F78" i="7"/>
  <c r="F80" i="7"/>
  <c r="F81" i="7"/>
  <c r="F92" i="7"/>
  <c r="F77" i="7"/>
  <c r="F104" i="7"/>
  <c r="F105" i="7"/>
  <c r="F103" i="7"/>
  <c r="F53" i="7"/>
  <c r="F93" i="7"/>
  <c r="F35" i="7"/>
  <c r="F71" i="7"/>
  <c r="F58" i="7"/>
  <c r="F62" i="7"/>
  <c r="F28" i="7"/>
  <c r="F34" i="7"/>
  <c r="J81" i="8"/>
  <c r="J28" i="8"/>
  <c r="J79" i="8"/>
  <c r="J78" i="8"/>
  <c r="J59" i="8"/>
  <c r="J76" i="8"/>
  <c r="J77" i="8"/>
  <c r="J10" i="8"/>
  <c r="J22" i="8"/>
  <c r="J96" i="8"/>
  <c r="J44" i="8"/>
  <c r="J85" i="8"/>
  <c r="J82" i="8"/>
  <c r="J64" i="8"/>
  <c r="J23" i="8"/>
  <c r="J93" i="8"/>
  <c r="J80" i="8"/>
  <c r="J70" i="8"/>
  <c r="J8" i="8"/>
  <c r="J35" i="8"/>
  <c r="J910" i="8"/>
  <c r="J4771" i="8"/>
  <c r="J4881" i="8"/>
  <c r="J4913" i="8"/>
  <c r="J4869" i="8"/>
  <c r="J4592" i="8"/>
  <c r="J4849" i="8"/>
  <c r="J4588" i="8"/>
  <c r="J4496" i="8"/>
  <c r="J4750" i="8"/>
  <c r="J4825" i="8"/>
  <c r="J4489" i="8"/>
  <c r="J4837" i="8"/>
  <c r="J4464" i="8"/>
  <c r="J4901" i="8"/>
  <c r="J4857" i="8"/>
  <c r="J4581" i="8"/>
  <c r="J4653" i="8"/>
  <c r="J4707" i="8"/>
  <c r="J4813" i="8"/>
  <c r="J4629" i="8"/>
  <c r="J4304" i="8"/>
  <c r="J4817" i="8"/>
  <c r="J4877" i="8"/>
  <c r="J4691" i="8"/>
  <c r="J4909" i="8"/>
  <c r="J2951" i="8"/>
  <c r="J4182" i="8"/>
  <c r="J3662" i="8"/>
  <c r="J1441" i="8"/>
  <c r="J3689" i="8"/>
  <c r="J3151" i="8"/>
  <c r="J3000" i="8"/>
  <c r="J4345" i="8"/>
  <c r="J3712" i="8"/>
  <c r="J1992" i="8"/>
  <c r="J3933" i="8"/>
  <c r="J3433" i="8"/>
  <c r="J2959" i="8"/>
  <c r="J4214" i="8"/>
  <c r="J3581" i="8"/>
  <c r="J469" i="8"/>
  <c r="J2481" i="8"/>
  <c r="J4233" i="8"/>
  <c r="J1922" i="8"/>
  <c r="J3624" i="8"/>
  <c r="J4429" i="8"/>
  <c r="J4310" i="8"/>
  <c r="J3562" i="8"/>
  <c r="J327" i="8"/>
  <c r="J4788" i="8"/>
  <c r="J1425" i="8"/>
  <c r="J3500" i="8"/>
  <c r="J319" i="8"/>
  <c r="J3496" i="8"/>
  <c r="J479" i="8"/>
  <c r="J3019" i="8"/>
  <c r="J3657" i="8"/>
  <c r="J3178" i="8"/>
  <c r="J2974" i="8"/>
  <c r="J3265" i="8"/>
  <c r="J1008" i="8"/>
  <c r="J2945" i="8"/>
  <c r="J2468" i="8"/>
  <c r="J4454" i="8"/>
  <c r="J3505" i="8"/>
  <c r="J2955" i="8"/>
  <c r="J428" i="8"/>
  <c r="J4482" i="8"/>
  <c r="J3975" i="8"/>
  <c r="J2989" i="8"/>
  <c r="J3967" i="8"/>
  <c r="J3427" i="8"/>
  <c r="J897" i="8"/>
  <c r="J4566" i="8"/>
  <c r="J4084" i="8"/>
  <c r="J3312" i="8"/>
  <c r="J4282" i="8"/>
  <c r="J3735" i="8"/>
  <c r="J2027" i="8"/>
  <c r="J1411" i="8"/>
  <c r="J4524" i="8"/>
  <c r="J3970" i="8"/>
  <c r="J3010" i="8"/>
  <c r="J334" i="8"/>
  <c r="J3224" i="8"/>
  <c r="J2542" i="8"/>
  <c r="J412" i="8"/>
  <c r="J3017" i="8"/>
  <c r="J2015" i="8"/>
  <c r="J2041" i="8"/>
  <c r="J3026" i="8"/>
  <c r="J2986" i="8"/>
  <c r="J3729" i="8"/>
  <c r="J1515" i="8"/>
  <c r="J4553" i="8"/>
  <c r="J4358" i="8"/>
  <c r="J3507" i="8"/>
  <c r="J1448" i="8"/>
  <c r="J4537" i="8"/>
  <c r="J3923" i="8"/>
  <c r="J3190" i="8"/>
  <c r="J3617" i="8"/>
  <c r="J3073" i="8"/>
  <c r="J1455" i="8"/>
  <c r="J4826" i="8"/>
  <c r="J4742" i="8"/>
  <c r="J3836" i="8"/>
  <c r="J1404" i="8"/>
  <c r="J1463" i="8"/>
  <c r="J4850" i="8"/>
  <c r="J4313" i="8"/>
  <c r="J1953" i="8"/>
  <c r="J4864" i="8"/>
  <c r="J4260" i="8"/>
  <c r="J3339" i="8"/>
  <c r="J4091" i="8"/>
  <c r="J4669" i="8"/>
  <c r="J4630" i="8"/>
  <c r="J3601" i="8"/>
  <c r="J2990" i="8"/>
  <c r="J4902" i="8"/>
  <c r="J1010" i="8"/>
  <c r="J4888" i="8"/>
  <c r="J4752" i="8"/>
  <c r="J4898" i="8"/>
  <c r="J4779" i="8"/>
  <c r="J3831" i="8"/>
  <c r="J317" i="8"/>
  <c r="J4485" i="8"/>
  <c r="J4165" i="8"/>
  <c r="J1396" i="8"/>
  <c r="J3148" i="8"/>
  <c r="J4392" i="8"/>
  <c r="J1964" i="8"/>
  <c r="J4692" i="8"/>
  <c r="J4515" i="8"/>
  <c r="J1952" i="8"/>
  <c r="J3227" i="8"/>
  <c r="J377" i="8"/>
  <c r="J2464" i="8"/>
  <c r="J3922" i="8"/>
  <c r="J3540" i="8"/>
  <c r="J4143" i="8"/>
  <c r="J3124" i="8"/>
  <c r="J4760" i="8"/>
  <c r="J2033" i="8"/>
  <c r="J4879" i="8"/>
  <c r="J4022" i="8"/>
  <c r="J3350" i="8"/>
  <c r="J1496" i="8"/>
  <c r="J3536" i="8"/>
  <c r="J3962" i="8"/>
  <c r="J3699" i="8"/>
  <c r="J2525" i="8"/>
  <c r="J455" i="8"/>
  <c r="J3158" i="8"/>
  <c r="J3766" i="8"/>
  <c r="J3161" i="8"/>
  <c r="J4122" i="8"/>
  <c r="J3154" i="8"/>
  <c r="J3216" i="8"/>
  <c r="J4926" i="8"/>
  <c r="J354" i="8"/>
  <c r="J3819" i="8"/>
  <c r="J3137" i="8"/>
  <c r="J4412" i="8"/>
  <c r="J3894" i="8"/>
  <c r="J2051" i="8"/>
  <c r="J943" i="8"/>
  <c r="J3655" i="8"/>
  <c r="J442" i="8"/>
  <c r="J1968" i="8"/>
  <c r="J4649" i="8"/>
  <c r="J3640" i="8"/>
  <c r="J4397" i="8"/>
  <c r="J3837" i="8"/>
  <c r="J3082" i="8"/>
  <c r="J1970" i="8"/>
  <c r="J3938" i="8"/>
  <c r="J3483" i="8"/>
  <c r="J4301" i="8"/>
  <c r="J353" i="8"/>
  <c r="J484" i="8"/>
  <c r="J4246" i="8"/>
  <c r="J4131" i="8"/>
  <c r="J3193" i="8"/>
  <c r="J1492" i="8"/>
  <c r="J4904" i="8"/>
  <c r="J3435" i="8"/>
  <c r="J933" i="8"/>
  <c r="J4334" i="8"/>
  <c r="J1002" i="8"/>
  <c r="J4326" i="8"/>
  <c r="J3555" i="8"/>
  <c r="J2573" i="8"/>
  <c r="J4884" i="8"/>
  <c r="J1462" i="8"/>
  <c r="J4736" i="8"/>
  <c r="J4806" i="8"/>
  <c r="J3795" i="8"/>
  <c r="J2952" i="8"/>
  <c r="J4510" i="8"/>
  <c r="J3936" i="8"/>
  <c r="J4487" i="8"/>
  <c r="J3924" i="8"/>
  <c r="J3219" i="8"/>
  <c r="J4540" i="8"/>
  <c r="J3357" i="8"/>
  <c r="J1985" i="8"/>
  <c r="J4350" i="8"/>
  <c r="J3461" i="8"/>
  <c r="J3829" i="8"/>
  <c r="J3952" i="8"/>
  <c r="J3424" i="8"/>
  <c r="J1493" i="8"/>
  <c r="J1497" i="8"/>
  <c r="J3727" i="8"/>
  <c r="J3109" i="8"/>
  <c r="J3995" i="8"/>
  <c r="J443" i="8"/>
  <c r="J4196" i="8"/>
  <c r="J978" i="8"/>
  <c r="J2007" i="8"/>
  <c r="J3672" i="8"/>
  <c r="J2948" i="8"/>
  <c r="J4768" i="8"/>
  <c r="J4064" i="8"/>
  <c r="J3212" i="8"/>
  <c r="J3741" i="8"/>
  <c r="J2025" i="8"/>
  <c r="J4791" i="8"/>
  <c r="J3439" i="8"/>
  <c r="J2530" i="8"/>
  <c r="J3337" i="8"/>
  <c r="J977" i="8"/>
  <c r="J4410" i="8"/>
  <c r="J4680" i="8"/>
  <c r="J3838" i="8"/>
  <c r="J3821" i="8"/>
  <c r="J3123" i="8"/>
  <c r="J4627" i="8"/>
  <c r="J3411" i="8"/>
  <c r="J416" i="8"/>
  <c r="J3040" i="8"/>
  <c r="J3519" i="8"/>
  <c r="J3036" i="8"/>
  <c r="J4312" i="8"/>
  <c r="J421" i="8"/>
  <c r="J331" i="8"/>
  <c r="J4793" i="8"/>
  <c r="J4919" i="8"/>
  <c r="J3471" i="8"/>
  <c r="J4306" i="8"/>
  <c r="J4368" i="8"/>
  <c r="J950" i="8"/>
  <c r="J2570" i="8"/>
  <c r="J4046" i="8"/>
  <c r="J2466" i="8"/>
  <c r="J1013" i="8"/>
  <c r="J1409" i="8"/>
  <c r="J4387" i="8"/>
  <c r="J2963" i="8"/>
  <c r="J4225" i="8"/>
  <c r="J3140" i="8"/>
  <c r="J3696" i="8"/>
  <c r="J3071" i="8"/>
  <c r="J369" i="8"/>
  <c r="J3284" i="8"/>
  <c r="J4459" i="8"/>
  <c r="J3715" i="8"/>
  <c r="J4920" i="8"/>
  <c r="J3497" i="8"/>
  <c r="J3592" i="8"/>
  <c r="J476" i="8"/>
  <c r="J3890" i="8"/>
  <c r="J394" i="8"/>
  <c r="J4090" i="8"/>
  <c r="J4576" i="8"/>
  <c r="J3989" i="8"/>
  <c r="J3177" i="8"/>
  <c r="J3832" i="8"/>
  <c r="J3307" i="8"/>
  <c r="J4763" i="8"/>
  <c r="J1471" i="8"/>
  <c r="J4664" i="8"/>
  <c r="J1004" i="8"/>
  <c r="J346" i="8"/>
  <c r="J4428" i="8"/>
  <c r="J3291" i="8"/>
  <c r="J1465" i="8"/>
  <c r="J3742" i="8"/>
  <c r="J1955" i="8"/>
  <c r="J4774" i="8"/>
  <c r="J3225" i="8"/>
  <c r="J3159" i="8"/>
  <c r="J3069" i="8"/>
  <c r="J4874" i="8"/>
  <c r="J1487" i="8"/>
  <c r="J4573" i="8"/>
  <c r="J4651" i="8"/>
  <c r="J4860" i="8"/>
  <c r="J4134" i="8"/>
  <c r="J3384" i="8"/>
  <c r="J3462" i="8"/>
  <c r="J1984" i="8"/>
  <c r="J4434" i="8"/>
  <c r="J3149" i="8"/>
  <c r="J3077" i="8"/>
  <c r="J3108" i="8"/>
  <c r="J2512" i="8"/>
  <c r="J4705" i="8"/>
  <c r="J4449" i="8"/>
  <c r="J4066" i="8"/>
  <c r="J3859" i="8"/>
  <c r="J2534" i="8"/>
  <c r="J4417" i="8"/>
  <c r="J2465" i="8"/>
  <c r="J3609" i="8"/>
  <c r="J2022" i="8"/>
  <c r="J3801" i="8"/>
  <c r="J2508" i="8"/>
  <c r="J358" i="8"/>
  <c r="J984" i="8"/>
  <c r="J4764" i="8"/>
  <c r="J4116" i="8"/>
  <c r="J4749" i="8"/>
  <c r="J4351" i="8"/>
  <c r="J1445" i="8"/>
  <c r="J4875" i="8"/>
  <c r="J3994" i="8"/>
  <c r="J2496" i="8"/>
  <c r="J4185" i="8"/>
  <c r="J3472" i="8"/>
  <c r="J2019" i="8"/>
  <c r="J1535" i="8"/>
  <c r="J4814" i="8"/>
  <c r="J3205" i="8"/>
  <c r="J4411" i="8"/>
  <c r="J4533" i="8"/>
  <c r="J4484" i="8"/>
  <c r="J3614" i="8"/>
  <c r="J4276" i="8"/>
  <c r="J436" i="8"/>
  <c r="J3816" i="8"/>
  <c r="J4295" i="8"/>
  <c r="J4127" i="8"/>
  <c r="J4801" i="8"/>
  <c r="J1969" i="8"/>
  <c r="J4316" i="8"/>
  <c r="J3584" i="8"/>
  <c r="J4207" i="8"/>
  <c r="J4273" i="8"/>
  <c r="J3658" i="8"/>
  <c r="J395" i="8"/>
  <c r="J4087" i="8"/>
  <c r="J3187" i="8"/>
  <c r="J3716" i="8"/>
  <c r="J1437" i="8"/>
  <c r="J4401" i="8"/>
  <c r="J3808" i="8"/>
  <c r="J4699" i="8"/>
  <c r="J4081" i="8"/>
  <c r="J3336" i="8"/>
  <c r="J3645" i="8"/>
  <c r="J4430" i="8"/>
  <c r="J3758" i="8"/>
  <c r="J3138" i="8"/>
  <c r="J3563" i="8"/>
  <c r="J3760" i="8"/>
  <c r="J2567" i="8"/>
  <c r="J4321" i="8"/>
  <c r="J3683" i="8"/>
  <c r="J4051" i="8"/>
  <c r="J3252" i="8"/>
  <c r="J995" i="8"/>
  <c r="J3499" i="8"/>
  <c r="J4694" i="8"/>
  <c r="J3945" i="8"/>
  <c r="J905" i="8"/>
  <c r="J4285" i="8"/>
  <c r="J3973" i="8"/>
  <c r="J4677" i="8"/>
  <c r="J3378" i="8"/>
  <c r="J4645" i="8"/>
  <c r="J385" i="8"/>
  <c r="J3747" i="8"/>
  <c r="J1012" i="8"/>
  <c r="J4562" i="8"/>
  <c r="J1434" i="8"/>
  <c r="J4878" i="8"/>
  <c r="J4077" i="8"/>
  <c r="J4352" i="8"/>
  <c r="J3678" i="8"/>
  <c r="J400" i="8"/>
  <c r="J1995" i="8"/>
  <c r="J3976" i="8"/>
  <c r="J4579" i="8"/>
  <c r="J4192" i="8"/>
  <c r="J3477" i="8"/>
  <c r="J4354" i="8"/>
  <c r="J4903" i="8"/>
  <c r="J4398" i="8"/>
  <c r="J4362" i="8"/>
  <c r="J2972" i="8"/>
  <c r="J3578" i="8"/>
  <c r="J4923" i="8"/>
  <c r="J3481" i="8"/>
  <c r="J3202" i="8"/>
  <c r="J4284" i="8"/>
  <c r="J3422" i="8"/>
  <c r="J3885" i="8"/>
  <c r="J4394" i="8"/>
  <c r="J3072" i="8"/>
  <c r="J3895" i="8"/>
  <c r="J4674" i="8"/>
  <c r="J3673" i="8"/>
  <c r="J3733" i="8"/>
  <c r="J3116" i="8"/>
  <c r="J3503" i="8"/>
  <c r="J4676" i="8"/>
  <c r="J3031" i="8"/>
  <c r="J3577" i="8"/>
  <c r="J963" i="8"/>
  <c r="J3848" i="8"/>
  <c r="J3607" i="8"/>
  <c r="J3147" i="8"/>
  <c r="J3097" i="8"/>
  <c r="J381" i="8"/>
  <c r="J4922" i="8"/>
  <c r="J321" i="8"/>
  <c r="J3776" i="8"/>
  <c r="J3317" i="8"/>
  <c r="J1942" i="8"/>
  <c r="J3355" i="8"/>
  <c r="J2541" i="8"/>
  <c r="J4546" i="8"/>
  <c r="J4682" i="8"/>
  <c r="J3685" i="8"/>
  <c r="J2478" i="8"/>
  <c r="J2047" i="8"/>
  <c r="J1921" i="8"/>
  <c r="J4754" i="8"/>
  <c r="J4509" i="8"/>
  <c r="J903" i="8"/>
  <c r="J4589" i="8"/>
  <c r="J4559" i="8"/>
  <c r="J3814" i="8"/>
  <c r="J4816" i="8"/>
  <c r="J4924" i="8"/>
  <c r="J3830" i="8"/>
  <c r="J1464" i="8"/>
  <c r="J4373" i="8"/>
  <c r="J3889" i="8"/>
  <c r="J2562" i="8"/>
  <c r="J2060" i="8"/>
  <c r="J1549" i="8"/>
  <c r="J3870" i="8"/>
  <c r="J3165" i="8"/>
  <c r="J998" i="8"/>
  <c r="J1387" i="8"/>
  <c r="J350" i="8"/>
  <c r="J2954" i="8"/>
  <c r="J4478" i="8"/>
  <c r="J3835" i="8"/>
  <c r="J465" i="8"/>
  <c r="J4547" i="8"/>
  <c r="J949" i="8"/>
  <c r="J4025" i="8"/>
  <c r="J3434" i="8"/>
  <c r="J3340" i="8"/>
  <c r="J2529" i="8"/>
  <c r="J1413" i="8"/>
  <c r="J4082" i="8"/>
  <c r="J3682" i="8"/>
  <c r="J3049" i="8"/>
  <c r="J1954" i="8"/>
  <c r="J3799" i="8"/>
  <c r="J3275" i="8"/>
  <c r="J960" i="8"/>
  <c r="J969" i="8"/>
  <c r="J3979" i="8"/>
  <c r="J397" i="8"/>
  <c r="J335" i="8"/>
  <c r="J4491" i="8"/>
  <c r="J1491" i="8"/>
  <c r="J2474" i="8"/>
  <c r="J3773" i="8"/>
  <c r="J2987" i="8"/>
  <c r="J4303" i="8"/>
  <c r="J3271" i="8"/>
  <c r="J959" i="8"/>
  <c r="J2476" i="8"/>
  <c r="J2988" i="8"/>
  <c r="J956" i="8"/>
  <c r="J2946" i="8"/>
  <c r="J3739" i="8"/>
  <c r="J1987" i="8"/>
  <c r="J3985" i="8"/>
  <c r="J3501" i="8"/>
  <c r="J1485" i="8"/>
  <c r="J3112" i="8"/>
  <c r="J2497" i="8"/>
  <c r="J4409" i="8"/>
  <c r="J4800" i="8"/>
  <c r="J4179" i="8"/>
  <c r="J3364" i="8"/>
  <c r="J4263" i="8"/>
  <c r="J3702" i="8"/>
  <c r="J4323" i="8"/>
  <c r="J3817" i="8"/>
  <c r="J2513" i="8"/>
  <c r="J3011" i="8"/>
  <c r="J4436" i="8"/>
  <c r="J3568" i="8"/>
  <c r="J4525" i="8"/>
  <c r="J4098" i="8"/>
  <c r="J3105" i="8"/>
  <c r="J2479" i="8"/>
  <c r="J4822" i="8"/>
  <c r="J316" i="8"/>
  <c r="J4762" i="8"/>
  <c r="J4226" i="8"/>
  <c r="J1454" i="8"/>
  <c r="J4737" i="8"/>
  <c r="J4159" i="8"/>
  <c r="J3259" i="8"/>
  <c r="J1391" i="8"/>
  <c r="J3981" i="8"/>
  <c r="J941" i="8"/>
  <c r="J4551" i="8"/>
  <c r="J4648" i="8"/>
  <c r="J3598" i="8"/>
  <c r="J4844" i="8"/>
  <c r="J4121" i="8"/>
  <c r="J4863" i="8"/>
  <c r="J893" i="8"/>
  <c r="J4625" i="8"/>
  <c r="J4054" i="8"/>
  <c r="J4388" i="8"/>
  <c r="J1983" i="8"/>
  <c r="J3515" i="8"/>
  <c r="J408" i="8"/>
  <c r="J3588" i="8"/>
  <c r="J3037" i="8"/>
  <c r="J4471" i="8"/>
  <c r="J971" i="8"/>
  <c r="J4311" i="8"/>
  <c r="J4542" i="8"/>
  <c r="J3523" i="8"/>
  <c r="J2004" i="8"/>
  <c r="J4001" i="8"/>
  <c r="J3201" i="8"/>
  <c r="J1436" i="8"/>
  <c r="J3950" i="8"/>
  <c r="J3199" i="8"/>
  <c r="J1443" i="8"/>
  <c r="J3454" i="8"/>
  <c r="J3269" i="8"/>
  <c r="J472" i="8"/>
  <c r="J4389" i="8"/>
  <c r="J4355" i="8"/>
  <c r="J3327" i="8"/>
  <c r="J390" i="8"/>
  <c r="J3446" i="8"/>
  <c r="J1980" i="8"/>
  <c r="J4443" i="8"/>
  <c r="J1503" i="8"/>
  <c r="J4172" i="8"/>
  <c r="J3130" i="8"/>
  <c r="J999" i="8"/>
  <c r="J3871" i="8"/>
  <c r="J3406" i="8"/>
  <c r="J4059" i="8"/>
  <c r="J3118" i="8"/>
  <c r="J4305" i="8"/>
  <c r="J425" i="8"/>
  <c r="J1927" i="8"/>
  <c r="J4748" i="8"/>
  <c r="J916" i="8"/>
  <c r="J3910" i="8"/>
  <c r="J3319" i="8"/>
  <c r="J1477" i="8"/>
  <c r="J4688" i="8"/>
  <c r="J3455" i="8"/>
  <c r="J2038" i="8"/>
  <c r="J3599" i="8"/>
  <c r="J3687" i="8"/>
  <c r="J1531" i="8"/>
  <c r="J2555" i="8"/>
  <c r="J987" i="8"/>
  <c r="J3873" i="8"/>
  <c r="J3530" i="8"/>
  <c r="J3034" i="8"/>
  <c r="J4508" i="8"/>
  <c r="J2543" i="8"/>
  <c r="J4835" i="8"/>
  <c r="J3812" i="8"/>
  <c r="J3604" i="8"/>
  <c r="J4830" i="8"/>
  <c r="J4267" i="8"/>
  <c r="J4689" i="8"/>
  <c r="J4809" i="8"/>
  <c r="J4135" i="8"/>
  <c r="J3222" i="8"/>
  <c r="J921" i="8"/>
  <c r="J964" i="8"/>
  <c r="J926" i="8"/>
  <c r="J4030" i="8"/>
  <c r="J4290" i="8"/>
  <c r="J4041" i="8"/>
  <c r="J3559" i="8"/>
  <c r="J2507" i="8"/>
  <c r="J3798" i="8"/>
  <c r="J2519" i="8"/>
  <c r="J2999" i="8"/>
  <c r="J3723" i="8"/>
  <c r="J2046" i="8"/>
  <c r="J3493" i="8"/>
  <c r="J2009" i="8"/>
  <c r="J4221" i="8"/>
  <c r="J3195" i="8"/>
  <c r="J2505" i="8"/>
  <c r="J924" i="8"/>
  <c r="J3529" i="8"/>
  <c r="J4544" i="8"/>
  <c r="J4761" i="8"/>
  <c r="J4783" i="8"/>
  <c r="J3892" i="8"/>
  <c r="J3639" i="8"/>
  <c r="J4615" i="8"/>
  <c r="J3468" i="8"/>
  <c r="J3048" i="8"/>
  <c r="J889" i="8"/>
  <c r="J4268" i="8"/>
  <c r="J3289" i="8"/>
  <c r="J3912" i="8"/>
  <c r="J446" i="8"/>
  <c r="J3299" i="8"/>
  <c r="J4896" i="8"/>
  <c r="J4047" i="8"/>
  <c r="J4357" i="8"/>
  <c r="J3321" i="8"/>
  <c r="J383" i="8"/>
  <c r="J1978" i="8"/>
  <c r="J3703" i="8"/>
  <c r="J2544" i="8"/>
  <c r="J2940" i="8"/>
  <c r="J464" i="8"/>
  <c r="J1402" i="8"/>
  <c r="J4183" i="8"/>
  <c r="J4002" i="8"/>
  <c r="J2049" i="8"/>
  <c r="J2503" i="8"/>
  <c r="J1993" i="8"/>
  <c r="J3146" i="8"/>
  <c r="J3947" i="8"/>
  <c r="J3690" i="8"/>
  <c r="J4307" i="8"/>
  <c r="J485" i="8"/>
  <c r="J457" i="8"/>
  <c r="J439" i="8"/>
  <c r="J3915" i="8"/>
  <c r="J3310" i="8"/>
  <c r="J3978" i="8"/>
  <c r="J2509" i="8"/>
  <c r="J3407" i="8"/>
  <c r="J3597" i="8"/>
  <c r="J3074" i="8"/>
  <c r="J3908" i="8"/>
  <c r="J2551" i="8"/>
  <c r="J3415" i="8"/>
  <c r="J3494" i="8"/>
  <c r="J1418" i="8"/>
  <c r="J1520" i="8"/>
  <c r="J4242" i="8"/>
  <c r="J482" i="8"/>
  <c r="J486" i="8"/>
  <c r="J986" i="8"/>
  <c r="J1529" i="8"/>
  <c r="J3063" i="8"/>
  <c r="J4292" i="8"/>
  <c r="J3314" i="8"/>
  <c r="J4148" i="8"/>
  <c r="J3843" i="8"/>
  <c r="J3750" i="8"/>
  <c r="J4243" i="8"/>
  <c r="J4824" i="8"/>
  <c r="J4442" i="8"/>
  <c r="J4218" i="8"/>
  <c r="J4117" i="8"/>
  <c r="J4235" i="8"/>
  <c r="J3695" i="8"/>
  <c r="J2045" i="8"/>
  <c r="J4703" i="8"/>
  <c r="J3878" i="8"/>
  <c r="J3844" i="8"/>
  <c r="J3752" i="8"/>
  <c r="J4915" i="8"/>
  <c r="J913" i="8"/>
  <c r="J4156" i="8"/>
  <c r="J4278" i="8"/>
  <c r="J1541" i="8"/>
  <c r="J1444" i="8"/>
  <c r="J4545" i="8"/>
  <c r="J2052" i="8"/>
  <c r="J1512" i="8"/>
  <c r="J4194" i="8"/>
  <c r="J4036" i="8"/>
  <c r="J3221" i="8"/>
  <c r="J4198" i="8"/>
  <c r="J419" i="8"/>
  <c r="J1956" i="8"/>
  <c r="J3173" i="8"/>
  <c r="J1392" i="8"/>
  <c r="J3028" i="8"/>
  <c r="J4129" i="8"/>
  <c r="J3230" i="8"/>
  <c r="J1504" i="8"/>
  <c r="J2516" i="8"/>
  <c r="J3167" i="8"/>
  <c r="J4636" i="8"/>
  <c r="J4108" i="8"/>
  <c r="J3181" i="8"/>
  <c r="J4780" i="8"/>
  <c r="J4638" i="8"/>
  <c r="J4075" i="8"/>
  <c r="J4486" i="8"/>
  <c r="J4114" i="8"/>
  <c r="J3160" i="8"/>
  <c r="J1423" i="8"/>
  <c r="J4851" i="8"/>
  <c r="J4255" i="8"/>
  <c r="J3342" i="8"/>
  <c r="J3850" i="8"/>
  <c r="J3379" i="8"/>
  <c r="J4732" i="8"/>
  <c r="J2947" i="8"/>
  <c r="J4805" i="8"/>
  <c r="J3580" i="8"/>
  <c r="J2470" i="8"/>
  <c r="J4899" i="8"/>
  <c r="J340" i="8"/>
  <c r="J1979" i="8"/>
  <c r="J4457" i="8"/>
  <c r="J3860" i="8"/>
  <c r="J3413" i="8"/>
  <c r="J3392" i="8"/>
  <c r="J1919" i="8"/>
  <c r="J2538" i="8"/>
  <c r="J3410" i="8"/>
  <c r="J3654" i="8"/>
  <c r="J3141" i="8"/>
  <c r="J3220" i="8"/>
  <c r="J1014" i="8"/>
  <c r="J896" i="8"/>
  <c r="J4370" i="8"/>
  <c r="J3567" i="8"/>
  <c r="J939" i="8"/>
  <c r="J4658" i="8"/>
  <c r="J944" i="8"/>
  <c r="J4560" i="8"/>
  <c r="J1935" i="8"/>
  <c r="J4717" i="8"/>
  <c r="J3100" i="8"/>
  <c r="J4308" i="8"/>
  <c r="J2956" i="8"/>
  <c r="J2971" i="8"/>
  <c r="J973" i="8"/>
  <c r="J4441" i="8"/>
  <c r="J3004" i="8"/>
  <c r="J4371" i="8"/>
  <c r="J4241" i="8"/>
  <c r="J3308" i="8"/>
  <c r="J895" i="8"/>
  <c r="J3565" i="8"/>
  <c r="J483" i="8"/>
  <c r="J3003" i="8"/>
  <c r="J994" i="8"/>
  <c r="J4128" i="8"/>
  <c r="J4125" i="8"/>
  <c r="J3820" i="8"/>
  <c r="J1997" i="8"/>
  <c r="J1384" i="8"/>
  <c r="J1966" i="8"/>
  <c r="J3746" i="8"/>
  <c r="J3293" i="8"/>
  <c r="J890" i="8"/>
  <c r="J3705" i="8"/>
  <c r="J3232" i="8"/>
  <c r="J4438" i="8"/>
  <c r="J3968" i="8"/>
  <c r="J1539" i="8"/>
  <c r="J2461" i="8"/>
  <c r="J4067" i="8"/>
  <c r="J3452" i="8"/>
  <c r="J1501" i="8"/>
  <c r="J441" i="8"/>
  <c r="J4272" i="8"/>
  <c r="J4180" i="8"/>
  <c r="J3665" i="8"/>
  <c r="J4222" i="8"/>
  <c r="J3630" i="8"/>
  <c r="J2545" i="8"/>
  <c r="J3510" i="8"/>
  <c r="J4505" i="8"/>
  <c r="J4024" i="8"/>
  <c r="J3083" i="8"/>
  <c r="J920" i="8"/>
  <c r="J4894" i="8"/>
  <c r="J4325" i="8"/>
  <c r="J4118" i="8"/>
  <c r="J3451" i="8"/>
  <c r="J3482" i="8"/>
  <c r="J1456" i="8"/>
  <c r="J1990" i="8"/>
  <c r="J3511" i="8"/>
  <c r="J1537" i="8"/>
  <c r="J4453" i="8"/>
  <c r="J3732" i="8"/>
  <c r="J3896" i="8"/>
  <c r="J2040" i="8"/>
  <c r="J3270" i="8"/>
  <c r="J3488" i="8"/>
  <c r="J4856" i="8"/>
  <c r="J1478" i="8"/>
  <c r="J4333" i="8"/>
  <c r="J4536" i="8"/>
  <c r="J3445" i="8"/>
  <c r="J3329" i="8"/>
  <c r="J4602" i="8"/>
  <c r="J3902" i="8"/>
  <c r="J3670" i="8"/>
  <c r="J364" i="8"/>
  <c r="J461" i="8"/>
  <c r="J3418" i="8"/>
  <c r="J4094" i="8"/>
  <c r="J4289" i="8"/>
  <c r="J1962" i="8"/>
  <c r="J341" i="8"/>
  <c r="J3351" i="8"/>
  <c r="J2023" i="8"/>
  <c r="J3498" i="8"/>
  <c r="J388" i="8"/>
  <c r="J4176" i="8"/>
  <c r="J4133" i="8"/>
  <c r="J4492" i="8"/>
  <c r="J3376" i="8"/>
  <c r="J411" i="8"/>
  <c r="J3937" i="8"/>
  <c r="J448" i="8"/>
  <c r="J3619" i="8"/>
  <c r="J3106" i="8"/>
  <c r="J3955" i="8"/>
  <c r="J4390" i="8"/>
  <c r="J1495" i="8"/>
  <c r="J4120" i="8"/>
  <c r="J1530" i="8"/>
  <c r="J459" i="8"/>
  <c r="J3899" i="8"/>
  <c r="J4205" i="8"/>
  <c r="J3385" i="8"/>
  <c r="J4037" i="8"/>
  <c r="J3719" i="8"/>
  <c r="J3697" i="8"/>
  <c r="J4199" i="8"/>
  <c r="J3679" i="8"/>
  <c r="J3042" i="8"/>
  <c r="J1406" i="8"/>
  <c r="J4280" i="8"/>
  <c r="J3571" i="8"/>
  <c r="J3520" i="8"/>
  <c r="J2574" i="8"/>
  <c r="J3272" i="8"/>
  <c r="J4123" i="8"/>
  <c r="J3366" i="8"/>
  <c r="J4254" i="8"/>
  <c r="J3300" i="8"/>
  <c r="J4490" i="8"/>
  <c r="J2044" i="8"/>
  <c r="J3102" i="8"/>
  <c r="J3457" i="8"/>
  <c r="J3030" i="8"/>
  <c r="J4686" i="8"/>
  <c r="J427" i="8"/>
  <c r="J4111" i="8"/>
  <c r="J3397" i="8"/>
  <c r="J3566" i="8"/>
  <c r="J1424" i="8"/>
  <c r="J4725" i="8"/>
  <c r="J4057" i="8"/>
  <c r="J2564" i="8"/>
  <c r="J3020" i="8"/>
  <c r="J3805" i="8"/>
  <c r="J1015" i="8"/>
  <c r="J3352" i="8"/>
  <c r="J4773" i="8"/>
  <c r="J4338" i="8"/>
  <c r="J3591" i="8"/>
  <c r="J3676" i="8"/>
  <c r="J365" i="8"/>
  <c r="J3245" i="8"/>
  <c r="J3956" i="8"/>
  <c r="J368" i="8"/>
  <c r="J4257" i="8"/>
  <c r="J4643" i="8"/>
  <c r="J4380" i="8"/>
  <c r="J3780" i="8"/>
  <c r="J3550" i="8"/>
  <c r="J3888" i="8"/>
  <c r="J4513" i="8"/>
  <c r="J3928" i="8"/>
  <c r="J2557" i="8"/>
  <c r="J1451" i="8"/>
  <c r="J4740" i="8"/>
  <c r="J3420" i="8"/>
  <c r="J3884" i="8"/>
  <c r="J3802" i="8"/>
  <c r="J4399" i="8"/>
  <c r="J3911" i="8"/>
  <c r="J3184" i="8"/>
  <c r="J4244" i="8"/>
  <c r="J3032" i="8"/>
  <c r="J4828" i="8"/>
  <c r="J4169" i="8"/>
  <c r="J3332" i="8"/>
  <c r="J3423" i="8"/>
  <c r="J4361" i="8"/>
  <c r="J3751" i="8"/>
  <c r="J3557" i="8"/>
  <c r="J945" i="8"/>
  <c r="J4020" i="8"/>
  <c r="J2531" i="8"/>
  <c r="J4872" i="8"/>
  <c r="J4743" i="8"/>
  <c r="J4781" i="8"/>
  <c r="J3573" i="8"/>
  <c r="J2552" i="8"/>
  <c r="J3740" i="8"/>
  <c r="J2549" i="8"/>
  <c r="J966" i="8"/>
  <c r="J3128" i="8"/>
  <c r="J3765" i="8"/>
  <c r="J4624" i="8"/>
  <c r="J4299" i="8"/>
  <c r="J4836" i="8"/>
  <c r="J3087" i="8"/>
  <c r="J4101" i="8"/>
  <c r="J4341" i="8"/>
  <c r="J4342" i="8"/>
  <c r="J3586" i="8"/>
  <c r="J2031" i="8"/>
  <c r="J3813" i="8"/>
  <c r="J3136" i="8"/>
  <c r="J3051" i="8"/>
  <c r="J4296" i="8"/>
  <c r="J3302" i="8"/>
  <c r="J4152" i="8"/>
  <c r="J4731" i="8"/>
  <c r="J3977" i="8"/>
  <c r="J3334" i="8"/>
  <c r="J4448" i="8"/>
  <c r="J3818" i="8"/>
  <c r="J3542" i="8"/>
  <c r="J4470" i="8"/>
  <c r="J3701" i="8"/>
  <c r="J393" i="8"/>
  <c r="J3315" i="8"/>
  <c r="J343" i="8"/>
  <c r="J3283" i="8"/>
  <c r="J3513" i="8"/>
  <c r="J4628" i="8"/>
  <c r="J4175" i="8"/>
  <c r="J4403" i="8"/>
  <c r="J3916" i="8"/>
  <c r="J2563" i="8"/>
  <c r="J2969" i="8"/>
  <c r="J4745" i="8"/>
  <c r="J4543" i="8"/>
  <c r="J3763" i="8"/>
  <c r="J3234" i="8"/>
  <c r="J4349" i="8"/>
  <c r="J3789" i="8"/>
  <c r="J467" i="8"/>
  <c r="J4161" i="8"/>
  <c r="J3144" i="8"/>
  <c r="J4162" i="8"/>
  <c r="J4580" i="8"/>
  <c r="J3774" i="8"/>
  <c r="J4714" i="8"/>
  <c r="J4212" i="8"/>
  <c r="J3367" i="8"/>
  <c r="J3961" i="8"/>
  <c r="J3372" i="8"/>
  <c r="J3484" i="8"/>
  <c r="J3279" i="8"/>
  <c r="J4765" i="8"/>
  <c r="J3331" i="8"/>
  <c r="J3103" i="8"/>
  <c r="J3864" i="8"/>
  <c r="J3323" i="8"/>
  <c r="J4666" i="8"/>
  <c r="J3990" i="8"/>
  <c r="J3170" i="8"/>
  <c r="J1526" i="8"/>
  <c r="J3213" i="8"/>
  <c r="J378" i="8"/>
  <c r="J462" i="8"/>
  <c r="J4832" i="8"/>
  <c r="J2993" i="8"/>
  <c r="J4048" i="8"/>
  <c r="J3544" i="8"/>
  <c r="J3041" i="8"/>
  <c r="J3623" i="8"/>
  <c r="J474" i="8"/>
  <c r="J4572" i="8"/>
  <c r="J3414" i="8"/>
  <c r="J1016" i="8"/>
  <c r="J3635" i="8"/>
  <c r="J342" i="8"/>
  <c r="J3096" i="8"/>
  <c r="J4599" i="8"/>
  <c r="J1001" i="8"/>
  <c r="J344" i="8"/>
  <c r="J3575" i="8"/>
  <c r="J4720" i="8"/>
  <c r="J3328" i="8"/>
  <c r="J4775" i="8"/>
  <c r="J4293" i="8"/>
  <c r="J438" i="8"/>
  <c r="J3402" i="8"/>
  <c r="J4538" i="8"/>
  <c r="J1523" i="8"/>
  <c r="J4431" i="8"/>
  <c r="J4886" i="8"/>
  <c r="J2026" i="8"/>
  <c r="J2499" i="8"/>
  <c r="J449" i="8"/>
  <c r="J3444" i="8"/>
  <c r="J985" i="8"/>
  <c r="J3192" i="8"/>
  <c r="J3917" i="8"/>
  <c r="J402" i="8"/>
  <c r="J1469" i="8"/>
  <c r="J3447" i="8"/>
  <c r="J4659" i="8"/>
  <c r="J3737" i="8"/>
  <c r="J3235" i="8"/>
  <c r="J2485" i="8"/>
  <c r="J1553" i="8"/>
  <c r="J1500" i="8"/>
  <c r="J4550" i="8"/>
  <c r="J4891" i="8"/>
  <c r="J4200" i="8"/>
  <c r="J3079" i="8"/>
  <c r="J1472" i="8"/>
  <c r="J2486" i="8"/>
  <c r="J2992" i="8"/>
  <c r="J4332" i="8"/>
  <c r="J3236" i="8"/>
  <c r="J3239" i="8"/>
  <c r="J328" i="8"/>
  <c r="J4883" i="8"/>
  <c r="J1509" i="8"/>
  <c r="J1458" i="8"/>
  <c r="J4840" i="8"/>
  <c r="J2467" i="8"/>
  <c r="J361" i="8"/>
  <c r="J925" i="8"/>
  <c r="J4557" i="8"/>
  <c r="J1524" i="8"/>
  <c r="J4541" i="8"/>
  <c r="J3008" i="8"/>
  <c r="J4053" i="8"/>
  <c r="J3448" i="8"/>
  <c r="J1476" i="8"/>
  <c r="J3022" i="8"/>
  <c r="J318" i="8"/>
  <c r="J1972" i="8"/>
  <c r="J4055" i="8"/>
  <c r="J3533" i="8"/>
  <c r="J953" i="8"/>
  <c r="J4083" i="8"/>
  <c r="J3569" i="8"/>
  <c r="J2502" i="8"/>
  <c r="J885" i="8"/>
  <c r="J4318" i="8"/>
  <c r="J3707" i="8"/>
  <c r="J424" i="8"/>
  <c r="J1468" i="8"/>
  <c r="J3356" i="8"/>
  <c r="J405" i="8"/>
  <c r="J1932" i="8"/>
  <c r="J322" i="8"/>
  <c r="J4518" i="8"/>
  <c r="J3018" i="8"/>
  <c r="J1385" i="8"/>
  <c r="J1925" i="8"/>
  <c r="J4790" i="8"/>
  <c r="J947" i="8"/>
  <c r="J1971" i="8"/>
  <c r="J4269" i="8"/>
  <c r="J4382" i="8"/>
  <c r="J2997" i="8"/>
  <c r="J3358" i="8"/>
  <c r="J426" i="8"/>
  <c r="J1946" i="8"/>
  <c r="J1938" i="8"/>
  <c r="J422" i="8"/>
  <c r="J330" i="8"/>
  <c r="J4601" i="8"/>
  <c r="J3176" i="8"/>
  <c r="J1948" i="8"/>
  <c r="J3092" i="8"/>
  <c r="J3062" i="8"/>
  <c r="J1974" i="8"/>
  <c r="J356" i="8"/>
  <c r="J1420" i="8"/>
  <c r="J4261" i="8"/>
  <c r="J3845" i="8"/>
  <c r="J2048" i="8"/>
  <c r="J2975" i="8"/>
  <c r="J2966" i="8"/>
  <c r="J1923" i="8"/>
  <c r="J3966" i="8"/>
  <c r="J4167" i="8"/>
  <c r="J4795" i="8"/>
  <c r="J4741" i="8"/>
  <c r="J3782" i="8"/>
  <c r="J4416" i="8"/>
  <c r="J3939" i="8"/>
  <c r="J4372" i="8"/>
  <c r="J3745" i="8"/>
  <c r="J1459" i="8"/>
  <c r="J3803" i="8"/>
  <c r="J380" i="8"/>
  <c r="J928" i="8"/>
  <c r="J452" i="8"/>
  <c r="J4907" i="8"/>
  <c r="J4335" i="8"/>
  <c r="J902" i="8"/>
  <c r="J3724" i="8"/>
  <c r="J3168" i="8"/>
  <c r="J1427" i="8"/>
  <c r="J1442" i="8"/>
  <c r="J3306" i="8"/>
  <c r="J3241" i="8"/>
  <c r="J1003" i="8"/>
  <c r="J3941" i="8"/>
  <c r="J3430" i="8"/>
  <c r="J3516" i="8"/>
  <c r="J1544" i="8"/>
  <c r="J4708" i="8"/>
  <c r="J3726" i="8"/>
  <c r="J3595" i="8"/>
  <c r="J3122" i="8"/>
  <c r="J3694" i="8"/>
  <c r="J3086" i="8"/>
  <c r="J1408" i="8"/>
  <c r="J326" i="8"/>
  <c r="J4415" i="8"/>
  <c r="J3855" i="8"/>
  <c r="J454" i="8"/>
  <c r="J2968" i="8"/>
  <c r="J4035" i="8"/>
  <c r="J3473" i="8"/>
  <c r="J1982" i="8"/>
  <c r="J1466" i="8"/>
  <c r="J1482" i="8"/>
  <c r="J3824" i="8"/>
  <c r="J3479" i="8"/>
  <c r="J2057" i="8"/>
  <c r="J3273" i="8"/>
  <c r="J1949" i="8"/>
  <c r="J4100" i="8"/>
  <c r="J4437" i="8"/>
  <c r="J4529" i="8"/>
  <c r="J3129" i="8"/>
  <c r="J4493" i="8"/>
  <c r="J2001" i="8"/>
  <c r="J4395" i="8"/>
  <c r="J4166" i="8"/>
  <c r="J4587" i="8"/>
  <c r="J4013" i="8"/>
  <c r="J3304" i="8"/>
  <c r="J3335" i="8"/>
  <c r="J4522" i="8"/>
  <c r="J3240" i="8"/>
  <c r="J471" i="8"/>
  <c r="J4279" i="8"/>
  <c r="J934" i="8"/>
  <c r="J4870" i="8"/>
  <c r="J3951" i="8"/>
  <c r="J3023" i="8"/>
  <c r="J4698" i="8"/>
  <c r="J4187" i="8"/>
  <c r="J3153" i="8"/>
  <c r="J3162" i="8"/>
  <c r="J3930" i="8"/>
  <c r="J4356" i="8"/>
  <c r="J4049" i="8"/>
  <c r="J4421" i="8"/>
  <c r="J3278" i="8"/>
  <c r="J1937" i="8"/>
  <c r="J1959" i="8"/>
  <c r="J2006" i="8"/>
  <c r="J1528" i="8"/>
  <c r="J1542" i="8"/>
  <c r="J4427" i="8"/>
  <c r="J3651" i="8"/>
  <c r="J3770" i="8"/>
  <c r="J2539" i="8"/>
  <c r="J1945" i="8"/>
  <c r="J366" i="8"/>
  <c r="J3338" i="8"/>
  <c r="J4928" i="8"/>
  <c r="J1414" i="8"/>
  <c r="J975" i="8"/>
  <c r="J4730" i="8"/>
  <c r="J3949" i="8"/>
  <c r="J4526" i="8"/>
  <c r="J4690" i="8"/>
  <c r="J3460" i="8"/>
  <c r="J3778" i="8"/>
  <c r="J2568" i="8"/>
  <c r="J4383" i="8"/>
  <c r="J922" i="8"/>
  <c r="J4656" i="8"/>
  <c r="J4671" i="8"/>
  <c r="J3946" i="8"/>
  <c r="J3226" i="8"/>
  <c r="J4275" i="8"/>
  <c r="J1511" i="8"/>
  <c r="J2462" i="8"/>
  <c r="J3637" i="8"/>
  <c r="J3091" i="8"/>
  <c r="J918" i="8"/>
  <c r="J4258" i="8"/>
  <c r="J3772" i="8"/>
  <c r="J444" i="8"/>
  <c r="J4900" i="8"/>
  <c r="J1533" i="8"/>
  <c r="J3744" i="8"/>
  <c r="J2491" i="8"/>
  <c r="J4784" i="8"/>
  <c r="J4665" i="8"/>
  <c r="J3880" i="8"/>
  <c r="J1011" i="8"/>
  <c r="J3875" i="8"/>
  <c r="J4626" i="8"/>
  <c r="J371" i="8"/>
  <c r="J3131" i="8"/>
  <c r="J3045" i="8"/>
  <c r="J3539" i="8"/>
  <c r="J3456" i="8"/>
  <c r="J3605" i="8"/>
  <c r="J3532" i="8"/>
  <c r="J4452" i="8"/>
  <c r="J3267" i="8"/>
  <c r="J2514" i="8"/>
  <c r="J907" i="8"/>
  <c r="J4130" i="8"/>
  <c r="J3459" i="8"/>
  <c r="J4265" i="8"/>
  <c r="J3728" i="8"/>
  <c r="J451" i="8"/>
  <c r="J3089" i="8"/>
  <c r="J3107" i="8"/>
  <c r="J940" i="8"/>
  <c r="J2504" i="8"/>
  <c r="J4777" i="8"/>
  <c r="J4074" i="8"/>
  <c r="J392" i="8"/>
  <c r="J4639" i="8"/>
  <c r="J3881" i="8"/>
  <c r="J4093" i="8"/>
  <c r="J4668" i="8"/>
  <c r="J4017" i="8"/>
  <c r="J2493" i="8"/>
  <c r="J2546" i="8"/>
  <c r="J3748" i="8"/>
  <c r="J1489" i="8"/>
  <c r="J3218" i="8"/>
  <c r="J1421" i="8"/>
  <c r="J2457" i="8"/>
  <c r="J4126" i="8"/>
  <c r="J4890" i="8"/>
  <c r="J4229" i="8"/>
  <c r="J3370" i="8"/>
  <c r="J4038" i="8"/>
  <c r="J3400" i="8"/>
  <c r="J1502" i="8"/>
  <c r="J3621" i="8"/>
  <c r="J909" i="8"/>
  <c r="J3194" i="8"/>
  <c r="J2518" i="8"/>
  <c r="J3641" i="8"/>
  <c r="J1999" i="8"/>
  <c r="J3906" i="8"/>
  <c r="J3254" i="8"/>
  <c r="J475" i="8"/>
  <c r="J4906" i="8"/>
  <c r="J932" i="8"/>
  <c r="J4216" i="8"/>
  <c r="J3887" i="8"/>
  <c r="J445" i="8"/>
  <c r="J3346" i="8"/>
  <c r="J3248" i="8"/>
  <c r="J3754" i="8"/>
  <c r="J1009" i="8"/>
  <c r="J981" i="8"/>
  <c r="J4503" i="8"/>
  <c r="J3480" i="8"/>
  <c r="J4287" i="8"/>
  <c r="J3126" i="8"/>
  <c r="J4719" i="8"/>
  <c r="J4862" i="8"/>
  <c r="J2475" i="8"/>
  <c r="J4407" i="8"/>
  <c r="J3600" i="8"/>
  <c r="J927" i="8"/>
  <c r="J2014" i="8"/>
  <c r="J3768" i="8"/>
  <c r="J3437" i="8"/>
  <c r="J4473" i="8"/>
  <c r="J3762" i="8"/>
  <c r="J2571" i="8"/>
  <c r="J4262" i="8"/>
  <c r="J3274" i="8"/>
  <c r="J3066" i="8"/>
  <c r="J4654" i="8"/>
  <c r="J2550" i="8"/>
  <c r="J4554" i="8"/>
  <c r="J3828" i="8"/>
  <c r="J3543" i="8"/>
  <c r="J4846" i="8"/>
  <c r="J4146" i="8"/>
  <c r="J3495" i="8"/>
  <c r="J4073" i="8"/>
  <c r="J4603" i="8"/>
  <c r="J4032" i="8"/>
  <c r="J3166" i="8"/>
  <c r="J3913" i="8"/>
  <c r="J3251" i="8"/>
  <c r="J976" i="8"/>
  <c r="J2565" i="8"/>
  <c r="J4213" i="8"/>
  <c r="J3231" i="8"/>
  <c r="J3918" i="8"/>
  <c r="J480" i="8"/>
  <c r="J2473" i="8"/>
  <c r="J3169" i="8"/>
  <c r="J3877" i="8"/>
  <c r="J3403" i="8"/>
  <c r="J4667" i="8"/>
  <c r="J4124" i="8"/>
  <c r="J3104" i="8"/>
  <c r="J4240" i="8"/>
  <c r="J3706" i="8"/>
  <c r="J3296" i="8"/>
  <c r="J3441" i="8"/>
  <c r="J1005" i="8"/>
  <c r="J4455" i="8"/>
  <c r="J4622" i="8"/>
  <c r="J3996" i="8"/>
  <c r="J3243" i="8"/>
  <c r="J2013" i="8"/>
  <c r="J4209" i="8"/>
  <c r="J3661" i="8"/>
  <c r="J414" i="8"/>
  <c r="J4495" i="8"/>
  <c r="J3465" i="8"/>
  <c r="J2037" i="8"/>
  <c r="J990" i="8"/>
  <c r="J4531" i="8"/>
  <c r="J3631" i="8"/>
  <c r="J1453" i="8"/>
  <c r="J3016" i="8"/>
  <c r="J3268" i="8"/>
  <c r="J1986" i="8"/>
  <c r="J1936" i="8"/>
  <c r="J4011" i="8"/>
  <c r="J3574" i="8"/>
  <c r="J3039" i="8"/>
  <c r="J4251" i="8"/>
  <c r="J1519" i="8"/>
  <c r="J4322" i="8"/>
  <c r="J4818" i="8"/>
  <c r="J3450" i="8"/>
  <c r="J2533" i="8"/>
  <c r="J4112" i="8"/>
  <c r="J3200" i="8"/>
  <c r="J4604" i="8"/>
  <c r="J3731" i="8"/>
  <c r="J420" i="8"/>
  <c r="J970" i="8"/>
  <c r="J3206" i="8"/>
  <c r="J3287" i="8"/>
  <c r="J370" i="8"/>
  <c r="J3429" i="8"/>
  <c r="J957" i="8"/>
  <c r="J4563" i="8"/>
  <c r="J3652" i="8"/>
  <c r="J2982" i="8"/>
  <c r="J1994" i="8"/>
  <c r="J4610" i="8"/>
  <c r="J2030" i="8"/>
  <c r="J4040" i="8"/>
  <c r="J433" i="8"/>
  <c r="J3172" i="8"/>
  <c r="J3412" i="8"/>
  <c r="J1000" i="8"/>
  <c r="J930" i="8"/>
  <c r="J3793" i="8"/>
  <c r="J4420" i="8"/>
  <c r="J3417" i="8"/>
  <c r="J4789" i="8"/>
  <c r="J4583" i="8"/>
  <c r="J1505" i="8"/>
  <c r="J4469" i="8"/>
  <c r="J3143" i="8"/>
  <c r="J3244" i="8"/>
  <c r="J3858" i="8"/>
  <c r="J3608" i="8"/>
  <c r="J4060" i="8"/>
  <c r="J3134" i="8"/>
  <c r="J3088" i="8"/>
  <c r="J4085" i="8"/>
  <c r="J4250" i="8"/>
  <c r="J3055" i="8"/>
  <c r="J2532" i="8"/>
  <c r="J3526" i="8"/>
  <c r="J3183" i="8"/>
  <c r="J4710" i="8"/>
  <c r="J470" i="8"/>
  <c r="J3326" i="8"/>
  <c r="J458" i="8"/>
  <c r="J3514" i="8"/>
  <c r="J4266" i="8"/>
  <c r="J3992" i="8"/>
  <c r="J1473" i="8"/>
  <c r="J3068" i="8"/>
  <c r="J4068" i="8"/>
  <c r="J3391" i="8"/>
  <c r="J4465" i="8"/>
  <c r="J3215" i="8"/>
  <c r="J3594" i="8"/>
  <c r="J1965" i="8"/>
  <c r="J980" i="8"/>
  <c r="J4597" i="8"/>
  <c r="J4010" i="8"/>
  <c r="J4447" i="8"/>
  <c r="J4757" i="8"/>
  <c r="J2941" i="8"/>
  <c r="J1516" i="8"/>
  <c r="J3675" i="8"/>
  <c r="J2511" i="8"/>
  <c r="J4291" i="8"/>
  <c r="J1405" i="8"/>
  <c r="J2964" i="8"/>
  <c r="J4548" i="8"/>
  <c r="J3512" i="8"/>
  <c r="J2572" i="8"/>
  <c r="J1449" i="8"/>
  <c r="J3576" i="8"/>
  <c r="J3458" i="8"/>
  <c r="J450" i="8"/>
  <c r="J3771" i="8"/>
  <c r="J3247" i="8"/>
  <c r="J407" i="8"/>
  <c r="J2003" i="8"/>
  <c r="J2991" i="8"/>
  <c r="J4608" i="8"/>
  <c r="J4190" i="8"/>
  <c r="J3163" i="8"/>
  <c r="J4274" i="8"/>
  <c r="J2488" i="8"/>
  <c r="J4819" i="8"/>
  <c r="J4031" i="8"/>
  <c r="J2521" i="8"/>
  <c r="J3156" i="8"/>
  <c r="J948" i="8"/>
  <c r="J4396" i="8"/>
  <c r="J1412" i="8"/>
  <c r="J4500" i="8"/>
  <c r="J4911" i="8"/>
  <c r="J1513" i="8"/>
  <c r="J4177" i="8"/>
  <c r="J1397" i="8"/>
  <c r="J4479" i="8"/>
  <c r="J3909" i="8"/>
  <c r="J3382" i="8"/>
  <c r="J2961" i="8"/>
  <c r="J929" i="8"/>
  <c r="J955" i="8"/>
  <c r="J1467" i="8"/>
  <c r="J1950" i="8"/>
  <c r="J4483" i="8"/>
  <c r="J4460" i="8"/>
  <c r="J3489" i="8"/>
  <c r="J1461" i="8"/>
  <c r="J4565" i="8"/>
  <c r="J4535" i="8"/>
  <c r="J3638" i="8"/>
  <c r="J320" i="8"/>
  <c r="J4751" i="8"/>
  <c r="J4189" i="8"/>
  <c r="J3324" i="8"/>
  <c r="J4137" i="8"/>
  <c r="J3998" i="8"/>
  <c r="J1446" i="8"/>
  <c r="J1447" i="8"/>
  <c r="J3809" i="8"/>
  <c r="J3261" i="8"/>
  <c r="J1419" i="8"/>
  <c r="J3210" i="8"/>
  <c r="J972" i="8"/>
  <c r="J1457" i="8"/>
  <c r="J3491" i="8"/>
  <c r="J1486" i="8"/>
  <c r="J4270" i="8"/>
  <c r="J3185" i="8"/>
  <c r="J996" i="8"/>
  <c r="J1514" i="8"/>
  <c r="J345" i="8"/>
  <c r="J1386" i="8"/>
  <c r="J3375" i="8"/>
  <c r="J2526" i="8"/>
  <c r="J954" i="8"/>
  <c r="J2061" i="8"/>
  <c r="J4141" i="8"/>
  <c r="J1450" i="8"/>
  <c r="J4738" i="8"/>
  <c r="J4160" i="8"/>
  <c r="J3013" i="8"/>
  <c r="J3186" i="8"/>
  <c r="J2970" i="8"/>
  <c r="J3150" i="8"/>
  <c r="J375" i="8"/>
  <c r="J3883" i="8"/>
  <c r="J3344" i="8"/>
  <c r="J1429" i="8"/>
  <c r="J3537" i="8"/>
  <c r="J2560" i="8"/>
  <c r="J4796" i="8"/>
  <c r="J4514" i="8"/>
  <c r="J3784" i="8"/>
  <c r="J2965" i="8"/>
  <c r="J1525" i="8"/>
  <c r="J1926" i="8"/>
  <c r="J4867" i="8"/>
  <c r="J4855" i="8"/>
  <c r="J3856" i="8"/>
  <c r="J919" i="8"/>
  <c r="J4657" i="8"/>
  <c r="J4070" i="8"/>
  <c r="J2062" i="8"/>
  <c r="J3886" i="8"/>
  <c r="J4086" i="8"/>
  <c r="J3547" i="8"/>
  <c r="J376" i="8"/>
  <c r="J430" i="8"/>
  <c r="J2998" i="8"/>
  <c r="J4693" i="8"/>
  <c r="J3698" i="8"/>
  <c r="J2942" i="8"/>
  <c r="J1960" i="8"/>
  <c r="J4248" i="8"/>
  <c r="J3518" i="8"/>
  <c r="J2540" i="8"/>
  <c r="J4210" i="8"/>
  <c r="J3628" i="8"/>
  <c r="J3841" i="8"/>
  <c r="J979" i="8"/>
  <c r="J3485" i="8"/>
  <c r="J4425" i="8"/>
  <c r="J1470" i="8"/>
  <c r="J4504" i="8"/>
  <c r="J3056" i="8"/>
  <c r="J3361" i="8"/>
  <c r="J4247" i="8"/>
  <c r="J4644" i="8"/>
  <c r="J2011" i="8"/>
  <c r="J4642" i="8"/>
  <c r="J4329" i="8"/>
  <c r="J4027" i="8"/>
  <c r="J4520" i="8"/>
  <c r="J3874" i="8"/>
  <c r="J3171" i="8"/>
  <c r="J3316" i="8"/>
  <c r="J4119" i="8"/>
  <c r="J2012" i="8"/>
  <c r="J4157" i="8"/>
  <c r="J3534" i="8"/>
  <c r="J3984" i="8"/>
  <c r="J4174" i="8"/>
  <c r="J3548" i="8"/>
  <c r="J4173" i="8"/>
  <c r="J1552" i="8"/>
  <c r="J3111" i="8"/>
  <c r="J4521" i="8"/>
  <c r="J3904" i="8"/>
  <c r="J4330" i="8"/>
  <c r="J3957" i="8"/>
  <c r="J3965" i="8"/>
  <c r="J4044" i="8"/>
  <c r="J4320" i="8"/>
  <c r="J3867" i="8"/>
  <c r="J3396" i="8"/>
  <c r="J3115" i="8"/>
  <c r="J3120" i="8"/>
  <c r="J3404" i="8"/>
  <c r="J3155" i="8"/>
  <c r="J2500" i="8"/>
  <c r="J938" i="8"/>
  <c r="J325" i="8"/>
  <c r="J3709" i="8"/>
  <c r="J3250" i="8"/>
  <c r="J3940" i="8"/>
  <c r="J2962" i="8"/>
  <c r="J3714" i="8"/>
  <c r="J962" i="8"/>
  <c r="J4115" i="8"/>
  <c r="J4404" i="8"/>
  <c r="J3426" i="8"/>
  <c r="J3393" i="8"/>
  <c r="J2482" i="8"/>
  <c r="J4792" i="8"/>
  <c r="J3197" i="8"/>
  <c r="J4468" i="8"/>
  <c r="J3341" i="8"/>
  <c r="J4617" i="8"/>
  <c r="J2566" i="8"/>
  <c r="J1538" i="8"/>
  <c r="J4029" i="8"/>
  <c r="J4402" i="8"/>
  <c r="J4164" i="8"/>
  <c r="J3029" i="8"/>
  <c r="J2985" i="8"/>
  <c r="J1545" i="8"/>
  <c r="J3980" i="8"/>
  <c r="J2960" i="8"/>
  <c r="J357" i="8"/>
  <c r="J4456" i="8"/>
  <c r="J3634" i="8"/>
  <c r="J3853" i="8"/>
  <c r="J3256" i="8"/>
  <c r="J347" i="8"/>
  <c r="J4028" i="8"/>
  <c r="J4596" i="8"/>
  <c r="J2487" i="8"/>
  <c r="J3531" i="8"/>
  <c r="J4641" i="8"/>
  <c r="J4695" i="8"/>
  <c r="J4113" i="8"/>
  <c r="J3290" i="8"/>
  <c r="J3971" i="8"/>
  <c r="J3164" i="8"/>
  <c r="J3862" i="8"/>
  <c r="J3796" i="8"/>
  <c r="J4623" i="8"/>
  <c r="J2995" i="8"/>
  <c r="J3618" i="8"/>
  <c r="J3377" i="8"/>
  <c r="J3188" i="8"/>
  <c r="J4590" i="8"/>
  <c r="J3783" i="8"/>
  <c r="J4374" i="8"/>
  <c r="J4339" i="8"/>
  <c r="J3642" i="8"/>
  <c r="J3419" i="8"/>
  <c r="J1499" i="8"/>
  <c r="J1403" i="8"/>
  <c r="J386" i="8"/>
  <c r="J3395" i="8"/>
  <c r="J4367" i="8"/>
  <c r="J4033" i="8"/>
  <c r="J4598" i="8"/>
  <c r="J349" i="8"/>
  <c r="J4808" i="8"/>
  <c r="J3381" i="8"/>
  <c r="J3711" i="8"/>
  <c r="J4034" i="8"/>
  <c r="J2498" i="8"/>
  <c r="J3353" i="8"/>
  <c r="J4419" i="8"/>
  <c r="J3380" i="8"/>
  <c r="J3464" i="8"/>
  <c r="J3209" i="8"/>
  <c r="J914" i="8"/>
  <c r="J4107" i="8"/>
  <c r="J367" i="8"/>
  <c r="J3794" i="8"/>
  <c r="J3438" i="8"/>
  <c r="J968" i="8"/>
  <c r="J3653" i="8"/>
  <c r="J989" i="8"/>
  <c r="J3963" i="8"/>
  <c r="J3669" i="8"/>
  <c r="J1517" i="8"/>
  <c r="J3564" i="8"/>
  <c r="J2056" i="8"/>
  <c r="J3085" i="8"/>
  <c r="J4632" i="8"/>
  <c r="J3421" i="8"/>
  <c r="J3667" i="8"/>
  <c r="J360" i="8"/>
  <c r="J4716" i="8"/>
  <c r="J2036" i="8"/>
  <c r="J3786" i="8"/>
  <c r="J2484" i="8"/>
  <c r="J3538" i="8"/>
  <c r="J908" i="8"/>
  <c r="J4650" i="8"/>
  <c r="J4347" i="8"/>
  <c r="J332" i="8"/>
  <c r="J2527" i="8"/>
  <c r="J3014" i="8"/>
  <c r="J4799" i="8"/>
  <c r="J4637" i="8"/>
  <c r="J3721" i="8"/>
  <c r="J4331" i="8"/>
  <c r="J4393" i="8"/>
  <c r="J4056" i="8"/>
  <c r="J2978" i="8"/>
  <c r="J447" i="8"/>
  <c r="J4234" i="8"/>
  <c r="J4539" i="8"/>
  <c r="J4530" i="8"/>
  <c r="J2063" i="8"/>
  <c r="J1929" i="8"/>
  <c r="J466" i="8"/>
  <c r="J4271" i="8"/>
  <c r="J3024" i="8"/>
  <c r="J3311" i="8"/>
  <c r="J391" i="8"/>
  <c r="J1481" i="8"/>
  <c r="J4663" i="8"/>
  <c r="J1920" i="8"/>
  <c r="J3991" i="8"/>
  <c r="J1416" i="8"/>
  <c r="J4498" i="8"/>
  <c r="J4655" i="8"/>
  <c r="J2958" i="8"/>
  <c r="J4647" i="8"/>
  <c r="J4585" i="8"/>
  <c r="J3615" i="8"/>
  <c r="J4729" i="8"/>
  <c r="J3708" i="8"/>
  <c r="J4858" i="8"/>
  <c r="J4353" i="8"/>
  <c r="J3383" i="8"/>
  <c r="J4661" i="8"/>
  <c r="J468" i="8"/>
  <c r="J4567" i="8"/>
  <c r="J4423" i="8"/>
  <c r="J3898" i="8"/>
  <c r="J4497" i="8"/>
  <c r="J2460" i="8"/>
  <c r="J4063" i="8"/>
  <c r="J4842" i="8"/>
  <c r="J3681" i="8"/>
  <c r="J4422" i="8"/>
  <c r="J1958" i="8"/>
  <c r="J3394" i="8"/>
  <c r="J410" i="8"/>
  <c r="J1976" i="8"/>
  <c r="J1967" i="8"/>
  <c r="J4337" i="8"/>
  <c r="J4475" i="8"/>
  <c r="J3868" i="8"/>
  <c r="J1432" i="8"/>
  <c r="J4426" i="8"/>
  <c r="J3900" i="8"/>
  <c r="J2569" i="8"/>
  <c r="J2973" i="8"/>
  <c r="J4614" i="8"/>
  <c r="J4039" i="8"/>
  <c r="J3196" i="8"/>
  <c r="J4236" i="8"/>
  <c r="J3613" i="8"/>
  <c r="J3065" i="8"/>
  <c r="J4871" i="8"/>
  <c r="J4314" i="8"/>
  <c r="J3363" i="8"/>
  <c r="J2463" i="8"/>
  <c r="J894" i="8"/>
  <c r="J3325" i="8"/>
  <c r="J3027" i="8"/>
  <c r="J3021" i="8"/>
  <c r="J4724" i="8"/>
  <c r="J2996" i="8"/>
  <c r="J4568" i="8"/>
  <c r="J336" i="8"/>
  <c r="J4785" i="8"/>
  <c r="J4577" i="8"/>
  <c r="J3777" i="8"/>
  <c r="J898" i="8"/>
  <c r="J338" i="8"/>
  <c r="J4377" i="8"/>
  <c r="J1399" i="8"/>
  <c r="J1941" i="8"/>
  <c r="J2039" i="8"/>
  <c r="J2456" i="8"/>
  <c r="J4700" i="8"/>
  <c r="J3757" i="8"/>
  <c r="J4747" i="8"/>
  <c r="J4223" i="8"/>
  <c r="J3646" i="8"/>
  <c r="J3033" i="8"/>
  <c r="J1981" i="8"/>
  <c r="J3408" i="8"/>
  <c r="J418" i="8"/>
  <c r="J481" i="8"/>
  <c r="J3710" i="8"/>
  <c r="J1961" i="8"/>
  <c r="J4575" i="8"/>
  <c r="J4088" i="8"/>
  <c r="J3318" i="8"/>
  <c r="J4887" i="8"/>
  <c r="J2489" i="8"/>
  <c r="J3854" i="8"/>
  <c r="J4607" i="8"/>
  <c r="J4839" i="8"/>
  <c r="J4294" i="8"/>
  <c r="J3369" i="8"/>
  <c r="J4071" i="8"/>
  <c r="J4914" i="8"/>
  <c r="J4758" i="8"/>
  <c r="J4043" i="8"/>
  <c r="J3398" i="8"/>
  <c r="J4831" i="8"/>
  <c r="J3589" i="8"/>
  <c r="J1527" i="8"/>
  <c r="J4215" i="8"/>
  <c r="J3986" i="8"/>
  <c r="J3264" i="8"/>
  <c r="J3399" i="8"/>
  <c r="J4239" i="8"/>
  <c r="J3779" i="8"/>
  <c r="J2064" i="8"/>
  <c r="J3815" i="8"/>
  <c r="J3090" i="8"/>
  <c r="J3834" i="8"/>
  <c r="J4770" i="8"/>
  <c r="J4014" i="8"/>
  <c r="J4527" i="8"/>
  <c r="J4662" i="8"/>
  <c r="J4080" i="8"/>
  <c r="J4191" i="8"/>
  <c r="J3211" i="8"/>
  <c r="J952" i="8"/>
  <c r="J329" i="8"/>
  <c r="J4927" i="8"/>
  <c r="J4735" i="8"/>
  <c r="J3825" i="8"/>
  <c r="J4552" i="8"/>
  <c r="J4105" i="8"/>
  <c r="J339" i="8"/>
  <c r="J4600" i="8"/>
  <c r="J3764" i="8"/>
  <c r="J4021" i="8"/>
  <c r="J3347" i="8"/>
  <c r="J2494" i="8"/>
  <c r="J993" i="8"/>
  <c r="J4706" i="8"/>
  <c r="J4534" i="8"/>
  <c r="J3725" i="8"/>
  <c r="J3263" i="8"/>
  <c r="J4256" i="8"/>
  <c r="J3668" i="8"/>
  <c r="J2059" i="8"/>
  <c r="J3606" i="8"/>
  <c r="J4910" i="8"/>
  <c r="J4715" i="8"/>
  <c r="J4045" i="8"/>
  <c r="J3360" i="8"/>
  <c r="J4102" i="8"/>
  <c r="J3554" i="8"/>
  <c r="J3309" i="8"/>
  <c r="J2032" i="8"/>
  <c r="J2523" i="8"/>
  <c r="J4228" i="8"/>
  <c r="J1407" i="8"/>
  <c r="J4848" i="8"/>
  <c r="J997" i="8"/>
  <c r="J931" i="8"/>
  <c r="J1428" i="8"/>
  <c r="J3257" i="8"/>
  <c r="J415" i="8"/>
  <c r="J3362" i="8"/>
  <c r="J4820" i="8"/>
  <c r="J1543" i="8"/>
  <c r="J4328" i="8"/>
  <c r="J3663" i="8"/>
  <c r="J3738" i="8"/>
  <c r="J396" i="8"/>
  <c r="J3674" i="8"/>
  <c r="J2957" i="8"/>
  <c r="J2548" i="8"/>
  <c r="J4186" i="8"/>
  <c r="J3282" i="8"/>
  <c r="J3288" i="8"/>
  <c r="J4574" i="8"/>
  <c r="J3866" i="8"/>
  <c r="J4365" i="8"/>
  <c r="J4507" i="8"/>
  <c r="J3545" i="8"/>
  <c r="J1475" i="8"/>
  <c r="J901" i="8"/>
  <c r="J2561" i="8"/>
  <c r="J4684" i="8"/>
  <c r="J4746" i="8"/>
  <c r="J1555" i="8"/>
  <c r="J1415" i="8"/>
  <c r="J4838" i="8"/>
  <c r="J4400" i="8"/>
  <c r="J3935" i="8"/>
  <c r="J4435" i="8"/>
  <c r="J3119" i="8"/>
  <c r="J4405" i="8"/>
  <c r="J3390" i="8"/>
  <c r="J372" i="8"/>
  <c r="J4859" i="8"/>
  <c r="J4759" i="8"/>
  <c r="J4008" i="8"/>
  <c r="J1996" i="8"/>
  <c r="J4259" i="8"/>
  <c r="J3101" i="8"/>
  <c r="J3059" i="8"/>
  <c r="J4231" i="8"/>
  <c r="J3552" i="8"/>
  <c r="J2016" i="8"/>
  <c r="J4704" i="8"/>
  <c r="J3504" i="8"/>
  <c r="J2547" i="8"/>
  <c r="J4613" i="8"/>
  <c r="J3997" i="8"/>
  <c r="J324" i="8"/>
  <c r="J4451" i="8"/>
  <c r="J1940" i="8"/>
  <c r="J4511" i="8"/>
  <c r="J3999" i="8"/>
  <c r="J3078" i="8"/>
  <c r="J4184" i="8"/>
  <c r="J3189" i="8"/>
  <c r="J3811" i="8"/>
  <c r="J2520" i="8"/>
  <c r="J2008" i="8"/>
  <c r="J1474" i="8"/>
  <c r="J4776" i="8"/>
  <c r="J3929" i="8"/>
  <c r="J3233" i="8"/>
  <c r="J389" i="8"/>
  <c r="J3753" i="8"/>
  <c r="J401" i="8"/>
  <c r="J3405" i="8"/>
  <c r="J4528" i="8"/>
  <c r="J3775" i="8"/>
  <c r="J3839" i="8"/>
  <c r="J4408" i="8"/>
  <c r="J3863" i="8"/>
  <c r="J2029" i="8"/>
  <c r="J1939" i="8"/>
  <c r="J4711" i="8"/>
  <c r="J2005" i="8"/>
  <c r="J4815" i="8"/>
  <c r="J4019" i="8"/>
  <c r="J3207" i="8"/>
  <c r="J4302" i="8"/>
  <c r="J3893" i="8"/>
  <c r="J2944" i="8"/>
  <c r="J3636" i="8"/>
  <c r="J4193" i="8"/>
  <c r="J3535" i="8"/>
  <c r="J961" i="8"/>
  <c r="J3322" i="8"/>
  <c r="J1943" i="8"/>
  <c r="J4004" i="8"/>
  <c r="J3487" i="8"/>
  <c r="J4652" i="8"/>
  <c r="J4170" i="8"/>
  <c r="J3064" i="8"/>
  <c r="J4466" i="8"/>
  <c r="J3387" i="8"/>
  <c r="J1508" i="8"/>
  <c r="J3182" i="8"/>
  <c r="J2501" i="8"/>
  <c r="J4211" i="8"/>
  <c r="J3541" i="8"/>
  <c r="J2024" i="8"/>
  <c r="J3720" i="8"/>
  <c r="J3759" i="8"/>
  <c r="J3127" i="8"/>
  <c r="J4786" i="8"/>
  <c r="J3508" i="8"/>
  <c r="J417" i="8"/>
  <c r="J3704" i="8"/>
  <c r="J2017" i="8"/>
  <c r="J923" i="8"/>
  <c r="J3767" i="8"/>
  <c r="J4379" i="8"/>
  <c r="J3897" i="8"/>
  <c r="J4619" i="8"/>
  <c r="J3769" i="8"/>
  <c r="J3076" i="8"/>
  <c r="J473" i="8"/>
  <c r="J4606" i="8"/>
  <c r="J4807" i="8"/>
  <c r="J2517" i="8"/>
  <c r="J478" i="8"/>
  <c r="J3528" i="8"/>
  <c r="J2065" i="8"/>
  <c r="J3648" i="8"/>
  <c r="J362" i="8"/>
  <c r="J423" i="8"/>
  <c r="J4406" i="8"/>
  <c r="J3603" i="8"/>
  <c r="J1536" i="8"/>
  <c r="J1928" i="8"/>
  <c r="J4154" i="8"/>
  <c r="J3135" i="8"/>
  <c r="J3070" i="8"/>
  <c r="J3373" i="8"/>
  <c r="J4672" i="8"/>
  <c r="J3791" i="8"/>
  <c r="J4564" i="8"/>
  <c r="J453" i="8"/>
  <c r="J4016" i="8"/>
  <c r="J4138" i="8"/>
  <c r="J3644" i="8"/>
  <c r="J323" i="8"/>
  <c r="J4458" i="8"/>
  <c r="J4023" i="8"/>
  <c r="J3959" i="8"/>
  <c r="J4069" i="8"/>
  <c r="J3988" i="8"/>
  <c r="J3281" i="8"/>
  <c r="J3620" i="8"/>
  <c r="J3847" i="8"/>
  <c r="J1556" i="8"/>
  <c r="J4264" i="8"/>
  <c r="J4640" i="8"/>
  <c r="J4502" i="8"/>
  <c r="J4153" i="8"/>
  <c r="J3249" i="8"/>
  <c r="J2980" i="8"/>
  <c r="J4812" i="8"/>
  <c r="J3942" i="8"/>
  <c r="J2984" i="8"/>
  <c r="J4444" i="8"/>
  <c r="J3469" i="8"/>
  <c r="J4767" i="8"/>
  <c r="J3810" i="8"/>
  <c r="J4769" i="8"/>
  <c r="J4611" i="8"/>
  <c r="J3920" i="8"/>
  <c r="J3002" i="8"/>
  <c r="J4794" i="8"/>
  <c r="J915" i="8"/>
  <c r="J4733" i="8"/>
  <c r="J3914" i="8"/>
  <c r="J1400" i="8"/>
  <c r="J3038" i="8"/>
  <c r="J1439" i="8"/>
  <c r="J4595" i="8"/>
  <c r="J3558" i="8"/>
  <c r="J4519" i="8"/>
  <c r="J3960" i="8"/>
  <c r="J4616" i="8"/>
  <c r="J4012" i="8"/>
  <c r="J3117" i="8"/>
  <c r="J4797" i="8"/>
  <c r="J4155" i="8"/>
  <c r="J3280" i="8"/>
  <c r="J1393" i="8"/>
  <c r="J4297" i="8"/>
  <c r="J3756" i="8"/>
  <c r="J1998" i="8"/>
  <c r="J2472" i="8"/>
  <c r="J4499" i="8"/>
  <c r="J4096" i="8"/>
  <c r="J3876" i="8"/>
  <c r="J3368" i="8"/>
  <c r="J2976" i="8"/>
  <c r="J4385" i="8"/>
  <c r="J3467" i="8"/>
  <c r="J1426" i="8"/>
  <c r="J988" i="8"/>
  <c r="J4281" i="8"/>
  <c r="J333" i="8"/>
  <c r="J4827" i="8"/>
  <c r="J3865" i="8"/>
  <c r="J431" i="8"/>
  <c r="J2490" i="8"/>
  <c r="J4288" i="8"/>
  <c r="J3903" i="8"/>
  <c r="J1460" i="8"/>
  <c r="J3851" i="8"/>
  <c r="J3345" i="8"/>
  <c r="J3861" i="8"/>
  <c r="J3428" i="8"/>
  <c r="J4042" i="8"/>
  <c r="J3590" i="8"/>
  <c r="J2492" i="8"/>
  <c r="J2458" i="8"/>
  <c r="J3677" i="8"/>
  <c r="J3142" i="8"/>
  <c r="J906" i="8"/>
  <c r="J3734" i="8"/>
  <c r="J398" i="8"/>
  <c r="J974" i="8"/>
  <c r="J2967" i="8"/>
  <c r="J899" i="8"/>
  <c r="J4462" i="8"/>
  <c r="J4224" i="8"/>
  <c r="J4594" i="8"/>
  <c r="J4062" i="8"/>
  <c r="J3229" i="8"/>
  <c r="J3827" i="8"/>
  <c r="J3927" i="8"/>
  <c r="J3788" i="8"/>
  <c r="J4433" i="8"/>
  <c r="J4582" i="8"/>
  <c r="J1554" i="8"/>
  <c r="J935" i="8"/>
  <c r="J4709" i="8"/>
  <c r="J4168" i="8"/>
  <c r="J3005" i="8"/>
  <c r="J3632" i="8"/>
  <c r="J3133" i="8"/>
  <c r="J2983" i="8"/>
  <c r="J2483" i="8"/>
  <c r="J900" i="8"/>
  <c r="J1963" i="8"/>
  <c r="J2021" i="8"/>
  <c r="J1951" i="8"/>
  <c r="J4778" i="8"/>
  <c r="J3475" i="8"/>
  <c r="J4687" i="8"/>
  <c r="J4065" i="8"/>
  <c r="J3585" i="8"/>
  <c r="J2506" i="8"/>
  <c r="J3972" i="8"/>
  <c r="J2459" i="8"/>
  <c r="J1389" i="8"/>
  <c r="J4360" i="8"/>
  <c r="J3785" i="8"/>
  <c r="J2020" i="8"/>
  <c r="J4418" i="8"/>
  <c r="J3521" i="8"/>
  <c r="J2495" i="8"/>
  <c r="J4151" i="8"/>
  <c r="J3656" i="8"/>
  <c r="J2010" i="8"/>
  <c r="J3958" i="8"/>
  <c r="J2055" i="8"/>
  <c r="J355" i="8"/>
  <c r="J4381" i="8"/>
  <c r="J3686" i="8"/>
  <c r="J4439" i="8"/>
  <c r="J4558" i="8"/>
  <c r="J3440" i="8"/>
  <c r="J3057" i="8"/>
  <c r="J942" i="8"/>
  <c r="J3901" i="8"/>
  <c r="J3255" i="8"/>
  <c r="J4202" i="8"/>
  <c r="J3191" i="8"/>
  <c r="J374" i="8"/>
  <c r="J2528" i="8"/>
  <c r="J4916" i="8"/>
  <c r="J4197" i="8"/>
  <c r="J3549" i="8"/>
  <c r="J4140" i="8"/>
  <c r="J3525" i="8"/>
  <c r="J1440" i="8"/>
  <c r="J440" i="8"/>
  <c r="J4876" i="8"/>
  <c r="J4772" i="8"/>
  <c r="J4188" i="8"/>
  <c r="J3330" i="8"/>
  <c r="J1394" i="8"/>
  <c r="J4026" i="8"/>
  <c r="J4620" i="8"/>
  <c r="J4569" i="8"/>
  <c r="J4095" i="8"/>
  <c r="J3266" i="8"/>
  <c r="J4673" i="8"/>
  <c r="J3492" i="8"/>
  <c r="J2535" i="8"/>
  <c r="J2477" i="8"/>
  <c r="J4106" i="8"/>
  <c r="J3001" i="8"/>
  <c r="J965" i="8"/>
  <c r="J4391" i="8"/>
  <c r="J3276" i="8"/>
  <c r="J3139" i="8"/>
  <c r="J3787" i="8"/>
  <c r="J3179" i="8"/>
  <c r="J3098" i="8"/>
  <c r="J3053" i="8"/>
  <c r="J4158" i="8"/>
  <c r="J3612" i="8"/>
  <c r="J2536" i="8"/>
  <c r="J4880" i="8"/>
  <c r="J3524" i="8"/>
  <c r="J1534" i="8"/>
  <c r="J2950" i="8"/>
  <c r="J4612" i="8"/>
  <c r="J2000" i="8"/>
  <c r="J4728" i="8"/>
  <c r="J3043" i="8"/>
  <c r="J3204" i="8"/>
  <c r="J887" i="8"/>
  <c r="J4834" i="8"/>
  <c r="J399" i="8"/>
  <c r="J937" i="8"/>
  <c r="J983" i="8"/>
  <c r="J2028" i="8"/>
  <c r="J936" i="8"/>
  <c r="J4277" i="8"/>
  <c r="J3736" i="8"/>
  <c r="J4376" i="8"/>
  <c r="J3842" i="8"/>
  <c r="J3093" i="8"/>
  <c r="J3262" i="8"/>
  <c r="J4631" i="8"/>
  <c r="J4283" i="8"/>
  <c r="J4446" i="8"/>
  <c r="J3649" i="8"/>
  <c r="J4696" i="8"/>
  <c r="J4144" i="8"/>
  <c r="J3425" i="8"/>
  <c r="J4097" i="8"/>
  <c r="J463" i="8"/>
  <c r="J4208" i="8"/>
  <c r="J3823" i="8"/>
  <c r="J2994" i="8"/>
  <c r="J4203" i="8"/>
  <c r="J4252" i="8"/>
  <c r="J1918" i="8"/>
  <c r="J4007" i="8"/>
  <c r="J3882" i="8"/>
  <c r="J4015" i="8"/>
  <c r="J4523" i="8"/>
  <c r="J3846" i="8"/>
  <c r="J992" i="8"/>
  <c r="J3797" i="8"/>
  <c r="J409" i="8"/>
  <c r="J3761" i="8"/>
  <c r="J4868" i="8"/>
  <c r="J4142" i="8"/>
  <c r="J3490" i="8"/>
  <c r="J3692" i="8"/>
  <c r="J4476" i="8"/>
  <c r="J3826" i="8"/>
  <c r="J3610" i="8"/>
  <c r="J1548" i="8"/>
  <c r="J3932" i="8"/>
  <c r="J2050" i="8"/>
  <c r="J4363" i="8"/>
  <c r="J4593" i="8"/>
  <c r="J3934" i="8"/>
  <c r="J2515" i="8"/>
  <c r="J1930" i="8"/>
  <c r="J3546" i="8"/>
  <c r="J3012" i="8"/>
  <c r="J3987" i="8"/>
  <c r="J3553" i="8"/>
  <c r="J351" i="8"/>
  <c r="J3647" i="8"/>
  <c r="J3047" i="8"/>
  <c r="J3260" i="8"/>
  <c r="J4195" i="8"/>
  <c r="J2943" i="8"/>
  <c r="J4145" i="8"/>
  <c r="J3502" i="8"/>
  <c r="J3684" i="8"/>
  <c r="J1506" i="8"/>
  <c r="J4726" i="8"/>
  <c r="J3297" i="8"/>
  <c r="J3560" i="8"/>
  <c r="J3907" i="8"/>
  <c r="J4646" i="8"/>
  <c r="J3993" i="8"/>
  <c r="J3258" i="8"/>
  <c r="J3983" i="8"/>
  <c r="J3343" i="8"/>
  <c r="J429" i="8"/>
  <c r="J4201" i="8"/>
  <c r="J3058" i="8"/>
  <c r="J4346" i="8"/>
  <c r="J3718" i="8"/>
  <c r="J4298" i="8"/>
  <c r="J3285" i="8"/>
  <c r="J1973" i="8"/>
  <c r="J3806" i="8"/>
  <c r="J4110" i="8"/>
  <c r="J4854" i="8"/>
  <c r="J3626" i="8"/>
  <c r="J3551" i="8"/>
  <c r="J403" i="8"/>
  <c r="J946" i="8"/>
  <c r="J4232" i="8"/>
  <c r="J3627" i="8"/>
  <c r="J3713" i="8"/>
  <c r="J404" i="8"/>
  <c r="J3035" i="8"/>
  <c r="J3242" i="8"/>
  <c r="J4440" i="8"/>
  <c r="J3643" i="8"/>
  <c r="J2558" i="8"/>
  <c r="J4245" i="8"/>
  <c r="J3320" i="8"/>
  <c r="J1006" i="8"/>
  <c r="J1390" i="8"/>
  <c r="J4000" i="8"/>
  <c r="J2053" i="8"/>
  <c r="J3587" i="8"/>
  <c r="J3301" i="8"/>
  <c r="J3905" i="8"/>
  <c r="J3964" i="8"/>
  <c r="J3386" i="8"/>
  <c r="J3693" i="8"/>
  <c r="J1007" i="8"/>
  <c r="J991" i="8"/>
  <c r="J3333" i="8"/>
  <c r="J4230" i="8"/>
  <c r="J4467" i="8"/>
  <c r="J3800" i="8"/>
  <c r="J1401" i="8"/>
  <c r="J4633" i="8"/>
  <c r="J2034" i="8"/>
  <c r="J2042" i="8"/>
  <c r="J4324" i="8"/>
  <c r="J3152" i="8"/>
  <c r="J1977" i="8"/>
  <c r="J3305" i="8"/>
  <c r="J1934" i="8"/>
  <c r="J1551" i="8"/>
  <c r="J4516" i="8"/>
  <c r="J3833" i="8"/>
  <c r="J4089" i="8"/>
  <c r="J3174" i="8"/>
  <c r="J4092" i="8"/>
  <c r="J3666" i="8"/>
  <c r="J337" i="8"/>
  <c r="J4570" i="8"/>
  <c r="J2553" i="8"/>
  <c r="J4866" i="8"/>
  <c r="J4804" i="8"/>
  <c r="J3025" i="8"/>
  <c r="J3303" i="8"/>
  <c r="J3633" i="8"/>
  <c r="J1395" i="8"/>
  <c r="J382" i="8"/>
  <c r="J1438" i="8"/>
  <c r="J4584" i="8"/>
  <c r="J4721" i="8"/>
  <c r="J3622" i="8"/>
  <c r="J4713" i="8"/>
  <c r="J982" i="8"/>
  <c r="J4756" i="8"/>
  <c r="J3953" i="8"/>
  <c r="J4079" i="8"/>
  <c r="J3582" i="8"/>
  <c r="J3054" i="8"/>
  <c r="J2510" i="8"/>
  <c r="J4847" i="8"/>
  <c r="J1498" i="8"/>
  <c r="J4286" i="8"/>
  <c r="J3527" i="8"/>
  <c r="J4103" i="8"/>
  <c r="J3145" i="8"/>
  <c r="J4912" i="8"/>
  <c r="J3052" i="8"/>
  <c r="J3094" i="8"/>
  <c r="J384" i="8"/>
  <c r="J4571" i="8"/>
  <c r="J4237" i="8"/>
  <c r="J3075" i="8"/>
  <c r="J363" i="8"/>
  <c r="J4078" i="8"/>
  <c r="J4375" i="8"/>
  <c r="J3509" i="8"/>
  <c r="J4591" i="8"/>
  <c r="J2018" i="8"/>
  <c r="J3781" i="8"/>
  <c r="J3792" i="8"/>
  <c r="J4340" i="8"/>
  <c r="J3228" i="8"/>
  <c r="J3061" i="8"/>
  <c r="J3470" i="8"/>
  <c r="J3691" i="8"/>
  <c r="J1433" i="8"/>
  <c r="J3388" i="8"/>
  <c r="J3449" i="8"/>
  <c r="J4488" i="8"/>
  <c r="J4618" i="8"/>
  <c r="J3371" i="8"/>
  <c r="J3294" i="8"/>
  <c r="J4683" i="8"/>
  <c r="J3060" i="8"/>
  <c r="J1947" i="8"/>
  <c r="J4908" i="8"/>
  <c r="J4586" i="8"/>
  <c r="J3401" i="8"/>
  <c r="J2949" i="8"/>
  <c r="J4317" i="8"/>
  <c r="J892" i="8"/>
  <c r="J4150" i="8"/>
  <c r="J3365" i="8"/>
  <c r="J3050" i="8"/>
  <c r="J4369" i="8"/>
  <c r="J3253" i="8"/>
  <c r="J967" i="8"/>
  <c r="J4561" i="8"/>
  <c r="J4136" i="8"/>
  <c r="J1957" i="8"/>
  <c r="J4217" i="8"/>
  <c r="J3625" i="8"/>
  <c r="J1518" i="8"/>
  <c r="J4895" i="8"/>
  <c r="J4348" i="8"/>
  <c r="J3476" i="8"/>
  <c r="J4477" i="8"/>
  <c r="J3891" i="8"/>
  <c r="J2054" i="8"/>
  <c r="J888" i="8"/>
  <c r="J4701" i="8"/>
  <c r="J4171" i="8"/>
  <c r="J2981" i="8"/>
  <c r="J3982" i="8"/>
  <c r="J3517" i="8"/>
  <c r="J4727" i="8"/>
  <c r="J1435" i="8"/>
  <c r="J3974" i="8"/>
  <c r="J1452" i="8"/>
  <c r="J1547" i="8"/>
  <c r="J3944" i="8"/>
  <c r="J3436" i="8"/>
  <c r="J4018" i="8"/>
  <c r="J3579" i="8"/>
  <c r="J1488" i="8"/>
  <c r="J1410" i="8"/>
  <c r="J4219" i="8"/>
  <c r="J3593" i="8"/>
  <c r="J1484" i="8"/>
  <c r="J3822" i="8"/>
  <c r="J3286" i="8"/>
  <c r="J4050" i="8"/>
  <c r="J1398" i="8"/>
  <c r="J3432" i="8"/>
  <c r="J434" i="8"/>
  <c r="J4445" i="8"/>
  <c r="J4386" i="8"/>
  <c r="J3954" i="8"/>
  <c r="J1546" i="8"/>
  <c r="J4697" i="8"/>
  <c r="J4506" i="8"/>
  <c r="J3804" i="8"/>
  <c r="J4823" i="8"/>
  <c r="J4315" i="8"/>
  <c r="J3416" i="8"/>
  <c r="J4532" i="8"/>
  <c r="J886" i="8"/>
  <c r="J3872" i="8"/>
  <c r="J3295" i="8"/>
  <c r="J1431" i="8"/>
  <c r="J3409" i="8"/>
  <c r="J3389" i="8"/>
  <c r="J413" i="8"/>
  <c r="J1422" i="8"/>
  <c r="J2977" i="8"/>
  <c r="J3463" i="8"/>
  <c r="J1540" i="8"/>
  <c r="J3009" i="8"/>
  <c r="J3081" i="8"/>
  <c r="J379" i="8"/>
  <c r="J1933" i="8"/>
  <c r="J4309" i="8"/>
  <c r="J3208" i="8"/>
  <c r="J2979" i="8"/>
  <c r="J1975" i="8"/>
  <c r="J2471" i="8"/>
  <c r="J4238" i="8"/>
  <c r="J3969" i="8"/>
  <c r="J4681" i="8"/>
  <c r="J3602" i="8"/>
  <c r="J3015" i="8"/>
  <c r="J4072" i="8"/>
  <c r="J3664" i="8"/>
  <c r="J1510" i="8"/>
  <c r="J1430" i="8"/>
  <c r="J3506" i="8"/>
  <c r="J4414" i="8"/>
  <c r="J4852" i="8"/>
  <c r="J4930" i="8"/>
  <c r="J951" i="8"/>
  <c r="J4843" i="8"/>
  <c r="J4892" i="8"/>
  <c r="J3852" i="8"/>
  <c r="J3007" i="8"/>
  <c r="J4679" i="8"/>
  <c r="J1417" i="8"/>
  <c r="J4163" i="8"/>
  <c r="J3099" i="8"/>
  <c r="J3044" i="8"/>
  <c r="J1388" i="8"/>
  <c r="J3238" i="8"/>
  <c r="J1944" i="8"/>
  <c r="J3298" i="8"/>
  <c r="J4253" i="8"/>
  <c r="J1479" i="8"/>
  <c r="J917" i="8"/>
  <c r="J4494" i="8"/>
  <c r="J4178" i="8"/>
  <c r="J3474" i="8"/>
  <c r="J3084" i="8"/>
  <c r="J352" i="8"/>
  <c r="J2058" i="8"/>
  <c r="J3790" i="8"/>
  <c r="J3313" i="8"/>
  <c r="J2469" i="8"/>
  <c r="J4474" i="8"/>
  <c r="J4005" i="8"/>
  <c r="J3203" i="8"/>
  <c r="J3660" i="8"/>
  <c r="J3110" i="8"/>
  <c r="J3354" i="8"/>
  <c r="J958" i="8"/>
  <c r="J4003" i="8"/>
  <c r="J4670" i="8"/>
  <c r="J3879" i="8"/>
  <c r="J3175" i="8"/>
  <c r="J456" i="8"/>
  <c r="J4463" i="8"/>
  <c r="J3246" i="8"/>
  <c r="J1507" i="8"/>
  <c r="J3478" i="8"/>
  <c r="J348" i="8"/>
  <c r="J2559" i="8"/>
  <c r="J4319" i="8"/>
  <c r="J3596" i="8"/>
  <c r="J2537" i="8"/>
  <c r="J3688" i="8"/>
  <c r="J477" i="8"/>
  <c r="J3700" i="8"/>
  <c r="J4327" i="8"/>
  <c r="J3749" i="8"/>
  <c r="J4149" i="8"/>
  <c r="J3755" i="8"/>
  <c r="J1989" i="8"/>
  <c r="J2480" i="8"/>
  <c r="J4384" i="8"/>
  <c r="J3583" i="8"/>
  <c r="J4109" i="8"/>
  <c r="J3561" i="8"/>
  <c r="J373" i="8"/>
  <c r="J3869" i="8"/>
  <c r="J2554" i="8"/>
  <c r="J2524" i="8"/>
  <c r="J4364" i="8"/>
  <c r="J3611" i="8"/>
  <c r="J4139" i="8"/>
  <c r="J4634" i="8"/>
  <c r="J3921" i="8"/>
  <c r="J3067" i="8"/>
  <c r="J3671" i="8"/>
  <c r="J3237" i="8"/>
  <c r="J387" i="8"/>
  <c r="J3572" i="8"/>
  <c r="J1521" i="8"/>
  <c r="J891" i="8"/>
  <c r="J3629" i="8"/>
  <c r="J3157" i="8"/>
  <c r="J3931" i="8"/>
  <c r="J2556" i="8"/>
  <c r="J4918" i="8"/>
  <c r="J3680" i="8"/>
  <c r="J4450" i="8"/>
  <c r="J4678" i="8"/>
  <c r="J1924" i="8"/>
  <c r="J3919" i="8"/>
  <c r="J4104" i="8"/>
  <c r="J1991" i="8"/>
  <c r="J4343" i="8"/>
  <c r="J3006" i="8"/>
  <c r="J1931" i="8"/>
  <c r="J4660" i="8"/>
  <c r="J4609" i="8"/>
  <c r="J3807" i="8"/>
  <c r="J912" i="8"/>
  <c r="J4009" i="8"/>
  <c r="J3348" i="8"/>
  <c r="J1480" i="8"/>
  <c r="J1490" i="8"/>
  <c r="J4472" i="8"/>
  <c r="J4061" i="8"/>
  <c r="J435" i="8"/>
  <c r="J2953" i="8"/>
  <c r="J3849" i="8"/>
  <c r="J3113" i="8"/>
  <c r="J2002" i="8"/>
  <c r="J4206" i="8"/>
  <c r="J3616" i="8"/>
  <c r="J406" i="8"/>
  <c r="J4882" i="8"/>
  <c r="J3466" i="8"/>
  <c r="J2035" i="8"/>
  <c r="J3121" i="8"/>
  <c r="J904" i="8"/>
  <c r="J4461" i="8"/>
  <c r="J3374" i="8"/>
  <c r="J4578" i="8"/>
  <c r="J3198" i="8"/>
  <c r="J4501" i="8"/>
  <c r="J3722" i="8"/>
  <c r="J4359" i="8"/>
  <c r="J3349" i="8"/>
  <c r="J4006" i="8"/>
  <c r="J3431" i="8"/>
  <c r="J3277" i="8"/>
  <c r="J3659" i="8"/>
  <c r="J3114" i="8"/>
  <c r="J4366" i="8"/>
  <c r="J3717" i="8"/>
  <c r="J2066" i="8"/>
  <c r="J3857" i="8"/>
  <c r="J3217" i="8"/>
  <c r="J4052" i="8"/>
  <c r="J3125" i="8"/>
  <c r="J4413" i="8"/>
  <c r="J3359" i="8"/>
  <c r="J4753" i="8"/>
  <c r="J4058" i="8"/>
  <c r="J3046" i="8"/>
  <c r="J3442" i="8"/>
  <c r="J1550" i="8"/>
  <c r="J4722" i="8"/>
  <c r="J3840" i="8"/>
  <c r="J3730" i="8"/>
  <c r="J437" i="8"/>
  <c r="J3570" i="8"/>
  <c r="J4249" i="8"/>
  <c r="J4099" i="8"/>
  <c r="J359" i="8"/>
  <c r="J3486" i="8"/>
  <c r="J4076" i="8"/>
  <c r="J4378" i="8"/>
  <c r="J3453" i="8"/>
  <c r="J4481" i="8"/>
  <c r="J4336" i="8"/>
  <c r="J1483" i="8"/>
  <c r="J2043" i="8"/>
  <c r="J4424" i="8"/>
  <c r="J4810" i="8"/>
  <c r="J432" i="8"/>
  <c r="J911" i="8"/>
  <c r="J3095" i="8"/>
  <c r="J3292" i="8"/>
  <c r="J3743" i="8"/>
  <c r="J3522" i="8"/>
  <c r="J4744" i="8"/>
  <c r="J3926" i="8"/>
  <c r="J4204" i="8"/>
  <c r="J3180" i="8"/>
  <c r="J4635" i="8"/>
  <c r="J3650" i="8"/>
  <c r="J1522" i="8"/>
  <c r="J4802" i="8"/>
  <c r="J1494" i="8"/>
  <c r="J4555" i="8"/>
  <c r="J1988" i="8"/>
  <c r="J3132" i="8"/>
  <c r="J4300" i="8"/>
  <c r="J3080" i="8"/>
  <c r="J460" i="8"/>
  <c r="J4675" i="8"/>
  <c r="J4811" i="8"/>
  <c r="J4712" i="8"/>
  <c r="J3556" i="8"/>
  <c r="J4181" i="8"/>
  <c r="J3943" i="8"/>
  <c r="J4147" i="8"/>
  <c r="J1532" i="8"/>
  <c r="J2522" i="8"/>
  <c r="J3443" i="8"/>
  <c r="J3223" i="8"/>
  <c r="J710" i="8"/>
  <c r="J2212" i="8"/>
  <c r="J2093" i="8"/>
  <c r="J2354" i="8"/>
  <c r="J1127" i="8"/>
  <c r="J2138" i="8"/>
  <c r="J815" i="8"/>
  <c r="J3948" i="8"/>
  <c r="J2401" i="8"/>
  <c r="J517" i="8"/>
  <c r="J2746" i="8"/>
  <c r="J2319" i="8"/>
  <c r="J2847" i="8"/>
  <c r="J1587" i="8"/>
  <c r="J2939" i="8"/>
  <c r="J560" i="8"/>
  <c r="J1167" i="8"/>
  <c r="J2147" i="8"/>
  <c r="J2583" i="8"/>
  <c r="J2325" i="8"/>
  <c r="J648" i="8"/>
  <c r="J56" i="8"/>
  <c r="J1578" i="8"/>
  <c r="J1135" i="8"/>
  <c r="J2380" i="8"/>
  <c r="J562" i="8"/>
  <c r="J2408" i="8"/>
  <c r="J2608" i="8"/>
  <c r="J223" i="8"/>
  <c r="J1289" i="8"/>
  <c r="J1035" i="8"/>
  <c r="J229" i="8"/>
  <c r="J1806" i="8"/>
  <c r="J1173" i="8"/>
  <c r="J1685" i="8"/>
  <c r="J2255" i="8"/>
  <c r="J2397" i="8"/>
  <c r="J2452" i="8"/>
  <c r="J2379" i="8"/>
  <c r="J1703" i="8"/>
  <c r="J2156" i="8"/>
  <c r="J1081" i="8"/>
  <c r="J781" i="8"/>
  <c r="J258" i="8"/>
  <c r="J651" i="8"/>
  <c r="J575" i="8"/>
  <c r="J2373" i="8"/>
  <c r="J2680" i="8"/>
  <c r="J2362" i="8"/>
  <c r="J2856" i="8"/>
  <c r="J132" i="8"/>
  <c r="J2150" i="8"/>
  <c r="J1250" i="8"/>
  <c r="J2322" i="8"/>
  <c r="J1065" i="8"/>
  <c r="J4734" i="8"/>
  <c r="J629" i="8"/>
  <c r="J599" i="8"/>
  <c r="J1796" i="8"/>
  <c r="J1192" i="8"/>
  <c r="J780" i="8"/>
  <c r="J1136" i="8"/>
  <c r="J212" i="8"/>
  <c r="J652" i="8"/>
  <c r="J2628" i="8"/>
  <c r="J803" i="8"/>
  <c r="J2674" i="8"/>
  <c r="J1087" i="8"/>
  <c r="J742" i="8"/>
  <c r="J2215" i="8"/>
  <c r="J1636" i="8"/>
  <c r="J312" i="8"/>
  <c r="J1057" i="8"/>
  <c r="J234" i="8"/>
  <c r="J2091" i="8"/>
  <c r="J2896" i="8"/>
  <c r="J1747" i="8"/>
  <c r="J2068" i="8"/>
  <c r="J1570" i="8"/>
  <c r="J641" i="8"/>
  <c r="J2076" i="8"/>
  <c r="J2448" i="8"/>
  <c r="J2120" i="8"/>
  <c r="J1159" i="8"/>
  <c r="J1904" i="8"/>
  <c r="J832" i="8"/>
  <c r="J877" i="8"/>
  <c r="J1312" i="8"/>
  <c r="J1667" i="8"/>
  <c r="J272" i="8"/>
  <c r="J1611" i="8"/>
  <c r="J257" i="8"/>
  <c r="J2107" i="8"/>
  <c r="J2288" i="8"/>
  <c r="J2874" i="8"/>
  <c r="J2125" i="8"/>
  <c r="J805" i="8"/>
  <c r="J842" i="8"/>
  <c r="J1324" i="8"/>
  <c r="J2334" i="8"/>
  <c r="J2910" i="8"/>
  <c r="J126" i="8"/>
  <c r="J172" i="8"/>
  <c r="J291" i="8"/>
  <c r="J1573" i="8"/>
  <c r="J1351" i="8"/>
  <c r="J2610" i="8"/>
  <c r="J1061" i="8"/>
  <c r="J2762" i="8"/>
  <c r="J1810" i="8"/>
  <c r="J491" i="8"/>
  <c r="J2296" i="8"/>
  <c r="J2126" i="8"/>
  <c r="J1234" i="8"/>
  <c r="J2898" i="8"/>
  <c r="J1870" i="8"/>
  <c r="J736" i="8"/>
  <c r="J2689" i="8"/>
  <c r="J4861" i="8"/>
  <c r="J134" i="8"/>
  <c r="J162" i="8"/>
  <c r="J1684" i="8"/>
  <c r="J2646" i="8"/>
  <c r="J2179" i="8"/>
  <c r="J2850" i="8"/>
  <c r="J1172" i="8"/>
  <c r="J1356" i="8"/>
  <c r="J2441" i="8"/>
  <c r="J1738" i="8"/>
  <c r="J2876" i="8"/>
  <c r="J2838" i="8"/>
  <c r="J221" i="8"/>
  <c r="J1612" i="8"/>
  <c r="J1579" i="8"/>
  <c r="J1019" i="8"/>
  <c r="J1650" i="8"/>
  <c r="J2851" i="8"/>
  <c r="J2305" i="8"/>
  <c r="J2620" i="8"/>
  <c r="J867" i="8"/>
  <c r="J24" i="8"/>
  <c r="J1602" i="8"/>
  <c r="J1658" i="8"/>
  <c r="J1295" i="8"/>
  <c r="J2384" i="8"/>
  <c r="J2367" i="8"/>
  <c r="J1643" i="8"/>
  <c r="J1707" i="8"/>
  <c r="J17" i="8"/>
  <c r="J657" i="8"/>
  <c r="J749" i="8"/>
  <c r="J2821" i="8"/>
  <c r="J789" i="8"/>
  <c r="J2651" i="8"/>
  <c r="J1231" i="8"/>
  <c r="J1651" i="8"/>
  <c r="J1358" i="8"/>
  <c r="J2852" i="8"/>
  <c r="J2195" i="8"/>
  <c r="J591" i="8"/>
  <c r="J1337" i="8"/>
  <c r="J75" i="8"/>
  <c r="J2744" i="8"/>
  <c r="J1378" i="8"/>
  <c r="J2400" i="8"/>
  <c r="J1197" i="8"/>
  <c r="J1708" i="8"/>
  <c r="J1881" i="8"/>
  <c r="J2326" i="8"/>
  <c r="J148" i="8"/>
  <c r="J2315" i="8"/>
  <c r="J2353" i="8"/>
  <c r="J1804" i="8"/>
  <c r="J1163" i="8"/>
  <c r="J249" i="8"/>
  <c r="J1188" i="8"/>
  <c r="J2709" i="8"/>
  <c r="J1843" i="8"/>
  <c r="J1789" i="8"/>
  <c r="J1753" i="8"/>
  <c r="J674" i="8"/>
  <c r="J1346" i="8"/>
  <c r="J1365" i="8"/>
  <c r="J547" i="8"/>
  <c r="J1092" i="8"/>
  <c r="J740" i="8"/>
  <c r="J2333" i="8"/>
  <c r="J1774" i="8"/>
  <c r="J659" i="8"/>
  <c r="J2190" i="8"/>
  <c r="J2070" i="8"/>
  <c r="J2211" i="8"/>
  <c r="J635" i="8"/>
  <c r="J1776" i="8"/>
  <c r="J2136" i="8"/>
  <c r="J231" i="8"/>
  <c r="J122" i="8"/>
  <c r="J1880" i="8"/>
  <c r="J524" i="8"/>
  <c r="J2577" i="8"/>
  <c r="J2225" i="8"/>
  <c r="J2842" i="8"/>
  <c r="J2263" i="8"/>
  <c r="J1606" i="8"/>
  <c r="J661" i="8"/>
  <c r="J113" i="8"/>
  <c r="J861" i="8"/>
  <c r="J626" i="8"/>
  <c r="J642" i="8"/>
  <c r="J140" i="8"/>
  <c r="J1374" i="8"/>
  <c r="J1763" i="8"/>
  <c r="J505" i="8"/>
  <c r="J2796" i="8"/>
  <c r="J506" i="8"/>
  <c r="J2304" i="8"/>
  <c r="J2795" i="8"/>
  <c r="J2792" i="8"/>
  <c r="J2294" i="8"/>
  <c r="J1581" i="8"/>
  <c r="J1096" i="8"/>
  <c r="J1729" i="8"/>
  <c r="J839" i="8"/>
  <c r="J213" i="8"/>
  <c r="J200" i="8"/>
  <c r="J2873" i="8"/>
  <c r="J1866" i="8"/>
  <c r="J2320" i="8"/>
  <c r="J1676" i="8"/>
  <c r="J196" i="8"/>
  <c r="J2360" i="8"/>
  <c r="J1736" i="8"/>
  <c r="J2109" i="8"/>
  <c r="J271" i="8"/>
  <c r="J2143" i="8"/>
  <c r="J2243" i="8"/>
  <c r="J1861" i="8"/>
  <c r="J2785" i="8"/>
  <c r="J2071" i="8"/>
  <c r="J813" i="8"/>
  <c r="J795" i="8"/>
  <c r="J2418" i="8"/>
  <c r="J2368" i="8"/>
  <c r="J1178" i="8"/>
  <c r="J1793" i="8"/>
  <c r="J2230" i="8"/>
  <c r="J193" i="8"/>
  <c r="J150" i="8"/>
  <c r="J1119" i="8"/>
  <c r="J544" i="8"/>
  <c r="J534" i="8"/>
  <c r="J1169" i="8"/>
  <c r="J818" i="8"/>
  <c r="J1310" i="8"/>
  <c r="J1134" i="8"/>
  <c r="J269" i="8"/>
  <c r="J1714" i="8"/>
  <c r="J665" i="8"/>
  <c r="J1869" i="8"/>
  <c r="J1082" i="8"/>
  <c r="J2067" i="8"/>
  <c r="J210" i="8"/>
  <c r="J2775" i="8"/>
  <c r="J1693" i="8"/>
  <c r="J1139" i="8"/>
  <c r="J2613" i="8"/>
  <c r="J794" i="8"/>
  <c r="J1209" i="8"/>
  <c r="J882" i="8"/>
  <c r="J712" i="8"/>
  <c r="J1216" i="8"/>
  <c r="J1567" i="8"/>
  <c r="J2311" i="8"/>
  <c r="J290" i="8"/>
  <c r="J9" i="8"/>
  <c r="J1148" i="8"/>
  <c r="J847" i="8"/>
  <c r="J2366" i="8"/>
  <c r="J729" i="8"/>
  <c r="J823" i="8"/>
  <c r="J546" i="8"/>
  <c r="J2853" i="8"/>
  <c r="J1376" i="8"/>
  <c r="J633" i="8"/>
  <c r="J1634" i="8"/>
  <c r="J1562" i="8"/>
  <c r="J835" i="8"/>
  <c r="J1601" i="8"/>
  <c r="J741" i="8"/>
  <c r="J2912" i="8"/>
  <c r="J1780" i="8"/>
  <c r="J2365" i="8"/>
  <c r="J1757" i="8"/>
  <c r="J2622" i="8"/>
  <c r="J187" i="8"/>
  <c r="J128" i="8"/>
  <c r="J624" i="8"/>
  <c r="J1627" i="8"/>
  <c r="J622" i="8"/>
  <c r="J2654" i="8"/>
  <c r="J2890" i="8"/>
  <c r="J2419" i="8"/>
  <c r="J137" i="8"/>
  <c r="J2089" i="8"/>
  <c r="J1088" i="8"/>
  <c r="J1225" i="8"/>
  <c r="J1599" i="8"/>
  <c r="J1755" i="8"/>
  <c r="J1038" i="8"/>
  <c r="J2845" i="8"/>
  <c r="J2779" i="8"/>
  <c r="J244" i="8"/>
  <c r="J762" i="8"/>
  <c r="J693" i="8"/>
  <c r="J1291" i="8"/>
  <c r="J1561" i="8"/>
  <c r="J1691" i="8"/>
  <c r="J785" i="8"/>
  <c r="J722" i="8"/>
  <c r="J816" i="8"/>
  <c r="J2618" i="8"/>
  <c r="J691" i="8"/>
  <c r="J511" i="8"/>
  <c r="J667" i="8"/>
  <c r="J1343" i="8"/>
  <c r="J2749" i="8"/>
  <c r="J1039" i="8"/>
  <c r="J106" i="8"/>
  <c r="J2840" i="8"/>
  <c r="J1594" i="8"/>
  <c r="J1832" i="8"/>
  <c r="J666" i="8"/>
  <c r="J2934" i="8"/>
  <c r="J2449" i="8"/>
  <c r="J2239" i="8"/>
  <c r="J2655" i="8"/>
  <c r="J884" i="8"/>
  <c r="J2276" i="8"/>
  <c r="J1085" i="8"/>
  <c r="J256" i="8"/>
  <c r="J1568" i="8"/>
  <c r="J1623" i="8"/>
  <c r="J1298" i="8"/>
  <c r="J55" i="8"/>
  <c r="J1308" i="8"/>
  <c r="J2647" i="8"/>
  <c r="J494" i="8"/>
  <c r="J769" i="8"/>
  <c r="J1876" i="8"/>
  <c r="J831" i="8"/>
  <c r="J489" i="8"/>
  <c r="J2275" i="8"/>
  <c r="J2871" i="8"/>
  <c r="J552" i="8"/>
  <c r="J293" i="8"/>
  <c r="J737" i="8"/>
  <c r="J1877" i="8"/>
  <c r="J61" i="8"/>
  <c r="J1190" i="8"/>
  <c r="J1683" i="8"/>
  <c r="J283" i="8"/>
  <c r="J1694" i="8"/>
  <c r="J1666" i="8"/>
  <c r="J118" i="8"/>
  <c r="J1340" i="8"/>
  <c r="J4480" i="8"/>
  <c r="J1106" i="8"/>
  <c r="J1742" i="8"/>
  <c r="J4432" i="8"/>
  <c r="J1123" i="8"/>
  <c r="J2074" i="8"/>
  <c r="J2677" i="8"/>
  <c r="J2806" i="8"/>
  <c r="J1313" i="8"/>
  <c r="J2692" i="8"/>
  <c r="J266" i="8"/>
  <c r="J787" i="8"/>
  <c r="J1909" i="8"/>
  <c r="J1044" i="8"/>
  <c r="J2844" i="8"/>
  <c r="J2757" i="8"/>
  <c r="J2355" i="8"/>
  <c r="J2846" i="8"/>
  <c r="J567" i="8"/>
  <c r="J1878" i="8"/>
  <c r="J2177" i="8"/>
  <c r="J2811" i="8"/>
  <c r="J1184" i="8"/>
  <c r="J2579" i="8"/>
  <c r="J1733" i="8"/>
  <c r="J1052" i="8"/>
  <c r="J602" i="8"/>
  <c r="J1165" i="8"/>
  <c r="J4517" i="8"/>
  <c r="J1820" i="8"/>
  <c r="J2763" i="8"/>
  <c r="J1142" i="8"/>
  <c r="J302" i="8"/>
  <c r="J2338" i="8"/>
  <c r="J2069" i="8"/>
  <c r="J1721" i="8"/>
  <c r="J2217" i="8"/>
  <c r="J260" i="8"/>
  <c r="J540" i="8"/>
  <c r="J772" i="8"/>
  <c r="J4841" i="8"/>
  <c r="J2676" i="8"/>
  <c r="J1229" i="8"/>
  <c r="J2200" i="8"/>
  <c r="J538" i="8"/>
  <c r="J2250" i="8"/>
  <c r="J1819" i="8"/>
  <c r="J2253" i="8"/>
  <c r="J1856" i="8"/>
  <c r="J1609" i="8"/>
  <c r="J1598" i="8"/>
  <c r="J1712" i="8"/>
  <c r="J2298" i="8"/>
  <c r="J636" i="8"/>
  <c r="J2128" i="8"/>
  <c r="J1124" i="8"/>
  <c r="J2791" i="8"/>
  <c r="J2707" i="8"/>
  <c r="J2595" i="8"/>
  <c r="J2637" i="8"/>
  <c r="J1342" i="8"/>
  <c r="J539" i="8"/>
  <c r="J1628" i="8"/>
  <c r="J1180" i="8"/>
  <c r="J2863" i="8"/>
  <c r="J111" i="8"/>
  <c r="J2097" i="8"/>
  <c r="J2877" i="8"/>
  <c r="J2690" i="8"/>
  <c r="J571" i="8"/>
  <c r="J706" i="8"/>
  <c r="J2868" i="8"/>
  <c r="J1256" i="8"/>
  <c r="J2605" i="8"/>
  <c r="J513" i="8"/>
  <c r="J718" i="8"/>
  <c r="J1717" i="8"/>
  <c r="J1155" i="8"/>
  <c r="J2820" i="8"/>
  <c r="J1872" i="8"/>
  <c r="J2194" i="8"/>
  <c r="J2232" i="8"/>
  <c r="J2267" i="8"/>
  <c r="J2221" i="8"/>
  <c r="J294" i="8"/>
  <c r="J1678" i="8"/>
  <c r="J2585" i="8"/>
  <c r="J1075" i="8"/>
  <c r="J1046" i="8"/>
  <c r="J1350" i="8"/>
  <c r="J2928" i="8"/>
  <c r="J2278" i="8"/>
  <c r="J1262" i="8"/>
  <c r="J2742" i="8"/>
  <c r="J226" i="8"/>
  <c r="J136" i="8"/>
  <c r="J607" i="8"/>
  <c r="J183" i="8"/>
  <c r="J1883" i="8"/>
  <c r="J288" i="8"/>
  <c r="J1657" i="8"/>
  <c r="J1582" i="8"/>
  <c r="J1847" i="8"/>
  <c r="J197" i="8"/>
  <c r="J2149" i="8"/>
  <c r="J2369" i="8"/>
  <c r="J498" i="8"/>
  <c r="J217" i="8"/>
  <c r="J2787" i="8"/>
  <c r="J1060" i="8"/>
  <c r="J2436" i="8"/>
  <c r="J2713" i="8"/>
  <c r="J808" i="8"/>
  <c r="J2404" i="8"/>
  <c r="J2424" i="8"/>
  <c r="J2700" i="8"/>
  <c r="J1680" i="8"/>
  <c r="J1656" i="8"/>
  <c r="J1720" i="8"/>
  <c r="J1724" i="8"/>
  <c r="J1126" i="8"/>
  <c r="J2770" i="8"/>
  <c r="J509" i="8"/>
  <c r="J739" i="8"/>
  <c r="J637" i="8"/>
  <c r="J1151" i="8"/>
  <c r="J2743" i="8"/>
  <c r="J698" i="8"/>
  <c r="J658" i="8"/>
  <c r="J2264" i="8"/>
  <c r="J2163" i="8"/>
  <c r="J4605" i="8"/>
  <c r="J2859" i="8"/>
  <c r="J874" i="8"/>
  <c r="J177" i="8"/>
  <c r="J2075" i="8"/>
  <c r="J1072" i="8"/>
  <c r="J2330" i="8"/>
  <c r="J4787" i="8"/>
  <c r="J2812" i="8"/>
  <c r="J755" i="8"/>
  <c r="J133" i="8"/>
  <c r="J1814" i="8"/>
  <c r="J1848" i="8"/>
  <c r="J1297" i="8"/>
  <c r="J2428" i="8"/>
  <c r="J556" i="8"/>
  <c r="J1144" i="8"/>
  <c r="J2158" i="8"/>
  <c r="J821" i="8"/>
  <c r="J305" i="8"/>
  <c r="J2412" i="8"/>
  <c r="J1022" i="8"/>
  <c r="J220" i="8"/>
  <c r="J1023" i="8"/>
  <c r="J1309" i="8"/>
  <c r="J1198" i="8"/>
  <c r="J2923" i="8"/>
  <c r="J1617" i="8"/>
  <c r="J2854" i="8"/>
  <c r="J775" i="8"/>
  <c r="J843" i="8"/>
  <c r="J1287" i="8"/>
  <c r="J880" i="8"/>
  <c r="J690" i="8"/>
  <c r="J1746" i="8"/>
  <c r="J683" i="8"/>
  <c r="J1203" i="8"/>
  <c r="J751" i="8"/>
  <c r="J1205" i="8"/>
  <c r="J175" i="8"/>
  <c r="J1361" i="8"/>
  <c r="J2332" i="8"/>
  <c r="J727" i="8"/>
  <c r="J1731" i="8"/>
  <c r="J171" i="8"/>
  <c r="J2825" i="8"/>
  <c r="J677" i="8"/>
  <c r="J2915" i="8"/>
  <c r="J2869" i="8"/>
  <c r="J859" i="8"/>
  <c r="J2895" i="8"/>
  <c r="J529" i="8"/>
  <c r="J2301" i="8"/>
  <c r="J1270" i="8"/>
  <c r="J747" i="8"/>
  <c r="J797" i="8"/>
  <c r="J2450" i="8"/>
  <c r="J720" i="8"/>
  <c r="J222" i="8"/>
  <c r="J1191" i="8"/>
  <c r="J135" i="8"/>
  <c r="J1615" i="8"/>
  <c r="J1091" i="8"/>
  <c r="J646" i="8"/>
  <c r="J1253" i="8"/>
  <c r="J1177" i="8"/>
  <c r="J1679" i="8"/>
  <c r="J215" i="8"/>
  <c r="J63" i="8"/>
  <c r="J2246" i="8"/>
  <c r="J2741" i="8"/>
  <c r="J52" i="8"/>
  <c r="J203" i="8"/>
  <c r="J1654" i="8"/>
  <c r="J2678" i="8"/>
  <c r="J2245" i="8"/>
  <c r="J2099" i="8"/>
  <c r="J1646" i="8"/>
  <c r="J518" i="8"/>
  <c r="J262" i="8"/>
  <c r="J2180" i="8"/>
  <c r="J2909" i="8"/>
  <c r="J1095" i="8"/>
  <c r="J589" i="8"/>
  <c r="J2764" i="8"/>
  <c r="J1093" i="8"/>
  <c r="J1891" i="8"/>
  <c r="J155" i="8"/>
  <c r="J2883" i="8"/>
  <c r="J1245" i="8"/>
  <c r="J1772" i="8"/>
  <c r="J2615" i="8"/>
  <c r="J1187" i="8"/>
  <c r="J855" i="8"/>
  <c r="J1595" i="8"/>
  <c r="J1741" i="8"/>
  <c r="J597" i="8"/>
  <c r="J713" i="8"/>
  <c r="J766" i="8"/>
  <c r="J2205" i="8"/>
  <c r="J207" i="8"/>
  <c r="J2455" i="8"/>
  <c r="J1054" i="8"/>
  <c r="J1338" i="8"/>
  <c r="J1321" i="8"/>
  <c r="J4685" i="8"/>
  <c r="J1716" i="8"/>
  <c r="J2880" i="8"/>
  <c r="J580" i="8"/>
  <c r="J2395" i="8"/>
  <c r="J268" i="8"/>
  <c r="J2867" i="8"/>
  <c r="J2271" i="8"/>
  <c r="J1640" i="8"/>
  <c r="J1616" i="8"/>
  <c r="J2897" i="8"/>
  <c r="J2268" i="8"/>
  <c r="J1223" i="8"/>
  <c r="J2881" i="8"/>
  <c r="J862" i="8"/>
  <c r="J4885" i="8"/>
  <c r="J2645" i="8"/>
  <c r="J233" i="8"/>
  <c r="J2344" i="8"/>
  <c r="J1274" i="8"/>
  <c r="J2809" i="8"/>
  <c r="J192" i="8"/>
  <c r="J1837" i="8"/>
  <c r="J728" i="8"/>
  <c r="J2359" i="8"/>
  <c r="J255" i="8"/>
  <c r="J1218" i="8"/>
  <c r="J313" i="8"/>
  <c r="J1258" i="8"/>
  <c r="J2170" i="8"/>
  <c r="J1858" i="8"/>
  <c r="J2090" i="8"/>
  <c r="J1138" i="8"/>
  <c r="J734" i="8"/>
  <c r="J2904" i="8"/>
  <c r="J2133" i="8"/>
  <c r="J2734" i="8"/>
  <c r="J2672" i="8"/>
  <c r="J120" i="8"/>
  <c r="J1199" i="8"/>
  <c r="J211" i="8"/>
  <c r="J2926" i="8"/>
  <c r="J2819" i="8"/>
  <c r="J1853" i="8"/>
  <c r="J669" i="8"/>
  <c r="J694" i="8"/>
  <c r="J1290" i="8"/>
  <c r="J1593" i="8"/>
  <c r="J1704" i="8"/>
  <c r="J1895" i="8"/>
  <c r="J2760" i="8"/>
  <c r="J2352" i="8"/>
  <c r="J2937" i="8"/>
  <c r="J1775" i="8"/>
  <c r="J1631" i="8"/>
  <c r="J153" i="8"/>
  <c r="J1195" i="8"/>
  <c r="J2837" i="8"/>
  <c r="J1792" i="8"/>
  <c r="J1603" i="8"/>
  <c r="J1280" i="8"/>
  <c r="J549" i="8"/>
  <c r="J2933" i="8"/>
  <c r="J1056" i="8"/>
  <c r="J2389" i="8"/>
  <c r="J2346" i="8"/>
  <c r="J119" i="8"/>
  <c r="J2184" i="8"/>
  <c r="J1782" i="8"/>
  <c r="J2105" i="8"/>
  <c r="J804" i="8"/>
  <c r="J856" i="8"/>
  <c r="J2834" i="8"/>
  <c r="J4227" i="8"/>
  <c r="J1073" i="8"/>
  <c r="J2381" i="8"/>
  <c r="J2771" i="8"/>
  <c r="J1221" i="8"/>
  <c r="J2630" i="8"/>
  <c r="J634" i="8"/>
  <c r="J1336" i="8"/>
  <c r="J833" i="8"/>
  <c r="J2204" i="8"/>
  <c r="J214" i="8"/>
  <c r="J492" i="8"/>
  <c r="J2317" i="8"/>
  <c r="J2822" i="8"/>
  <c r="J680" i="8"/>
  <c r="J1897" i="8"/>
  <c r="J876" i="8"/>
  <c r="J493" i="8"/>
  <c r="J631" i="8"/>
  <c r="J1563" i="8"/>
  <c r="J1078" i="8"/>
  <c r="J1292" i="8"/>
  <c r="J2681" i="8"/>
  <c r="J2576" i="8"/>
  <c r="J819" i="8"/>
  <c r="J1264" i="8"/>
  <c r="J239" i="8"/>
  <c r="J2790" i="8"/>
  <c r="J2207" i="8"/>
  <c r="J563" i="8"/>
  <c r="J131" i="8"/>
  <c r="J1212" i="8"/>
  <c r="J2687" i="8"/>
  <c r="J2297" i="8"/>
  <c r="J2696" i="8"/>
  <c r="J2920" i="8"/>
  <c r="J2903" i="8"/>
  <c r="J273" i="8"/>
  <c r="J1277" i="8"/>
  <c r="J764" i="8"/>
  <c r="J1089" i="8"/>
  <c r="J1263" i="8"/>
  <c r="J1332" i="8"/>
  <c r="J1141" i="8"/>
  <c r="J1293" i="8"/>
  <c r="J1894" i="8"/>
  <c r="J108" i="8"/>
  <c r="J709" i="8"/>
  <c r="J1116" i="8"/>
  <c r="J1705" i="8"/>
  <c r="J640" i="8"/>
  <c r="J2662" i="8"/>
  <c r="J846" i="8"/>
  <c r="J2733" i="8"/>
  <c r="J1301" i="8"/>
  <c r="J1899" i="8"/>
  <c r="J2783" i="8"/>
  <c r="J2617" i="8"/>
  <c r="J1145" i="8"/>
  <c r="J2907" i="8"/>
  <c r="J2619" i="8"/>
  <c r="J782" i="8"/>
  <c r="J1812" i="8"/>
  <c r="J180" i="8"/>
  <c r="J2309" i="8"/>
  <c r="J2929" i="8"/>
  <c r="J2349" i="8"/>
  <c r="J708" i="8"/>
  <c r="J1157" i="8"/>
  <c r="J738" i="8"/>
  <c r="J253" i="8"/>
  <c r="J1906" i="8"/>
  <c r="J2406" i="8"/>
  <c r="J1672" i="8"/>
  <c r="J2172" i="8"/>
  <c r="J2422" i="8"/>
  <c r="J638" i="8"/>
  <c r="J515" i="8"/>
  <c r="J1771" i="8"/>
  <c r="J1827" i="8"/>
  <c r="J1822" i="8"/>
  <c r="J1874" i="8"/>
  <c r="J866" i="8"/>
  <c r="J814" i="8"/>
  <c r="J2616" i="8"/>
  <c r="J1303" i="8"/>
  <c r="J1294" i="8"/>
  <c r="J2658" i="8"/>
  <c r="J282" i="8"/>
  <c r="J1798" i="8"/>
  <c r="J510" i="8"/>
  <c r="J2597" i="8"/>
  <c r="J584" i="8"/>
  <c r="J696" i="8"/>
  <c r="J1769" i="8"/>
  <c r="J1181" i="8"/>
  <c r="J840" i="8"/>
  <c r="J1261" i="8"/>
  <c r="J778" i="8"/>
  <c r="J1275" i="8"/>
  <c r="J4917" i="8"/>
  <c r="J851" i="8"/>
  <c r="J1901" i="8"/>
  <c r="J792" i="8"/>
  <c r="J2766" i="8"/>
  <c r="J1655" i="8"/>
  <c r="J1903" i="8"/>
  <c r="J3214" i="8"/>
  <c r="J295" i="8"/>
  <c r="J4833" i="8"/>
  <c r="J1865" i="8"/>
  <c r="J1066" i="8"/>
  <c r="J2899" i="8"/>
  <c r="J2085" i="8"/>
  <c r="J1852" i="8"/>
  <c r="J2210" i="8"/>
  <c r="J2665" i="8"/>
  <c r="J1835" i="8"/>
  <c r="J2432" i="8"/>
  <c r="J644" i="8"/>
  <c r="J878" i="8"/>
  <c r="J583" i="8"/>
  <c r="J1779" i="8"/>
  <c r="J2201" i="8"/>
  <c r="J1109" i="8"/>
  <c r="J2440" i="8"/>
  <c r="J1341" i="8"/>
  <c r="J125" i="8"/>
  <c r="J209" i="8"/>
  <c r="J1644" i="8"/>
  <c r="J1248" i="8"/>
  <c r="J1831" i="8"/>
  <c r="J2634" i="8"/>
  <c r="J287" i="8"/>
  <c r="J2131" i="8"/>
  <c r="J2123" i="8"/>
  <c r="J557" i="8"/>
  <c r="J2208" i="8"/>
  <c r="J2364" i="8"/>
  <c r="J2453" i="8"/>
  <c r="J2209" i="8"/>
  <c r="J806" i="8"/>
  <c r="J1596" i="8"/>
  <c r="J2251" i="8"/>
  <c r="J1864" i="8"/>
  <c r="J1120" i="8"/>
  <c r="J2667" i="8"/>
  <c r="J1077" i="8"/>
  <c r="J2146" i="8"/>
  <c r="J1576" i="8"/>
  <c r="J784" i="8"/>
  <c r="J2705" i="8"/>
  <c r="J2106" i="8"/>
  <c r="J1030" i="8"/>
  <c r="J1071" i="8"/>
  <c r="J1749" i="8"/>
  <c r="J1179" i="8"/>
  <c r="J265" i="8"/>
  <c r="J1333" i="8"/>
  <c r="J2361" i="8"/>
  <c r="J2578" i="8"/>
  <c r="J2732" i="8"/>
  <c r="J1271" i="8"/>
  <c r="J2688" i="8"/>
  <c r="J1830" i="8"/>
  <c r="J1600" i="8"/>
  <c r="J2393" i="8"/>
  <c r="J1863" i="8"/>
  <c r="J2435" i="8"/>
  <c r="J2266" i="8"/>
  <c r="J3925" i="8"/>
  <c r="J2151" i="8"/>
  <c r="J827" i="8"/>
  <c r="J2130" i="8"/>
  <c r="J2244" i="8"/>
  <c r="J1695" i="8"/>
  <c r="J705" i="8"/>
  <c r="J2160" i="8"/>
  <c r="J1049" i="8"/>
  <c r="J2430" i="8"/>
  <c r="J2635" i="8"/>
  <c r="J1236" i="8"/>
  <c r="J2337" i="8"/>
  <c r="J1064" i="8"/>
  <c r="J2575" i="8"/>
  <c r="J309" i="8"/>
  <c r="J2247" i="8"/>
  <c r="J1635" i="8"/>
  <c r="J1193" i="8"/>
  <c r="J1846" i="8"/>
  <c r="J1907" i="8"/>
  <c r="J2224" i="8"/>
  <c r="J1224" i="8"/>
  <c r="J1288" i="8"/>
  <c r="J1200" i="8"/>
  <c r="J1214" i="8"/>
  <c r="J1115" i="8"/>
  <c r="J2256" i="8"/>
  <c r="J1638" i="8"/>
  <c r="J116" i="8"/>
  <c r="J604" i="8"/>
  <c r="J2229" i="8"/>
  <c r="J1042" i="8"/>
  <c r="J2165" i="8"/>
  <c r="J1020" i="8"/>
  <c r="J2753" i="8"/>
  <c r="J678" i="8"/>
  <c r="J1243" i="8"/>
  <c r="J760" i="8"/>
  <c r="J1272" i="8"/>
  <c r="J2786" i="8"/>
  <c r="J2772" i="8"/>
  <c r="J1329" i="8"/>
  <c r="J1168" i="8"/>
  <c r="J1143" i="8"/>
  <c r="J1726" i="8"/>
  <c r="J1128" i="8"/>
  <c r="J1794" i="8"/>
  <c r="J2281" i="8"/>
  <c r="J605" i="8"/>
  <c r="J621" i="8"/>
  <c r="J1699" i="8"/>
  <c r="J1586" i="8"/>
  <c r="J1344" i="8"/>
  <c r="J1604" i="8"/>
  <c r="J1345" i="8"/>
  <c r="J2073" i="8"/>
  <c r="J1760" i="8"/>
  <c r="J2718" i="8"/>
  <c r="J1637" i="8"/>
  <c r="J2777" i="8"/>
  <c r="J2789" i="8"/>
  <c r="J2399" i="8"/>
  <c r="J2706" i="8"/>
  <c r="J4873" i="8"/>
  <c r="J1805" i="8"/>
  <c r="J2407" i="8"/>
  <c r="J2728" i="8"/>
  <c r="J1111" i="8"/>
  <c r="J246" i="8"/>
  <c r="J868" i="8"/>
  <c r="J2596" i="8"/>
  <c r="J248" i="8"/>
  <c r="J1090" i="8"/>
  <c r="J2780" i="8"/>
  <c r="J2273" i="8"/>
  <c r="J1790" i="8"/>
  <c r="J2814" i="8"/>
  <c r="J1713" i="8"/>
  <c r="J1659" i="8"/>
  <c r="J1783" i="8"/>
  <c r="J1715" i="8"/>
  <c r="J2710" i="8"/>
  <c r="J1743" i="8"/>
  <c r="J2307" i="8"/>
  <c r="J2755" i="8"/>
  <c r="J286" i="8"/>
  <c r="J191" i="8"/>
  <c r="J144" i="8"/>
  <c r="J807" i="8"/>
  <c r="J1131" i="8"/>
  <c r="J4829" i="8"/>
  <c r="J1840" i="8"/>
  <c r="J1328" i="8"/>
  <c r="J2726" i="8"/>
  <c r="J1080" i="8"/>
  <c r="J2077" i="8"/>
  <c r="J594" i="8"/>
  <c r="J277" i="8"/>
  <c r="J1709" i="8"/>
  <c r="J502" i="8"/>
  <c r="J1355" i="8"/>
  <c r="J1098" i="8"/>
  <c r="J865" i="8"/>
  <c r="J1761" i="8"/>
  <c r="J2652" i="8"/>
  <c r="J2879" i="8"/>
  <c r="J267" i="8"/>
  <c r="J625" i="8"/>
  <c r="J1766" i="8"/>
  <c r="J2631" i="8"/>
  <c r="J735" i="8"/>
  <c r="J2260" i="8"/>
  <c r="J688" i="8"/>
  <c r="J2080" i="8"/>
  <c r="J2922" i="8"/>
  <c r="J771" i="8"/>
  <c r="J117" i="8"/>
  <c r="J2119" i="8"/>
  <c r="J854" i="8"/>
  <c r="J2723" i="8"/>
  <c r="J2893" i="8"/>
  <c r="J1591" i="8"/>
  <c r="J595" i="8"/>
  <c r="J2648" i="8"/>
  <c r="J149" i="8"/>
  <c r="J1228" i="8"/>
  <c r="J543" i="8"/>
  <c r="J2182" i="8"/>
  <c r="J672" i="8"/>
  <c r="J1620" i="8"/>
  <c r="J1182" i="8"/>
  <c r="J2313" i="8"/>
  <c r="J553" i="8"/>
  <c r="J1286" i="8"/>
  <c r="J1698" i="8"/>
  <c r="J2669" i="8"/>
  <c r="J689" i="8"/>
  <c r="J2612" i="8"/>
  <c r="J2621" i="8"/>
  <c r="J695" i="8"/>
  <c r="J40" i="8"/>
  <c r="J2644" i="8"/>
  <c r="J2938" i="8"/>
  <c r="J2290" i="8"/>
  <c r="J230" i="8"/>
  <c r="J1622" i="8"/>
  <c r="J2127" i="8"/>
  <c r="J746" i="8"/>
  <c r="J1850" i="8"/>
  <c r="J682" i="8"/>
  <c r="J1058" i="8"/>
  <c r="J1682" i="8"/>
  <c r="J2413" i="8"/>
  <c r="J2600" i="8"/>
  <c r="J1219" i="8"/>
  <c r="J2447" i="8"/>
  <c r="J2602" i="8"/>
  <c r="J1584" i="8"/>
  <c r="J1844" i="8"/>
  <c r="J1892" i="8"/>
  <c r="J240" i="8"/>
  <c r="J1817" i="8"/>
  <c r="J146" i="8"/>
  <c r="J704" i="8"/>
  <c r="J1559" i="8"/>
  <c r="J2323" i="8"/>
  <c r="J2438" i="8"/>
  <c r="J2219" i="8"/>
  <c r="J2274" i="8"/>
  <c r="J2857" i="8"/>
  <c r="J2714" i="8"/>
  <c r="J1674" i="8"/>
  <c r="J2823" i="8"/>
  <c r="J2581" i="8"/>
  <c r="J2112" i="8"/>
  <c r="J1369" i="8"/>
  <c r="J2686" i="8"/>
  <c r="J1624" i="8"/>
  <c r="J598" i="8"/>
  <c r="J2451" i="8"/>
  <c r="J686" i="8"/>
  <c r="J2650" i="8"/>
  <c r="J2759" i="8"/>
  <c r="J2738" i="8"/>
  <c r="J1070" i="8"/>
  <c r="J2445" i="8"/>
  <c r="J1887" i="8"/>
  <c r="J758" i="8"/>
  <c r="J2199" i="8"/>
  <c r="J649" i="8"/>
  <c r="J2625" i="8"/>
  <c r="J141" i="8"/>
  <c r="J1648" i="8"/>
  <c r="J4897" i="8"/>
  <c r="J1255" i="8"/>
  <c r="J1150" i="8"/>
  <c r="J2737" i="8"/>
  <c r="J2803" i="8"/>
  <c r="J1787" i="8"/>
  <c r="J1745" i="8"/>
  <c r="J2800" i="8"/>
  <c r="J275" i="8"/>
  <c r="J2196" i="8"/>
  <c r="J2582" i="8"/>
  <c r="J2155" i="8"/>
  <c r="J1871" i="8"/>
  <c r="J2747" i="8"/>
  <c r="J714" i="8"/>
  <c r="J759" i="8"/>
  <c r="J723" i="8"/>
  <c r="J2249" i="8"/>
  <c r="J2183" i="8"/>
  <c r="J1118" i="8"/>
  <c r="J2162" i="8"/>
  <c r="J2694" i="8"/>
  <c r="J1050" i="8"/>
  <c r="J525" i="8"/>
  <c r="J2279" i="8"/>
  <c r="J2374" i="8"/>
  <c r="J2104" i="8"/>
  <c r="J1311" i="8"/>
  <c r="J115" i="8"/>
  <c r="J1566" i="8"/>
  <c r="J2870" i="8"/>
  <c r="J841" i="8"/>
  <c r="J1133" i="8"/>
  <c r="J2154" i="8"/>
  <c r="J1762" i="8"/>
  <c r="J199" i="8"/>
  <c r="J618" i="8"/>
  <c r="J4718" i="8"/>
  <c r="J1739" i="8"/>
  <c r="J1239" i="8"/>
  <c r="J225" i="8"/>
  <c r="J2094" i="8"/>
  <c r="J1299" i="8"/>
  <c r="J1380" i="8"/>
  <c r="J147" i="8"/>
  <c r="J166" i="8"/>
  <c r="J1117" i="8"/>
  <c r="J109" i="8"/>
  <c r="J2375" i="8"/>
  <c r="J1689" i="8"/>
  <c r="J1183" i="8"/>
  <c r="J627" i="8"/>
  <c r="J2866" i="8"/>
  <c r="J1652" i="8"/>
  <c r="J1560" i="8"/>
  <c r="J1352" i="8"/>
  <c r="J1171" i="8"/>
  <c r="J2623" i="8"/>
  <c r="J2363" i="8"/>
  <c r="J2754" i="8"/>
  <c r="J858" i="8"/>
  <c r="J1621" i="8"/>
  <c r="J2627" i="8"/>
  <c r="J745" i="8"/>
  <c r="J2745" i="8"/>
  <c r="J4905" i="8"/>
  <c r="J2932" i="8"/>
  <c r="J2828" i="8"/>
  <c r="J1910" i="8"/>
  <c r="J1915" i="8"/>
  <c r="J1885" i="8"/>
  <c r="J1215" i="8"/>
  <c r="J1826" i="8"/>
  <c r="J1318" i="8"/>
  <c r="J2181" i="8"/>
  <c r="J699" i="8"/>
  <c r="J2756" i="8"/>
  <c r="J2083" i="8"/>
  <c r="J1031" i="8"/>
  <c r="J2437" i="8"/>
  <c r="J1868" i="8"/>
  <c r="J845" i="8"/>
  <c r="J2604" i="8"/>
  <c r="J834" i="8"/>
  <c r="J1068" i="8"/>
  <c r="J1834" i="8"/>
  <c r="J1232" i="8"/>
  <c r="J2159" i="8"/>
  <c r="J2240" i="8"/>
  <c r="J2137" i="8"/>
  <c r="J1174" i="8"/>
  <c r="J1103" i="8"/>
  <c r="J608" i="8"/>
  <c r="J2818" i="8"/>
  <c r="J1613" i="8"/>
  <c r="J1626" i="8"/>
  <c r="J2888" i="8"/>
  <c r="J1108" i="8"/>
  <c r="J4853" i="8"/>
  <c r="J1751" i="8"/>
  <c r="J1021" i="8"/>
  <c r="J1102" i="8"/>
  <c r="J1276" i="8"/>
  <c r="J1916" i="8"/>
  <c r="J4220" i="8"/>
  <c r="J2805" i="8"/>
  <c r="J201" i="8"/>
  <c r="J532" i="8"/>
  <c r="J1702" i="8"/>
  <c r="J1306" i="8"/>
  <c r="J2331" i="8"/>
  <c r="J1347" i="8"/>
  <c r="J551" i="8"/>
  <c r="J2236" i="8"/>
  <c r="J2129" i="8"/>
  <c r="J660" i="8"/>
  <c r="J2189" i="8"/>
  <c r="J573" i="8"/>
  <c r="J2098" i="8"/>
  <c r="J2603" i="8"/>
  <c r="J2589" i="8"/>
  <c r="J2751" i="8"/>
  <c r="J2878" i="8"/>
  <c r="J1649" i="8"/>
  <c r="J158" i="8"/>
  <c r="J1335" i="8"/>
  <c r="J777" i="8"/>
  <c r="J2387" i="8"/>
  <c r="J2206" i="8"/>
  <c r="J2382" i="8"/>
  <c r="J871" i="8"/>
  <c r="J1260" i="8"/>
  <c r="J2739" i="8"/>
  <c r="J570" i="8"/>
  <c r="J663" i="8"/>
  <c r="J1902" i="8"/>
  <c r="J2656" i="8"/>
  <c r="J2108" i="8"/>
  <c r="J1083" i="8"/>
  <c r="J717" i="8"/>
  <c r="J1053" i="8"/>
  <c r="J2629" i="8"/>
  <c r="J801" i="8"/>
  <c r="J703" i="8"/>
  <c r="J2252" i="8"/>
  <c r="J2913" i="8"/>
  <c r="J731" i="8"/>
  <c r="J1217" i="8"/>
  <c r="J2921" i="8"/>
  <c r="J88" i="8"/>
  <c r="J2280" i="8"/>
  <c r="J1756" i="8"/>
  <c r="J662" i="8"/>
  <c r="J2285" i="8"/>
  <c r="J1758" i="8"/>
  <c r="J241" i="8"/>
  <c r="J1084" i="8"/>
  <c r="J537" i="8"/>
  <c r="J227" i="8"/>
  <c r="J129" i="8"/>
  <c r="J1740" i="8"/>
  <c r="J1688" i="8"/>
  <c r="J1330" i="8"/>
  <c r="J2358" i="8"/>
  <c r="J574" i="8"/>
  <c r="J2227" i="8"/>
  <c r="J1564" i="8"/>
  <c r="J1210" i="8"/>
  <c r="J1664" i="8"/>
  <c r="J1558" i="8"/>
  <c r="J2299" i="8"/>
  <c r="J2186" i="8"/>
  <c r="J1208" i="8"/>
  <c r="J279" i="8"/>
  <c r="J1675" i="8"/>
  <c r="J2794" i="8"/>
  <c r="J2300" i="8"/>
  <c r="J2385" i="8"/>
  <c r="J836" i="8"/>
  <c r="J1226" i="8"/>
  <c r="J1808" i="8"/>
  <c r="J1607" i="8"/>
  <c r="J1067" i="8"/>
  <c r="J559" i="8"/>
  <c r="J1211" i="8"/>
  <c r="J1160" i="8"/>
  <c r="J2372" i="8"/>
  <c r="J1036" i="8"/>
  <c r="J1238" i="8"/>
  <c r="J1719" i="8"/>
  <c r="J643" i="8"/>
  <c r="J1252" i="8"/>
  <c r="J754" i="8"/>
  <c r="J2638" i="8"/>
  <c r="J501" i="8"/>
  <c r="J278" i="8"/>
  <c r="J824" i="8"/>
  <c r="J2661" i="8"/>
  <c r="J1029" i="8"/>
  <c r="J2228" i="8"/>
  <c r="J2444" i="8"/>
  <c r="J1114" i="8"/>
  <c r="J849" i="8"/>
  <c r="J2865" i="8"/>
  <c r="J2383" i="8"/>
  <c r="J2378" i="8"/>
  <c r="J2139" i="8"/>
  <c r="J668" i="8"/>
  <c r="J1744" i="8"/>
  <c r="J566" i="8"/>
  <c r="J1189" i="8"/>
  <c r="J1027" i="8"/>
  <c r="J1026" i="8"/>
  <c r="J1619" i="8"/>
  <c r="J2197" i="8"/>
  <c r="J632" i="8"/>
  <c r="J623" i="8"/>
  <c r="J1764" i="8"/>
  <c r="J2388" i="8"/>
  <c r="J2351" i="8"/>
  <c r="J1645" i="8"/>
  <c r="J1162" i="8"/>
  <c r="J1813" i="8"/>
  <c r="J2889" i="8"/>
  <c r="J2308" i="8"/>
  <c r="J1836" i="8"/>
  <c r="J2396" i="8"/>
  <c r="J296" i="8"/>
  <c r="J1838" i="8"/>
  <c r="J883" i="8"/>
  <c r="J1360" i="8"/>
  <c r="J2175" i="8"/>
  <c r="J2318" i="8"/>
  <c r="J145" i="8"/>
  <c r="J2699" i="8"/>
  <c r="J1051" i="8"/>
  <c r="J2848" i="8"/>
  <c r="J1759" i="8"/>
  <c r="J610" i="8"/>
  <c r="J768" i="8"/>
  <c r="J1768" i="8"/>
  <c r="J184" i="8"/>
  <c r="J1285" i="8"/>
  <c r="J2198" i="8"/>
  <c r="J2176" i="8"/>
  <c r="J802" i="8"/>
  <c r="J2386" i="8"/>
  <c r="J1300" i="8"/>
  <c r="J1786" i="8"/>
  <c r="J2425" i="8"/>
  <c r="J875" i="8"/>
  <c r="J830" i="8"/>
  <c r="J2906" i="8"/>
  <c r="J826" i="8"/>
  <c r="J1222" i="8"/>
  <c r="J561" i="8"/>
  <c r="J2653" i="8"/>
  <c r="J1639" i="8"/>
  <c r="J2111" i="8"/>
  <c r="J2310" i="8"/>
  <c r="J1032" i="8"/>
  <c r="J2640" i="8"/>
  <c r="J1034" i="8"/>
  <c r="J1905" i="8"/>
  <c r="J2813" i="8"/>
  <c r="J46" i="8"/>
  <c r="J1315" i="8"/>
  <c r="J307" i="8"/>
  <c r="J2421" i="8"/>
  <c r="J1045" i="8"/>
  <c r="J1580" i="8"/>
  <c r="J676" i="8"/>
  <c r="J1140" i="8"/>
  <c r="J1079" i="8"/>
  <c r="J1816" i="8"/>
  <c r="J2643" i="8"/>
  <c r="J242" i="8"/>
  <c r="J1569" i="8"/>
  <c r="J1777" i="8"/>
  <c r="J520" i="8"/>
  <c r="J250" i="8"/>
  <c r="J2730" i="8"/>
  <c r="J2402" i="8"/>
  <c r="J1665" i="8"/>
  <c r="J1017" i="8"/>
  <c r="J810" i="8"/>
  <c r="J522" i="8"/>
  <c r="J1063" i="8"/>
  <c r="J4766" i="8"/>
  <c r="J1884" i="8"/>
  <c r="J1700" i="8"/>
  <c r="J2257" i="8"/>
  <c r="J2924" i="8"/>
  <c r="J2767" i="8"/>
  <c r="J585" i="8"/>
  <c r="J236" i="8"/>
  <c r="J2341" i="8"/>
  <c r="J2171" i="8"/>
  <c r="J2931" i="8"/>
  <c r="J870" i="8"/>
  <c r="J2426" i="8"/>
  <c r="J1673" i="8"/>
  <c r="J1357" i="8"/>
  <c r="J1237" i="8"/>
  <c r="J1585" i="8"/>
  <c r="J48" i="8"/>
  <c r="J773" i="8"/>
  <c r="J1383" i="8"/>
  <c r="J2776" i="8"/>
  <c r="J2306" i="8"/>
  <c r="J500" i="8"/>
  <c r="J601" i="8"/>
  <c r="J2698" i="8"/>
  <c r="J25" i="8"/>
  <c r="J645" i="8"/>
  <c r="J1227" i="8"/>
  <c r="J2295" i="8"/>
  <c r="J1663" i="8"/>
  <c r="J1158" i="8"/>
  <c r="J724" i="8"/>
  <c r="J2258" i="8"/>
  <c r="J2335" i="8"/>
  <c r="J1069" i="8"/>
  <c r="J829" i="8"/>
  <c r="J2096" i="8"/>
  <c r="J152" i="8"/>
  <c r="J1725" i="8"/>
  <c r="J1251" i="8"/>
  <c r="J671" i="8"/>
  <c r="J310" i="8"/>
  <c r="J161" i="8"/>
  <c r="J2663" i="8"/>
  <c r="J2312" i="8"/>
  <c r="J530" i="8"/>
  <c r="J2442" i="8"/>
  <c r="J2321" i="8"/>
  <c r="J2884" i="8"/>
  <c r="J2832" i="8"/>
  <c r="J167" i="8"/>
  <c r="J2377" i="8"/>
  <c r="J588" i="8"/>
  <c r="J2443" i="8"/>
  <c r="J786" i="8"/>
  <c r="J2748" i="8"/>
  <c r="J1723" i="8"/>
  <c r="J881" i="8"/>
  <c r="J2102" i="8"/>
  <c r="J15" i="8"/>
  <c r="J2887" i="8"/>
  <c r="J1353" i="8"/>
  <c r="J1372" i="8"/>
  <c r="J2875" i="8"/>
  <c r="J107" i="8"/>
  <c r="J719" i="8"/>
  <c r="J2429" i="8"/>
  <c r="J2801" i="8"/>
  <c r="J1914" i="8"/>
  <c r="J190" i="8"/>
  <c r="J2132" i="8"/>
  <c r="J1589" i="8"/>
  <c r="J251" i="8"/>
  <c r="J2894" i="8"/>
  <c r="J1633" i="8"/>
  <c r="J793" i="8"/>
  <c r="J1322" i="8"/>
  <c r="J2891" i="8"/>
  <c r="J1267" i="8"/>
  <c r="J1660" i="8"/>
  <c r="J2673" i="8"/>
  <c r="J2833" i="8"/>
  <c r="J2114" i="8"/>
  <c r="J545" i="8"/>
  <c r="J4929" i="8"/>
  <c r="J2670" i="8"/>
  <c r="J725" i="8"/>
  <c r="J219" i="8"/>
  <c r="J496" i="8"/>
  <c r="J670" i="8"/>
  <c r="J1152" i="8"/>
  <c r="J579" i="8"/>
  <c r="J2314" i="8"/>
  <c r="J750" i="8"/>
  <c r="J1147" i="8"/>
  <c r="J811" i="8"/>
  <c r="J232" i="8"/>
  <c r="J2936" i="8"/>
  <c r="J1121" i="8"/>
  <c r="J1047" i="8"/>
  <c r="J2829" i="8"/>
  <c r="J2843" i="8"/>
  <c r="J2269" i="8"/>
  <c r="J2370" i="8"/>
  <c r="J763" i="8"/>
  <c r="J2736" i="8"/>
  <c r="J12" i="8"/>
  <c r="J1809" i="8"/>
  <c r="J1821" i="8"/>
  <c r="J91" i="8"/>
  <c r="J2693" i="8"/>
  <c r="J237" i="8"/>
  <c r="J1842" i="8"/>
  <c r="J2248" i="8"/>
  <c r="J2659" i="8"/>
  <c r="J2265" i="8"/>
  <c r="J616" i="8"/>
  <c r="J1854" i="8"/>
  <c r="J2" i="8"/>
  <c r="J2725" i="8"/>
  <c r="J2606" i="8"/>
  <c r="J609" i="8"/>
  <c r="J1696" i="8"/>
  <c r="J1043" i="8"/>
  <c r="J218" i="8"/>
  <c r="J1686" i="8"/>
  <c r="J2902" i="8"/>
  <c r="J2798" i="8"/>
  <c r="J2826" i="8"/>
  <c r="J2758" i="8"/>
  <c r="J615" i="8"/>
  <c r="J1690" i="8"/>
  <c r="J675" i="8"/>
  <c r="J581" i="8"/>
  <c r="J1074" i="8"/>
  <c r="J1630" i="8"/>
  <c r="J2167" i="8"/>
  <c r="J527" i="8"/>
  <c r="J2858" i="8"/>
  <c r="J2343" i="8"/>
  <c r="J1257" i="8"/>
  <c r="J2788" i="8"/>
  <c r="J298" i="8"/>
  <c r="J2722" i="8"/>
  <c r="J1086" i="8"/>
  <c r="J259" i="8"/>
  <c r="J2446" i="8"/>
  <c r="J2720" i="8"/>
  <c r="J276" i="8"/>
  <c r="J1033" i="8"/>
  <c r="J53" i="8"/>
  <c r="J2712" i="8"/>
  <c r="J247" i="8"/>
  <c r="J542" i="8"/>
  <c r="J2328" i="8"/>
  <c r="J1888" i="8"/>
  <c r="J2586" i="8"/>
  <c r="J628" i="8"/>
  <c r="J1818" i="8"/>
  <c r="J261" i="8"/>
  <c r="J2900" i="8"/>
  <c r="J2340" i="8"/>
  <c r="J1845" i="8"/>
  <c r="J2226" i="8"/>
  <c r="J2116" i="8"/>
  <c r="J4621" i="8"/>
  <c r="J1381" i="8"/>
  <c r="J1913" i="8"/>
  <c r="J1862" i="8"/>
  <c r="J1094" i="8"/>
  <c r="J2095" i="8"/>
  <c r="J733" i="8"/>
  <c r="J2614" i="8"/>
  <c r="J2802" i="8"/>
  <c r="J1839" i="8"/>
  <c r="J2721" i="8"/>
  <c r="J620" i="8"/>
  <c r="J1653" i="8"/>
  <c r="J1896" i="8"/>
  <c r="J1175" i="8"/>
  <c r="J139" i="8"/>
  <c r="J721" i="8"/>
  <c r="J700" i="8"/>
  <c r="J488" i="8"/>
  <c r="J1244" i="8"/>
  <c r="J1886" i="8"/>
  <c r="J2724" i="8"/>
  <c r="J2708" i="8"/>
  <c r="J2081" i="8"/>
  <c r="J2849" i="8"/>
  <c r="J1235" i="8"/>
  <c r="J1825" i="8"/>
  <c r="J1305" i="8"/>
  <c r="J2110" i="8"/>
  <c r="J732" i="8"/>
  <c r="J619" i="8"/>
  <c r="J2590" i="8"/>
  <c r="J4889" i="8"/>
  <c r="J1317" i="8"/>
  <c r="J1382" i="8"/>
  <c r="J1614" i="8"/>
  <c r="J2072" i="8"/>
  <c r="J1041" i="8"/>
  <c r="J592" i="8"/>
  <c r="J2145" i="8"/>
  <c r="J4798" i="8"/>
  <c r="J1062" i="8"/>
  <c r="J564" i="8"/>
  <c r="J1101" i="8"/>
  <c r="J1170" i="8"/>
  <c r="J1334" i="8"/>
  <c r="J2394" i="8"/>
  <c r="J2302" i="8"/>
  <c r="J2339" i="8"/>
  <c r="J198" i="8"/>
  <c r="J1259" i="8"/>
  <c r="J2839" i="8"/>
  <c r="J2682" i="8"/>
  <c r="J1590" i="8"/>
  <c r="J243" i="8"/>
  <c r="J2336" i="8"/>
  <c r="J692" i="8"/>
  <c r="J730" i="8"/>
  <c r="J654" i="8"/>
  <c r="J164" i="8"/>
  <c r="J1867" i="8"/>
  <c r="J512" i="8"/>
  <c r="J1571" i="8"/>
  <c r="J2324" i="8"/>
  <c r="J590" i="8"/>
  <c r="J596" i="8"/>
  <c r="J1641" i="8"/>
  <c r="J2807" i="8"/>
  <c r="J264" i="8"/>
  <c r="J4925" i="8"/>
  <c r="J748" i="8"/>
  <c r="J2357" i="8"/>
  <c r="J606" i="8"/>
  <c r="J1727" i="8"/>
  <c r="J790" i="8"/>
  <c r="J1296" i="8"/>
  <c r="J2191" i="8"/>
  <c r="J1373" i="8"/>
  <c r="J123" i="8"/>
  <c r="J1889" i="8"/>
  <c r="J185" i="8"/>
  <c r="J1316" i="8"/>
  <c r="J2235" i="8"/>
  <c r="J2717" i="8"/>
  <c r="J165" i="8"/>
  <c r="J1908" i="8"/>
  <c r="J1668" i="8"/>
  <c r="J2427" i="8"/>
  <c r="J1100" i="8"/>
  <c r="J1240" i="8"/>
  <c r="J1912" i="8"/>
  <c r="J1608" i="8"/>
  <c r="J2433" i="8"/>
  <c r="J2740" i="8"/>
  <c r="J863" i="8"/>
  <c r="J2174" i="8"/>
  <c r="J300" i="8"/>
  <c r="J1323" i="8"/>
  <c r="J2716" i="8"/>
  <c r="J1802" i="8"/>
  <c r="J1748" i="8"/>
  <c r="J2711" i="8"/>
  <c r="J2216" i="8"/>
  <c r="J1807" i="8"/>
  <c r="J533" i="8"/>
  <c r="J1767" i="8"/>
  <c r="J159" i="8"/>
  <c r="J2855" i="8"/>
  <c r="J138" i="8"/>
  <c r="J143" i="8"/>
  <c r="J2259" i="8"/>
  <c r="J1647" i="8"/>
  <c r="J1233" i="8"/>
  <c r="J1785" i="8"/>
  <c r="J1363" i="8"/>
  <c r="J687" i="8"/>
  <c r="J2905" i="8"/>
  <c r="J2793" i="8"/>
  <c r="J2817" i="8"/>
  <c r="J2092" i="8"/>
  <c r="J614" i="8"/>
  <c r="J254" i="8"/>
  <c r="J1859" i="8"/>
  <c r="J507" i="8"/>
  <c r="J1040" i="8"/>
  <c r="J2237" i="8"/>
  <c r="J1242" i="8"/>
  <c r="J2214" i="8"/>
  <c r="J1325" i="8"/>
  <c r="J2218" i="8"/>
  <c r="J2916" i="8"/>
  <c r="J2810" i="8"/>
  <c r="J1048" i="8"/>
  <c r="J774" i="8"/>
  <c r="J603" i="8"/>
  <c r="J2327" i="8"/>
  <c r="J1364" i="8"/>
  <c r="J1331" i="8"/>
  <c r="J650" i="8"/>
  <c r="J206" i="8"/>
  <c r="J2286" i="8"/>
  <c r="J163" i="8"/>
  <c r="J1059" i="8"/>
  <c r="J796" i="8"/>
  <c r="J1099" i="8"/>
  <c r="J490" i="8"/>
  <c r="J1113" i="8"/>
  <c r="J2233" i="8"/>
  <c r="J179" i="8"/>
  <c r="J2086" i="8"/>
  <c r="J2416" i="8"/>
  <c r="J1565" i="8"/>
  <c r="J314" i="8"/>
  <c r="J1781" i="8"/>
  <c r="J2282" i="8"/>
  <c r="J2287" i="8"/>
  <c r="J124" i="8"/>
  <c r="J521" i="8"/>
  <c r="J2283" i="8"/>
  <c r="J170" i="8"/>
  <c r="J673" i="8"/>
  <c r="J761" i="8"/>
  <c r="J2187" i="8"/>
  <c r="J2886" i="8"/>
  <c r="J1349" i="8"/>
  <c r="J176" i="8"/>
  <c r="J2405" i="8"/>
  <c r="J2434" i="8"/>
  <c r="J188" i="8"/>
  <c r="J2908" i="8"/>
  <c r="J715" i="8"/>
  <c r="J2729" i="8"/>
  <c r="J1319" i="8"/>
  <c r="J2872" i="8"/>
  <c r="J536" i="8"/>
  <c r="J1302" i="8"/>
  <c r="J195" i="8"/>
  <c r="J1348" i="8"/>
  <c r="J1249" i="8"/>
  <c r="J1791" i="8"/>
  <c r="J1851" i="8"/>
  <c r="J2101" i="8"/>
  <c r="J2864" i="8"/>
  <c r="J873" i="8"/>
  <c r="J770" i="8"/>
  <c r="J156" i="8"/>
  <c r="J2695" i="8"/>
  <c r="J578" i="8"/>
  <c r="J1732" i="8"/>
  <c r="J2415" i="8"/>
  <c r="J168" i="8"/>
  <c r="J4893" i="8"/>
  <c r="J1801" i="8"/>
  <c r="J1185" i="8"/>
  <c r="J1362" i="8"/>
  <c r="J2350" i="8"/>
  <c r="J1377" i="8"/>
  <c r="J1773" i="8"/>
  <c r="J531" i="8"/>
  <c r="J1873" i="8"/>
  <c r="J2691" i="8"/>
  <c r="J1711" i="8"/>
  <c r="J1024" i="8"/>
  <c r="J499" i="8"/>
  <c r="J798" i="8"/>
  <c r="J822" i="8"/>
  <c r="J2178" i="8"/>
  <c r="J2213" i="8"/>
  <c r="J1681" i="8"/>
  <c r="J508" i="8"/>
  <c r="J2262" i="8"/>
  <c r="J50" i="8"/>
  <c r="J2918" i="8"/>
  <c r="J2431" i="8"/>
  <c r="J2591" i="8"/>
  <c r="J2588" i="8"/>
  <c r="J2157" i="8"/>
  <c r="J2241" i="8"/>
  <c r="J2220" i="8"/>
  <c r="J2609" i="8"/>
  <c r="J1194" i="8"/>
  <c r="J2824" i="8"/>
  <c r="J613" i="8"/>
  <c r="J497" i="8"/>
  <c r="J2272" i="8"/>
  <c r="J743" i="8"/>
  <c r="J1326" i="8"/>
  <c r="J767" i="8"/>
  <c r="J2768" i="8"/>
  <c r="J1597" i="8"/>
  <c r="J311" i="8"/>
  <c r="J1204" i="8"/>
  <c r="J1583" i="8"/>
  <c r="J2750" i="8"/>
  <c r="J1890" i="8"/>
  <c r="J274" i="8"/>
  <c r="J799" i="8"/>
  <c r="J2261" i="8"/>
  <c r="J779" i="8"/>
  <c r="J1800" i="8"/>
  <c r="J656" i="8"/>
  <c r="J1368" i="8"/>
  <c r="J2649" i="8"/>
  <c r="J2919" i="8"/>
  <c r="J263" i="8"/>
  <c r="J2270" i="8"/>
  <c r="J4556" i="8"/>
  <c r="J270" i="8"/>
  <c r="J2390" i="8"/>
  <c r="J753" i="8"/>
  <c r="J181" i="8"/>
  <c r="J1110" i="8"/>
  <c r="J756" i="8"/>
  <c r="J1283" i="8"/>
  <c r="J1269" i="8"/>
  <c r="J2827" i="8"/>
  <c r="J2376" i="8"/>
  <c r="J1734" i="8"/>
  <c r="J1137" i="8"/>
  <c r="J1304" i="8"/>
  <c r="J844" i="8"/>
  <c r="J1379" i="8"/>
  <c r="J783" i="8"/>
  <c r="J1701" i="8"/>
  <c r="J130" i="8"/>
  <c r="J2411" i="8"/>
  <c r="J1671" i="8"/>
  <c r="J1196" i="8"/>
  <c r="J1161" i="8"/>
  <c r="J852" i="8"/>
  <c r="J523" i="8"/>
  <c r="J548" i="8"/>
  <c r="J1247" i="8"/>
  <c r="J2348" i="8"/>
  <c r="J554" i="8"/>
  <c r="J2639" i="8"/>
  <c r="J1722" i="8"/>
  <c r="J1833" i="8"/>
  <c r="J2626" i="8"/>
  <c r="J685" i="8"/>
  <c r="J612" i="8"/>
  <c r="J2231" i="8"/>
  <c r="J4723" i="8"/>
  <c r="J558" i="8"/>
  <c r="J838" i="8"/>
  <c r="J2778" i="8"/>
  <c r="J697" i="8"/>
  <c r="J224" i="8"/>
  <c r="J2454" i="8"/>
  <c r="J1314" i="8"/>
  <c r="J1670" i="8"/>
  <c r="J194" i="8"/>
  <c r="J2624" i="8"/>
  <c r="J653" i="8"/>
  <c r="J2632" i="8"/>
  <c r="J2277" i="8"/>
  <c r="J1879" i="8"/>
  <c r="J4344" i="8"/>
  <c r="J1855" i="8"/>
  <c r="J2862" i="8"/>
  <c r="J853" i="8"/>
  <c r="J1860" i="8"/>
  <c r="J4821" i="8"/>
  <c r="J2831" i="8"/>
  <c r="J791" i="8"/>
  <c r="J1632" i="8"/>
  <c r="J2782" i="8"/>
  <c r="J178" i="8"/>
  <c r="J1728" i="8"/>
  <c r="J1359" i="8"/>
  <c r="J1282" i="8"/>
  <c r="J1201" i="8"/>
  <c r="J2345" i="8"/>
  <c r="J154" i="8"/>
  <c r="J1849" i="8"/>
  <c r="J4702" i="8"/>
  <c r="J169" i="8"/>
  <c r="J1254" i="8"/>
  <c r="J2804" i="8"/>
  <c r="J2203" i="8"/>
  <c r="J2202" i="8"/>
  <c r="J1592" i="8"/>
  <c r="J1752" i="8"/>
  <c r="J2727" i="8"/>
  <c r="J752" i="8"/>
  <c r="J2930" i="8"/>
  <c r="J1186" i="8"/>
  <c r="J2860" i="8"/>
  <c r="J828" i="8"/>
  <c r="J744" i="8"/>
  <c r="J1146" i="8"/>
  <c r="J1788" i="8"/>
  <c r="J2135" i="8"/>
  <c r="J2144" i="8"/>
  <c r="J2238" i="8"/>
  <c r="J1320" i="8"/>
  <c r="J2103" i="8"/>
  <c r="J1882" i="8"/>
  <c r="J2761" i="8"/>
  <c r="J2752" i="8"/>
  <c r="J1025" i="8"/>
  <c r="J569" i="8"/>
  <c r="J593" i="8"/>
  <c r="J5" i="8"/>
  <c r="J639" i="8"/>
  <c r="J2580" i="8"/>
  <c r="J4755" i="8"/>
  <c r="J2284" i="8"/>
  <c r="J304" i="8"/>
  <c r="J1375" i="8"/>
  <c r="J572" i="8"/>
  <c r="J617" i="8"/>
  <c r="J1370" i="8"/>
  <c r="J2414" i="8"/>
  <c r="J1803" i="8"/>
  <c r="J776" i="8"/>
  <c r="J2815" i="8"/>
  <c r="J2166" i="8"/>
  <c r="J1028" i="8"/>
  <c r="J2329" i="8"/>
  <c r="J2420" i="8"/>
  <c r="J2594" i="8"/>
  <c r="J105" i="8"/>
  <c r="J2684" i="8"/>
  <c r="J519" i="8"/>
  <c r="J11" i="8"/>
  <c r="J864" i="8"/>
  <c r="J1823" i="8"/>
  <c r="J2808" i="8"/>
  <c r="J73" i="8"/>
  <c r="J2765" i="8"/>
  <c r="J837" i="8"/>
  <c r="J2223" i="8"/>
  <c r="J860" i="8"/>
  <c r="J2169" i="8"/>
  <c r="J2917" i="8"/>
  <c r="J2164" i="8"/>
  <c r="J555" i="8"/>
  <c r="J1202" i="8"/>
  <c r="J1122" i="8"/>
  <c r="J1176" i="8"/>
  <c r="J315" i="8"/>
  <c r="J2173" i="8"/>
  <c r="J526" i="8"/>
  <c r="J1737" i="8"/>
  <c r="J173" i="8"/>
  <c r="J2409" i="8"/>
  <c r="J577" i="8"/>
  <c r="J1230" i="8"/>
  <c r="J2719" i="8"/>
  <c r="J1610" i="8"/>
  <c r="J151" i="8"/>
  <c r="J252" i="8"/>
  <c r="J2417" i="8"/>
  <c r="J1265" i="8"/>
  <c r="J160" i="8"/>
  <c r="J2835" i="8"/>
  <c r="J1778" i="8"/>
  <c r="J726" i="8"/>
  <c r="J2593" i="8"/>
  <c r="J495" i="8"/>
  <c r="J1153" i="8"/>
  <c r="J1629" i="8"/>
  <c r="J2291" i="8"/>
  <c r="J1207" i="8"/>
  <c r="J1557" i="8"/>
  <c r="J1898" i="8"/>
  <c r="J2118" i="8"/>
  <c r="J1642" i="8"/>
  <c r="J550" i="8"/>
  <c r="J2601" i="8"/>
  <c r="J647" i="8"/>
  <c r="J504" i="8"/>
  <c r="J2342" i="8"/>
  <c r="J2679" i="8"/>
  <c r="J2885" i="8"/>
  <c r="J2836" i="8"/>
  <c r="J701" i="8"/>
  <c r="J2697" i="8"/>
  <c r="J2185" i="8"/>
  <c r="J1625" i="8"/>
  <c r="J514" i="8"/>
  <c r="J2587" i="8"/>
  <c r="J2781" i="8"/>
  <c r="J4803" i="8"/>
  <c r="J1669" i="8"/>
  <c r="J1828" i="8"/>
  <c r="J2816" i="8"/>
  <c r="J205" i="8"/>
  <c r="J114" i="8"/>
  <c r="J565" i="8"/>
  <c r="J1037" i="8"/>
  <c r="J2088" i="8"/>
  <c r="J857" i="8"/>
  <c r="J297" i="8"/>
  <c r="J228" i="8"/>
  <c r="J1273" i="8"/>
  <c r="J503" i="8"/>
  <c r="J2161" i="8"/>
  <c r="J817" i="8"/>
  <c r="J202" i="8"/>
  <c r="J809" i="8"/>
  <c r="J1149" i="8"/>
  <c r="J2599" i="8"/>
  <c r="J2704" i="8"/>
  <c r="J587" i="8"/>
  <c r="J655" i="8"/>
  <c r="J1268" i="8"/>
  <c r="J2861" i="8"/>
  <c r="J2192" i="8"/>
  <c r="J1661" i="8"/>
  <c r="J2799" i="8"/>
  <c r="J2683" i="8"/>
  <c r="J1605" i="8"/>
  <c r="J1241" i="8"/>
  <c r="J707" i="8"/>
  <c r="J1829" i="8"/>
  <c r="J1076" i="8"/>
  <c r="J600" i="8"/>
  <c r="J1575" i="8"/>
  <c r="J2084" i="8"/>
  <c r="J2124" i="8"/>
  <c r="J879" i="8"/>
  <c r="J4512" i="8"/>
  <c r="J2769" i="8"/>
  <c r="J2347" i="8"/>
  <c r="J630" i="8"/>
  <c r="J2140" i="8"/>
  <c r="J2675" i="8"/>
  <c r="J1279" i="8"/>
  <c r="J284" i="8"/>
  <c r="J2292" i="8"/>
  <c r="J825" i="8"/>
  <c r="J1125" i="8"/>
  <c r="J2398" i="8"/>
  <c r="J2115" i="8"/>
  <c r="J2841" i="8"/>
  <c r="J1577" i="8"/>
  <c r="J4921" i="8"/>
  <c r="J2664" i="8"/>
  <c r="J1799" i="8"/>
  <c r="J2882" i="8"/>
  <c r="J1327" i="8"/>
  <c r="J2410" i="8"/>
  <c r="J2685" i="8"/>
  <c r="J1875" i="8"/>
  <c r="J2774" i="8"/>
  <c r="J812" i="8"/>
  <c r="J2636" i="8"/>
  <c r="J1097" i="8"/>
  <c r="J2784" i="8"/>
  <c r="J535" i="8"/>
  <c r="J1371" i="8"/>
  <c r="J208" i="8"/>
  <c r="J182" i="8"/>
  <c r="J1815" i="8"/>
  <c r="J2731" i="8"/>
  <c r="J2303" i="8"/>
  <c r="J1307" i="8"/>
  <c r="J1677" i="8"/>
  <c r="J1730" i="8"/>
  <c r="J1618" i="8"/>
  <c r="J112" i="8"/>
  <c r="J2935" i="8"/>
  <c r="J2289" i="8"/>
  <c r="J306" i="8"/>
  <c r="J2927" i="8"/>
  <c r="J516" i="8"/>
  <c r="J1132" i="8"/>
  <c r="J2293" i="8"/>
  <c r="J1354" i="8"/>
  <c r="J204" i="8"/>
  <c r="J664" i="8"/>
  <c r="J2117" i="8"/>
  <c r="J1166" i="8"/>
  <c r="J1105" i="8"/>
  <c r="J2392" i="8"/>
  <c r="J4132" i="8"/>
  <c r="J1588" i="8"/>
  <c r="J2234" i="8"/>
  <c r="J1784" i="8"/>
  <c r="J681" i="8"/>
  <c r="J2087" i="8"/>
  <c r="J2914" i="8"/>
  <c r="J299" i="8"/>
  <c r="J684" i="8"/>
  <c r="J2633" i="8"/>
  <c r="J2671" i="8"/>
  <c r="J2242" i="8"/>
  <c r="J2168" i="8"/>
  <c r="J582" i="8"/>
  <c r="J2142" i="8"/>
  <c r="J1206" i="8"/>
  <c r="J1130" i="8"/>
  <c r="J1266" i="8"/>
  <c r="J2598" i="8"/>
  <c r="J716" i="8"/>
  <c r="J1112" i="8"/>
  <c r="J2188" i="8"/>
  <c r="J2113" i="8"/>
  <c r="J2668" i="8"/>
  <c r="J216" i="8"/>
  <c r="J1900" i="8"/>
  <c r="J4739" i="8"/>
  <c r="J1284" i="8"/>
  <c r="J2607" i="8"/>
  <c r="J2079" i="8"/>
  <c r="J1281" i="8"/>
  <c r="J1710" i="8"/>
  <c r="J1765" i="8"/>
  <c r="J121" i="8"/>
  <c r="J281" i="8"/>
  <c r="J1574" i="8"/>
  <c r="J1797" i="8"/>
  <c r="J2141" i="8"/>
  <c r="J2148" i="8"/>
  <c r="J2592" i="8"/>
  <c r="J679" i="8"/>
  <c r="J2715" i="8"/>
  <c r="J1278" i="8"/>
  <c r="J1213" i="8"/>
  <c r="J2830" i="8"/>
  <c r="J142" i="8"/>
  <c r="J31" i="8"/>
  <c r="J2134" i="8"/>
  <c r="J2193" i="8"/>
  <c r="J1824" i="8"/>
  <c r="J2222" i="8"/>
  <c r="J2254" i="8"/>
  <c r="J238" i="8"/>
  <c r="J2773" i="8"/>
  <c r="J765" i="8"/>
  <c r="J1735" i="8"/>
  <c r="J820" i="8"/>
  <c r="J289" i="8"/>
  <c r="J2642" i="8"/>
  <c r="J4549" i="8"/>
  <c r="J2078" i="8"/>
  <c r="J2356" i="8"/>
  <c r="J2153" i="8"/>
  <c r="J2641" i="8"/>
  <c r="J568" i="8"/>
  <c r="J2391" i="8"/>
  <c r="J1246" i="8"/>
  <c r="J800" i="8"/>
  <c r="J2584" i="8"/>
  <c r="J1220" i="8"/>
  <c r="J2901" i="8"/>
  <c r="J2702" i="8"/>
  <c r="J2892" i="8"/>
  <c r="J4845" i="8"/>
  <c r="J541" i="8"/>
  <c r="J869" i="8"/>
  <c r="J280" i="8"/>
  <c r="J174" i="8"/>
  <c r="J2121" i="8"/>
  <c r="J2703" i="8"/>
  <c r="J301" i="8"/>
  <c r="J2152" i="8"/>
  <c r="J757" i="8"/>
  <c r="J2657" i="8"/>
  <c r="J1911" i="8"/>
  <c r="J2371" i="8"/>
  <c r="J1104" i="8"/>
  <c r="J611" i="8"/>
  <c r="J189" i="8"/>
  <c r="J2797" i="8"/>
  <c r="J1917" i="8"/>
  <c r="J1811" i="8"/>
  <c r="J4865" i="8"/>
  <c r="J586" i="8"/>
  <c r="J235" i="8"/>
  <c r="J1154" i="8"/>
  <c r="J186" i="8"/>
  <c r="J1055" i="8"/>
  <c r="J1893" i="8"/>
  <c r="J2316" i="8"/>
  <c r="J1129" i="8"/>
  <c r="J1367" i="8"/>
  <c r="J2423" i="8"/>
  <c r="J303" i="8"/>
  <c r="J702" i="8"/>
  <c r="J1750" i="8"/>
  <c r="J1692" i="8"/>
  <c r="J872" i="8"/>
  <c r="J2082" i="8"/>
  <c r="J2122" i="8"/>
  <c r="J487" i="8"/>
  <c r="J711" i="8"/>
  <c r="J157" i="8"/>
  <c r="J1697" i="8"/>
  <c r="J2660" i="8"/>
  <c r="J2100" i="8"/>
  <c r="J285" i="8"/>
  <c r="J245" i="8"/>
  <c r="J1795" i="8"/>
  <c r="J4782" i="8"/>
  <c r="J1706" i="8"/>
  <c r="J1018" i="8"/>
  <c r="J2439" i="8"/>
  <c r="J2403" i="8"/>
  <c r="J1857" i="8"/>
  <c r="J1156" i="8"/>
  <c r="J127" i="8"/>
  <c r="J110" i="8"/>
  <c r="J1754" i="8"/>
  <c r="J848" i="8"/>
  <c r="J788" i="8"/>
  <c r="J1662" i="8"/>
  <c r="J1718" i="8"/>
  <c r="J2911" i="8"/>
  <c r="J1339" i="8"/>
  <c r="J2925" i="8"/>
  <c r="J1107" i="8"/>
  <c r="J308" i="8"/>
  <c r="J528" i="8"/>
  <c r="J1770" i="8"/>
  <c r="J1572" i="8"/>
  <c r="J576" i="8"/>
  <c r="J2701" i="8"/>
  <c r="J850" i="8"/>
  <c r="J1841" i="8"/>
  <c r="J2611" i="8"/>
  <c r="J1687" i="8"/>
  <c r="J292" i="8"/>
  <c r="J1164" i="8"/>
  <c r="J2735" i="8"/>
  <c r="J1366" i="8"/>
  <c r="J2666" i="8"/>
</calcChain>
</file>

<file path=xl/sharedStrings.xml><?xml version="1.0" encoding="utf-8"?>
<sst xmlns="http://schemas.openxmlformats.org/spreadsheetml/2006/main" count="50095" uniqueCount="17367">
  <si>
    <t>Sales Division</t>
  </si>
  <si>
    <t>Australia</t>
  </si>
  <si>
    <t>UK</t>
  </si>
  <si>
    <t>TURING COURT NO 1 CARECO HQ BRAINTREE</t>
  </si>
  <si>
    <t>MOORGATE NO 25 CAT B WATSON FARLEY LONDON</t>
  </si>
  <si>
    <t>GRESHAM STREET NO 10 MOODYS CORP CAT B FITOUT LONDON</t>
  </si>
  <si>
    <t>BRADFORD MALL SADDLERS CENTRE WALSALL</t>
  </si>
  <si>
    <t>HOLDING SAINT MICHEL PARIS</t>
  </si>
  <si>
    <t>France</t>
  </si>
  <si>
    <t>SNCB HEADQUARTER SAINT GILLES</t>
  </si>
  <si>
    <t>ORCHARD RIDGE DRIVE NO 200 GAITHERSBURG</t>
  </si>
  <si>
    <t>USA</t>
  </si>
  <si>
    <t>WATERSHED CHEVRON HEADQUARTERS HOUSTON</t>
  </si>
  <si>
    <t>7171 SOUTHWEST PKWY AUSTIN TX 78735</t>
  </si>
  <si>
    <t>MANHATTAN WEST 2 FLOORS 13,14,15,16,17,18 KPMG</t>
  </si>
  <si>
    <t>Rest of the World</t>
  </si>
  <si>
    <t>PASO INFERIOR INFANTA LEONOR</t>
  </si>
  <si>
    <t>OCASO FUENCARRAL 107  MADRID</t>
  </si>
  <si>
    <t>CORCEGA 331 SURE BARCELONA</t>
  </si>
  <si>
    <t>CALLE ROSARIO PINO 14-16 RENOVATION MADRID</t>
  </si>
  <si>
    <t>ALPHA BANK VE ALTERNATIVES FABRIC ATHENS</t>
  </si>
  <si>
    <t>CHAMARTIN PHASE 2 MADRID</t>
  </si>
  <si>
    <t>THE FORUM KINGS QUARTER EXTERNAL WALKWAYS GLOUCESTER</t>
  </si>
  <si>
    <t>WELLINGTON PLACE NO 2 REFURB LEEDS</t>
  </si>
  <si>
    <t>ALDERSGATE ST NO 150 THE VERDANT TIKTOK FIT OUT LONDON</t>
  </si>
  <si>
    <t>ARTHUR STREET NO 12 FLOOR 6 LIGHTING LONDON</t>
  </si>
  <si>
    <t>10 COLMORE ROW BIRMINGHAM</t>
  </si>
  <si>
    <t>KADANS HEALTH INNOVATION HUB GLASGOW</t>
  </si>
  <si>
    <t>IRC CAMPSFIELD HOUSE KIDLINGTON OXFORDSHIRE</t>
  </si>
  <si>
    <t>MADISON AVE 1 FLOOR 11 FRANKLIN TEMPLETON FIT OUT</t>
  </si>
  <si>
    <t>415 COLORADO STREET FLR 33 AUSTIN TX</t>
  </si>
  <si>
    <t>AVENUE OF AMERICAS 1290 FLRS 13-16 KING &amp; SPALDING</t>
  </si>
  <si>
    <t>ARIMA OFFICES MADRID</t>
  </si>
  <si>
    <t>UPPER CAMPFIELD LIVERPOOL ROAD MANCHESTER</t>
  </si>
  <si>
    <t>SMITHFIELD MARKET DEVELOPMENT MUSEUM OF LONDON CLADDING</t>
  </si>
  <si>
    <t>BROADGATE QUARTER CAT A REFURB APPOLD STREET LONDON</t>
  </si>
  <si>
    <t>GPE - PONT DE SEVRES STATION</t>
  </si>
  <si>
    <t>A 928 PARIS - CHILLED</t>
  </si>
  <si>
    <t>GEORGE W BUSH INTL AIRPORT IAH PROCESSOR AND EXT CANOPY</t>
  </si>
  <si>
    <t>EATON HS STADIUM EAGLE BLVD NO 1350 HASLET</t>
  </si>
  <si>
    <t>TCU ATHLETICS HUMAN PERF CTR STADIUM DR NO 3000 FT WORTH TX</t>
  </si>
  <si>
    <t>FIDELITY THE PIER T1 CWP COMMONWEALTH PIER MESH BOSTON</t>
  </si>
  <si>
    <t>UMASS COMPUTER SCIENCE LABORATORIES</t>
  </si>
  <si>
    <t>MELBOURNE AIRPORT ELEVATED ROAD AND FORECOURT PROJECT</t>
  </si>
  <si>
    <t>APPLE CAMPUS HERZLIYA FABRIC</t>
  </si>
  <si>
    <t>RESIDENTIAL PROJECT THAILAND</t>
  </si>
  <si>
    <t>02034 CADDELL</t>
  </si>
  <si>
    <t>SEVEN STARS MALL WAVY BAFFLES HERZLIYA</t>
  </si>
  <si>
    <t>AVENUE RAYMOND POINCARE 34 PARIS</t>
  </si>
  <si>
    <t>HOBBY AIRPORT CENTRAL TERMINAL/ BAGGAGE CLAIM</t>
  </si>
  <si>
    <t>HUDSON YARDS 20 WELLS FARGO, FLRS 5 &amp; 6, NEW YORK</t>
  </si>
  <si>
    <t>PASSAGE OF TIME ART GALLERY FLORIDA</t>
  </si>
  <si>
    <t>ASTOR PLACE NO 51 FLOOR 4 NEW YORK</t>
  </si>
  <si>
    <t>PILSBURY LAW FIRM AUSTIN</t>
  </si>
  <si>
    <t>MADISON AVENUE 343 NEW YORK</t>
  </si>
  <si>
    <t>UNI OF MANCHESTER FALLOWFIELD CAMPUS REDEVELOPMENT</t>
  </si>
  <si>
    <t>FITZROY PLACE NO 2 CAT A FLOOR 3 FABRIC LONDON</t>
  </si>
  <si>
    <t>ST GEORGE STREET NO 14 CAT A FLOOR 2 LIGHTING LONDON</t>
  </si>
  <si>
    <t>BARCLAYS PARIS INVESTMENT BANK</t>
  </si>
  <si>
    <t>MATHWORKS R&amp;D BLDG LAKESIDE NATICK</t>
  </si>
  <si>
    <t>NEW YORK CITY FOOTBALL CLUB NYFC STADIUM SUITES, QUEENS, NY</t>
  </si>
  <si>
    <t>HOWELL ST 2699 STE 900 DALLAS</t>
  </si>
  <si>
    <t>MIT SLOAN EXECUTIVE EDUCATION</t>
  </si>
  <si>
    <t>E WHITAKER MILL ROAD 1111 AUDEMARS PIGUET REFIT</t>
  </si>
  <si>
    <t>HARVARD UNIV ERC LAB BUILDING WEST</t>
  </si>
  <si>
    <t>MACQUARIE COLLEGE SENIOR BUILDING ELERMORE VALE</t>
  </si>
  <si>
    <t>AMAZON SWANSEA</t>
  </si>
  <si>
    <t>GRESHAM STREET NO 30 INVESTEC LEVEL 6 LONDON</t>
  </si>
  <si>
    <t>CANARY WHARF DS7 CANADA SQUARE NO 1 UCL SOM PHASE 1 LONDON</t>
  </si>
  <si>
    <t>LEADENHALL STREET NO 40 BROOKS MACDONALD FLR 8 LONDON</t>
  </si>
  <si>
    <t>BARCLAYS BANK BRANCH EAST HAM LONDON</t>
  </si>
  <si>
    <t>BUNHILL ROW NO 1 SLAUGHTER &amp; MAY CAT A REFURB LONDON</t>
  </si>
  <si>
    <t>RATP GARE DE LYON</t>
  </si>
  <si>
    <t>PARK AVENUE 270 EXEC FLOORS, 44 to 47, JP MORGAN</t>
  </si>
  <si>
    <t>COLORADO STREET 415 FLR 33 AUSTIN TX PHASE 2</t>
  </si>
  <si>
    <t>UNIVERSITY OF NORTH CAROLINA MCCOLL BUILDING</t>
  </si>
  <si>
    <t>DFW AIRPORT TERMINAL F DALLAS</t>
  </si>
  <si>
    <t>CAIXA GERAL DE DEPOSITOS PORTUGAL</t>
  </si>
  <si>
    <t>ALPHA BANK ATHENS</t>
  </si>
  <si>
    <t>HOLBORN VIADUCT NO 40  REFURB LONDON</t>
  </si>
  <si>
    <t>ROPEMAKER STREET NO 20-22 LINKLATERS JOINERY FEATURE LONDON</t>
  </si>
  <si>
    <t>UNI OF JOHN MOORES COPPERAS HILL NO 10 LIVERPOOL</t>
  </si>
  <si>
    <t>BRITISH AIRWAYS HQ WATERSIDE PH 2 HARMONDSWORTH</t>
  </si>
  <si>
    <t>ELMFIELD ROAD NO 26 LOBBY AREA LIGHTING BROMLEY</t>
  </si>
  <si>
    <t>PULSANT DATA CENTRE SE-1 MILTON KEYNES</t>
  </si>
  <si>
    <t>BROADGATE NO 1-2 CAT B JLL FLOORS 8-11 LONDON</t>
  </si>
  <si>
    <t>KINGSWAY BUSINESS PARK PLOT R2 ROCHDALE LIGHTING</t>
  </si>
  <si>
    <t>CITY POINT 2ND FLR HAYMARKET TERRACE NO 65 EDINBURGH</t>
  </si>
  <si>
    <t>BISHOPSGATE NO 199 CAT B FLR 9 CROWELL MORING LONDON</t>
  </si>
  <si>
    <t>BISHOPSGATE NO 199 CAT B FLR 9 LIGHTING LONDON</t>
  </si>
  <si>
    <t>ABBVIE PARIS</t>
  </si>
  <si>
    <t>5TH AVENUE NO 645 FLOOR 21 ROKOS CAPITAL NYC</t>
  </si>
  <si>
    <t>TAILWATER CAPITAL TI DALLAS TX</t>
  </si>
  <si>
    <t>AUCKLAND AIRPORT DOMESTIC PROCESSOR</t>
  </si>
  <si>
    <t>MUSEO BELLAS ARTES BILBAO</t>
  </si>
  <si>
    <t>REGENTS QUARTER LIFE SCIENCES PH 1 JAHN COURT LONDON</t>
  </si>
  <si>
    <t>MORE LONDON NO 6 CAT A LONDON</t>
  </si>
  <si>
    <t>DETROIT CONFIDENTIAL HQ LEVEL 11</t>
  </si>
  <si>
    <t>DIMAN REGIONAL VOCATIONAL TECHNICAL HIGH SCHOOL</t>
  </si>
  <si>
    <t>UT LOBBY BELMONT HALL-LEVEL 1 &amp; 2</t>
  </si>
  <si>
    <t>SEVEN STARS MALL HERZLIYA</t>
  </si>
  <si>
    <t>MORRISON STREET NO 69 PORT HAMILTON CAT A REFURB EDINBURGH</t>
  </si>
  <si>
    <t>MERCHANT SQUARE NO 5 CAT A REFURB PADDINGTON LONDON</t>
  </si>
  <si>
    <t>UPPER BROOK STREET KADANS PBSA MANCHESTER</t>
  </si>
  <si>
    <t>GPE - MASSY PALAISEAU</t>
  </si>
  <si>
    <t>GPE - ISSY RER STATION</t>
  </si>
  <si>
    <t>MADISON AVENUE 383 LOBBY NEW YORK</t>
  </si>
  <si>
    <t>GOOGLE DATA CENTRE DZH1A DIETZENBACH FRANKFURT</t>
  </si>
  <si>
    <t>METRO VALENCIA ALICANTE-XATIVA STN VALENCIA</t>
  </si>
  <si>
    <t>BOTHWELL STREET NO 120 FLS 8 &amp; 9 CAT B FITOUT GLASGOW</t>
  </si>
  <si>
    <t>BASINGHALL AVENUE NO 1 GROUND &amp; 5-10 REFURB LONDON</t>
  </si>
  <si>
    <t>OXFORD STREET NO 334-348 S&amp;C / LOBBIES LONDON</t>
  </si>
  <si>
    <t>QUEEN VICTORIA STREET NO 160 FLR 2 LONDON</t>
  </si>
  <si>
    <t>THE CURSITOR CHANCERY LANE NO 38 CAT A REFURB LONDON</t>
  </si>
  <si>
    <t>GENESYS BREST</t>
  </si>
  <si>
    <t>MICHIGAN STATE FOOTBALL STADIUM RENO</t>
  </si>
  <si>
    <t>JOHN R PIERCE SCHOOL ADD/RENO BROOKLINE</t>
  </si>
  <si>
    <t>AVENUE OF AMERICAS 1290 LOWER LEVEL 01</t>
  </si>
  <si>
    <t>AUCKLAND AIRPORT WP3</t>
  </si>
  <si>
    <t>ESTEL ANTIGUA TELEFONICA BARCELONA</t>
  </si>
  <si>
    <t>EDINBURGH AIRPORT ESCAPE LOUNGE</t>
  </si>
  <si>
    <t>ST MICHAELS TOWER FLRS 7 &amp; 8 MANCHESTER</t>
  </si>
  <si>
    <t>PEEL ESTATE &amp; NWCC EAST UNDERCROFT SOUTH KILBURN LONDON</t>
  </si>
  <si>
    <t>GRESHAM STREET NO 10 MOODYS CORP CAT B FITOUT LIGHTING</t>
  </si>
  <si>
    <t>RESO POLYNODE MONACO LIGHTING</t>
  </si>
  <si>
    <t>PLACE VALHUBERT PARIS 13</t>
  </si>
  <si>
    <t>101 COLLEGE AVENUE YALE UNIV COLLEGE OF MED</t>
  </si>
  <si>
    <t>1900 N ST NW WASHINGTON DC BROWN RUDNICK ESQ</t>
  </si>
  <si>
    <t>300 E RANDOLPH HCSC CHICAGO PHASE 3 - 17 &amp; 18 FLOORS</t>
  </si>
  <si>
    <t>UT BELMONT HALL FRINGE LEVEL 3 TEXAS</t>
  </si>
  <si>
    <t>HOSPITAL EL CARMEN CIUDAD REAL</t>
  </si>
  <si>
    <t>PURE DC DATA CENTRE MAD01 MADRID</t>
  </si>
  <si>
    <t>BURY COLLEGE WOODBURY MANCHESTER</t>
  </si>
  <si>
    <t>NEW STREET SQUARE NO 5 TAYLOR WESSING REFURB LONDON</t>
  </si>
  <si>
    <t>OXFORD STREET NO 334-348 BASEMENT LONDON</t>
  </si>
  <si>
    <t>BROADGATE NO 1-2 CAT B A&amp;O SHEARMAN FLOORS 1-7</t>
  </si>
  <si>
    <t>OPENSKY LA DEFENSE</t>
  </si>
  <si>
    <t>GEORGE BUSH INT AIRPORT IAH- UNITED B N. TERMINAL EXPANSION</t>
  </si>
  <si>
    <t>TOORAK VILLAGE MELBOURNE</t>
  </si>
  <si>
    <t>SMARALIND MATHOLL SHOPPING MALL REYKJAVIK</t>
  </si>
  <si>
    <t>NOVARTIS PHASE 2 BARCELONA</t>
  </si>
  <si>
    <t>Special Projects</t>
  </si>
  <si>
    <t>EMBERTON HOUSE INSPIRED SCHOOLS CAT B OLYMPIA LONDON</t>
  </si>
  <si>
    <t>WITAN GATE HOUSE OFFICE REFURB PHASE 2 MILTON KEYNES</t>
  </si>
  <si>
    <t>BMW SHOWROOM INVERNESS ARNOLD CLARK</t>
  </si>
  <si>
    <t>PETERBOROUGH COURT FLEET STREET CAT B MORGAN LEWIS FLRS 8-11</t>
  </si>
  <si>
    <t>ADANAC PARK NORTH OPUS FIT OUT SOUTHAMPTON</t>
  </si>
  <si>
    <t>REDCLIFFE QUAY SKELTON GROUP REFURB BRISTOL</t>
  </si>
  <si>
    <t>KSU KENNESAW STATE UNIVERSITY SUMMIT II HOUSING</t>
  </si>
  <si>
    <t>HUDSON BLVD 66 HSBC, 29TH - 30TH EXPANSION</t>
  </si>
  <si>
    <t>BARCELONA AIRPORT T2 &amp; T1</t>
  </si>
  <si>
    <t>BRITISH AIRWAYS CUSTOMER SERVICES NEWCASTLE</t>
  </si>
  <si>
    <t>BRISTOL ZOO PROJECT BLACKHORSE HILL BRISTOL</t>
  </si>
  <si>
    <t>SAFRAN LANDING SYSTEMS TEMPORARY RECEPTION GLOUCESTER</t>
  </si>
  <si>
    <t>ODYSSEUM MONTPELLIER</t>
  </si>
  <si>
    <t>COURCELLOR REFURBISHMENT</t>
  </si>
  <si>
    <t>PROJECT MEADOW</t>
  </si>
  <si>
    <t>CANARY WHARF WOOD WHARF B2 APARTMENT FIT OUT LONDON</t>
  </si>
  <si>
    <t>SAM JAMES MISC 2025</t>
  </si>
  <si>
    <t>AGAR STREET NO 6 CAT A REFURB FLOORS 2 &amp; 5 LONDON</t>
  </si>
  <si>
    <t>LEADENHALL STREET NO 1 CAT B LATHAM &amp; WATKINS FLRS 1-20</t>
  </si>
  <si>
    <t>LOWER MARSH NO 1-5 LOMA UNDERCROFT LONDON</t>
  </si>
  <si>
    <t>SCOVELL HALL UNIVERSITY OF KENTUCKY</t>
  </si>
  <si>
    <t>UCB PHARMA COLLABORATION HUB WINDLESHAM CAMPUS SURREY</t>
  </si>
  <si>
    <t>THE BISHOPS AVENUE NO 56 RIVERSTONE LONDON</t>
  </si>
  <si>
    <t>VINE STREET NO 1 FLOORS 3-4 CAT A+ LONDON</t>
  </si>
  <si>
    <t>BAKER STREET NO 25 CAT B  MOELIS FLOORS 3-4 LONDON</t>
  </si>
  <si>
    <t>DORKING OFFICE PARK NO 7 STONEBRIDGE HOUSE LIGHTING</t>
  </si>
  <si>
    <t>SQUANTUM ELEMENTARY SCHOOL NEW OR RENO</t>
  </si>
  <si>
    <t>GEORGE W BUSH INTL AIRPORT IAH- UA TBT NORTH BRIDGE</t>
  </si>
  <si>
    <t>LIVERPOOL FC EXECUTIVE BOXES ANFIELD</t>
  </si>
  <si>
    <t>NEWGATE STREET NO 81 BT CENTRE HSBC FIT OUT LONDON</t>
  </si>
  <si>
    <t>BISHOPSGATE NO 22 CAT B FIT OUT RIVERSTONE FLOOR 5 LONDON</t>
  </si>
  <si>
    <t>777 6TH ST NW BRENNAN CTR FOR JUSTICE WASHINGTON</t>
  </si>
  <si>
    <t>DETROIT CONFIDENTIAL HQ LEVEL 9 AND 10</t>
  </si>
  <si>
    <t>MUPAC SANTANDER</t>
  </si>
  <si>
    <t>Row Labels</t>
  </si>
  <si>
    <t>(blank)</t>
  </si>
  <si>
    <t>Grand Total</t>
  </si>
  <si>
    <t>week No</t>
  </si>
  <si>
    <t>BRAVINGTON HOUSE INHEALTH FLR 4 LIGHTING KINGS CROSS</t>
  </si>
  <si>
    <t>BLOOMSBURY STREET NO 21 CAT A FITOUT LONDON</t>
  </si>
  <si>
    <t>WORKPLACE INTERIORS MISC 2025</t>
  </si>
  <si>
    <t>SOUTH BANK CENTRAL VIVO BUILDING FLR 3 REFURB LONDON</t>
  </si>
  <si>
    <t>Middle East</t>
  </si>
  <si>
    <t>MOH SUWAIQ HOSPITAL OMAN</t>
  </si>
  <si>
    <t>FLORAL STREET NO 27 MARATHON ASSET MGT CAT B LONDON</t>
  </si>
  <si>
    <t>KING STREET OFFICE DEVELOPMENT BLACKPOOL LIGHTING</t>
  </si>
  <si>
    <t>VICTORIA HOUSE BLOOMSBURY SQUARE LONDON</t>
  </si>
  <si>
    <t>28/04/2025, 11:36</t>
  </si>
  <si>
    <t>BUCKINGHAM PALACE ROAD NO 110 REFURB LONDON</t>
  </si>
  <si>
    <t>SCHNEIDER ELECTRIC SILICON OASIS DUBAI</t>
  </si>
  <si>
    <t>Ireland</t>
  </si>
  <si>
    <t>BOULEVARD HAUSSMANN 14 PARIS</t>
  </si>
  <si>
    <t>LOWER MARSH NO 1-5 LOMA DEVELOPMENT LONDON</t>
  </si>
  <si>
    <t>CRAYFIELDS BUSINESS PARK UNIT 1.02 ORPINGTON</t>
  </si>
  <si>
    <t>CHRIS EDGE NORTH MISC PROJECTS 2025</t>
  </si>
  <si>
    <t>CENTRE CITY TOWER FLR 10 REFURB HILL STREET NO 7 BIRMINGHAM</t>
  </si>
  <si>
    <t>JACK TURNBULL MISC TILE &amp; GRID 2025</t>
  </si>
  <si>
    <t>11/04/2025, 14:33</t>
  </si>
  <si>
    <t>TECH EDGE VILLAGE HARWELL CAMPUS DIDCOT ZONES 1&amp;2</t>
  </si>
  <si>
    <t>PETERBOROUGH COURT FLEET STREET NO 133 REFURB LONDON</t>
  </si>
  <si>
    <t>PILGRIM STREET PHASE 2 NEWCASTLE FURTHER DEVELOPMENT</t>
  </si>
  <si>
    <t>BREAKSPEAR PARK FLOOR 3 CORRIDORS REFURB HEMEL HEMPSTEAD</t>
  </si>
  <si>
    <t>OLD BAILEY NO 10 CAT A REFURB FLOOR 5 LONDON</t>
  </si>
  <si>
    <t>Estimating</t>
  </si>
  <si>
    <t>CURZON STREET NO 1 GRND &amp; FLR 4 REFURB LONDON</t>
  </si>
  <si>
    <t>MCBRIDES CENTRAL PARK OFFICE REFURB MANCHESTER</t>
  </si>
  <si>
    <t>FORSEVEN INTERIM HQ BICESTER</t>
  </si>
  <si>
    <t>AIR STREET NO 20 CAT B PAUL WEISS LONDON</t>
  </si>
  <si>
    <t>THE GRANGE SCHOOL MONMOUTH</t>
  </si>
  <si>
    <t>T-THERAPEUTICS OFFICE CAMBRIDGE</t>
  </si>
  <si>
    <t>CITY POINT ROPEMAKER STREET FLR 16 REFURB LONDON</t>
  </si>
  <si>
    <t>OXFORD STREET NO 214 OFFICE BUILDING LONDON</t>
  </si>
  <si>
    <t>THANE ROAD NO 1 D95 BOOTS FACTORY NOTTINGHAM</t>
  </si>
  <si>
    <t>FETTER LANE NO 10 FLR 6 REFURB ARC LONDON</t>
  </si>
  <si>
    <t>LONDON WALL NO 60 FLRS 4&amp;5 RABOBANK FITOUT LONDON</t>
  </si>
  <si>
    <t>CHARING CROSS ROAD NO 127-133 LONDON</t>
  </si>
  <si>
    <t>ARTHUR STREET NO 12 FLOOR 6 REFURB LONDON</t>
  </si>
  <si>
    <t>13/03/2025, 10:50</t>
  </si>
  <si>
    <t>STATION STREET LOXLEY HOUSE REFURB NOTTINGHAM</t>
  </si>
  <si>
    <t>BOTHWELL STREET NO 177 FLOOR 5 FIT OUT GLASGOW</t>
  </si>
  <si>
    <t>05/03/2025, 11:08</t>
  </si>
  <si>
    <t>NATIONAL ARCHIVES CLORE LEARNING CENTRE KEW PHASE 2 LONDON</t>
  </si>
  <si>
    <t>17/02/2025, 14:02</t>
  </si>
  <si>
    <t>QUEEN VICTORIA STREET NO 71 FLR 3 REFURB LONDON</t>
  </si>
  <si>
    <t>SAS AUSTRALIA STOCK ORDERS</t>
  </si>
  <si>
    <t>07/02/2025, 15:31</t>
  </si>
  <si>
    <t>BROADGATE NO 1-2 CAT A WASHROOMS LONDON</t>
  </si>
  <si>
    <t>DATUM MCR2 DATA CENTRE MANCHESTER DATA HALLS</t>
  </si>
  <si>
    <t>NEW BAILEY NO FOUR REFURB FLR 7 BT MANCHESTER</t>
  </si>
  <si>
    <t>24/01/2025, 13:04</t>
  </si>
  <si>
    <t>MUSGROVE PARK HOSPITAL TAUNTON</t>
  </si>
  <si>
    <t>COLMORE SQUARE NO 1 FLOOR 4 BIRMINGHAM</t>
  </si>
  <si>
    <t>NATIONAL PHYSICAL LABATORY L4 G8 REFURB LONDON</t>
  </si>
  <si>
    <t>WORKPLACE INTERIORS MISC 2024</t>
  </si>
  <si>
    <t>SAS DUBAI STOCK ORDER</t>
  </si>
  <si>
    <t>09/01/2025, 11:47</t>
  </si>
  <si>
    <t>Project Name</t>
  </si>
  <si>
    <t>(All)</t>
  </si>
  <si>
    <t>Estimating Request: Estimate Request No.</t>
  </si>
  <si>
    <t>Hours Taken to Close</t>
  </si>
  <si>
    <t>Date/Time Closed</t>
  </si>
  <si>
    <t>EST-000029602</t>
  </si>
  <si>
    <t>EST-000029181</t>
  </si>
  <si>
    <t>EST-000027498</t>
  </si>
  <si>
    <t>EST-000029222</t>
  </si>
  <si>
    <t>EST-000029242</t>
  </si>
  <si>
    <t>EST-000029264</t>
  </si>
  <si>
    <t>EST-000029366</t>
  </si>
  <si>
    <t>EST-000029486</t>
  </si>
  <si>
    <t>EST-000029544</t>
  </si>
  <si>
    <t>EST-000029536</t>
  </si>
  <si>
    <t>EST-000029538</t>
  </si>
  <si>
    <t>EST-000029558</t>
  </si>
  <si>
    <t>EST-000029569</t>
  </si>
  <si>
    <t>EST-000029594</t>
  </si>
  <si>
    <t>EST-000029599</t>
  </si>
  <si>
    <t>EST-000029603</t>
  </si>
  <si>
    <t>EST-000029678</t>
  </si>
  <si>
    <t>EST-000029714</t>
  </si>
  <si>
    <t>EST-000029731</t>
  </si>
  <si>
    <t>EST-000029760</t>
  </si>
  <si>
    <t>EST-000029763</t>
  </si>
  <si>
    <t>EST-000029778</t>
  </si>
  <si>
    <t>EST-000028482</t>
  </si>
  <si>
    <t>EST-000028764</t>
  </si>
  <si>
    <t>EST-000029302</t>
  </si>
  <si>
    <t>EST-000029532</t>
  </si>
  <si>
    <t>EST-000029533</t>
  </si>
  <si>
    <t>EST-000029534</t>
  </si>
  <si>
    <t>EST-000029628</t>
  </si>
  <si>
    <t>EST-000029667</t>
  </si>
  <si>
    <t>EST-000029687</t>
  </si>
  <si>
    <t>EST-000029717</t>
  </si>
  <si>
    <t>EST-000028580</t>
  </si>
  <si>
    <t>EST-000029353</t>
  </si>
  <si>
    <t>EST-000029493</t>
  </si>
  <si>
    <t>EST-000029494</t>
  </si>
  <si>
    <t>EST-000029504</t>
  </si>
  <si>
    <t>EST-000029517</t>
  </si>
  <si>
    <t>EST-000029586</t>
  </si>
  <si>
    <t>EST-000029587</t>
  </si>
  <si>
    <t>EST-000029643</t>
  </si>
  <si>
    <t>EST-000029647</t>
  </si>
  <si>
    <t>EST-000029685</t>
  </si>
  <si>
    <t>EST-000029699</t>
  </si>
  <si>
    <t>EST-000028931</t>
  </si>
  <si>
    <t>EST-000028937</t>
  </si>
  <si>
    <t>EST-000029411</t>
  </si>
  <si>
    <t>EST-000029477</t>
  </si>
  <si>
    <t>EST-000029487</t>
  </si>
  <si>
    <t>EST-000029510</t>
  </si>
  <si>
    <t>EST-000029506</t>
  </si>
  <si>
    <t>EST-000029507</t>
  </si>
  <si>
    <t>EST-000029508</t>
  </si>
  <si>
    <t>EST-000029511</t>
  </si>
  <si>
    <t>EST-000029513</t>
  </si>
  <si>
    <t>EST-000029515</t>
  </si>
  <si>
    <t>EST-000029516</t>
  </si>
  <si>
    <t>EST-000029518</t>
  </si>
  <si>
    <t>EST-000029523</t>
  </si>
  <si>
    <t>EST-000029537</t>
  </si>
  <si>
    <t>EST-000029535</t>
  </si>
  <si>
    <t>EST-000029539</t>
  </si>
  <si>
    <t>EST-000029540</t>
  </si>
  <si>
    <t>EST-000029541</t>
  </si>
  <si>
    <t>EST-000029542</t>
  </si>
  <si>
    <t>EST-000029543</t>
  </si>
  <si>
    <t>EST-000029545</t>
  </si>
  <si>
    <t>EST-000029546</t>
  </si>
  <si>
    <t>EST-000029547</t>
  </si>
  <si>
    <t>EST-000029557</t>
  </si>
  <si>
    <t>EST-000029549</t>
  </si>
  <si>
    <t>EST-000029554</t>
  </si>
  <si>
    <t>EST-000029550</t>
  </si>
  <si>
    <t>EST-000029551</t>
  </si>
  <si>
    <t>EST-000029552</t>
  </si>
  <si>
    <t>EST-000029553</t>
  </si>
  <si>
    <t>EST-000029555</t>
  </si>
  <si>
    <t>EST-000029556</t>
  </si>
  <si>
    <t>EST-000029559</t>
  </si>
  <si>
    <t>EST-000029560</t>
  </si>
  <si>
    <t>EST-000029561</t>
  </si>
  <si>
    <t>EST-000029562</t>
  </si>
  <si>
    <t>EST-000029564</t>
  </si>
  <si>
    <t>EST-000029565</t>
  </si>
  <si>
    <t>EST-000029566</t>
  </si>
  <si>
    <t>EST-000029568</t>
  </si>
  <si>
    <t>EST-000029570</t>
  </si>
  <si>
    <t>EST-000029572</t>
  </si>
  <si>
    <t>EST-000029573</t>
  </si>
  <si>
    <t>EST-000029582</t>
  </si>
  <si>
    <t>EST-000029576</t>
  </si>
  <si>
    <t>EST-000029577</t>
  </si>
  <si>
    <t>EST-000029578</t>
  </si>
  <si>
    <t>EST-000029580</t>
  </si>
  <si>
    <t>EST-000029583</t>
  </si>
  <si>
    <t>EST-000029584</t>
  </si>
  <si>
    <t>EST-000029590</t>
  </si>
  <si>
    <t>EST-000029591</t>
  </si>
  <si>
    <t>EST-000029592</t>
  </si>
  <si>
    <t>EST-000029593</t>
  </si>
  <si>
    <t>EST-000029595</t>
  </si>
  <si>
    <t>EST-000029596</t>
  </si>
  <si>
    <t>EST-000029597</t>
  </si>
  <si>
    <t>EST-000029598</t>
  </si>
  <si>
    <t>EST-000029600</t>
  </si>
  <si>
    <t>EST-000029605</t>
  </si>
  <si>
    <t>EST-000029604</t>
  </si>
  <si>
    <t>EST-000029606</t>
  </si>
  <si>
    <t>EST-000029607</t>
  </si>
  <si>
    <t>EST-000029608</t>
  </si>
  <si>
    <t>EST-000029610</t>
  </si>
  <si>
    <t>EST-000029612</t>
  </si>
  <si>
    <t>EST-000029613</t>
  </si>
  <si>
    <t>EST-000029614</t>
  </si>
  <si>
    <t>EST-000029615</t>
  </si>
  <si>
    <t>EST-000029616</t>
  </si>
  <si>
    <t>EST-000029620</t>
  </si>
  <si>
    <t>EST-000029622</t>
  </si>
  <si>
    <t>EST-000029623</t>
  </si>
  <si>
    <t>EST-000029624</t>
  </si>
  <si>
    <t>EST-000029627</t>
  </si>
  <si>
    <t>EST-000029629</t>
  </si>
  <si>
    <t>EST-000029630</t>
  </si>
  <si>
    <t>EST-000029631</t>
  </si>
  <si>
    <t>EST-000029633</t>
  </si>
  <si>
    <t>EST-000029634</t>
  </si>
  <si>
    <t>EST-000029635</t>
  </si>
  <si>
    <t>EST-000029636</t>
  </si>
  <si>
    <t>EST-000029637</t>
  </si>
  <si>
    <t>EST-000029638</t>
  </si>
  <si>
    <t>EST-000029639</t>
  </si>
  <si>
    <t>EST-000029640</t>
  </si>
  <si>
    <t>EST-000029641</t>
  </si>
  <si>
    <t>EST-000029642</t>
  </si>
  <si>
    <t>EST-000029644</t>
  </si>
  <si>
    <t>EST-000029645</t>
  </si>
  <si>
    <t>EST-000029646</t>
  </si>
  <si>
    <t>EST-000029650</t>
  </si>
  <si>
    <t>EST-000029652</t>
  </si>
  <si>
    <t>EST-000029653</t>
  </si>
  <si>
    <t>EST-000029654</t>
  </si>
  <si>
    <t>EST-000029657</t>
  </si>
  <si>
    <t>EST-000029658</t>
  </si>
  <si>
    <t>EST-000029660</t>
  </si>
  <si>
    <t>EST-000029662</t>
  </si>
  <si>
    <t>EST-000029663</t>
  </si>
  <si>
    <t>EST-000029664</t>
  </si>
  <si>
    <t>EST-000029670</t>
  </si>
  <si>
    <t>EST-000029665</t>
  </si>
  <si>
    <t>EST-000029668</t>
  </si>
  <si>
    <t>EST-000029669</t>
  </si>
  <si>
    <t>EST-000029671</t>
  </si>
  <si>
    <t>EST-000029673</t>
  </si>
  <si>
    <t>EST-000029674</t>
  </si>
  <si>
    <t>EST-000029675</t>
  </si>
  <si>
    <t>EST-000029676</t>
  </si>
  <si>
    <t>EST-000029677</t>
  </si>
  <si>
    <t>EST-000029679</t>
  </si>
  <si>
    <t>EST-000029680</t>
  </si>
  <si>
    <t>EST-000029681</t>
  </si>
  <si>
    <t>EST-000029688</t>
  </si>
  <si>
    <t>EST-000029682</t>
  </si>
  <si>
    <t>EST-000029686</t>
  </si>
  <si>
    <t>EST-000029689</t>
  </si>
  <si>
    <t>EST-000029690</t>
  </si>
  <si>
    <t>EST-000029693</t>
  </si>
  <si>
    <t>EST-000029696</t>
  </si>
  <si>
    <t>EST-000029694</t>
  </si>
  <si>
    <t>EST-000029697</t>
  </si>
  <si>
    <t>EST-000029708</t>
  </si>
  <si>
    <t>EST-000029709</t>
  </si>
  <si>
    <t>EST-000029701</t>
  </si>
  <si>
    <t>EST-000029698</t>
  </si>
  <si>
    <t>EST-000029700</t>
  </si>
  <si>
    <t>EST-000029702</t>
  </si>
  <si>
    <t>EST-000029703</t>
  </si>
  <si>
    <t>EST-000029704</t>
  </si>
  <si>
    <t>EST-000029713</t>
  </si>
  <si>
    <t>EST-000029706</t>
  </si>
  <si>
    <t>EST-000029707</t>
  </si>
  <si>
    <t>EST-000029710</t>
  </si>
  <si>
    <t>EST-000029712</t>
  </si>
  <si>
    <t>EST-000029715</t>
  </si>
  <si>
    <t>EST-000029716</t>
  </si>
  <si>
    <t>EST-000029718</t>
  </si>
  <si>
    <t>EST-000029720</t>
  </si>
  <si>
    <t>EST-000029721</t>
  </si>
  <si>
    <t>EST-000029722</t>
  </si>
  <si>
    <t>EST-000029723</t>
  </si>
  <si>
    <t>EST-000029724</t>
  </si>
  <si>
    <t>EST-000029725</t>
  </si>
  <si>
    <t>EST-000029726</t>
  </si>
  <si>
    <t>EST-000029727</t>
  </si>
  <si>
    <t>EST-000029729</t>
  </si>
  <si>
    <t>EST-000029730</t>
  </si>
  <si>
    <t>EST-000029732</t>
  </si>
  <si>
    <t>EST-000029733</t>
  </si>
  <si>
    <t>EST-000029734</t>
  </si>
  <si>
    <t>EST-000029736</t>
  </si>
  <si>
    <t>EST-000029738</t>
  </si>
  <si>
    <t>EST-000029739</t>
  </si>
  <si>
    <t>EST-000029741</t>
  </si>
  <si>
    <t>EST-000029742</t>
  </si>
  <si>
    <t>EST-000029746</t>
  </si>
  <si>
    <t>EST-000029753</t>
  </si>
  <si>
    <t>EST-000029759</t>
  </si>
  <si>
    <t>EST-000029755</t>
  </si>
  <si>
    <t>EST-000029756</t>
  </si>
  <si>
    <t>EST-000029757</t>
  </si>
  <si>
    <t>EST-000029758</t>
  </si>
  <si>
    <t>EST-000029764</t>
  </si>
  <si>
    <t>EST-000029762</t>
  </si>
  <si>
    <t>EST-000029765</t>
  </si>
  <si>
    <t>EST-000029766</t>
  </si>
  <si>
    <t>EST-000029769</t>
  </si>
  <si>
    <t>EST-000029770</t>
  </si>
  <si>
    <t>EST-000029771</t>
  </si>
  <si>
    <t>EST-000029777</t>
  </si>
  <si>
    <t>EST-000029773</t>
  </si>
  <si>
    <t>EST-000029774</t>
  </si>
  <si>
    <t>EST-000029775</t>
  </si>
  <si>
    <t>EST-000029776</t>
  </si>
  <si>
    <t>EST-000029779</t>
  </si>
  <si>
    <t>EST-000029780</t>
  </si>
  <si>
    <t>EST-000029785</t>
  </si>
  <si>
    <t>EST-000029786</t>
  </si>
  <si>
    <t>EST-000028289</t>
  </si>
  <si>
    <t>EST-000028458</t>
  </si>
  <si>
    <t>EST-000029093</t>
  </si>
  <si>
    <t>EST-000029255</t>
  </si>
  <si>
    <t>EST-000029519</t>
  </si>
  <si>
    <t>EST-000029524</t>
  </si>
  <si>
    <t>EST-000029526</t>
  </si>
  <si>
    <t>EST-000029527</t>
  </si>
  <si>
    <t>EST-000029530</t>
  </si>
  <si>
    <t>EST-000029579</t>
  </si>
  <si>
    <t>EST-000029585</t>
  </si>
  <si>
    <t>EST-000029601</t>
  </si>
  <si>
    <t>EST-000029581</t>
  </si>
  <si>
    <t>EST-000029691</t>
  </si>
  <si>
    <t>EST-000029824</t>
  </si>
  <si>
    <t>EST-000029849</t>
  </si>
  <si>
    <t>EST-000029875</t>
  </si>
  <si>
    <t>EST-000029909</t>
  </si>
  <si>
    <t>EST-000029946</t>
  </si>
  <si>
    <t>EST-000029843</t>
  </si>
  <si>
    <t>EST-000029571</t>
  </si>
  <si>
    <t>EST-000029661</t>
  </si>
  <si>
    <t>EST-000029797</t>
  </si>
  <si>
    <t>EST-000029803</t>
  </si>
  <si>
    <t>EST-000029842</t>
  </si>
  <si>
    <t>EST-000029851</t>
  </si>
  <si>
    <t>EST-000029853</t>
  </si>
  <si>
    <t>EST-000029881</t>
  </si>
  <si>
    <t>EST-000029938</t>
  </si>
  <si>
    <t>EST-000029939</t>
  </si>
  <si>
    <t>EST-000028453</t>
  </si>
  <si>
    <t>EST-000029127</t>
  </si>
  <si>
    <t>EST-000029297</t>
  </si>
  <si>
    <t>EST-000029683</t>
  </si>
  <si>
    <t>EST-000029684</t>
  </si>
  <si>
    <t>EST-000029748</t>
  </si>
  <si>
    <t>EST-000029787</t>
  </si>
  <si>
    <t>EST-000029838</t>
  </si>
  <si>
    <t>EST-000029837</t>
  </si>
  <si>
    <t>EST-000029844</t>
  </si>
  <si>
    <t>EST-000029023</t>
  </si>
  <si>
    <t>EST-000029458</t>
  </si>
  <si>
    <t>EST-000029512</t>
  </si>
  <si>
    <t>EST-000029548</t>
  </si>
  <si>
    <t>EST-000029563</t>
  </si>
  <si>
    <t>EST-000029609</t>
  </si>
  <si>
    <t>EST-000029621</t>
  </si>
  <si>
    <t>EST-000029626</t>
  </si>
  <si>
    <t>EST-000029656</t>
  </si>
  <si>
    <t>EST-000029666</t>
  </si>
  <si>
    <t>EST-000029672</t>
  </si>
  <si>
    <t>EST-000029695</t>
  </si>
  <si>
    <t>EST-000029711</t>
  </si>
  <si>
    <t>EST-000029719</t>
  </si>
  <si>
    <t>EST-000029728</t>
  </si>
  <si>
    <t>EST-000029737</t>
  </si>
  <si>
    <t>EST-000029744</t>
  </si>
  <si>
    <t>EST-000029745</t>
  </si>
  <si>
    <t>EST-000029754</t>
  </si>
  <si>
    <t>EST-000029761</t>
  </si>
  <si>
    <t>EST-000029767</t>
  </si>
  <si>
    <t>EST-000029768</t>
  </si>
  <si>
    <t>EST-000029772</t>
  </si>
  <si>
    <t>EST-000029781</t>
  </si>
  <si>
    <t>EST-000029782</t>
  </si>
  <si>
    <t>EST-000029788</t>
  </si>
  <si>
    <t>EST-000029795</t>
  </si>
  <si>
    <t>EST-000029789</t>
  </si>
  <si>
    <t>EST-000029790</t>
  </si>
  <si>
    <t>EST-000029791</t>
  </si>
  <si>
    <t>EST-000029792</t>
  </si>
  <si>
    <t>EST-000029793</t>
  </si>
  <si>
    <t>EST-000029794</t>
  </si>
  <si>
    <t>EST-000029796</t>
  </si>
  <si>
    <t>EST-000029798</t>
  </si>
  <si>
    <t>EST-000029799</t>
  </si>
  <si>
    <t>EST-000029804</t>
  </si>
  <si>
    <t>EST-000029802</t>
  </si>
  <si>
    <t>EST-000029806</t>
  </si>
  <si>
    <t>EST-000029807</t>
  </si>
  <si>
    <t>EST-000029809</t>
  </si>
  <si>
    <t>EST-000029810</t>
  </si>
  <si>
    <t>EST-000029811</t>
  </si>
  <si>
    <t>EST-000029812</t>
  </si>
  <si>
    <t>EST-000029813</t>
  </si>
  <si>
    <t>EST-000029816</t>
  </si>
  <si>
    <t>EST-000029814</t>
  </si>
  <si>
    <t>EST-000029815</t>
  </si>
  <si>
    <t>EST-000029817</t>
  </si>
  <si>
    <t>EST-000029821</t>
  </si>
  <si>
    <t>EST-000029822</t>
  </si>
  <si>
    <t>EST-000029823</t>
  </si>
  <si>
    <t>EST-000029825</t>
  </si>
  <si>
    <t>EST-000029827</t>
  </si>
  <si>
    <t>EST-000029828</t>
  </si>
  <si>
    <t>EST-000029829</t>
  </si>
  <si>
    <t>EST-000029830</t>
  </si>
  <si>
    <t>EST-000029831</t>
  </si>
  <si>
    <t>EST-000029832</t>
  </si>
  <si>
    <t>EST-000029833</t>
  </si>
  <si>
    <t>EST-000029834</t>
  </si>
  <si>
    <t>EST-000029835</t>
  </si>
  <si>
    <t>EST-000029845</t>
  </si>
  <si>
    <t>EST-000029846</t>
  </si>
  <si>
    <t>EST-000029847</t>
  </si>
  <si>
    <t>EST-000029854</t>
  </si>
  <si>
    <t>EST-000029850</t>
  </si>
  <si>
    <t>EST-000029852</t>
  </si>
  <si>
    <t>EST-000029855</t>
  </si>
  <si>
    <t>EST-000029857</t>
  </si>
  <si>
    <t>EST-000029858</t>
  </si>
  <si>
    <t>EST-000029859</t>
  </si>
  <si>
    <t>EST-000029860</t>
  </si>
  <si>
    <t>EST-000029861</t>
  </si>
  <si>
    <t>EST-000029865</t>
  </si>
  <si>
    <t>EST-000029866</t>
  </si>
  <si>
    <t>EST-000029867</t>
  </si>
  <si>
    <t>EST-000029868</t>
  </si>
  <si>
    <t>EST-000029873</t>
  </si>
  <si>
    <t>EST-000029870</t>
  </si>
  <si>
    <t>EST-000029872</t>
  </si>
  <si>
    <t>EST-000029874</t>
  </si>
  <si>
    <t>EST-000029876</t>
  </si>
  <si>
    <t>EST-000029879</t>
  </si>
  <si>
    <t>EST-000029886</t>
  </si>
  <si>
    <t>EST-000029888</t>
  </si>
  <si>
    <t>EST-000029880</t>
  </si>
  <si>
    <t>EST-000029883</t>
  </si>
  <si>
    <t>EST-000029885</t>
  </si>
  <si>
    <t>EST-000029884</t>
  </si>
  <si>
    <t>EST-000029887</t>
  </si>
  <si>
    <t>EST-000029889</t>
  </si>
  <si>
    <t>EST-000029890</t>
  </si>
  <si>
    <t>EST-000029891</t>
  </si>
  <si>
    <t>EST-000029892</t>
  </si>
  <si>
    <t>EST-000029893</t>
  </si>
  <si>
    <t>EST-000029894</t>
  </si>
  <si>
    <t>EST-000029895</t>
  </si>
  <si>
    <t>EST-000029896</t>
  </si>
  <si>
    <t>EST-000029897</t>
  </si>
  <si>
    <t>EST-000029898</t>
  </si>
  <si>
    <t>EST-000029903</t>
  </si>
  <si>
    <t>EST-000029901</t>
  </si>
  <si>
    <t>EST-000029905</t>
  </si>
  <si>
    <t>EST-000029902</t>
  </si>
  <si>
    <t>EST-000029904</t>
  </si>
  <si>
    <t>EST-000029906</t>
  </si>
  <si>
    <t>EST-000029912</t>
  </si>
  <si>
    <t>EST-000029907</t>
  </si>
  <si>
    <t>EST-000029908</t>
  </si>
  <si>
    <t>EST-000029910</t>
  </si>
  <si>
    <t>EST-000029914</t>
  </si>
  <si>
    <t>EST-000029913</t>
  </si>
  <si>
    <t>EST-000029915</t>
  </si>
  <si>
    <t>EST-000029916</t>
  </si>
  <si>
    <t>EST-000029917</t>
  </si>
  <si>
    <t>EST-000029918</t>
  </si>
  <si>
    <t>EST-000029919</t>
  </si>
  <si>
    <t>EST-000029920</t>
  </si>
  <si>
    <t>EST-000029922</t>
  </si>
  <si>
    <t>EST-000029923</t>
  </si>
  <si>
    <t>EST-000029924</t>
  </si>
  <si>
    <t>EST-000029928</t>
  </si>
  <si>
    <t>EST-000029925</t>
  </si>
  <si>
    <t>EST-000029926</t>
  </si>
  <si>
    <t>EST-000029927</t>
  </si>
  <si>
    <t>EST-000029931</t>
  </si>
  <si>
    <t>EST-000029932</t>
  </si>
  <si>
    <t>EST-000029935</t>
  </si>
  <si>
    <t>EST-000029936</t>
  </si>
  <si>
    <t>EST-000029948</t>
  </si>
  <si>
    <t>EST-000029940</t>
  </si>
  <si>
    <t>EST-000029947</t>
  </si>
  <si>
    <t>EST-000029945</t>
  </si>
  <si>
    <t>EST-000029944</t>
  </si>
  <si>
    <t>EST-000029949</t>
  </si>
  <si>
    <t>EST-000029954</t>
  </si>
  <si>
    <t>EST-000029952</t>
  </si>
  <si>
    <t>EST-000029953</t>
  </si>
  <si>
    <t>EST-000029955</t>
  </si>
  <si>
    <t>EST-000029956</t>
  </si>
  <si>
    <t>EST-000029957</t>
  </si>
  <si>
    <t>EST-000029958</t>
  </si>
  <si>
    <t>EST-000029960</t>
  </si>
  <si>
    <t>EST-000029961</t>
  </si>
  <si>
    <t>EST-000029962</t>
  </si>
  <si>
    <t>EST-000029963</t>
  </si>
  <si>
    <t>EST-000029964</t>
  </si>
  <si>
    <t>EST-000029965</t>
  </si>
  <si>
    <t>EST-000029970</t>
  </si>
  <si>
    <t>EST-000029971</t>
  </si>
  <si>
    <t>EST-000029972</t>
  </si>
  <si>
    <t>EST-000029980</t>
  </si>
  <si>
    <t>EST-000029975</t>
  </si>
  <si>
    <t>EST-000029979</t>
  </si>
  <si>
    <t>EST-000029981</t>
  </si>
  <si>
    <t>EST-000029984</t>
  </si>
  <si>
    <t>EST-000029986</t>
  </si>
  <si>
    <t>EST-000029988</t>
  </si>
  <si>
    <t>EST-000029994</t>
  </si>
  <si>
    <t>EST-000029995</t>
  </si>
  <si>
    <t>EST-000026218</t>
  </si>
  <si>
    <t>EST-000029747</t>
  </si>
  <si>
    <t>EST-000029749</t>
  </si>
  <si>
    <t>EST-000029751</t>
  </si>
  <si>
    <t>EST-000029783</t>
  </si>
  <si>
    <t>EST-000029819</t>
  </si>
  <si>
    <t>EST-000029840</t>
  </si>
  <si>
    <t>EST-000029625</t>
  </si>
  <si>
    <t>EST-000029659</t>
  </si>
  <si>
    <t>EST-000029826</t>
  </si>
  <si>
    <t>EST-000029800</t>
  </si>
  <si>
    <t>EST-000029801</t>
  </si>
  <si>
    <t>EST-000029899</t>
  </si>
  <si>
    <t>EST-000029937</t>
  </si>
  <si>
    <t>EST-000029959</t>
  </si>
  <si>
    <t>EST-000030009</t>
  </si>
  <si>
    <t>EST-000030067</t>
  </si>
  <si>
    <t>EST-000030071</t>
  </si>
  <si>
    <t>EST-000030100</t>
  </si>
  <si>
    <t>EST-000030095</t>
  </si>
  <si>
    <t>EST-000030104</t>
  </si>
  <si>
    <t>EST-000030125</t>
  </si>
  <si>
    <t>EST-000030128</t>
  </si>
  <si>
    <t>EST-000030139</t>
  </si>
  <si>
    <t>EST-000029567</t>
  </si>
  <si>
    <t>EST-000029808</t>
  </si>
  <si>
    <t>EST-000029863</t>
  </si>
  <si>
    <t>EST-000029882</t>
  </si>
  <si>
    <t>EST-000029969</t>
  </si>
  <si>
    <t>EST-000030023</t>
  </si>
  <si>
    <t>EST-000030033</t>
  </si>
  <si>
    <t>EST-000030043</t>
  </si>
  <si>
    <t>EST-000030127</t>
  </si>
  <si>
    <t>EST-000028726</t>
  </si>
  <si>
    <t>EST-000029503</t>
  </si>
  <si>
    <t>EST-000029820</t>
  </si>
  <si>
    <t>EST-000029966</t>
  </si>
  <si>
    <t>EST-000029967</t>
  </si>
  <si>
    <t>EST-000030017</t>
  </si>
  <si>
    <t>EST-000030065</t>
  </si>
  <si>
    <t>EST-000030070</t>
  </si>
  <si>
    <t>EST-000030080</t>
  </si>
  <si>
    <t>EST-000029836</t>
  </si>
  <si>
    <t>EST-000029848</t>
  </si>
  <si>
    <t>EST-000029993</t>
  </si>
  <si>
    <t>EST-000029648</t>
  </si>
  <si>
    <t>EST-000029735</t>
  </si>
  <si>
    <t>EST-000029743</t>
  </si>
  <si>
    <t>EST-000029869</t>
  </si>
  <si>
    <t>EST-000029900</t>
  </si>
  <si>
    <t>EST-000029921</t>
  </si>
  <si>
    <t>EST-000029934</t>
  </si>
  <si>
    <t>EST-000029941</t>
  </si>
  <si>
    <t>EST-000029942</t>
  </si>
  <si>
    <t>EST-000029943</t>
  </si>
  <si>
    <t>EST-000029950</t>
  </si>
  <si>
    <t>EST-000029951</t>
  </si>
  <si>
    <t>EST-000029982</t>
  </si>
  <si>
    <t>EST-000029983</t>
  </si>
  <si>
    <t>EST-000029989</t>
  </si>
  <si>
    <t>EST-000029987</t>
  </si>
  <si>
    <t>EST-000029990</t>
  </si>
  <si>
    <t>EST-000029991</t>
  </si>
  <si>
    <t>EST-000029992</t>
  </si>
  <si>
    <t>EST-000029996</t>
  </si>
  <si>
    <t>EST-000030000</t>
  </si>
  <si>
    <t>EST-000030001</t>
  </si>
  <si>
    <t>EST-000030004</t>
  </si>
  <si>
    <t>EST-000030007</t>
  </si>
  <si>
    <t>EST-000030008</t>
  </si>
  <si>
    <t>EST-000030011</t>
  </si>
  <si>
    <t>EST-000030016</t>
  </si>
  <si>
    <t>EST-000030012</t>
  </si>
  <si>
    <t>EST-000030013</t>
  </si>
  <si>
    <t>EST-000030014</t>
  </si>
  <si>
    <t>EST-000030015</t>
  </si>
  <si>
    <t>EST-000030018</t>
  </si>
  <si>
    <t>EST-000030019</t>
  </si>
  <si>
    <t>EST-000030020</t>
  </si>
  <si>
    <t>EST-000030021</t>
  </si>
  <si>
    <t>EST-000030022</t>
  </si>
  <si>
    <t>EST-000030024</t>
  </si>
  <si>
    <t>EST-000030025</t>
  </si>
  <si>
    <t>EST-000030026</t>
  </si>
  <si>
    <t>EST-000030027</t>
  </si>
  <si>
    <t>EST-000030028</t>
  </si>
  <si>
    <t>EST-000030030</t>
  </si>
  <si>
    <t>EST-000030029</t>
  </si>
  <si>
    <t>EST-000030032</t>
  </si>
  <si>
    <t>EST-000030034</t>
  </si>
  <si>
    <t>EST-000030036</t>
  </si>
  <si>
    <t>EST-000030035</t>
  </si>
  <si>
    <t>EST-000030038</t>
  </si>
  <si>
    <t>EST-000030039</t>
  </si>
  <si>
    <t>EST-000030045</t>
  </si>
  <si>
    <t>EST-000030044</t>
  </si>
  <si>
    <t>EST-000030046</t>
  </si>
  <si>
    <t>EST-000030047</t>
  </si>
  <si>
    <t>EST-000030048</t>
  </si>
  <si>
    <t>EST-000030049</t>
  </si>
  <si>
    <t>EST-000030050</t>
  </si>
  <si>
    <t>EST-000030051</t>
  </si>
  <si>
    <t>EST-000030052</t>
  </si>
  <si>
    <t>EST-000030053</t>
  </si>
  <si>
    <t>EST-000030054</t>
  </si>
  <si>
    <t>EST-000030055</t>
  </si>
  <si>
    <t>EST-000030056</t>
  </si>
  <si>
    <t>EST-000030057</t>
  </si>
  <si>
    <t>EST-000030060</t>
  </si>
  <si>
    <t>EST-000030061</t>
  </si>
  <si>
    <t>EST-000030063</t>
  </si>
  <si>
    <t>EST-000030062</t>
  </si>
  <si>
    <t>EST-000030068</t>
  </si>
  <si>
    <t>EST-000030064</t>
  </si>
  <si>
    <t>EST-000030066</t>
  </si>
  <si>
    <t>EST-000030069</t>
  </si>
  <si>
    <t>EST-000030072</t>
  </si>
  <si>
    <t>EST-000030073</t>
  </si>
  <si>
    <t>EST-000030076</t>
  </si>
  <si>
    <t>EST-000030077</t>
  </si>
  <si>
    <t>EST-000030078</t>
  </si>
  <si>
    <t>EST-000030082</t>
  </si>
  <si>
    <t>EST-000030081</t>
  </si>
  <si>
    <t>EST-000030083</t>
  </si>
  <si>
    <t>EST-000030084</t>
  </si>
  <si>
    <t>EST-000030088</t>
  </si>
  <si>
    <t>EST-000030096</t>
  </si>
  <si>
    <t>EST-000030097</t>
  </si>
  <si>
    <t>EST-000030098</t>
  </si>
  <si>
    <t>EST-000030103</t>
  </si>
  <si>
    <t>EST-000030101</t>
  </si>
  <si>
    <t>EST-000030102</t>
  </si>
  <si>
    <t>EST-000030106</t>
  </si>
  <si>
    <t>EST-000030109</t>
  </si>
  <si>
    <t>EST-000030110</t>
  </si>
  <si>
    <t>EST-000030114</t>
  </si>
  <si>
    <t>EST-000030112</t>
  </si>
  <si>
    <t>EST-000030113</t>
  </si>
  <si>
    <t>EST-000030115</t>
  </si>
  <si>
    <t>EST-000030116</t>
  </si>
  <si>
    <t>EST-000030117</t>
  </si>
  <si>
    <t>EST-000030118</t>
  </si>
  <si>
    <t>EST-000030119</t>
  </si>
  <si>
    <t>EST-000030120</t>
  </si>
  <si>
    <t>EST-000030121</t>
  </si>
  <si>
    <t>EST-000030122</t>
  </si>
  <si>
    <t>EST-000030124</t>
  </si>
  <si>
    <t>EST-000030130</t>
  </si>
  <si>
    <t>EST-000030129</t>
  </si>
  <si>
    <t>EST-000030136</t>
  </si>
  <si>
    <t>EST-000030131</t>
  </si>
  <si>
    <t>EST-000030134</t>
  </si>
  <si>
    <t>EST-000030132</t>
  </si>
  <si>
    <t>EST-000030133</t>
  </si>
  <si>
    <t>EST-000030135</t>
  </si>
  <si>
    <t>EST-000030137</t>
  </si>
  <si>
    <t>EST-000030138</t>
  </si>
  <si>
    <t>EST-000030140</t>
  </si>
  <si>
    <t>EST-000030141</t>
  </si>
  <si>
    <t>EST-000030142</t>
  </si>
  <si>
    <t>EST-000030143</t>
  </si>
  <si>
    <t>EST-000030151</t>
  </si>
  <si>
    <t>EST-000030150</t>
  </si>
  <si>
    <t>EST-000030149</t>
  </si>
  <si>
    <t>EST-000030157</t>
  </si>
  <si>
    <t>EST-000030156</t>
  </si>
  <si>
    <t>EST-000030158</t>
  </si>
  <si>
    <t>EST-000030159</t>
  </si>
  <si>
    <t>EST-000030160</t>
  </si>
  <si>
    <t>EST-000030162</t>
  </si>
  <si>
    <t>EST-000030163</t>
  </si>
  <si>
    <t>EST-000030164</t>
  </si>
  <si>
    <t>EST-000030165</t>
  </si>
  <si>
    <t>EST-000030167</t>
  </si>
  <si>
    <t>EST-000030172</t>
  </si>
  <si>
    <t>EST-000030168</t>
  </si>
  <si>
    <t>EST-000030169</t>
  </si>
  <si>
    <t>EST-000030170</t>
  </si>
  <si>
    <t>EST-000030171</t>
  </si>
  <si>
    <t>EST-000030173</t>
  </si>
  <si>
    <t>EST-000030176</t>
  </si>
  <si>
    <t>EST-000030178</t>
  </si>
  <si>
    <t>EST-000030181</t>
  </si>
  <si>
    <t>EST-000029740</t>
  </si>
  <si>
    <t>EST-000029839</t>
  </si>
  <si>
    <t>EST-000029841</t>
  </si>
  <si>
    <t>EST-000029968</t>
  </si>
  <si>
    <t>EST-000029973</t>
  </si>
  <si>
    <t>EST-000029997</t>
  </si>
  <si>
    <t>EST-000030037</t>
  </si>
  <si>
    <t>EST-000030085</t>
  </si>
  <si>
    <t>EST-000030090</t>
  </si>
  <si>
    <t>EST-000030092</t>
  </si>
  <si>
    <t>EST-000030093</t>
  </si>
  <si>
    <t>EST-000030288</t>
  </si>
  <si>
    <t>EST-000030337</t>
  </si>
  <si>
    <t>EST-000029314</t>
  </si>
  <si>
    <t>EST-000029933</t>
  </si>
  <si>
    <t>EST-000030253</t>
  </si>
  <si>
    <t>EST-000030003</t>
  </si>
  <si>
    <t>EST-000030005</t>
  </si>
  <si>
    <t>EST-000030006</t>
  </si>
  <si>
    <t>EST-000030041</t>
  </si>
  <si>
    <t>EST-000030184</t>
  </si>
  <si>
    <t>EST-000030209</t>
  </si>
  <si>
    <t>EST-000030207</t>
  </si>
  <si>
    <t>EST-000030208</t>
  </si>
  <si>
    <t>EST-000030210</t>
  </si>
  <si>
    <t>EST-000030247</t>
  </si>
  <si>
    <t>EST-000030311</t>
  </si>
  <si>
    <t>EST-000030318</t>
  </si>
  <si>
    <t>EST-000030320</t>
  </si>
  <si>
    <t>EST-000029322</t>
  </si>
  <si>
    <t>EST-000029862</t>
  </si>
  <si>
    <t>EST-000029878</t>
  </si>
  <si>
    <t>EST-000030059</t>
  </si>
  <si>
    <t>EST-000030111</t>
  </si>
  <si>
    <t>EST-000030126</t>
  </si>
  <si>
    <t>EST-000030186</t>
  </si>
  <si>
    <t>EST-000030249</t>
  </si>
  <si>
    <t>EST-000030357</t>
  </si>
  <si>
    <t>EST-000029651</t>
  </si>
  <si>
    <t>EST-000029655</t>
  </si>
  <si>
    <t>EST-000029784</t>
  </si>
  <si>
    <t>EST-000029818</t>
  </si>
  <si>
    <t>EST-000030089</t>
  </si>
  <si>
    <t>EST-000030152</t>
  </si>
  <si>
    <t>EST-000030153</t>
  </si>
  <si>
    <t>EST-000030192</t>
  </si>
  <si>
    <t>EST-000030200</t>
  </si>
  <si>
    <t>EST-000030232</t>
  </si>
  <si>
    <t>EST-000030240</t>
  </si>
  <si>
    <t>EST-000030309</t>
  </si>
  <si>
    <t>EST-000030335</t>
  </si>
  <si>
    <t>EST-000030336</t>
  </si>
  <si>
    <t>EST-000030408</t>
  </si>
  <si>
    <t>EST-000029805</t>
  </si>
  <si>
    <t>EST-000029864</t>
  </si>
  <si>
    <t>EST-000029488</t>
  </si>
  <si>
    <t>EST-000029856</t>
  </si>
  <si>
    <t>EST-000029911</t>
  </si>
  <si>
    <t>EST-000029985</t>
  </si>
  <si>
    <t>EST-000030010</t>
  </si>
  <si>
    <t>EST-000030058</t>
  </si>
  <si>
    <t>EST-000030086</t>
  </si>
  <si>
    <t>EST-000030105</t>
  </si>
  <si>
    <t>EST-000030107</t>
  </si>
  <si>
    <t>EST-000030108</t>
  </si>
  <si>
    <t>EST-000030123</t>
  </si>
  <si>
    <t>EST-000030145</t>
  </si>
  <si>
    <t>EST-000030155</t>
  </si>
  <si>
    <t>EST-000030161</t>
  </si>
  <si>
    <t>EST-000030166</t>
  </si>
  <si>
    <t>EST-000030174</t>
  </si>
  <si>
    <t>EST-000030175</t>
  </si>
  <si>
    <t>EST-000030177</t>
  </si>
  <si>
    <t>EST-000030179</t>
  </si>
  <si>
    <t>EST-000030180</t>
  </si>
  <si>
    <t>EST-000030183</t>
  </si>
  <si>
    <t>EST-000030185</t>
  </si>
  <si>
    <t>EST-000030187</t>
  </si>
  <si>
    <t>EST-000030190</t>
  </si>
  <si>
    <t>EST-000030188</t>
  </si>
  <si>
    <t>EST-000030189</t>
  </si>
  <si>
    <t>EST-000030191</t>
  </si>
  <si>
    <t>EST-000030193</t>
  </si>
  <si>
    <t>EST-000030211</t>
  </si>
  <si>
    <t>EST-000030194</t>
  </si>
  <si>
    <t>EST-000030195</t>
  </si>
  <si>
    <t>EST-000030196</t>
  </si>
  <si>
    <t>EST-000030197</t>
  </si>
  <si>
    <t>EST-000030199</t>
  </si>
  <si>
    <t>EST-000030201</t>
  </si>
  <si>
    <t>EST-000030202</t>
  </si>
  <si>
    <t>EST-000030203</t>
  </si>
  <si>
    <t>EST-000030204</t>
  </si>
  <si>
    <t>EST-000030205</t>
  </si>
  <si>
    <t>EST-000030206</t>
  </si>
  <si>
    <t>EST-000030212</t>
  </si>
  <si>
    <t>EST-000030213</t>
  </si>
  <si>
    <t>EST-000030214</t>
  </si>
  <si>
    <t>EST-000030215</t>
  </si>
  <si>
    <t>EST-000030216</t>
  </si>
  <si>
    <t>EST-000030217</t>
  </si>
  <si>
    <t>EST-000030218</t>
  </si>
  <si>
    <t>EST-000030219</t>
  </si>
  <si>
    <t>EST-000030221</t>
  </si>
  <si>
    <t>EST-000030222</t>
  </si>
  <si>
    <t>EST-000030223</t>
  </si>
  <si>
    <t>EST-000030224</t>
  </si>
  <si>
    <t>EST-000030226</t>
  </si>
  <si>
    <t>EST-000030227</t>
  </si>
  <si>
    <t>EST-000030229</t>
  </si>
  <si>
    <t>EST-000030230</t>
  </si>
  <si>
    <t>EST-000030231</t>
  </si>
  <si>
    <t>EST-000030233</t>
  </si>
  <si>
    <t>EST-000030234</t>
  </si>
  <si>
    <t>EST-000030235</t>
  </si>
  <si>
    <t>EST-000030236</t>
  </si>
  <si>
    <t>EST-000030237</t>
  </si>
  <si>
    <t>EST-000030238</t>
  </si>
  <si>
    <t>EST-000030239</t>
  </si>
  <si>
    <t>EST-000030243</t>
  </si>
  <si>
    <t>EST-000030241</t>
  </si>
  <si>
    <t>EST-000030242</t>
  </si>
  <si>
    <t>EST-000030244</t>
  </si>
  <si>
    <t>EST-000030245</t>
  </si>
  <si>
    <t>EST-000030246</t>
  </si>
  <si>
    <t>EST-000030248</t>
  </si>
  <si>
    <t>EST-000030250</t>
  </si>
  <si>
    <t>EST-000030251</t>
  </si>
  <si>
    <t>EST-000030254</t>
  </si>
  <si>
    <t>EST-000030255</t>
  </si>
  <si>
    <t>EST-000030256</t>
  </si>
  <si>
    <t>EST-000030257</t>
  </si>
  <si>
    <t>EST-000030258</t>
  </si>
  <si>
    <t>EST-000030259</t>
  </si>
  <si>
    <t>EST-000030260</t>
  </si>
  <si>
    <t>EST-000030262</t>
  </si>
  <si>
    <t>EST-000030263</t>
  </si>
  <si>
    <t>EST-000030264</t>
  </si>
  <si>
    <t>EST-000030267</t>
  </si>
  <si>
    <t>EST-000030265</t>
  </si>
  <si>
    <t>EST-000030266</t>
  </si>
  <si>
    <t>EST-000030269</t>
  </si>
  <si>
    <t>EST-000030270</t>
  </si>
  <si>
    <t>EST-000030268</t>
  </si>
  <si>
    <t>EST-000030271</t>
  </si>
  <si>
    <t>EST-000030275</t>
  </si>
  <si>
    <t>EST-000030272</t>
  </si>
  <si>
    <t>EST-000030273</t>
  </si>
  <si>
    <t>EST-000030281</t>
  </si>
  <si>
    <t>EST-000030274</t>
  </si>
  <si>
    <t>EST-000030277</t>
  </si>
  <si>
    <t>EST-000030278</t>
  </si>
  <si>
    <t>EST-000030279</t>
  </si>
  <si>
    <t>EST-000030280</t>
  </si>
  <si>
    <t>EST-000030282</t>
  </si>
  <si>
    <t>EST-000030283</t>
  </si>
  <si>
    <t>EST-000030284</t>
  </si>
  <si>
    <t>EST-000030285</t>
  </si>
  <si>
    <t>EST-000030286</t>
  </si>
  <si>
    <t>EST-000030289</t>
  </si>
  <si>
    <t>EST-000030295</t>
  </si>
  <si>
    <t>EST-000030290</t>
  </si>
  <si>
    <t>EST-000030292</t>
  </si>
  <si>
    <t>EST-000030294</t>
  </si>
  <si>
    <t>EST-000030296</t>
  </si>
  <si>
    <t>EST-000030297</t>
  </si>
  <si>
    <t>EST-000030298</t>
  </si>
  <si>
    <t>EST-000030299</t>
  </si>
  <si>
    <t>EST-000030300</t>
  </si>
  <si>
    <t>EST-000030301</t>
  </si>
  <si>
    <t>EST-000030302</t>
  </si>
  <si>
    <t>EST-000030303</t>
  </si>
  <si>
    <t>EST-000030304</t>
  </si>
  <si>
    <t>EST-000030305</t>
  </si>
  <si>
    <t>EST-000030306</t>
  </si>
  <si>
    <t>EST-000030307</t>
  </si>
  <si>
    <t>EST-000030308</t>
  </si>
  <si>
    <t>EST-000030310</t>
  </si>
  <si>
    <t>EST-000030312</t>
  </si>
  <si>
    <t>EST-000030313</t>
  </si>
  <si>
    <t>EST-000030317</t>
  </si>
  <si>
    <t>EST-000030319</t>
  </si>
  <si>
    <t>EST-000030322</t>
  </si>
  <si>
    <t>EST-000030323</t>
  </si>
  <si>
    <t>EST-000030325</t>
  </si>
  <si>
    <t>EST-000030326</t>
  </si>
  <si>
    <t>EST-000030329</t>
  </si>
  <si>
    <t>EST-000030328</t>
  </si>
  <si>
    <t>EST-000030330</t>
  </si>
  <si>
    <t>EST-000030331</t>
  </si>
  <si>
    <t>EST-000030332</t>
  </si>
  <si>
    <t>EST-000030333</t>
  </si>
  <si>
    <t>EST-000030334</t>
  </si>
  <si>
    <t>EST-000030342</t>
  </si>
  <si>
    <t>EST-000030344</t>
  </si>
  <si>
    <t>EST-000030345</t>
  </si>
  <si>
    <t>EST-000030346</t>
  </si>
  <si>
    <t>EST-000030347</t>
  </si>
  <si>
    <t>EST-000030348</t>
  </si>
  <si>
    <t>EST-000030350</t>
  </si>
  <si>
    <t>EST-000030351</t>
  </si>
  <si>
    <t>EST-000030352</t>
  </si>
  <si>
    <t>EST-000030353</t>
  </si>
  <si>
    <t>EST-000030354</t>
  </si>
  <si>
    <t>EST-000030355</t>
  </si>
  <si>
    <t>EST-000030358</t>
  </si>
  <si>
    <t>EST-000030360</t>
  </si>
  <si>
    <t>EST-000030361</t>
  </si>
  <si>
    <t>EST-000030362</t>
  </si>
  <si>
    <t>EST-000030363</t>
  </si>
  <si>
    <t>EST-000030364</t>
  </si>
  <si>
    <t>EST-000030371</t>
  </si>
  <si>
    <t>EST-000030365</t>
  </si>
  <si>
    <t>EST-000030368</t>
  </si>
  <si>
    <t>EST-000030369</t>
  </si>
  <si>
    <t>EST-000030370</t>
  </si>
  <si>
    <t>EST-000030372</t>
  </si>
  <si>
    <t>EST-000030373</t>
  </si>
  <si>
    <t>EST-000030374</t>
  </si>
  <si>
    <t>EST-000030375</t>
  </si>
  <si>
    <t>EST-000030376</t>
  </si>
  <si>
    <t>EST-000030377</t>
  </si>
  <si>
    <t>EST-000030378</t>
  </si>
  <si>
    <t>EST-000030379</t>
  </si>
  <si>
    <t>EST-000030380</t>
  </si>
  <si>
    <t>EST-000030381</t>
  </si>
  <si>
    <t>EST-000030383</t>
  </si>
  <si>
    <t>EST-000030386</t>
  </si>
  <si>
    <t>EST-000030384</t>
  </si>
  <si>
    <t>EST-000030385</t>
  </si>
  <si>
    <t>EST-000030387</t>
  </si>
  <si>
    <t>EST-000030389</t>
  </si>
  <si>
    <t>EST-000030388</t>
  </si>
  <si>
    <t>EST-000030390</t>
  </si>
  <si>
    <t>EST-000030392</t>
  </si>
  <si>
    <t>EST-000030393</t>
  </si>
  <si>
    <t>EST-000030396</t>
  </si>
  <si>
    <t>EST-000030398</t>
  </si>
  <si>
    <t>EST-000030399</t>
  </si>
  <si>
    <t>EST-000030400</t>
  </si>
  <si>
    <t>EST-000030403</t>
  </si>
  <si>
    <t>EST-000030401</t>
  </si>
  <si>
    <t>EST-000030402</t>
  </si>
  <si>
    <t>EST-000030404</t>
  </si>
  <si>
    <t>EST-000030405</t>
  </si>
  <si>
    <t>EST-000030406</t>
  </si>
  <si>
    <t>EST-000030407</t>
  </si>
  <si>
    <t>EST-000030414</t>
  </si>
  <si>
    <t>EST-000030411</t>
  </si>
  <si>
    <t>EST-000030410</t>
  </si>
  <si>
    <t>EST-000030412</t>
  </si>
  <si>
    <t>EST-000030413</t>
  </si>
  <si>
    <t>EST-000030415</t>
  </si>
  <si>
    <t>EST-000030416</t>
  </si>
  <si>
    <t>EST-000030417</t>
  </si>
  <si>
    <t>EST-000030418</t>
  </si>
  <si>
    <t>EST-000030419</t>
  </si>
  <si>
    <t>EST-000030423</t>
  </si>
  <si>
    <t>EST-000030422</t>
  </si>
  <si>
    <t>EST-000030424</t>
  </si>
  <si>
    <t>EST-000030425</t>
  </si>
  <si>
    <t>EST-000030426</t>
  </si>
  <si>
    <t>EST-000030427</t>
  </si>
  <si>
    <t>EST-000030428</t>
  </si>
  <si>
    <t>EST-000030430</t>
  </si>
  <si>
    <t>EST-000030433</t>
  </si>
  <si>
    <t>EST-000029525</t>
  </si>
  <si>
    <t>EST-000029750</t>
  </si>
  <si>
    <t>EST-000030091</t>
  </si>
  <si>
    <t>EST-000030144</t>
  </si>
  <si>
    <t>EST-000030154</t>
  </si>
  <si>
    <t>EST-000030225</t>
  </si>
  <si>
    <t>EST-000030287</t>
  </si>
  <si>
    <t>EST-000030539</t>
  </si>
  <si>
    <t>EST-000030574</t>
  </si>
  <si>
    <t>EST-000030631</t>
  </si>
  <si>
    <t>EST-000029752</t>
  </si>
  <si>
    <t>EST-000029871</t>
  </si>
  <si>
    <t>EST-000030099</t>
  </si>
  <si>
    <t>EST-000030252</t>
  </si>
  <si>
    <t>EST-000030447</t>
  </si>
  <si>
    <t>EST-000030479</t>
  </si>
  <si>
    <t>EST-000030500</t>
  </si>
  <si>
    <t>EST-000030549</t>
  </si>
  <si>
    <t>EST-000030359</t>
  </si>
  <si>
    <t>EST-000030429</t>
  </si>
  <si>
    <t>EST-000030513</t>
  </si>
  <si>
    <t>EST-000030547</t>
  </si>
  <si>
    <t>EST-000030548</t>
  </si>
  <si>
    <t>EST-000030571</t>
  </si>
  <si>
    <t>EST-000030573</t>
  </si>
  <si>
    <t>EST-000030628</t>
  </si>
  <si>
    <t>EST-000030094</t>
  </si>
  <si>
    <t>EST-000030228</t>
  </si>
  <si>
    <t>EST-000030366</t>
  </si>
  <si>
    <t>EST-000030397</t>
  </si>
  <si>
    <t>EST-000030494</t>
  </si>
  <si>
    <t>EST-000030504</t>
  </si>
  <si>
    <t>EST-000030534</t>
  </si>
  <si>
    <t>EST-000030596</t>
  </si>
  <si>
    <t>EST-000030658</t>
  </si>
  <si>
    <t>EST-000029574</t>
  </si>
  <si>
    <t>EST-000029929</t>
  </si>
  <si>
    <t>EST-000030146</t>
  </si>
  <si>
    <t>EST-000030182</t>
  </si>
  <si>
    <t>EST-000030198</t>
  </si>
  <si>
    <t>EST-000030327</t>
  </si>
  <si>
    <t>EST-000030356</t>
  </si>
  <si>
    <t>EST-000030436</t>
  </si>
  <si>
    <t>EST-000030454</t>
  </si>
  <si>
    <t>EST-000030476</t>
  </si>
  <si>
    <t>EST-000030484</t>
  </si>
  <si>
    <t>EST-000030486</t>
  </si>
  <si>
    <t>EST-000030570</t>
  </si>
  <si>
    <t>EST-000030617</t>
  </si>
  <si>
    <t>EST-000030470</t>
  </si>
  <si>
    <t>EST-000029877</t>
  </si>
  <si>
    <t>EST-000030293</t>
  </si>
  <si>
    <t>EST-000030431</t>
  </si>
  <si>
    <t>EST-000030432</t>
  </si>
  <si>
    <t>EST-000030434</t>
  </si>
  <si>
    <t>EST-000030435</t>
  </si>
  <si>
    <t>EST-000030439</t>
  </si>
  <si>
    <t>EST-000030440</t>
  </si>
  <si>
    <t>EST-000030441</t>
  </si>
  <si>
    <t>EST-000030442</t>
  </si>
  <si>
    <t>EST-000030443</t>
  </si>
  <si>
    <t>EST-000030455</t>
  </si>
  <si>
    <t>EST-000030446</t>
  </si>
  <si>
    <t>EST-000030452</t>
  </si>
  <si>
    <t>EST-000030444</t>
  </si>
  <si>
    <t>EST-000030451</t>
  </si>
  <si>
    <t>EST-000030445</t>
  </si>
  <si>
    <t>EST-000030448</t>
  </si>
  <si>
    <t>EST-000030449</t>
  </si>
  <si>
    <t>EST-000030450</t>
  </si>
  <si>
    <t>EST-000030456</t>
  </si>
  <si>
    <t>EST-000030457</t>
  </si>
  <si>
    <t>EST-000030458</t>
  </si>
  <si>
    <t>EST-000030459</t>
  </si>
  <si>
    <t>EST-000030461</t>
  </si>
  <si>
    <t>EST-000030462</t>
  </si>
  <si>
    <t>EST-000030464</t>
  </si>
  <si>
    <t>EST-000030463</t>
  </si>
  <si>
    <t>EST-000030465</t>
  </si>
  <si>
    <t>EST-000030466</t>
  </si>
  <si>
    <t>EST-000030467</t>
  </si>
  <si>
    <t>EST-000030468</t>
  </si>
  <si>
    <t>EST-000030471</t>
  </si>
  <si>
    <t>EST-000030472</t>
  </si>
  <si>
    <t>EST-000030473</t>
  </si>
  <si>
    <t>EST-000030474</t>
  </si>
  <si>
    <t>EST-000030475</t>
  </si>
  <si>
    <t>EST-000030478</t>
  </si>
  <si>
    <t>EST-000030480</t>
  </si>
  <si>
    <t>EST-000030483</t>
  </si>
  <si>
    <t>EST-000030482</t>
  </si>
  <si>
    <t>EST-000030487</t>
  </si>
  <si>
    <t>EST-000030489</t>
  </si>
  <si>
    <t>EST-000030492</t>
  </si>
  <si>
    <t>EST-000030490</t>
  </si>
  <si>
    <t>EST-000030491</t>
  </si>
  <si>
    <t>EST-000030493</t>
  </si>
  <si>
    <t>EST-000030495</t>
  </si>
  <si>
    <t>EST-000030497</t>
  </si>
  <si>
    <t>EST-000030498</t>
  </si>
  <si>
    <t>EST-000030501</t>
  </si>
  <si>
    <t>EST-000030502</t>
  </si>
  <si>
    <t>EST-000030503</t>
  </si>
  <si>
    <t>EST-000030506</t>
  </si>
  <si>
    <t>EST-000030507</t>
  </si>
  <si>
    <t>EST-000030508</t>
  </si>
  <si>
    <t>EST-000030510</t>
  </si>
  <si>
    <t>EST-000030511</t>
  </si>
  <si>
    <t>EST-000030512</t>
  </si>
  <si>
    <t>EST-000030514</t>
  </si>
  <si>
    <t>EST-000030515</t>
  </si>
  <si>
    <t>EST-000030516</t>
  </si>
  <si>
    <t>EST-000030517</t>
  </si>
  <si>
    <t>EST-000030518</t>
  </si>
  <si>
    <t>EST-000030519</t>
  </si>
  <si>
    <t>EST-000030520</t>
  </si>
  <si>
    <t>EST-000030521</t>
  </si>
  <si>
    <t>EST-000030522</t>
  </si>
  <si>
    <t>EST-000030523</t>
  </si>
  <si>
    <t>EST-000030524</t>
  </si>
  <si>
    <t>EST-000030529</t>
  </si>
  <si>
    <t>EST-000030532</t>
  </si>
  <si>
    <t>EST-000030526</t>
  </si>
  <si>
    <t>EST-000030527</t>
  </si>
  <si>
    <t>EST-000030528</t>
  </si>
  <si>
    <t>EST-000030530</t>
  </si>
  <si>
    <t>EST-000030541</t>
  </si>
  <si>
    <t>EST-000030542</t>
  </si>
  <si>
    <t>EST-000030543</t>
  </si>
  <si>
    <t>EST-000030544</t>
  </si>
  <si>
    <t>EST-000030545</t>
  </si>
  <si>
    <t>EST-000030546</t>
  </si>
  <si>
    <t>EST-000030550</t>
  </si>
  <si>
    <t>EST-000030552</t>
  </si>
  <si>
    <t>EST-000030553</t>
  </si>
  <si>
    <t>EST-000030556</t>
  </si>
  <si>
    <t>EST-000030557</t>
  </si>
  <si>
    <t>EST-000030558</t>
  </si>
  <si>
    <t>EST-000030560</t>
  </si>
  <si>
    <t>EST-000030561</t>
  </si>
  <si>
    <t>EST-000030564</t>
  </si>
  <si>
    <t>EST-000030562</t>
  </si>
  <si>
    <t>EST-000030563</t>
  </si>
  <si>
    <t>EST-000030565</t>
  </si>
  <si>
    <t>EST-000030566</t>
  </si>
  <si>
    <t>EST-000030567</t>
  </si>
  <si>
    <t>EST-000030568</t>
  </si>
  <si>
    <t>EST-000030569</t>
  </si>
  <si>
    <t>EST-000030575</t>
  </si>
  <si>
    <t>EST-000030579</t>
  </si>
  <si>
    <t>EST-000030577</t>
  </si>
  <si>
    <t>EST-000030576</t>
  </si>
  <si>
    <t>EST-000030578</t>
  </si>
  <si>
    <t>EST-000030580</t>
  </si>
  <si>
    <t>EST-000030590</t>
  </si>
  <si>
    <t>EST-000030582</t>
  </si>
  <si>
    <t>EST-000030584</t>
  </si>
  <si>
    <t>EST-000030586</t>
  </si>
  <si>
    <t>EST-000030583</t>
  </si>
  <si>
    <t>EST-000030585</t>
  </si>
  <si>
    <t>EST-000030591</t>
  </si>
  <si>
    <t>EST-000030587</t>
  </si>
  <si>
    <t>EST-000030588</t>
  </si>
  <si>
    <t>EST-000030589</t>
  </si>
  <si>
    <t>EST-000030592</t>
  </si>
  <si>
    <t>EST-000030595</t>
  </si>
  <si>
    <t>EST-000030597</t>
  </si>
  <si>
    <t>EST-000030598</t>
  </si>
  <si>
    <t>EST-000030600</t>
  </si>
  <si>
    <t>EST-000030602</t>
  </si>
  <si>
    <t>EST-000030619</t>
  </si>
  <si>
    <t>EST-000030608</t>
  </si>
  <si>
    <t>EST-000030605</t>
  </si>
  <si>
    <t>EST-000030606</t>
  </si>
  <si>
    <t>EST-000030609</t>
  </si>
  <si>
    <t>EST-000030610</t>
  </si>
  <si>
    <t>EST-000030611</t>
  </si>
  <si>
    <t>EST-000030612</t>
  </si>
  <si>
    <t>EST-000030613</t>
  </si>
  <si>
    <t>EST-000030615</t>
  </si>
  <si>
    <t>EST-000030616</t>
  </si>
  <si>
    <t>EST-000030618</t>
  </si>
  <si>
    <t>EST-000030623</t>
  </si>
  <si>
    <t>EST-000030624</t>
  </si>
  <si>
    <t>EST-000030638</t>
  </si>
  <si>
    <t>EST-000030633</t>
  </si>
  <si>
    <t>EST-000030657</t>
  </si>
  <si>
    <t>EST-000030634</t>
  </si>
  <si>
    <t>EST-000030644</t>
  </si>
  <si>
    <t>EST-000030639</t>
  </si>
  <si>
    <t>EST-000030640</t>
  </si>
  <si>
    <t>EST-000030642</t>
  </si>
  <si>
    <t>EST-000030643</t>
  </si>
  <si>
    <t>EST-000030645</t>
  </si>
  <si>
    <t>EST-000030646</t>
  </si>
  <si>
    <t>EST-000030648</t>
  </si>
  <si>
    <t>EST-000030647</t>
  </si>
  <si>
    <t>EST-000030649</t>
  </si>
  <si>
    <t>EST-000030650</t>
  </si>
  <si>
    <t>EST-000030651</t>
  </si>
  <si>
    <t>EST-000030652</t>
  </si>
  <si>
    <t>EST-000030655</t>
  </si>
  <si>
    <t>EST-000030661</t>
  </si>
  <si>
    <t>EST-000030659</t>
  </si>
  <si>
    <t>EST-000030660</t>
  </si>
  <si>
    <t>EST-000030662</t>
  </si>
  <si>
    <t>EST-000030663</t>
  </si>
  <si>
    <t>EST-000030667</t>
  </si>
  <si>
    <t>EST-000030668</t>
  </si>
  <si>
    <t>EST-000030664</t>
  </si>
  <si>
    <t>EST-000030665</t>
  </si>
  <si>
    <t>EST-000030666</t>
  </si>
  <si>
    <t>EST-000029123</t>
  </si>
  <si>
    <t>EST-000029393</t>
  </si>
  <si>
    <t>EST-000030394</t>
  </si>
  <si>
    <t>EST-000030535</t>
  </si>
  <si>
    <t>EST-000030536</t>
  </si>
  <si>
    <t>EST-000030537</t>
  </si>
  <si>
    <t>EST-000030632</t>
  </si>
  <si>
    <t>EST-000030531</t>
  </si>
  <si>
    <t>EST-000030533</t>
  </si>
  <si>
    <t>EST-000030703</t>
  </si>
  <si>
    <t>EST-000030765</t>
  </si>
  <si>
    <t>EST-000030798</t>
  </si>
  <si>
    <t>EST-000030849</t>
  </si>
  <si>
    <t>EST-000030603</t>
  </si>
  <si>
    <t>EST-000030626</t>
  </si>
  <si>
    <t>EST-000030685</t>
  </si>
  <si>
    <t>EST-000030689</t>
  </si>
  <si>
    <t>EST-000030692</t>
  </si>
  <si>
    <t>EST-000030734</t>
  </si>
  <si>
    <t>EST-000030736</t>
  </si>
  <si>
    <t>EST-000030748</t>
  </si>
  <si>
    <t>EST-000030758</t>
  </si>
  <si>
    <t>EST-000030759</t>
  </si>
  <si>
    <t>EST-000030836</t>
  </si>
  <si>
    <t>EST-000030851</t>
  </si>
  <si>
    <t>EST-000030860</t>
  </si>
  <si>
    <t>EST-000029529</t>
  </si>
  <si>
    <t>EST-000030314</t>
  </si>
  <si>
    <t>EST-000030321</t>
  </si>
  <si>
    <t>EST-000030343</t>
  </si>
  <si>
    <t>EST-000030477</t>
  </si>
  <si>
    <t>EST-000030496</t>
  </si>
  <si>
    <t>EST-000030704</t>
  </si>
  <si>
    <t>EST-000030743</t>
  </si>
  <si>
    <t>EST-000030854</t>
  </si>
  <si>
    <t>EST-000030488</t>
  </si>
  <si>
    <t>EST-000030604</t>
  </si>
  <si>
    <t>EST-000030607</t>
  </si>
  <si>
    <t>EST-000030627</t>
  </si>
  <si>
    <t>EST-000030629</t>
  </si>
  <si>
    <t>EST-000030636</t>
  </si>
  <si>
    <t>EST-000030742</t>
  </si>
  <si>
    <t>EST-000030420</t>
  </si>
  <si>
    <t>EST-000030554</t>
  </si>
  <si>
    <t>EST-000030559</t>
  </si>
  <si>
    <t>EST-000030581</t>
  </si>
  <si>
    <t>EST-000030594</t>
  </si>
  <si>
    <t>EST-000030601</t>
  </si>
  <si>
    <t>EST-000030635</t>
  </si>
  <si>
    <t>EST-000030637</t>
  </si>
  <si>
    <t>EST-000030641</t>
  </si>
  <si>
    <t>EST-000030669</t>
  </si>
  <si>
    <t>EST-000030670</t>
  </si>
  <si>
    <t>EST-000030671</t>
  </si>
  <si>
    <t>EST-000030672</t>
  </si>
  <si>
    <t>EST-000030673</t>
  </si>
  <si>
    <t>EST-000030674</t>
  </si>
  <si>
    <t>EST-000030681</t>
  </si>
  <si>
    <t>EST-000030677</t>
  </si>
  <si>
    <t>EST-000030678</t>
  </si>
  <si>
    <t>EST-000030679</t>
  </si>
  <si>
    <t>EST-000030680</t>
  </si>
  <si>
    <t>EST-000030682</t>
  </si>
  <si>
    <t>EST-000030683</t>
  </si>
  <si>
    <t>EST-000030684</t>
  </si>
  <si>
    <t>EST-000030686</t>
  </si>
  <si>
    <t>EST-000030687</t>
  </si>
  <si>
    <t>EST-000030688</t>
  </si>
  <si>
    <t>EST-000030691</t>
  </si>
  <si>
    <t>EST-000030693</t>
  </si>
  <si>
    <t>EST-000030694</t>
  </si>
  <si>
    <t>EST-000030695</t>
  </si>
  <si>
    <t>EST-000030696</t>
  </si>
  <si>
    <t>EST-000030697</t>
  </si>
  <si>
    <t>EST-000030699</t>
  </si>
  <si>
    <t>EST-000030700</t>
  </si>
  <si>
    <t>EST-000030701</t>
  </si>
  <si>
    <t>EST-000030705</t>
  </si>
  <si>
    <t>EST-000030706</t>
  </si>
  <si>
    <t>EST-000030707</t>
  </si>
  <si>
    <t>EST-000030708</t>
  </si>
  <si>
    <t>EST-000030709</t>
  </si>
  <si>
    <t>EST-000030710</t>
  </si>
  <si>
    <t>EST-000030711</t>
  </si>
  <si>
    <t>EST-000030712</t>
  </si>
  <si>
    <t>EST-000030713</t>
  </si>
  <si>
    <t>EST-000030714</t>
  </si>
  <si>
    <t>EST-000030715</t>
  </si>
  <si>
    <t>EST-000030719</t>
  </si>
  <si>
    <t>EST-000030716</t>
  </si>
  <si>
    <t>EST-000030717</t>
  </si>
  <si>
    <t>EST-000030718</t>
  </si>
  <si>
    <t>EST-000030720</t>
  </si>
  <si>
    <t>EST-000030723</t>
  </si>
  <si>
    <t>EST-000030724</t>
  </si>
  <si>
    <t>EST-000030725</t>
  </si>
  <si>
    <t>EST-000030726</t>
  </si>
  <si>
    <t>EST-000030727</t>
  </si>
  <si>
    <t>EST-000030728</t>
  </si>
  <si>
    <t>EST-000030735</t>
  </si>
  <si>
    <t>EST-000030729</t>
  </si>
  <si>
    <t>EST-000030730</t>
  </si>
  <si>
    <t>EST-000030731</t>
  </si>
  <si>
    <t>EST-000030732</t>
  </si>
  <si>
    <t>EST-000030733</t>
  </si>
  <si>
    <t>EST-000030738</t>
  </si>
  <si>
    <t>EST-000030737</t>
  </si>
  <si>
    <t>EST-000030739</t>
  </si>
  <si>
    <t>EST-000030747</t>
  </si>
  <si>
    <t>EST-000030740</t>
  </si>
  <si>
    <t>EST-000030741</t>
  </si>
  <si>
    <t>EST-000030744</t>
  </si>
  <si>
    <t>EST-000030745</t>
  </si>
  <si>
    <t>EST-000030746</t>
  </si>
  <si>
    <t>EST-000030749</t>
  </si>
  <si>
    <t>EST-000030750</t>
  </si>
  <si>
    <t>EST-000030753</t>
  </si>
  <si>
    <t>EST-000030754</t>
  </si>
  <si>
    <t>EST-000030755</t>
  </si>
  <si>
    <t>EST-000030756</t>
  </si>
  <si>
    <t>EST-000030757</t>
  </si>
  <si>
    <t>EST-000030763</t>
  </si>
  <si>
    <t>EST-000030760</t>
  </si>
  <si>
    <t>EST-000030761</t>
  </si>
  <si>
    <t>EST-000030762</t>
  </si>
  <si>
    <t>EST-000030764</t>
  </si>
  <si>
    <t>EST-000030767</t>
  </si>
  <si>
    <t>EST-000030768</t>
  </si>
  <si>
    <t>EST-000030773</t>
  </si>
  <si>
    <t>EST-000030770</t>
  </si>
  <si>
    <t>EST-000030775</t>
  </si>
  <si>
    <t>EST-000030776</t>
  </si>
  <si>
    <t>EST-000030785</t>
  </si>
  <si>
    <t>EST-000030777</t>
  </si>
  <si>
    <t>EST-000030778</t>
  </si>
  <si>
    <t>EST-000030779</t>
  </si>
  <si>
    <t>EST-000030780</t>
  </si>
  <si>
    <t>EST-000030783</t>
  </si>
  <si>
    <t>EST-000030781</t>
  </si>
  <si>
    <t>EST-000030782</t>
  </si>
  <si>
    <t>EST-000030787</t>
  </si>
  <si>
    <t>EST-000030788</t>
  </si>
  <si>
    <t>EST-000030789</t>
  </si>
  <si>
    <t>EST-000030790</t>
  </si>
  <si>
    <t>EST-000030792</t>
  </si>
  <si>
    <t>EST-000030793</t>
  </si>
  <si>
    <t>EST-000030794</t>
  </si>
  <si>
    <t>EST-000030797</t>
  </si>
  <si>
    <t>EST-000030800</t>
  </si>
  <si>
    <t>EST-000030801</t>
  </si>
  <si>
    <t>EST-000030802</t>
  </si>
  <si>
    <t>EST-000030803</t>
  </si>
  <si>
    <t>EST-000030804</t>
  </si>
  <si>
    <t>EST-000030805</t>
  </si>
  <si>
    <t>EST-000030806</t>
  </si>
  <si>
    <t>EST-000030807</t>
  </si>
  <si>
    <t>EST-000030808</t>
  </si>
  <si>
    <t>EST-000030809</t>
  </si>
  <si>
    <t>EST-000030815</t>
  </si>
  <si>
    <t>EST-000030810</t>
  </si>
  <si>
    <t>EST-000030811</t>
  </si>
  <si>
    <t>EST-000030812</t>
  </si>
  <si>
    <t>EST-000030813</t>
  </si>
  <si>
    <t>EST-000030814</t>
  </si>
  <si>
    <t>EST-000030816</t>
  </si>
  <si>
    <t>EST-000030817</t>
  </si>
  <si>
    <t>EST-000030819</t>
  </si>
  <si>
    <t>EST-000030820</t>
  </si>
  <si>
    <t>EST-000030822</t>
  </si>
  <si>
    <t>EST-000030823</t>
  </si>
  <si>
    <t>EST-000030824</t>
  </si>
  <si>
    <t>EST-000030826</t>
  </si>
  <si>
    <t>EST-000030827</t>
  </si>
  <si>
    <t>EST-000030831</t>
  </si>
  <si>
    <t>EST-000030833</t>
  </si>
  <si>
    <t>EST-000030832</t>
  </si>
  <si>
    <t>EST-000030838</t>
  </si>
  <si>
    <t>EST-000030834</t>
  </si>
  <si>
    <t>EST-000030835</t>
  </si>
  <si>
    <t>EST-000030853</t>
  </si>
  <si>
    <t>EST-000030857</t>
  </si>
  <si>
    <t>EST-000030837</t>
  </si>
  <si>
    <t>EST-000030839</t>
  </si>
  <si>
    <t>EST-000030840</t>
  </si>
  <si>
    <t>EST-000030841</t>
  </si>
  <si>
    <t>EST-000030842</t>
  </si>
  <si>
    <t>EST-000030843</t>
  </si>
  <si>
    <t>EST-000030844</t>
  </si>
  <si>
    <t>EST-000030845</t>
  </si>
  <si>
    <t>EST-000030846</t>
  </si>
  <si>
    <t>EST-000030847</t>
  </si>
  <si>
    <t>EST-000030848</t>
  </si>
  <si>
    <t>EST-000030850</t>
  </si>
  <si>
    <t>EST-000030852</t>
  </si>
  <si>
    <t>EST-000030858</t>
  </si>
  <si>
    <t>EST-000030855</t>
  </si>
  <si>
    <t>EST-000030859</t>
  </si>
  <si>
    <t>EST-000030861</t>
  </si>
  <si>
    <t>EST-000030862</t>
  </si>
  <si>
    <t>EST-000030864</t>
  </si>
  <si>
    <t>EST-000030866</t>
  </si>
  <si>
    <t>EST-000030869</t>
  </si>
  <si>
    <t>EST-000030870</t>
  </si>
  <si>
    <t>EST-000030881</t>
  </si>
  <si>
    <t>EST-000030877</t>
  </si>
  <si>
    <t>EST-000030879</t>
  </si>
  <si>
    <t>EST-000030880</t>
  </si>
  <si>
    <t>EST-000030882</t>
  </si>
  <si>
    <t>EST-000030883</t>
  </si>
  <si>
    <t>EST-000030884</t>
  </si>
  <si>
    <t>EST-000030886</t>
  </si>
  <si>
    <t>EST-000030892</t>
  </si>
  <si>
    <t>EST-000030887</t>
  </si>
  <si>
    <t>EST-000030888</t>
  </si>
  <si>
    <t>EST-000030889</t>
  </si>
  <si>
    <t>EST-000030893</t>
  </si>
  <si>
    <t>EST-000030895</t>
  </si>
  <si>
    <t>EST-000030897</t>
  </si>
  <si>
    <t>EST-000030900</t>
  </si>
  <si>
    <t>EST-000030902</t>
  </si>
  <si>
    <t>EST-000030903</t>
  </si>
  <si>
    <t>EST-000030907</t>
  </si>
  <si>
    <t>EST-000030910</t>
  </si>
  <si>
    <t>EST-000030911</t>
  </si>
  <si>
    <t>EST-000030912</t>
  </si>
  <si>
    <t>EST-000030914</t>
  </si>
  <si>
    <t>EST-000030918</t>
  </si>
  <si>
    <t>EST-000029085</t>
  </si>
  <si>
    <t>EST-000030437</t>
  </si>
  <si>
    <t>EST-000030572</t>
  </si>
  <si>
    <t>EST-000030675</t>
  </si>
  <si>
    <t>EST-000030721</t>
  </si>
  <si>
    <t>EST-000030722</t>
  </si>
  <si>
    <t>EST-000030766</t>
  </si>
  <si>
    <t>EST-000030774</t>
  </si>
  <si>
    <t>EST-000030828</t>
  </si>
  <si>
    <t>EST-000030899</t>
  </si>
  <si>
    <t>EST-000030927</t>
  </si>
  <si>
    <t>EST-000030974</t>
  </si>
  <si>
    <t>EST-000031026</t>
  </si>
  <si>
    <t>EST-000031027</t>
  </si>
  <si>
    <t>EST-000030409</t>
  </si>
  <si>
    <t>EST-000030654</t>
  </si>
  <si>
    <t>EST-000030656</t>
  </si>
  <si>
    <t>EST-000030799</t>
  </si>
  <si>
    <t>EST-000030878</t>
  </si>
  <si>
    <t>EST-000030885</t>
  </si>
  <si>
    <t>EST-000030896</t>
  </si>
  <si>
    <t>EST-000030992</t>
  </si>
  <si>
    <t>EST-000030856</t>
  </si>
  <si>
    <t>EST-000030867</t>
  </si>
  <si>
    <t>EST-000030868</t>
  </si>
  <si>
    <t>EST-000030891</t>
  </si>
  <si>
    <t>EST-000030904</t>
  </si>
  <si>
    <t>EST-000030949</t>
  </si>
  <si>
    <t>EST-000031002</t>
  </si>
  <si>
    <t>EST-000031008</t>
  </si>
  <si>
    <t>EST-000031028</t>
  </si>
  <si>
    <t>EST-000031044</t>
  </si>
  <si>
    <t>EST-000031045</t>
  </si>
  <si>
    <t>EST-000031060</t>
  </si>
  <si>
    <t>EST-000030676</t>
  </si>
  <si>
    <t>EST-000030829</t>
  </si>
  <si>
    <t>EST-000030940</t>
  </si>
  <si>
    <t>EST-000030951</t>
  </si>
  <si>
    <t>EST-000030954</t>
  </si>
  <si>
    <t>EST-000031097</t>
  </si>
  <si>
    <t>EST-000029238</t>
  </si>
  <si>
    <t>EST-000029325</t>
  </si>
  <si>
    <t>EST-000030324</t>
  </si>
  <si>
    <t>EST-000030621</t>
  </si>
  <si>
    <t>EST-000030698</t>
  </si>
  <si>
    <t>EST-000030702</t>
  </si>
  <si>
    <t>EST-000030791</t>
  </si>
  <si>
    <t>EST-000030913</t>
  </si>
  <si>
    <t>EST-000030917</t>
  </si>
  <si>
    <t>EST-000030944</t>
  </si>
  <si>
    <t>EST-000031020</t>
  </si>
  <si>
    <t>EST-000031067</t>
  </si>
  <si>
    <t>EST-000030998</t>
  </si>
  <si>
    <t>EST-000031038</t>
  </si>
  <si>
    <t>EST-000030276</t>
  </si>
  <si>
    <t>EST-000030752</t>
  </si>
  <si>
    <t>EST-000030771</t>
  </si>
  <si>
    <t>EST-000030825</t>
  </si>
  <si>
    <t>EST-000030830</t>
  </si>
  <si>
    <t>EST-000030873</t>
  </si>
  <si>
    <t>EST-000030894</t>
  </si>
  <si>
    <t>EST-000030905</t>
  </si>
  <si>
    <t>EST-000030906</t>
  </si>
  <si>
    <t>EST-000030916</t>
  </si>
  <si>
    <t>EST-000030920</t>
  </si>
  <si>
    <t>EST-000030921</t>
  </si>
  <si>
    <t>EST-000030922</t>
  </si>
  <si>
    <t>EST-000030923</t>
  </si>
  <si>
    <t>EST-000030924</t>
  </si>
  <si>
    <t>EST-000030926</t>
  </si>
  <si>
    <t>EST-000030932</t>
  </si>
  <si>
    <t>EST-000030928</t>
  </si>
  <si>
    <t>EST-000030930</t>
  </si>
  <si>
    <t>EST-000030931</t>
  </si>
  <si>
    <t>EST-000030937</t>
  </si>
  <si>
    <t>EST-000030942</t>
  </si>
  <si>
    <t>EST-000030933</t>
  </si>
  <si>
    <t>EST-000030935</t>
  </si>
  <si>
    <t>EST-000030938</t>
  </si>
  <si>
    <t>EST-000030939</t>
  </si>
  <si>
    <t>EST-000030943</t>
  </si>
  <si>
    <t>EST-000030952</t>
  </si>
  <si>
    <t>EST-000030945</t>
  </si>
  <si>
    <t>EST-000030946</t>
  </si>
  <si>
    <t>EST-000030947</t>
  </si>
  <si>
    <t>EST-000030948</t>
  </si>
  <si>
    <t>EST-000030950</t>
  </si>
  <si>
    <t>EST-000030955</t>
  </si>
  <si>
    <t>EST-000030953</t>
  </si>
  <si>
    <t>EST-000030956</t>
  </si>
  <si>
    <t>EST-000030957</t>
  </si>
  <si>
    <t>EST-000030962</t>
  </si>
  <si>
    <t>EST-000030965</t>
  </si>
  <si>
    <t>EST-000030960</t>
  </si>
  <si>
    <t>EST-000030961</t>
  </si>
  <si>
    <t>EST-000030963</t>
  </si>
  <si>
    <t>EST-000030966</t>
  </si>
  <si>
    <t>EST-000030968</t>
  </si>
  <si>
    <t>EST-000030972</t>
  </si>
  <si>
    <t>EST-000030969</t>
  </si>
  <si>
    <t>EST-000030971</t>
  </si>
  <si>
    <t>EST-000030981</t>
  </si>
  <si>
    <t>EST-000030976</t>
  </si>
  <si>
    <t>EST-000030977</t>
  </si>
  <si>
    <t>EST-000030978</t>
  </si>
  <si>
    <t>EST-000030980</t>
  </si>
  <si>
    <t>EST-000030982</t>
  </si>
  <si>
    <t>EST-000030983</t>
  </si>
  <si>
    <t>EST-000030985</t>
  </si>
  <si>
    <t>EST-000030987</t>
  </si>
  <si>
    <t>EST-000030989</t>
  </si>
  <si>
    <t>EST-000030990</t>
  </si>
  <si>
    <t>EST-000030991</t>
  </si>
  <si>
    <t>EST-000030993</t>
  </si>
  <si>
    <t>EST-000030994</t>
  </si>
  <si>
    <t>EST-000030996</t>
  </si>
  <si>
    <t>EST-000030995</t>
  </si>
  <si>
    <t>EST-000030997</t>
  </si>
  <si>
    <t>EST-000030999</t>
  </si>
  <si>
    <t>EST-000031001</t>
  </si>
  <si>
    <t>EST-000031006</t>
  </si>
  <si>
    <t>EST-000031003</t>
  </si>
  <si>
    <t>EST-000031004</t>
  </si>
  <si>
    <t>EST-000031011</t>
  </si>
  <si>
    <t>EST-000031012</t>
  </si>
  <si>
    <t>EST-000031013</t>
  </si>
  <si>
    <t>EST-000031014</t>
  </si>
  <si>
    <t>EST-000031018</t>
  </si>
  <si>
    <t>EST-000031019</t>
  </si>
  <si>
    <t>EST-000031021</t>
  </si>
  <si>
    <t>EST-000031024</t>
  </si>
  <si>
    <t>EST-000031025</t>
  </si>
  <si>
    <t>EST-000031029</t>
  </si>
  <si>
    <t>EST-000031032</t>
  </si>
  <si>
    <t>EST-000031033</t>
  </si>
  <si>
    <t>EST-000031034</t>
  </si>
  <si>
    <t>EST-000031035</t>
  </si>
  <si>
    <t>EST-000031036</t>
  </si>
  <si>
    <t>EST-000031043</t>
  </si>
  <si>
    <t>EST-000031039</t>
  </si>
  <si>
    <t>EST-000031040</t>
  </si>
  <si>
    <t>EST-000031042</t>
  </si>
  <si>
    <t>EST-000031046</t>
  </si>
  <si>
    <t>EST-000031047</t>
  </si>
  <si>
    <t>EST-000031048</t>
  </si>
  <si>
    <t>EST-000031049</t>
  </si>
  <si>
    <t>EST-000031051</t>
  </si>
  <si>
    <t>EST-000031054</t>
  </si>
  <si>
    <t>EST-000031058</t>
  </si>
  <si>
    <t>EST-000031056</t>
  </si>
  <si>
    <t>EST-000031061</t>
  </si>
  <si>
    <t>EST-000031059</t>
  </si>
  <si>
    <t>EST-000031062</t>
  </si>
  <si>
    <t>EST-000031063</t>
  </si>
  <si>
    <t>EST-000031068</t>
  </si>
  <si>
    <t>EST-000031076</t>
  </si>
  <si>
    <t>EST-000031071</t>
  </si>
  <si>
    <t>EST-000031072</t>
  </si>
  <si>
    <t>EST-000031073</t>
  </si>
  <si>
    <t>EST-000031074</t>
  </si>
  <si>
    <t>EST-000031077</t>
  </si>
  <si>
    <t>EST-000031078</t>
  </si>
  <si>
    <t>EST-000031079</t>
  </si>
  <si>
    <t>EST-000031080</t>
  </si>
  <si>
    <t>EST-000031081</t>
  </si>
  <si>
    <t>EST-000031082</t>
  </si>
  <si>
    <t>EST-000031083</t>
  </si>
  <si>
    <t>EST-000031085</t>
  </si>
  <si>
    <t>EST-000031086</t>
  </si>
  <si>
    <t>EST-000031087</t>
  </si>
  <si>
    <t>EST-000031088</t>
  </si>
  <si>
    <t>EST-000031089</t>
  </si>
  <si>
    <t>EST-000031091</t>
  </si>
  <si>
    <t>EST-000031095</t>
  </si>
  <si>
    <t>EST-000031096</t>
  </si>
  <si>
    <t>EST-000031106</t>
  </si>
  <si>
    <t>EST-000031099</t>
  </si>
  <si>
    <t>EST-000031105</t>
  </si>
  <si>
    <t>EST-000031101</t>
  </si>
  <si>
    <t>EST-000031102</t>
  </si>
  <si>
    <t>EST-000031103</t>
  </si>
  <si>
    <t>EST-000031104</t>
  </si>
  <si>
    <t>EST-000031107</t>
  </si>
  <si>
    <t>EST-000031108</t>
  </si>
  <si>
    <t>EST-000031109</t>
  </si>
  <si>
    <t>EST-000031110</t>
  </si>
  <si>
    <t>EST-000031114</t>
  </si>
  <si>
    <t>EST-000031115</t>
  </si>
  <si>
    <t>EST-000031116</t>
  </si>
  <si>
    <t>EST-000031119</t>
  </si>
  <si>
    <t>EST-000031120</t>
  </si>
  <si>
    <t>EST-000031122</t>
  </si>
  <si>
    <t>EST-000031123</t>
  </si>
  <si>
    <t>EST-000031133</t>
  </si>
  <si>
    <t>EST-000031126</t>
  </si>
  <si>
    <t>EST-000031127</t>
  </si>
  <si>
    <t>EST-000031128</t>
  </si>
  <si>
    <t>EST-000031129</t>
  </si>
  <si>
    <t>EST-000031131</t>
  </si>
  <si>
    <t>EST-000031134</t>
  </si>
  <si>
    <t>EST-000031136</t>
  </si>
  <si>
    <t>EST-000031141</t>
  </si>
  <si>
    <t>EST-000031143</t>
  </si>
  <si>
    <t>EST-000031144</t>
  </si>
  <si>
    <t>EST-000031147</t>
  </si>
  <si>
    <t>EST-000031149</t>
  </si>
  <si>
    <t>EST-000028717</t>
  </si>
  <si>
    <t>EST-000030395</t>
  </si>
  <si>
    <t>EST-000030438</t>
  </si>
  <si>
    <t>EST-000030485</t>
  </si>
  <si>
    <t>EST-000030538</t>
  </si>
  <si>
    <t>EST-000030630</t>
  </si>
  <si>
    <t>EST-000030769</t>
  </si>
  <si>
    <t>EST-000030821</t>
  </si>
  <si>
    <t>EST-000031015</t>
  </si>
  <si>
    <t>EST-000031052</t>
  </si>
  <si>
    <t>EST-000031055</t>
  </si>
  <si>
    <t>EST-000031308</t>
  </si>
  <si>
    <t>EST-000031030</t>
  </si>
  <si>
    <t>EST-000031132</t>
  </si>
  <si>
    <t>EST-000031158</t>
  </si>
  <si>
    <t>EST-000031217</t>
  </si>
  <si>
    <t>EST-000031229</t>
  </si>
  <si>
    <t>EST-000031256</t>
  </si>
  <si>
    <t>EST-000031146</t>
  </si>
  <si>
    <t>EST-000031176</t>
  </si>
  <si>
    <t>EST-000031180</t>
  </si>
  <si>
    <t>EST-000031195</t>
  </si>
  <si>
    <t>EST-000031312</t>
  </si>
  <si>
    <t>EST-000031331</t>
  </si>
  <si>
    <t>EST-000030795</t>
  </si>
  <si>
    <t>EST-000030863</t>
  </si>
  <si>
    <t>EST-000030936</t>
  </si>
  <si>
    <t>EST-000031092</t>
  </si>
  <si>
    <t>EST-000031093</t>
  </si>
  <si>
    <t>EST-000031213</t>
  </si>
  <si>
    <t>EST-000031226</t>
  </si>
  <si>
    <t>EST-000031265</t>
  </si>
  <si>
    <t>EST-000031317</t>
  </si>
  <si>
    <t>EST-000030421</t>
  </si>
  <si>
    <t>EST-000031125</t>
  </si>
  <si>
    <t>EST-000031186</t>
  </si>
  <si>
    <t>EST-000031280</t>
  </si>
  <si>
    <t>EST-000031285</t>
  </si>
  <si>
    <t>EST-000030874</t>
  </si>
  <si>
    <t>EST-000030979</t>
  </si>
  <si>
    <t>EST-000030986</t>
  </si>
  <si>
    <t>EST-000030453</t>
  </si>
  <si>
    <t>EST-000031064</t>
  </si>
  <si>
    <t>EST-000031113</t>
  </si>
  <si>
    <t>EST-000031121</t>
  </si>
  <si>
    <t>EST-000031135</t>
  </si>
  <si>
    <t>EST-000031140</t>
  </si>
  <si>
    <t>EST-000031139</t>
  </si>
  <si>
    <t>EST-000031151</t>
  </si>
  <si>
    <t>EST-000031148</t>
  </si>
  <si>
    <t>EST-000031150</t>
  </si>
  <si>
    <t>EST-000031152</t>
  </si>
  <si>
    <t>EST-000031153</t>
  </si>
  <si>
    <t>EST-000031154</t>
  </si>
  <si>
    <t>EST-000031155</t>
  </si>
  <si>
    <t>EST-000031160</t>
  </si>
  <si>
    <t>EST-000031164</t>
  </si>
  <si>
    <t>EST-000031162</t>
  </si>
  <si>
    <t>EST-000031163</t>
  </si>
  <si>
    <t>EST-000031165</t>
  </si>
  <si>
    <t>EST-000031167</t>
  </si>
  <si>
    <t>EST-000031168</t>
  </si>
  <si>
    <t>EST-000031169</t>
  </si>
  <si>
    <t>EST-000031170</t>
  </si>
  <si>
    <t>EST-000031172</t>
  </si>
  <si>
    <t>EST-000031173</t>
  </si>
  <si>
    <t>EST-000031175</t>
  </si>
  <si>
    <t>EST-000031177</t>
  </si>
  <si>
    <t>EST-000031178</t>
  </si>
  <si>
    <t>EST-000031179</t>
  </si>
  <si>
    <t>EST-000031181</t>
  </si>
  <si>
    <t>EST-000031182</t>
  </si>
  <si>
    <t>EST-000031183</t>
  </si>
  <si>
    <t>EST-000031184</t>
  </si>
  <si>
    <t>EST-000031185</t>
  </si>
  <si>
    <t>EST-000031188</t>
  </si>
  <si>
    <t>EST-000031189</t>
  </si>
  <si>
    <t>EST-000031190</t>
  </si>
  <si>
    <t>EST-000031193</t>
  </si>
  <si>
    <t>EST-000031198</t>
  </si>
  <si>
    <t>EST-000031191</t>
  </si>
  <si>
    <t>EST-000031192</t>
  </si>
  <si>
    <t>EST-000031203</t>
  </si>
  <si>
    <t>EST-000031200</t>
  </si>
  <si>
    <t>EST-000031201</t>
  </si>
  <si>
    <t>EST-000031202</t>
  </si>
  <si>
    <t>EST-000031207</t>
  </si>
  <si>
    <t>EST-000031204</t>
  </si>
  <si>
    <t>EST-000031210</t>
  </si>
  <si>
    <t>EST-000031206</t>
  </si>
  <si>
    <t>EST-000031208</t>
  </si>
  <si>
    <t>EST-000031211</t>
  </si>
  <si>
    <t>EST-000031214</t>
  </si>
  <si>
    <t>EST-000031215</t>
  </si>
  <si>
    <t>EST-000031216</t>
  </si>
  <si>
    <t>EST-000031218</t>
  </si>
  <si>
    <t>EST-000031219</t>
  </si>
  <si>
    <t>EST-000031220</t>
  </si>
  <si>
    <t>EST-000031221</t>
  </si>
  <si>
    <t>EST-000031223</t>
  </si>
  <si>
    <t>EST-000031228</t>
  </si>
  <si>
    <t>EST-000031225</t>
  </si>
  <si>
    <t>EST-000031227</t>
  </si>
  <si>
    <t>EST-000031232</t>
  </si>
  <si>
    <t>EST-000031234</t>
  </si>
  <si>
    <t>EST-000031235</t>
  </si>
  <si>
    <t>EST-000031236</t>
  </si>
  <si>
    <t>EST-000031237</t>
  </si>
  <si>
    <t>EST-000031238</t>
  </si>
  <si>
    <t>EST-000031241</t>
  </si>
  <si>
    <t>EST-000031242</t>
  </si>
  <si>
    <t>EST-000031243</t>
  </si>
  <si>
    <t>EST-000031247</t>
  </si>
  <si>
    <t>EST-000031253</t>
  </si>
  <si>
    <t>EST-000031244</t>
  </si>
  <si>
    <t>EST-000031249</t>
  </si>
  <si>
    <t>EST-000031250</t>
  </si>
  <si>
    <t>EST-000031252</t>
  </si>
  <si>
    <t>EST-000031254</t>
  </si>
  <si>
    <t>EST-000031259</t>
  </si>
  <si>
    <t>EST-000031258</t>
  </si>
  <si>
    <t>EST-000031261</t>
  </si>
  <si>
    <t>EST-000031262</t>
  </si>
  <si>
    <t>EST-000031263</t>
  </si>
  <si>
    <t>EST-000031266</t>
  </si>
  <si>
    <t>EST-000031267</t>
  </si>
  <si>
    <t>EST-000031269</t>
  </si>
  <si>
    <t>EST-000031270</t>
  </si>
  <si>
    <t>EST-000031271</t>
  </si>
  <si>
    <t>EST-000031279</t>
  </si>
  <si>
    <t>EST-000031272</t>
  </si>
  <si>
    <t>EST-000031273</t>
  </si>
  <si>
    <t>EST-000031274</t>
  </si>
  <si>
    <t>EST-000031275</t>
  </si>
  <si>
    <t>EST-000031276</t>
  </si>
  <si>
    <t>EST-000031278</t>
  </si>
  <si>
    <t>EST-000031282</t>
  </si>
  <si>
    <t>EST-000031281</t>
  </si>
  <si>
    <t>EST-000031283</t>
  </si>
  <si>
    <t>EST-000031284</t>
  </si>
  <si>
    <t>EST-000031286</t>
  </si>
  <si>
    <t>EST-000031287</t>
  </si>
  <si>
    <t>EST-000031288</t>
  </si>
  <si>
    <t>EST-000031290</t>
  </si>
  <si>
    <t>EST-000031291</t>
  </si>
  <si>
    <t>EST-000031292</t>
  </si>
  <si>
    <t>EST-000031295</t>
  </si>
  <si>
    <t>EST-000031297</t>
  </si>
  <si>
    <t>EST-000031298</t>
  </si>
  <si>
    <t>EST-000031299</t>
  </si>
  <si>
    <t>EST-000031301</t>
  </si>
  <si>
    <t>EST-000031304</t>
  </si>
  <si>
    <t>EST-000031306</t>
  </si>
  <si>
    <t>EST-000031311</t>
  </si>
  <si>
    <t>EST-000031313</t>
  </si>
  <si>
    <t>EST-000031315</t>
  </si>
  <si>
    <t>EST-000031316</t>
  </si>
  <si>
    <t>EST-000031320</t>
  </si>
  <si>
    <t>EST-000031319</t>
  </si>
  <si>
    <t>EST-000031322</t>
  </si>
  <si>
    <t>EST-000031321</t>
  </si>
  <si>
    <t>EST-000031323</t>
  </si>
  <si>
    <t>EST-000031325</t>
  </si>
  <si>
    <t>EST-000031324</t>
  </si>
  <si>
    <t>EST-000031326</t>
  </si>
  <si>
    <t>EST-000031327</t>
  </si>
  <si>
    <t>EST-000031328</t>
  </si>
  <si>
    <t>EST-000031330</t>
  </si>
  <si>
    <t>EST-000031338</t>
  </si>
  <si>
    <t>EST-000031333</t>
  </si>
  <si>
    <t>EST-000031337</t>
  </si>
  <si>
    <t>EST-000031334</t>
  </si>
  <si>
    <t>EST-000031335</t>
  </si>
  <si>
    <t>EST-000031339</t>
  </si>
  <si>
    <t>EST-000031344</t>
  </si>
  <si>
    <t>EST-000031345</t>
  </si>
  <si>
    <t>EST-000031350</t>
  </si>
  <si>
    <t>EST-000031353</t>
  </si>
  <si>
    <t>EST-000031354</t>
  </si>
  <si>
    <t>EST-000030875</t>
  </si>
  <si>
    <t>EST-000030925</t>
  </si>
  <si>
    <t>EST-000030970</t>
  </si>
  <si>
    <t>EST-000030973</t>
  </si>
  <si>
    <t>EST-000031005</t>
  </si>
  <si>
    <t>EST-000031017</t>
  </si>
  <si>
    <t>EST-000031022</t>
  </si>
  <si>
    <t>EST-000031065</t>
  </si>
  <si>
    <t>EST-000031098</t>
  </si>
  <si>
    <t>EST-000031112</t>
  </si>
  <si>
    <t>EST-000031117</t>
  </si>
  <si>
    <t>EST-000031255</t>
  </si>
  <si>
    <t>EST-000031303</t>
  </si>
  <si>
    <t>EST-000030087</t>
  </si>
  <si>
    <t>EST-000031222</t>
  </si>
  <si>
    <t>EST-000031385</t>
  </si>
  <si>
    <t>EST-000031394</t>
  </si>
  <si>
    <t>EST-000031000</t>
  </si>
  <si>
    <t>EST-000031230</t>
  </si>
  <si>
    <t>EST-000031296</t>
  </si>
  <si>
    <t>EST-000031362</t>
  </si>
  <si>
    <t>EST-000031363</t>
  </si>
  <si>
    <t>EST-000031365</t>
  </si>
  <si>
    <t>EST-000031431</t>
  </si>
  <si>
    <t>EST-000031441</t>
  </si>
  <si>
    <t>EST-000031452</t>
  </si>
  <si>
    <t>EST-000031512</t>
  </si>
  <si>
    <t>EST-000031526</t>
  </si>
  <si>
    <t>EST-000030975</t>
  </si>
  <si>
    <t>EST-000031212</t>
  </si>
  <si>
    <t>EST-000031260</t>
  </si>
  <si>
    <t>EST-000031268</t>
  </si>
  <si>
    <t>EST-000031300</t>
  </si>
  <si>
    <t>EST-000031368</t>
  </si>
  <si>
    <t>EST-000031372</t>
  </si>
  <si>
    <t>EST-000031416</t>
  </si>
  <si>
    <t>EST-000031492</t>
  </si>
  <si>
    <t>EST-000030919</t>
  </si>
  <si>
    <t>EST-000031090</t>
  </si>
  <si>
    <t>EST-000031157</t>
  </si>
  <si>
    <t>EST-000031209</t>
  </si>
  <si>
    <t>EST-000031246</t>
  </si>
  <si>
    <t>EST-000031307</t>
  </si>
  <si>
    <t>EST-000031314</t>
  </si>
  <si>
    <t>EST-000031375</t>
  </si>
  <si>
    <t>EST-000031422</t>
  </si>
  <si>
    <t>EST-000031423</t>
  </si>
  <si>
    <t>EST-000031429</t>
  </si>
  <si>
    <t>EST-000031436</t>
  </si>
  <si>
    <t>EST-000031481</t>
  </si>
  <si>
    <t>EST-000031513</t>
  </si>
  <si>
    <t>EST-000031057</t>
  </si>
  <si>
    <t>EST-000031428</t>
  </si>
  <si>
    <t>EST-000031156</t>
  </si>
  <si>
    <t>EST-000031161</t>
  </si>
  <si>
    <t>EST-000031171</t>
  </si>
  <si>
    <t>EST-000031224</t>
  </si>
  <si>
    <t>EST-000031239</t>
  </si>
  <si>
    <t>EST-000031248</t>
  </si>
  <si>
    <t>EST-000031309</t>
  </si>
  <si>
    <t>EST-000031318</t>
  </si>
  <si>
    <t>EST-000031340</t>
  </si>
  <si>
    <t>EST-000031336</t>
  </si>
  <si>
    <t>EST-000031341</t>
  </si>
  <si>
    <t>EST-000031342</t>
  </si>
  <si>
    <t>EST-000031343</t>
  </si>
  <si>
    <t>EST-000031346</t>
  </si>
  <si>
    <t>EST-000031347</t>
  </si>
  <si>
    <t>EST-000031348</t>
  </si>
  <si>
    <t>EST-000031349</t>
  </si>
  <si>
    <t>EST-000031351</t>
  </si>
  <si>
    <t>EST-000031352</t>
  </si>
  <si>
    <t>EST-000031355</t>
  </si>
  <si>
    <t>EST-000031356</t>
  </si>
  <si>
    <t>EST-000031358</t>
  </si>
  <si>
    <t>EST-000031359</t>
  </si>
  <si>
    <t>EST-000031360</t>
  </si>
  <si>
    <t>EST-000031361</t>
  </si>
  <si>
    <t>EST-000031366</t>
  </si>
  <si>
    <t>EST-000031367</t>
  </si>
  <si>
    <t>EST-000031369</t>
  </si>
  <si>
    <t>EST-000031370</t>
  </si>
  <si>
    <t>EST-000031373</t>
  </si>
  <si>
    <t>EST-000031374</t>
  </si>
  <si>
    <t>EST-000031376</t>
  </si>
  <si>
    <t>EST-000031377</t>
  </si>
  <si>
    <t>EST-000031378</t>
  </si>
  <si>
    <t>EST-000031379</t>
  </si>
  <si>
    <t>EST-000031380</t>
  </si>
  <si>
    <t>EST-000031383</t>
  </si>
  <si>
    <t>EST-000031384</t>
  </si>
  <si>
    <t>EST-000031386</t>
  </si>
  <si>
    <t>EST-000031387</t>
  </si>
  <si>
    <t>EST-000031388</t>
  </si>
  <si>
    <t>EST-000031389</t>
  </si>
  <si>
    <t>EST-000031390</t>
  </si>
  <si>
    <t>EST-000031391</t>
  </si>
  <si>
    <t>EST-000031392</t>
  </si>
  <si>
    <t>EST-000031393</t>
  </si>
  <si>
    <t>EST-000031395</t>
  </si>
  <si>
    <t>EST-000031399</t>
  </si>
  <si>
    <t>EST-000031400</t>
  </si>
  <si>
    <t>EST-000031401</t>
  </si>
  <si>
    <t>EST-000031402</t>
  </si>
  <si>
    <t>EST-000031403</t>
  </si>
  <si>
    <t>EST-000031404</t>
  </si>
  <si>
    <t>EST-000031405</t>
  </si>
  <si>
    <t>EST-000031406</t>
  </si>
  <si>
    <t>EST-000031407</t>
  </si>
  <si>
    <t>EST-000031408</t>
  </si>
  <si>
    <t>EST-000031409</t>
  </si>
  <si>
    <t>EST-000031410</t>
  </si>
  <si>
    <t>EST-000031411</t>
  </si>
  <si>
    <t>EST-000031412</t>
  </si>
  <si>
    <t>EST-000031414</t>
  </si>
  <si>
    <t>EST-000031415</t>
  </si>
  <si>
    <t>EST-000031418</t>
  </si>
  <si>
    <t>EST-000031420</t>
  </si>
  <si>
    <t>EST-000031419</t>
  </si>
  <si>
    <t>EST-000031430</t>
  </si>
  <si>
    <t>EST-000031421</t>
  </si>
  <si>
    <t>EST-000031424</t>
  </si>
  <si>
    <t>EST-000031425</t>
  </si>
  <si>
    <t>EST-000031426</t>
  </si>
  <si>
    <t>EST-000031427</t>
  </si>
  <si>
    <t>EST-000031432</t>
  </si>
  <si>
    <t>EST-000031433</t>
  </si>
  <si>
    <t>EST-000031434</t>
  </si>
  <si>
    <t>EST-000031435</t>
  </si>
  <si>
    <t>EST-000031438</t>
  </si>
  <si>
    <t>EST-000031439</t>
  </si>
  <si>
    <t>EST-000031443</t>
  </si>
  <si>
    <t>EST-000031444</t>
  </si>
  <si>
    <t>EST-000031442</t>
  </si>
  <si>
    <t>EST-000031445</t>
  </si>
  <si>
    <t>EST-000031446</t>
  </si>
  <si>
    <t>EST-000031447</t>
  </si>
  <si>
    <t>EST-000031448</t>
  </si>
  <si>
    <t>EST-000031449</t>
  </si>
  <si>
    <t>EST-000031462</t>
  </si>
  <si>
    <t>EST-000031451</t>
  </si>
  <si>
    <t>EST-000031453</t>
  </si>
  <si>
    <t>EST-000031456</t>
  </si>
  <si>
    <t>EST-000031454</t>
  </si>
  <si>
    <t>EST-000031455</t>
  </si>
  <si>
    <t>EST-000031457</t>
  </si>
  <si>
    <t>EST-000031458</t>
  </si>
  <si>
    <t>EST-000031461</t>
  </si>
  <si>
    <t>EST-000031463</t>
  </si>
  <si>
    <t>EST-000031464</t>
  </si>
  <si>
    <t>EST-000031465</t>
  </si>
  <si>
    <t>EST-000031466</t>
  </si>
  <si>
    <t>EST-000031467</t>
  </si>
  <si>
    <t>EST-000031468</t>
  </si>
  <si>
    <t>EST-000031469</t>
  </si>
  <si>
    <t>EST-000031470</t>
  </si>
  <si>
    <t>EST-000031471</t>
  </si>
  <si>
    <t>EST-000031473</t>
  </si>
  <si>
    <t>EST-000031474</t>
  </si>
  <si>
    <t>EST-000031475</t>
  </si>
  <si>
    <t>EST-000031480</t>
  </si>
  <si>
    <t>EST-000031476</t>
  </si>
  <si>
    <t>EST-000031477</t>
  </si>
  <si>
    <t>EST-000031478</t>
  </si>
  <si>
    <t>EST-000031479</t>
  </si>
  <si>
    <t>EST-000031482</t>
  </si>
  <si>
    <t>EST-000031483</t>
  </si>
  <si>
    <t>EST-000031484</t>
  </si>
  <si>
    <t>EST-000031485</t>
  </si>
  <si>
    <t>EST-000031486</t>
  </si>
  <si>
    <t>EST-000031487</t>
  </si>
  <si>
    <t>EST-000031488</t>
  </si>
  <si>
    <t>EST-000031489</t>
  </si>
  <si>
    <t>EST-000031495</t>
  </si>
  <si>
    <t>EST-000031493</t>
  </si>
  <si>
    <t>EST-000031494</t>
  </si>
  <si>
    <t>EST-000031496</t>
  </si>
  <si>
    <t>EST-000031499</t>
  </si>
  <si>
    <t>EST-000031500</t>
  </si>
  <si>
    <t>EST-000031502</t>
  </si>
  <si>
    <t>EST-000031504</t>
  </si>
  <si>
    <t>EST-000031505</t>
  </si>
  <si>
    <t>EST-000031506</t>
  </si>
  <si>
    <t>EST-000031507</t>
  </si>
  <si>
    <t>EST-000031508</t>
  </si>
  <si>
    <t>EST-000031509</t>
  </si>
  <si>
    <t>EST-000031510</t>
  </si>
  <si>
    <t>EST-000031514</t>
  </si>
  <si>
    <t>EST-000031516</t>
  </si>
  <si>
    <t>EST-000031521</t>
  </si>
  <si>
    <t>EST-000031523</t>
  </si>
  <si>
    <t>EST-000031524</t>
  </si>
  <si>
    <t>EST-000031532</t>
  </si>
  <si>
    <t>EST-000031528</t>
  </si>
  <si>
    <t>EST-000031534</t>
  </si>
  <si>
    <t>EST-000031529</t>
  </si>
  <si>
    <t>EST-000031530</t>
  </si>
  <si>
    <t>EST-000031531</t>
  </si>
  <si>
    <t>EST-000031538</t>
  </si>
  <si>
    <t>EST-000031535</t>
  </si>
  <si>
    <t>EST-000031536</t>
  </si>
  <si>
    <t>EST-000031541</t>
  </si>
  <si>
    <t>EST-000031544</t>
  </si>
  <si>
    <t>EST-000031546</t>
  </si>
  <si>
    <t>EST-000031547</t>
  </si>
  <si>
    <t>EST-000031548</t>
  </si>
  <si>
    <t>EST-000031549</t>
  </si>
  <si>
    <t>EST-000031550</t>
  </si>
  <si>
    <t>EST-000031332</t>
  </si>
  <si>
    <t>EST-000031357</t>
  </si>
  <si>
    <t>EST-000031396</t>
  </si>
  <si>
    <t>EST-000031490</t>
  </si>
  <si>
    <t>EST-000031518</t>
  </si>
  <si>
    <t>EST-000031555</t>
  </si>
  <si>
    <t>EST-000031329</t>
  </si>
  <si>
    <t>EST-000031440</t>
  </si>
  <si>
    <t>EST-000031450</t>
  </si>
  <si>
    <t>EST-000031545</t>
  </si>
  <si>
    <t>EST-000031498</t>
  </si>
  <si>
    <t>EST-000031533</t>
  </si>
  <si>
    <t>EST-000031574</t>
  </si>
  <si>
    <t>EST-000031579</t>
  </si>
  <si>
    <t>EST-000031587</t>
  </si>
  <si>
    <t>EST-000031600</t>
  </si>
  <si>
    <t>EST-000031602</t>
  </si>
  <si>
    <t>EST-000031630</t>
  </si>
  <si>
    <t>EST-000031643</t>
  </si>
  <si>
    <t>EST-000031682</t>
  </si>
  <si>
    <t>EST-000031683</t>
  </si>
  <si>
    <t>EST-000031697</t>
  </si>
  <si>
    <t>EST-000031706</t>
  </si>
  <si>
    <t>EST-000031731</t>
  </si>
  <si>
    <t>EST-000030865</t>
  </si>
  <si>
    <t>EST-000031371</t>
  </si>
  <si>
    <t>EST-000031491</t>
  </si>
  <si>
    <t>EST-000031503</t>
  </si>
  <si>
    <t>EST-000031539</t>
  </si>
  <si>
    <t>EST-000031612</t>
  </si>
  <si>
    <t>EST-000031613</t>
  </si>
  <si>
    <t>EST-000031614</t>
  </si>
  <si>
    <t>EST-000031753</t>
  </si>
  <si>
    <t>EST-000031776</t>
  </si>
  <si>
    <t>EST-000031231</t>
  </si>
  <si>
    <t>EST-000031417</t>
  </si>
  <si>
    <t>EST-000031460</t>
  </si>
  <si>
    <t>EST-000031501</t>
  </si>
  <si>
    <t>EST-000031540</t>
  </si>
  <si>
    <t>EST-000031571</t>
  </si>
  <si>
    <t>EST-000031659</t>
  </si>
  <si>
    <t>EST-000031684</t>
  </si>
  <si>
    <t>EST-000031543</t>
  </si>
  <si>
    <t>EST-000031624</t>
  </si>
  <si>
    <t>EST-000031111</t>
  </si>
  <si>
    <t>EST-000031497</t>
  </si>
  <si>
    <t>EST-000031511</t>
  </si>
  <si>
    <t>EST-000031525</t>
  </si>
  <si>
    <t>EST-000031527</t>
  </si>
  <si>
    <t>EST-000031537</t>
  </si>
  <si>
    <t>EST-000031551</t>
  </si>
  <si>
    <t>EST-000031556</t>
  </si>
  <si>
    <t>EST-000031557</t>
  </si>
  <si>
    <t>EST-000031558</t>
  </si>
  <si>
    <t>EST-000031559</t>
  </si>
  <si>
    <t>EST-000031560</t>
  </si>
  <si>
    <t>EST-000031561</t>
  </si>
  <si>
    <t>EST-000031562</t>
  </si>
  <si>
    <t>EST-000031563</t>
  </si>
  <si>
    <t>EST-000031564</t>
  </si>
  <si>
    <t>EST-000031566</t>
  </si>
  <si>
    <t>EST-000031567</t>
  </si>
  <si>
    <t>EST-000031569</t>
  </si>
  <si>
    <t>EST-000031570</t>
  </si>
  <si>
    <t>EST-000031573</t>
  </si>
  <si>
    <t>EST-000031572</t>
  </si>
  <si>
    <t>EST-000031575</t>
  </si>
  <si>
    <t>EST-000031583</t>
  </si>
  <si>
    <t>EST-000031577</t>
  </si>
  <si>
    <t>EST-000031578</t>
  </si>
  <si>
    <t>EST-000031582</t>
  </si>
  <si>
    <t>EST-000031584</t>
  </si>
  <si>
    <t>EST-000031585</t>
  </si>
  <si>
    <t>EST-000031588</t>
  </si>
  <si>
    <t>EST-000031591</t>
  </si>
  <si>
    <t>EST-000031589</t>
  </si>
  <si>
    <t>EST-000031590</t>
  </si>
  <si>
    <t>EST-000031592</t>
  </si>
  <si>
    <t>EST-000031593</t>
  </si>
  <si>
    <t>EST-000031595</t>
  </si>
  <si>
    <t>EST-000031596</t>
  </si>
  <si>
    <t>EST-000031599</t>
  </si>
  <si>
    <t>EST-000031597</t>
  </si>
  <si>
    <t>EST-000031598</t>
  </si>
  <si>
    <t>EST-000031601</t>
  </si>
  <si>
    <t>EST-000031606</t>
  </si>
  <si>
    <t>EST-000031603</t>
  </si>
  <si>
    <t>EST-000031604</t>
  </si>
  <si>
    <t>EST-000031605</t>
  </si>
  <si>
    <t>EST-000031620</t>
  </si>
  <si>
    <t>EST-000031617</t>
  </si>
  <si>
    <t>EST-000031619</t>
  </si>
  <si>
    <t>EST-000031621</t>
  </si>
  <si>
    <t>EST-000031622</t>
  </si>
  <si>
    <t>EST-000031623</t>
  </si>
  <si>
    <t>EST-000031625</t>
  </si>
  <si>
    <t>EST-000031626</t>
  </si>
  <si>
    <t>EST-000031627</t>
  </si>
  <si>
    <t>EST-000031628</t>
  </si>
  <si>
    <t>EST-000031629</t>
  </si>
  <si>
    <t>EST-000031631</t>
  </si>
  <si>
    <t>EST-000031632</t>
  </si>
  <si>
    <t>EST-000031634</t>
  </si>
  <si>
    <t>EST-000031637</t>
  </si>
  <si>
    <t>EST-000031640</t>
  </si>
  <si>
    <t>EST-000031635</t>
  </si>
  <si>
    <t>EST-000031636</t>
  </si>
  <si>
    <t>EST-000031646</t>
  </si>
  <si>
    <t>EST-000031642</t>
  </si>
  <si>
    <t>EST-000031645</t>
  </si>
  <si>
    <t>EST-000031650</t>
  </si>
  <si>
    <t>EST-000031648</t>
  </si>
  <si>
    <t>EST-000031649</t>
  </si>
  <si>
    <t>EST-000031651</t>
  </si>
  <si>
    <t>EST-000031654</t>
  </si>
  <si>
    <t>EST-000031655</t>
  </si>
  <si>
    <t>EST-000031657</t>
  </si>
  <si>
    <t>EST-000031661</t>
  </si>
  <si>
    <t>EST-000031662</t>
  </si>
  <si>
    <t>EST-000031663</t>
  </si>
  <si>
    <t>EST-000031664</t>
  </si>
  <si>
    <t>EST-000031665</t>
  </si>
  <si>
    <t>EST-000031666</t>
  </si>
  <si>
    <t>EST-000031668</t>
  </si>
  <si>
    <t>EST-000031669</t>
  </si>
  <si>
    <t>EST-000031670</t>
  </si>
  <si>
    <t>EST-000031671</t>
  </si>
  <si>
    <t>EST-000031672</t>
  </si>
  <si>
    <t>EST-000031673</t>
  </si>
  <si>
    <t>EST-000031674</t>
  </si>
  <si>
    <t>EST-000031676</t>
  </si>
  <si>
    <t>EST-000031677</t>
  </si>
  <si>
    <t>EST-000031678</t>
  </si>
  <si>
    <t>EST-000031679</t>
  </si>
  <si>
    <t>EST-000031680</t>
  </si>
  <si>
    <t>EST-000031681</t>
  </si>
  <si>
    <t>EST-000031685</t>
  </si>
  <si>
    <t>EST-000031686</t>
  </si>
  <si>
    <t>EST-000031687</t>
  </si>
  <si>
    <t>EST-000031688</t>
  </si>
  <si>
    <t>EST-000031689</t>
  </si>
  <si>
    <t>EST-000031690</t>
  </si>
  <si>
    <t>EST-000031692</t>
  </si>
  <si>
    <t>EST-000031693</t>
  </si>
  <si>
    <t>EST-000031694</t>
  </si>
  <si>
    <t>EST-000031700</t>
  </si>
  <si>
    <t>EST-000031699</t>
  </si>
  <si>
    <t>EST-000031701</t>
  </si>
  <si>
    <t>EST-000031710</t>
  </si>
  <si>
    <t>EST-000031708</t>
  </si>
  <si>
    <t>EST-000031711</t>
  </si>
  <si>
    <t>EST-000031713</t>
  </si>
  <si>
    <t>EST-000031715</t>
  </si>
  <si>
    <t>EST-000031714</t>
  </si>
  <si>
    <t>EST-000031716</t>
  </si>
  <si>
    <t>EST-000031717</t>
  </si>
  <si>
    <t>EST-000031718</t>
  </si>
  <si>
    <t>EST-000031724</t>
  </si>
  <si>
    <t>EST-000031719</t>
  </si>
  <si>
    <t>EST-000031720</t>
  </si>
  <si>
    <t>EST-000031721</t>
  </si>
  <si>
    <t>EST-000031722</t>
  </si>
  <si>
    <t>EST-000031725</t>
  </si>
  <si>
    <t>EST-000031726</t>
  </si>
  <si>
    <t>EST-000031727</t>
  </si>
  <si>
    <t>EST-000031730</t>
  </si>
  <si>
    <t>EST-000031732</t>
  </si>
  <si>
    <t>EST-000031733</t>
  </si>
  <si>
    <t>EST-000031736</t>
  </si>
  <si>
    <t>EST-000031735</t>
  </si>
  <si>
    <t>EST-000031734</t>
  </si>
  <si>
    <t>EST-000031737</t>
  </si>
  <si>
    <t>EST-000031738</t>
  </si>
  <si>
    <t>EST-000031740</t>
  </si>
  <si>
    <t>EST-000031742</t>
  </si>
  <si>
    <t>EST-000031743</t>
  </si>
  <si>
    <t>EST-000031744</t>
  </si>
  <si>
    <t>EST-000031748</t>
  </si>
  <si>
    <t>EST-000031749</t>
  </si>
  <si>
    <t>EST-000031764</t>
  </si>
  <si>
    <t>EST-000031754</t>
  </si>
  <si>
    <t>EST-000031755</t>
  </si>
  <si>
    <t>EST-000031760</t>
  </si>
  <si>
    <t>EST-000031761</t>
  </si>
  <si>
    <t>EST-000031762</t>
  </si>
  <si>
    <t>EST-000031768</t>
  </si>
  <si>
    <t>EST-000031765</t>
  </si>
  <si>
    <t>EST-000031766</t>
  </si>
  <si>
    <t>EST-000031767</t>
  </si>
  <si>
    <t>EST-000031769</t>
  </si>
  <si>
    <t>EST-000031771</t>
  </si>
  <si>
    <t>EST-000031772</t>
  </si>
  <si>
    <t>EST-000031773</t>
  </si>
  <si>
    <t>EST-000031774</t>
  </si>
  <si>
    <t>EST-000031780</t>
  </si>
  <si>
    <t>EST-000031782</t>
  </si>
  <si>
    <t>EST-000031783</t>
  </si>
  <si>
    <t>EST-000031790</t>
  </si>
  <si>
    <t>EST-000031785</t>
  </si>
  <si>
    <t>EST-000031786</t>
  </si>
  <si>
    <t>EST-000031789</t>
  </si>
  <si>
    <t>EST-000031791</t>
  </si>
  <si>
    <t>EST-000031053</t>
  </si>
  <si>
    <t>EST-000031553</t>
  </si>
  <si>
    <t>EST-000031554</t>
  </si>
  <si>
    <t>EST-000031607</t>
  </si>
  <si>
    <t>EST-000031611</t>
  </si>
  <si>
    <t>EST-000031610</t>
  </si>
  <si>
    <t>EST-000031609</t>
  </si>
  <si>
    <t>EST-000031608</t>
  </si>
  <si>
    <t>EST-000031698</t>
  </si>
  <si>
    <t>EST-000031703</t>
  </si>
  <si>
    <t>EST-000031704</t>
  </si>
  <si>
    <t>EST-000031705</t>
  </si>
  <si>
    <t>EST-000031741</t>
  </si>
  <si>
    <t>EST-000031750</t>
  </si>
  <si>
    <t>EST-000031912</t>
  </si>
  <si>
    <t>EST-000031137</t>
  </si>
  <si>
    <t>EST-000031187</t>
  </si>
  <si>
    <t>EST-000031633</t>
  </si>
  <si>
    <t>EST-000031746</t>
  </si>
  <si>
    <t>EST-000031747</t>
  </si>
  <si>
    <t>EST-000031864</t>
  </si>
  <si>
    <t>EST-000031890</t>
  </si>
  <si>
    <t>EST-000031856</t>
  </si>
  <si>
    <t>EST-000031130</t>
  </si>
  <si>
    <t>EST-000031542</t>
  </si>
  <si>
    <t>EST-000031795</t>
  </si>
  <si>
    <t>EST-000031832</t>
  </si>
  <si>
    <t>EST-000031845</t>
  </si>
  <si>
    <t>EST-000031875</t>
  </si>
  <si>
    <t>EST-000030382</t>
  </si>
  <si>
    <t>EST-000031100</t>
  </si>
  <si>
    <t>EST-000031289</t>
  </si>
  <si>
    <t>EST-000031364</t>
  </si>
  <si>
    <t>EST-000031519</t>
  </si>
  <si>
    <t>EST-000031552</t>
  </si>
  <si>
    <t>EST-000031594</t>
  </si>
  <si>
    <t>EST-000031644</t>
  </si>
  <si>
    <t>EST-000031702</t>
  </si>
  <si>
    <t>EST-000031723</t>
  </si>
  <si>
    <t>EST-000031757</t>
  </si>
  <si>
    <t>EST-000031793</t>
  </si>
  <si>
    <t>EST-000031866</t>
  </si>
  <si>
    <t>EST-000031924</t>
  </si>
  <si>
    <t>EST-000031938</t>
  </si>
  <si>
    <t>EST-000031381</t>
  </si>
  <si>
    <t>EST-000031515</t>
  </si>
  <si>
    <t>EST-000031517</t>
  </si>
  <si>
    <t>EST-000031522</t>
  </si>
  <si>
    <t>EST-000031576</t>
  </si>
  <si>
    <t>EST-000031581</t>
  </si>
  <si>
    <t>EST-000031641</t>
  </si>
  <si>
    <t>EST-000031653</t>
  </si>
  <si>
    <t>EST-000031667</t>
  </si>
  <si>
    <t>EST-000031691</t>
  </si>
  <si>
    <t>EST-000031696</t>
  </si>
  <si>
    <t>EST-000031707</t>
  </si>
  <si>
    <t>EST-000031712</t>
  </si>
  <si>
    <t>EST-000031752</t>
  </si>
  <si>
    <t>EST-000031756</t>
  </si>
  <si>
    <t>EST-000031763</t>
  </si>
  <si>
    <t>EST-000031770</t>
  </si>
  <si>
    <t>EST-000031775</t>
  </si>
  <si>
    <t>EST-000031777</t>
  </si>
  <si>
    <t>EST-000031778</t>
  </si>
  <si>
    <t>EST-000031779</t>
  </si>
  <si>
    <t>EST-000031781</t>
  </si>
  <si>
    <t>EST-000031784</t>
  </si>
  <si>
    <t>EST-000031794</t>
  </si>
  <si>
    <t>EST-000031796</t>
  </si>
  <si>
    <t>EST-000031797</t>
  </si>
  <si>
    <t>EST-000031798</t>
  </si>
  <si>
    <t>EST-000031799</t>
  </si>
  <si>
    <t>EST-000031800</t>
  </si>
  <si>
    <t>EST-000031801</t>
  </si>
  <si>
    <t>EST-000031802</t>
  </si>
  <si>
    <t>EST-000031803</t>
  </si>
  <si>
    <t>EST-000031804</t>
  </si>
  <si>
    <t>EST-000031805</t>
  </si>
  <si>
    <t>EST-000031806</t>
  </si>
  <si>
    <t>EST-000031807</t>
  </si>
  <si>
    <t>EST-000031808</t>
  </si>
  <si>
    <t>EST-000031809</t>
  </si>
  <si>
    <t>EST-000031810</t>
  </si>
  <si>
    <t>EST-000031811</t>
  </si>
  <si>
    <t>EST-000031812</t>
  </si>
  <si>
    <t>EST-000031813</t>
  </si>
  <si>
    <t>EST-000031815</t>
  </si>
  <si>
    <t>EST-000031817</t>
  </si>
  <si>
    <t>EST-000031820</t>
  </si>
  <si>
    <t>EST-000031818</t>
  </si>
  <si>
    <t>EST-000031822</t>
  </si>
  <si>
    <t>EST-000031821</t>
  </si>
  <si>
    <t>EST-000031823</t>
  </si>
  <si>
    <t>EST-000031824</t>
  </si>
  <si>
    <t>EST-000031825</t>
  </si>
  <si>
    <t>EST-000031826</t>
  </si>
  <si>
    <t>EST-000031827</t>
  </si>
  <si>
    <t>EST-000031828</t>
  </si>
  <si>
    <t>EST-000031833</t>
  </si>
  <si>
    <t>EST-000031834</t>
  </si>
  <si>
    <t>EST-000031835</t>
  </si>
  <si>
    <t>EST-000031838</t>
  </si>
  <si>
    <t>EST-000031839</t>
  </si>
  <si>
    <t>EST-000031841</t>
  </si>
  <si>
    <t>EST-000031842</t>
  </si>
  <si>
    <t>EST-000031843</t>
  </si>
  <si>
    <t>EST-000031846</t>
  </si>
  <si>
    <t>EST-000031849</t>
  </si>
  <si>
    <t>EST-000031850</t>
  </si>
  <si>
    <t>EST-000031848</t>
  </si>
  <si>
    <t>EST-000031852</t>
  </si>
  <si>
    <t>EST-000031853</t>
  </si>
  <si>
    <t>EST-000031854</t>
  </si>
  <si>
    <t>EST-000031855</t>
  </si>
  <si>
    <t>EST-000031858</t>
  </si>
  <si>
    <t>EST-000031860</t>
  </si>
  <si>
    <t>EST-000031862</t>
  </si>
  <si>
    <t>EST-000031865</t>
  </si>
  <si>
    <t>EST-000031867</t>
  </si>
  <si>
    <t>EST-000031868</t>
  </si>
  <si>
    <t>EST-000031872</t>
  </si>
  <si>
    <t>EST-000031873</t>
  </si>
  <si>
    <t>EST-000031874</t>
  </si>
  <si>
    <t>EST-000031877</t>
  </si>
  <si>
    <t>EST-000031878</t>
  </si>
  <si>
    <t>EST-000031879</t>
  </si>
  <si>
    <t>EST-000031880</t>
  </si>
  <si>
    <t>EST-000031881</t>
  </si>
  <si>
    <t>EST-000031882</t>
  </si>
  <si>
    <t>EST-000031883</t>
  </si>
  <si>
    <t>EST-000031884</t>
  </si>
  <si>
    <t>EST-000031885</t>
  </si>
  <si>
    <t>EST-000031891</t>
  </si>
  <si>
    <t>EST-000031886</t>
  </si>
  <si>
    <t>EST-000031888</t>
  </si>
  <si>
    <t>EST-000031889</t>
  </si>
  <si>
    <t>EST-000031892</t>
  </si>
  <si>
    <t>EST-000031893</t>
  </si>
  <si>
    <t>EST-000031895</t>
  </si>
  <si>
    <t>EST-000031894</t>
  </si>
  <si>
    <t>EST-000031903</t>
  </si>
  <si>
    <t>EST-000031897</t>
  </si>
  <si>
    <t>EST-000031901</t>
  </si>
  <si>
    <t>EST-000031907</t>
  </si>
  <si>
    <t>EST-000031905</t>
  </si>
  <si>
    <t>EST-000031908</t>
  </si>
  <si>
    <t>EST-000031906</t>
  </si>
  <si>
    <t>EST-000031909</t>
  </si>
  <si>
    <t>EST-000031910</t>
  </si>
  <si>
    <t>EST-000031915</t>
  </si>
  <si>
    <t>EST-000031916</t>
  </si>
  <si>
    <t>EST-000031917</t>
  </si>
  <si>
    <t>EST-000031918</t>
  </si>
  <si>
    <t>EST-000031920</t>
  </si>
  <si>
    <t>EST-000031921</t>
  </si>
  <si>
    <t>EST-000031922</t>
  </si>
  <si>
    <t>EST-000031925</t>
  </si>
  <si>
    <t>EST-000031930</t>
  </si>
  <si>
    <t>EST-000031931</t>
  </si>
  <si>
    <t>EST-000031932</t>
  </si>
  <si>
    <t>EST-000031935</t>
  </si>
  <si>
    <t>EST-000031936</t>
  </si>
  <si>
    <t>EST-000031937</t>
  </si>
  <si>
    <t>EST-000031950</t>
  </si>
  <si>
    <t>EST-000031941</t>
  </si>
  <si>
    <t>EST-000031942</t>
  </si>
  <si>
    <t>EST-000031945</t>
  </si>
  <si>
    <t>EST-000031947</t>
  </si>
  <si>
    <t>EST-000031948</t>
  </si>
  <si>
    <t>EST-000031949</t>
  </si>
  <si>
    <t>EST-000031951</t>
  </si>
  <si>
    <t>EST-000031953</t>
  </si>
  <si>
    <t>EST-000031954</t>
  </si>
  <si>
    <t>EST-000031956</t>
  </si>
  <si>
    <t>EST-000031959</t>
  </si>
  <si>
    <t>EST-000031961</t>
  </si>
  <si>
    <t>EST-000031962</t>
  </si>
  <si>
    <t>EST-000031964</t>
  </si>
  <si>
    <t>EST-000031971</t>
  </si>
  <si>
    <t>EST-000031967</t>
  </si>
  <si>
    <t>EST-000031977</t>
  </si>
  <si>
    <t>EST-000031976</t>
  </si>
  <si>
    <t>EST-000031981</t>
  </si>
  <si>
    <t>EST-000030934</t>
  </si>
  <si>
    <t>EST-000030959</t>
  </si>
  <si>
    <t>EST-000031520</t>
  </si>
  <si>
    <t>EST-000031652</t>
  </si>
  <si>
    <t>EST-000031739</t>
  </si>
  <si>
    <t>EST-000031830</t>
  </si>
  <si>
    <t>EST-000031871</t>
  </si>
  <si>
    <t>EST-000031943</t>
  </si>
  <si>
    <t>EST-000031831</t>
  </si>
  <si>
    <t>EST-000030818</t>
  </si>
  <si>
    <t>EST-000031996</t>
  </si>
  <si>
    <t>EST-000031675</t>
  </si>
  <si>
    <t>EST-000031745</t>
  </si>
  <si>
    <t>EST-000031840</t>
  </si>
  <si>
    <t>EST-000031876</t>
  </si>
  <si>
    <t>EST-000031900</t>
  </si>
  <si>
    <t>EST-000031926</t>
  </si>
  <si>
    <t>EST-000031970</t>
  </si>
  <si>
    <t>EST-000032004</t>
  </si>
  <si>
    <t>EST-000032018</t>
  </si>
  <si>
    <t>EST-000032021</t>
  </si>
  <si>
    <t>EST-000032073</t>
  </si>
  <si>
    <t>EST-000032074</t>
  </si>
  <si>
    <t>EST-000032092</t>
  </si>
  <si>
    <t>EST-000032136</t>
  </si>
  <si>
    <t>EST-000032163</t>
  </si>
  <si>
    <t>EST-000031615</t>
  </si>
  <si>
    <t>EST-000031844</t>
  </si>
  <si>
    <t>EST-000031913</t>
  </si>
  <si>
    <t>EST-000031923</t>
  </si>
  <si>
    <t>EST-000032043</t>
  </si>
  <si>
    <t>EST-000032045</t>
  </si>
  <si>
    <t>EST-000032141</t>
  </si>
  <si>
    <t>EST-000032177</t>
  </si>
  <si>
    <t>EST-000031016</t>
  </si>
  <si>
    <t>EST-000031472</t>
  </si>
  <si>
    <t>EST-000031792</t>
  </si>
  <si>
    <t>EST-000031819</t>
  </si>
  <si>
    <t>EST-000031859</t>
  </si>
  <si>
    <t>EST-000031990</t>
  </si>
  <si>
    <t>EST-000032029</t>
  </si>
  <si>
    <t>EST-000032083</t>
  </si>
  <si>
    <t>EST-000032086</t>
  </si>
  <si>
    <t>EST-000032087</t>
  </si>
  <si>
    <t>EST-000032093</t>
  </si>
  <si>
    <t>EST-000032097</t>
  </si>
  <si>
    <t>EST-000031565</t>
  </si>
  <si>
    <t>EST-000031568</t>
  </si>
  <si>
    <t>EST-000031851</t>
  </si>
  <si>
    <t>EST-000031857</t>
  </si>
  <si>
    <t>EST-000031887</t>
  </si>
  <si>
    <t>EST-000031914</t>
  </si>
  <si>
    <t>EST-000031929</t>
  </si>
  <si>
    <t>EST-000031939</t>
  </si>
  <si>
    <t>EST-000031960</t>
  </si>
  <si>
    <t>EST-000031965</t>
  </si>
  <si>
    <t>EST-000031968</t>
  </si>
  <si>
    <t>EST-000031974</t>
  </si>
  <si>
    <t>EST-000031975</t>
  </si>
  <si>
    <t>EST-000031978</t>
  </si>
  <si>
    <t>EST-000031980</t>
  </si>
  <si>
    <t>EST-000031982</t>
  </si>
  <si>
    <t>EST-000031985</t>
  </si>
  <si>
    <t>EST-000031983</t>
  </si>
  <si>
    <t>EST-000031984</t>
  </si>
  <si>
    <t>EST-000031986</t>
  </si>
  <si>
    <t>EST-000031987</t>
  </si>
  <si>
    <t>EST-000031989</t>
  </si>
  <si>
    <t>EST-000031991</t>
  </si>
  <si>
    <t>EST-000031992</t>
  </si>
  <si>
    <t>EST-000031995</t>
  </si>
  <si>
    <t>EST-000031997</t>
  </si>
  <si>
    <t>EST-000032000</t>
  </si>
  <si>
    <t>EST-000032002</t>
  </si>
  <si>
    <t>EST-000032001</t>
  </si>
  <si>
    <t>EST-000032006</t>
  </si>
  <si>
    <t>EST-000032007</t>
  </si>
  <si>
    <t>EST-000032008</t>
  </si>
  <si>
    <t>EST-000032009</t>
  </si>
  <si>
    <t>EST-000032011</t>
  </si>
  <si>
    <t>EST-000032013</t>
  </si>
  <si>
    <t>EST-000032014</t>
  </si>
  <si>
    <t>EST-000032016</t>
  </si>
  <si>
    <t>EST-000032017</t>
  </si>
  <si>
    <t>EST-000032019</t>
  </si>
  <si>
    <t>EST-000032020</t>
  </si>
  <si>
    <t>EST-000032022</t>
  </si>
  <si>
    <t>EST-000032023</t>
  </si>
  <si>
    <t>EST-000032025</t>
  </si>
  <si>
    <t>EST-000032026</t>
  </si>
  <si>
    <t>EST-000032028</t>
  </si>
  <si>
    <t>EST-000032027</t>
  </si>
  <si>
    <t>EST-000032032</t>
  </si>
  <si>
    <t>EST-000032034</t>
  </si>
  <si>
    <t>EST-000032035</t>
  </si>
  <si>
    <t>EST-000032037</t>
  </si>
  <si>
    <t>EST-000032039</t>
  </si>
  <si>
    <t>EST-000032040</t>
  </si>
  <si>
    <t>EST-000032041</t>
  </si>
  <si>
    <t>EST-000032042</t>
  </si>
  <si>
    <t>EST-000032044</t>
  </si>
  <si>
    <t>EST-000032046</t>
  </si>
  <si>
    <t>EST-000032047</t>
  </si>
  <si>
    <t>EST-000032049</t>
  </si>
  <si>
    <t>EST-000032054</t>
  </si>
  <si>
    <t>EST-000032050</t>
  </si>
  <si>
    <t>EST-000032051</t>
  </si>
  <si>
    <t>EST-000032052</t>
  </si>
  <si>
    <t>EST-000032053</t>
  </si>
  <si>
    <t>EST-000032061</t>
  </si>
  <si>
    <t>EST-000032055</t>
  </si>
  <si>
    <t>EST-000032057</t>
  </si>
  <si>
    <t>EST-000032068</t>
  </si>
  <si>
    <t>EST-000032059</t>
  </si>
  <si>
    <t>EST-000032060</t>
  </si>
  <si>
    <t>EST-000032063</t>
  </si>
  <si>
    <t>EST-000032062</t>
  </si>
  <si>
    <t>EST-000032064</t>
  </si>
  <si>
    <t>EST-000032067</t>
  </si>
  <si>
    <t>EST-000032069</t>
  </si>
  <si>
    <t>EST-000032070</t>
  </si>
  <si>
    <t>EST-000032071</t>
  </si>
  <si>
    <t>EST-000032072</t>
  </si>
  <si>
    <t>EST-000032078</t>
  </si>
  <si>
    <t>EST-000032077</t>
  </si>
  <si>
    <t>EST-000032082</t>
  </si>
  <si>
    <t>EST-000032081</t>
  </si>
  <si>
    <t>EST-000032084</t>
  </si>
  <si>
    <t>EST-000032091</t>
  </si>
  <si>
    <t>EST-000032085</t>
  </si>
  <si>
    <t>EST-000032088</t>
  </si>
  <si>
    <t>EST-000032089</t>
  </si>
  <si>
    <t>EST-000032090</t>
  </si>
  <si>
    <t>EST-000032094</t>
  </si>
  <si>
    <t>EST-000032095</t>
  </si>
  <si>
    <t>EST-000032096</t>
  </si>
  <si>
    <t>EST-000032098</t>
  </si>
  <si>
    <t>EST-000032100</t>
  </si>
  <si>
    <t>EST-000032101</t>
  </si>
  <si>
    <t>EST-000032102</t>
  </si>
  <si>
    <t>EST-000032115</t>
  </si>
  <si>
    <t>EST-000032103</t>
  </si>
  <si>
    <t>EST-000032104</t>
  </si>
  <si>
    <t>EST-000032106</t>
  </si>
  <si>
    <t>EST-000032107</t>
  </si>
  <si>
    <t>EST-000032122</t>
  </si>
  <si>
    <t>EST-000032109</t>
  </si>
  <si>
    <t>EST-000032110</t>
  </si>
  <si>
    <t>EST-000032111</t>
  </si>
  <si>
    <t>EST-000032112</t>
  </si>
  <si>
    <t>EST-000032117</t>
  </si>
  <si>
    <t>EST-000032113</t>
  </si>
  <si>
    <t>EST-000032114</t>
  </si>
  <si>
    <t>EST-000032118</t>
  </si>
  <si>
    <t>EST-000032123</t>
  </si>
  <si>
    <t>EST-000032120</t>
  </si>
  <si>
    <t>EST-000032126</t>
  </si>
  <si>
    <t>EST-000032125</t>
  </si>
  <si>
    <t>EST-000032124</t>
  </si>
  <si>
    <t>EST-000032131</t>
  </si>
  <si>
    <t>EST-000032132</t>
  </si>
  <si>
    <t>EST-000032133</t>
  </si>
  <si>
    <t>EST-000032128</t>
  </si>
  <si>
    <t>EST-000032130</t>
  </si>
  <si>
    <t>EST-000032129</t>
  </si>
  <si>
    <t>EST-000032134</t>
  </si>
  <si>
    <t>EST-000032135</t>
  </si>
  <si>
    <t>EST-000032137</t>
  </si>
  <si>
    <t>EST-000032138</t>
  </si>
  <si>
    <t>EST-000032142</t>
  </si>
  <si>
    <t>EST-000032143</t>
  </si>
  <si>
    <t>EST-000032145</t>
  </si>
  <si>
    <t>EST-000032148</t>
  </si>
  <si>
    <t>EST-000032150</t>
  </si>
  <si>
    <t>EST-000032152</t>
  </si>
  <si>
    <t>EST-000032153</t>
  </si>
  <si>
    <t>EST-000032156</t>
  </si>
  <si>
    <t>EST-000032154</t>
  </si>
  <si>
    <t>EST-000032155</t>
  </si>
  <si>
    <t>EST-000032157</t>
  </si>
  <si>
    <t>EST-000032159</t>
  </si>
  <si>
    <t>EST-000032161</t>
  </si>
  <si>
    <t>EST-000032166</t>
  </si>
  <si>
    <t>EST-000032162</t>
  </si>
  <si>
    <t>EST-000032165</t>
  </si>
  <si>
    <t>EST-000032167</t>
  </si>
  <si>
    <t>EST-000032168</t>
  </si>
  <si>
    <t>EST-000032173</t>
  </si>
  <si>
    <t>EST-000032174</t>
  </si>
  <si>
    <t>EST-000032178</t>
  </si>
  <si>
    <t>EST-000032184</t>
  </si>
  <si>
    <t>EST-000032179</t>
  </si>
  <si>
    <t>EST-000032180</t>
  </si>
  <si>
    <t>EST-000032182</t>
  </si>
  <si>
    <t>EST-000032183</t>
  </si>
  <si>
    <t>EST-000032185</t>
  </si>
  <si>
    <t>EST-000032187</t>
  </si>
  <si>
    <t>EST-000032189</t>
  </si>
  <si>
    <t>EST-000032190</t>
  </si>
  <si>
    <t>EST-000032196</t>
  </si>
  <si>
    <t>EST-000032192</t>
  </si>
  <si>
    <t>EST-000032193</t>
  </si>
  <si>
    <t>EST-000032194</t>
  </si>
  <si>
    <t>EST-000032197</t>
  </si>
  <si>
    <t>EST-000032199</t>
  </si>
  <si>
    <t>EST-000032200</t>
  </si>
  <si>
    <t>EST-000032202</t>
  </si>
  <si>
    <t>EST-000032203</t>
  </si>
  <si>
    <t>EST-000029254</t>
  </si>
  <si>
    <t>EST-000031944</t>
  </si>
  <si>
    <t>EST-000031946</t>
  </si>
  <si>
    <t>EST-000032015</t>
  </si>
  <si>
    <t>EST-000032048</t>
  </si>
  <si>
    <t>EST-000032038</t>
  </si>
  <si>
    <t>EST-000032176</t>
  </si>
  <si>
    <t>EST-000030988</t>
  </si>
  <si>
    <t>EST-000031979</t>
  </si>
  <si>
    <t>EST-000032147</t>
  </si>
  <si>
    <t>EST-000032164</t>
  </si>
  <si>
    <t>EST-000032273</t>
  </si>
  <si>
    <t>EST-000031869</t>
  </si>
  <si>
    <t>EST-000031902</t>
  </si>
  <si>
    <t>EST-000031904</t>
  </si>
  <si>
    <t>EST-000031998</t>
  </si>
  <si>
    <t>EST-000032140</t>
  </si>
  <si>
    <t>EST-000032213</t>
  </si>
  <si>
    <t>EST-000032217</t>
  </si>
  <si>
    <t>EST-000032218</t>
  </si>
  <si>
    <t>EST-000032224</t>
  </si>
  <si>
    <t>EST-000032237</t>
  </si>
  <si>
    <t>EST-000032235</t>
  </si>
  <si>
    <t>EST-000032251</t>
  </si>
  <si>
    <t>EST-000032258</t>
  </si>
  <si>
    <t>EST-000032283</t>
  </si>
  <si>
    <t>EST-000032315</t>
  </si>
  <si>
    <t>EST-000032317</t>
  </si>
  <si>
    <t>EST-000032345</t>
  </si>
  <si>
    <t>EST-000032351</t>
  </si>
  <si>
    <t>EST-000030901</t>
  </si>
  <si>
    <t>EST-000031398</t>
  </si>
  <si>
    <t>EST-000032033</t>
  </si>
  <si>
    <t>EST-000032127</t>
  </si>
  <si>
    <t>EST-000032139</t>
  </si>
  <si>
    <t>EST-000032191</t>
  </si>
  <si>
    <t>EST-000032309</t>
  </si>
  <si>
    <t>EST-000031814</t>
  </si>
  <si>
    <t>EST-000031927</t>
  </si>
  <si>
    <t>EST-000031988</t>
  </si>
  <si>
    <t>EST-000032030</t>
  </si>
  <si>
    <t>EST-000032066</t>
  </si>
  <si>
    <t>EST-000032105</t>
  </si>
  <si>
    <t>EST-000032158</t>
  </si>
  <si>
    <t>EST-000032160</t>
  </si>
  <si>
    <t>EST-000032186</t>
  </si>
  <si>
    <t>EST-000032205</t>
  </si>
  <si>
    <t>EST-000032204</t>
  </si>
  <si>
    <t>EST-000032302</t>
  </si>
  <si>
    <t>EST-000032336</t>
  </si>
  <si>
    <t>EST-000032358</t>
  </si>
  <si>
    <t>EST-000032362</t>
  </si>
  <si>
    <t>EST-000032370</t>
  </si>
  <si>
    <t>EST-000032377</t>
  </si>
  <si>
    <t>EST-000032108</t>
  </si>
  <si>
    <t>EST-000031816</t>
  </si>
  <si>
    <t>EST-000031836</t>
  </si>
  <si>
    <t>EST-000032036</t>
  </si>
  <si>
    <t>EST-000032076</t>
  </si>
  <si>
    <t>EST-000032119</t>
  </si>
  <si>
    <t>EST-000032116</t>
  </si>
  <si>
    <t>EST-000032149</t>
  </si>
  <si>
    <t>EST-000032172</t>
  </si>
  <si>
    <t>EST-000032198</t>
  </si>
  <si>
    <t>EST-000032215</t>
  </si>
  <si>
    <t>EST-000032207</t>
  </si>
  <si>
    <t>EST-000032208</t>
  </si>
  <si>
    <t>EST-000032209</t>
  </si>
  <si>
    <t>EST-000032210</t>
  </si>
  <si>
    <t>EST-000032211</t>
  </si>
  <si>
    <t>EST-000032212</t>
  </si>
  <si>
    <t>EST-000032214</t>
  </si>
  <si>
    <t>EST-000032216</t>
  </si>
  <si>
    <t>EST-000032219</t>
  </si>
  <si>
    <t>EST-000032220</t>
  </si>
  <si>
    <t>EST-000032221</t>
  </si>
  <si>
    <t>EST-000032222</t>
  </si>
  <si>
    <t>EST-000032228</t>
  </si>
  <si>
    <t>EST-000032225</t>
  </si>
  <si>
    <t>EST-000032226</t>
  </si>
  <si>
    <t>EST-000032227</t>
  </si>
  <si>
    <t>EST-000032243</t>
  </si>
  <si>
    <t>EST-000032231</t>
  </si>
  <si>
    <t>EST-000032229</t>
  </si>
  <si>
    <t>EST-000032230</t>
  </si>
  <si>
    <t>EST-000032242</t>
  </si>
  <si>
    <t>EST-000032232</t>
  </si>
  <si>
    <t>EST-000032245</t>
  </si>
  <si>
    <t>EST-000032233</t>
  </si>
  <si>
    <t>EST-000032234</t>
  </si>
  <si>
    <t>EST-000032236</t>
  </si>
  <si>
    <t>EST-000032238</t>
  </si>
  <si>
    <t>EST-000032239</t>
  </si>
  <si>
    <t>EST-000032240</t>
  </si>
  <si>
    <t>EST-000032241</t>
  </si>
  <si>
    <t>EST-000032244</t>
  </si>
  <si>
    <t>EST-000032246</t>
  </si>
  <si>
    <t>EST-000032248</t>
  </si>
  <si>
    <t>EST-000032249</t>
  </si>
  <si>
    <t>EST-000032250</t>
  </si>
  <si>
    <t>EST-000032252</t>
  </si>
  <si>
    <t>EST-000032253</t>
  </si>
  <si>
    <t>EST-000032255</t>
  </si>
  <si>
    <t>EST-000032256</t>
  </si>
  <si>
    <t>EST-000032262</t>
  </si>
  <si>
    <t>EST-000032259</t>
  </si>
  <si>
    <t>EST-000032260</t>
  </si>
  <si>
    <t>EST-000032261</t>
  </si>
  <si>
    <t>EST-000032263</t>
  </si>
  <si>
    <t>EST-000032264</t>
  </si>
  <si>
    <t>EST-000032265</t>
  </si>
  <si>
    <t>EST-000032266</t>
  </si>
  <si>
    <t>EST-000032267</t>
  </si>
  <si>
    <t>EST-000032268</t>
  </si>
  <si>
    <t>EST-000032269</t>
  </si>
  <si>
    <t>EST-000032270</t>
  </si>
  <si>
    <t>EST-000032274</t>
  </si>
  <si>
    <t>EST-000032275</t>
  </si>
  <si>
    <t>EST-000032276</t>
  </si>
  <si>
    <t>EST-000032278</t>
  </si>
  <si>
    <t>EST-000032279</t>
  </si>
  <si>
    <t>EST-000032280</t>
  </si>
  <si>
    <t>EST-000032282</t>
  </si>
  <si>
    <t>EST-000032284</t>
  </si>
  <si>
    <t>EST-000032291</t>
  </si>
  <si>
    <t>EST-000032292</t>
  </si>
  <si>
    <t>EST-000032294</t>
  </si>
  <si>
    <t>EST-000032295</t>
  </si>
  <si>
    <t>EST-000032297</t>
  </si>
  <si>
    <t>EST-000032298</t>
  </si>
  <si>
    <t>EST-000032299</t>
  </si>
  <si>
    <t>EST-000032300</t>
  </si>
  <si>
    <t>EST-000032301</t>
  </si>
  <si>
    <t>EST-000032308</t>
  </si>
  <si>
    <t>EST-000032303</t>
  </si>
  <si>
    <t>EST-000032305</t>
  </si>
  <si>
    <t>EST-000032306</t>
  </si>
  <si>
    <t>EST-000032307</t>
  </si>
  <si>
    <t>EST-000032311</t>
  </si>
  <si>
    <t>EST-000032310</t>
  </si>
  <si>
    <t>EST-000032312</t>
  </si>
  <si>
    <t>EST-000032314</t>
  </si>
  <si>
    <t>EST-000032316</t>
  </si>
  <si>
    <t>EST-000032318</t>
  </si>
  <si>
    <t>EST-000032319</t>
  </si>
  <si>
    <t>EST-000032322</t>
  </si>
  <si>
    <t>EST-000032320</t>
  </si>
  <si>
    <t>EST-000032321</t>
  </si>
  <si>
    <t>EST-000032323</t>
  </si>
  <si>
    <t>EST-000032324</t>
  </si>
  <si>
    <t>EST-000032325</t>
  </si>
  <si>
    <t>EST-000032326</t>
  </si>
  <si>
    <t>EST-000032327</t>
  </si>
  <si>
    <t>EST-000032328</t>
  </si>
  <si>
    <t>EST-000032329</t>
  </si>
  <si>
    <t>EST-000032331</t>
  </si>
  <si>
    <t>EST-000032332</t>
  </si>
  <si>
    <t>EST-000032333</t>
  </si>
  <si>
    <t>EST-000032335</t>
  </si>
  <si>
    <t>EST-000032337</t>
  </si>
  <si>
    <t>EST-000032341</t>
  </si>
  <si>
    <t>EST-000032338</t>
  </si>
  <si>
    <t>EST-000032343</t>
  </si>
  <si>
    <t>EST-000032339</t>
  </si>
  <si>
    <t>EST-000032340</t>
  </si>
  <si>
    <t>EST-000032342</t>
  </si>
  <si>
    <t>EST-000032344</t>
  </si>
  <si>
    <t>EST-000032346</t>
  </si>
  <si>
    <t>EST-000032347</t>
  </si>
  <si>
    <t>EST-000032348</t>
  </si>
  <si>
    <t>EST-000032350</t>
  </si>
  <si>
    <t>EST-000032354</t>
  </si>
  <si>
    <t>EST-000032353</t>
  </si>
  <si>
    <t>EST-000032356</t>
  </si>
  <si>
    <t>EST-000032357</t>
  </si>
  <si>
    <t>EST-000032360</t>
  </si>
  <si>
    <t>EST-000032363</t>
  </si>
  <si>
    <t>EST-000032365</t>
  </si>
  <si>
    <t>EST-000032361</t>
  </si>
  <si>
    <t>EST-000032364</t>
  </si>
  <si>
    <t>EST-000032366</t>
  </si>
  <si>
    <t>EST-000032367</t>
  </si>
  <si>
    <t>EST-000032368</t>
  </si>
  <si>
    <t>EST-000032369</t>
  </si>
  <si>
    <t>EST-000032371</t>
  </si>
  <si>
    <t>EST-000032372</t>
  </si>
  <si>
    <t>EST-000032373</t>
  </si>
  <si>
    <t>EST-000032376</t>
  </si>
  <si>
    <t>EST-000032374</t>
  </si>
  <si>
    <t>EST-000032375</t>
  </si>
  <si>
    <t>EST-000032387</t>
  </si>
  <si>
    <t>EST-000032378</t>
  </si>
  <si>
    <t>EST-000032381</t>
  </si>
  <si>
    <t>EST-000032385</t>
  </si>
  <si>
    <t>EST-000032383</t>
  </si>
  <si>
    <t>EST-000032384</t>
  </si>
  <si>
    <t>EST-000032386</t>
  </si>
  <si>
    <t>EST-000032390</t>
  </si>
  <si>
    <t>EST-000032393</t>
  </si>
  <si>
    <t>EST-000032395</t>
  </si>
  <si>
    <t>EST-000032397</t>
  </si>
  <si>
    <t>EST-000032398</t>
  </si>
  <si>
    <t>EST-000032399</t>
  </si>
  <si>
    <t>EST-000032400</t>
  </si>
  <si>
    <t>EST-000032401</t>
  </si>
  <si>
    <t>EST-000032406</t>
  </si>
  <si>
    <t>EST-000032407</t>
  </si>
  <si>
    <t>EST-000031729</t>
  </si>
  <si>
    <t>EST-000031751</t>
  </si>
  <si>
    <t>EST-000031829</t>
  </si>
  <si>
    <t>EST-000032065</t>
  </si>
  <si>
    <t>EST-000032079</t>
  </si>
  <si>
    <t>EST-000032099</t>
  </si>
  <si>
    <t>EST-000032170</t>
  </si>
  <si>
    <t>EST-000032171</t>
  </si>
  <si>
    <t>EST-000032285</t>
  </si>
  <si>
    <t>EST-000032555</t>
  </si>
  <si>
    <t>EST-000032650</t>
  </si>
  <si>
    <t>EST-000032655</t>
  </si>
  <si>
    <t>EST-000032433</t>
  </si>
  <si>
    <t>EST-000032560</t>
  </si>
  <si>
    <t>EST-000031870</t>
  </si>
  <si>
    <t>EST-000031958</t>
  </si>
  <si>
    <t>EST-000031969</t>
  </si>
  <si>
    <t>EST-000032181</t>
  </si>
  <si>
    <t>EST-000032272</t>
  </si>
  <si>
    <t>EST-000032281</t>
  </si>
  <si>
    <t>EST-000032304</t>
  </si>
  <si>
    <t>EST-000032349</t>
  </si>
  <si>
    <t>EST-000032355</t>
  </si>
  <si>
    <t>EST-000032359</t>
  </si>
  <si>
    <t>EST-000032380</t>
  </si>
  <si>
    <t>EST-000032382</t>
  </si>
  <si>
    <t>EST-000032388</t>
  </si>
  <si>
    <t>EST-000032389</t>
  </si>
  <si>
    <t>EST-000032402</t>
  </si>
  <si>
    <t>EST-000032404</t>
  </si>
  <si>
    <t>EST-000032427</t>
  </si>
  <si>
    <t>EST-000032447</t>
  </si>
  <si>
    <t>EST-000032473</t>
  </si>
  <si>
    <t>EST-000032482</t>
  </si>
  <si>
    <t>EST-000032489</t>
  </si>
  <si>
    <t>EST-000032493</t>
  </si>
  <si>
    <t>EST-000032501</t>
  </si>
  <si>
    <t>EST-000032516</t>
  </si>
  <si>
    <t>EST-000032542</t>
  </si>
  <si>
    <t>EST-000032543</t>
  </si>
  <si>
    <t>EST-000032562</t>
  </si>
  <si>
    <t>EST-000032573</t>
  </si>
  <si>
    <t>EST-000032583</t>
  </si>
  <si>
    <t>EST-000032582</t>
  </si>
  <si>
    <t>EST-000032584</t>
  </si>
  <si>
    <t>EST-000032586</t>
  </si>
  <si>
    <t>EST-000032600</t>
  </si>
  <si>
    <t>EST-000032617</t>
  </si>
  <si>
    <t>EST-000032618</t>
  </si>
  <si>
    <t>EST-000032657</t>
  </si>
  <si>
    <t>EST-000032664</t>
  </si>
  <si>
    <t>EST-000031459</t>
  </si>
  <si>
    <t>EST-000032003</t>
  </si>
  <si>
    <t>EST-000032188</t>
  </si>
  <si>
    <t>EST-000032403</t>
  </si>
  <si>
    <t>EST-000032426</t>
  </si>
  <si>
    <t>EST-000032508</t>
  </si>
  <si>
    <t>EST-000032554</t>
  </si>
  <si>
    <t>EST-000032575</t>
  </si>
  <si>
    <t>EST-000032601</t>
  </si>
  <si>
    <t>EST-000031847</t>
  </si>
  <si>
    <t>EST-000032288</t>
  </si>
  <si>
    <t>EST-000032438</t>
  </si>
  <si>
    <t>EST-000032469</t>
  </si>
  <si>
    <t>EST-000032470</t>
  </si>
  <si>
    <t>EST-000032506</t>
  </si>
  <si>
    <t>EST-000032604</t>
  </si>
  <si>
    <t>EST-000032396</t>
  </si>
  <si>
    <t>EST-000032195</t>
  </si>
  <si>
    <t>EST-000032287</t>
  </si>
  <si>
    <t>EST-000032313</t>
  </si>
  <si>
    <t>EST-000032394</t>
  </si>
  <si>
    <t>EST-000032408</t>
  </si>
  <si>
    <t>EST-000032409</t>
  </si>
  <si>
    <t>EST-000032410</t>
  </si>
  <si>
    <t>EST-000032414</t>
  </si>
  <si>
    <t>EST-000032415</t>
  </si>
  <si>
    <t>EST-000032416</t>
  </si>
  <si>
    <t>EST-000032417</t>
  </si>
  <si>
    <t>EST-000032418</t>
  </si>
  <si>
    <t>EST-000032419</t>
  </si>
  <si>
    <t>EST-000032421</t>
  </si>
  <si>
    <t>EST-000032422</t>
  </si>
  <si>
    <t>EST-000032424</t>
  </si>
  <si>
    <t>EST-000032425</t>
  </si>
  <si>
    <t>EST-000032431</t>
  </si>
  <si>
    <t>EST-000032432</t>
  </si>
  <si>
    <t>EST-000032428</t>
  </si>
  <si>
    <t>EST-000032429</t>
  </si>
  <si>
    <t>EST-000032434</t>
  </si>
  <si>
    <t>EST-000032435</t>
  </si>
  <si>
    <t>EST-000032436</t>
  </si>
  <si>
    <t>EST-000032437</t>
  </si>
  <si>
    <t>EST-000032439</t>
  </si>
  <si>
    <t>EST-000032440</t>
  </si>
  <si>
    <t>EST-000032441</t>
  </si>
  <si>
    <t>EST-000032442</t>
  </si>
  <si>
    <t>EST-000032445</t>
  </si>
  <si>
    <t>EST-000032446</t>
  </si>
  <si>
    <t>EST-000032448</t>
  </si>
  <si>
    <t>EST-000032449</t>
  </si>
  <si>
    <t>EST-000032451</t>
  </si>
  <si>
    <t>EST-000032452</t>
  </si>
  <si>
    <t>EST-000032453</t>
  </si>
  <si>
    <t>EST-000032455</t>
  </si>
  <si>
    <t>EST-000032464</t>
  </si>
  <si>
    <t>EST-000032456</t>
  </si>
  <si>
    <t>EST-000032459</t>
  </si>
  <si>
    <t>EST-000032460</t>
  </si>
  <si>
    <t>EST-000032461</t>
  </si>
  <si>
    <t>EST-000032463</t>
  </si>
  <si>
    <t>EST-000032465</t>
  </si>
  <si>
    <t>EST-000032466</t>
  </si>
  <si>
    <t>EST-000032467</t>
  </si>
  <si>
    <t>EST-000032468</t>
  </si>
  <si>
    <t>EST-000032485</t>
  </si>
  <si>
    <t>EST-000032476</t>
  </si>
  <si>
    <t>EST-000032474</t>
  </si>
  <si>
    <t>EST-000032481</t>
  </si>
  <si>
    <t>EST-000032475</t>
  </si>
  <si>
    <t>EST-000032477</t>
  </si>
  <si>
    <t>EST-000032478</t>
  </si>
  <si>
    <t>EST-000032479</t>
  </si>
  <si>
    <t>EST-000032480</t>
  </si>
  <si>
    <t>EST-000032483</t>
  </si>
  <si>
    <t>EST-000032484</t>
  </si>
  <si>
    <t>EST-000032487</t>
  </si>
  <si>
    <t>EST-000032488</t>
  </si>
  <si>
    <t>EST-000032490</t>
  </si>
  <si>
    <t>EST-000032494</t>
  </si>
  <si>
    <t>EST-000032491</t>
  </si>
  <si>
    <t>EST-000032492</t>
  </si>
  <si>
    <t>EST-000032496</t>
  </si>
  <si>
    <t>EST-000032497</t>
  </si>
  <si>
    <t>EST-000032498</t>
  </si>
  <si>
    <t>EST-000032499</t>
  </si>
  <si>
    <t>EST-000032500</t>
  </si>
  <si>
    <t>EST-000032502</t>
  </si>
  <si>
    <t>EST-000032503</t>
  </si>
  <si>
    <t>EST-000032505</t>
  </si>
  <si>
    <t>EST-000032509</t>
  </si>
  <si>
    <t>EST-000032514</t>
  </si>
  <si>
    <t>EST-000032511</t>
  </si>
  <si>
    <t>EST-000032512</t>
  </si>
  <si>
    <t>EST-000032515</t>
  </si>
  <si>
    <t>EST-000032517</t>
  </si>
  <si>
    <t>EST-000032520</t>
  </si>
  <si>
    <t>EST-000032521</t>
  </si>
  <si>
    <t>EST-000032522</t>
  </si>
  <si>
    <t>EST-000032524</t>
  </si>
  <si>
    <t>EST-000032525</t>
  </si>
  <si>
    <t>EST-000032526</t>
  </si>
  <si>
    <t>EST-000032527</t>
  </si>
  <si>
    <t>EST-000032540</t>
  </si>
  <si>
    <t>EST-000032528</t>
  </si>
  <si>
    <t>EST-000032530</t>
  </si>
  <si>
    <t>EST-000032531</t>
  </si>
  <si>
    <t>EST-000032532</t>
  </si>
  <si>
    <t>EST-000032533</t>
  </si>
  <si>
    <t>EST-000032534</t>
  </si>
  <si>
    <t>EST-000032535</t>
  </si>
  <si>
    <t>EST-000032537</t>
  </si>
  <si>
    <t>EST-000032538</t>
  </si>
  <si>
    <t>EST-000032539</t>
  </si>
  <si>
    <t>EST-000032541</t>
  </si>
  <si>
    <t>EST-000032544</t>
  </si>
  <si>
    <t>EST-000032545</t>
  </si>
  <si>
    <t>EST-000032547</t>
  </si>
  <si>
    <t>EST-000032561</t>
  </si>
  <si>
    <t>EST-000032556</t>
  </si>
  <si>
    <t>EST-000032558</t>
  </si>
  <si>
    <t>EST-000032559</t>
  </si>
  <si>
    <t>EST-000032563</t>
  </si>
  <si>
    <t>EST-000032564</t>
  </si>
  <si>
    <t>EST-000032565</t>
  </si>
  <si>
    <t>EST-000032566</t>
  </si>
  <si>
    <t>EST-000032567</t>
  </si>
  <si>
    <t>EST-000032568</t>
  </si>
  <si>
    <t>EST-000032569</t>
  </si>
  <si>
    <t>EST-000032570</t>
  </si>
  <si>
    <t>EST-000032571</t>
  </si>
  <si>
    <t>EST-000032572</t>
  </si>
  <si>
    <t>EST-000032574</t>
  </si>
  <si>
    <t>EST-000032576</t>
  </si>
  <si>
    <t>EST-000032579</t>
  </si>
  <si>
    <t>EST-000032580</t>
  </si>
  <si>
    <t>EST-000032589</t>
  </si>
  <si>
    <t>EST-000032581</t>
  </si>
  <si>
    <t>EST-000032592</t>
  </si>
  <si>
    <t>EST-000032587</t>
  </si>
  <si>
    <t>EST-000032588</t>
  </si>
  <si>
    <t>EST-000032590</t>
  </si>
  <si>
    <t>EST-000032591</t>
  </si>
  <si>
    <t>EST-000032594</t>
  </si>
  <si>
    <t>EST-000032595</t>
  </si>
  <si>
    <t>EST-000032596</t>
  </si>
  <si>
    <t>EST-000032597</t>
  </si>
  <si>
    <t>EST-000032598</t>
  </si>
  <si>
    <t>EST-000032602</t>
  </si>
  <si>
    <t>EST-000032603</t>
  </si>
  <si>
    <t>EST-000032605</t>
  </si>
  <si>
    <t>EST-000032606</t>
  </si>
  <si>
    <t>EST-000032608</t>
  </si>
  <si>
    <t>EST-000032609</t>
  </si>
  <si>
    <t>EST-000032610</t>
  </si>
  <si>
    <t>EST-000032611</t>
  </si>
  <si>
    <t>EST-000032612</t>
  </si>
  <si>
    <t>EST-000032613</t>
  </si>
  <si>
    <t>EST-000032614</t>
  </si>
  <si>
    <t>EST-000032615</t>
  </si>
  <si>
    <t>EST-000032616</t>
  </si>
  <si>
    <t>EST-000032623</t>
  </si>
  <si>
    <t>EST-000032619</t>
  </si>
  <si>
    <t>EST-000032620</t>
  </si>
  <si>
    <t>EST-000032621</t>
  </si>
  <si>
    <t>EST-000032624</t>
  </si>
  <si>
    <t>EST-000032625</t>
  </si>
  <si>
    <t>EST-000032628</t>
  </si>
  <si>
    <t>EST-000032629</t>
  </si>
  <si>
    <t>EST-000032631</t>
  </si>
  <si>
    <t>EST-000032634</t>
  </si>
  <si>
    <t>EST-000032635</t>
  </si>
  <si>
    <t>EST-000032636</t>
  </si>
  <si>
    <t>EST-000032643</t>
  </si>
  <si>
    <t>EST-000032642</t>
  </si>
  <si>
    <t>EST-000032644</t>
  </si>
  <si>
    <t>EST-000032645</t>
  </si>
  <si>
    <t>EST-000032652</t>
  </si>
  <si>
    <t>EST-000032651</t>
  </si>
  <si>
    <t>EST-000032647</t>
  </si>
  <si>
    <t>EST-000032648</t>
  </si>
  <si>
    <t>EST-000032649</t>
  </si>
  <si>
    <t>EST-000032659</t>
  </si>
  <si>
    <t>EST-000032660</t>
  </si>
  <si>
    <t>EST-000032662</t>
  </si>
  <si>
    <t>EST-000032665</t>
  </si>
  <si>
    <t>EST-000032667</t>
  </si>
  <si>
    <t>EST-000032668</t>
  </si>
  <si>
    <t>EST-000032669</t>
  </si>
  <si>
    <t>EST-000032670</t>
  </si>
  <si>
    <t>EST-000032673</t>
  </si>
  <si>
    <t>EST-000032672</t>
  </si>
  <si>
    <t>EST-000032676</t>
  </si>
  <si>
    <t>EST-000032677</t>
  </si>
  <si>
    <t>EST-000032679</t>
  </si>
  <si>
    <t>EST-000032678</t>
  </si>
  <si>
    <t>EST-000032683</t>
  </si>
  <si>
    <t>EST-000032687</t>
  </si>
  <si>
    <t>EST-000032688</t>
  </si>
  <si>
    <t>EST-000032080</t>
  </si>
  <si>
    <t>EST-000032247</t>
  </si>
  <si>
    <t>EST-000032286</t>
  </si>
  <si>
    <t>EST-000032411</t>
  </si>
  <si>
    <t>EST-000032413</t>
  </si>
  <si>
    <t>EST-000032471</t>
  </si>
  <si>
    <t>EST-000032523</t>
  </si>
  <si>
    <t>EST-000032548</t>
  </si>
  <si>
    <t>EST-000032552</t>
  </si>
  <si>
    <t>EST-000032553</t>
  </si>
  <si>
    <t>EST-000032577</t>
  </si>
  <si>
    <t>EST-000032763</t>
  </si>
  <si>
    <t>EST-000032578</t>
  </si>
  <si>
    <t>EST-000032627</t>
  </si>
  <si>
    <t>EST-000032699</t>
  </si>
  <si>
    <t>EST-000032710</t>
  </si>
  <si>
    <t>EST-000032507</t>
  </si>
  <si>
    <t>EST-000032510</t>
  </si>
  <si>
    <t>EST-000032626</t>
  </si>
  <si>
    <t>EST-000032630</t>
  </si>
  <si>
    <t>EST-000032656</t>
  </si>
  <si>
    <t>EST-000032671</t>
  </si>
  <si>
    <t>EST-000032732</t>
  </si>
  <si>
    <t>EST-000032206</t>
  </si>
  <si>
    <t>EST-000032557</t>
  </si>
  <si>
    <t>EST-000032641</t>
  </si>
  <si>
    <t>EST-000032722</t>
  </si>
  <si>
    <t>EST-000032740</t>
  </si>
  <si>
    <t>EST-000032750</t>
  </si>
  <si>
    <t>EST-000032769</t>
  </si>
  <si>
    <t>EST-000032797</t>
  </si>
  <si>
    <t>EST-000032201</t>
  </si>
  <si>
    <t>EST-000032391</t>
  </si>
  <si>
    <t>EST-000032405</t>
  </si>
  <si>
    <t>EST-000032420</t>
  </si>
  <si>
    <t>EST-000032423</t>
  </si>
  <si>
    <t>EST-000032454</t>
  </si>
  <si>
    <t>EST-000032486</t>
  </si>
  <si>
    <t>EST-000032529</t>
  </si>
  <si>
    <t>EST-000032536</t>
  </si>
  <si>
    <t>EST-000032546</t>
  </si>
  <si>
    <t>EST-000032607</t>
  </si>
  <si>
    <t>EST-000032638</t>
  </si>
  <si>
    <t>EST-000032639</t>
  </si>
  <si>
    <t>EST-000032666</t>
  </si>
  <si>
    <t>EST-000032680</t>
  </si>
  <si>
    <t>EST-000032681</t>
  </si>
  <si>
    <t>EST-000032682</t>
  </si>
  <si>
    <t>EST-000032689</t>
  </si>
  <si>
    <t>EST-000032690</t>
  </si>
  <si>
    <t>EST-000032695</t>
  </si>
  <si>
    <t>EST-000032691</t>
  </si>
  <si>
    <t>EST-000032692</t>
  </si>
  <si>
    <t>EST-000032693</t>
  </si>
  <si>
    <t>EST-000032694</t>
  </si>
  <si>
    <t>EST-000032696</t>
  </si>
  <si>
    <t>EST-000032698</t>
  </si>
  <si>
    <t>EST-000032700</t>
  </si>
  <si>
    <t>EST-000032701</t>
  </si>
  <si>
    <t>EST-000032702</t>
  </si>
  <si>
    <t>EST-000032703</t>
  </si>
  <si>
    <t>EST-000032704</t>
  </si>
  <si>
    <t>EST-000032705</t>
  </si>
  <si>
    <t>EST-000032706</t>
  </si>
  <si>
    <t>EST-000032707</t>
  </si>
  <si>
    <t>EST-000032708</t>
  </si>
  <si>
    <t>EST-000032711</t>
  </si>
  <si>
    <t>EST-000032714</t>
  </si>
  <si>
    <t>EST-000032715</t>
  </si>
  <si>
    <t>EST-000032718</t>
  </si>
  <si>
    <t>EST-000032721</t>
  </si>
  <si>
    <t>EST-000032725</t>
  </si>
  <si>
    <t>EST-000032723</t>
  </si>
  <si>
    <t>EST-000032727</t>
  </si>
  <si>
    <t>EST-000032728</t>
  </si>
  <si>
    <t>EST-000032729</t>
  </si>
  <si>
    <t>EST-000032733</t>
  </si>
  <si>
    <t>EST-000032734</t>
  </si>
  <si>
    <t>EST-000032735</t>
  </si>
  <si>
    <t>EST-000032737</t>
  </si>
  <si>
    <t>EST-000032742</t>
  </si>
  <si>
    <t>EST-000032739</t>
  </si>
  <si>
    <t>EST-000032741</t>
  </si>
  <si>
    <t>EST-000032743</t>
  </si>
  <si>
    <t>EST-000032744</t>
  </si>
  <si>
    <t>EST-000032745</t>
  </si>
  <si>
    <t>EST-000032746</t>
  </si>
  <si>
    <t>EST-000032747</t>
  </si>
  <si>
    <t>EST-000032748</t>
  </si>
  <si>
    <t>EST-000032749</t>
  </si>
  <si>
    <t>EST-000032751</t>
  </si>
  <si>
    <t>EST-000032754</t>
  </si>
  <si>
    <t>EST-000032755</t>
  </si>
  <si>
    <t>EST-000032760</t>
  </si>
  <si>
    <t>EST-000032757</t>
  </si>
  <si>
    <t>EST-000032761</t>
  </si>
  <si>
    <t>EST-000032764</t>
  </si>
  <si>
    <t>EST-000032765</t>
  </si>
  <si>
    <t>EST-000032767</t>
  </si>
  <si>
    <t>EST-000032768</t>
  </si>
  <si>
    <t>EST-000032779</t>
  </si>
  <si>
    <t>EST-000032787</t>
  </si>
  <si>
    <t>EST-000032789</t>
  </si>
  <si>
    <t>EST-000032794</t>
  </si>
  <si>
    <t>EST-000032796</t>
  </si>
  <si>
    <t>EST-000032798</t>
  </si>
  <si>
    <t>EST-000032799</t>
  </si>
  <si>
    <t>EST-000032801</t>
  </si>
  <si>
    <t>EST-000032802</t>
  </si>
  <si>
    <t>EST-000032805</t>
  </si>
  <si>
    <t>EST-000032807</t>
  </si>
  <si>
    <t>EST-000032808</t>
  </si>
  <si>
    <t>EST-000032809</t>
  </si>
  <si>
    <t>EST-000032810</t>
  </si>
  <si>
    <t>EST-000032811</t>
  </si>
  <si>
    <t>EST-000032812</t>
  </si>
  <si>
    <t>EST-000032815</t>
  </si>
  <si>
    <t>EST-000032816</t>
  </si>
  <si>
    <t>EST-000032817</t>
  </si>
  <si>
    <t>EST-000032818</t>
  </si>
  <si>
    <t>EST-000032819</t>
  </si>
  <si>
    <t>EST-000032820</t>
  </si>
  <si>
    <t>EST-000032822</t>
  </si>
  <si>
    <t>EST-000032823</t>
  </si>
  <si>
    <t>EST-000032824</t>
  </si>
  <si>
    <t>EST-000032825</t>
  </si>
  <si>
    <t>EST-000032829</t>
  </si>
  <si>
    <t>EST-000032827</t>
  </si>
  <si>
    <t>EST-000032828</t>
  </si>
  <si>
    <t>EST-000032830</t>
  </si>
  <si>
    <t>EST-000032831</t>
  </si>
  <si>
    <t>EST-000032832</t>
  </si>
  <si>
    <t>EST-000032834</t>
  </si>
  <si>
    <t>EST-000032835</t>
  </si>
  <si>
    <t>EST-000032836</t>
  </si>
  <si>
    <t>EST-000032840</t>
  </si>
  <si>
    <t>EST-000032839</t>
  </si>
  <si>
    <t>EST-000032845</t>
  </si>
  <si>
    <t>EST-000032847</t>
  </si>
  <si>
    <t>EST-000032849</t>
  </si>
  <si>
    <t>EST-000032851</t>
  </si>
  <si>
    <t>EST-000032856</t>
  </si>
  <si>
    <t>EST-000032864</t>
  </si>
  <si>
    <t>EST-000032862</t>
  </si>
  <si>
    <t>EST-000032863</t>
  </si>
  <si>
    <t>EST-000032867</t>
  </si>
  <si>
    <t>EST-000032293</t>
  </si>
  <si>
    <t>EST-000032330</t>
  </si>
  <si>
    <t>EST-000032495</t>
  </si>
  <si>
    <t>EST-000032632</t>
  </si>
  <si>
    <t>EST-000032778</t>
  </si>
  <si>
    <t>EST-000032770</t>
  </si>
  <si>
    <t>EST-000032771</t>
  </si>
  <si>
    <t>EST-000032772</t>
  </si>
  <si>
    <t>EST-000032775</t>
  </si>
  <si>
    <t>EST-000032773</t>
  </si>
  <si>
    <t>EST-000032774</t>
  </si>
  <si>
    <t>EST-000032776</t>
  </si>
  <si>
    <t>EST-000032777</t>
  </si>
  <si>
    <t>EST-000032782</t>
  </si>
  <si>
    <t>EST-000032783</t>
  </si>
  <si>
    <t>EST-000032731</t>
  </si>
  <si>
    <t>EST-000032738</t>
  </si>
  <si>
    <t>EST-000032932</t>
  </si>
  <si>
    <t>EST-000032472</t>
  </si>
  <si>
    <t>EST-000032697</t>
  </si>
  <si>
    <t>EST-000032758</t>
  </si>
  <si>
    <t>EST-000032912</t>
  </si>
  <si>
    <t>EST-000032931</t>
  </si>
  <si>
    <t>EST-000032949</t>
  </si>
  <si>
    <t>EST-000032968</t>
  </si>
  <si>
    <t>EST-000032969</t>
  </si>
  <si>
    <t>EST-000032987</t>
  </si>
  <si>
    <t>EST-000032994</t>
  </si>
  <si>
    <t>EST-000033000</t>
  </si>
  <si>
    <t>EST-000033001</t>
  </si>
  <si>
    <t>EST-000033008</t>
  </si>
  <si>
    <t>EST-000031138</t>
  </si>
  <si>
    <t>EST-000032803</t>
  </si>
  <si>
    <t>EST-000032853</t>
  </si>
  <si>
    <t>EST-000032883</t>
  </si>
  <si>
    <t>EST-000032885</t>
  </si>
  <si>
    <t>EST-000032923</t>
  </si>
  <si>
    <t>EST-000032653</t>
  </si>
  <si>
    <t>EST-000032860</t>
  </si>
  <si>
    <t>EST-000032874</t>
  </si>
  <si>
    <t>EST-000032876</t>
  </si>
  <si>
    <t>EST-000032900</t>
  </si>
  <si>
    <t>EST-000032919</t>
  </si>
  <si>
    <t>EST-000032926</t>
  </si>
  <si>
    <t>EST-000033018</t>
  </si>
  <si>
    <t>EST-000033049</t>
  </si>
  <si>
    <t>EST-000032716</t>
  </si>
  <si>
    <t>EST-000032759</t>
  </si>
  <si>
    <t>EST-000032793</t>
  </si>
  <si>
    <t>EST-000032795</t>
  </si>
  <si>
    <t>EST-000032800</t>
  </si>
  <si>
    <t>EST-000032813</t>
  </si>
  <si>
    <t>EST-000032821</t>
  </si>
  <si>
    <t>EST-000032838</t>
  </si>
  <si>
    <t>EST-000032837</t>
  </si>
  <si>
    <t>EST-000032841</t>
  </si>
  <si>
    <t>EST-000032842</t>
  </si>
  <si>
    <t>EST-000032846</t>
  </si>
  <si>
    <t>EST-000032848</t>
  </si>
  <si>
    <t>EST-000032850</t>
  </si>
  <si>
    <t>EST-000032855</t>
  </si>
  <si>
    <t>EST-000032857</t>
  </si>
  <si>
    <t>EST-000032861</t>
  </si>
  <si>
    <t>EST-000032872</t>
  </si>
  <si>
    <t>EST-000032873</t>
  </si>
  <si>
    <t>EST-000032875</t>
  </si>
  <si>
    <t>EST-000032879</t>
  </si>
  <si>
    <t>EST-000032881</t>
  </si>
  <si>
    <t>EST-000032890</t>
  </si>
  <si>
    <t>EST-000032886</t>
  </si>
  <si>
    <t>EST-000032884</t>
  </si>
  <si>
    <t>EST-000032889</t>
  </si>
  <si>
    <t>EST-000032894</t>
  </si>
  <si>
    <t>EST-000032891</t>
  </si>
  <si>
    <t>EST-000032893</t>
  </si>
  <si>
    <t>EST-000032898</t>
  </si>
  <si>
    <t>EST-000032901</t>
  </si>
  <si>
    <t>EST-000032903</t>
  </si>
  <si>
    <t>EST-000032904</t>
  </si>
  <si>
    <t>EST-000032906</t>
  </si>
  <si>
    <t>EST-000032907</t>
  </si>
  <si>
    <t>EST-000032908</t>
  </si>
  <si>
    <t>EST-000032909</t>
  </si>
  <si>
    <t>EST-000032913</t>
  </si>
  <si>
    <t>EST-000032917</t>
  </si>
  <si>
    <t>EST-000032916</t>
  </si>
  <si>
    <t>EST-000032918</t>
  </si>
  <si>
    <t>EST-000032924</t>
  </si>
  <si>
    <t>EST-000032927</t>
  </si>
  <si>
    <t>EST-000032921</t>
  </si>
  <si>
    <t>EST-000032922</t>
  </si>
  <si>
    <t>EST-000032925</t>
  </si>
  <si>
    <t>EST-000032933</t>
  </si>
  <si>
    <t>EST-000032937</t>
  </si>
  <si>
    <t>EST-000032938</t>
  </si>
  <si>
    <t>EST-000032942</t>
  </si>
  <si>
    <t>EST-000032935</t>
  </si>
  <si>
    <t>EST-000032936</t>
  </si>
  <si>
    <t>EST-000032943</t>
  </si>
  <si>
    <t>EST-000032939</t>
  </si>
  <si>
    <t>EST-000032940</t>
  </si>
  <si>
    <t>EST-000032941</t>
  </si>
  <si>
    <t>EST-000032944</t>
  </si>
  <si>
    <t>EST-000032947</t>
  </si>
  <si>
    <t>EST-000032948</t>
  </si>
  <si>
    <t>EST-000032953</t>
  </si>
  <si>
    <t>EST-000032951</t>
  </si>
  <si>
    <t>EST-000032952</t>
  </si>
  <si>
    <t>EST-000032954</t>
  </si>
  <si>
    <t>EST-000032956</t>
  </si>
  <si>
    <t>EST-000032957</t>
  </si>
  <si>
    <t>EST-000032958</t>
  </si>
  <si>
    <t>EST-000032959</t>
  </si>
  <si>
    <t>EST-000032960</t>
  </si>
  <si>
    <t>EST-000032962</t>
  </si>
  <si>
    <t>EST-000032963</t>
  </si>
  <si>
    <t>EST-000032964</t>
  </si>
  <si>
    <t>EST-000032966</t>
  </si>
  <si>
    <t>EST-000032970</t>
  </si>
  <si>
    <t>EST-000032971</t>
  </si>
  <si>
    <t>EST-000032972</t>
  </si>
  <si>
    <t>EST-000032975</t>
  </si>
  <si>
    <t>EST-000032979</t>
  </si>
  <si>
    <t>EST-000032980</t>
  </si>
  <si>
    <t>EST-000032983</t>
  </si>
  <si>
    <t>EST-000032982</t>
  </si>
  <si>
    <t>EST-000032986</t>
  </si>
  <si>
    <t>EST-000032985</t>
  </si>
  <si>
    <t>EST-000032988</t>
  </si>
  <si>
    <t>EST-000032989</t>
  </si>
  <si>
    <t>EST-000032990</t>
  </si>
  <si>
    <t>EST-000032992</t>
  </si>
  <si>
    <t>EST-000032993</t>
  </si>
  <si>
    <t>EST-000032997</t>
  </si>
  <si>
    <t>EST-000032995</t>
  </si>
  <si>
    <t>EST-000032996</t>
  </si>
  <si>
    <t>EST-000032998</t>
  </si>
  <si>
    <t>EST-000032999</t>
  </si>
  <si>
    <t>EST-000033004</t>
  </si>
  <si>
    <t>EST-000033005</t>
  </si>
  <si>
    <t>EST-000033012</t>
  </si>
  <si>
    <t>EST-000033010</t>
  </si>
  <si>
    <t>EST-000033009</t>
  </si>
  <si>
    <t>EST-000033011</t>
  </si>
  <si>
    <t>EST-000033013</t>
  </si>
  <si>
    <t>EST-000033015</t>
  </si>
  <si>
    <t>EST-000033016</t>
  </si>
  <si>
    <t>EST-000033017</t>
  </si>
  <si>
    <t>EST-000033020</t>
  </si>
  <si>
    <t>EST-000033022</t>
  </si>
  <si>
    <t>EST-000033023</t>
  </si>
  <si>
    <t>EST-000033028</t>
  </si>
  <si>
    <t>EST-000033024</t>
  </si>
  <si>
    <t>EST-000033025</t>
  </si>
  <si>
    <t>EST-000033026</t>
  </si>
  <si>
    <t>EST-000033029</t>
  </si>
  <si>
    <t>EST-000033036</t>
  </si>
  <si>
    <t>EST-000033040</t>
  </si>
  <si>
    <t>EST-000033039</t>
  </si>
  <si>
    <t>EST-000033044</t>
  </si>
  <si>
    <t>EST-000033045</t>
  </si>
  <si>
    <t>EST-000033046</t>
  </si>
  <si>
    <t>EST-000033048</t>
  </si>
  <si>
    <t>EST-000032412</t>
  </si>
  <si>
    <t>EST-000032637</t>
  </si>
  <si>
    <t>EST-000032675</t>
  </si>
  <si>
    <t>EST-000032785</t>
  </si>
  <si>
    <t>EST-000032786</t>
  </si>
  <si>
    <t>EST-000032781</t>
  </si>
  <si>
    <t>EST-000032784</t>
  </si>
  <si>
    <t>EST-000032788</t>
  </si>
  <si>
    <t>EST-000032843</t>
  </si>
  <si>
    <t>EST-000032865</t>
  </si>
  <si>
    <t>EST-000032866</t>
  </si>
  <si>
    <t>EST-000032869</t>
  </si>
  <si>
    <t>EST-000032870</t>
  </si>
  <si>
    <t>EST-000032871</t>
  </si>
  <si>
    <t>EST-000032880</t>
  </si>
  <si>
    <t>EST-000032882</t>
  </si>
  <si>
    <t>EST-000033054</t>
  </si>
  <si>
    <t>EST-000032934</t>
  </si>
  <si>
    <t>EST-000032978</t>
  </si>
  <si>
    <t>EST-000032920</t>
  </si>
  <si>
    <t>EST-000033131</t>
  </si>
  <si>
    <t>EST-000032661</t>
  </si>
  <si>
    <t>EST-000032674</t>
  </si>
  <si>
    <t>EST-000032717</t>
  </si>
  <si>
    <t>EST-000032762</t>
  </si>
  <si>
    <t>EST-000032859</t>
  </si>
  <si>
    <t>EST-000033100</t>
  </si>
  <si>
    <t>EST-000033099</t>
  </si>
  <si>
    <t>EST-000033156</t>
  </si>
  <si>
    <t>EST-000033221</t>
  </si>
  <si>
    <t>EST-000031660</t>
  </si>
  <si>
    <t>EST-000031759</t>
  </si>
  <si>
    <t>EST-000032712</t>
  </si>
  <si>
    <t>EST-000033027</t>
  </si>
  <si>
    <t>EST-000033110</t>
  </si>
  <si>
    <t>EST-000033161</t>
  </si>
  <si>
    <t>EST-000032892</t>
  </si>
  <si>
    <t>EST-000032967</t>
  </si>
  <si>
    <t>EST-000033003</t>
  </si>
  <si>
    <t>EST-000033033</t>
  </si>
  <si>
    <t>EST-000033071</t>
  </si>
  <si>
    <t>EST-000033107</t>
  </si>
  <si>
    <t>EST-000033113</t>
  </si>
  <si>
    <t>EST-000033223</t>
  </si>
  <si>
    <t>EST-000032928</t>
  </si>
  <si>
    <t>EST-000033197</t>
  </si>
  <si>
    <t>EST-000032010</t>
  </si>
  <si>
    <t>EST-000032685</t>
  </si>
  <si>
    <t>EST-000032766</t>
  </si>
  <si>
    <t>EST-000032833</t>
  </si>
  <si>
    <t>EST-000032852</t>
  </si>
  <si>
    <t>EST-000032858</t>
  </si>
  <si>
    <t>EST-000032868</t>
  </si>
  <si>
    <t>EST-000032897</t>
  </si>
  <si>
    <t>EST-000032915</t>
  </si>
  <si>
    <t>EST-000032929</t>
  </si>
  <si>
    <t>EST-000032955</t>
  </si>
  <si>
    <t>EST-000032961</t>
  </si>
  <si>
    <t>EST-000032981</t>
  </si>
  <si>
    <t>EST-000032984</t>
  </si>
  <si>
    <t>EST-000033014</t>
  </si>
  <si>
    <t>EST-000033030</t>
  </si>
  <si>
    <t>EST-000033031</t>
  </si>
  <si>
    <t>EST-000033032</t>
  </si>
  <si>
    <t>EST-000033042</t>
  </si>
  <si>
    <t>EST-000033041</t>
  </si>
  <si>
    <t>EST-000033037</t>
  </si>
  <si>
    <t>EST-000033038</t>
  </si>
  <si>
    <t>EST-000033043</t>
  </si>
  <si>
    <t>EST-000033053</t>
  </si>
  <si>
    <t>EST-000033047</t>
  </si>
  <si>
    <t>EST-000033050</t>
  </si>
  <si>
    <t>EST-000033051</t>
  </si>
  <si>
    <t>EST-000033052</t>
  </si>
  <si>
    <t>EST-000033055</t>
  </si>
  <si>
    <t>EST-000033056</t>
  </si>
  <si>
    <t>EST-000033057</t>
  </si>
  <si>
    <t>EST-000033059</t>
  </si>
  <si>
    <t>EST-000033060</t>
  </si>
  <si>
    <t>EST-000033061</t>
  </si>
  <si>
    <t>EST-000033062</t>
  </si>
  <si>
    <t>EST-000033066</t>
  </si>
  <si>
    <t>EST-000033063</t>
  </si>
  <si>
    <t>EST-000033064</t>
  </si>
  <si>
    <t>EST-000033065</t>
  </si>
  <si>
    <t>EST-000033067</t>
  </si>
  <si>
    <t>EST-000033068</t>
  </si>
  <si>
    <t>EST-000033070</t>
  </si>
  <si>
    <t>EST-000033073</t>
  </si>
  <si>
    <t>EST-000033074</t>
  </si>
  <si>
    <t>EST-000033075</t>
  </si>
  <si>
    <t>EST-000033076</t>
  </si>
  <si>
    <t>EST-000033077</t>
  </si>
  <si>
    <t>EST-000033078</t>
  </si>
  <si>
    <t>EST-000033080</t>
  </si>
  <si>
    <t>EST-000033081</t>
  </si>
  <si>
    <t>EST-000033083</t>
  </si>
  <si>
    <t>EST-000033082</t>
  </si>
  <si>
    <t>EST-000033085</t>
  </si>
  <si>
    <t>EST-000033087</t>
  </si>
  <si>
    <t>EST-000033090</t>
  </si>
  <si>
    <t>EST-000033088</t>
  </si>
  <si>
    <t>EST-000033089</t>
  </si>
  <si>
    <t>EST-000033091</t>
  </si>
  <si>
    <t>EST-000033092</t>
  </si>
  <si>
    <t>EST-000033093</t>
  </si>
  <si>
    <t>EST-000033095</t>
  </si>
  <si>
    <t>EST-000033097</t>
  </si>
  <si>
    <t>EST-000033098</t>
  </si>
  <si>
    <t>EST-000033101</t>
  </si>
  <si>
    <t>EST-000033102</t>
  </si>
  <si>
    <t>EST-000033103</t>
  </si>
  <si>
    <t>EST-000033104</t>
  </si>
  <si>
    <t>EST-000033105</t>
  </si>
  <si>
    <t>EST-000033108</t>
  </si>
  <si>
    <t>EST-000033109</t>
  </si>
  <si>
    <t>EST-000033111</t>
  </si>
  <si>
    <t>EST-000033112</t>
  </si>
  <si>
    <t>EST-000033114</t>
  </si>
  <si>
    <t>EST-000033115</t>
  </si>
  <si>
    <t>EST-000033116</t>
  </si>
  <si>
    <t>EST-000033117</t>
  </si>
  <si>
    <t>EST-000033118</t>
  </si>
  <si>
    <t>EST-000033119</t>
  </si>
  <si>
    <t>EST-000033120</t>
  </si>
  <si>
    <t>EST-000033122</t>
  </si>
  <si>
    <t>EST-000033123</t>
  </si>
  <si>
    <t>EST-000033124</t>
  </si>
  <si>
    <t>EST-000033125</t>
  </si>
  <si>
    <t>EST-000033126</t>
  </si>
  <si>
    <t>EST-000033128</t>
  </si>
  <si>
    <t>EST-000033129</t>
  </si>
  <si>
    <t>EST-000033130</t>
  </si>
  <si>
    <t>EST-000033134</t>
  </si>
  <si>
    <t>EST-000033138</t>
  </si>
  <si>
    <t>EST-000033135</t>
  </si>
  <si>
    <t>EST-000033137</t>
  </si>
  <si>
    <t>EST-000033140</t>
  </si>
  <si>
    <t>EST-000033141</t>
  </si>
  <si>
    <t>EST-000033142</t>
  </si>
  <si>
    <t>EST-000033143</t>
  </si>
  <si>
    <t>EST-000033144</t>
  </si>
  <si>
    <t>EST-000033145</t>
  </si>
  <si>
    <t>EST-000033146</t>
  </si>
  <si>
    <t>EST-000033147</t>
  </si>
  <si>
    <t>EST-000033150</t>
  </si>
  <si>
    <t>EST-000033151</t>
  </si>
  <si>
    <t>EST-000033152</t>
  </si>
  <si>
    <t>EST-000033153</t>
  </si>
  <si>
    <t>EST-000033154</t>
  </si>
  <si>
    <t>EST-000033155</t>
  </si>
  <si>
    <t>EST-000033159</t>
  </si>
  <si>
    <t>EST-000033157</t>
  </si>
  <si>
    <t>EST-000033158</t>
  </si>
  <si>
    <t>EST-000033160</t>
  </si>
  <si>
    <t>EST-000033162</t>
  </si>
  <si>
    <t>EST-000033163</t>
  </si>
  <si>
    <t>EST-000033166</t>
  </si>
  <si>
    <t>EST-000033167</t>
  </si>
  <si>
    <t>EST-000033168</t>
  </si>
  <si>
    <t>EST-000033169</t>
  </si>
  <si>
    <t>EST-000033170</t>
  </si>
  <si>
    <t>EST-000033174</t>
  </si>
  <si>
    <t>EST-000033175</t>
  </si>
  <si>
    <t>EST-000033177</t>
  </si>
  <si>
    <t>EST-000033178</t>
  </si>
  <si>
    <t>EST-000033179</t>
  </si>
  <si>
    <t>EST-000033182</t>
  </si>
  <si>
    <t>EST-000033184</t>
  </si>
  <si>
    <t>EST-000033187</t>
  </si>
  <si>
    <t>EST-000033188</t>
  </si>
  <si>
    <t>EST-000033189</t>
  </si>
  <si>
    <t>EST-000033191</t>
  </si>
  <si>
    <t>EST-000033194</t>
  </si>
  <si>
    <t>EST-000033195</t>
  </si>
  <si>
    <t>EST-000033196</t>
  </si>
  <si>
    <t>EST-000033199</t>
  </si>
  <si>
    <t>EST-000033200</t>
  </si>
  <si>
    <t>EST-000033201</t>
  </si>
  <si>
    <t>EST-000033202</t>
  </si>
  <si>
    <t>EST-000033203</t>
  </si>
  <si>
    <t>EST-000033204</t>
  </si>
  <si>
    <t>EST-000033205</t>
  </si>
  <si>
    <t>EST-000033206</t>
  </si>
  <si>
    <t>EST-000033207</t>
  </si>
  <si>
    <t>EST-000033208</t>
  </si>
  <si>
    <t>EST-000033211</t>
  </si>
  <si>
    <t>EST-000033212</t>
  </si>
  <si>
    <t>EST-000033213</t>
  </si>
  <si>
    <t>EST-000033214</t>
  </si>
  <si>
    <t>EST-000033215</t>
  </si>
  <si>
    <t>EST-000033216</t>
  </si>
  <si>
    <t>EST-000033217</t>
  </si>
  <si>
    <t>EST-000033218</t>
  </si>
  <si>
    <t>EST-000033219</t>
  </si>
  <si>
    <t>EST-000033220</t>
  </si>
  <si>
    <t>EST-000033222</t>
  </si>
  <si>
    <t>EST-000033225</t>
  </si>
  <si>
    <t>EST-000033226</t>
  </si>
  <si>
    <t>EST-000033227</t>
  </si>
  <si>
    <t>EST-000033233</t>
  </si>
  <si>
    <t>EST-000033231</t>
  </si>
  <si>
    <t>EST-000033232</t>
  </si>
  <si>
    <t>EST-000033234</t>
  </si>
  <si>
    <t>EST-000033235</t>
  </si>
  <si>
    <t>EST-000033236</t>
  </si>
  <si>
    <t>EST-000033238</t>
  </si>
  <si>
    <t>EST-000033240</t>
  </si>
  <si>
    <t>EST-000033242</t>
  </si>
  <si>
    <t>EST-000033243</t>
  </si>
  <si>
    <t>EST-000033244</t>
  </si>
  <si>
    <t>EST-000033245</t>
  </si>
  <si>
    <t>EST-000033246</t>
  </si>
  <si>
    <t>EST-000033249</t>
  </si>
  <si>
    <t>EST-000033250</t>
  </si>
  <si>
    <t>EST-000033251</t>
  </si>
  <si>
    <t>EST-000033252</t>
  </si>
  <si>
    <t>EST-000032031</t>
  </si>
  <si>
    <t>EST-000032169</t>
  </si>
  <si>
    <t>EST-000032551</t>
  </si>
  <si>
    <t>EST-000032550</t>
  </si>
  <si>
    <t>EST-000032780</t>
  </si>
  <si>
    <t>EST-000032976</t>
  </si>
  <si>
    <t>EST-000032977</t>
  </si>
  <si>
    <t>EST-000033084</t>
  </si>
  <si>
    <t>EST-000033132</t>
  </si>
  <si>
    <t>EST-000033164</t>
  </si>
  <si>
    <t>EST-000033165</t>
  </si>
  <si>
    <t>EST-000033172</t>
  </si>
  <si>
    <t>EST-000033173</t>
  </si>
  <si>
    <t>EST-000033171</t>
  </si>
  <si>
    <t>EST-000033224</t>
  </si>
  <si>
    <t>EST-000033228</t>
  </si>
  <si>
    <t>EST-000033317</t>
  </si>
  <si>
    <t>EST-000031952</t>
  </si>
  <si>
    <t>EST-000033079</t>
  </si>
  <si>
    <t>EST-000033303</t>
  </si>
  <si>
    <t>EST-000033306</t>
  </si>
  <si>
    <t>EST-000032519</t>
  </si>
  <si>
    <t>EST-000032658</t>
  </si>
  <si>
    <t>EST-000032895</t>
  </si>
  <si>
    <t>EST-000032899</t>
  </si>
  <si>
    <t>EST-000032902</t>
  </si>
  <si>
    <t>EST-000032930</t>
  </si>
  <si>
    <t>EST-000032946</t>
  </si>
  <si>
    <t>EST-000033186</t>
  </si>
  <si>
    <t>EST-000033275</t>
  </si>
  <si>
    <t>EST-000033280</t>
  </si>
  <si>
    <t>EST-000033276</t>
  </si>
  <si>
    <t>EST-000033279</t>
  </si>
  <si>
    <t>EST-000033297</t>
  </si>
  <si>
    <t>EST-000033300</t>
  </si>
  <si>
    <t>EST-000033305</t>
  </si>
  <si>
    <t>EST-000033360</t>
  </si>
  <si>
    <t>EST-000033372</t>
  </si>
  <si>
    <t>EST-000033404</t>
  </si>
  <si>
    <t>EST-000033431</t>
  </si>
  <si>
    <t>EST-000033433</t>
  </si>
  <si>
    <t>EST-000032806</t>
  </si>
  <si>
    <t>EST-000033136</t>
  </si>
  <si>
    <t>EST-000033176</t>
  </si>
  <si>
    <t>EST-000033210</t>
  </si>
  <si>
    <t>EST-000033229</t>
  </si>
  <si>
    <t>EST-000033239</t>
  </si>
  <si>
    <t>EST-000033241</t>
  </si>
  <si>
    <t>EST-000033260</t>
  </si>
  <si>
    <t>EST-000033261</t>
  </si>
  <si>
    <t>EST-000033264</t>
  </si>
  <si>
    <t>EST-000033285</t>
  </si>
  <si>
    <t>EST-000033298</t>
  </si>
  <si>
    <t>EST-000033361</t>
  </si>
  <si>
    <t>EST-000031586</t>
  </si>
  <si>
    <t>EST-000032790</t>
  </si>
  <si>
    <t>EST-000033007</t>
  </si>
  <si>
    <t>EST-000033263</t>
  </si>
  <si>
    <t>EST-000033413</t>
  </si>
  <si>
    <t>EST-000033439</t>
  </si>
  <si>
    <t>EST-000033019</t>
  </si>
  <si>
    <t>EST-000033148</t>
  </si>
  <si>
    <t>EST-000033183</t>
  </si>
  <si>
    <t>EST-000033193</t>
  </si>
  <si>
    <t>EST-000033198</t>
  </si>
  <si>
    <t>EST-000033248</t>
  </si>
  <si>
    <t>EST-000033253</t>
  </si>
  <si>
    <t>EST-000033257</t>
  </si>
  <si>
    <t>EST-000033254</t>
  </si>
  <si>
    <t>EST-000033256</t>
  </si>
  <si>
    <t>EST-000033265</t>
  </si>
  <si>
    <t>EST-000033269</t>
  </si>
  <si>
    <t>EST-000033272</t>
  </si>
  <si>
    <t>EST-000033274</t>
  </si>
  <si>
    <t>EST-000033267</t>
  </si>
  <si>
    <t>EST-000033268</t>
  </si>
  <si>
    <t>EST-000033271</t>
  </si>
  <si>
    <t>EST-000033273</t>
  </si>
  <si>
    <t>EST-000033277</t>
  </si>
  <si>
    <t>EST-000033278</t>
  </si>
  <si>
    <t>EST-000033281</t>
  </si>
  <si>
    <t>EST-000033282</t>
  </si>
  <si>
    <t>EST-000033283</t>
  </si>
  <si>
    <t>EST-000033284</t>
  </si>
  <si>
    <t>EST-000033286</t>
  </si>
  <si>
    <t>EST-000033289</t>
  </si>
  <si>
    <t>EST-000033290</t>
  </si>
  <si>
    <t>EST-000033291</t>
  </si>
  <si>
    <t>EST-000033294</t>
  </si>
  <si>
    <t>EST-000033295</t>
  </si>
  <si>
    <t>EST-000033299</t>
  </si>
  <si>
    <t>EST-000033301</t>
  </si>
  <si>
    <t>EST-000033310</t>
  </si>
  <si>
    <t>EST-000033302</t>
  </si>
  <si>
    <t>EST-000033307</t>
  </si>
  <si>
    <t>EST-000033308</t>
  </si>
  <si>
    <t>EST-000033309</t>
  </si>
  <si>
    <t>EST-000033316</t>
  </si>
  <si>
    <t>EST-000033318</t>
  </si>
  <si>
    <t>EST-000033319</t>
  </si>
  <si>
    <t>EST-000033320</t>
  </si>
  <si>
    <t>EST-000033321</t>
  </si>
  <si>
    <t>EST-000033322</t>
  </si>
  <si>
    <t>EST-000033323</t>
  </si>
  <si>
    <t>EST-000033324</t>
  </si>
  <si>
    <t>EST-000033325</t>
  </si>
  <si>
    <t>EST-000033326</t>
  </si>
  <si>
    <t>EST-000033328</t>
  </si>
  <si>
    <t>EST-000033329</t>
  </si>
  <si>
    <t>EST-000033332</t>
  </si>
  <si>
    <t>EST-000033330</t>
  </si>
  <si>
    <t>EST-000033333</t>
  </si>
  <si>
    <t>EST-000033335</t>
  </si>
  <si>
    <t>EST-000033337</t>
  </si>
  <si>
    <t>EST-000033338</t>
  </si>
  <si>
    <t>EST-000033342</t>
  </si>
  <si>
    <t>EST-000033339</t>
  </si>
  <si>
    <t>EST-000033340</t>
  </si>
  <si>
    <t>EST-000033343</t>
  </si>
  <si>
    <t>EST-000033344</t>
  </si>
  <si>
    <t>EST-000033345</t>
  </si>
  <si>
    <t>EST-000033346</t>
  </si>
  <si>
    <t>EST-000033347</t>
  </si>
  <si>
    <t>EST-000033348</t>
  </si>
  <si>
    <t>EST-000033349</t>
  </si>
  <si>
    <t>EST-000033351</t>
  </si>
  <si>
    <t>EST-000033352</t>
  </si>
  <si>
    <t>EST-000033353</t>
  </si>
  <si>
    <t>EST-000033356</t>
  </si>
  <si>
    <t>EST-000033369</t>
  </si>
  <si>
    <t>EST-000033362</t>
  </si>
  <si>
    <t>EST-000033367</t>
  </si>
  <si>
    <t>EST-000033368</t>
  </si>
  <si>
    <t>EST-000033365</t>
  </si>
  <si>
    <t>EST-000033366</t>
  </si>
  <si>
    <t>EST-000033370</t>
  </si>
  <si>
    <t>EST-000033374</t>
  </si>
  <si>
    <t>EST-000033375</t>
  </si>
  <si>
    <t>EST-000033380</t>
  </si>
  <si>
    <t>EST-000033378</t>
  </si>
  <si>
    <t>EST-000033379</t>
  </si>
  <si>
    <t>EST-000033390</t>
  </si>
  <si>
    <t>EST-000033381</t>
  </si>
  <si>
    <t>EST-000033382</t>
  </si>
  <si>
    <t>EST-000033385</t>
  </si>
  <si>
    <t>EST-000033386</t>
  </si>
  <si>
    <t>EST-000033387</t>
  </si>
  <si>
    <t>EST-000033392</t>
  </si>
  <si>
    <t>EST-000033388</t>
  </si>
  <si>
    <t>EST-000033389</t>
  </si>
  <si>
    <t>EST-000033394</t>
  </si>
  <si>
    <t>EST-000033396</t>
  </si>
  <si>
    <t>EST-000033397</t>
  </si>
  <si>
    <t>EST-000033403</t>
  </si>
  <si>
    <t>EST-000033401</t>
  </si>
  <si>
    <t>EST-000033402</t>
  </si>
  <si>
    <t>EST-000033405</t>
  </si>
  <si>
    <t>EST-000033408</t>
  </si>
  <si>
    <t>EST-000033409</t>
  </si>
  <si>
    <t>EST-000033411</t>
  </si>
  <si>
    <t>EST-000033412</t>
  </si>
  <si>
    <t>EST-000033417</t>
  </si>
  <si>
    <t>EST-000033420</t>
  </si>
  <si>
    <t>EST-000033416</t>
  </si>
  <si>
    <t>EST-000033418</t>
  </si>
  <si>
    <t>EST-000033421</t>
  </si>
  <si>
    <t>EST-000033423</t>
  </si>
  <si>
    <t>EST-000033424</t>
  </si>
  <si>
    <t>EST-000033425</t>
  </si>
  <si>
    <t>EST-000033426</t>
  </si>
  <si>
    <t>EST-000033427</t>
  </si>
  <si>
    <t>EST-000033430</t>
  </si>
  <si>
    <t>EST-000033435</t>
  </si>
  <si>
    <t>EST-000033438</t>
  </si>
  <si>
    <t>EST-000033444</t>
  </si>
  <si>
    <t>EST-000033443</t>
  </si>
  <si>
    <t>EST-000033451</t>
  </si>
  <si>
    <t>EST-000033448</t>
  </si>
  <si>
    <t>EST-000033450</t>
  </si>
  <si>
    <t>EST-000033446</t>
  </si>
  <si>
    <t>EST-000033447</t>
  </si>
  <si>
    <t>EST-000033453</t>
  </si>
  <si>
    <t>EST-000033255</t>
  </si>
  <si>
    <t>EST-000033311</t>
  </si>
  <si>
    <t>EST-000033313</t>
  </si>
  <si>
    <t>EST-000033314</t>
  </si>
  <si>
    <t>EST-000033355</t>
  </si>
  <si>
    <t>Estimating Request: Owner Name</t>
  </si>
  <si>
    <t>Complete By Date</t>
  </si>
  <si>
    <t>On Time / Late</t>
  </si>
  <si>
    <t>Date Closed</t>
  </si>
  <si>
    <t>AIRBUS FITOUT 5TH FLOOR GEORGES DOCK 5 &amp; 6 DUBLIN</t>
  </si>
  <si>
    <t>Venees Ling</t>
  </si>
  <si>
    <t>06/01/2025, 12:14</t>
  </si>
  <si>
    <t>ASTELLAS PROJECT ABLE TRALEE KERRY</t>
  </si>
  <si>
    <t>06/01/2025, 09:11</t>
  </si>
  <si>
    <t>DUBLIN AIRPORT T1 MEZZANINE LOUNGE</t>
  </si>
  <si>
    <t>06/01/2025, 16:14</t>
  </si>
  <si>
    <t>10/01/2025, 14:20</t>
  </si>
  <si>
    <t>IPUT 3 DUBLIN LANDINGS</t>
  </si>
  <si>
    <t>06/01/2025, 08:41</t>
  </si>
  <si>
    <t>09/01/2025, 11:06</t>
  </si>
  <si>
    <t>PPG SHANNON CO CLARE</t>
  </si>
  <si>
    <t>10/01/2025, 09:53</t>
  </si>
  <si>
    <t>RDS ANGLESEA STAND BALLSBRIDGE</t>
  </si>
  <si>
    <t>09/01/2025, 10:51</t>
  </si>
  <si>
    <t>ELSEWEDY CABLE TELECOM ADMIN BLDG RAMADAN EGYPT</t>
  </si>
  <si>
    <t>Christine Moring</t>
  </si>
  <si>
    <t>10/01/2025, 15:09</t>
  </si>
  <si>
    <t>EXPO CITY MICRO OFFICES DUBAI</t>
  </si>
  <si>
    <t>07/01/2025, 11:39</t>
  </si>
  <si>
    <t>10/01/2025, 10:32</t>
  </si>
  <si>
    <t>NDA - DEWA HQ TROX TILES DUBAI</t>
  </si>
  <si>
    <t>Julian Sparrow</t>
  </si>
  <si>
    <t>06/01/2025, 15:30</t>
  </si>
  <si>
    <t>PALM FLOWER AT WEST BEACH SUPERCAR BASEMENT THE PALM DUBAI</t>
  </si>
  <si>
    <t>10/01/2025, 11:51</t>
  </si>
  <si>
    <t>SABAH AL SALEM UNI CITY KUWAIT UNI COLLEGE OF ARCHI</t>
  </si>
  <si>
    <t>Demi Jackson</t>
  </si>
  <si>
    <t>07/01/2025, 10:31</t>
  </si>
  <si>
    <t>SOBHA DIC FACTORY DUBAI</t>
  </si>
  <si>
    <t>10/01/2025, 11:43</t>
  </si>
  <si>
    <t>08/01/2025, 08:54</t>
  </si>
  <si>
    <t>CBK3 LUXEMBOURG</t>
  </si>
  <si>
    <t>07/01/2025, 16:54</t>
  </si>
  <si>
    <t>07/01/2025, 12:26</t>
  </si>
  <si>
    <t>08/01/2025, 16:52</t>
  </si>
  <si>
    <t>APEX BLOCK C FLR 3 READING</t>
  </si>
  <si>
    <t>Max Cane</t>
  </si>
  <si>
    <t>09/01/2025, 16:51</t>
  </si>
  <si>
    <t>ASSEMBLY BUILDING C REFURB BRISTOL</t>
  </si>
  <si>
    <t>Neil Hamblin</t>
  </si>
  <si>
    <t>09/01/2025, 09:41</t>
  </si>
  <si>
    <t>ATRIA ONE LEVEL 2 LAW SOCIETY FOR SCOTLAND REFURB EDINBURGH</t>
  </si>
  <si>
    <t>10/01/2025, 10:26</t>
  </si>
  <si>
    <t>BANKSIDE YARDS ARBOR BUILDING MERLIN LEVEL 17 REFURB LONDON</t>
  </si>
  <si>
    <t>10/01/2025, 10:57</t>
  </si>
  <si>
    <t>BARGE HOUSE UPPER GROUND REFURB LONDON</t>
  </si>
  <si>
    <t>08/01/2025, 17:02</t>
  </si>
  <si>
    <t>BLACKFRIARS ROAD NO 230 FLRS 6 &amp; 7 REMEDIAL LONDON</t>
  </si>
  <si>
    <t>06/01/2025, 17:23</t>
  </si>
  <si>
    <t>BLUE FIN BUILDING SOUTHWARK STREET GROUND FLR WCS LONDON</t>
  </si>
  <si>
    <t>09/01/2025, 16:26</t>
  </si>
  <si>
    <t>06/01/2025, 15:18</t>
  </si>
  <si>
    <t>BRAVINGTON HOUSE INHEALTH FLR 4 KINGS CROSS</t>
  </si>
  <si>
    <t>06/01/2025, 15:06</t>
  </si>
  <si>
    <t>10/01/2025, 15:51</t>
  </si>
  <si>
    <t>BRENT CROSS TOWN PLOT 1 COPPER SQUARE NO 3 LONDON</t>
  </si>
  <si>
    <t>07/01/2025, 10:17</t>
  </si>
  <si>
    <t>BROADWATER PARK BOSCH REFURB DENHAM UXBRIDGE</t>
  </si>
  <si>
    <t>08/01/2025, 16:55</t>
  </si>
  <si>
    <t>BUILDING A1 FLOOR 2 REFURB CODY TECHNOLOGY PARK FARNBOROUGH</t>
  </si>
  <si>
    <t>06/01/2025, 15:54</t>
  </si>
  <si>
    <t>CALEDONIA HOUSE NO 223 PENTONVILLE RD LONDON</t>
  </si>
  <si>
    <t>09/01/2025, 11:30</t>
  </si>
  <si>
    <t>CANNON STREET NO 110 FLR 7 REFURB LONDON</t>
  </si>
  <si>
    <t>06/01/2025, 14:45</t>
  </si>
  <si>
    <t>CAPITAL PARK CAMBRIDGE ROAD NO 2 FULBOURN CAMBRIDGE</t>
  </si>
  <si>
    <t>07/01/2025, 12:02</t>
  </si>
  <si>
    <t>08/01/2025, 15:05</t>
  </si>
  <si>
    <t>06/01/2025, 14:47</t>
  </si>
  <si>
    <t>10/01/2025, 14:54</t>
  </si>
  <si>
    <t>07/01/2025, 14:39</t>
  </si>
  <si>
    <t>07/01/2025, 11:31</t>
  </si>
  <si>
    <t>07/01/2025, 15:09</t>
  </si>
  <si>
    <t>08/01/2025, 10:02</t>
  </si>
  <si>
    <t>09/01/2025, 09:57</t>
  </si>
  <si>
    <t>06/01/2025, 14:48</t>
  </si>
  <si>
    <t>10/01/2025, 11:35</t>
  </si>
  <si>
    <t>DEVONSHIRE HOUSE MAYFAIR PLACE NO 1 FLOORS G &amp; 2 LONDON</t>
  </si>
  <si>
    <t>10/01/2025, 10:11</t>
  </si>
  <si>
    <t>DUNDEE CENTRAL WATERFRONT PLOT 6 PHASE 2 DUNDEE</t>
  </si>
  <si>
    <t>06/01/2025, 16:32</t>
  </si>
  <si>
    <t>10/01/2025, 15:04</t>
  </si>
  <si>
    <t>EURSHELL MISC TILE &amp; GRID 2024</t>
  </si>
  <si>
    <t>07/01/2025, 14:05</t>
  </si>
  <si>
    <t>EXCEL PHASE 3 DEVELOPMENT WC LONDON</t>
  </si>
  <si>
    <t>10/01/2025, 15:37</t>
  </si>
  <si>
    <t>FALCON SQUARE NO 1 HIGHLAND HOSPICE INVERNESS</t>
  </si>
  <si>
    <t>10/01/2025, 10:06</t>
  </si>
  <si>
    <t>08/01/2025, 16:18</t>
  </si>
  <si>
    <t>GOODS YARD RESIDENTIAL STOKE</t>
  </si>
  <si>
    <t>Lorraine Knotts</t>
  </si>
  <si>
    <t>10/01/2025, 15:05</t>
  </si>
  <si>
    <t>HARTLAND PRIMARY SCHOOL BRAMSHOT LANE FLEET</t>
  </si>
  <si>
    <t>10/01/2025, 12:07</t>
  </si>
  <si>
    <t>HARWELL CAMPUS PROJECT DEXTER PHASE 2 DIDCOT</t>
  </si>
  <si>
    <t>07/01/2025, 14:26</t>
  </si>
  <si>
    <t>HIGH STREET NO 29-35 REFURB CRAWLEY</t>
  </si>
  <si>
    <t>07/01/2025, 12:20</t>
  </si>
  <si>
    <t>IRON MOUNTAIN LON-3 DATA CENTRE OFFICES SLOUGH</t>
  </si>
  <si>
    <t>09/01/2025, 15:03</t>
  </si>
  <si>
    <t>ITALIAN ORCHARD WHITTINGHAM LANE BROUGHTON PRESTON</t>
  </si>
  <si>
    <t>07/01/2025, 15:02</t>
  </si>
  <si>
    <t>JACK WINGFIELD SOUTH WEST MISC 2024</t>
  </si>
  <si>
    <t>10/01/2025, 08:43</t>
  </si>
  <si>
    <t>07/01/2025, 09:50</t>
  </si>
  <si>
    <t>LEADENHALL STREET NO 65 CAT A REFURB FLOOR 6 LONDON</t>
  </si>
  <si>
    <t>10/01/2025, 12:39</t>
  </si>
  <si>
    <t>LOMBARD STREET NO 37 REFURB LONDON</t>
  </si>
  <si>
    <t>09/01/2025, 12:56</t>
  </si>
  <si>
    <t>08/01/2025, 09:42</t>
  </si>
  <si>
    <t>08/01/2025, 15:52</t>
  </si>
  <si>
    <t>LUTON POLICE STATION INTERVIEW SUITES</t>
  </si>
  <si>
    <t>MERCER STREET NO 7-13 THE MERCERS LONDON</t>
  </si>
  <si>
    <t>08/01/2025, 17:31</t>
  </si>
  <si>
    <t>06/01/2025, 14:51</t>
  </si>
  <si>
    <t>09/01/2025, 14:26</t>
  </si>
  <si>
    <t>08/01/2025, 13:40</t>
  </si>
  <si>
    <t>OAK PARK CARE HOME HAVANT</t>
  </si>
  <si>
    <t>08/01/2025, 16:01</t>
  </si>
  <si>
    <t>OLD BROAD STREET NO 125 FLR 21 REFURB LONDON</t>
  </si>
  <si>
    <t>10/01/2025, 15:58</t>
  </si>
  <si>
    <t>ONE NEW CHANGE CAT B FAIRGAME LONDON</t>
  </si>
  <si>
    <t>07/01/2025, 09:44</t>
  </si>
  <si>
    <t>10/01/2025, 13:34</t>
  </si>
  <si>
    <t>PROJECT LUTON NDA</t>
  </si>
  <si>
    <t>09/01/2025, 11:20</t>
  </si>
  <si>
    <t>PROJECT WELWYN GARDEN CITY</t>
  </si>
  <si>
    <t>09/01/2025, 08:48</t>
  </si>
  <si>
    <t>QUEEN SQUARE NO 14-16 BRISTOL</t>
  </si>
  <si>
    <t>09/01/2025, 12:01</t>
  </si>
  <si>
    <t>QUEEN SQUARE NO 31-32 BRISTOL</t>
  </si>
  <si>
    <t>09/01/2025, 11:42</t>
  </si>
  <si>
    <t>SHETLAND PROJECT ACM SCOTLAND</t>
  </si>
  <si>
    <t>ST ANDREWS SQUARE NO 6 FLR 2 REFURB EDINBURGH</t>
  </si>
  <si>
    <t>09/01/2025, 17:04</t>
  </si>
  <si>
    <t>ST GEORGES HOSPITAL NICHOLLS &amp; PINKNEY WARDS LONDON</t>
  </si>
  <si>
    <t>07/01/2025, 09:27</t>
  </si>
  <si>
    <t>ST JAMES PARK STATION REFURB LONDON</t>
  </si>
  <si>
    <t>08/01/2025, 17:26</t>
  </si>
  <si>
    <t>ST MICHAELS FLR 9 HILL DICKINSON LIGHTING MANCHESTER</t>
  </si>
  <si>
    <t>09/01/2025, 10:33</t>
  </si>
  <si>
    <t>ST VINCENT STREET NO 176 FLR 8 ADDITIONALS GLASGOW</t>
  </si>
  <si>
    <t>08/01/2025, 09:20</t>
  </si>
  <si>
    <t>SULLIVANS CEILINGS PROJECT ROMFORD</t>
  </si>
  <si>
    <t>07/01/2025, 11:37</t>
  </si>
  <si>
    <t>THE ARENA ATLANTIC WHARF CARDIFF BAY</t>
  </si>
  <si>
    <t>10/01/2025, 12:44</t>
  </si>
  <si>
    <t>THE BURLINGTON PRESS NEW BUILD FOXTON FIT OUT</t>
  </si>
  <si>
    <t>06/01/2025, 15:35</t>
  </si>
  <si>
    <t>08/01/2025, 17:04</t>
  </si>
  <si>
    <t>THE SLOANE CLUB LOWER SLOANE STREET LONDON</t>
  </si>
  <si>
    <t>07/01/2025, 10:07</t>
  </si>
  <si>
    <t>10/01/2025, 12:02</t>
  </si>
  <si>
    <t>TRANSPORT HUB AND INTERCHANGE HARLOW</t>
  </si>
  <si>
    <t>09/01/2025, 11:52</t>
  </si>
  <si>
    <t>07/01/2025, 16:13</t>
  </si>
  <si>
    <t>UCL UK DEMENTIA RESEARCH INSTITUTE GRAYS INN ROAD LONDON</t>
  </si>
  <si>
    <t>Emily Judges</t>
  </si>
  <si>
    <t>09/01/2025, 09:19</t>
  </si>
  <si>
    <t>UNI OF GLASGOW RESEARCH HUB REFURB</t>
  </si>
  <si>
    <t>08/01/2025, 13:03</t>
  </si>
  <si>
    <t>UNI OF SOUTHAMPTON SCIENCE PARK GATEWAY BUILDING</t>
  </si>
  <si>
    <t>07/01/2025, 14:40</t>
  </si>
  <si>
    <t>UNIVERSITY HOSPITAL SOUTHAMPTON</t>
  </si>
  <si>
    <t>07/01/2025, 16:49</t>
  </si>
  <si>
    <t>09/01/2025, 14:57</t>
  </si>
  <si>
    <t>WELBECK STREET NO 5 CLOSE BROTHERS HQ LONDON</t>
  </si>
  <si>
    <t>07/01/2025, 11:57</t>
  </si>
  <si>
    <t>WELLINGBOROUGH SCHOOL LONDON RD WELLINGBOROUGH</t>
  </si>
  <si>
    <t>08/01/2025, 15:17</t>
  </si>
  <si>
    <t>08/01/2025, 17:01</t>
  </si>
  <si>
    <t>Ian Liegeois</t>
  </si>
  <si>
    <t>08/01/2025, 21:29</t>
  </si>
  <si>
    <t>08/01/2025, 20:24</t>
  </si>
  <si>
    <t>EUROSTATION BRUXELLES REFURB</t>
  </si>
  <si>
    <t>14/01/2025, 14:55</t>
  </si>
  <si>
    <t>17/01/2025, 15:28</t>
  </si>
  <si>
    <t>Jeremy Buick</t>
  </si>
  <si>
    <t>17/01/2025, 14:51</t>
  </si>
  <si>
    <t>IMMEUBLE INSPIRE PUTEAUX RIE</t>
  </si>
  <si>
    <t>15/01/2025, 11:28</t>
  </si>
  <si>
    <t>RUE JULES LEFEBVRE</t>
  </si>
  <si>
    <t>17/01/2025, 12:47</t>
  </si>
  <si>
    <t>Cathal McGuinness</t>
  </si>
  <si>
    <t>14/01/2025, 13:22</t>
  </si>
  <si>
    <t>AMAZON CAI-14 FESTIVAL CITY PHASE 2 CAIRO</t>
  </si>
  <si>
    <t>15/01/2025, 15:14</t>
  </si>
  <si>
    <t>AMAZON HQ DXB24.1 DUBAI INTERNET CITY DUBAI</t>
  </si>
  <si>
    <t>15/01/2025, 15:57</t>
  </si>
  <si>
    <t>EMIRATES IT COLLEGE DIAC PLOT 8120295 DUBAI</t>
  </si>
  <si>
    <t>13/01/2025, 16:50</t>
  </si>
  <si>
    <t>FACULTY OF ISLAMIC STUDIES EDUC ADDTL MATERIALS DOHA</t>
  </si>
  <si>
    <t>13/01/2025, 11:28</t>
  </si>
  <si>
    <t>GOLDMAN SACHS KAFD PARCEL 1.11 RIYADH</t>
  </si>
  <si>
    <t>16/01/2025, 16:55</t>
  </si>
  <si>
    <t>GRAB &amp; GO RESTAURANT ZAYED NAT MUSEUM AUH</t>
  </si>
  <si>
    <t>14/01/2025, 12:37</t>
  </si>
  <si>
    <t>HSBC BANK OFFICE RIYADH</t>
  </si>
  <si>
    <t>17/01/2025, 12:12</t>
  </si>
  <si>
    <t>KING COLLEGE PRIVATE SCHOOL SEDRA RIYADH</t>
  </si>
  <si>
    <t>17/01/2025, 15:19</t>
  </si>
  <si>
    <t>NDA - PWC LAYSEN VALLEY RIYADH OFFICE FIT OUT</t>
  </si>
  <si>
    <t>17/01/2025, 10:36</t>
  </si>
  <si>
    <t>13/01/2025, 10:41</t>
  </si>
  <si>
    <t>17/01/2025, 11:46</t>
  </si>
  <si>
    <t>BIBLIOTECA CENTRO CULTURAL VALLECAS MADRID</t>
  </si>
  <si>
    <t>15/01/2025, 17:32</t>
  </si>
  <si>
    <t>FACULTY OF ISLAMIC STUDIES EDUCATION CITY QF DOHA</t>
  </si>
  <si>
    <t>13/01/2025, 09:25</t>
  </si>
  <si>
    <t>QTS DATA CENTRE EEMS01 EEMSHAVEN</t>
  </si>
  <si>
    <t>15/01/2025, 15:26</t>
  </si>
  <si>
    <t>ARKWRIGHT HOUSE REFURB MANCHESTER</t>
  </si>
  <si>
    <t>17/01/2025, 13:29</t>
  </si>
  <si>
    <t>13/01/2025, 16:53</t>
  </si>
  <si>
    <t>17/01/2025, 10:02</t>
  </si>
  <si>
    <t>17/01/2025, 13:31</t>
  </si>
  <si>
    <t>ATHOLL EXCHANGE EDINBURGH</t>
  </si>
  <si>
    <t>14/01/2025, 13:06</t>
  </si>
  <si>
    <t>AUGUSTINE HOUSE AUSTIN FRIARS NO 6 A FLR 3 &amp; 4 FITOUT LONDON</t>
  </si>
  <si>
    <t>14/01/2025, 14:09</t>
  </si>
  <si>
    <t>BAKER STREET NO 22 FORSTERS CAT B FITOUT MARYLEBONE LONDON</t>
  </si>
  <si>
    <t>15/01/2025, 08:24</t>
  </si>
  <si>
    <t>15/01/2025, 17:21</t>
  </si>
  <si>
    <t>16/01/2025, 15:53</t>
  </si>
  <si>
    <t>17/01/2025, 14:05</t>
  </si>
  <si>
    <t>BEORMA QUARTER PHASE 2 BUILDING TWO CAT A BIRMINGHAM</t>
  </si>
  <si>
    <t>13/01/2025, 16:43</t>
  </si>
  <si>
    <t>BLUE FIN BUILDING SOUTHWARK STREET COSTAR FLRS 5-6 LONDON</t>
  </si>
  <si>
    <t>14/01/2025, 12:14</t>
  </si>
  <si>
    <t>13/01/2025, 16:31</t>
  </si>
  <si>
    <t>BMW SHOWROOM FARNBOROUGH</t>
  </si>
  <si>
    <t>17/01/2025, 15:59</t>
  </si>
  <si>
    <t>BONHILL STREET NO 5-6 FLR 3 REFURB LONDON</t>
  </si>
  <si>
    <t>16/01/2025, 08:59</t>
  </si>
  <si>
    <t>BOURNEMOUTH AIRPORT EXPANSION</t>
  </si>
  <si>
    <t>17/01/2025, 11:38</t>
  </si>
  <si>
    <t>BRINDLEY PLACE NO 10 FLR 6 BIRMINGHAM</t>
  </si>
  <si>
    <t>16/01/2025, 13:03</t>
  </si>
  <si>
    <t>BRITISH AIRWAYS HQ WATERSIDE  PH 1 TOILETS HARMONDSWORTH</t>
  </si>
  <si>
    <t>13/01/2025, 10:47</t>
  </si>
  <si>
    <t>CANARY WHARF QUAY HOUSE DEVELOPMENT SOUTH QUAY LONDON</t>
  </si>
  <si>
    <t>16/01/2025, 08:17</t>
  </si>
  <si>
    <t>17/01/2025, 13:57</t>
  </si>
  <si>
    <t>CASTLE CHAMBERS FLRS B, 1, 2, 6, 7 LIVERPOOL</t>
  </si>
  <si>
    <t>17/01/2025, 11:13</t>
  </si>
  <si>
    <t>16/01/2025, 09:08</t>
  </si>
  <si>
    <t>CHURCHILL PLACE NO 5 FLR 2 REFURB LONDON</t>
  </si>
  <si>
    <t>14/01/2025, 15:47</t>
  </si>
  <si>
    <t>CITY POINT SIMPSON THACHER FLR 15 CAT B LONDON</t>
  </si>
  <si>
    <t>13/01/2025, 10:01</t>
  </si>
  <si>
    <t>CORNERWAYS CARE HOME CHURCH LANE KINGS WORTHY</t>
  </si>
  <si>
    <t>15/01/2025, 17:15</t>
  </si>
  <si>
    <t>15/01/2025, 11:20</t>
  </si>
  <si>
    <t>CRUTCHED FRIARS NO 65 STUDENT RESI &amp; MIGRATION MUSEUM</t>
  </si>
  <si>
    <t>14/01/2025, 11:05</t>
  </si>
  <si>
    <t>CURZON STREET NO 1 FLOOR 2 PJT PARTNERS LONDON</t>
  </si>
  <si>
    <t>15/01/2025, 13:17</t>
  </si>
  <si>
    <t>17/01/2025, 13:52</t>
  </si>
  <si>
    <t>15/01/2025, 10:37</t>
  </si>
  <si>
    <t>DURHAM POLICE COUNTER TERRORISM OFFICE CHESTER-LE-STREET</t>
  </si>
  <si>
    <t>EDINBURGH QUAY LEVEL 1 CAT A REFURB</t>
  </si>
  <si>
    <t>13/01/2025, 15:09</t>
  </si>
  <si>
    <t>EMBERTON HOUSE OLYMPIA REDEVELOPMENT FIT-OUT LONDON</t>
  </si>
  <si>
    <t>13/01/2025, 11:10</t>
  </si>
  <si>
    <t>15/01/2025, 12:16</t>
  </si>
  <si>
    <t>15/01/2025, 14:10</t>
  </si>
  <si>
    <t>15/01/2025, 12:45</t>
  </si>
  <si>
    <t>13/01/2025, 08:47</t>
  </si>
  <si>
    <t>14/01/2025, 10:31</t>
  </si>
  <si>
    <t>GLOBAL SWITCH DATA CENTRE LONDON EAST &amp; WEST EXTENSIONS</t>
  </si>
  <si>
    <t>17/01/2025, 08:41</t>
  </si>
  <si>
    <t>13/01/2025, 11:44</t>
  </si>
  <si>
    <t>GYM REFURB IPSWICH</t>
  </si>
  <si>
    <t>13/01/2025, 08:32</t>
  </si>
  <si>
    <t>HARWICH INTERNATIONAL STATION REDEVELOPMENT ESSEX</t>
  </si>
  <si>
    <t>14/01/2025, 12:17</t>
  </si>
  <si>
    <t>HCP ARDROSSAN COMMUNITY CAMPUS</t>
  </si>
  <si>
    <t>16/01/2025, 14:43</t>
  </si>
  <si>
    <t>HCP ORFORD JUBILEE HUB WARRINGTON</t>
  </si>
  <si>
    <t>15/01/2025, 12:06</t>
  </si>
  <si>
    <t>HEATHROW T5 LEVEL 10 UK BORDER FORCE HOLDING ROOM</t>
  </si>
  <si>
    <t>13/01/2025, 16:42</t>
  </si>
  <si>
    <t>HISTORY AND EXHIBITION CENTRE REFURB SITE ONE CHESTER</t>
  </si>
  <si>
    <t>16/01/2025, 14:45</t>
  </si>
  <si>
    <t>14/01/2025, 12:26</t>
  </si>
  <si>
    <t>15/01/2025, 16:57</t>
  </si>
  <si>
    <t>JERSEY INTERNATIONAL FINANCE CENTRE BUILDING 5 ST HELIER</t>
  </si>
  <si>
    <t>16/01/2025, 10:28</t>
  </si>
  <si>
    <t>KING WILLIAM STREET NO 55 FLRS 4 &amp; 5 REFURB LONDON</t>
  </si>
  <si>
    <t>14/01/2025, 11:34</t>
  </si>
  <si>
    <t>LANCELOT PLACE NO 8 CAT A REFURB LONDON</t>
  </si>
  <si>
    <t>14/01/2025, 15:51</t>
  </si>
  <si>
    <t>LOCKTON HOUSE OFFICES CAMBRIDGE</t>
  </si>
  <si>
    <t>13/01/2025, 12:11</t>
  </si>
  <si>
    <t>LUMEN HOUSE HARWELL SCIENCE PARK OXFORD</t>
  </si>
  <si>
    <t>15/01/2025, 12:53</t>
  </si>
  <si>
    <t>LYON ROAD NO 1 HOIL DENTAL REFURB WALTON ON THAMES</t>
  </si>
  <si>
    <t>17/01/2025, 11:57</t>
  </si>
  <si>
    <t>MALDON SALT OFFICES MALDON</t>
  </si>
  <si>
    <t>15/01/2025, 10:12</t>
  </si>
  <si>
    <t>MERIDIAN STEPS DEVELOPMENT STRATFORD</t>
  </si>
  <si>
    <t>15/01/2025, 13:10</t>
  </si>
  <si>
    <t>METROCENTRE CENTRE MANAGEMENT OFFICES PH2 NEWCASTLE</t>
  </si>
  <si>
    <t>17/01/2025, 15:50</t>
  </si>
  <si>
    <t>NICK DRAKE NORTHERN HOME COUNTIES MISC 2024 / 25</t>
  </si>
  <si>
    <t>13/01/2025, 09:40</t>
  </si>
  <si>
    <t>NORTHUMBERLAND HOUSE STUDENT ACCOMMODATION LONDON</t>
  </si>
  <si>
    <t>17/01/2025, 15:56</t>
  </si>
  <si>
    <t>16/01/2025, 12:03</t>
  </si>
  <si>
    <t>ONE LUDLOW MAIDENHEAD</t>
  </si>
  <si>
    <t>14/01/2025, 10:32</t>
  </si>
  <si>
    <t>ORION PARK NO 1 SEGRO DAGENHAM</t>
  </si>
  <si>
    <t>17/01/2025, 11:11</t>
  </si>
  <si>
    <t>OTLEY ROAD LEEDS</t>
  </si>
  <si>
    <t>17/01/2025, 11:01</t>
  </si>
  <si>
    <t>OXFORD BUSINESS PARK PLOT 6000 REFURB OXFORD</t>
  </si>
  <si>
    <t>16/01/2025, 13:09</t>
  </si>
  <si>
    <t>PLYMOUTH MISC PROJECT</t>
  </si>
  <si>
    <t>15/01/2025, 15:16</t>
  </si>
  <si>
    <t>PROJECT MILTON KEYNES</t>
  </si>
  <si>
    <t>16/01/2025, 17:12</t>
  </si>
  <si>
    <t>QUEEN CAROLINE STREET NO 3 DISNEY REFURB LONDON</t>
  </si>
  <si>
    <t>14/01/2025, 12:24</t>
  </si>
  <si>
    <t>14/01/2025, 09:48</t>
  </si>
  <si>
    <t>ROTUNDA BUILDING GLASGOW</t>
  </si>
  <si>
    <t>17/01/2025, 10:21</t>
  </si>
  <si>
    <t>SCANIA LEARNING ACADEMY MILTON KEYNES</t>
  </si>
  <si>
    <t>15/01/2025, 16:44</t>
  </si>
  <si>
    <t>SNOW HILL BUILDING 1 FLOOR 8 REFURB BIRMINGHAM</t>
  </si>
  <si>
    <t>15/01/2025, 17:05</t>
  </si>
  <si>
    <t>SPINNINGFIELDS NO 1 9TH FLOOR REFURB MANCHESTER</t>
  </si>
  <si>
    <t>14/01/2025, 11:16</t>
  </si>
  <si>
    <t>15/01/2025, 12:40</t>
  </si>
  <si>
    <t>TALBOT ROAD OFFICE BLACKPOOL</t>
  </si>
  <si>
    <t>TELEHOUSE WEST 2 DATA CENTRE LONDON</t>
  </si>
  <si>
    <t>16/01/2025, 15:22</t>
  </si>
  <si>
    <t>TESCO WIGAN</t>
  </si>
  <si>
    <t>16/01/2025, 16:34</t>
  </si>
  <si>
    <t>THE CANDLE FACTORY HILIGHT YORK ROAD BATTERSEA</t>
  </si>
  <si>
    <t>16/01/2025, 10:56</t>
  </si>
  <si>
    <t>16/01/2025, 11:51</t>
  </si>
  <si>
    <t>15/01/2025, 17:14</t>
  </si>
  <si>
    <t>THE PEAK WILTON ROAD NO 5 FLOOR 5 GIP LONDON</t>
  </si>
  <si>
    <t>16/01/2025, 11:24</t>
  </si>
  <si>
    <t>13/01/2025, 16:33</t>
  </si>
  <si>
    <t>THORPE PARK NO  3200 FLOOR 1 LEEDS</t>
  </si>
  <si>
    <t>15/01/2025, 14:02</t>
  </si>
  <si>
    <t>TOTTENHAM HOTSPUR TRAINING ACADEMY LEVEL 1 OFFICES ENFIELD</t>
  </si>
  <si>
    <t>15/01/2025, 13:16</t>
  </si>
  <si>
    <t>TOTTENHAM HOTSPUR WOMENS TRAINING FACILITY ENFIELD</t>
  </si>
  <si>
    <t>16/01/2025, 11:35</t>
  </si>
  <si>
    <t>TOWER BRIDGE COURT (TBC) CAT B SAGE FLOORS 3-4 LONDON</t>
  </si>
  <si>
    <t>15/01/2025, 09:28</t>
  </si>
  <si>
    <t>15/01/2025, 13:18</t>
  </si>
  <si>
    <t>UNI OF EDINBURGH QMRI FLOORS 2 &amp; 3 REFURB ADDITIONALS</t>
  </si>
  <si>
    <t>17/01/2025, 09:40</t>
  </si>
  <si>
    <t>UNI OF EDINBURGH QMRI LEVEL 0 REFURB</t>
  </si>
  <si>
    <t>17/01/2025, 09:33</t>
  </si>
  <si>
    <t>UNI OF OXFORD CENTRE FOR LIFE AND MIND SCIENCES</t>
  </si>
  <si>
    <t>13/01/2025, 12:38</t>
  </si>
  <si>
    <t>16/01/2025, 17:00</t>
  </si>
  <si>
    <t>VILLAGE HOTEL ASHTON MANCHESTER</t>
  </si>
  <si>
    <t>13/01/2025, 11:27</t>
  </si>
  <si>
    <t>VISA CHINEHAM PARK LIME TREE WAY PHASE 2  BASINGSTOKE</t>
  </si>
  <si>
    <t>14/01/2025, 11:58</t>
  </si>
  <si>
    <t>16/01/2025, 13:47</t>
  </si>
  <si>
    <t>WAVERLEY GATE FLR 2 REFURB EDINBURGH</t>
  </si>
  <si>
    <t>17/01/2025, 14:31</t>
  </si>
  <si>
    <t>WELBECK HEALTH OXFORD</t>
  </si>
  <si>
    <t>15/01/2025, 11:22</t>
  </si>
  <si>
    <t>15/01/2025, 14:27</t>
  </si>
  <si>
    <t>WESTFIELD AVENUE NO 1 NCA FIT OUT STRATFORD CITY</t>
  </si>
  <si>
    <t>13/01/2025, 09:18</t>
  </si>
  <si>
    <t>WILTON ROAD NO 5 ABFORD HOUSE REFURB VICTORIA LONDON</t>
  </si>
  <si>
    <t>14/01/2025, 14:26</t>
  </si>
  <si>
    <t>WOOD STREET NO 100 FLOOR 2 CAT B LONDON</t>
  </si>
  <si>
    <t>15/01/2025, 09:00</t>
  </si>
  <si>
    <t>WOOD STREET NO 125 FLOOR 4 &amp; 7 CAT A REFURB LONDON</t>
  </si>
  <si>
    <t>13/01/2025, 13:43</t>
  </si>
  <si>
    <t>13/01/2025, 23:24</t>
  </si>
  <si>
    <t>13/01/2025, 16:09</t>
  </si>
  <si>
    <t>GOOGLE 5CC-3 SUGAR  REMODEL</t>
  </si>
  <si>
    <t>14/01/2025, 23:36</t>
  </si>
  <si>
    <t>13/01/2025, 22:14</t>
  </si>
  <si>
    <t>13/01/2025, 22:20</t>
  </si>
  <si>
    <t>GPE - VITRY CENTRE STATION</t>
  </si>
  <si>
    <t>23/01/2025, 10:13</t>
  </si>
  <si>
    <t>20/01/2025, 12:12</t>
  </si>
  <si>
    <t>23/01/2025, 08:57</t>
  </si>
  <si>
    <t>COCA COLA BALLINA</t>
  </si>
  <si>
    <t>23/01/2025, 16:24</t>
  </si>
  <si>
    <t>21/01/2025, 15:32</t>
  </si>
  <si>
    <t>22/01/2025, 17:30</t>
  </si>
  <si>
    <t>HADAEQ SHEIKH MOHD BIN RASHID HOTEL PLOT 63110686 DUBAI</t>
  </si>
  <si>
    <t>23/01/2025, 15:25</t>
  </si>
  <si>
    <t>KHAZNA DC CORRIDOR AT TENANT AREAS DXB9 JEBEL ALI DUBAI</t>
  </si>
  <si>
    <t>21/01/2025, 12:03</t>
  </si>
  <si>
    <t>23/01/2025, 11:54</t>
  </si>
  <si>
    <t>QATAR POST HEADQUARTER BUILDING DOHA</t>
  </si>
  <si>
    <t>21/01/2025, 16:38</t>
  </si>
  <si>
    <t>22/01/2025, 10:00</t>
  </si>
  <si>
    <t>21/01/2025, 13:39</t>
  </si>
  <si>
    <t>20/01/2025, 11:43</t>
  </si>
  <si>
    <t>HOSPITEN BOADILLA DEL MONTE</t>
  </si>
  <si>
    <t>21/01/2025, 08:40</t>
  </si>
  <si>
    <t>PORTO HELI HOSPITALITY PROJECT ERMIONI</t>
  </si>
  <si>
    <t>24/01/2025, 10:31</t>
  </si>
  <si>
    <t>RENOVATION OF PHILKERAM JOHNSON FACTORY THESSALONIKI</t>
  </si>
  <si>
    <t>21/01/2025, 17:29</t>
  </si>
  <si>
    <t>RIVIERA GALLERIA MALL BAFFLES ATHENS</t>
  </si>
  <si>
    <t>22/01/2025, 09:45</t>
  </si>
  <si>
    <t>ALBERT ROAD BRISTOL</t>
  </si>
  <si>
    <t>20/01/2025, 11:51</t>
  </si>
  <si>
    <t>ALDERMANBURY SQUARE NO 2 BASINGHALL ST BASEMENT LONDON</t>
  </si>
  <si>
    <t>24/01/2025, 15:44</t>
  </si>
  <si>
    <t>22/01/2025, 15:13</t>
  </si>
  <si>
    <t>20/01/2025, 11:42</t>
  </si>
  <si>
    <t>20/01/2025, 16:59</t>
  </si>
  <si>
    <t>21/01/2025, 16:53</t>
  </si>
  <si>
    <t>23/01/2025, 08:54</t>
  </si>
  <si>
    <t>BAD WOLF STUDIO CARDIFF</t>
  </si>
  <si>
    <t>20/01/2025, 08:50</t>
  </si>
  <si>
    <t>BEDFORD AVENUE NO 1 REFURB LONDON</t>
  </si>
  <si>
    <t>24/01/2025, 14:17</t>
  </si>
  <si>
    <t>24/01/2025, 12:34</t>
  </si>
  <si>
    <t>24/01/2025, 10:34</t>
  </si>
  <si>
    <t>BOSCOMBE DOWN AMESBURY WILTSHIRE</t>
  </si>
  <si>
    <t>21/01/2025, 14:51</t>
  </si>
  <si>
    <t>BRIDGEND COLLEGE TOWN CENTRE CAMPUS</t>
  </si>
  <si>
    <t>23/01/2025, 08:38</t>
  </si>
  <si>
    <t>21/01/2025, 14:28</t>
  </si>
  <si>
    <t>21/01/2025, 11:03</t>
  </si>
  <si>
    <t>CAMBRIDGE BIOMEDICAL CAMPUS LABORATORY 2000 NEWBUILD</t>
  </si>
  <si>
    <t>21/01/2025, 14:24</t>
  </si>
  <si>
    <t>24/01/2025, 09:24</t>
  </si>
  <si>
    <t>CARL ZEISS CAMBRIDGE</t>
  </si>
  <si>
    <t>24/01/2025, 12:19</t>
  </si>
  <si>
    <t>CHARLOTTE STREET NO 80 AURUM FIT OUT FLOOR 2 LONDON</t>
  </si>
  <si>
    <t>21/01/2025, 09:29</t>
  </si>
  <si>
    <t>CITY ROAD NO 186 SIRA DEVELOPMENT LONDON</t>
  </si>
  <si>
    <t>21/01/2025, 16:30</t>
  </si>
  <si>
    <t>CITY SQUARE HOUSE FLR 8 WELLINGTON STREET LEEDS</t>
  </si>
  <si>
    <t>23/01/2025, 09:56</t>
  </si>
  <si>
    <t>COLMORE CIRCUS NO 20 2ND FLR REFURB BIRMINGHAM</t>
  </si>
  <si>
    <t>24/01/2025, 13:59</t>
  </si>
  <si>
    <t>24/01/2025, 14:25</t>
  </si>
  <si>
    <t>CORNHILL NO 14 FLOOR 4 REFURB LONDON</t>
  </si>
  <si>
    <t>24/01/2025, 10:04</t>
  </si>
  <si>
    <t>21/01/2025, 17:17</t>
  </si>
  <si>
    <t>EURSHELL MISC TILE &amp; GRID 2025</t>
  </si>
  <si>
    <t>21/01/2025, 15:10</t>
  </si>
  <si>
    <t>22/01/2025, 17:13</t>
  </si>
  <si>
    <t>20/01/2025, 09:26</t>
  </si>
  <si>
    <t>GLOBE SQUARE NO 1 LEEDS</t>
  </si>
  <si>
    <t>21/01/2025, 08:28</t>
  </si>
  <si>
    <t>HARBOUR EXCHANGE NO 5 GRND FLR CIENA LTD LONDON</t>
  </si>
  <si>
    <t>23/01/2025, 15:08</t>
  </si>
  <si>
    <t>HARWELL CAMPUS MODERNA BIOTECH DIDCOT</t>
  </si>
  <si>
    <t>21/01/2025, 13:34</t>
  </si>
  <si>
    <t>HCP ST KENTIGERNS ACADEMY WEST LOTHIAN</t>
  </si>
  <si>
    <t>24/01/2025, 15:50</t>
  </si>
  <si>
    <t>HMP NEW HALL PRISON YOI REFURB WAKEFIELD</t>
  </si>
  <si>
    <t>22/01/2025, 14:55</t>
  </si>
  <si>
    <t>IMPERIAL COLLEGE SHERFIELD BUILDING GREAT HALL LONDON</t>
  </si>
  <si>
    <t>20/01/2025, 17:09</t>
  </si>
  <si>
    <t>24/01/2025, 11:53</t>
  </si>
  <si>
    <t>21/01/2025, 09:34</t>
  </si>
  <si>
    <t>20/01/2025, 16:07</t>
  </si>
  <si>
    <t>LANDMARK SQUARE WEST TOWER REFURB LONDON</t>
  </si>
  <si>
    <t>21/01/2025, 14:22</t>
  </si>
  <si>
    <t>LEYTON CUSTODY SUITE REFURB LONDON</t>
  </si>
  <si>
    <t>23/01/2025, 08:43</t>
  </si>
  <si>
    <t>LIDL DISTRIBUTION CENTRE GILDERSOME LEEDS</t>
  </si>
  <si>
    <t>23/01/2025, 09:48</t>
  </si>
  <si>
    <t>LONDON MISC 2025</t>
  </si>
  <si>
    <t>20/01/2025, 16:33</t>
  </si>
  <si>
    <t>LUTON TOWN FC NEW STADIUM</t>
  </si>
  <si>
    <t>21/01/2025, 13:33</t>
  </si>
  <si>
    <t>MANCHESTER LIFE ELIZA YARD</t>
  </si>
  <si>
    <t>20/01/2025, 10:13</t>
  </si>
  <si>
    <t>MANSION DRIVE 61A SALESIAN SISTER GRND FLR LIVERPOOL</t>
  </si>
  <si>
    <t>MELBOURN SCIENCE PARK REDEVELOPMENT CAMBRIDGE</t>
  </si>
  <si>
    <t>24/01/2025, 14:20</t>
  </si>
  <si>
    <t>MERLIN PLACE CAMBRIDGE</t>
  </si>
  <si>
    <t>20/01/2025, 16:37</t>
  </si>
  <si>
    <t>24/01/2025, 14:38</t>
  </si>
  <si>
    <t>21/01/2025, 11:16</t>
  </si>
  <si>
    <t>24/01/2025, 15:53</t>
  </si>
  <si>
    <t>MIDDLESBOROUGH TRAIN STATION REFURB</t>
  </si>
  <si>
    <t>24/01/2025, 12:07</t>
  </si>
  <si>
    <t>NEW BRIDGE ST HOUSE NO 30-34 REFURB LONDON</t>
  </si>
  <si>
    <t>22/01/2025, 11:55</t>
  </si>
  <si>
    <t>23/01/2025, 16:53</t>
  </si>
  <si>
    <t>24/01/2025, 11:20</t>
  </si>
  <si>
    <t>22/01/2025, 11:01</t>
  </si>
  <si>
    <t>23/01/2025, 10:47</t>
  </si>
  <si>
    <t>23/01/2025, 10:38</t>
  </si>
  <si>
    <t>OLD JEWRY NO 27-32 FLR 5 REFURB LONDON</t>
  </si>
  <si>
    <t>20/01/2025, 16:40</t>
  </si>
  <si>
    <t>23/01/2025, 16:55</t>
  </si>
  <si>
    <t>23/01/2025, 10:15</t>
  </si>
  <si>
    <t>OXFORD SCIENCE PARK PLOTS NO 23-25 OXFORD LIGHTING</t>
  </si>
  <si>
    <t>22/01/2025, 17:17</t>
  </si>
  <si>
    <t>PEREGRINE HOUSE PARADISE ROAD RICHMOND</t>
  </si>
  <si>
    <t>21/01/2025, 14:31</t>
  </si>
  <si>
    <t>PHOENIX IRON WORKS MANCHESTER</t>
  </si>
  <si>
    <t>22/01/2025, 17:16</t>
  </si>
  <si>
    <t>PROJECT DIRAC ST JOHNS INNOVATION PARK B1 CAMBRIDGE</t>
  </si>
  <si>
    <t>23/01/2025, 10:31</t>
  </si>
  <si>
    <t>SEMLEY HOUSE SEMLEY PLACE REFURB LONDON</t>
  </si>
  <si>
    <t>24/01/2025, 14:13</t>
  </si>
  <si>
    <t>SEVENOAKS HOSPITAL REFURB</t>
  </si>
  <si>
    <t>22/01/2025, 09:58</t>
  </si>
  <si>
    <t>SIZZLED OXFORD</t>
  </si>
  <si>
    <t>21/01/2025, 13:49</t>
  </si>
  <si>
    <t>21/01/2025, 17:22</t>
  </si>
  <si>
    <t>SPTS CELTIC LAKES FIT OUT PHASE 2 NEWPORT WALES</t>
  </si>
  <si>
    <t>20/01/2025, 14:29</t>
  </si>
  <si>
    <t>ST MICHAEL'S FLR 9 HILL DICKINSON FIT OUT MANCHESTER</t>
  </si>
  <si>
    <t>20/01/2025, 11:24</t>
  </si>
  <si>
    <t>22/01/2025, 17:15</t>
  </si>
  <si>
    <t>THE LUMEN HELIX  DVSA ADMIN RELOCATION NEWCASTLE</t>
  </si>
  <si>
    <t>24/01/2025, 10:44</t>
  </si>
  <si>
    <t>20/01/2025, 15:16</t>
  </si>
  <si>
    <t>21/01/2025, 11:33</t>
  </si>
  <si>
    <t>TRITON SQUARE NO 1 OFFICE / LABS CAT A LONDON</t>
  </si>
  <si>
    <t>22/01/2025, 13:24</t>
  </si>
  <si>
    <t>22/01/2025, 12:38</t>
  </si>
  <si>
    <t>20/01/2025, 17:13</t>
  </si>
  <si>
    <t>WALSINGHAM HOUSE SEETHING LANE REFURB LONDON</t>
  </si>
  <si>
    <t>24/01/2025, 14:32</t>
  </si>
  <si>
    <t>20/01/2025, 11:09</t>
  </si>
  <si>
    <t>23/01/2025, 16:08</t>
  </si>
  <si>
    <t>WILLEN HOUSE BATH STREET NO 8-26 LONDON</t>
  </si>
  <si>
    <t>23/01/2025, 09:35</t>
  </si>
  <si>
    <t>WOOTTON SCIENCE PARK COMMERCIAL DEVELOPMENT OXFORDSHIRE</t>
  </si>
  <si>
    <t>23/01/2025, 13:19</t>
  </si>
  <si>
    <t>22/01/2025, 17:53</t>
  </si>
  <si>
    <t>CROSSVILLE INDOOR RECREATION CENTRE</t>
  </si>
  <si>
    <t>21/01/2025, 22:45</t>
  </si>
  <si>
    <t>John Bullock</t>
  </si>
  <si>
    <t>21/01/2025, 08:23</t>
  </si>
  <si>
    <t>DRAPER L6 CAMBRIDGE RENOVATION</t>
  </si>
  <si>
    <t>21/01/2025, 21:44</t>
  </si>
  <si>
    <t>21/01/2025, 11:07</t>
  </si>
  <si>
    <t>22/01/2025, 22:11</t>
  </si>
  <si>
    <t>S TRYON STREET 101 FLOOR 6 CHARLOTTE</t>
  </si>
  <si>
    <t>22/01/2025, 21:51</t>
  </si>
  <si>
    <t>31/01/2025, 09:10</t>
  </si>
  <si>
    <t>31/01/2025, 11:01</t>
  </si>
  <si>
    <t>UBS COMMERCIAL FITOUT MELBOURNE</t>
  </si>
  <si>
    <t>29/01/2025, 09:03</t>
  </si>
  <si>
    <t>HSM PARIS</t>
  </si>
  <si>
    <t>31/01/2025, 15:34</t>
  </si>
  <si>
    <t>IMMEUBLE SEIZAME PARIS REFURB</t>
  </si>
  <si>
    <t>28/01/2025, 12:10</t>
  </si>
  <si>
    <t>CITI BANK WATERFRONT CENTRAL DUBLIN</t>
  </si>
  <si>
    <t>Eoin Higgins</t>
  </si>
  <si>
    <t>27/01/2025, 14:17</t>
  </si>
  <si>
    <t>AL KHARJ ENTMT COMPLEX SEVEN BLACK BOX KSA</t>
  </si>
  <si>
    <t>30/01/2025, 16:14</t>
  </si>
  <si>
    <t>AL SHAQAB EQUESTRIAN AREA 1 AND 2 QATAR</t>
  </si>
  <si>
    <t>30/01/2025, 14:11</t>
  </si>
  <si>
    <t>COMMUNITY 5 MAJLIS ALSAMHA PLOT P206 AUH</t>
  </si>
  <si>
    <t>27/01/2025, 15:10</t>
  </si>
  <si>
    <t>DUBAI MALL ICE RINK CEILING REFURB</t>
  </si>
  <si>
    <t>31/01/2025, 10:59</t>
  </si>
  <si>
    <t>EMIRATES NBD MEYDAN PODIUM DUBAI</t>
  </si>
  <si>
    <t>30/01/2025, 12:16</t>
  </si>
  <si>
    <t>28/01/2025, 08:43</t>
  </si>
  <si>
    <t>POD 2 AL DARIYAH FARM RIYADH KSA</t>
  </si>
  <si>
    <t>27/01/2025, 11:17</t>
  </si>
  <si>
    <t>30/01/2025, 14:57</t>
  </si>
  <si>
    <t>31/01/2025, 15:39</t>
  </si>
  <si>
    <t>28/01/2025, 10:02</t>
  </si>
  <si>
    <t>30/01/2025, 13:59</t>
  </si>
  <si>
    <t>HERO OFFICE BUILDING VILNIUS</t>
  </si>
  <si>
    <t>28/01/2025, 17:06</t>
  </si>
  <si>
    <t>OBRA ANTRACITA TENERIFE</t>
  </si>
  <si>
    <t>27/01/2025, 09:35</t>
  </si>
  <si>
    <t>31/01/2025, 14:21</t>
  </si>
  <si>
    <t>29/01/2025, 11:09</t>
  </si>
  <si>
    <t>ROSARIO PINO 14 RENOVATION (20/F) MADRID</t>
  </si>
  <si>
    <t>27/01/2025, 15:28</t>
  </si>
  <si>
    <t>31/01/2025, 11:22</t>
  </si>
  <si>
    <t>STAY CITY PORTO</t>
  </si>
  <si>
    <t>30/01/2025, 10:40</t>
  </si>
  <si>
    <t>THE LAGOONS IN MALE ATOLL BOH MALDIVES</t>
  </si>
  <si>
    <t>31/01/2025, 08:52</t>
  </si>
  <si>
    <t>ALDERSGATE STREET NO 200 FLOOR 1 &amp; MEZZANINE CONVENE LONDON</t>
  </si>
  <si>
    <t>30/01/2025, 16:21</t>
  </si>
  <si>
    <t>ALDI HQ NESTON</t>
  </si>
  <si>
    <t>27/01/2025, 11:55</t>
  </si>
  <si>
    <t>27/01/2025, 10:52</t>
  </si>
  <si>
    <t>31/01/2025, 09:50</t>
  </si>
  <si>
    <t>ASTLEY PARK INDUSTRIAL UNITS 1 3 AND 4 MANCHESTER</t>
  </si>
  <si>
    <t>27/01/2025, 11:22</t>
  </si>
  <si>
    <t>AWE MMF PROJECT ALDERMASTON NDA</t>
  </si>
  <si>
    <t>31/01/2025, 15:00</t>
  </si>
  <si>
    <t>BISHOPSGATE NO 22 FLR 16 REFURB LONDON</t>
  </si>
  <si>
    <t>30/01/2025, 14:13</t>
  </si>
  <si>
    <t>BOSCH EUROCENTRAL TRAINING FACILITY MOTHERWELL</t>
  </si>
  <si>
    <t>27/01/2025, 17:15</t>
  </si>
  <si>
    <t>31/01/2025, 14:27</t>
  </si>
  <si>
    <t>BRAVINGTON HOUSE INHEALTH FLRS B-3 PHASE 2 KINGS CROSS</t>
  </si>
  <si>
    <t>29/01/2025, 11:57</t>
  </si>
  <si>
    <t>31/01/2025, 11:18</t>
  </si>
  <si>
    <t>BRIDGE CLOSE REGENERATION PHASE 1 ROMFORD</t>
  </si>
  <si>
    <t>29/01/2025, 16:22</t>
  </si>
  <si>
    <t>27/01/2025, 09:18</t>
  </si>
  <si>
    <t>BRISTOL AIRPORT ESCAPE LOUNGE REFURB BRISTOL</t>
  </si>
  <si>
    <t>30/01/2025, 16:43</t>
  </si>
  <si>
    <t>31/01/2025, 09:51</t>
  </si>
  <si>
    <t>CHISWICK PARK BUILDING 9 GRND FLR REFURB LONDON</t>
  </si>
  <si>
    <t>31/01/2025, 14:47</t>
  </si>
  <si>
    <t>29/01/2025, 14:20</t>
  </si>
  <si>
    <t>CHURCH STREET NO 100 GRND FLR REFURB STAINES</t>
  </si>
  <si>
    <t>29/01/2025, 12:39</t>
  </si>
  <si>
    <t>CHURCH STREET NO 45 FLOORS 3 &amp; 9 BIRMINGHAM</t>
  </si>
  <si>
    <t>27/01/2025, 14:21</t>
  </si>
  <si>
    <t>30/01/2025, 17:18</t>
  </si>
  <si>
    <t>DIAMOND LIGHT SOURCE DEB EXTENSIONS DIDCOT</t>
  </si>
  <si>
    <t>29/01/2025, 17:22</t>
  </si>
  <si>
    <t>DOMINION STREET NO 17 REFURB LONDON</t>
  </si>
  <si>
    <t>29/01/2025, 16:20</t>
  </si>
  <si>
    <t>DYSON NDA PROJECT APPLE BRISTOL</t>
  </si>
  <si>
    <t>28/01/2025, 08:42</t>
  </si>
  <si>
    <t>EDF SIZEWELL POWER STATION B TRAINING BUILDING SUFFOLK</t>
  </si>
  <si>
    <t>30/01/2025, 12:43</t>
  </si>
  <si>
    <t>EDINBURGH QUAY 1 REPLACEMENT TILES REFURBISHMENT</t>
  </si>
  <si>
    <t>30/01/2025, 08:56</t>
  </si>
  <si>
    <t>30/01/2025, 15:19</t>
  </si>
  <si>
    <t>30/01/2025, 12:14</t>
  </si>
  <si>
    <t>FREDERICKS PLACE WHITTINGTON BUILDING DAVIS POLK LONDON</t>
  </si>
  <si>
    <t>30/01/2025, 10:57</t>
  </si>
  <si>
    <t>GB1 COMMERICAL LABATORY BUILDING NORFOLK NORWICH</t>
  </si>
  <si>
    <t>30/01/2025, 14:33</t>
  </si>
  <si>
    <t>GCHQ BUILDING REFURB HUBBLE ROAD CHELTENHAM</t>
  </si>
  <si>
    <t>31/01/2025, 15:05</t>
  </si>
  <si>
    <t>GLASGOW SUBWAY STATION REPLACEMENTS</t>
  </si>
  <si>
    <t>29/01/2025, 09:16</t>
  </si>
  <si>
    <t>GROSVENOR PLACE NO 1 PENINSULA HOTEL LONDON</t>
  </si>
  <si>
    <t>31/01/2025, 15:46</t>
  </si>
  <si>
    <t>HAYMARKET BUILDING 4 &amp; 5 EDINBURGH SECOND ADDITIONALS</t>
  </si>
  <si>
    <t>27/01/2025, 10:46</t>
  </si>
  <si>
    <t>31/01/2025, 08:53</t>
  </si>
  <si>
    <t>HOUSE OF FRASER BLUEWATER DARTFORD</t>
  </si>
  <si>
    <t>29/01/2025, 08:46</t>
  </si>
  <si>
    <t>IMO BUILDING ALBERT EMBANKMENT NO 4 REFURB LONDON</t>
  </si>
  <si>
    <t>27/01/2025, 12:38</t>
  </si>
  <si>
    <t>30/01/2025, 14:47</t>
  </si>
  <si>
    <t>IMPERIAL COLLEGE WHITE CITY IMPERIAL WEST BUILDING E LEVEL 1</t>
  </si>
  <si>
    <t>31/01/2025, 15:01</t>
  </si>
  <si>
    <t>27/01/2025, 15:48</t>
  </si>
  <si>
    <t>31/01/2025, 12:02</t>
  </si>
  <si>
    <t>27/01/2025, 12:17</t>
  </si>
  <si>
    <t>JOB CENTRE PLUS CORBY</t>
  </si>
  <si>
    <t>29/01/2025, 14:27</t>
  </si>
  <si>
    <t>27/01/2025, 14:59</t>
  </si>
  <si>
    <t>31/01/2025, 09:39</t>
  </si>
  <si>
    <t>LISTON EXCHANGE 1ST FLR REFURB MARLOW</t>
  </si>
  <si>
    <t>31/01/2025, 15:22</t>
  </si>
  <si>
    <t>LIVERPOOL HEART AND CHEST HOSPITAL REPAIRS 2025</t>
  </si>
  <si>
    <t>27/01/2025, 11:18</t>
  </si>
  <si>
    <t>LLOYDS GROUP HQ REFURB TRINITY ROAD HALIFAX</t>
  </si>
  <si>
    <t>31/01/2025, 14:28</t>
  </si>
  <si>
    <t>LONGBRIDGE BUSINESS PARK ALLSEE HQ BIRMINGHAM</t>
  </si>
  <si>
    <t>30/01/2025, 09:39</t>
  </si>
  <si>
    <t>31/01/2025, 10:27</t>
  </si>
  <si>
    <t>LOTHBURY NO 41 CAT B EXPANSION ADDLESHAW GODDARD LONDON</t>
  </si>
  <si>
    <t>28/01/2025, 15:57</t>
  </si>
  <si>
    <t>29/01/2025, 16:05</t>
  </si>
  <si>
    <t>31/01/2025, 09:46</t>
  </si>
  <si>
    <t>NAPIER ROAD READING</t>
  </si>
  <si>
    <t>29/01/2025, 10:44</t>
  </si>
  <si>
    <t>NEKO HEALTH MANCHESTER</t>
  </si>
  <si>
    <t>27/01/2025, 11:02</t>
  </si>
  <si>
    <t>30/01/2025, 16:59</t>
  </si>
  <si>
    <t>27/01/2025, 10:26</t>
  </si>
  <si>
    <t>NORWICH RESEARCH PARK NBI DATA CENTRE</t>
  </si>
  <si>
    <t>28/01/2025, 14:43</t>
  </si>
  <si>
    <t>OLD BURLINGTON STREET NO 25 FLOOR 1 REFURB LONDON</t>
  </si>
  <si>
    <t>31/01/2025, 08:23</t>
  </si>
  <si>
    <t>OLYMPIA CENTRAL TENANT LOBBY 1 &amp; 2 LEVEL 2M LONDON</t>
  </si>
  <si>
    <t>29/01/2025, 08:26</t>
  </si>
  <si>
    <t>27/01/2025, 10:23</t>
  </si>
  <si>
    <t>29/01/2025, 15:05</t>
  </si>
  <si>
    <t>27/01/2025, 17:11</t>
  </si>
  <si>
    <t>28/01/2025, 15:35</t>
  </si>
  <si>
    <t>PALACE GARDENS SHOPPING CENTRE ENFIELD</t>
  </si>
  <si>
    <t>27/01/2025, 16:50</t>
  </si>
  <si>
    <t>PORSCHE SHOWROOM EXETER</t>
  </si>
  <si>
    <t>29/01/2025, 16:18</t>
  </si>
  <si>
    <t>PORTMAN SQUARE NO 40 CAT A REFURB LONDON</t>
  </si>
  <si>
    <t>29/01/2025, 16:49</t>
  </si>
  <si>
    <t>PORTMAN SQUARE NO 40 FLR 4 &amp; 5 REFURB LONDON</t>
  </si>
  <si>
    <t>30/01/2025, 17:16</t>
  </si>
  <si>
    <t>31/01/2025, 14:41</t>
  </si>
  <si>
    <t>PORTSOKEN STREET NO 1 NORTHEASTERN UNIVERSITY PHASE 2 LONDON</t>
  </si>
  <si>
    <t>30/01/2025, 15:39</t>
  </si>
  <si>
    <t>PROCESSION HOUSE LUDGATE HILL NO 55 CROWE PHASE 2 UK LONDON</t>
  </si>
  <si>
    <t>27/01/2025, 12:12</t>
  </si>
  <si>
    <t>28/01/2025, 16:28</t>
  </si>
  <si>
    <t>29/01/2025, 10:38</t>
  </si>
  <si>
    <t>PURE DC DATA CENTRE LON01 B2 V3A DATA HALLS LONDON</t>
  </si>
  <si>
    <t>28/01/2025, 10:26</t>
  </si>
  <si>
    <t>30/01/2025, 15:14</t>
  </si>
  <si>
    <t>QUINTON BUSINESS PARK BUILDING 9 BIRMINGHAM</t>
  </si>
  <si>
    <t>29/01/2025, 10:13</t>
  </si>
  <si>
    <t>30/01/2025, 11:57</t>
  </si>
  <si>
    <t>27/01/2025, 16:10</t>
  </si>
  <si>
    <t>RIPLEY BUILDING WHITEHALL 22-26 REFURB LONDON</t>
  </si>
  <si>
    <t>27/01/2025, 10:29</t>
  </si>
  <si>
    <t>ROPEMAKER PLACE MUFG REFURB FLRS 1-2 &amp; 14-17 LONDON</t>
  </si>
  <si>
    <t>27/01/2025, 14:16</t>
  </si>
  <si>
    <t>30/01/2025, 11:16</t>
  </si>
  <si>
    <t>SAINSBURYS MISC 2025</t>
  </si>
  <si>
    <t>28/01/2025, 10:53</t>
  </si>
  <si>
    <t>28/01/2025, 14:11</t>
  </si>
  <si>
    <t>30/01/2025, 09:58</t>
  </si>
  <si>
    <t>30/01/2025, 15:11</t>
  </si>
  <si>
    <t>31/01/2025, 11:58</t>
  </si>
  <si>
    <t>SAINSBURYS NEWBURY PARK ILFORD</t>
  </si>
  <si>
    <t>31/01/2025, 14:01</t>
  </si>
  <si>
    <t>SCOTLAND &amp; NORTH EAST MISC 2025</t>
  </si>
  <si>
    <t>31/01/2025, 10:06</t>
  </si>
  <si>
    <t>SEAMOS HOUSE BROOKS DRIVE CHEADLE ROYAL</t>
  </si>
  <si>
    <t>28/01/2025, 15:10</t>
  </si>
  <si>
    <t>SHELTON STREET NO 20-22 GROUND FLOOR COVENT GARDEN LONDON</t>
  </si>
  <si>
    <t>27/01/2025, 13:09</t>
  </si>
  <si>
    <t>SPORTS DIRECT TEESSIDE SHOPPING PARK STOCKTON ON TEES</t>
  </si>
  <si>
    <t>28/01/2025, 16:55</t>
  </si>
  <si>
    <t>29/01/2025, 14:52</t>
  </si>
  <si>
    <t>ST GEORGE STREET NO 14 CAT A FLOOR 2 LONDON</t>
  </si>
  <si>
    <t>27/01/2025, 15:52</t>
  </si>
  <si>
    <t>28/01/2025, 09:39</t>
  </si>
  <si>
    <t>ST HELENS PLACE NO 5 - 7 CAT B ROYAL BANK OF CANADA LONDON</t>
  </si>
  <si>
    <t>28/01/2025, 16:52</t>
  </si>
  <si>
    <t>ST JAMES SQUARE NO 8 FLOOR 1-2 POINT 72 LONDON</t>
  </si>
  <si>
    <t>30/01/2025, 10:12</t>
  </si>
  <si>
    <t>ST JOHNS WOOD SQUARE RIDING SCHOOL LONDON</t>
  </si>
  <si>
    <t>29/01/2025, 17:28</t>
  </si>
  <si>
    <t>STRAND NO 40 REFURB BAIN &amp; CO LONDON</t>
  </si>
  <si>
    <t>28/01/2025, 17:08</t>
  </si>
  <si>
    <t>ST VINCENT STREET NO 180 GRD &amp; 3RD FLOOR REFURB GLASGOW</t>
  </si>
  <si>
    <t>27/01/2025, 08:43</t>
  </si>
  <si>
    <t>29/01/2025, 15:35</t>
  </si>
  <si>
    <t>29/01/2025, 15:10</t>
  </si>
  <si>
    <t>29/01/2025, 15:14</t>
  </si>
  <si>
    <t>27/01/2025, 08:35</t>
  </si>
  <si>
    <t>27/01/2025, 17:26</t>
  </si>
  <si>
    <t>28/01/2025, 16:35</t>
  </si>
  <si>
    <t>29/01/2025, 10:47</t>
  </si>
  <si>
    <t>27/01/2025, 16:29</t>
  </si>
  <si>
    <t>30/01/2025, 17:00</t>
  </si>
  <si>
    <t>27/01/2025, 15:00</t>
  </si>
  <si>
    <t>UNIT 1 STRATEGIC PARK REFURB SOUTHAMPTON</t>
  </si>
  <si>
    <t>29/01/2025, 14:53</t>
  </si>
  <si>
    <t>UXBRIDGE BUSINESS PARK VERNIER REFURB</t>
  </si>
  <si>
    <t>27/01/2025, 15:30</t>
  </si>
  <si>
    <t>30/01/2025, 11:07</t>
  </si>
  <si>
    <t>29/01/2025, 11:01</t>
  </si>
  <si>
    <t>WOODLANDS SEND SCHOOL COVENTRY</t>
  </si>
  <si>
    <t>28/01/2025, 16:46</t>
  </si>
  <si>
    <t>31/01/2025, 11:37</t>
  </si>
  <si>
    <t>29/01/2025, 18:20</t>
  </si>
  <si>
    <t>AIR CANADA VANCOUVER</t>
  </si>
  <si>
    <t>30/01/2025, 16:50</t>
  </si>
  <si>
    <t>28/01/2025, 08:10</t>
  </si>
  <si>
    <t>29/01/2025, 18:05</t>
  </si>
  <si>
    <t>06/02/2025, 12:36</t>
  </si>
  <si>
    <t>KING WILLIAM STREET NO 121 ADELAIDE</t>
  </si>
  <si>
    <t>06/02/2025, 06:50</t>
  </si>
  <si>
    <t>WILLIAM STREET NO 114 MELBOURNE</t>
  </si>
  <si>
    <t>07/02/2025, 14:34</t>
  </si>
  <si>
    <t>BOULEVARD DE COURCELLES 23 PARIS</t>
  </si>
  <si>
    <t>07/02/2025, 11:49</t>
  </si>
  <si>
    <t>CAMPUS CONDORCET GED AUBERVILLIERS</t>
  </si>
  <si>
    <t>06/02/2025, 11:02</t>
  </si>
  <si>
    <t>CHANTIERS DE L'ATLANTIQUE CBU 44</t>
  </si>
  <si>
    <t>04/02/2025, 15:56</t>
  </si>
  <si>
    <t>DIGITAL REALTY DATA CENTRE DLR PAR15 DUGNY</t>
  </si>
  <si>
    <t>07/02/2025, 14:52</t>
  </si>
  <si>
    <t>EOLE AIRBUS CHANTIER CDE</t>
  </si>
  <si>
    <t>04/02/2025, 15:29</t>
  </si>
  <si>
    <t>05/02/2025, 10:34</t>
  </si>
  <si>
    <t>07/02/2025, 11:03</t>
  </si>
  <si>
    <t>METRO CASTELLANE MARSEILLE</t>
  </si>
  <si>
    <t>06/02/2025, 10:29</t>
  </si>
  <si>
    <t>06/02/2025, 10:27</t>
  </si>
  <si>
    <t>ESB TRAINING CENTRE PORTLAOISE</t>
  </si>
  <si>
    <t>06/02/2025, 14:37</t>
  </si>
  <si>
    <t>PURPOSE BUILT STUDENT ACCOMODATION DUBLIN ROAD BELFAST</t>
  </si>
  <si>
    <t>06/02/2025, 08:48</t>
  </si>
  <si>
    <t>06/02/2025, 14:55</t>
  </si>
  <si>
    <t>CURRENCY HOUSE LEVEL 9 FIT OUT BLOOMBERG PHASE 2 DUBAI</t>
  </si>
  <si>
    <t>07/02/2025, 12:39</t>
  </si>
  <si>
    <t>KHAZNA DATA CENTER QAJ01 AJMAN</t>
  </si>
  <si>
    <t>07/02/2025, 13:00</t>
  </si>
  <si>
    <t>OMAN DATA PARK NIZWA OMAN</t>
  </si>
  <si>
    <t>05/02/2025, 11:19</t>
  </si>
  <si>
    <t>PURE DATA CENTRE YAS ISLAND ABU DHABI DATA HALL</t>
  </si>
  <si>
    <t>04/02/2025, 13:50</t>
  </si>
  <si>
    <t>RAK CENTRAL RAS AL-KHAIMAH AL MARJAN</t>
  </si>
  <si>
    <t>03/02/2025, 12:34</t>
  </si>
  <si>
    <t>RUA AL MADINAH SUPERBLOCK 5 AL MADINAH KSA</t>
  </si>
  <si>
    <t>07/02/2025, 15:45</t>
  </si>
  <si>
    <t>02034 CADDELL ADDITIONAL SCOPE</t>
  </si>
  <si>
    <t>05/02/2025, 15:46</t>
  </si>
  <si>
    <t>07/02/2025, 09:32</t>
  </si>
  <si>
    <t>05/02/2025, 14:42</t>
  </si>
  <si>
    <t>CENTRO SOCIAL OVIEDO</t>
  </si>
  <si>
    <t>06/02/2025, 14:04</t>
  </si>
  <si>
    <t>HAIFA AUDITORIUM</t>
  </si>
  <si>
    <t>03/02/2025, 15:28</t>
  </si>
  <si>
    <t>L.-ILLA BY RENTAMAR BARCELONA</t>
  </si>
  <si>
    <t>07/02/2025, 15:24</t>
  </si>
  <si>
    <t>MARRIOTT HOTEL ABASTUMANI</t>
  </si>
  <si>
    <t>06/02/2025, 10:31</t>
  </si>
  <si>
    <t>03/02/2025, 15:03</t>
  </si>
  <si>
    <t>OVAL TOWER REFURB 14TH FLOOR AMSTERDAM</t>
  </si>
  <si>
    <t>03/02/2025, 12:09</t>
  </si>
  <si>
    <t>05/02/2025, 10:22</t>
  </si>
  <si>
    <t>SONEA ADDITIONAL LISBON</t>
  </si>
  <si>
    <t>04/02/2025, 17:02</t>
  </si>
  <si>
    <t>THE LAGOONS IN MALE ATOLL KITCHEN MALDIVES</t>
  </si>
  <si>
    <t>04/02/2025, 11:56</t>
  </si>
  <si>
    <t>APEX WAY ASPEN PUMPS FITOUT HAILSHAM</t>
  </si>
  <si>
    <t>04/02/2025, 10:26</t>
  </si>
  <si>
    <t>ASHLEY ROAD DEPOT PROJECT TOTTENHAM HALE LONDON</t>
  </si>
  <si>
    <t>06/02/2025, 14:27</t>
  </si>
  <si>
    <t>AUSTIN FRIARS NO 14 REFURB LONDON</t>
  </si>
  <si>
    <t>05/02/2025, 15:34</t>
  </si>
  <si>
    <t>BARCLAYS BANK BRANCH BARNSLEY</t>
  </si>
  <si>
    <t>06/02/2025, 14:01</t>
  </si>
  <si>
    <t>06/02/2025, 13:59</t>
  </si>
  <si>
    <t>BATTERSEA POWER STATION GRND FLR FIT OUT</t>
  </si>
  <si>
    <t>03/02/2025, 14:16</t>
  </si>
  <si>
    <t>BERKELEY STREET NO 50 CAT B MILLENNIUM BOH PANTRY LONDON</t>
  </si>
  <si>
    <t>04/02/2025, 12:22</t>
  </si>
  <si>
    <t>BIRCHIN COURT NO 20 FLR 2 REFURB LONDON</t>
  </si>
  <si>
    <t>07/02/2025, 10:16</t>
  </si>
  <si>
    <t>06/02/2025, 16:36</t>
  </si>
  <si>
    <t>07/02/2025, 08:34</t>
  </si>
  <si>
    <t>BRISTOL AIRPORT WC AREAS REFURB BRISTOL</t>
  </si>
  <si>
    <t>07/02/2025, 08:37</t>
  </si>
  <si>
    <t>BUCKINGHAM PALACE ROAD NO 123-151 SKYHUB HARTREE LONDON</t>
  </si>
  <si>
    <t>05/02/2025, 09:31</t>
  </si>
  <si>
    <t>CAMBRIDGE SCIENCE PARK BUILDING 101</t>
  </si>
  <si>
    <t>03/02/2025, 10:30</t>
  </si>
  <si>
    <t>CANARY WHARF BP1 BARCLAYS HQ REFURB LONDON</t>
  </si>
  <si>
    <t>05/02/2025, 11:13</t>
  </si>
  <si>
    <t>CHARLOTTE ROAD NO 35 REFURB LONDON</t>
  </si>
  <si>
    <t>06/02/2025, 09:48</t>
  </si>
  <si>
    <t>CHEAPSIDE NO 150 FLR 3 REFURB LONDON</t>
  </si>
  <si>
    <t>03/02/2025, 12:41</t>
  </si>
  <si>
    <t>07/02/2025, 09:59</t>
  </si>
  <si>
    <t>06/02/2025, 16:46</t>
  </si>
  <si>
    <t>CITY POINT ROPEMAKER STREET FLR 6 SS&amp;C FIT OUT LONDON</t>
  </si>
  <si>
    <t>04/02/2025, 12:35</t>
  </si>
  <si>
    <t>04/02/2025, 11:30</t>
  </si>
  <si>
    <t>CUMMINS OFFICE BLOCK DAVENTRY</t>
  </si>
  <si>
    <t>06/02/2025, 10:35</t>
  </si>
  <si>
    <t>05/02/2025, 15:53</t>
  </si>
  <si>
    <t>ENTERPRISE WHARF REDEVELOPMENT BIRMINGHAM</t>
  </si>
  <si>
    <t>04/02/2025, 17:28</t>
  </si>
  <si>
    <t>FENCHURCH STREET NO 20 FLR 23 REFURB LONDON</t>
  </si>
  <si>
    <t>06/02/2025, 14:51</t>
  </si>
  <si>
    <t>FIRST STREET PLOT 9B MANCHESTER</t>
  </si>
  <si>
    <t>05/02/2025, 10:08</t>
  </si>
  <si>
    <t>FRANCIS CRICK FREEZER FARM REFURB LONDON</t>
  </si>
  <si>
    <t>05/02/2025, 15:13</t>
  </si>
  <si>
    <t>GLP DATA CENTRE CAMPUS LCY11 LONDON</t>
  </si>
  <si>
    <t>05/02/2025, 10:06</t>
  </si>
  <si>
    <t>HARWELL SCIENCE PARK QUAD 3 OFFICES DIDCOT</t>
  </si>
  <si>
    <t>HERBAL HILL NO 3-7 FLOORS 1 &amp; 4 FIT OUT LONDON</t>
  </si>
  <si>
    <t>04/02/2025, 14:35</t>
  </si>
  <si>
    <t>03/02/2025, 14:25</t>
  </si>
  <si>
    <t>HISTORY AND EXHIBITION CENTRE REFURB SITE TWO CREWE</t>
  </si>
  <si>
    <t>04/02/2025, 15:11</t>
  </si>
  <si>
    <t>07/02/2025, 10:44</t>
  </si>
  <si>
    <t>07/02/2025, 14:12</t>
  </si>
  <si>
    <t>IMPERIAL COLLEGE WHITE CITY IMPERIAL WEST IHUB LEVEL 9</t>
  </si>
  <si>
    <t>06/02/2025, 09:40</t>
  </si>
  <si>
    <t>06/02/2025, 12:12</t>
  </si>
  <si>
    <t>04/02/2025, 11:21</t>
  </si>
  <si>
    <t>KING EDWARD STREET NO 2 BAML FIT-OUT LONDON</t>
  </si>
  <si>
    <t>05/02/2025, 16:38</t>
  </si>
  <si>
    <t>KINGS ROAD NO 120 WHOLE FOODS MARKET CHELSEA LONDON</t>
  </si>
  <si>
    <t>03/02/2025, 10:45</t>
  </si>
  <si>
    <t>07/02/2025, 11:57</t>
  </si>
  <si>
    <t>03/02/2025, 11:53</t>
  </si>
  <si>
    <t>04/02/2025, 10:00</t>
  </si>
  <si>
    <t>05/02/2025, 10:26</t>
  </si>
  <si>
    <t>07/02/2025, 15:16</t>
  </si>
  <si>
    <t>LEADENHALL STREET NO 40 SOMPO FLRS 5-6 LONDON</t>
  </si>
  <si>
    <t>05/02/2025, 11:57</t>
  </si>
  <si>
    <t>LEICESTER CATHEDRAL</t>
  </si>
  <si>
    <t>07/02/2025, 15:54</t>
  </si>
  <si>
    <t>LOWLANDS ROAD BRANDON COUNTY DURHAM</t>
  </si>
  <si>
    <t>06/02/2025, 11:12</t>
  </si>
  <si>
    <t>MANCHESTER AIRPORT PIER 2 PHASE 2 NODES</t>
  </si>
  <si>
    <t>06/02/2025, 15:51</t>
  </si>
  <si>
    <t>MEDIAWORKS WHITE CITY WOOD LANE NO 191 IMPERIAL COLLEGE</t>
  </si>
  <si>
    <t>03/02/2025, 14:37</t>
  </si>
  <si>
    <t>MERCURY HOUSE STRATHCLYDE BUSINESS PARK REFURB BELLSHILL</t>
  </si>
  <si>
    <t>04/02/2025, 16:14</t>
  </si>
  <si>
    <t>NESTLE SATELLITE HUB FLRS GROUND - 1 CRAWLEY</t>
  </si>
  <si>
    <t>06/02/2025, 10:36</t>
  </si>
  <si>
    <t>07/02/2025, 14:29</t>
  </si>
  <si>
    <t>05/02/2025, 15:38</t>
  </si>
  <si>
    <t>NEWCASTLE UNITED TRAINING GROUND</t>
  </si>
  <si>
    <t>06/02/2025, 10:28</t>
  </si>
  <si>
    <t>NEW STREET SQUARE NO 6 CAT B MCGUIREWOODS LONDON</t>
  </si>
  <si>
    <t>05/02/2025, 11:10</t>
  </si>
  <si>
    <t>OLD BROAD STREET NO 25 TOWER 42 REFURB PH2 LONDON</t>
  </si>
  <si>
    <t>04/02/2025, 10:35</t>
  </si>
  <si>
    <t>07/02/2025, 12:58</t>
  </si>
  <si>
    <t>PECKLETON LANE CATERPILLAR FITOUT DESFORD LEICESTER</t>
  </si>
  <si>
    <t>04/02/2025, 14:16</t>
  </si>
  <si>
    <t>06/02/2025, 12:17</t>
  </si>
  <si>
    <t>06/02/2025, 10:02</t>
  </si>
  <si>
    <t>PETER JONES STORE SLOANE SQUARE LONDON</t>
  </si>
  <si>
    <t>04/02/2025, 11:10</t>
  </si>
  <si>
    <t>PORSCHE SHOWROOM WILMSLOW REDEVELOPMENT</t>
  </si>
  <si>
    <t>05/02/2025, 10:05</t>
  </si>
  <si>
    <t>04/02/2025, 15:50</t>
  </si>
  <si>
    <t>05/02/2025, 14:06</t>
  </si>
  <si>
    <t>QUARTERMILE NO 2 FLR 4-6 LANDLORD WORKS EDINBURGH</t>
  </si>
  <si>
    <t>06/02/2025, 12:46</t>
  </si>
  <si>
    <t>QUEENS BUILDING EXTENSION BRENTWOOD SCHOOL</t>
  </si>
  <si>
    <t>03/02/2025, 09:36</t>
  </si>
  <si>
    <t>RAVENSBURY REGENERATION BLOCK F &amp; D LONDON</t>
  </si>
  <si>
    <t>04/02/2025, 09:47</t>
  </si>
  <si>
    <t>RIVERSIDE ESPLANADE PLOT 6 DUNDEE</t>
  </si>
  <si>
    <t>06/02/2025, 14:44</t>
  </si>
  <si>
    <t>SOUTHWARK BRIDGE NO 1 GRD FLOOR CATERING AREA LONDON</t>
  </si>
  <si>
    <t>06/02/2025, 09:23</t>
  </si>
  <si>
    <t>06/02/2025, 10:39</t>
  </si>
  <si>
    <t>SPITFIRE WAY FAREHAM</t>
  </si>
  <si>
    <t>07/02/2025, 11:26</t>
  </si>
  <si>
    <t>06/02/2025, 09:38</t>
  </si>
  <si>
    <t>SPRING GARDENS NO 10 REFURB LONDON</t>
  </si>
  <si>
    <t>03/02/2025, 11:35</t>
  </si>
  <si>
    <t>STANSTED AIRPORT TERMINAL CONCOURSE CENTRAL SEARCH AREA</t>
  </si>
  <si>
    <t>05/02/2025, 10:41</t>
  </si>
  <si>
    <t>03/02/2025, 09:21</t>
  </si>
  <si>
    <t>ST NICHOLAS BUILDING FLR 4 NEWCASTLE</t>
  </si>
  <si>
    <t>03/02/2025, 11:58</t>
  </si>
  <si>
    <t>SUTHERLAND HOUSE ST VINCENT STREET NO 149 FLR 7 GLASGOW</t>
  </si>
  <si>
    <t>06/02/2025, 11:39</t>
  </si>
  <si>
    <t>THE SCALPEL LIME STREET NO 52 - 54 FLR 27 REFURB LONDON</t>
  </si>
  <si>
    <t>07/02/2025, 14:27</t>
  </si>
  <si>
    <t>05/02/2025, 14:55</t>
  </si>
  <si>
    <t>03/02/2025, 15:34</t>
  </si>
  <si>
    <t>03/02/2025, 16:30</t>
  </si>
  <si>
    <t>03/02/2025, 14:06</t>
  </si>
  <si>
    <t>06/02/2025, 10:59</t>
  </si>
  <si>
    <t>07/02/2025, 11:31</t>
  </si>
  <si>
    <t>UNI OF STRATHCLYDE THOMAS GRAHAM BUILDING GLASGOW</t>
  </si>
  <si>
    <t>06/02/2025, 10:41</t>
  </si>
  <si>
    <t>WAVERLEY COMMUNITY CENTRE ROTHERHAM</t>
  </si>
  <si>
    <t>06/02/2025, 16:16</t>
  </si>
  <si>
    <t>03/02/2025, 14:50</t>
  </si>
  <si>
    <t>WELCOME BUILDING AVON STREET BRISTOL</t>
  </si>
  <si>
    <t>03/02/2025, 10:43</t>
  </si>
  <si>
    <t>03/02/2025, 13:12</t>
  </si>
  <si>
    <t>03/02/2025, 14:56</t>
  </si>
  <si>
    <t>05/02/2025, 15:42</t>
  </si>
  <si>
    <t>WESTFIELD STRAFORD CITY K30 1ST FLR REFURB LONDON</t>
  </si>
  <si>
    <t>05/02/2025, 12:41</t>
  </si>
  <si>
    <t>WEST REGENT STREET NO 2 FLOOR 5 REFURB GLASGOW</t>
  </si>
  <si>
    <t>06/02/2025, 10:56</t>
  </si>
  <si>
    <t>WHITE &amp; CASE OLD BROAD STREET NO 5 REFURB LONDON</t>
  </si>
  <si>
    <t>07/02/2025, 09:27</t>
  </si>
  <si>
    <t>07/02/2025, 10:33</t>
  </si>
  <si>
    <t>05/02/2025, 15:30</t>
  </si>
  <si>
    <t>05/02/2025, 22:27</t>
  </si>
  <si>
    <t>S CANAL ST 320 EQUINIX CHICAGO</t>
  </si>
  <si>
    <t>05/02/2025, 21:50</t>
  </si>
  <si>
    <t>12/02/2025, 10:18</t>
  </si>
  <si>
    <t>11/02/2025, 11:50</t>
  </si>
  <si>
    <t>14/02/2025, 15:33</t>
  </si>
  <si>
    <t>RESO FRANCE PROJECT 3 - 2025</t>
  </si>
  <si>
    <t>14/02/2025, 09:39</t>
  </si>
  <si>
    <t>RESO MIRROR MONACO</t>
  </si>
  <si>
    <t>12/02/2025, 17:19</t>
  </si>
  <si>
    <t>14/02/2025, 15:43</t>
  </si>
  <si>
    <t>TEMPO NEUILLY SUR SEINE</t>
  </si>
  <si>
    <t>13/02/2025, 15:19</t>
  </si>
  <si>
    <t>MERCK IC4 PLANT MILLIPORE CORK</t>
  </si>
  <si>
    <t>12/02/2025, 13:10</t>
  </si>
  <si>
    <t>14/02/2025, 08:26</t>
  </si>
  <si>
    <t>PFIZER DS2 BUILDING GRANGE CASTLE DUBLIN</t>
  </si>
  <si>
    <t>12/02/2025, 08:50</t>
  </si>
  <si>
    <t>BYTEDANCE LEVEL G TO 5 FLOORS INNOVATION HUB DUBAI</t>
  </si>
  <si>
    <t>13/02/2025, 09:40</t>
  </si>
  <si>
    <t>11/02/2025, 12:20</t>
  </si>
  <si>
    <t>10/02/2025, 15:00</t>
  </si>
  <si>
    <t>14/02/2025, 11:38</t>
  </si>
  <si>
    <t>11/02/2025, 15:05</t>
  </si>
  <si>
    <t>SONY CENTER BUILDING A</t>
  </si>
  <si>
    <t>12/02/2025, 15:52</t>
  </si>
  <si>
    <t>SPEEDPARK BLDG QIDDIYA FIT OUT PCKG 1 RIYADH</t>
  </si>
  <si>
    <t>11/02/2025, 09:11</t>
  </si>
  <si>
    <t>AMI ACADEMY HOD HASHARON</t>
  </si>
  <si>
    <t>13/02/2025, 15:03</t>
  </si>
  <si>
    <t>ESTACION AUTOBUSES LA CORUÑA</t>
  </si>
  <si>
    <t>12/02/2025, 17:28</t>
  </si>
  <si>
    <t>MILLENNIUM RAMAT GAN</t>
  </si>
  <si>
    <t>10/02/2025, 17:34</t>
  </si>
  <si>
    <t>NEW CEILINGS HADERA MALL</t>
  </si>
  <si>
    <t>12/02/2025, 09:45</t>
  </si>
  <si>
    <t>PAVILAO EXPOSICAO SOCIMOR ANGOLA</t>
  </si>
  <si>
    <t>12/02/2025, 12:18</t>
  </si>
  <si>
    <t>10/02/2025, 11:03</t>
  </si>
  <si>
    <t>13/02/2025, 13:57</t>
  </si>
  <si>
    <t>ABBEY FIELDS SWIMMING POOL KENILWORTH</t>
  </si>
  <si>
    <t>10/02/2025, 10:53</t>
  </si>
  <si>
    <t>ALDER CASTLE NOBLE ST NO 10 CAT B LDS CHURCH LONDON</t>
  </si>
  <si>
    <t>10/02/2025, 09:51</t>
  </si>
  <si>
    <t>ALDERMANBURY SQUARE NO 2 BASINGHALL ST RECEPTION CEILINGS</t>
  </si>
  <si>
    <t>11/02/2025, 14:04</t>
  </si>
  <si>
    <t>APEX PLAZA BLOCK C &amp; D PHASE 2 LEVEL 1 READING</t>
  </si>
  <si>
    <t>12/02/2025, 11:12</t>
  </si>
  <si>
    <t>11/02/2025, 11:26</t>
  </si>
  <si>
    <t>12/02/2025, 14:58</t>
  </si>
  <si>
    <t>10/02/2025, 16:37</t>
  </si>
  <si>
    <t>10/02/2025, 17:27</t>
  </si>
  <si>
    <t>10/02/2025, 17:28</t>
  </si>
  <si>
    <t>BICKERSTAFFE SQUARE NO 1 AI CAMPUS BLACKPOOL</t>
  </si>
  <si>
    <t>14/02/2025, 11:51</t>
  </si>
  <si>
    <t>14/02/2025, 16:02</t>
  </si>
  <si>
    <t>14/02/2025, 14:26</t>
  </si>
  <si>
    <t>10/02/2025, 17:16</t>
  </si>
  <si>
    <t>12/02/2025, 14:38</t>
  </si>
  <si>
    <t>BOTHWELL STREET NO 177 FLOOR 4 FIT OUT GLASGOW</t>
  </si>
  <si>
    <t>12/02/2025, 10:45</t>
  </si>
  <si>
    <t>14/02/2025, 09:46</t>
  </si>
  <si>
    <t>10/02/2025, 15:13</t>
  </si>
  <si>
    <t>11/02/2025, 14:05</t>
  </si>
  <si>
    <t>13/02/2025, 10:29</t>
  </si>
  <si>
    <t>11/02/2025, 08:35</t>
  </si>
  <si>
    <t>14/02/2025, 10:08</t>
  </si>
  <si>
    <t>BROADGATE NO 5 UBS GRND FLR REFURB LONDON</t>
  </si>
  <si>
    <t>11/02/2025, 17:15</t>
  </si>
  <si>
    <t>14/02/2025, 09:44</t>
  </si>
  <si>
    <t>CANARY WHARF BANK STREET NO 25 JPMC FLOOR 7 RECEPTION LONDON</t>
  </si>
  <si>
    <t>12/02/2025, 15:51</t>
  </si>
  <si>
    <t>11/02/2025, 08:34</t>
  </si>
  <si>
    <t>CAREY OLSEN ESPLANADE NO 47 REFURB JERSEY</t>
  </si>
  <si>
    <t>13/02/2025, 13:10</t>
  </si>
  <si>
    <t>10/02/2025, 17:26</t>
  </si>
  <si>
    <t>13/02/2025, 13:05</t>
  </si>
  <si>
    <t>11/02/2025, 14:43</t>
  </si>
  <si>
    <t>12/02/2025, 14:22</t>
  </si>
  <si>
    <t>CITADEL LEISURE CENTRE REDEVELOPMENT AYR</t>
  </si>
  <si>
    <t>13/02/2025, 14:13</t>
  </si>
  <si>
    <t>10/02/2025, 10:03</t>
  </si>
  <si>
    <t>12/02/2025, 16:08</t>
  </si>
  <si>
    <t>CO OP DURHAM</t>
  </si>
  <si>
    <t>13/02/2025, 10:47</t>
  </si>
  <si>
    <t>10/02/2025, 16:05</t>
  </si>
  <si>
    <t>FLEET BUILDING &amp; PLUMTREE COURT GOLDMAN SACHS REFURB LONDON</t>
  </si>
  <si>
    <t>11/02/2025, 14:17</t>
  </si>
  <si>
    <t>13/02/2025, 09:51</t>
  </si>
  <si>
    <t>14/02/2025, 15:02</t>
  </si>
  <si>
    <t>GRESHAM STREET NO 20 CAT A REFURB LONDON</t>
  </si>
  <si>
    <t>14/02/2025, 10:45</t>
  </si>
  <si>
    <t>GRESHAM STREET NO 30 LG REFURB LONDON</t>
  </si>
  <si>
    <t>12/02/2025, 08:59</t>
  </si>
  <si>
    <t>GSK OLIGO HUB BUILDING 6 STEVENAGE</t>
  </si>
  <si>
    <t>13/02/2025, 13:03</t>
  </si>
  <si>
    <t>HANSON SPRINGS TRANS PENNINE TRADING ESTATE ROCHDALE</t>
  </si>
  <si>
    <t>13/02/2025, 12:27</t>
  </si>
  <si>
    <t>10/02/2025, 15:16</t>
  </si>
  <si>
    <t>13/02/2025, 11:38</t>
  </si>
  <si>
    <t>KING WILLIAM STREET NO 33 LVL 8 &amp; GRND REFURB LONDON</t>
  </si>
  <si>
    <t>11/02/2025, 17:25</t>
  </si>
  <si>
    <t>12/02/2025, 10:39</t>
  </si>
  <si>
    <t>KING WILLIAM STREET NO 45 REGIS HOUSE FLRS 1 &amp; 5-7 LONDON</t>
  </si>
  <si>
    <t>13/02/2025, 15:26</t>
  </si>
  <si>
    <t>13/02/2025, 11:13</t>
  </si>
  <si>
    <t>LJMU HENRY COTTON BUILDING LIVERPOOL</t>
  </si>
  <si>
    <t>LOUGHBOROUGH UNIVERSITY DIGILABS</t>
  </si>
  <si>
    <t>13/02/2025, 10:16</t>
  </si>
  <si>
    <t>LUMINOUS OAK SEMH SCHOOL SOUTHAMPTON</t>
  </si>
  <si>
    <t>13/02/2025, 13:12</t>
  </si>
  <si>
    <t>MANCHESTER AIRPORT T2 EAST WING ENTRANCE LOBBY</t>
  </si>
  <si>
    <t>12/02/2025, 16:49</t>
  </si>
  <si>
    <t>14/02/2025, 12:06</t>
  </si>
  <si>
    <t>14/02/2025, 15:44</t>
  </si>
  <si>
    <t>MARKS AND SPENCER PUDSEY</t>
  </si>
  <si>
    <t>14/02/2025, 15:53</t>
  </si>
  <si>
    <t>11/02/2025, 10:55</t>
  </si>
  <si>
    <t>10/02/2025, 08:09</t>
  </si>
  <si>
    <t>MOORGATE NO 48-54 REFURB LONDON</t>
  </si>
  <si>
    <t>13/02/2025, 08:55</t>
  </si>
  <si>
    <t>MORE LONDON RIVERSIDE NO 7 PWC REFRESH LONDON</t>
  </si>
  <si>
    <t>12/02/2025, 09:16</t>
  </si>
  <si>
    <t>11/02/2025, 11:20</t>
  </si>
  <si>
    <t>NOVA NORTH BRESSENDEN PLACE NO 11 FLR 7 REFURB LONDON</t>
  </si>
  <si>
    <t>NTT DATA CENTRE LON1-B DAGENHAM BOH</t>
  </si>
  <si>
    <t>12/02/2025, 14:13</t>
  </si>
  <si>
    <t>10/02/2025, 09:34</t>
  </si>
  <si>
    <t>10/02/2025, 09:27</t>
  </si>
  <si>
    <t>PATERNOSTER SQUARE NO 1 GATELEY REFURB LONDON</t>
  </si>
  <si>
    <t>11/02/2025, 15:07</t>
  </si>
  <si>
    <t>11/02/2025, 14:56</t>
  </si>
  <si>
    <t>QUEEN ANNES GATE NO 27 CAT A FLOORS 2 &amp; 5 LONDON</t>
  </si>
  <si>
    <t>14/02/2025, 11:14</t>
  </si>
  <si>
    <t>13/02/2025, 10:32</t>
  </si>
  <si>
    <t>QUEEN VICTORIA STREET NO 71 ROYAL BANK OF CANADA LONDON</t>
  </si>
  <si>
    <t>11/02/2025, 08:48</t>
  </si>
  <si>
    <t>11/02/2025, 13:18</t>
  </si>
  <si>
    <t>13/02/2025, 10:52</t>
  </si>
  <si>
    <t>13/02/2025, 10:59</t>
  </si>
  <si>
    <t>SAVANNAH HOUSE REFURB LONDON</t>
  </si>
  <si>
    <t>13/02/2025, 12:29</t>
  </si>
  <si>
    <t>12/02/2025, 11:38</t>
  </si>
  <si>
    <t>14/02/2025, 11:56</t>
  </si>
  <si>
    <t>SIEMENS CYCLOTRON FACILITY WOODSIDE PARK DUNSTABLE</t>
  </si>
  <si>
    <t>11/02/2025, 15:16</t>
  </si>
  <si>
    <t>SILVERSTONE RACEWEAR NORTHAMPTON</t>
  </si>
  <si>
    <t>10/02/2025, 15:09</t>
  </si>
  <si>
    <t>11/02/2025, 10:40</t>
  </si>
  <si>
    <t>STANSTED AIRPORT GATEHOUSE CEILINGS</t>
  </si>
  <si>
    <t>12/02/2025, 14:18</t>
  </si>
  <si>
    <t>STANSTED SAT 3 WASHROOMS</t>
  </si>
  <si>
    <t>11/02/2025, 08:56</t>
  </si>
  <si>
    <t>STEPHEN STREET NO 1-2 FLOOR 7 LONDON</t>
  </si>
  <si>
    <t>11/02/2025, 16:35</t>
  </si>
  <si>
    <t>ST PAULS HOUSE GRD &amp; 1ST FLR EPIC UK CAT B LEEDS</t>
  </si>
  <si>
    <t>14/02/2025, 11:09</t>
  </si>
  <si>
    <t>STUDENT ACCOMMODATION NEW WAVERLEY EDINBURGH</t>
  </si>
  <si>
    <t>12/02/2025, 13:17</t>
  </si>
  <si>
    <t>14/02/2025, 14:32</t>
  </si>
  <si>
    <t>12/02/2025, 16:39</t>
  </si>
  <si>
    <t>13/02/2025, 10:07</t>
  </si>
  <si>
    <t>THE NATIONAL CYBER INNOVATION CENTRE GLOUCESTERSHIRE</t>
  </si>
  <si>
    <t>11/02/2025, 08:38</t>
  </si>
  <si>
    <t>10/02/2025, 09:17</t>
  </si>
  <si>
    <t>10/02/2025, 10:29</t>
  </si>
  <si>
    <t>10/02/2025, 13:13</t>
  </si>
  <si>
    <t>13/02/2025, 11:18</t>
  </si>
  <si>
    <t>11/02/2025, 16:14</t>
  </si>
  <si>
    <t>11/02/2025, 11:34</t>
  </si>
  <si>
    <t>10/02/2025, 10:56</t>
  </si>
  <si>
    <t>12/02/2025, 09:59</t>
  </si>
  <si>
    <t>VODAFONE UK MTX EXPANSION GLOUCESTERSHIRE</t>
  </si>
  <si>
    <t>13/02/2025, 17:07</t>
  </si>
  <si>
    <t>WALBROOK BUILDING FIS GLOBAL FLOOR 5 LONDON</t>
  </si>
  <si>
    <t>11/02/2025, 15:32</t>
  </si>
  <si>
    <t>14/02/2025, 14:41</t>
  </si>
  <si>
    <t>WELLINGTON SQUARE RESIDENTIAL TOWER FLR 44 LEEDS</t>
  </si>
  <si>
    <t>11/02/2025, 11:05</t>
  </si>
  <si>
    <t>14/02/2025, 10:05</t>
  </si>
  <si>
    <t>14/02/2025, 10:46</t>
  </si>
  <si>
    <t>BAIN CAPITAL EXPANSION 350 BOYLSTON</t>
  </si>
  <si>
    <t>11/02/2025, 16:42</t>
  </si>
  <si>
    <t>14/02/2025, 20:29</t>
  </si>
  <si>
    <t>13/02/2025, 17:31</t>
  </si>
  <si>
    <t>12/02/2025, 22:28</t>
  </si>
  <si>
    <t>OLD DOMINION UNIVERSITY BIOLOGY LAB</t>
  </si>
  <si>
    <t>11/02/2025, 20:11</t>
  </si>
  <si>
    <t>WESTERN UNIVERSITY NEW ENGINEERING BUILDING</t>
  </si>
  <si>
    <t>12/02/2025, 21:46</t>
  </si>
  <si>
    <t>ALBERT STREET NO 123 ADDITIONAL BRISBANE</t>
  </si>
  <si>
    <t>18/02/2025, 15:10</t>
  </si>
  <si>
    <t>HOMECO SUNBURY</t>
  </si>
  <si>
    <t>20/02/2025, 13:57</t>
  </si>
  <si>
    <t>KMART GROUP MELBOURNE HEAD OFFICE FITOUT</t>
  </si>
  <si>
    <t>21/02/2025, 15:46</t>
  </si>
  <si>
    <t>17/02/2025, 15:25</t>
  </si>
  <si>
    <t>STOREHOUSE SUPERMARKET INALA</t>
  </si>
  <si>
    <t>19/02/2025, 11:31</t>
  </si>
  <si>
    <t>17/02/2025, 14:19</t>
  </si>
  <si>
    <t>CAMPUS ENGIE 2025</t>
  </si>
  <si>
    <t>18/02/2025, 14:28</t>
  </si>
  <si>
    <t>18/02/2025, 14:50</t>
  </si>
  <si>
    <t>18/02/2025, 15:27</t>
  </si>
  <si>
    <t>20/02/2025, 09:35</t>
  </si>
  <si>
    <t>RESO FRANCE PROJECT 2 - PARIS 13 - 2025</t>
  </si>
  <si>
    <t>18/02/2025, 08:51</t>
  </si>
  <si>
    <t>18/02/2025, 12:59</t>
  </si>
  <si>
    <t>17/02/2025, 10:21</t>
  </si>
  <si>
    <t>APPLE HH4 MODIFICATIONS CORK</t>
  </si>
  <si>
    <t>20/02/2025, 10:51</t>
  </si>
  <si>
    <t>GALWAY CITY COUNCIL HQ</t>
  </si>
  <si>
    <t>20/02/2025, 09:19</t>
  </si>
  <si>
    <t>DEWA HQ AL SHERAA BUILDING (B+G+4P+15) AL JADDAF</t>
  </si>
  <si>
    <t>18/02/2025, 09:26</t>
  </si>
  <si>
    <t>HAMMERHEAD REFURBISHMENT DUBAI INTL AIRPORT</t>
  </si>
  <si>
    <t>17/02/2025, 14:37</t>
  </si>
  <si>
    <t>MILLENIUM CAPITAL ICD L26 DUBAI PHASE 2</t>
  </si>
  <si>
    <t>17/02/2025, 15:32</t>
  </si>
  <si>
    <t>20/02/2025, 14:43</t>
  </si>
  <si>
    <t>NAKILAT OFFICE FIT OUT 21 TOWER THE PEARL DOHA</t>
  </si>
  <si>
    <t>17/02/2025, 15:13</t>
  </si>
  <si>
    <t>19/02/2025, 14:30</t>
  </si>
  <si>
    <t>21/02/2025, 11:13</t>
  </si>
  <si>
    <t>BBVA RENOVATION MADRID</t>
  </si>
  <si>
    <t>17/02/2025, 15:05</t>
  </si>
  <si>
    <t>CANADA LIFE FOURTH FLOOR FIT OUT BARBADOS</t>
  </si>
  <si>
    <t>19/02/2025, 17:17</t>
  </si>
  <si>
    <t>COMMERCIAL PROJECT BASEMENT FRANKFURT</t>
  </si>
  <si>
    <t>21/02/2025, 11:44</t>
  </si>
  <si>
    <t>17/02/2025, 17:28</t>
  </si>
  <si>
    <t>19/02/2025, 16:28</t>
  </si>
  <si>
    <t>SANOFI BUIDING REVAMP GEEL</t>
  </si>
  <si>
    <t>18/02/2025, 11:45</t>
  </si>
  <si>
    <t>SENER ZAMUDIO BIZKAIA</t>
  </si>
  <si>
    <t>19/02/2025, 09:45</t>
  </si>
  <si>
    <t>19/02/2025, 17:40</t>
  </si>
  <si>
    <t>21/02/2025, 08:54</t>
  </si>
  <si>
    <t>17/02/2025, 08:49</t>
  </si>
  <si>
    <t>ARLA FOODS REFURB LOCKERBIE</t>
  </si>
  <si>
    <t>18/02/2025, 16:37</t>
  </si>
  <si>
    <t>19/02/2025, 12:21</t>
  </si>
  <si>
    <t>ASDA SOUTH SHIELDS</t>
  </si>
  <si>
    <t>20/02/2025, 12:44</t>
  </si>
  <si>
    <t>BASINGHALL AVENUE NO 1 STANDARD CHARTERED PH 2 LONDON</t>
  </si>
  <si>
    <t>17/02/2025, 13:41</t>
  </si>
  <si>
    <t>20/02/2025, 08:46</t>
  </si>
  <si>
    <t>20/02/2025, 11:32</t>
  </si>
  <si>
    <t>BERNERS STREET NO 66 CAT B FIT OUT VCCP LONDON</t>
  </si>
  <si>
    <t>18/02/2025, 12:49</t>
  </si>
  <si>
    <t>19/02/2025, 11:28</t>
  </si>
  <si>
    <t>20/02/2025, 14:12</t>
  </si>
  <si>
    <t>18/02/2025, 16:03</t>
  </si>
  <si>
    <t>BOLDON HOUSE DURHAM UNIVERSITY</t>
  </si>
  <si>
    <t>20/02/2025, 17:10</t>
  </si>
  <si>
    <t>21/02/2025, 09:32</t>
  </si>
  <si>
    <t>BOTHWELL STREET NO 120 AURORA BUILDING GLASGOW</t>
  </si>
  <si>
    <t>19/02/2025, 10:34</t>
  </si>
  <si>
    <t>21/02/2025, 14:47</t>
  </si>
  <si>
    <t>BRITISH MUSEUM ECP ENERGY CENTRE PROGRAMME LONDON</t>
  </si>
  <si>
    <t>17/02/2025, 16:13</t>
  </si>
  <si>
    <t>19/02/2025, 17:19</t>
  </si>
  <si>
    <t>CANNON STREET NO 30 FLR 3 HENGELER REFURB LONDON</t>
  </si>
  <si>
    <t>17/02/2025, 14:10</t>
  </si>
  <si>
    <t>CENSEO EDGBASTON STADIUM BIRMINGHAM</t>
  </si>
  <si>
    <t>20/02/2025, 09:28</t>
  </si>
  <si>
    <t>CHESHAM PLACE WENTWORTH ESTATE VIRGINIA WATER</t>
  </si>
  <si>
    <t>17/02/2025, 16:44</t>
  </si>
  <si>
    <t>CHESTERFORD RESEARCH PARK R&amp;D BLDG NO 800</t>
  </si>
  <si>
    <t>18/02/2025, 08:29</t>
  </si>
  <si>
    <t>18/02/2025, 14:36</t>
  </si>
  <si>
    <t>21/02/2025, 11:26</t>
  </si>
  <si>
    <t>18/02/2025, 09:49</t>
  </si>
  <si>
    <t>CITIZENS THEATRE GORBALS ST NO 119 GLASGOW</t>
  </si>
  <si>
    <t>19/02/2025, 13:49</t>
  </si>
  <si>
    <t>17/02/2025, 10:20</t>
  </si>
  <si>
    <t>17/02/2025, 12:05</t>
  </si>
  <si>
    <t>COPPERMAKER SQUARE WESTFIELD AVENUE STRATFORD</t>
  </si>
  <si>
    <t>20/02/2025, 11:16</t>
  </si>
  <si>
    <t>CRAYFIELDS BUSINESS PARK LYCAHEALTH REFURBISHMENT</t>
  </si>
  <si>
    <t>17/02/2025, 14:24</t>
  </si>
  <si>
    <t>CRAYFIELDS BUSINESS PARK UNIT 4.01 ORPINGTON</t>
  </si>
  <si>
    <t>19/02/2025, 13:32</t>
  </si>
  <si>
    <t>18/02/2025, 11:14</t>
  </si>
  <si>
    <t>17/02/2025, 10:06</t>
  </si>
  <si>
    <t>18/02/2025, 14:17</t>
  </si>
  <si>
    <t>19/02/2025, 10:22</t>
  </si>
  <si>
    <t>FENCHURCH STREET NO 50 DEVELOPMENT LONDON</t>
  </si>
  <si>
    <t>20/02/2025, 16:24</t>
  </si>
  <si>
    <t>FINDEL CAMPUS GREENGATE MANCHESTER</t>
  </si>
  <si>
    <t>20/02/2025, 11:58</t>
  </si>
  <si>
    <t>GLADIATOR WAY NO 1 GENEVA HOUSE FARNBOROUGH</t>
  </si>
  <si>
    <t>17/02/2025, 17:29</t>
  </si>
  <si>
    <t>20/02/2025, 08:48</t>
  </si>
  <si>
    <t>HIGH HOLBORN NO 90 FLR 3 QUINN EMANUEL LONDON</t>
  </si>
  <si>
    <t>18/02/2025, 10:22</t>
  </si>
  <si>
    <t>HUMPHRYS ROAD UNIT 1 &amp; 1A WOODSIDE DUNSTABLE</t>
  </si>
  <si>
    <t>17/02/2025, 14:54</t>
  </si>
  <si>
    <t>HWE HUB BUILDING 7 WATFORD</t>
  </si>
  <si>
    <t>21/02/2025, 11:35</t>
  </si>
  <si>
    <t>JAGUAR LAND ROVER SHOWROOM KNOWSLEY</t>
  </si>
  <si>
    <t>20/02/2025, 15:48</t>
  </si>
  <si>
    <t>20/02/2025, 16:08</t>
  </si>
  <si>
    <t>21/02/2025, 13:48</t>
  </si>
  <si>
    <t>20/02/2025, 15:55</t>
  </si>
  <si>
    <t>19/02/2025, 12:37</t>
  </si>
  <si>
    <t>MANCHESTER COLLEGE CITY CENTRE CAMPUS MANCHESTER ADDITIONS</t>
  </si>
  <si>
    <t>20/02/2025, 14:36</t>
  </si>
  <si>
    <t>MARKET HALL COLNE</t>
  </si>
  <si>
    <t>19/02/2025, 09:36</t>
  </si>
  <si>
    <t>17/02/2025, 14:27</t>
  </si>
  <si>
    <t>21/02/2025, 13:03</t>
  </si>
  <si>
    <t>MERCEDES LOOKERS SHOWROOM TONBRIDGE</t>
  </si>
  <si>
    <t>17/02/2025, 10:43</t>
  </si>
  <si>
    <t>MOORGATE NO 25 CAT A FLOOR 8 CLUB SPACE LONDON</t>
  </si>
  <si>
    <t>19/02/2025, 17:26</t>
  </si>
  <si>
    <t>19/02/2025, 16:35</t>
  </si>
  <si>
    <t>NATIONAL PHYSICAL LABATORY L11 F3 REFURB LONDON</t>
  </si>
  <si>
    <t>20/02/2025, 08:50</t>
  </si>
  <si>
    <t>NEIGHBOURHOOD RESIDENTIAL ROCHDALE</t>
  </si>
  <si>
    <t>20/02/2025, 12:50</t>
  </si>
  <si>
    <t>NEWGATE STREET NO 81 GROUND FLOOR LOBBY LONDON</t>
  </si>
  <si>
    <t>17/02/2025, 11:07</t>
  </si>
  <si>
    <t>NEW STREET NO 135 KING EDWARD HOUSE BIRMINGHAM</t>
  </si>
  <si>
    <t>21/02/2025, 11:16</t>
  </si>
  <si>
    <t>20/02/2025, 14:09</t>
  </si>
  <si>
    <t>ORANGE STREET NO 20 CAT A FLOORS 2 &amp; 3 LONDON</t>
  </si>
  <si>
    <t>18/02/2025, 12:13</t>
  </si>
  <si>
    <t>OXFORD SCIENCE PARK PLOT 16 FIT OUT - IVERSEN BUILDING</t>
  </si>
  <si>
    <t>20/02/2025, 10:54</t>
  </si>
  <si>
    <t>17/02/2025, 09:58</t>
  </si>
  <si>
    <t>PHOENIX HOUSE REFURB MILTON KEYNES</t>
  </si>
  <si>
    <t>20/02/2025, 15:41</t>
  </si>
  <si>
    <t>PRINCES STREET NO 10-15 MOTEL ONE REFURB EDINBURGH</t>
  </si>
  <si>
    <t>18/02/2025, 10:15</t>
  </si>
  <si>
    <t>19/02/2025, 10:43</t>
  </si>
  <si>
    <t>21/02/2025, 08:50</t>
  </si>
  <si>
    <t>ST ANDREWS HOUSE CAMBRIDGE</t>
  </si>
  <si>
    <t>17/02/2025, 11:47</t>
  </si>
  <si>
    <t>20/02/2025, 09:22</t>
  </si>
  <si>
    <t>STATION ROAD NO 21 RECEPTION AREA CAMBRIDGE</t>
  </si>
  <si>
    <t>21/02/2025, 10:28</t>
  </si>
  <si>
    <t>18/02/2025, 16:13</t>
  </si>
  <si>
    <t>20/02/2025, 09:16</t>
  </si>
  <si>
    <t>ST VINCENT STREET NO 151-155 FLR 5 GLASGOW</t>
  </si>
  <si>
    <t>19/02/2025, 16:00</t>
  </si>
  <si>
    <t>17/02/2025, 10:05</t>
  </si>
  <si>
    <t>19/02/2025, 09:18</t>
  </si>
  <si>
    <t>20/02/2025, 11:01</t>
  </si>
  <si>
    <t>18/02/2025, 16:16</t>
  </si>
  <si>
    <t>20/02/2025, 15:18</t>
  </si>
  <si>
    <t>UNI OF CAMBRIDGE CHEMISTRY LECTURE ROOM CEILINGS GRD FLOOR</t>
  </si>
  <si>
    <t>20/02/2025, 10:06</t>
  </si>
  <si>
    <t>UNI OF MANCHESTER STOPFORD LABS</t>
  </si>
  <si>
    <t>20/02/2025, 10:24</t>
  </si>
  <si>
    <t>21/02/2025, 10:48</t>
  </si>
  <si>
    <t>20/02/2025, 09:25</t>
  </si>
  <si>
    <t>21/02/2025, 11:25</t>
  </si>
  <si>
    <t>19/02/2025, 16:55</t>
  </si>
  <si>
    <t>WASHINGTON GALLERIES SHOPPING CENTRE REFURB MIDDLESBROUGH</t>
  </si>
  <si>
    <t>18/02/2025, 09:23</t>
  </si>
  <si>
    <t>20/02/2025, 14:14</t>
  </si>
  <si>
    <t>WHITE CITY PLACE MEDIA WORKS FLOOR 1 REFURB LONDON</t>
  </si>
  <si>
    <t>21/02/2025, 11:08</t>
  </si>
  <si>
    <t>WINCHESTER COLLEGE BOARDING AND SPORTS FACILITIES</t>
  </si>
  <si>
    <t>21/02/2025, 14:01</t>
  </si>
  <si>
    <t>WOODBRIDGE ROAD NO 65 REFURB GUILDFORD</t>
  </si>
  <si>
    <t>17/02/2025, 12:45</t>
  </si>
  <si>
    <t>WOODCOCK ESTATE CRICKET GROUND FARINGTON</t>
  </si>
  <si>
    <t>20/02/2025, 08:39</t>
  </si>
  <si>
    <t>17/02/2025, 11:32</t>
  </si>
  <si>
    <t>YONDR DATA CENTRE LON1XO BUILDING C SLOUGH</t>
  </si>
  <si>
    <t>19/02/2025, 14:16</t>
  </si>
  <si>
    <t>AMERICAN TOWER 222 BERKELEY ST FLOORS 6 &amp; 7</t>
  </si>
  <si>
    <t>18/02/2025, 22:44</t>
  </si>
  <si>
    <t>ARTHUR ASHE STADIUM PREMIUM UPGRADES</t>
  </si>
  <si>
    <t>17/02/2025, 23:18</t>
  </si>
  <si>
    <t>DETROIT CONFIDENTIAL FINANCIAL HQ PROJECT-LEVEL 8</t>
  </si>
  <si>
    <t>17/02/2025, 10:09</t>
  </si>
  <si>
    <t>OHARE AIRPORT TERMINAL 3 L CONCOURSE UPGRADE</t>
  </si>
  <si>
    <t>17/02/2025, 23:57</t>
  </si>
  <si>
    <t>17/02/2025, 21:40</t>
  </si>
  <si>
    <t>STRIDER HOTEL BOSTON</t>
  </si>
  <si>
    <t>21/02/2025, 22:09</t>
  </si>
  <si>
    <t>27/02/2025, 15:30</t>
  </si>
  <si>
    <t>24/02/2025, 11:42</t>
  </si>
  <si>
    <t>26/02/2025, 10:13</t>
  </si>
  <si>
    <t>26/02/2025, 09:10</t>
  </si>
  <si>
    <t>28/02/2025, 13:54</t>
  </si>
  <si>
    <t>DEFENSE PLAZA REFURB 2025</t>
  </si>
  <si>
    <t>25/02/2025, 12:15</t>
  </si>
  <si>
    <t>MARCHE FRAIS GRIGNY</t>
  </si>
  <si>
    <t>24/02/2025, 17:29</t>
  </si>
  <si>
    <t>WOMENS HEALTH CENTRE 2-5 WARRINGTON PLACE DUBLIN</t>
  </si>
  <si>
    <t>28/02/2025, 11:13</t>
  </si>
  <si>
    <t>KFUPM BUSINESS PARK AT DHAHRAN</t>
  </si>
  <si>
    <t>25/02/2025, 14:02</t>
  </si>
  <si>
    <t>25/02/2025, 13:19</t>
  </si>
  <si>
    <t>28/02/2025, 15:32</t>
  </si>
  <si>
    <t>24/02/2025, 11:32</t>
  </si>
  <si>
    <t>27/02/2025, 11:35</t>
  </si>
  <si>
    <t>NIF NATIONAL INFRA FUND HQ KAFD PARCEL 2.07 RIYADH</t>
  </si>
  <si>
    <t>26/02/2025, 10:37</t>
  </si>
  <si>
    <t>PATCHI CHOCOLATE FACTORY DUBAI INDUSTRIAL CITY</t>
  </si>
  <si>
    <t>24/02/2025, 16:23</t>
  </si>
  <si>
    <t>QIDDIYA INVESTMENT COMPANY QIC LAYSEN VALLEY RIYADH</t>
  </si>
  <si>
    <t>25/02/2025, 09:00</t>
  </si>
  <si>
    <t>28/02/2025, 08:53</t>
  </si>
  <si>
    <t>26/02/2025, 09:50</t>
  </si>
  <si>
    <t>26/02/2025, 17:13</t>
  </si>
  <si>
    <t>28/02/2025, 14:39</t>
  </si>
  <si>
    <t>VICOMTECH DONOSTIA</t>
  </si>
  <si>
    <t>28/02/2025, 12:03</t>
  </si>
  <si>
    <t>VOLVO LEGANES MADRID</t>
  </si>
  <si>
    <t>27/02/2025, 15:59</t>
  </si>
  <si>
    <t>3TS HOSPITAL PROJECT PHASE 2 SUSSEX CANCER CENTRE BRIGHTON</t>
  </si>
  <si>
    <t>25/02/2025, 14:50</t>
  </si>
  <si>
    <t>28/02/2025, 14:57</t>
  </si>
  <si>
    <t>APEX TOWER NO 7 HIGH STREET FLR 8 REFURB NEW MALDEN</t>
  </si>
  <si>
    <t>26/02/2025, 09:43</t>
  </si>
  <si>
    <t>AQUIS HOUSE BLAGRAVE STREET FLOOR 4 READING</t>
  </si>
  <si>
    <t>28/02/2025, 15:39</t>
  </si>
  <si>
    <t>24/02/2025, 09:22</t>
  </si>
  <si>
    <t>24/02/2025, 13:39</t>
  </si>
  <si>
    <t>25/02/2025, 17:26</t>
  </si>
  <si>
    <t>BISHOPSGATE NO 155 FLRS 9-12 AKIN FIT OUT LONDON</t>
  </si>
  <si>
    <t>25/02/2025, 08:20</t>
  </si>
  <si>
    <t>26/02/2025, 08:37</t>
  </si>
  <si>
    <t>28/02/2025, 14:46</t>
  </si>
  <si>
    <t>BOWMER &amp; KIRKLAND HQ REFURB HEAGE BELPER</t>
  </si>
  <si>
    <t>28/02/2025, 11:14</t>
  </si>
  <si>
    <t>27/02/2025, 16:40</t>
  </si>
  <si>
    <t>BROOKLANDS DEVELOPMENT VELOCITY GROUND FLOOR WEYBRIDGE</t>
  </si>
  <si>
    <t>24/02/2025, 16:35</t>
  </si>
  <si>
    <t>BT BUILDING LEVEL 2 GLASGOW</t>
  </si>
  <si>
    <t>25/02/2025, 16:55</t>
  </si>
  <si>
    <t>BUILDING 1000 CATHEDRAL SQUARE REFURB GUILDFORD</t>
  </si>
  <si>
    <t>28/02/2025, 09:31</t>
  </si>
  <si>
    <t>BURLEY STREET 16-22 STUDENT ACCOMMODATION LEEDS</t>
  </si>
  <si>
    <t>24/02/2025, 10:29</t>
  </si>
  <si>
    <t>24/02/2025, 14:48</t>
  </si>
  <si>
    <t>CHADWICK HOUSE BIRCHWOOD PARK RISLEY WARRINGTON</t>
  </si>
  <si>
    <t>24/02/2025, 12:33</t>
  </si>
  <si>
    <t>24/02/2025, 15:13</t>
  </si>
  <si>
    <t>CHESHIRE COLLEGE</t>
  </si>
  <si>
    <t>27/02/2025, 14:59</t>
  </si>
  <si>
    <t>CHESTERFORD RESEARCH PARK PLOT 900 ESSEX</t>
  </si>
  <si>
    <t>26/02/2025, 10:40</t>
  </si>
  <si>
    <t>25/02/2025, 09:29</t>
  </si>
  <si>
    <t>CLWYD THEATRE RAIKES LANE MOLD</t>
  </si>
  <si>
    <t>28/02/2025, 08:23</t>
  </si>
  <si>
    <t>COPPER BOX ARENA HOSPITALITY ROOMS REFURB LONDON</t>
  </si>
  <si>
    <t>24/02/2025, 10:49</t>
  </si>
  <si>
    <t>DATUM MCR2 DATA CENTRE MANCHESTER OFFICE AREAS</t>
  </si>
  <si>
    <t>24/02/2025, 08:44</t>
  </si>
  <si>
    <t>EDUCATION SQUARE NO 1-2 REUFRB LONDON</t>
  </si>
  <si>
    <t>24/02/2025, 08:20</t>
  </si>
  <si>
    <t>24/02/2025, 08:38</t>
  </si>
  <si>
    <t>FINSBURY CIRCUS NO 8 CAT B GRANT THORNTON LONDON</t>
  </si>
  <si>
    <t>25/02/2025, 10:05</t>
  </si>
  <si>
    <t>FORMER TYNECASTLE SCHOOL STUDENT ACCOM ADDITIONALS EDINBURGH</t>
  </si>
  <si>
    <t>24/02/2025, 08:52</t>
  </si>
  <si>
    <t>GLASS WHARF NO 4 PROJECT BRUNEL BRISTOL</t>
  </si>
  <si>
    <t>24/02/2025, 15:00</t>
  </si>
  <si>
    <t>GOLDSWORTH PLACE FORGE END NO 1 WOKING</t>
  </si>
  <si>
    <t>27/02/2025, 16:59</t>
  </si>
  <si>
    <t>28/02/2025, 14:16</t>
  </si>
  <si>
    <t>27/02/2025, 14:25</t>
  </si>
  <si>
    <t>GROSVENOR HOUSE SUITES PARK LANE NO 86 LONDON</t>
  </si>
  <si>
    <t>24/02/2025, 11:41</t>
  </si>
  <si>
    <t>HANOVER STREET NO 1 ARTUS UNIT TILE LONDON</t>
  </si>
  <si>
    <t>26/02/2025, 09:52</t>
  </si>
  <si>
    <t>HARWELL CAMPUS IQ BUILDINGS PLOT E &amp; F OXFORDSHIRE</t>
  </si>
  <si>
    <t>27/02/2025, 15:27</t>
  </si>
  <si>
    <t>HEATHROW LANDISDE TEMP BOOTH</t>
  </si>
  <si>
    <t>25/02/2025, 16:13</t>
  </si>
  <si>
    <t>HMP CHANNINGS WOOD NEWTON ABBOT</t>
  </si>
  <si>
    <t>25/02/2025, 16:32</t>
  </si>
  <si>
    <t>26/02/2025, 11:14</t>
  </si>
  <si>
    <t>ISAAC MADDOX HOUSE WORCESTER</t>
  </si>
  <si>
    <t>24/02/2025, 11:20</t>
  </si>
  <si>
    <t>24/02/2025, 11:19</t>
  </si>
  <si>
    <t>JERMYN STREET NO 33 FLOOR 1 CAT B ALBACORE LONDON</t>
  </si>
  <si>
    <t>26/02/2025, 09:30</t>
  </si>
  <si>
    <t>KALA SANGAM ARTS CENTRE FORSTER SQUARE BRADFORD</t>
  </si>
  <si>
    <t>27/02/2025, 14:24</t>
  </si>
  <si>
    <t>24/02/2025, 12:55</t>
  </si>
  <si>
    <t>LACON HOUSE THEOBALDS ROAD NO 84 FLR 5 REMEDIAL LONDON</t>
  </si>
  <si>
    <t>24/02/2025, 17:09</t>
  </si>
  <si>
    <t>LENNOX ROAD BASINGSTOKE</t>
  </si>
  <si>
    <t>27/02/2025, 09:58</t>
  </si>
  <si>
    <t>LEYTON HIGH ROAD NO 84 LONDON</t>
  </si>
  <si>
    <t>26/02/2025, 11:18</t>
  </si>
  <si>
    <t>LONDON SOUTH EAST COLLEGES FUTURE GREENWICH CAMPUS LONDON</t>
  </si>
  <si>
    <t>25/02/2025, 10:36</t>
  </si>
  <si>
    <t>25/02/2025, 08:49</t>
  </si>
  <si>
    <t>28/02/2025, 13:24</t>
  </si>
  <si>
    <t>26/02/2025, 11:24</t>
  </si>
  <si>
    <t>MANCHESTER AIRPORT STAFF CANNEL CEILINGS</t>
  </si>
  <si>
    <t>25/02/2025, 15:20</t>
  </si>
  <si>
    <t>24/02/2025, 11:57</t>
  </si>
  <si>
    <t>25/02/2025, 09:57</t>
  </si>
  <si>
    <t>NDA PROJECT BRACKLEY</t>
  </si>
  <si>
    <t>24/02/2025, 17:17</t>
  </si>
  <si>
    <t>28/02/2025, 09:57</t>
  </si>
  <si>
    <t>28/02/2025, 10:55</t>
  </si>
  <si>
    <t>OXFORD STREET 318 THE ELEPHANT DEVELOPMENT LONDON</t>
  </si>
  <si>
    <t>27/02/2025, 08:53</t>
  </si>
  <si>
    <t>PADDINGTON CENTRAL KINGDOM ST NO 1 FLRS 1,6,8 EQUINOR LONDON</t>
  </si>
  <si>
    <t>28/02/2025, 08:29</t>
  </si>
  <si>
    <t>24/02/2025, 16:36</t>
  </si>
  <si>
    <t>PADDINGTON CENTRAL KINGDOM STREET NO 4 FLR 7 REFURB LONDON</t>
  </si>
  <si>
    <t>27/02/2025, 09:34</t>
  </si>
  <si>
    <t>PREMIER PARK UNIT 7-8 PARK ROYAL LONDON</t>
  </si>
  <si>
    <t>26/02/2025, 12:19</t>
  </si>
  <si>
    <t>PRIMARK MISC 2025</t>
  </si>
  <si>
    <t>26/02/2025, 09:11</t>
  </si>
  <si>
    <t>PRINCES DOCK PLOT A06 11TH FLR LIVERPOOL</t>
  </si>
  <si>
    <t>28/02/2025, 10:31</t>
  </si>
  <si>
    <t>26/02/2025, 15:49</t>
  </si>
  <si>
    <t>PROJECT ELARA PANGBOURNE</t>
  </si>
  <si>
    <t>28/02/2025, 11:54</t>
  </si>
  <si>
    <t>PROJECT ROUNDTABLE CHESSINGTON</t>
  </si>
  <si>
    <t>27/02/2025, 15:43</t>
  </si>
  <si>
    <t>QUEENSBOROUGH TERRACE NO 49-67 BAYSWATER LONDON</t>
  </si>
  <si>
    <t>26/02/2025, 14:15</t>
  </si>
  <si>
    <t>27/02/2025, 10:22</t>
  </si>
  <si>
    <t>28/02/2025, 11:58</t>
  </si>
  <si>
    <t>SALTEND CHEMICAL PARK HULL</t>
  </si>
  <si>
    <t>25/02/2025, 09:19</t>
  </si>
  <si>
    <t>25/02/2025, 15:42</t>
  </si>
  <si>
    <t>28/02/2025, 11:25</t>
  </si>
  <si>
    <t>SKY STUDIOS GRANT WAY L2 &amp; L4 REFURB LONDON</t>
  </si>
  <si>
    <t>24/02/2025, 11:03</t>
  </si>
  <si>
    <t>25/02/2025, 11:00</t>
  </si>
  <si>
    <t>SMITHFIELD MARKET GENERAL MARKET MUSEUM OF LONDON CEILINGS</t>
  </si>
  <si>
    <t>25/02/2025, 12:02</t>
  </si>
  <si>
    <t>SPINNINGFIELDS NO 1 15TH FLOOR REFURB MANCHESTER</t>
  </si>
  <si>
    <t>24/02/2025, 09:36</t>
  </si>
  <si>
    <t>ST PAULS HOUSE FLR 2 CAT B LEEDS</t>
  </si>
  <si>
    <t>26/02/2025, 08:44</t>
  </si>
  <si>
    <t>ST RICHARD GWYN CATHOLIC HIGH SCHOOL BARRY</t>
  </si>
  <si>
    <t>27/02/2025, 15:17</t>
  </si>
  <si>
    <t>26/02/2025, 12:10</t>
  </si>
  <si>
    <t>27/02/2025, 08:37</t>
  </si>
  <si>
    <t>26/02/2025, 13:38</t>
  </si>
  <si>
    <t>THE PAVILION STOKE</t>
  </si>
  <si>
    <t>26/02/2025, 14:49</t>
  </si>
  <si>
    <t>THE STAGE SHOREDITCH BARD &amp; HEWETT AMAZON FIT OUT LONDON</t>
  </si>
  <si>
    <t>26/02/2025, 13:13</t>
  </si>
  <si>
    <t>24/02/2025, 09:12</t>
  </si>
  <si>
    <t>UNI OF LIVERPOOL SCHOOL OF ARCHITECTURE EXTENSION</t>
  </si>
  <si>
    <t>26/02/2025, 16:16</t>
  </si>
  <si>
    <t>24/02/2025, 14:03</t>
  </si>
  <si>
    <t>25/02/2025, 12:20</t>
  </si>
  <si>
    <t>WARNER MUSIC UK WRIGHTS LANE NO 27 LONDON</t>
  </si>
  <si>
    <t>24/02/2025, 13:51</t>
  </si>
  <si>
    <t>WELLESLEY EAST PRIMARY SCHOOL ALDERSHOT HAMPSHIRE</t>
  </si>
  <si>
    <t>27/02/2025, 14:41</t>
  </si>
  <si>
    <t>WELLS STREET NO 80 WELLS HOUSE THE RIBBON MTNG ROOMS / BSMNT</t>
  </si>
  <si>
    <t>24/02/2025, 17:02</t>
  </si>
  <si>
    <t>26/02/2025, 16:27</t>
  </si>
  <si>
    <t>WEST REGENT STREET NO 1 SKYSCANNER FITOUT PHASE 2 GLASGOW</t>
  </si>
  <si>
    <t>26/02/2025, 17:23</t>
  </si>
  <si>
    <t>WILLIAM HILL LEEDS</t>
  </si>
  <si>
    <t>25/02/2025, 11:04</t>
  </si>
  <si>
    <t>28/02/2025, 13:55</t>
  </si>
  <si>
    <t>27/02/2025, 15:54</t>
  </si>
  <si>
    <t>25/02/2025, 21:40</t>
  </si>
  <si>
    <t>GEORGE BUSH PROCESSOR CANOPY EXTERIOR MOCKUP</t>
  </si>
  <si>
    <t>24/02/2025, 11:02</t>
  </si>
  <si>
    <t>28/02/2025, 08:34</t>
  </si>
  <si>
    <t>HOBBY AIRPORT WEST CONCOURSE HOUSTON TX</t>
  </si>
  <si>
    <t>24/02/2025, 14:38</t>
  </si>
  <si>
    <t>24/02/2025, 17:16</t>
  </si>
  <si>
    <t>25/02/2025, 21:22</t>
  </si>
  <si>
    <t>JFK TERMINAL ONE DUTY FREE (C330) - TRICELL</t>
  </si>
  <si>
    <t>24/02/2025, 23:51</t>
  </si>
  <si>
    <t>27/02/2025, 21:31</t>
  </si>
  <si>
    <t>26/02/2025, 17:24</t>
  </si>
  <si>
    <t>03/03/2025, 09:06</t>
  </si>
  <si>
    <t>AVENUE GENERAL LECLERC 96</t>
  </si>
  <si>
    <t>03/03/2025, 17:25</t>
  </si>
  <si>
    <t>05/03/2025, 10:36</t>
  </si>
  <si>
    <t>RUE SAINT LAZARE NO 74 PARIS</t>
  </si>
  <si>
    <t>07/03/2025, 14:19</t>
  </si>
  <si>
    <t>CONNACHT RUGBY HIGH PERFORMANCE CENTRE GALWAY</t>
  </si>
  <si>
    <t>04/03/2025, 09:46</t>
  </si>
  <si>
    <t>06/03/2025, 08:47</t>
  </si>
  <si>
    <t>SWORDS CULTURAL CENTRE DUBLIN</t>
  </si>
  <si>
    <t>06/03/2025, 16:07</t>
  </si>
  <si>
    <t>07/03/2025, 09:37</t>
  </si>
  <si>
    <t>ADIC OFFICE AL BAHR TOWER ADDTL MATERIAL ABU DHABI</t>
  </si>
  <si>
    <t>CITY CENTER MIRDIF CCMI CITY KITCHEN WALL PANEL DUBAI</t>
  </si>
  <si>
    <t>05/03/2025, 15:45</t>
  </si>
  <si>
    <t>05/03/2025, 10:09</t>
  </si>
  <si>
    <t>04/03/2025, 09:12</t>
  </si>
  <si>
    <t>SKADDEN FIT OUT LEVEL 28 AL SILA TOWER ADGM AUH</t>
  </si>
  <si>
    <t>04/03/2025, 14:40</t>
  </si>
  <si>
    <t>05/03/2025, 08:42</t>
  </si>
  <si>
    <t>THE AVENUES MALL &amp; TOWER 2 AL KHOBAR KSA</t>
  </si>
  <si>
    <t>04/03/2025, 16:49</t>
  </si>
  <si>
    <t>ATIDIM SCIENCE INTENSIVE INDUSTRIES COMPANY TEL AVIV</t>
  </si>
  <si>
    <t>06/03/2025, 08:49</t>
  </si>
  <si>
    <t>BEERSHEBA UNIVERSITY RESEARCH LABORATORIES ISRAEL</t>
  </si>
  <si>
    <t>04/03/2025, 11:09</t>
  </si>
  <si>
    <t>EY CAMPUS PORTO</t>
  </si>
  <si>
    <t>06/03/2025, 15:01</t>
  </si>
  <si>
    <t>FIRA HOSPITALET BARCELONA</t>
  </si>
  <si>
    <t>04/03/2025, 10:44</t>
  </si>
  <si>
    <t>04/03/2025, 15:02</t>
  </si>
  <si>
    <t>KEMRI MOMBASA</t>
  </si>
  <si>
    <t>06/03/2025, 12:15</t>
  </si>
  <si>
    <t>03/03/2025, 14:27</t>
  </si>
  <si>
    <t>05/03/2025, 17:16</t>
  </si>
  <si>
    <t>06/03/2025, 17:26</t>
  </si>
  <si>
    <t>SECTEUR RIPOSTE RAPIDE BAGOTVILLE QUEBEC</t>
  </si>
  <si>
    <t>06/03/2025, 21:12</t>
  </si>
  <si>
    <t>03/03/2025, 16:37</t>
  </si>
  <si>
    <t>UNIVERSIDAD REY JUAN CARLOS I FUENLABRADA</t>
  </si>
  <si>
    <t>03/03/2025, 16:29</t>
  </si>
  <si>
    <t>07/03/2025, 11:00</t>
  </si>
  <si>
    <t>03/03/2025, 14:04</t>
  </si>
  <si>
    <t>06/03/2025, 15:21</t>
  </si>
  <si>
    <t>BERKELEY SQUARE NO 57 DEVELOPMENT LANSDOWNE HOUSE LONDON</t>
  </si>
  <si>
    <t>04/03/2025, 11:37</t>
  </si>
  <si>
    <t>BIRMINGHAM ENGLAND TEMPLE</t>
  </si>
  <si>
    <t>06/03/2025, 09:27</t>
  </si>
  <si>
    <t>03/03/2025, 12:17</t>
  </si>
  <si>
    <t>04/03/2025, 12:00</t>
  </si>
  <si>
    <t>06/03/2025, 13:20</t>
  </si>
  <si>
    <t>BRACKNELL BUSINESS CENTRE UNIT 4 DOWNMILL ROAD</t>
  </si>
  <si>
    <t>03/03/2025, 16:10</t>
  </si>
  <si>
    <t>BREWIN DOLPHIN MASON COURT UNIT 1 PENRITH</t>
  </si>
  <si>
    <t>04/03/2025, 17:06</t>
  </si>
  <si>
    <t>04/03/2025, 10:28</t>
  </si>
  <si>
    <t>BROCKBOURNE HOUSE MOUNT EPHRAIM NO 77 FLR 4 REFURB TUNBRIDGE</t>
  </si>
  <si>
    <t>07/03/2025, 11:57</t>
  </si>
  <si>
    <t>CAMBRIDGE BIOMEDICAL CAMPUS HISTOPATHOLOGY</t>
  </si>
  <si>
    <t>06/03/2025, 10:47</t>
  </si>
  <si>
    <t>05/03/2025, 11:20</t>
  </si>
  <si>
    <t>CASTLE WHARF NOTTINGHAM</t>
  </si>
  <si>
    <t>03/03/2025, 10:15</t>
  </si>
  <si>
    <t>CATALENT PHARMA REFURB SWINDON</t>
  </si>
  <si>
    <t>05/03/2025, 09:32</t>
  </si>
  <si>
    <t>06/03/2025, 11:21</t>
  </si>
  <si>
    <t>COMMERCIAL ROAD NO 41-71 MET BUILDING GROUND FLR LONDON</t>
  </si>
  <si>
    <t>06/03/2025, 15:17</t>
  </si>
  <si>
    <t>DENMARK HILL MET POLICE BUILDING M LONDON</t>
  </si>
  <si>
    <t>04/03/2025, 08:48</t>
  </si>
  <si>
    <t>04/03/2025, 11:16</t>
  </si>
  <si>
    <t>DRAPERS GARDENS NO 12 BLACKROCK FLR 3 REUFRB LONDON</t>
  </si>
  <si>
    <t>05/03/2025, 09:35</t>
  </si>
  <si>
    <t>EDCITY PHASE 2 &amp; LIFT LOBBIES HAMMERSMITH LONDON</t>
  </si>
  <si>
    <t>05/03/2025, 10:05</t>
  </si>
  <si>
    <t>ELEPHANT &amp; CASTLE TOWN CENTRE PLOT E1 SHELL AND CORE LONDON</t>
  </si>
  <si>
    <t>06/03/2025, 12:40</t>
  </si>
  <si>
    <t>06/03/2025, 14:11</t>
  </si>
  <si>
    <t>05/03/2025, 14:55</t>
  </si>
  <si>
    <t>FORMER TYNECASTLE SCHOOL STUDENT ACCOMMODATION EDINBURGH</t>
  </si>
  <si>
    <t>06/03/2025, 10:21</t>
  </si>
  <si>
    <t>05/03/2025, 09:50</t>
  </si>
  <si>
    <t>05/03/2025, 16:23</t>
  </si>
  <si>
    <t>05/03/2025, 16:57</t>
  </si>
  <si>
    <t>04/03/2025, 16:00</t>
  </si>
  <si>
    <t>GRACECHURCH STREET NO 77 FLR 1 LONDON LIGHTING</t>
  </si>
  <si>
    <t>03/03/2025, 14:32</t>
  </si>
  <si>
    <t>GREAT SMITH STREET NO 35 LVL 1 LONDON</t>
  </si>
  <si>
    <t>03/03/2025, 10:55</t>
  </si>
  <si>
    <t>05/03/2025, 11:53</t>
  </si>
  <si>
    <t>HCP ST MICHAELS HOSPITAL ACUTE OBSTETRIC TRIAGE BRISTOL</t>
  </si>
  <si>
    <t>04/03/2025, 11:00</t>
  </si>
  <si>
    <t>05/03/2025, 12:21</t>
  </si>
  <si>
    <t>HOULTON PRIMARY SCHOOL RUGBY</t>
  </si>
  <si>
    <t>05/03/2025, 12:36</t>
  </si>
  <si>
    <t>IKEA LAKESIDE</t>
  </si>
  <si>
    <t>03/03/2025, 16:14</t>
  </si>
  <si>
    <t>JAGUAR LAND ROVER HQ  VIC EXPANSION GAYDON</t>
  </si>
  <si>
    <t>05/03/2025, 08:45</t>
  </si>
  <si>
    <t>KELVIN ENERGY RECOVERY FACILITY WEST BROMWICH</t>
  </si>
  <si>
    <t>05/03/2025, 15:29</t>
  </si>
  <si>
    <t>07/03/2025, 10:07</t>
  </si>
  <si>
    <t>05/03/2025, 12:28</t>
  </si>
  <si>
    <t>LANSDOWNE BUILDING REFURB CROYDON</t>
  </si>
  <si>
    <t>04/03/2025, 10:24</t>
  </si>
  <si>
    <t>LESTER ROAD LITTLE HULTON</t>
  </si>
  <si>
    <t>05/03/2025, 16:56</t>
  </si>
  <si>
    <t>05/03/2025, 15:39</t>
  </si>
  <si>
    <t>MAMAS AND PAPAS TRAFFORD CENTRE</t>
  </si>
  <si>
    <t>07/03/2025, 16:26</t>
  </si>
  <si>
    <t>NDA PROJECT NOTTINGHAM</t>
  </si>
  <si>
    <t>06/03/2025, 13:25</t>
  </si>
  <si>
    <t>06/03/2025, 16:20</t>
  </si>
  <si>
    <t>05/03/2025, 15:23</t>
  </si>
  <si>
    <t>NEW STREET SQUARE NO 5 CAT B STEWARTS LAW LONDON</t>
  </si>
  <si>
    <t>06/03/2025, 15:38</t>
  </si>
  <si>
    <t>OLD BAILEY NO 10 CAT A REFURB FLOOR 1 LONDON</t>
  </si>
  <si>
    <t>07/03/2025, 11:02</t>
  </si>
  <si>
    <t>ONE CREECHURCH PLACE HOWDENS INSURANCE LONDON</t>
  </si>
  <si>
    <t>03/03/2025, 11:19</t>
  </si>
  <si>
    <t>PELHAM STREET NO 63-81 SOUTH KENSINGTON LONDON</t>
  </si>
  <si>
    <t>06/03/2025, 13:28</t>
  </si>
  <si>
    <t>03/03/2025, 11:27</t>
  </si>
  <si>
    <t>PROJECT P MILLBANK LONDON</t>
  </si>
  <si>
    <t>07/03/2025, 16:03</t>
  </si>
  <si>
    <t>PROJECT X MANCHESTER</t>
  </si>
  <si>
    <t>04/03/2025, 15:48</t>
  </si>
  <si>
    <t>04/03/2025, 15:27</t>
  </si>
  <si>
    <t>QUEENS QUAY BRISTOL CEILINGS</t>
  </si>
  <si>
    <t>03/03/2025, 15:54</t>
  </si>
  <si>
    <t>SAINSBURYS SUTTON COLDFEILD</t>
  </si>
  <si>
    <t>06/03/2025, 12:41</t>
  </si>
  <si>
    <t>07/03/2025, 09:34</t>
  </si>
  <si>
    <t>SIEMENS HEALTHINEERS OFFICE BICESTER</t>
  </si>
  <si>
    <t>06/03/2025, 13:32</t>
  </si>
  <si>
    <t>SKY STUDIOS PROJECT WAVE OSTERLEY LONDON</t>
  </si>
  <si>
    <t>07/03/2025, 08:43</t>
  </si>
  <si>
    <t>SOUTH MISC 2025</t>
  </si>
  <si>
    <t>06/03/2025, 16:13</t>
  </si>
  <si>
    <t>ST ANTHONYS  PORTNALL DRIVE VIRGINIA WATER</t>
  </si>
  <si>
    <t>06/03/2025, 12:33</t>
  </si>
  <si>
    <t>STAR HOUSE GRENFELL ROAD NO 20 FLR 4 MAIDENHEAD</t>
  </si>
  <si>
    <t>04/03/2025, 16:17</t>
  </si>
  <si>
    <t>STAR HOUSE GRENFELL ROAD NO 20 MAIDENHEAD</t>
  </si>
  <si>
    <t>04/03/2025, 14:01</t>
  </si>
  <si>
    <t>06/03/2025, 09:52</t>
  </si>
  <si>
    <t>ST GEORGE STREET NO 28 CAT A LONDON</t>
  </si>
  <si>
    <t>05/03/2025, 11:30</t>
  </si>
  <si>
    <t>05/03/2025, 11:29</t>
  </si>
  <si>
    <t>04/03/2025, 08:47</t>
  </si>
  <si>
    <t>03/03/2025, 16:39</t>
  </si>
  <si>
    <t>04/03/2025, 09:25</t>
  </si>
  <si>
    <t>04/03/2025, 08:55</t>
  </si>
  <si>
    <t>06/03/2025, 09:24</t>
  </si>
  <si>
    <t>05/03/2025, 09:16</t>
  </si>
  <si>
    <t>THE BEACON ST VINCENT STREET NO 176 FLOOR 1 REFURB GLASGOW</t>
  </si>
  <si>
    <t>05/03/2025, 13:42</t>
  </si>
  <si>
    <t>THE EXCHANGE MILK STREET NO 1 BATH</t>
  </si>
  <si>
    <t>03/03/2025, 11:06</t>
  </si>
  <si>
    <t>THE HIVE BOWLING GREEN STREET SHEFFIELD</t>
  </si>
  <si>
    <t>07/03/2025, 10:26</t>
  </si>
  <si>
    <t>04/03/2025, 14:27</t>
  </si>
  <si>
    <t>06/03/2025, 08:19</t>
  </si>
  <si>
    <t>06/03/2025, 13:22</t>
  </si>
  <si>
    <t>UNI OF CAMBRIDGE CHEMISTRY LECTURE ROOM GRD FLR LIGHTING</t>
  </si>
  <si>
    <t>04/03/2025, 12:04</t>
  </si>
  <si>
    <t>UNI OF EDINBURGH EASTERBUSH FIRST OPINION PRACTICE EDINBURGH</t>
  </si>
  <si>
    <t>04/03/2025, 15:40</t>
  </si>
  <si>
    <t>04/03/2025, 10:46</t>
  </si>
  <si>
    <t>06/03/2025, 08:58</t>
  </si>
  <si>
    <t>05/03/2025, 09:25</t>
  </si>
  <si>
    <t>05/03/2025, 16:43</t>
  </si>
  <si>
    <t>VIRGIN MEDIA DATA CENTRE EXTENSION NORTHAMPTON</t>
  </si>
  <si>
    <t>04/03/2025, 13:11</t>
  </si>
  <si>
    <t>04/03/2025, 11:23</t>
  </si>
  <si>
    <t>WILLIAMS F1 DESIGN OFFICE WANTAGE</t>
  </si>
  <si>
    <t>05/03/2025, 13:56</t>
  </si>
  <si>
    <t>WINNERSH TRIANGLE BUSINESS PARK BLDG 710 WOKINGHAM</t>
  </si>
  <si>
    <t>06/03/2025, 17:10</t>
  </si>
  <si>
    <t>05/03/2025, 12:09</t>
  </si>
  <si>
    <t>06/03/2025, 21:29</t>
  </si>
  <si>
    <t>07/03/2025, 19:45</t>
  </si>
  <si>
    <t>03/03/2025, 21:05</t>
  </si>
  <si>
    <t>03/03/2025, 21:56</t>
  </si>
  <si>
    <t>W 18th ST 25 - BJ DENTAL CENTER</t>
  </si>
  <si>
    <t>05/03/2025, 16:10</t>
  </si>
  <si>
    <t>ARC DE SEINE</t>
  </si>
  <si>
    <t>11/03/2025, 13:47</t>
  </si>
  <si>
    <t>13/03/2025, 09:50</t>
  </si>
  <si>
    <t>14/03/2025, 15:57</t>
  </si>
  <si>
    <t>JEU DE PAUME PARIS</t>
  </si>
  <si>
    <t>10/03/2025, 11:59</t>
  </si>
  <si>
    <t>CORK AIRPORT OOG</t>
  </si>
  <si>
    <t>RCSI CONNOLLY HOSPITAL DENTAL EDUCATION CLINIC DUBLIN</t>
  </si>
  <si>
    <t>14/03/2025, 09:55</t>
  </si>
  <si>
    <t>SURGICAL HUB CORK</t>
  </si>
  <si>
    <t>11/03/2025, 14:35</t>
  </si>
  <si>
    <t>11/03/2025, 14:14</t>
  </si>
  <si>
    <t>CAVALLI CASA TOWER DUBAI</t>
  </si>
  <si>
    <t>14/03/2025, 15:45</t>
  </si>
  <si>
    <t>12/03/2025, 09:36</t>
  </si>
  <si>
    <t>DUBAI HOLDING OFFICE REFURB DUBAI</t>
  </si>
  <si>
    <t>13/03/2025, 12:04</t>
  </si>
  <si>
    <t>MOTORSPORT &amp; SPEEDPARK BLDG QIDDIYA FITOUT PKG 2 RIYADH</t>
  </si>
  <si>
    <t>10/03/2025, 16:39</t>
  </si>
  <si>
    <t>NDA - KAIA SOUTH TERMINAL REFURB JEDDAH KSA</t>
  </si>
  <si>
    <t>10/03/2025, 16:56</t>
  </si>
  <si>
    <t>12/03/2025, 17:07</t>
  </si>
  <si>
    <t>14/03/2025, 14:58</t>
  </si>
  <si>
    <t>NEW DUBAI POLICE ACADEMY DUBAI</t>
  </si>
  <si>
    <t>14/03/2025, 16:23</t>
  </si>
  <si>
    <t>11/03/2025, 16:05</t>
  </si>
  <si>
    <t>14/03/2025, 09:52</t>
  </si>
  <si>
    <t>NEW FIVE STOREY EDUCATIONAL CENTER ATHENS</t>
  </si>
  <si>
    <t>11/03/2025, 15:40</t>
  </si>
  <si>
    <t>10/03/2025, 14:45</t>
  </si>
  <si>
    <t>11/03/2025, 21:53</t>
  </si>
  <si>
    <t>TIGNE POINT RECEPTION BLOCK MALTA</t>
  </si>
  <si>
    <t>11/03/2025, 11:58</t>
  </si>
  <si>
    <t>10/03/2025, 15:34</t>
  </si>
  <si>
    <t>11/03/2025, 08:53</t>
  </si>
  <si>
    <t>1674 PRIZE BY RADISSON TUNNEL STREET NO 10 NEW HOTEL GLASGOW</t>
  </si>
  <si>
    <t>11/03/2025, 14:01</t>
  </si>
  <si>
    <t>14/03/2025, 15:15</t>
  </si>
  <si>
    <t>ASTRAZENECA ZOLADEX PEOPLES DEPOT MACCLESFIELD</t>
  </si>
  <si>
    <t>14/03/2025, 08:08</t>
  </si>
  <si>
    <t>11/03/2025, 14:56</t>
  </si>
  <si>
    <t>AURIOL DRIVE UNIT 3 GREENFORD LONDON</t>
  </si>
  <si>
    <t>10/03/2025, 10:03</t>
  </si>
  <si>
    <t>BALLARDS LANE NO 38-44 LONDON</t>
  </si>
  <si>
    <t>10/03/2025, 09:40</t>
  </si>
  <si>
    <t>BORDER FORCE INTERVIEW ROOM PLYMOUTH DOCKYARD</t>
  </si>
  <si>
    <t>14/03/2025, 14:46</t>
  </si>
  <si>
    <t>BOTHWELL STREET NO 177 OFFICE DEVELOPMENT ADDITIONS GLASGOW</t>
  </si>
  <si>
    <t>13/03/2025, 14:11</t>
  </si>
  <si>
    <t>BREAKSPEAR PARK FLOOR 3 REFURB HEMEL HEMPSTEAD</t>
  </si>
  <si>
    <t>10/03/2025, 16:42</t>
  </si>
  <si>
    <t>13/03/2025, 14:44</t>
  </si>
  <si>
    <t>12/03/2025, 13:18</t>
  </si>
  <si>
    <t>10/03/2025, 17:13</t>
  </si>
  <si>
    <t>10/03/2025, 09:27</t>
  </si>
  <si>
    <t>11/03/2025, 11:49</t>
  </si>
  <si>
    <t>12/03/2025, 13:07</t>
  </si>
  <si>
    <t>CASTLEPARK NO 1 TOWER HILL GF REFURB BRISTOL</t>
  </si>
  <si>
    <t>14/03/2025, 15:51</t>
  </si>
  <si>
    <t>CENTRAL FOUNDATION GIRLS SCHOOL LONDON</t>
  </si>
  <si>
    <t>14/03/2025, 13:17</t>
  </si>
  <si>
    <t>CHELSEA BARRACKS PHASE 4 CHAUFFEURS ROOM EBURY BRIDGE LONDON</t>
  </si>
  <si>
    <t>11/03/2025, 10:11</t>
  </si>
  <si>
    <t>13/03/2025, 10:51</t>
  </si>
  <si>
    <t>COLEMAN STREET NO 4 REFURB LONDON</t>
  </si>
  <si>
    <t>11/03/2025, 14:58</t>
  </si>
  <si>
    <t>COLUMBUS COURTYARD NO 17 SHELL &amp; CORE LONDON</t>
  </si>
  <si>
    <t>13/03/2025, 10:10</t>
  </si>
  <si>
    <t>CRYSTAL PALACE FC SELHURST PARK STADIUM LONDON</t>
  </si>
  <si>
    <t>12/03/2025, 10:43</t>
  </si>
  <si>
    <t>13/03/2025, 16:53</t>
  </si>
  <si>
    <t>DAKOTA HOTEL ST ANNS WHARF NEWCASTLE</t>
  </si>
  <si>
    <t>11/03/2025, 08:30</t>
  </si>
  <si>
    <t>DRAPERS GARDENS NO 12 BLACKROCK FLR 3 REFURB LONDON</t>
  </si>
  <si>
    <t>12/03/2025, 15:40</t>
  </si>
  <si>
    <t>EDINBURGH CONCERT HALL</t>
  </si>
  <si>
    <t>12/03/2025, 12:58</t>
  </si>
  <si>
    <t>EQUINIX DATA CENTRE MA06 FOH CEILINGS MANCHESTER</t>
  </si>
  <si>
    <t>13/03/2025, 08:30</t>
  </si>
  <si>
    <t>GATWICK AIRPORT NGSC SUSSEX SUITE</t>
  </si>
  <si>
    <t>12/03/2025, 14:36</t>
  </si>
  <si>
    <t>GRAFTON GATE NO 401 3RD FLOOR MILTON KEYNES</t>
  </si>
  <si>
    <t>11/03/2025, 16:59</t>
  </si>
  <si>
    <t>GREEN MOUNTAIN LON1 EAST DATA CENTRE ROMFORD</t>
  </si>
  <si>
    <t>11/03/2025, 16:02</t>
  </si>
  <si>
    <t>14/03/2025, 14:16</t>
  </si>
  <si>
    <t>HEMISPHERE ONE PADDINGTON VILLAGE LIVERPOOL</t>
  </si>
  <si>
    <t>10/03/2025, 16:51</t>
  </si>
  <si>
    <t>IMPERIAL COLLEGE RESEARCH BUILDING SILWOOD PARK ASCOT</t>
  </si>
  <si>
    <t>12/03/2025, 12:57</t>
  </si>
  <si>
    <t>IMPERIAL COLLEGE SHERFIELD BUILDING READ &amp; PIPPARD LONDON</t>
  </si>
  <si>
    <t>10/03/2025, 10:15</t>
  </si>
  <si>
    <t>11/03/2025, 10:18</t>
  </si>
  <si>
    <t>14/03/2025, 16:17</t>
  </si>
  <si>
    <t>14/03/2025, 12:41</t>
  </si>
  <si>
    <t>JOHN LEWIS MISC 2025</t>
  </si>
  <si>
    <t>11/03/2025, 09:37</t>
  </si>
  <si>
    <t>13/03/2025, 14:25</t>
  </si>
  <si>
    <t>KINGS CROSS CENTRAL F1 KINGS WAY &amp; YORK WAY LONDON</t>
  </si>
  <si>
    <t>11/03/2025, 16:12</t>
  </si>
  <si>
    <t>KING STREET NO 55 6TH FLR CAT B MANCHESTER</t>
  </si>
  <si>
    <t>14/03/2025, 11:01</t>
  </si>
  <si>
    <t>LEADENHALL STREET NO 40 ISAM FLOOR 7 LONDON</t>
  </si>
  <si>
    <t>12/03/2025, 11:32</t>
  </si>
  <si>
    <t>12/03/2025, 11:31</t>
  </si>
  <si>
    <t>11/03/2025, 11:09</t>
  </si>
  <si>
    <t>10/03/2025, 15:23</t>
  </si>
  <si>
    <t>14/03/2025, 15:48</t>
  </si>
  <si>
    <t>14/03/2025, 15:46</t>
  </si>
  <si>
    <t>13/03/2025, 09:32</t>
  </si>
  <si>
    <t>NEWGATE STREET NO 81 BT CENTRE HSBC AMR LONDON</t>
  </si>
  <si>
    <t>12/03/2025, 08:27</t>
  </si>
  <si>
    <t>NEW HS ELECTRICAL BRANCH SIDCUP</t>
  </si>
  <si>
    <t>13/03/2025, 14:15</t>
  </si>
  <si>
    <t>OLIVER BROSCH MISC 2025</t>
  </si>
  <si>
    <t>10/03/2025, 16:21</t>
  </si>
  <si>
    <t>13/03/2025, 09:43</t>
  </si>
  <si>
    <t>OXFORD EXPRESSION TECHNOLOGY KIDLINGTON</t>
  </si>
  <si>
    <t>13/03/2025, 15:22</t>
  </si>
  <si>
    <t>PARK LANE NO 69 REFURB CROYDON</t>
  </si>
  <si>
    <t>12/03/2025, 12:45</t>
  </si>
  <si>
    <t>11/03/2025, 14:08</t>
  </si>
  <si>
    <t>PLYMOUTH HOUSE MONMOUTH STREET BATH</t>
  </si>
  <si>
    <t>11/03/2025, 16:57</t>
  </si>
  <si>
    <t>14/03/2025, 11:38</t>
  </si>
  <si>
    <t>PORSCHE SHOWROOM BRISTOL</t>
  </si>
  <si>
    <t>12/03/2025, 13:06</t>
  </si>
  <si>
    <t>PROJECT NEWTON CAMBRIDGE</t>
  </si>
  <si>
    <t>11/03/2025, 14:57</t>
  </si>
  <si>
    <t>PROJECT PHOENIX BUILDING A8 NEAR FARNBOROUGH</t>
  </si>
  <si>
    <t>14/03/2025, 11:28</t>
  </si>
  <si>
    <t>12/03/2025, 14:41</t>
  </si>
  <si>
    <t>RADSTOCK HOUSE ECCLESTON STREET NO 3-5 LONDON</t>
  </si>
  <si>
    <t>11/03/2025, 15:47</t>
  </si>
  <si>
    <t>SALISBURY SQUARE DEVELOPMENT POLICE BUILDING LONDON</t>
  </si>
  <si>
    <t>12/03/2025, 12:00</t>
  </si>
  <si>
    <t>10/03/2025, 14:52</t>
  </si>
  <si>
    <t>SPORTS DIRECT DUNDEE</t>
  </si>
  <si>
    <t>14/03/2025, 11:11</t>
  </si>
  <si>
    <t>THE BOURN QUARTER META CAMBRIDGE</t>
  </si>
  <si>
    <t>12/03/2025, 12:51</t>
  </si>
  <si>
    <t>THE BRITISH LIBRARY BOSTON SPA WETHERBY</t>
  </si>
  <si>
    <t>10/03/2025, 10:05</t>
  </si>
  <si>
    <t>THE INTERNATIONAL QUARTER PLOT S4 LIFT LOBBIES PHASE 2</t>
  </si>
  <si>
    <t>12/03/2025, 09:32</t>
  </si>
  <si>
    <t>THE SHARD LEVEL 9 REFURB LONDON</t>
  </si>
  <si>
    <t>11/03/2025, 10:39</t>
  </si>
  <si>
    <t>TRITON SQUARE NO 1 OFFICE / LABS RECEPTION WALL PANELS</t>
  </si>
  <si>
    <t>12/03/2025, 14:29</t>
  </si>
  <si>
    <t>12/03/2025, 17:24</t>
  </si>
  <si>
    <t>UNI OF SOUTHAMPTON B1 LABORATORY</t>
  </si>
  <si>
    <t>10/03/2025, 11:14</t>
  </si>
  <si>
    <t>13/03/2025, 11:21</t>
  </si>
  <si>
    <t>VICTORIA STREET NO 80 FLR 7 REFURB LONDON</t>
  </si>
  <si>
    <t>10/03/2025, 15:24</t>
  </si>
  <si>
    <t>WAITROSE CREWKERNE</t>
  </si>
  <si>
    <t>13/03/2025, 12:03</t>
  </si>
  <si>
    <t>WESTERN GATEWAY NO 27 CABLE CAR LONDON</t>
  </si>
  <si>
    <t>13/03/2025, 14:02</t>
  </si>
  <si>
    <t>WEST HILL INNOVATION PARK PHARMARON HODDESDON</t>
  </si>
  <si>
    <t>14/03/2025, 12:32</t>
  </si>
  <si>
    <t>14/03/2025, 14:49</t>
  </si>
  <si>
    <t>WHITEHALL RIVERSIDE OFFICE DEVELOPMENT MSCP LEEDS</t>
  </si>
  <si>
    <t>10/03/2025, 12:43</t>
  </si>
  <si>
    <t>11/03/2025, 14:02</t>
  </si>
  <si>
    <t>10/03/2025, 09:51</t>
  </si>
  <si>
    <t>11/03/2025, 13:59</t>
  </si>
  <si>
    <t>11/03/2025, 15:55</t>
  </si>
  <si>
    <t>516 MEMPHIS BROOKS ART MUSEUM</t>
  </si>
  <si>
    <t>11/03/2025, 21:23</t>
  </si>
  <si>
    <t>900 N MICHIGAN TOWER - OFFICE LOBBY</t>
  </si>
  <si>
    <t>13/03/2025, 20:04</t>
  </si>
  <si>
    <t>BARCLAYS CENTER - BROOKLYN</t>
  </si>
  <si>
    <t>12/03/2025, 19:04</t>
  </si>
  <si>
    <t>14/03/2025, 17:04</t>
  </si>
  <si>
    <t>11/03/2025, 16:20</t>
  </si>
  <si>
    <t>HOLD BROWN UNIV DANOFF LABS INTEGRATED LIFE SCIENCES   ILSB</t>
  </si>
  <si>
    <t>12/03/2025, 19:35</t>
  </si>
  <si>
    <t>11/03/2025, 18:32</t>
  </si>
  <si>
    <t>14/03/2025, 17:47</t>
  </si>
  <si>
    <t>11/03/2025, 17:24</t>
  </si>
  <si>
    <t>11/03/2025, 18:09</t>
  </si>
  <si>
    <t>CBRE FIT OUT MELBOURNE</t>
  </si>
  <si>
    <t>20/03/2025, 11:58</t>
  </si>
  <si>
    <t>LARIBOISIERE HOSPITAL PARIS</t>
  </si>
  <si>
    <t>18/03/2025, 14:14</t>
  </si>
  <si>
    <t>QUAI DU POINT DU JOUR 48 BOULOGNE</t>
  </si>
  <si>
    <t>19/03/2025, 09:35</t>
  </si>
  <si>
    <t>19/03/2025, 14:52</t>
  </si>
  <si>
    <t>UCB FARCHIM</t>
  </si>
  <si>
    <t>19/03/2025, 13:07</t>
  </si>
  <si>
    <t>19/03/2025, 14:44</t>
  </si>
  <si>
    <t>AL WAJH AIRPORT PHASE 1 KSA</t>
  </si>
  <si>
    <t>20/03/2025, 09:44</t>
  </si>
  <si>
    <t>18/03/2025, 10:24</t>
  </si>
  <si>
    <t>BAIT AL BARKA PALACE KITCHEN MUSCAT</t>
  </si>
  <si>
    <t>21/03/2025, 14:17</t>
  </si>
  <si>
    <t>ETISALAT EAST EXCHANGE DATA CENTRES ABU DHABI</t>
  </si>
  <si>
    <t>21/03/2025, 15:53</t>
  </si>
  <si>
    <t>19/03/2025, 15:37</t>
  </si>
  <si>
    <t>19/03/2025, 10:29</t>
  </si>
  <si>
    <t>CENTRO COMERCIAL BREOGAN CORUÑA</t>
  </si>
  <si>
    <t>20/03/2025, 09:41</t>
  </si>
  <si>
    <t>18/03/2025, 14:55</t>
  </si>
  <si>
    <t>17/03/2025, 16:13</t>
  </si>
  <si>
    <t>DUTY FREE PORTO</t>
  </si>
  <si>
    <t>19/03/2025, 14:38</t>
  </si>
  <si>
    <t>ESTACION BUS LLEIDA</t>
  </si>
  <si>
    <t>17/03/2025, 10:15</t>
  </si>
  <si>
    <t>HEART OF PORTO PORTUGAL</t>
  </si>
  <si>
    <t>21/03/2025, 15:28</t>
  </si>
  <si>
    <t>OFICINA TURISMO AVILES</t>
  </si>
  <si>
    <t>19/03/2025, 11:40</t>
  </si>
  <si>
    <t>19/03/2025, 17:36</t>
  </si>
  <si>
    <t>RAF AKROTIRI PASSENGER AND FREIGHT FACILITY LIMASSOL</t>
  </si>
  <si>
    <t>20/03/2025, 16:04</t>
  </si>
  <si>
    <t>18/03/2025, 10:09</t>
  </si>
  <si>
    <t>20/03/2025, 11:42</t>
  </si>
  <si>
    <t>18/03/2025, 16:24</t>
  </si>
  <si>
    <t>18/03/2025, 08:41</t>
  </si>
  <si>
    <t>19/03/2025, 09:47</t>
  </si>
  <si>
    <t>17/03/2025, 11:32</t>
  </si>
  <si>
    <t>19/03/2025, 11:52</t>
  </si>
  <si>
    <t>BASINGHALL AVENUE 1 STANDARD CHARTERED PH 2 RECOVER</t>
  </si>
  <si>
    <t>19/03/2025, 08:59</t>
  </si>
  <si>
    <t>BATH STREET NO 300 FLOOR 4 OFFICE REFURB GLASGOW</t>
  </si>
  <si>
    <t>19/03/2025, 08:37</t>
  </si>
  <si>
    <t>BATTERSEA POWER STATION 50 ELECTRIC BOULEVARD FOSTERS HQ</t>
  </si>
  <si>
    <t>17/03/2025, 14:27</t>
  </si>
  <si>
    <t>BAYHAM STREET NO 101 LONDON</t>
  </si>
  <si>
    <t>17/03/2025, 17:21</t>
  </si>
  <si>
    <t>BRINDLEY PLACE NO 9 FLRS 1ST &amp; 2ND BIRMINGHAM</t>
  </si>
  <si>
    <t>18/03/2025, 15:49</t>
  </si>
  <si>
    <t>21/03/2025, 11:41</t>
  </si>
  <si>
    <t>18/03/2025, 16:02</t>
  </si>
  <si>
    <t>CAIN ROAD BRACKNELL</t>
  </si>
  <si>
    <t>18/03/2025, 15:17</t>
  </si>
  <si>
    <t>CANADA WATER PLOT A1 PHASE 1A THE FOUNDING LONDON</t>
  </si>
  <si>
    <t>20/03/2025, 13:52</t>
  </si>
  <si>
    <t>CANARY WHARF BANK STREET NO 12 LONDON</t>
  </si>
  <si>
    <t>19/03/2025, 16:36</t>
  </si>
  <si>
    <t>18/03/2025, 09:47</t>
  </si>
  <si>
    <t>21/03/2025, 10:55</t>
  </si>
  <si>
    <t>CENTRAL SQUARE NO 1 CAPITAL QUARTER CARDIFF</t>
  </si>
  <si>
    <t>21/03/2025, 16:20</t>
  </si>
  <si>
    <t>18/03/2025, 09:29</t>
  </si>
  <si>
    <t>19/03/2025, 10:19</t>
  </si>
  <si>
    <t>CITY OF LONDON SCHOOL FOR GIRLS SUMMER 2025 WORKS BARBICAN</t>
  </si>
  <si>
    <t>20/03/2025, 11:12</t>
  </si>
  <si>
    <t>CLIFFORD STREET NO 9 CAT B AUDEMARS PIGUET LONDON</t>
  </si>
  <si>
    <t>21/03/2025, 14:09</t>
  </si>
  <si>
    <t>CRAZY BEAR HOTEL KITCHEN REFURB BEACONSFIELD</t>
  </si>
  <si>
    <t>21/03/2025, 11:15</t>
  </si>
  <si>
    <t>19/03/2025, 11:48</t>
  </si>
  <si>
    <t>DARLINGTON ECONOMIC CAMPUS BRUNSWICK ST DARLINGTON</t>
  </si>
  <si>
    <t>17/03/2025, 10:21</t>
  </si>
  <si>
    <t>19/03/2025, 13:52</t>
  </si>
  <si>
    <t>DEVONSHIRE SQUARE NO 7 FLOORS 7-8 RAILPEN LONDON</t>
  </si>
  <si>
    <t>18/03/2025, 15:05</t>
  </si>
  <si>
    <t>21/03/2025, 11:53</t>
  </si>
  <si>
    <t>17/03/2025, 10:29</t>
  </si>
  <si>
    <t>19/03/2025, 13:29</t>
  </si>
  <si>
    <t>17/03/2025, 11:59</t>
  </si>
  <si>
    <t>GIBSON DRIVE KINGS HILL KENT</t>
  </si>
  <si>
    <t>17/03/2025, 12:01</t>
  </si>
  <si>
    <t>17/03/2025, 12:42</t>
  </si>
  <si>
    <t>21/03/2025, 11:24</t>
  </si>
  <si>
    <t>GRAFTON GATE NO 401 3RD FLOOR REFURB MILTON KEYNES</t>
  </si>
  <si>
    <t>19/03/2025, 09:34</t>
  </si>
  <si>
    <t>HARROW CROWN COURT MOJ ROOF REPLACEMENT LONDON</t>
  </si>
  <si>
    <t>17/03/2025, 12:40</t>
  </si>
  <si>
    <t>HOTSPUR PRESS STUDENT ACCOMMODATION MANCHESTER</t>
  </si>
  <si>
    <t>20/03/2025, 13:50</t>
  </si>
  <si>
    <t>INTERNATIONAL HOUSE ST KATHARINES DOCK FLOOR 4 LONDON</t>
  </si>
  <si>
    <t>18/03/2025, 15:39</t>
  </si>
  <si>
    <t>19/03/2025, 16:35</t>
  </si>
  <si>
    <t>17/03/2025, 10:58</t>
  </si>
  <si>
    <t>17/03/2025, 11:52</t>
  </si>
  <si>
    <t>KING WILLIAM STREET NO 10 BANK OVERSITE OSD LONDON</t>
  </si>
  <si>
    <t>17/03/2025, 10:11</t>
  </si>
  <si>
    <t>17/03/2025, 16:46</t>
  </si>
  <si>
    <t>KLON03 KAO DATA CENTRE HARLOW - DATA HALL TILES</t>
  </si>
  <si>
    <t>18/03/2025, 17:06</t>
  </si>
  <si>
    <t>LACON HOUSE THEOBALDS ROAD NO 84 FLR 5 MEETING ROOMS LONDON</t>
  </si>
  <si>
    <t>20/03/2025, 12:15</t>
  </si>
  <si>
    <t>LEADENHALL STREET NO 1 SHELL AND CORE LONDON</t>
  </si>
  <si>
    <t>20/03/2025, 09:59</t>
  </si>
  <si>
    <t>19/03/2025, 10:17</t>
  </si>
  <si>
    <t>LIVERY HOUSE REFURB PRATT STREET FLOORS LG, 1-2  LONDON</t>
  </si>
  <si>
    <t>20/03/2025, 11:57</t>
  </si>
  <si>
    <t>19/03/2025, 14:34</t>
  </si>
  <si>
    <t>18/03/2025, 16:03</t>
  </si>
  <si>
    <t>20/03/2025, 16:01</t>
  </si>
  <si>
    <t>MIDDLEWOOD LOCKS PHASE 3 PLOT E RESIDENTIAL MANCHESTER</t>
  </si>
  <si>
    <t>17/03/2025, 10:01</t>
  </si>
  <si>
    <t>19/03/2025, 11:51</t>
  </si>
  <si>
    <t>21/03/2025, 12:39</t>
  </si>
  <si>
    <t>18/03/2025, 10:07</t>
  </si>
  <si>
    <t>18/03/2025, 14:27</t>
  </si>
  <si>
    <t>NORTH MANCHESTER GENERAL HOSPITAL</t>
  </si>
  <si>
    <t>17/03/2025, 10:33</t>
  </si>
  <si>
    <t>17/03/2025, 10:42</t>
  </si>
  <si>
    <t>20/03/2025, 14:11</t>
  </si>
  <si>
    <t>OXFORD STREET NO 334-348 WASHROOMS LONDON</t>
  </si>
  <si>
    <t>20/03/2025, 13:57</t>
  </si>
  <si>
    <t>17/03/2025, 12:49</t>
  </si>
  <si>
    <t>PALL MALL NO 45 FLOORS 1-2 LONDON</t>
  </si>
  <si>
    <t>17/03/2025, 14:17</t>
  </si>
  <si>
    <t>20/03/2025, 16:07</t>
  </si>
  <si>
    <t>20/03/2025, 16:00</t>
  </si>
  <si>
    <t>19/03/2025, 15:35</t>
  </si>
  <si>
    <t>PETERBOROUGH COURT DANIEL HOUSE EMERALD RESTAURANT LONDON</t>
  </si>
  <si>
    <t>20/03/2025, 12:54</t>
  </si>
  <si>
    <t>19/03/2025, 12:29</t>
  </si>
  <si>
    <t>PRIMARK KILBURN REFURB</t>
  </si>
  <si>
    <t>17/03/2025, 14:06</t>
  </si>
  <si>
    <t>PUBLIC WCS FIT OUT GREEN PARK WESTMINSTER LONDON</t>
  </si>
  <si>
    <t>18/03/2025, 12:01</t>
  </si>
  <si>
    <t>RAVENSBURY REGENERATION BLOCK G &amp; MAIN ENTRANCE HOUSE LONDON</t>
  </si>
  <si>
    <t>21/03/2025, 14:54</t>
  </si>
  <si>
    <t>19/03/2025, 13:57</t>
  </si>
  <si>
    <t>SLOUGH TRADING ESTATE</t>
  </si>
  <si>
    <t>19/03/2025, 17:12</t>
  </si>
  <si>
    <t>17/03/2025, 17:08</t>
  </si>
  <si>
    <t>19/03/2025, 11:54</t>
  </si>
  <si>
    <t>STATION STREET HMRC HUB SOUTHSEA PORTSMOUTH</t>
  </si>
  <si>
    <t>17/03/2025, 17:17</t>
  </si>
  <si>
    <t>18/03/2025, 14:35</t>
  </si>
  <si>
    <t>TOR BUILDING HOLLIS GLOBAL FLR 3 FIT OUT MAIDENHEAD</t>
  </si>
  <si>
    <t>20/03/2025, 10:22</t>
  </si>
  <si>
    <t>17/03/2025, 08:30</t>
  </si>
  <si>
    <t>UNI OF CAMBRIDGE CHEMISTRY LECTURE ROOM CEILINGS FLRS 2&amp;3</t>
  </si>
  <si>
    <t>19/03/2025, 12:55</t>
  </si>
  <si>
    <t>19/03/2025, 14:04</t>
  </si>
  <si>
    <t>UNI OF CAMBRIDGE FITZWILLIAM COLLEGE</t>
  </si>
  <si>
    <t>18/03/2025, 11:46</t>
  </si>
  <si>
    <t>UNI OF GLASGOW LIBRARY RESEARCH ANNEXE REFURB</t>
  </si>
  <si>
    <t>19/03/2025, 16:38</t>
  </si>
  <si>
    <t>UNI OF KINGSTON JOHN GALSWORTHY BUILDING PH2 LONDON</t>
  </si>
  <si>
    <t>20/03/2025, 10:15</t>
  </si>
  <si>
    <t>UNI OF READING DAIRY CAFE KITCHEN</t>
  </si>
  <si>
    <t>19/03/2025, 11:46</t>
  </si>
  <si>
    <t>UNI OF WARWICK CLAYCROFT HALLS OF RESIDENCE</t>
  </si>
  <si>
    <t>20/03/2025, 14:51</t>
  </si>
  <si>
    <t>17/03/2025, 11:23</t>
  </si>
  <si>
    <t>WALWORTH CUSTODY SUITE REFURB</t>
  </si>
  <si>
    <t>17/03/2025, 10:56</t>
  </si>
  <si>
    <t>20/03/2025, 09:51</t>
  </si>
  <si>
    <t>WEST REGENT STREET NO 107 GLASGOW</t>
  </si>
  <si>
    <t>21/03/2025, 10:37</t>
  </si>
  <si>
    <t>WORCESTERSHIRE ACUTE HOSPITAL DILAPS</t>
  </si>
  <si>
    <t>17/03/2025, 12:06</t>
  </si>
  <si>
    <t>19/03/2025, 15:15</t>
  </si>
  <si>
    <t>18/03/2025, 14:19</t>
  </si>
  <si>
    <t>18/03/2025, 16:42</t>
  </si>
  <si>
    <t>19/03/2025, 11:55</t>
  </si>
  <si>
    <t>18/03/2025, 16:43</t>
  </si>
  <si>
    <t>18/03/2025, 14:16</t>
  </si>
  <si>
    <t>18/03/2025, 16:14</t>
  </si>
  <si>
    <t>PARK AVE NO 99 CELLAR LEVEL NEW YORK</t>
  </si>
  <si>
    <t>20/03/2025, 18:00</t>
  </si>
  <si>
    <t>UMC BOARDROOM EL PASO</t>
  </si>
  <si>
    <t>18/03/2025, 21:50</t>
  </si>
  <si>
    <t>26/03/2025, 16:21</t>
  </si>
  <si>
    <t>24/03/2025, 13:55</t>
  </si>
  <si>
    <t>TOUR MONTPARNASSE REFURB PARIS</t>
  </si>
  <si>
    <t>25/03/2025, 16:04</t>
  </si>
  <si>
    <t>DUB085 DATA CENTRE AVOCA RIVER PARK ARKLOW CO WICKLOW</t>
  </si>
  <si>
    <t>24/03/2025, 13:14</t>
  </si>
  <si>
    <t>25/03/2025, 10:21</t>
  </si>
  <si>
    <t>25/03/2025, 10:22</t>
  </si>
  <si>
    <t>SILVER HILL DUCK MONAGHAN</t>
  </si>
  <si>
    <t>24/03/2025, 16:33</t>
  </si>
  <si>
    <t>26/03/2025, 11:07</t>
  </si>
  <si>
    <t>AL FALAH GEN HOSPITAL JALAN AL SHARQIYA OMAN</t>
  </si>
  <si>
    <t>28/03/2025, 15:48</t>
  </si>
  <si>
    <t>BMW SHOWROOM REFURB UM AL NAAR ABU DHABI</t>
  </si>
  <si>
    <t>25/03/2025, 10:17</t>
  </si>
  <si>
    <t>27/03/2025, 17:17</t>
  </si>
  <si>
    <t>28/03/2025, 11:41</t>
  </si>
  <si>
    <t>27/03/2025, 10:42</t>
  </si>
  <si>
    <t>SAUDI ARAMCO AL HASA SPECIAL NEEDS SCHOOL BOYS &amp; GIRLS KSA</t>
  </si>
  <si>
    <t>25/03/2025, 11:50</t>
  </si>
  <si>
    <t>25/03/2025, 09:25</t>
  </si>
  <si>
    <t>27/03/2025, 12:12</t>
  </si>
  <si>
    <t>BARRON FOODS ST LUCIA</t>
  </si>
  <si>
    <t>24/03/2025, 10:29</t>
  </si>
  <si>
    <t>CENTRO DE DATOS (CPD) SEGURIDAD SOCIAL SORIA</t>
  </si>
  <si>
    <t>26/03/2025, 12:26</t>
  </si>
  <si>
    <t>26/03/2025, 16:36</t>
  </si>
  <si>
    <t>CONFIDENTIAL PROJECT ARMENIA</t>
  </si>
  <si>
    <t>24/03/2025, 10:53</t>
  </si>
  <si>
    <t>24/03/2025, 16:17</t>
  </si>
  <si>
    <t>26/03/2025, 12:00</t>
  </si>
  <si>
    <t>LOJA DE S. JOAO DA PESQUEIRA</t>
  </si>
  <si>
    <t>28/03/2025, 11:42</t>
  </si>
  <si>
    <t>24/03/2025, 15:31</t>
  </si>
  <si>
    <t>26/03/2025, 12:32</t>
  </si>
  <si>
    <t>PLACE DE VILLE FITNESS AMENITY OTTAWA</t>
  </si>
  <si>
    <t>25/03/2025, 16:58</t>
  </si>
  <si>
    <t>25/03/2025, 09:58</t>
  </si>
  <si>
    <t>26/03/2025, 17:18</t>
  </si>
  <si>
    <t>AMBER HARWELL</t>
  </si>
  <si>
    <t>26/03/2025, 15:48</t>
  </si>
  <si>
    <t>25/03/2025, 14:28</t>
  </si>
  <si>
    <t>ARC UXBRIDGE BUSINESS PARK NO 4 LONDON</t>
  </si>
  <si>
    <t>26/03/2025, 10:25</t>
  </si>
  <si>
    <t>AUSTIN FRIARS NO 4 REFURB LONDON</t>
  </si>
  <si>
    <t>26/03/2025, 17:22</t>
  </si>
  <si>
    <t>BAILEYS HOTEL GLOUCESTER ROAD NO 140 PH2 LONDON</t>
  </si>
  <si>
    <t>28/03/2025, 12:22</t>
  </si>
  <si>
    <t>BATH ROAD NO 228 LONZA REFURB SLOUGH</t>
  </si>
  <si>
    <t>24/03/2025, 10:44</t>
  </si>
  <si>
    <t>BELGRAVE HOUSE BUCKINGHAM PALACE RD NO 76 LONDON</t>
  </si>
  <si>
    <t>25/03/2025, 11:26</t>
  </si>
  <si>
    <t>BERKELEY SQUARE HOUSE LK ADVISORS LONDON</t>
  </si>
  <si>
    <t>24/03/2025, 16:59</t>
  </si>
  <si>
    <t>BERKHAMSTED GOLF CLUB FABRIC RAFTS</t>
  </si>
  <si>
    <t>27/03/2025, 16:05</t>
  </si>
  <si>
    <t>BIRMINGHAM STUDENT BLOCK</t>
  </si>
  <si>
    <t>26/03/2025, 14:54</t>
  </si>
  <si>
    <t>25/03/2025, 09:49</t>
  </si>
  <si>
    <t>BMW SHOWROOM BOURNEMOUTH</t>
  </si>
  <si>
    <t>28/03/2025, 12:12</t>
  </si>
  <si>
    <t>27/03/2025, 16:12</t>
  </si>
  <si>
    <t>25/03/2025, 14:24</t>
  </si>
  <si>
    <t>BROADWAY NO 40 &amp; CARTERET STREET REDEVELOPMENT LONDON</t>
  </si>
  <si>
    <t>26/03/2025, 16:54</t>
  </si>
  <si>
    <t>BURGES SALMON MORRISON STR NO 144 FLR 2 LIGHTING EDINBURGH</t>
  </si>
  <si>
    <t>27/03/2025, 14:56</t>
  </si>
  <si>
    <t>27/03/2025, 08:52</t>
  </si>
  <si>
    <t>CABOT CIRCUS CINEMA RECONFIGURATION BRISTOL</t>
  </si>
  <si>
    <t>26/03/2025, 17:00</t>
  </si>
  <si>
    <t>27/03/2025, 10:14</t>
  </si>
  <si>
    <t>CANARY WHARF CABOT SQUARE NO 1 JPMC FLOORS 5-7 LONDON</t>
  </si>
  <si>
    <t>26/03/2025, 16:18</t>
  </si>
  <si>
    <t>26/03/2025, 10:52</t>
  </si>
  <si>
    <t>25/03/2025, 14:08</t>
  </si>
  <si>
    <t>27/03/2025, 11:29</t>
  </si>
  <si>
    <t>24/03/2025, 11:41</t>
  </si>
  <si>
    <t>25/03/2025, 13:18</t>
  </si>
  <si>
    <t>24/03/2025, 10:06</t>
  </si>
  <si>
    <t>26/03/2025, 14:33</t>
  </si>
  <si>
    <t>CHASESIDE NO 1 JP MORGAN BOURNEMOUTH</t>
  </si>
  <si>
    <t>25/03/2025, 15:09</t>
  </si>
  <si>
    <t>28/03/2025, 12:07</t>
  </si>
  <si>
    <t>24/03/2025, 11:53</t>
  </si>
  <si>
    <t>CITYGATE 2 ST JAMES BLVD NEWCASTLE</t>
  </si>
  <si>
    <t>28/03/2025, 11:09</t>
  </si>
  <si>
    <t>26/03/2025, 14:11</t>
  </si>
  <si>
    <t>CRANBROOK WAY NO 1 PEGASUS HOUSE REFURB SOLIHULL</t>
  </si>
  <si>
    <t>27/03/2025, 08:43</t>
  </si>
  <si>
    <t>27/03/2025, 08:37</t>
  </si>
  <si>
    <t>DANSOM LANE SOUTH RECKITTS REFURB HULL</t>
  </si>
  <si>
    <t>26/03/2025, 16:32</t>
  </si>
  <si>
    <t>28/03/2025, 10:26</t>
  </si>
  <si>
    <t>DAWN CENTRE LEICESTER</t>
  </si>
  <si>
    <t>26/03/2025, 15:49</t>
  </si>
  <si>
    <t>27/03/2025, 16:43</t>
  </si>
  <si>
    <t>24/03/2025, 17:03</t>
  </si>
  <si>
    <t>28/03/2025, 09:42</t>
  </si>
  <si>
    <t>ELEPHANT &amp; CASTLE TOWN CENTRE WASHROOMS LONDON</t>
  </si>
  <si>
    <t>24/03/2025, 08:33</t>
  </si>
  <si>
    <t>26/03/2025, 15:15</t>
  </si>
  <si>
    <t>27/03/2025, 11:16</t>
  </si>
  <si>
    <t>24/03/2025, 16:55</t>
  </si>
  <si>
    <t>28/03/2025, 12:46</t>
  </si>
  <si>
    <t>EXETER AIRPORT</t>
  </si>
  <si>
    <t>24/03/2025, 08:47</t>
  </si>
  <si>
    <t>26/03/2025, 16:08</t>
  </si>
  <si>
    <t>FINDEL COMPLEX GREENGATE CHADDERTON SOUTH</t>
  </si>
  <si>
    <t>26/03/2025, 09:22</t>
  </si>
  <si>
    <t>FLEET PLACE NO 10 CAT A FLOOR 1 LONDON</t>
  </si>
  <si>
    <t>27/03/2025, 15:55</t>
  </si>
  <si>
    <t>FLEET STREET NO 65 DOMINUS STUDENTS ACCOMMODATION LONDON</t>
  </si>
  <si>
    <t>28/03/2025, 10:32</t>
  </si>
  <si>
    <t>27/03/2025, 14:30</t>
  </si>
  <si>
    <t>25/03/2025, 09:26</t>
  </si>
  <si>
    <t>27/03/2025, 14:21</t>
  </si>
  <si>
    <t>HEATHROW AIRPORT TERMINAL 3 CSA REFURBISHMENT</t>
  </si>
  <si>
    <t>27/03/2025, 08:29</t>
  </si>
  <si>
    <t>HM PASSPORT OFFICE REFURB LIVERPOOL</t>
  </si>
  <si>
    <t>26/03/2025, 13:05</t>
  </si>
  <si>
    <t>27/03/2025, 08:51</t>
  </si>
  <si>
    <t>27/03/2025, 09:42</t>
  </si>
  <si>
    <t>26/03/2025, 09:42</t>
  </si>
  <si>
    <t>27/03/2025, 10:33</t>
  </si>
  <si>
    <t>L&amp;S HAYMARKET YARDS NO 22 STUDENT RESIDENTAL EDINBURGH</t>
  </si>
  <si>
    <t>LEASIDE LOCK BLOCK 1 GF, FLR 11 &amp; CORRIDORS LONDON</t>
  </si>
  <si>
    <t>27/03/2025, 10:22</t>
  </si>
  <si>
    <t>26/03/2025, 10:50</t>
  </si>
  <si>
    <t>MANCHESTER AIRPORT ROOM A101 CREW ROOM</t>
  </si>
  <si>
    <t>28/03/2025, 10:56</t>
  </si>
  <si>
    <t>26/03/2025, 10:51</t>
  </si>
  <si>
    <t>25/03/2025, 15:23</t>
  </si>
  <si>
    <t>27/03/2025, 11:04</t>
  </si>
  <si>
    <t>NDA WAREHOUSE PROJECT BASINGSTOKE</t>
  </si>
  <si>
    <t>24/03/2025, 11:17</t>
  </si>
  <si>
    <t>NEW COBHAM HOUSE BLACKFRIARS LANE NO 20-26 LONDON</t>
  </si>
  <si>
    <t>27/03/2025, 10:50</t>
  </si>
  <si>
    <t>24/03/2025, 16:27</t>
  </si>
  <si>
    <t>24/03/2025, 17:15</t>
  </si>
  <si>
    <t>ORCHARD BUSINESS PARK SEMMCO SHEERWATER</t>
  </si>
  <si>
    <t>26/03/2025, 17:25</t>
  </si>
  <si>
    <t>ORMISTON QUEENSMILL ACADEMY LONDON</t>
  </si>
  <si>
    <t>25/03/2025, 16:28</t>
  </si>
  <si>
    <t>OXFORD HUMANITIES COLLEGE SCHWARZMAN CENTRE</t>
  </si>
  <si>
    <t>24/03/2025, 11:58</t>
  </si>
  <si>
    <t>26/03/2025, 08:18</t>
  </si>
  <si>
    <t>27/03/2025, 10:06</t>
  </si>
  <si>
    <t>PETERBOROUGH COURT DANIEL HOUSE CAT A FLOORS 1-5 LONDON</t>
  </si>
  <si>
    <t>28/03/2025, 14:08</t>
  </si>
  <si>
    <t>PRIMARK MARKET STREET MANCHESTER</t>
  </si>
  <si>
    <t>28/03/2025, 16:08</t>
  </si>
  <si>
    <t>28/03/2025, 09:34</t>
  </si>
  <si>
    <t>28/03/2025, 10:42</t>
  </si>
  <si>
    <t>REGENT QUARTER LIFE SCIENCES PH 1 BRAVINGTON WALKWAY LONDON</t>
  </si>
  <si>
    <t>28/03/2025, 08:50</t>
  </si>
  <si>
    <t>SALESIAN SISTERS CONVENT OXFORD</t>
  </si>
  <si>
    <t>26/03/2025, 15:24</t>
  </si>
  <si>
    <t>28/03/2025, 08:45</t>
  </si>
  <si>
    <t>SOUTHFIELD VETERINARY HOSPITAL BASILDON</t>
  </si>
  <si>
    <t>28/03/2025, 11:23</t>
  </si>
  <si>
    <t>ST ANNES HOUSE REFURB MANCHESTER</t>
  </si>
  <si>
    <t>24/03/2025, 16:26</t>
  </si>
  <si>
    <t>STAVERTON TECHNOLOGY PARK UNIT A1 CHELTENHAM</t>
  </si>
  <si>
    <t>24/03/2025, 12:13</t>
  </si>
  <si>
    <t>ST MARY UNI TEACHING BLOCK R TWICKENHAM</t>
  </si>
  <si>
    <t>24/03/2025, 12:06</t>
  </si>
  <si>
    <t>STOCKLEY PARK ROUNDWOOD AVENUE NO 6 PROJECT JUMPER LONDON</t>
  </si>
  <si>
    <t>26/03/2025, 09:21</t>
  </si>
  <si>
    <t>ST PAULS SQUARE NO 4 FLOOR 5 CAT B LIVERPOOL</t>
  </si>
  <si>
    <t>SYNGENTA BIOSTAR BUILDING JEALLOTS HILL BRACKNELL</t>
  </si>
  <si>
    <t>27/03/2025, 08:03</t>
  </si>
  <si>
    <t>27/03/2025, 12:28</t>
  </si>
  <si>
    <t>27/03/2025, 16:30</t>
  </si>
  <si>
    <t>TEMPLE QUARTER ENTERPRISE CAMPUS ACADEMIC BUILDINGS BRISTOL</t>
  </si>
  <si>
    <t>25/03/2025, 16:23</t>
  </si>
  <si>
    <t>TWO INDUSTRIAL UNITS OLDHAM</t>
  </si>
  <si>
    <t>28/03/2025, 14:36</t>
  </si>
  <si>
    <t>UNI OF CAMBRIDGE CHEMISTRY LECTURE CEILINGS FLR 2&amp;3 LIGHTING</t>
  </si>
  <si>
    <t>26/03/2025, 11:40</t>
  </si>
  <si>
    <t>28/03/2025, 10:33</t>
  </si>
  <si>
    <t>UNI OF CAMBRIDGE WHITTLE LAB EXTENSION CAMBRIDGE</t>
  </si>
  <si>
    <t>26/03/2025, 17:10</t>
  </si>
  <si>
    <t>UNI OF EDINBURGH QMRI FLOORS 2 &amp; 3 REFURB</t>
  </si>
  <si>
    <t>27/03/2025, 17:06</t>
  </si>
  <si>
    <t>UNI OF LONDON QUEEN MARY REFURB LONDON</t>
  </si>
  <si>
    <t>27/03/2025, 12:59</t>
  </si>
  <si>
    <t>26/03/2025, 14:21</t>
  </si>
  <si>
    <t>26/03/2025, 14:42</t>
  </si>
  <si>
    <t>27/03/2025, 15:36</t>
  </si>
  <si>
    <t>25/03/2025, 12:47</t>
  </si>
  <si>
    <t>UNI OF SOUTHBANK LONDON</t>
  </si>
  <si>
    <t>26/03/2025, 16:56</t>
  </si>
  <si>
    <t>26/03/2025, 08:42</t>
  </si>
  <si>
    <t>28/03/2025, 10:05</t>
  </si>
  <si>
    <t>WAITROSE PONTPRENNAU</t>
  </si>
  <si>
    <t>27/03/2025, 14:40</t>
  </si>
  <si>
    <t>27/03/2025, 15:59</t>
  </si>
  <si>
    <t>24/03/2025, 12:22</t>
  </si>
  <si>
    <t>25/03/2025, 22:01</t>
  </si>
  <si>
    <t>COTTAGE STREET JERSEY CITY</t>
  </si>
  <si>
    <t>25/03/2025, 22:05</t>
  </si>
  <si>
    <t>INSCOM NOLAN BLDG US ARMY FORT BELVOIR RENO</t>
  </si>
  <si>
    <t>25/03/2025, 18:06</t>
  </si>
  <si>
    <t>31/03/2025, 15:34</t>
  </si>
  <si>
    <t>LITTLE CREATURES ELIZABETH QUAY</t>
  </si>
  <si>
    <t>31/03/2025, 16:00</t>
  </si>
  <si>
    <t>31/03/2025, 09:27</t>
  </si>
  <si>
    <t>AEROGART INVALIDE PARIS</t>
  </si>
  <si>
    <t>31/03/2025, 15:37</t>
  </si>
  <si>
    <t>01/04/2025, 17:29</t>
  </si>
  <si>
    <t>03/04/2025, 10:00</t>
  </si>
  <si>
    <t>31/03/2025, 11:33</t>
  </si>
  <si>
    <t>NORTH DOCK CAT A DUBLIN</t>
  </si>
  <si>
    <t>01/04/2025, 16:48</t>
  </si>
  <si>
    <t>SOLAS CASTLEFORBES BUSINESS PARK DUBLIN</t>
  </si>
  <si>
    <t>03/04/2025, 09:47</t>
  </si>
  <si>
    <t>03/04/2025, 10:03</t>
  </si>
  <si>
    <t>TOURIST HOSTEL 6-12 SACKVILLE PLACE DUBLIN</t>
  </si>
  <si>
    <t>01/04/2025, 16:32</t>
  </si>
  <si>
    <t>01/04/2025, 11:33</t>
  </si>
  <si>
    <t>CENTRAL BANK OF IRAQ HQ BAGHDAD CLG201 EXTERNAL</t>
  </si>
  <si>
    <t>31/03/2025, 11:12</t>
  </si>
  <si>
    <t>04/04/2025, 16:02</t>
  </si>
  <si>
    <t>PAAET COLLEGE OF TECH &amp; COML STUDIES SABAH AL-AHMAD KUWAIT</t>
  </si>
  <si>
    <t>31/03/2025, 11:53</t>
  </si>
  <si>
    <t>PUBLIC PROSECUTION FLOORS 1 &amp; 2 DUBAI</t>
  </si>
  <si>
    <t>31/03/2025, 12:26</t>
  </si>
  <si>
    <t>RED SEA GLOBAL  HE03 KITCHEN &amp; LAUNDRY AREAS BOH</t>
  </si>
  <si>
    <t>31/03/2025, 12:24</t>
  </si>
  <si>
    <t>SABAH AL SALEM UNI SAAF ADDTL MATERIALS KUWAIT</t>
  </si>
  <si>
    <t>01/04/2025, 15:12</t>
  </si>
  <si>
    <t>SUPRAJIT INNOVATION CENTER INDIA</t>
  </si>
  <si>
    <t>01/04/2025, 14:59</t>
  </si>
  <si>
    <t>01/04/2025, 12:11</t>
  </si>
  <si>
    <t>01/04/2025, 14:29</t>
  </si>
  <si>
    <t>31/03/2025, 12:19</t>
  </si>
  <si>
    <t>03/04/2025, 16:37</t>
  </si>
  <si>
    <t>04/04/2025, 10:04</t>
  </si>
  <si>
    <t>GREEN MOUNTAIN FRA-MAINZ DATA CENTRE WEST MODULE MAINZ</t>
  </si>
  <si>
    <t>31/03/2025, 11:25</t>
  </si>
  <si>
    <t>02/04/2025, 14:44</t>
  </si>
  <si>
    <t>KAUNAS AIRPORT EXPANSION LITHUANIA</t>
  </si>
  <si>
    <t>01/04/2025, 10:04</t>
  </si>
  <si>
    <t>01/04/2025, 17:03</t>
  </si>
  <si>
    <t>04/04/2025, 14:17</t>
  </si>
  <si>
    <t>01/04/2025, 09:24</t>
  </si>
  <si>
    <t>03/04/2025, 17:18</t>
  </si>
  <si>
    <t>03/04/2025, 16:42</t>
  </si>
  <si>
    <t>UBS POLITECNICO TOWER MILAN</t>
  </si>
  <si>
    <t>04/04/2025, 16:20</t>
  </si>
  <si>
    <t>01/04/2025, 09:36</t>
  </si>
  <si>
    <t>03/04/2025, 11:43</t>
  </si>
  <si>
    <t>02/04/2025, 15:09</t>
  </si>
  <si>
    <t>02/04/2025, 08:23</t>
  </si>
  <si>
    <t>03/04/2025, 15:46</t>
  </si>
  <si>
    <t>BOUGHTON FAIR LANE NORTHAMPTON</t>
  </si>
  <si>
    <t>02/04/2025, 16:35</t>
  </si>
  <si>
    <t>03/04/2025, 09:41</t>
  </si>
  <si>
    <t>BRACTON HOUSE HIGH HOLBORN NO 35 LONDON</t>
  </si>
  <si>
    <t>03/04/2025, 15:16</t>
  </si>
  <si>
    <t>BRIDGE AVENUE THE REACH FIRST FLR MAIDENHEAD</t>
  </si>
  <si>
    <t>31/03/2025, 16:02</t>
  </si>
  <si>
    <t>03/04/2025, 11:53</t>
  </si>
  <si>
    <t>03/04/2025, 08:55</t>
  </si>
  <si>
    <t>03/04/2025, 15:19</t>
  </si>
  <si>
    <t>31/03/2025, 15:04</t>
  </si>
  <si>
    <t>03/04/2025, 14:37</t>
  </si>
  <si>
    <t>03/04/2025, 10:44</t>
  </si>
  <si>
    <t>01/04/2025, 10:27</t>
  </si>
  <si>
    <t>02/04/2025, 10:56</t>
  </si>
  <si>
    <t>31/03/2025, 14:52</t>
  </si>
  <si>
    <t>31/03/2025, 10:50</t>
  </si>
  <si>
    <t>31/03/2025, 11:50</t>
  </si>
  <si>
    <t>CONCEPT HOUSE KINGS LANGLEY</t>
  </si>
  <si>
    <t>03/04/2025, 10:41</t>
  </si>
  <si>
    <t>DUKES HOTEL CORRIDOR CEILINGS MAYFAIR LONDON</t>
  </si>
  <si>
    <t>31/03/2025, 10:34</t>
  </si>
  <si>
    <t>02/04/2025, 10:11</t>
  </si>
  <si>
    <t>31/03/2025, 15:26</t>
  </si>
  <si>
    <t>EDRINGTON GREAT WESTERN ROAD NO 2500 OFFICE FITOUT GLASGOW</t>
  </si>
  <si>
    <t>31/03/2025, 15:17</t>
  </si>
  <si>
    <t>02/04/2025, 11:06</t>
  </si>
  <si>
    <t>01/04/2025, 11:45</t>
  </si>
  <si>
    <t>GOLDEN LANE NO 1 UNO BIKE LOBBY WALL LINING LONDON</t>
  </si>
  <si>
    <t>02/04/2025, 15:00</t>
  </si>
  <si>
    <t>01/04/2025, 14:14</t>
  </si>
  <si>
    <t>02/04/2025, 16:39</t>
  </si>
  <si>
    <t>GREENWICH PENINSULA PLOT M0121 LOWER RIVERSIDE LONDON</t>
  </si>
  <si>
    <t>02/04/2025, 09:50</t>
  </si>
  <si>
    <t>01/04/2025, 08:41</t>
  </si>
  <si>
    <t>GRESHAM STREET NO 20 CAT B SACKERS FLOOR 6 LONDON</t>
  </si>
  <si>
    <t>HCP ABERDEEN MORTUARY</t>
  </si>
  <si>
    <t>31/03/2025, 09:37</t>
  </si>
  <si>
    <t>HMP EASTWOOD PARK VIDEO CONFRENCE CENTER</t>
  </si>
  <si>
    <t>31/03/2025, 08:56</t>
  </si>
  <si>
    <t>HOLBEIN PLACE NO 7 LONDON</t>
  </si>
  <si>
    <t>04/04/2025, 10:47</t>
  </si>
  <si>
    <t>HOLBORN VIADUCT NO 14-21 CAT B HOGAN LOVELLS LONDON</t>
  </si>
  <si>
    <t>02/04/2025, 14:03</t>
  </si>
  <si>
    <t>01/04/2025, 09:43</t>
  </si>
  <si>
    <t>01/04/2025, 17:18</t>
  </si>
  <si>
    <t>LAVINGTON STREET NO 25 TIMBER SQUARE DEVELOPMENT WCS LONDON</t>
  </si>
  <si>
    <t>31/03/2025, 09:51</t>
  </si>
  <si>
    <t>LEICESTER COLLEGE AERONAUTICAL BUILDING LEICESTER</t>
  </si>
  <si>
    <t>01/04/2025, 09:49</t>
  </si>
  <si>
    <t>01/04/2025, 10:00</t>
  </si>
  <si>
    <t>31/03/2025, 13:50</t>
  </si>
  <si>
    <t>01/04/2025, 11:43</t>
  </si>
  <si>
    <t>LYNFIELD MOUNT HOSPITAL REFURB BRADFORD</t>
  </si>
  <si>
    <t>04/04/2025, 08:33</t>
  </si>
  <si>
    <t>02/04/2025, 10:33</t>
  </si>
  <si>
    <t>MANCHESTER MET UNI SCIENCE AND ENGINEERING BLDG ADDITIONS</t>
  </si>
  <si>
    <t>31/03/2025, 11:27</t>
  </si>
  <si>
    <t>MARSH WALL NO 30 STUDENT ACCOMMODATION LONDON</t>
  </si>
  <si>
    <t>03/04/2025, 12:21</t>
  </si>
  <si>
    <t>03/04/2025, 12:07</t>
  </si>
  <si>
    <t>MORE LONDON NO 4 CAT B FLOOR 4 RYAN LONDON</t>
  </si>
  <si>
    <t>31/03/2025, 14:30</t>
  </si>
  <si>
    <t>04/04/2025, 14:09</t>
  </si>
  <si>
    <t>02/04/2025, 11:16</t>
  </si>
  <si>
    <t>ONE BIOHUB FORESTERHILL ABERDEEN ADDITIONAL FIT OUT</t>
  </si>
  <si>
    <t>01/04/2025, 16:52</t>
  </si>
  <si>
    <t>01/04/2025, 11:51</t>
  </si>
  <si>
    <t>31/03/2025, 16:55</t>
  </si>
  <si>
    <t>PORTMAN SQUARE NO 40 LEVEL 1-3 CPPIB FIT OUT LONDON</t>
  </si>
  <si>
    <t>31/03/2025, 09:26</t>
  </si>
  <si>
    <t>04/04/2025, 11:29</t>
  </si>
  <si>
    <t>RBS E4 MACMERRY DATA CENTRE  EAST LOTHIAN BOH AREAS</t>
  </si>
  <si>
    <t>31/03/2025, 12:48</t>
  </si>
  <si>
    <t>03/04/2025, 16:16</t>
  </si>
  <si>
    <t>RIVER COURT GODALMING PROJECT</t>
  </si>
  <si>
    <t>04/04/2025, 09:56</t>
  </si>
  <si>
    <t>ROB BURROW MND CENTRE LEEDS</t>
  </si>
  <si>
    <t>31/03/2025, 17:22</t>
  </si>
  <si>
    <t>SANCTUARY BUILDINGS GREAT SMITH ST PHASE 2 FLRS B-3 LONDON</t>
  </si>
  <si>
    <t>31/03/2025, 17:19</t>
  </si>
  <si>
    <t>02/04/2025, 12:04</t>
  </si>
  <si>
    <t>02/04/2025, 16:05</t>
  </si>
  <si>
    <t>04/04/2025, 10:31</t>
  </si>
  <si>
    <t>UCL CESB SMALL WORKS GORDON STREET NO 25 LONDON</t>
  </si>
  <si>
    <t>01/04/2025, 09:34</t>
  </si>
  <si>
    <t>UNI OF OXFORD INSTITUTE FOR GLOBAL HEALTH BLDG</t>
  </si>
  <si>
    <t>03/04/2025, 11:03</t>
  </si>
  <si>
    <t>WALLS ICE CREAM GLOUCESTER</t>
  </si>
  <si>
    <t>01/04/2025, 13:47</t>
  </si>
  <si>
    <t>WOODLANDS SEN ACADEMY SCHOOL COVENTRY</t>
  </si>
  <si>
    <t>02/04/2025, 10:43</t>
  </si>
  <si>
    <t>XTRAFIT LIVERPOOL</t>
  </si>
  <si>
    <t>03/04/2025, 10:37</t>
  </si>
  <si>
    <t>02/04/2025, 20:25</t>
  </si>
  <si>
    <t>01/04/2025, 15:29</t>
  </si>
  <si>
    <t>HOFSTRA UNIVERSITY DINING COMMONS</t>
  </si>
  <si>
    <t>04/04/2025, 15:59</t>
  </si>
  <si>
    <t>31/03/2025, 17:14</t>
  </si>
  <si>
    <t>NASHOBA REGIONAL HIGH SCHOOL BOLTON</t>
  </si>
  <si>
    <t>01/04/2025, 22:57</t>
  </si>
  <si>
    <t>31/03/2025, 23:04</t>
  </si>
  <si>
    <t>31/03/2025, 22:00</t>
  </si>
  <si>
    <t>03/04/2025, 22:55</t>
  </si>
  <si>
    <t>01/04/2025, 14:49</t>
  </si>
  <si>
    <t>10/04/2025, 17:21</t>
  </si>
  <si>
    <t>BELLEVUE RAIL DEPOT</t>
  </si>
  <si>
    <t>11/04/2025, 11:58</t>
  </si>
  <si>
    <t>BRAND COLLECTIVE NBL</t>
  </si>
  <si>
    <t>10/04/2025, 11:05</t>
  </si>
  <si>
    <t>09/04/2025, 10:25</t>
  </si>
  <si>
    <t>BUSINESS GARDEN MARSEILLE BAT PEABERRY</t>
  </si>
  <si>
    <t>11/04/2025, 09:35</t>
  </si>
  <si>
    <t>CRUMLIN SHOPPING CENTRE DUBLIN</t>
  </si>
  <si>
    <t>09/04/2025, 08:59</t>
  </si>
  <si>
    <t>DUNNES STORES PATRICK STREET CORK</t>
  </si>
  <si>
    <t>11/04/2025, 15:07</t>
  </si>
  <si>
    <t>11/04/2025, 15:24</t>
  </si>
  <si>
    <t>MOBILITY MOJO 1ST FLOOR FLEMING COURT DUBLIN</t>
  </si>
  <si>
    <t>09/04/2025, 09:11</t>
  </si>
  <si>
    <t>SMURFIT KAPPA GROUP HQ DUBLIN</t>
  </si>
  <si>
    <t>11/04/2025, 10:54</t>
  </si>
  <si>
    <t>360 MALL INTERIOR  ENHANCEMENT KUWAIT</t>
  </si>
  <si>
    <t>10/04/2025, 15:20</t>
  </si>
  <si>
    <t>10/04/2025, 15:15</t>
  </si>
  <si>
    <t>07/04/2025, 08:37</t>
  </si>
  <si>
    <t>09/04/2025, 11:13</t>
  </si>
  <si>
    <t>MERCEDES BENZ BRAND CENTER D3 DUBAI DESIGN DISTRICT</t>
  </si>
  <si>
    <t>11/04/2025, 09:50</t>
  </si>
  <si>
    <t>NDA - PWC LAYSEN VALLEY RIYADH OFFICE FIT OUT WALL PANELS</t>
  </si>
  <si>
    <t>10/04/2025, 08:48</t>
  </si>
  <si>
    <t>09/04/2025, 10:02</t>
  </si>
  <si>
    <t>11/04/2025, 08:50</t>
  </si>
  <si>
    <t>11/04/2025, 14:24</t>
  </si>
  <si>
    <t>09/04/2025, 16:16</t>
  </si>
  <si>
    <t>RESIDENTIAL PROJECT LAGOS</t>
  </si>
  <si>
    <t>11/04/2025, 11:20</t>
  </si>
  <si>
    <t>10/04/2025, 14:05</t>
  </si>
  <si>
    <t>UNIVERSITY OF WATERLOO MATHEMATICS 4 ONTARIO</t>
  </si>
  <si>
    <t>09/04/2025, 17:11</t>
  </si>
  <si>
    <t>07/04/2025, 17:03</t>
  </si>
  <si>
    <t>ABBEY MILL HOUSE THE BLADE REFURB READING</t>
  </si>
  <si>
    <t>08/04/2025, 18:03</t>
  </si>
  <si>
    <t>AIRBUS TRITON BUILDING 43 PORTSMOUTH</t>
  </si>
  <si>
    <t>08/04/2025, 10:01</t>
  </si>
  <si>
    <t>07/04/2025, 14:33</t>
  </si>
  <si>
    <t>ALDERMANBURY SQUARE NO 2 BASINGHALL STREET LONDON</t>
  </si>
  <si>
    <t>11/04/2025, 16:25</t>
  </si>
  <si>
    <t>AUTOLUS THE NUCLEUS STEVENAGE</t>
  </si>
  <si>
    <t>09/04/2025, 17:04</t>
  </si>
  <si>
    <t>BAKER STREET NO 25 GROUND FLOOR BMO LONDON</t>
  </si>
  <si>
    <t>07/04/2025, 09:29</t>
  </si>
  <si>
    <t>BARCLAYS PAVILION DRIVE BRACKMILLS REFURB NORTHAMPTON</t>
  </si>
  <si>
    <t>10/04/2025, 11:09</t>
  </si>
  <si>
    <t>07/04/2025, 14:47</t>
  </si>
  <si>
    <t>11/04/2025, 09:41</t>
  </si>
  <si>
    <t>08/04/2025, 10:13</t>
  </si>
  <si>
    <t>09/04/2025, 08:46</t>
  </si>
  <si>
    <t>11/04/2025, 11:09</t>
  </si>
  <si>
    <t>11/04/2025, 10:26</t>
  </si>
  <si>
    <t>11/04/2025, 15:59</t>
  </si>
  <si>
    <t>08/04/2025, 17:31</t>
  </si>
  <si>
    <t>09/04/2025, 10:44</t>
  </si>
  <si>
    <t>BRIDGE STREET NO 34 REFURB READING</t>
  </si>
  <si>
    <t>07/04/2025, 10:53</t>
  </si>
  <si>
    <t>08/04/2025, 14:29</t>
  </si>
  <si>
    <t>BURLINGTON GARDENS NO 3-5 LEVEL 4 REFURB LONDON</t>
  </si>
  <si>
    <t>09/04/2025, 10:00</t>
  </si>
  <si>
    <t>10/04/2025, 10:01</t>
  </si>
  <si>
    <t>08/04/2025, 15:41</t>
  </si>
  <si>
    <t>08/04/2025, 15:05</t>
  </si>
  <si>
    <t>CANARY WHARF ONE CANADA SQUARE 40 BANK STREET REFURB LONDON</t>
  </si>
  <si>
    <t>11/04/2025, 11:06</t>
  </si>
  <si>
    <t>CARMELITE HOUSE TEMPLE AVENUE NO 2-4 PH2 LONDON</t>
  </si>
  <si>
    <t>11/04/2025, 09:44</t>
  </si>
  <si>
    <t>CHAPEL STREET NO 20 FLOOR 5 LIVERPOOL</t>
  </si>
  <si>
    <t>09/04/2025, 08:32</t>
  </si>
  <si>
    <t>CHERRY TREE FARM AMERSHAM</t>
  </si>
  <si>
    <t>11/04/2025, 15:56</t>
  </si>
  <si>
    <t>CLARENDON HOUSE CAMBRIDGE</t>
  </si>
  <si>
    <t>10/04/2025, 17:19</t>
  </si>
  <si>
    <t>CLERKENWELL GREEN NO 49 BUCKLEY BUILDING LONDON</t>
  </si>
  <si>
    <t>07/04/2025, 10:35</t>
  </si>
  <si>
    <t>09/04/2025, 09:21</t>
  </si>
  <si>
    <t>CONFIDENTIAL PROJECT</t>
  </si>
  <si>
    <t>07/04/2025, 10:15</t>
  </si>
  <si>
    <t>11/04/2025, 15:02</t>
  </si>
  <si>
    <t>09/04/2025, 11:43</t>
  </si>
  <si>
    <t>08/04/2025, 15:08</t>
  </si>
  <si>
    <t>ELEPHANT &amp; CASTLE TOWN CENTRE PLOT E2 &amp; E3 LONDON</t>
  </si>
  <si>
    <t>11/04/2025, 11:15</t>
  </si>
  <si>
    <t>08/04/2025, 10:04</t>
  </si>
  <si>
    <t>FINLAISON HOUSE FURNIVAL STREET CAT B FIT OUT VALLIST LONDON</t>
  </si>
  <si>
    <t>09/04/2025, 11:12</t>
  </si>
  <si>
    <t>09/04/2025, 15:48</t>
  </si>
  <si>
    <t>09/04/2025, 16:33</t>
  </si>
  <si>
    <t>GAILS BAKERY GATWICK AIRPORT</t>
  </si>
  <si>
    <t>09/04/2025, 17:15</t>
  </si>
  <si>
    <t>GSK HARMIRE ROAD BARNARD CASTLE</t>
  </si>
  <si>
    <t>07/04/2025, 15:59</t>
  </si>
  <si>
    <t>09/04/2025, 08:41</t>
  </si>
  <si>
    <t>HEATHROW T3 SECURITY TRAINING ROOMS REFURB LONDON</t>
  </si>
  <si>
    <t>07/04/2025, 10:26</t>
  </si>
  <si>
    <t>HEMPSTEAD VALLEY SHOPPING CENTRE GILLINGHAM</t>
  </si>
  <si>
    <t>09/04/2025, 09:45</t>
  </si>
  <si>
    <t>09/04/2025, 16:32</t>
  </si>
  <si>
    <t>09/04/2025, 10:06</t>
  </si>
  <si>
    <t>KCL FRANKLIN WILKINS BUILDING FLOOR 3 KIS 4.70 LONDON</t>
  </si>
  <si>
    <t>07/04/2025, 14:14</t>
  </si>
  <si>
    <t>KINGS COLLEGE STRAND REFURB LONDON</t>
  </si>
  <si>
    <t>08/04/2025, 13:58</t>
  </si>
  <si>
    <t>KINGS HILL AVENUE WEST MALLING KENT</t>
  </si>
  <si>
    <t>09/04/2025, 08:23</t>
  </si>
  <si>
    <t>LIME HILLS SEN SCHOOL POUNDS LANE NAILSEA BRISTOL</t>
  </si>
  <si>
    <t>08/04/2025, 12:34</t>
  </si>
  <si>
    <t>LIME STREET NO 51 FLOOR 2 CAT B CINCINNATI LONDON</t>
  </si>
  <si>
    <t>10/04/2025, 15:38</t>
  </si>
  <si>
    <t>07/04/2025, 09:34</t>
  </si>
  <si>
    <t>08/04/2025, 11:04</t>
  </si>
  <si>
    <t>10/04/2025, 14:52</t>
  </si>
  <si>
    <t>11/04/2025, 09:54</t>
  </si>
  <si>
    <t>LOTHBURY NO 41 CAT B FITOUT ADDLESHAW GODDARD LONDON</t>
  </si>
  <si>
    <t>LYF CFC HOTEL CHELSEA LONDON</t>
  </si>
  <si>
    <t>11/04/2025, 15:34</t>
  </si>
  <si>
    <t>MANCHESTER GOODS YARD FLRS 2 &amp; 3 MANCHESTER</t>
  </si>
  <si>
    <t>11/04/2025, 11:55</t>
  </si>
  <si>
    <t>MANCHESTER SCIENCE PARK GREENHEYS FABRIC PROJECT</t>
  </si>
  <si>
    <t>09/04/2025, 10:36</t>
  </si>
  <si>
    <t>MANCHESTER SCIENCE PARK GREENHEYS PROJECT</t>
  </si>
  <si>
    <t>09/04/2025, 16:53</t>
  </si>
  <si>
    <t>MARBLE ARCH HOUSE SEYMOUR STREET NO 66 REFURB LONDON</t>
  </si>
  <si>
    <t>08/04/2025, 16:05</t>
  </si>
  <si>
    <t>07/04/2025, 08:28</t>
  </si>
  <si>
    <t>11/04/2025, 08:44</t>
  </si>
  <si>
    <t>10/04/2025, 16:10</t>
  </si>
  <si>
    <t>NDI LIVERPOOL PROJECT</t>
  </si>
  <si>
    <t>08/04/2025, 14:03</t>
  </si>
  <si>
    <t>07/04/2025, 15:24</t>
  </si>
  <si>
    <t>08/04/2025, 09:55</t>
  </si>
  <si>
    <t>10/04/2025, 17:26</t>
  </si>
  <si>
    <t>OLYMPIA CENTRAL UNITS 1-2 &amp; DARK KITCHEN OLYMPIA LONDON</t>
  </si>
  <si>
    <t>10/04/2025, 16:42</t>
  </si>
  <si>
    <t>OLYMPIA DEVELOPMENT ONE OLYMPIA PREMIER LEAGUE LONDON</t>
  </si>
  <si>
    <t>10/04/2025, 16:36</t>
  </si>
  <si>
    <t>ONE NEW CHANGE FLOOR 4 MYO REFURB LONDON</t>
  </si>
  <si>
    <t>10/04/2025, 14:47</t>
  </si>
  <si>
    <t>ONE STATION HILL PWC CAT B FITOUT READING</t>
  </si>
  <si>
    <t>OUTER WEST LEISURE CENTRE NEWCASTLE</t>
  </si>
  <si>
    <t>11/04/2025, 10:57</t>
  </si>
  <si>
    <t>OVAL CRICKET GROUND LONDON</t>
  </si>
  <si>
    <t>07/04/2025, 10:03</t>
  </si>
  <si>
    <t>11/04/2025, 14:06</t>
  </si>
  <si>
    <t>08/04/2025, 15:26</t>
  </si>
  <si>
    <t>09/04/2025, 09:35</t>
  </si>
  <si>
    <t>08/04/2025, 11:25</t>
  </si>
  <si>
    <t>08/04/2025, 14:49</t>
  </si>
  <si>
    <t>09/04/2025, 10:33</t>
  </si>
  <si>
    <t>09/04/2025, 15:12</t>
  </si>
  <si>
    <t>SHORT BREAKS SQUIRRELS DENTON WAY SURREY</t>
  </si>
  <si>
    <t>07/04/2025, 16:16</t>
  </si>
  <si>
    <t>SLOANE AVENUE NO 60 CAT B FLOOR 1 OAKLEY CAPITAL LONDON</t>
  </si>
  <si>
    <t>11/04/2025, 15:33</t>
  </si>
  <si>
    <t>STORE ROAD WOOLWICH LONDON</t>
  </si>
  <si>
    <t>08/04/2025, 10:15</t>
  </si>
  <si>
    <t>11/04/2025, 10:47</t>
  </si>
  <si>
    <t>SWANSHURST SCHOOL BIRMINGHAM</t>
  </si>
  <si>
    <t>08/04/2025, 09:49</t>
  </si>
  <si>
    <t>TESCO OFFICES HINCKLEY</t>
  </si>
  <si>
    <t>10/04/2025, 11:37</t>
  </si>
  <si>
    <t>TFL SURREY QUAYS STATION WALL LINING</t>
  </si>
  <si>
    <t>10/04/2025, 10:48</t>
  </si>
  <si>
    <t>11/04/2025, 15:37</t>
  </si>
  <si>
    <t>THE POINT BUILDING MARKET STREET MAERSK CAT A MAIDENHEAD</t>
  </si>
  <si>
    <t>08/04/2025, 09:59</t>
  </si>
  <si>
    <t>09/04/2025, 10:39</t>
  </si>
  <si>
    <t>UCB BURSLEM STOKE ON TRENT</t>
  </si>
  <si>
    <t>08/04/2025, 08:48</t>
  </si>
  <si>
    <t>08/04/2025, 08:28</t>
  </si>
  <si>
    <t>07/04/2025, 17:17</t>
  </si>
  <si>
    <t>11/04/2025, 11:11</t>
  </si>
  <si>
    <t>11/04/2025, 14:13</t>
  </si>
  <si>
    <t>08/04/2025, 17:16</t>
  </si>
  <si>
    <t>11/04/2025, 11:05</t>
  </si>
  <si>
    <t>09/04/2025, 10:23</t>
  </si>
  <si>
    <t>VICTORIA STREET NO 105 LIFT LOBBIES LONDON</t>
  </si>
  <si>
    <t>07/04/2025, 14:49</t>
  </si>
  <si>
    <t>VIVO GYMNASIUM ASHCHURCH TEWKESBURY</t>
  </si>
  <si>
    <t>09/04/2025, 16:07</t>
  </si>
  <si>
    <t>08/04/2025, 10:19</t>
  </si>
  <si>
    <t>11/04/2025, 12:48</t>
  </si>
  <si>
    <t>WITAN GATE HOUSE REFURB PHASE 2 LIFT LOBBY MILTON KEYNES</t>
  </si>
  <si>
    <t>10/04/2025, 10:02</t>
  </si>
  <si>
    <t>101 SOUTH TRYON ST CHARLOTTE CNB</t>
  </si>
  <si>
    <t>09/04/2025, 16:46</t>
  </si>
  <si>
    <t>50 SYLVAN RD WALTHAM AMENITY AND OFFICE FITOUT</t>
  </si>
  <si>
    <t>09/04/2025, 16:31</t>
  </si>
  <si>
    <t>09/04/2025, 08:29</t>
  </si>
  <si>
    <t>10/04/2025, 23:00</t>
  </si>
  <si>
    <t>10/04/2025, 19:23</t>
  </si>
  <si>
    <t>11/04/2025, 17:02</t>
  </si>
  <si>
    <t>09/04/2025, 17:37</t>
  </si>
  <si>
    <t>09/04/2025, 17:03</t>
  </si>
  <si>
    <t>UMASS SUSTAINABLE  ENGINEERING  LABORATORIES</t>
  </si>
  <si>
    <t>10/04/2025, 17:14</t>
  </si>
  <si>
    <t>YALE UNIVERSITY WHITNEY AVE NO 272 WRIGHT LAB ADDITION</t>
  </si>
  <si>
    <t>10/04/2025, 16:40</t>
  </si>
  <si>
    <t>16/04/2025, 11:20</t>
  </si>
  <si>
    <t>15/04/2025, 16:14</t>
  </si>
  <si>
    <t>15/04/2025, 11:43</t>
  </si>
  <si>
    <t>14/04/2025, 16:30</t>
  </si>
  <si>
    <t>14/04/2025, 17:14</t>
  </si>
  <si>
    <t>14/04/2025, 15:18</t>
  </si>
  <si>
    <t>KAR COMMERCIAL BUILDING ERBIL IRAQ</t>
  </si>
  <si>
    <t>15/04/2025, 14:33</t>
  </si>
  <si>
    <t>17/04/2025, 16:32</t>
  </si>
  <si>
    <t>NDA - NEOM DRIVING EXPERIENCE DREX RIYADH</t>
  </si>
  <si>
    <t>14/04/2025, 14:18</t>
  </si>
  <si>
    <t>15/04/2025, 16:04</t>
  </si>
  <si>
    <t>17/04/2025, 16:40</t>
  </si>
  <si>
    <t>17/04/2025, 11:48</t>
  </si>
  <si>
    <t>16/04/2025, 14:48</t>
  </si>
  <si>
    <t>HERITAGE TOWER REFURBISHMENT ACCRA</t>
  </si>
  <si>
    <t>16/04/2025, 11:06</t>
  </si>
  <si>
    <t>KITCHEN REVAMPING BOURI DP4 LIBYA OFFSHORE</t>
  </si>
  <si>
    <t>17/04/2025, 14:24</t>
  </si>
  <si>
    <t>LA PRAILLE GENEVE</t>
  </si>
  <si>
    <t>14/04/2025, 09:56</t>
  </si>
  <si>
    <t>NEW JOINT RESEARCH CENTRE SEVILLA</t>
  </si>
  <si>
    <t>14/04/2025, 11:16</t>
  </si>
  <si>
    <t>16/04/2025, 11:49</t>
  </si>
  <si>
    <t>15/04/2025, 14:31</t>
  </si>
  <si>
    <t>AIRE PARK FORMER TETLEY BREWERY LEEDS MU4A</t>
  </si>
  <si>
    <t>15/04/2025, 14:08</t>
  </si>
  <si>
    <t>15/04/2025, 14:57</t>
  </si>
  <si>
    <t>ALDGATE UNION WHITE CHAPEL BUILDING FLR 5 PAY UK LONDON</t>
  </si>
  <si>
    <t>16/04/2025, 16:17</t>
  </si>
  <si>
    <t>16/04/2025, 14:50</t>
  </si>
  <si>
    <t>AWE MMF PROJECT ALDERMASTON BACK OF HOUSE NDA</t>
  </si>
  <si>
    <t>16/04/2025, 10:36</t>
  </si>
  <si>
    <t>BAE SYSTEMS FTI EXTENSION SAMLESBURY</t>
  </si>
  <si>
    <t>15/04/2025, 16:02</t>
  </si>
  <si>
    <t>14/04/2025, 14:21</t>
  </si>
  <si>
    <t>BALLAM ROAD BEAVERBROOK HQ LYTHAM ST ANNES</t>
  </si>
  <si>
    <t>14/04/2025, 16:49</t>
  </si>
  <si>
    <t>BASINGHALL AVENUE NO 1 FLR LG CAVENDISH VENUES LONDON</t>
  </si>
  <si>
    <t>16/04/2025, 08:35</t>
  </si>
  <si>
    <t>BELGROVE HOUSE KNOWLEDGE QUARTER CAT B MSD LONDON</t>
  </si>
  <si>
    <t>14/04/2025, 14:24</t>
  </si>
  <si>
    <t>16/04/2025, 16:29</t>
  </si>
  <si>
    <t>15/04/2025, 16:40</t>
  </si>
  <si>
    <t>14/04/2025, 10:12</t>
  </si>
  <si>
    <t>14/04/2025, 17:13</t>
  </si>
  <si>
    <t>BROOK DRIVE NO 300 GREEN PARK READING</t>
  </si>
  <si>
    <t>16/04/2025, 13:56</t>
  </si>
  <si>
    <t>16/04/2025, 13:28</t>
  </si>
  <si>
    <t>CANARY WHARF WOOD WHARF B2 LIFT LOBBIES LONDON</t>
  </si>
  <si>
    <t>15/04/2025, 16:38</t>
  </si>
  <si>
    <t>CASTLE STREET NO 7 FLR 2 REFURB EDINBURGH</t>
  </si>
  <si>
    <t>15/04/2025, 11:55</t>
  </si>
  <si>
    <t>15/04/2025, 16:08</t>
  </si>
  <si>
    <t>17/04/2025, 11:07</t>
  </si>
  <si>
    <t>COLCHESTER BUSINESS PARK 200 PHASE 2</t>
  </si>
  <si>
    <t>14/04/2025, 13:24</t>
  </si>
  <si>
    <t>CORINTHIAN HOUSE FLR 8 REFURB CROYDON</t>
  </si>
  <si>
    <t>14/04/2025, 10:40</t>
  </si>
  <si>
    <t>CURZON STREET NO 17A FLOORS 3 &amp; 5 LONDON</t>
  </si>
  <si>
    <t>17/04/2025, 14:09</t>
  </si>
  <si>
    <t>15/04/2025, 17:05</t>
  </si>
  <si>
    <t>15/04/2025, 10:49</t>
  </si>
  <si>
    <t>FINSBURY AVENUE NO 2 DEVELOPMENT LONDON</t>
  </si>
  <si>
    <t>15/04/2025, 13:37</t>
  </si>
  <si>
    <t>GATEHOUSE CHAMBER LADY HALE GATE REFURB LONDON</t>
  </si>
  <si>
    <t>16/04/2025, 14:51</t>
  </si>
  <si>
    <t>15/04/2025, 11:16</t>
  </si>
  <si>
    <t>GREEN PARK BROOK DRIVE NO 250 AWE CAT B READING</t>
  </si>
  <si>
    <t>17/04/2025, 09:54</t>
  </si>
  <si>
    <t>GRESHAM STREET NO 2 PIPER SANDLER DILAPS LONDON</t>
  </si>
  <si>
    <t>16/04/2025, 17:17</t>
  </si>
  <si>
    <t>GROSVENOR PLACE NO 40 CAT A REFURB LONDON</t>
  </si>
  <si>
    <t>16/04/2025, 09:48</t>
  </si>
  <si>
    <t>16/04/2025, 16:16</t>
  </si>
  <si>
    <t>14/04/2025, 09:35</t>
  </si>
  <si>
    <t>14/04/2025, 11:32</t>
  </si>
  <si>
    <t>15/04/2025, 16:17</t>
  </si>
  <si>
    <t>16/04/2025, 09:50</t>
  </si>
  <si>
    <t>14/04/2025, 17:11</t>
  </si>
  <si>
    <t>15/04/2025, 10:40</t>
  </si>
  <si>
    <t>15/04/2025, 11:25</t>
  </si>
  <si>
    <t>ONE CITY ROAD REDEVELOPMENT MANCHESTER MASTERPLAN</t>
  </si>
  <si>
    <t>15/04/2025, 12:34</t>
  </si>
  <si>
    <t>PARK HOUSE FINSBURY CIRCUS NO 16/18 PH 2 FLR 7 CISCO LONDON</t>
  </si>
  <si>
    <t>14/04/2025, 09:59</t>
  </si>
  <si>
    <t>PFE EXPRESS HQ WITHAM</t>
  </si>
  <si>
    <t>16/04/2025, 16:35</t>
  </si>
  <si>
    <t>16/04/2025, 13:46</t>
  </si>
  <si>
    <t>PROJECT ROBOTISM PHASE TWO CORE WCS LONDON</t>
  </si>
  <si>
    <t>14/04/2025, 10:54</t>
  </si>
  <si>
    <t>ROYAL MEAD BATH</t>
  </si>
  <si>
    <t>16/04/2025, 11:34</t>
  </si>
  <si>
    <t>SALISBURY SQUARE DEVELOPMENT COMMERCIAL BUILDING LONDON</t>
  </si>
  <si>
    <t>16/04/2025, 13:51</t>
  </si>
  <si>
    <t>SALISBURY SQUARE DEVELOPMENT COURT BUILDING LONDON</t>
  </si>
  <si>
    <t>15/04/2025, 16:43</t>
  </si>
  <si>
    <t>SOAS PHILIPS BUILDING FLR 5 CORRIDORS LONDON</t>
  </si>
  <si>
    <t>17/04/2025, 08:51</t>
  </si>
  <si>
    <t>ST ANDREW STREET NO 6-10 CAT B LONDON</t>
  </si>
  <si>
    <t>14/04/2025, 16:27</t>
  </si>
  <si>
    <t>15/04/2025, 15:44</t>
  </si>
  <si>
    <t>16/04/2025, 16:03</t>
  </si>
  <si>
    <t>THREADNEEDLE STREET NO 60 CAT A FLOOR 8 LONDON</t>
  </si>
  <si>
    <t>16/04/2025, 14:06</t>
  </si>
  <si>
    <t>16/04/2025, 14:45</t>
  </si>
  <si>
    <t>15/04/2025, 12:45</t>
  </si>
  <si>
    <t>16/04/2025, 16:32</t>
  </si>
  <si>
    <t>UNI OF CAMBRIDGE ZOOLOGY LABS REFURB</t>
  </si>
  <si>
    <t>14/04/2025, 11:09</t>
  </si>
  <si>
    <t>16/04/2025, 15:20</t>
  </si>
  <si>
    <t>UNI OF OXFORD BROOKES CLERICI BUILDING REFURB OXFORD</t>
  </si>
  <si>
    <t>15/04/2025, 11:42</t>
  </si>
  <si>
    <t>16/04/2025, 17:01</t>
  </si>
  <si>
    <t>15/04/2025, 10:58</t>
  </si>
  <si>
    <t>WARDOUR STREET NO 142 FILM HOUSE FLOORS 1-8 LONDON</t>
  </si>
  <si>
    <t>16/04/2025, 12:37</t>
  </si>
  <si>
    <t>14/04/2025, 17:03</t>
  </si>
  <si>
    <t>18/04/2025, 17:25</t>
  </si>
  <si>
    <t>18/04/2025, 21:42</t>
  </si>
  <si>
    <t>CADDELL CONSTRUCTION PROJECT 33034019</t>
  </si>
  <si>
    <t>18/04/2025, 21:25</t>
  </si>
  <si>
    <t>15/04/2025, 15:48</t>
  </si>
  <si>
    <t>18/04/2025, 18:00</t>
  </si>
  <si>
    <t>17/04/2025, 14:31</t>
  </si>
  <si>
    <t>18/04/2025, 21:32</t>
  </si>
  <si>
    <t>18/04/2025, 21:37</t>
  </si>
  <si>
    <t>16/04/2025, 16:24</t>
  </si>
  <si>
    <t>18/04/2025, 21:54</t>
  </si>
  <si>
    <t>18/04/2025, 17:35</t>
  </si>
  <si>
    <t>18/04/2025, 21:15</t>
  </si>
  <si>
    <t>18/04/2025, 21:45</t>
  </si>
  <si>
    <t>17/04/2025, 21:35</t>
  </si>
  <si>
    <t>18/04/2025, 18:03</t>
  </si>
  <si>
    <t>BRIMBANK TECH SCHOOL</t>
  </si>
  <si>
    <t>23/04/2025, 11:49</t>
  </si>
  <si>
    <t>NTT DATA CENTRE PAR1 BUILDING A &amp; CAMPUS</t>
  </si>
  <si>
    <t>25/04/2025, 14:38</t>
  </si>
  <si>
    <t>24/04/2025, 15:37</t>
  </si>
  <si>
    <t>23/04/2025, 10:46</t>
  </si>
  <si>
    <t>CORK AIRPORT C3 SECURITY UPGRADE</t>
  </si>
  <si>
    <t>24/04/2025, 12:51</t>
  </si>
  <si>
    <t>25/04/2025, 09:28</t>
  </si>
  <si>
    <t>25/04/2025, 11:35</t>
  </si>
  <si>
    <t>GRAND CANAL SQUARE 4&amp;5 REDEVELOPMENT DUBLIN</t>
  </si>
  <si>
    <t>25/04/2025, 10:10</t>
  </si>
  <si>
    <t>25/04/2025, 10:26</t>
  </si>
  <si>
    <t>22/04/2025, 11:04</t>
  </si>
  <si>
    <t>EDGENEX DATA CENTRES BY DAMAC RIYADH B2 KSA</t>
  </si>
  <si>
    <t>23/04/2025, 11:03</t>
  </si>
  <si>
    <t>22/04/2025, 10:55</t>
  </si>
  <si>
    <t>24/04/2025, 15:53</t>
  </si>
  <si>
    <t>23/04/2025, 09:34</t>
  </si>
  <si>
    <t>SABAH AL SALEM KUWAIT UNI HEALTH SCIENCES CAMPUS</t>
  </si>
  <si>
    <t>22/04/2025, 11:11</t>
  </si>
  <si>
    <t>25/04/2025, 12:00</t>
  </si>
  <si>
    <t>24/04/2025, 17:30</t>
  </si>
  <si>
    <t>25/04/2025, 14:49</t>
  </si>
  <si>
    <t>24/04/2025, 14:33</t>
  </si>
  <si>
    <t>22/04/2025, 15:22</t>
  </si>
  <si>
    <t>TET DATA CENTRE NO 7 SALASPILS</t>
  </si>
  <si>
    <t>25/04/2025, 12:54</t>
  </si>
  <si>
    <t>VANCOUVER COMMUNITY CENTRE</t>
  </si>
  <si>
    <t>25/04/2025, 17:39</t>
  </si>
  <si>
    <t>ADIDAS MANCHESTER</t>
  </si>
  <si>
    <t>24/04/2025, 16:29</t>
  </si>
  <si>
    <t>24/04/2025, 14:11</t>
  </si>
  <si>
    <t>25/04/2025, 11:16</t>
  </si>
  <si>
    <t>ALDGATE HOUSE FLOOR 4 CAT B UBS LIGHTING LONDON</t>
  </si>
  <si>
    <t>25/04/2025, 12:17</t>
  </si>
  <si>
    <t>ALDGATE HOUSE FLOOR 4 CAT B UBS LONDON</t>
  </si>
  <si>
    <t>22/04/2025, 13:21</t>
  </si>
  <si>
    <t>ALDGATE TOWER UBER REFURB FLOORS 13-15 LONDON</t>
  </si>
  <si>
    <t>22/04/2025, 12:34</t>
  </si>
  <si>
    <t>24/04/2025, 16:06</t>
  </si>
  <si>
    <t>25/04/2025, 12:15</t>
  </si>
  <si>
    <t>23/04/2025, 11:43</t>
  </si>
  <si>
    <t>24/04/2025, 11:08</t>
  </si>
  <si>
    <t>BRIDGE GATE HOUSE HIGH ST NO 55-57 REDHILL</t>
  </si>
  <si>
    <t>23/04/2025, 09:59</t>
  </si>
  <si>
    <t>BRIDGEWATER PLACE CAT B REFURBISHMENT LEEDS</t>
  </si>
  <si>
    <t>25/04/2025, 12:12</t>
  </si>
  <si>
    <t>BROOKFIELD SCHOOL HEREFORD</t>
  </si>
  <si>
    <t>24/04/2025, 14:58</t>
  </si>
  <si>
    <t>22/04/2025, 15:15</t>
  </si>
  <si>
    <t>CANNON STREET NO 72 FLR 1 REFURB LONDON</t>
  </si>
  <si>
    <t>23/04/2025, 14:15</t>
  </si>
  <si>
    <t>24/04/2025, 11:42</t>
  </si>
  <si>
    <t>24/04/2025, 11:51</t>
  </si>
  <si>
    <t>22/04/2025, 14:52</t>
  </si>
  <si>
    <t>CHISWELL STREET NO 24 FLOOR 1 &amp; 3 INDUSTRIOUS FIT OUT LONDON</t>
  </si>
  <si>
    <t>23/04/2025, 08:37</t>
  </si>
  <si>
    <t>CHURCH STREET NO 45 FLRS 1 &amp; 2 BIRMINGHAM</t>
  </si>
  <si>
    <t>25/04/2025, 13:14</t>
  </si>
  <si>
    <t>CRITERION HOTEL PICCADILLY RECEPTION AREA LONDON</t>
  </si>
  <si>
    <t>22/04/2025, 16:16</t>
  </si>
  <si>
    <t>22/04/2025, 14:02</t>
  </si>
  <si>
    <t>24/04/2025, 10:40</t>
  </si>
  <si>
    <t>22/04/2025, 11:34</t>
  </si>
  <si>
    <t>EDEN CAMPUS UNILEVER CAT B KINGSTON</t>
  </si>
  <si>
    <t>25/04/2025, 15:38</t>
  </si>
  <si>
    <t>22/04/2025, 10:57</t>
  </si>
  <si>
    <t>FENCHURCH STREET NO 20 FLOOR 27 MARKEL BOARDROOM LONDON</t>
  </si>
  <si>
    <t>22/04/2025, 08:53</t>
  </si>
  <si>
    <t>22/04/2025, 14:45</t>
  </si>
  <si>
    <t>FORMER TYNECASTLE SCHOOL COMMON AREAS EDINBURGH</t>
  </si>
  <si>
    <t>22/04/2025, 17:19</t>
  </si>
  <si>
    <t>FUSION STUDENTS KING EDWARD COURT  NOTTINGHAM</t>
  </si>
  <si>
    <t>25/04/2025, 13:42</t>
  </si>
  <si>
    <t>25/04/2025, 09:42</t>
  </si>
  <si>
    <t>HASLAR IRC DOLPHIN WAY GOSPORT HAMPSHIRE</t>
  </si>
  <si>
    <t>25/04/2025, 11:06</t>
  </si>
  <si>
    <t>HERON TOWER NO 110 BISHOPSGATE FLR 12 LONDON</t>
  </si>
  <si>
    <t>25/04/2025, 12:13</t>
  </si>
  <si>
    <t>HWE HUB BUILDING 7 ADITIONALS WATFORD</t>
  </si>
  <si>
    <t>24/04/2025, 16:31</t>
  </si>
  <si>
    <t>IKEA MILTON KEYNES</t>
  </si>
  <si>
    <t>24/04/2025, 17:18</t>
  </si>
  <si>
    <t>IMPERIAL COLLEGE HUMAN ANATOMY UNIT FLR 14 LONDON</t>
  </si>
  <si>
    <t>22/04/2025, 09:54</t>
  </si>
  <si>
    <t>24/04/2025, 16:39</t>
  </si>
  <si>
    <t>JOSEPH PARR OLDHAM</t>
  </si>
  <si>
    <t>23/04/2025, 09:11</t>
  </si>
  <si>
    <t>25/04/2025, 15:10</t>
  </si>
  <si>
    <t>MANCHESTER AIRPORT T2 BORDER FORCE REFURB</t>
  </si>
  <si>
    <t>22/04/2025, 10:21</t>
  </si>
  <si>
    <t>MCLAREN BUILDING FLOOR 1 BIRMINGHAM</t>
  </si>
  <si>
    <t>24/04/2025, 17:22</t>
  </si>
  <si>
    <t>25/04/2025, 12:22</t>
  </si>
  <si>
    <t>24/04/2025, 15:39</t>
  </si>
  <si>
    <t>NORTH COLONNADE NO 30 PROJECT NEXUS LONDON</t>
  </si>
  <si>
    <t>OLD ROAD CAMPUS PLOT B2 OXFORD</t>
  </si>
  <si>
    <t>22/04/2025, 09:47</t>
  </si>
  <si>
    <t>24/04/2025, 11:17</t>
  </si>
  <si>
    <t>23/04/2025, 11:02</t>
  </si>
  <si>
    <t>24/04/2025, 14:23</t>
  </si>
  <si>
    <t>PRIMARK HARROGATE</t>
  </si>
  <si>
    <t>23/04/2025, 16:21</t>
  </si>
  <si>
    <t>25/04/2025, 11:41</t>
  </si>
  <si>
    <t>24/04/2025, 10:27</t>
  </si>
  <si>
    <t>SAFRAN BUILDING TWO GLOUCESTER</t>
  </si>
  <si>
    <t>24/04/2025, 09:25</t>
  </si>
  <si>
    <t>25/04/2025, 12:21</t>
  </si>
  <si>
    <t>25/04/2025, 09:52</t>
  </si>
  <si>
    <t>ST VINCENT STREET NO 151-155 FLR 4 GLASGOW</t>
  </si>
  <si>
    <t>22/04/2025, 10:47</t>
  </si>
  <si>
    <t>24/04/2025, 10:52</t>
  </si>
  <si>
    <t>22/04/2025, 14:20</t>
  </si>
  <si>
    <t>UNI OF BIRMINGHAM ENERGY CENTRE NEW BUILD</t>
  </si>
  <si>
    <t>25/04/2025, 12:10</t>
  </si>
  <si>
    <t>UNI OF CAMBRIDGE HUTCHINSON BUILDING REFURB</t>
  </si>
  <si>
    <t>25/04/2025, 12:14</t>
  </si>
  <si>
    <t>23/04/2025, 11:57</t>
  </si>
  <si>
    <t>UNI OF OXFORD TRINITY COLLEGE KITCHEN OXFORD</t>
  </si>
  <si>
    <t>23/04/2025, 13:55</t>
  </si>
  <si>
    <t>23/04/2025, 09:28</t>
  </si>
  <si>
    <t>WHITFIELD STREET NO 90 FLOORS 4-5 LONDON</t>
  </si>
  <si>
    <t>24/04/2025, 16:01</t>
  </si>
  <si>
    <t>22/04/2025, 10:02</t>
  </si>
  <si>
    <t>YORKSHIRE AIR AMBULANCE THIRSK</t>
  </si>
  <si>
    <t>25/04/2025, 14:07</t>
  </si>
  <si>
    <t>18TH STREET 1000 COLORADO SCHOOL OF MINES EMRF</t>
  </si>
  <si>
    <t>24/04/2025, 22:52</t>
  </si>
  <si>
    <t>2910 HIGH VALLEY DRIVE HUMBLE TX 77345</t>
  </si>
  <si>
    <t>25/04/2025, 17:45</t>
  </si>
  <si>
    <t>21/04/2025, 23:16</t>
  </si>
  <si>
    <t>21/04/2025, 21:56</t>
  </si>
  <si>
    <t>22/04/2025, 20:10</t>
  </si>
  <si>
    <t>BRICKELL PLAZA 830 KIRKLAND ELLIS FIT OUT MIAMI</t>
  </si>
  <si>
    <t>24/04/2025, 22:40</t>
  </si>
  <si>
    <t>21/04/2025, 20:17</t>
  </si>
  <si>
    <t>21/04/2025, 20:58</t>
  </si>
  <si>
    <t>22/04/2025, 17:55</t>
  </si>
  <si>
    <t>23/04/2025, 18:18</t>
  </si>
  <si>
    <t>21/04/2025, 23:23</t>
  </si>
  <si>
    <t>21/04/2025, 23:19</t>
  </si>
  <si>
    <t>21/04/2025, 22:00</t>
  </si>
  <si>
    <t>23/04/2025, 17:26</t>
  </si>
  <si>
    <t>22/04/2025, 15:14</t>
  </si>
  <si>
    <t>22/04/2025, 18:17</t>
  </si>
  <si>
    <t>25/04/2025, 17:26</t>
  </si>
  <si>
    <t>MARTIN PLACE NO 5 LVL 5-9 EBSWORTH</t>
  </si>
  <si>
    <t>28/04/2025, 16:19</t>
  </si>
  <si>
    <t>THE PAVILION MELBOURNE</t>
  </si>
  <si>
    <t>28/04/2025, 11:45</t>
  </si>
  <si>
    <t>01/05/2025, 10:08</t>
  </si>
  <si>
    <t>30/04/2025, 10:35</t>
  </si>
  <si>
    <t>DUBLIN CITY COUNCIL OFFICE REFURBISHMENT</t>
  </si>
  <si>
    <t>28/04/2025, 15:17</t>
  </si>
  <si>
    <t>HANNON TRANSPORT OFFICE LUSK DUBLIN</t>
  </si>
  <si>
    <t>28/04/2025, 14:12</t>
  </si>
  <si>
    <t>SURGICAL HUB LIMERICK</t>
  </si>
  <si>
    <t>28/04/2025, 13:26</t>
  </si>
  <si>
    <t>29/04/2025, 12:04</t>
  </si>
  <si>
    <t>02/05/2025, 10:18</t>
  </si>
  <si>
    <t>HUDAYRIYAT ISLAND AL NASEEM VILLAS MODON ABU DHABI</t>
  </si>
  <si>
    <t>29/04/2025, 10:02</t>
  </si>
  <si>
    <t>28/04/2025, 08:36</t>
  </si>
  <si>
    <t>NDA - JP MORGAN AL FAISALIYAH TOWER RIYADH KSA</t>
  </si>
  <si>
    <t>28/04/2025, 12:09</t>
  </si>
  <si>
    <t>TOYOTA CAR SHOWROOM AL RAI KUWAIT</t>
  </si>
  <si>
    <t>29/04/2025, 09:38</t>
  </si>
  <si>
    <t>29/04/2025, 10:40</t>
  </si>
  <si>
    <t>30/04/2025, 11:45</t>
  </si>
  <si>
    <t>28/04/2025, 14:14</t>
  </si>
  <si>
    <t>OM - JULIAN CAMARILLO 29 MADRID</t>
  </si>
  <si>
    <t>30/04/2025, 11:55</t>
  </si>
  <si>
    <t>PARK AVENUE BMW QUEBEC</t>
  </si>
  <si>
    <t>28/04/2025, 16:08</t>
  </si>
  <si>
    <t>28/04/2025, 17:10</t>
  </si>
  <si>
    <t>30/04/2025, 14:42</t>
  </si>
  <si>
    <t>30/04/2025, 15:36</t>
  </si>
  <si>
    <t>28/04/2025, 12:54</t>
  </si>
  <si>
    <t>02/05/2025, 08:43</t>
  </si>
  <si>
    <t>28/04/2025, 17:17</t>
  </si>
  <si>
    <t>AUDLEY SQUARE HOUSE MAYFAIR NO 1 LONDON</t>
  </si>
  <si>
    <t>29/04/2025, 17:19</t>
  </si>
  <si>
    <t>BANKSIDE YARDS PHASE 2 WESTERN YARDS BY2 OPUS LONDON</t>
  </si>
  <si>
    <t>01/05/2025, 10:50</t>
  </si>
  <si>
    <t>BLACKPOOL SHOPFIT</t>
  </si>
  <si>
    <t>01/05/2025, 15:46</t>
  </si>
  <si>
    <t>BLUE FIN BUILDING SOUTHWARK STREET FLOORS 2, 7 &amp; 10 LONDON</t>
  </si>
  <si>
    <t>02/05/2025, 15:40</t>
  </si>
  <si>
    <t>BOW STREET NO 35-36 LONDON</t>
  </si>
  <si>
    <t>29/04/2025, 09:39</t>
  </si>
  <si>
    <t>02/05/2025, 15:59</t>
  </si>
  <si>
    <t>01/05/2025, 16:32</t>
  </si>
  <si>
    <t>02/05/2025, 12:26</t>
  </si>
  <si>
    <t>29/04/2025, 09:23</t>
  </si>
  <si>
    <t>02/05/2025, 16:12</t>
  </si>
  <si>
    <t>30/04/2025, 09:26</t>
  </si>
  <si>
    <t>29/04/2025, 13:35</t>
  </si>
  <si>
    <t>02/05/2025, 14:13</t>
  </si>
  <si>
    <t>CANARY WHARF NORTH QUAY DEVELOPMENT LIFE SCIENCE WCS LONDON</t>
  </si>
  <si>
    <t>02/05/2025, 11:53</t>
  </si>
  <si>
    <t>30/04/2025, 10:01</t>
  </si>
  <si>
    <t>02/05/2025, 13:02</t>
  </si>
  <si>
    <t>29/04/2025, 15:33</t>
  </si>
  <si>
    <t>28/04/2025, 14:22</t>
  </si>
  <si>
    <t>DAKOTA HOTEL MANCHESTER AIRPORT</t>
  </si>
  <si>
    <t>30/04/2025, 16:01</t>
  </si>
  <si>
    <t>DAKOTA HOTEL ROUGIER STREET FLOOR 6 YORK</t>
  </si>
  <si>
    <t>01/05/2025, 09:17</t>
  </si>
  <si>
    <t>02/05/2025, 15:44</t>
  </si>
  <si>
    <t>01/05/2025, 09:48</t>
  </si>
  <si>
    <t>29/04/2025, 14:25</t>
  </si>
  <si>
    <t>28/04/2025, 15:14</t>
  </si>
  <si>
    <t>01/05/2025, 09:45</t>
  </si>
  <si>
    <t>EMBANKMENT NO 100 1ST FLOOR  X &amp; WHY MANCHESTER</t>
  </si>
  <si>
    <t>01/05/2025, 16:46</t>
  </si>
  <si>
    <t>EXCHANGE HOUSE PRIMROSE STREET HSF LONDON</t>
  </si>
  <si>
    <t>29/04/2025, 12:03</t>
  </si>
  <si>
    <t>28/04/2025, 16:33</t>
  </si>
  <si>
    <t>29/04/2025, 08:48</t>
  </si>
  <si>
    <t>FIRST STREET PLOT 9A GPA CAT B MANCHESTER</t>
  </si>
  <si>
    <t>30/04/2025, 16:13</t>
  </si>
  <si>
    <t>FORGEMASTERS MANUFACTURING FACILITY SHEFFIELD</t>
  </si>
  <si>
    <t>30/04/2025, 10:53</t>
  </si>
  <si>
    <t>01/05/2025, 16:39</t>
  </si>
  <si>
    <t>FUSION STUDENT ACCOMMODATION BIRMINGHAM</t>
  </si>
  <si>
    <t>30/04/2025, 13:35</t>
  </si>
  <si>
    <t>29/04/2025, 17:04</t>
  </si>
  <si>
    <t>HANOVER STREET NO 1 LONDON</t>
  </si>
  <si>
    <t>01/05/2025, 16:59</t>
  </si>
  <si>
    <t>28/04/2025, 14:42</t>
  </si>
  <si>
    <t>HATTON GARDEN NO 100 FLOORS 1&amp;2 LONDON</t>
  </si>
  <si>
    <t>30/04/2025, 12:06</t>
  </si>
  <si>
    <t>01/05/2025, 15:44</t>
  </si>
  <si>
    <t>HIGHAM ACADEMY NUNEATON</t>
  </si>
  <si>
    <t>30/04/2025, 10:30</t>
  </si>
  <si>
    <t>HOLBORN VIADUCT NO 14-21 WASHROOM FIT OUT LONDON</t>
  </si>
  <si>
    <t>29/04/2025, 11:37</t>
  </si>
  <si>
    <t>30/04/2025, 09:46</t>
  </si>
  <si>
    <t>LANCASTER WHARF GUN QUARTER BIRMINGHAM</t>
  </si>
  <si>
    <t>01/05/2025, 13:15</t>
  </si>
  <si>
    <t>01/05/2025, 13:41</t>
  </si>
  <si>
    <t>02/05/2025, 12:50</t>
  </si>
  <si>
    <t>28/04/2025, 16:39</t>
  </si>
  <si>
    <t>28/04/2025, 10:39</t>
  </si>
  <si>
    <t>LONDON WALL NO 125 MODE LONDON REFURB LONDON</t>
  </si>
  <si>
    <t>30/04/2025, 14:47</t>
  </si>
  <si>
    <t>MANCHESTER AIRPORT ASPIRE LOUNGE</t>
  </si>
  <si>
    <t>02/05/2025, 10:53</t>
  </si>
  <si>
    <t>MOORFIELDS EYE HOSPITAL UCL INSTITUTE OF OPHTHALMOLOGY ORIEL</t>
  </si>
  <si>
    <t>28/04/2025, 10:11</t>
  </si>
  <si>
    <t>MORE LONDON NO 4 LEVEL 5 REFURB LONDON</t>
  </si>
  <si>
    <t>01/05/2025, 12:34</t>
  </si>
  <si>
    <t>28/04/2025, 10:37</t>
  </si>
  <si>
    <t>NATIONAL GRID CASTLE DONNINGTON</t>
  </si>
  <si>
    <t>29/04/2025, 11:20</t>
  </si>
  <si>
    <t>OXFORD BUSINESS PARK PLOT 4610 REFURB OXFORD</t>
  </si>
  <si>
    <t>28/04/2025, 11:01</t>
  </si>
  <si>
    <t>28/04/2025, 09:38</t>
  </si>
  <si>
    <t>PALL MALL NO 116 FLOOR 4 IOD LONDON</t>
  </si>
  <si>
    <t>01/05/2025, 15:59</t>
  </si>
  <si>
    <t>28/04/2025, 17:25</t>
  </si>
  <si>
    <t>28/04/2025, 10:25</t>
  </si>
  <si>
    <t>02/05/2025, 15:15</t>
  </si>
  <si>
    <t>01/05/2025, 17:02</t>
  </si>
  <si>
    <t>QUEEN ANNES GATE NO 29 FLR 2 REFURB LONDON</t>
  </si>
  <si>
    <t>02/05/2025, 10:44</t>
  </si>
  <si>
    <t>02/05/2025, 15:31</t>
  </si>
  <si>
    <t>ROPEMAKER STREET NO 20 LINKLATER WC AREAS LONDON</t>
  </si>
  <si>
    <t>02/05/2025, 15:43</t>
  </si>
  <si>
    <t>30/04/2025, 08:25</t>
  </si>
  <si>
    <t>SPIRE HEALTHCARE DIDSBURY MANCHESTER</t>
  </si>
  <si>
    <t>30/04/2025, 16:27</t>
  </si>
  <si>
    <t>ST GEORGE STREET NO 25-27 CAT A LONDON</t>
  </si>
  <si>
    <t>29/04/2025, 10:16</t>
  </si>
  <si>
    <t>29/04/2025, 15:59</t>
  </si>
  <si>
    <t>28/04/2025, 09:40</t>
  </si>
  <si>
    <t>STONNAL ROAD FACTORY HULL</t>
  </si>
  <si>
    <t>29/04/2025, 08:52</t>
  </si>
  <si>
    <t>TELEHOUSE SOUTH DAY 3 LEVELS 4 &amp; 5</t>
  </si>
  <si>
    <t>02/05/2025, 10:22</t>
  </si>
  <si>
    <t>TEVILLE GATE HOUSE HMRC REFURB WORTHING</t>
  </si>
  <si>
    <t>01/05/2025, 16:55</t>
  </si>
  <si>
    <t>28/04/2025, 17:13</t>
  </si>
  <si>
    <t>THORLUX HQ APPLICATION CENTRE REDDITCH</t>
  </si>
  <si>
    <t>30/04/2025, 15:57</t>
  </si>
  <si>
    <t>30/04/2025, 11:09</t>
  </si>
  <si>
    <t>01/05/2025, 12:26</t>
  </si>
  <si>
    <t>TRUCELL PROJECT ADDRESS TBC PRESTON</t>
  </si>
  <si>
    <t>TUDOR STREET NO 1 FLR 2 REFURB LONDON</t>
  </si>
  <si>
    <t>UNI OF LONDON SOAS CORRIDORS LONDON</t>
  </si>
  <si>
    <t>28/04/2025, 08:46</t>
  </si>
  <si>
    <t>UNI OF MANCHESTER FALLOWFIELD CAMPUS LIMES BUILDING</t>
  </si>
  <si>
    <t>29/04/2025, 12:19</t>
  </si>
  <si>
    <t>28/04/2025, 12:31</t>
  </si>
  <si>
    <t>UNI OF MANCHESTER JOHN GARSIDE BUILDING</t>
  </si>
  <si>
    <t>29/04/2025, 16:41</t>
  </si>
  <si>
    <t>30/04/2025, 15:49</t>
  </si>
  <si>
    <t>UPPER BROOK STREET KADANS SCIENCE PARTNERS MANCHESTER</t>
  </si>
  <si>
    <t>28/04/2025, 15:05</t>
  </si>
  <si>
    <t>VELINDRE CANCER CENTRE CARDIFF</t>
  </si>
  <si>
    <t>28/04/2025, 12:26</t>
  </si>
  <si>
    <t>01/05/2025, 10:35</t>
  </si>
  <si>
    <t>30/04/2025, 10:55</t>
  </si>
  <si>
    <t>30/04/2025, 10:18</t>
  </si>
  <si>
    <t>WILTON ROAD NO 129 CAT A FLOORS 1-5 LONDON</t>
  </si>
  <si>
    <t>30/04/2025, 11:41</t>
  </si>
  <si>
    <t>WINNERSH TRIANGLE NO 1180 ESKDALE ROAD WINNERSH</t>
  </si>
  <si>
    <t>01/05/2025, 10:09</t>
  </si>
  <si>
    <t>WIXAMS TRAIN STATION BEDFORDSHIRE</t>
  </si>
  <si>
    <t>29/04/2025, 15:48</t>
  </si>
  <si>
    <t>30/04/2025, 10:04</t>
  </si>
  <si>
    <t>29/04/2025, 16:16</t>
  </si>
  <si>
    <t>30/04/2025, 22:48</t>
  </si>
  <si>
    <t>BROADWAY 1585 MORGAN STANLEY AMENITY FLRS NEW YORK</t>
  </si>
  <si>
    <t>29/04/2025, 11:22</t>
  </si>
  <si>
    <t>CORGAN CONFIDENTIAL CLIENT 6.0 FORT WORTH</t>
  </si>
  <si>
    <t>29/04/2025, 17:48</t>
  </si>
  <si>
    <t>28/04/2025, 15:24</t>
  </si>
  <si>
    <t>28/04/2025, 16:04</t>
  </si>
  <si>
    <t>INTERNATIONAL GATEWAY 4600 COLUMBUS AIRPORT OHIO</t>
  </si>
  <si>
    <t>02/05/2025, 09:56</t>
  </si>
  <si>
    <t>02/05/2025, 22:07</t>
  </si>
  <si>
    <t>02/05/2025, 22:10</t>
  </si>
  <si>
    <t>01/05/2025, 16:33</t>
  </si>
  <si>
    <t>02/05/2025, 22:11</t>
  </si>
  <si>
    <t>29/04/2025, 13:42</t>
  </si>
  <si>
    <t>30/04/2025, 22:43</t>
  </si>
  <si>
    <t>BARANGAROO T2 LVL 38</t>
  </si>
  <si>
    <t>09/05/2025, 13:01</t>
  </si>
  <si>
    <t>UNIVERSITY OF MELBOURNE PERFORMING ARTS CENTRE</t>
  </si>
  <si>
    <t>08/05/2025, 17:18</t>
  </si>
  <si>
    <t>06/05/2025, 16:04</t>
  </si>
  <si>
    <t>06/05/2025, 15:56</t>
  </si>
  <si>
    <t>TRIO DAUMESNIL PARIS REFURBISHMENT</t>
  </si>
  <si>
    <t>08/05/2025, 14:51</t>
  </si>
  <si>
    <t>ARM CROWN SQUARE GALWAY</t>
  </si>
  <si>
    <t>06/05/2025, 15:34</t>
  </si>
  <si>
    <t>CEANNT STATION GALWAY</t>
  </si>
  <si>
    <t>08/05/2025, 16:26</t>
  </si>
  <si>
    <t>ELI LILLY VISITOR CENTRE LIMERICK</t>
  </si>
  <si>
    <t>09/05/2025, 11:09</t>
  </si>
  <si>
    <t>IREACH QUEENS UNIVERSITY BELFAST</t>
  </si>
  <si>
    <t>09/05/2025, 10:16</t>
  </si>
  <si>
    <t>MARSHALLS YARD EAST ROAD EAST WALL DUBLIN 3</t>
  </si>
  <si>
    <t>09/05/2025, 09:52</t>
  </si>
  <si>
    <t>09/05/2025, 11:56</t>
  </si>
  <si>
    <t>09/05/2025, 11:41</t>
  </si>
  <si>
    <t>TOWNSEND STREET 157 - 164 DUBLIN</t>
  </si>
  <si>
    <t>08/05/2025, 16:59</t>
  </si>
  <si>
    <t>ALINMA BANK REGIONAL BLDG JEDDAH KSA</t>
  </si>
  <si>
    <t>09/05/2025, 15:01</t>
  </si>
  <si>
    <t>AL NAMAA GENERAL HOSPITAL NORTH SHARQIYAH OMAN</t>
  </si>
  <si>
    <t>08/05/2025, 12:59</t>
  </si>
  <si>
    <t>DUBAI AIRWING (DAW) EXTENSION DUBAI AIRPORT</t>
  </si>
  <si>
    <t>08/05/2025, 13:58</t>
  </si>
  <si>
    <t>HSBC PLATINUM MSHEIREB DOHA QATAR</t>
  </si>
  <si>
    <t>07/05/2025, 15:32</t>
  </si>
  <si>
    <t>IMMERSIVE TOWER DIFC COMMERCIAL OFFICE DEVT DUBAI</t>
  </si>
  <si>
    <t>07/05/2025, 15:26</t>
  </si>
  <si>
    <t>KING FAHD INTL STADIUM EXPANSION RIYADH</t>
  </si>
  <si>
    <t>08/05/2025, 14:46</t>
  </si>
  <si>
    <t>08/05/2025, 11:34</t>
  </si>
  <si>
    <t>PALM BEACH TOWER PALM JUMEIRAH</t>
  </si>
  <si>
    <t>08/05/2025, 10:41</t>
  </si>
  <si>
    <t>08/05/2025, 08:45</t>
  </si>
  <si>
    <t>06/05/2025, 10:44</t>
  </si>
  <si>
    <t>09/05/2025, 10:53</t>
  </si>
  <si>
    <t>06/05/2025, 14:00</t>
  </si>
  <si>
    <t>ATOCHA PHASE 2 PASANTE MADRID</t>
  </si>
  <si>
    <t>07/05/2025, 13:40</t>
  </si>
  <si>
    <t>ESTACION SANTS  BARCELONA</t>
  </si>
  <si>
    <t>08/05/2025, 14:49</t>
  </si>
  <si>
    <t>09/05/2025, 16:27</t>
  </si>
  <si>
    <t>ABBEY LANE STUDENT ACCOMMODATION EDINBURGH</t>
  </si>
  <si>
    <t>08/05/2025, 13:22</t>
  </si>
  <si>
    <t>08/05/2025, 10:44</t>
  </si>
  <si>
    <t>BAKER STREET NO 25 CAT B PIMCO FLOORS 5-9 LONDON</t>
  </si>
  <si>
    <t>09/05/2025, 13:00</t>
  </si>
  <si>
    <t>BIRMINGHAM CHILDRENS TRUST</t>
  </si>
  <si>
    <t>08/05/2025, 12:57</t>
  </si>
  <si>
    <t>08/05/2025, 12:53</t>
  </si>
  <si>
    <t>06/05/2025, 13:15</t>
  </si>
  <si>
    <t>CADWORKS FLOOR 7 FIT OUT GLASGOW</t>
  </si>
  <si>
    <t>08/05/2025, 17:20</t>
  </si>
  <si>
    <t>07/05/2025, 16:10</t>
  </si>
  <si>
    <t>07/05/2025, 16:43</t>
  </si>
  <si>
    <t>CHISWICK PARK BUILDING 3 FLR 3 REFURB LONDON</t>
  </si>
  <si>
    <t>07/05/2025, 16:37</t>
  </si>
  <si>
    <t>CITY POINT L1 AND LGF HAYMARKET TERRACE NO 65 EDINBURGH</t>
  </si>
  <si>
    <t>06/05/2025, 11:54</t>
  </si>
  <si>
    <t>COOPER HOUSE COVENTRY</t>
  </si>
  <si>
    <t>08/05/2025, 14:03</t>
  </si>
  <si>
    <t>COWLEY PARK MATRIX HOUSE REFURB CAMBRIDGE</t>
  </si>
  <si>
    <t>09/05/2025, 10:57</t>
  </si>
  <si>
    <t>CVIM THE PIRBRIGHT INSTITUTE GROUND FLOOR WOKING</t>
  </si>
  <si>
    <t>07/05/2025, 17:01</t>
  </si>
  <si>
    <t>08/05/2025, 15:57</t>
  </si>
  <si>
    <t>09/05/2025, 15:13</t>
  </si>
  <si>
    <t>EMMBEE MOTOR HOMES GEORGE STREET NO 15 HEYWOOD</t>
  </si>
  <si>
    <t>06/05/2025, 11:34</t>
  </si>
  <si>
    <t>EUSTON ROAD NO 160 EVERGREEN HOUSE NEWFLEX LONDON</t>
  </si>
  <si>
    <t>09/05/2025, 12:08</t>
  </si>
  <si>
    <t>GSK B6 LABORATORY ANNEX STEVENAGE</t>
  </si>
  <si>
    <t>HANOVER SQUARE BUILDING NO 18 KKR FLOOR 5 LONDON</t>
  </si>
  <si>
    <t>06/05/2025, 15:23</t>
  </si>
  <si>
    <t>09/05/2025, 13:13</t>
  </si>
  <si>
    <t>HANOVER STREET NO 80 HOBART HOUSE FLOOR 1 REAR EDINBURGH</t>
  </si>
  <si>
    <t>08/05/2025, 12:55</t>
  </si>
  <si>
    <t>08/05/2025, 17:22</t>
  </si>
  <si>
    <t>06/05/2025, 09:31</t>
  </si>
  <si>
    <t>08/05/2025, 11:58</t>
  </si>
  <si>
    <t>HOUNDSDITCH NO 133 FLOOR 3 REFURB LONDON</t>
  </si>
  <si>
    <t>08/05/2025, 16:06</t>
  </si>
  <si>
    <t>HUNDRED OF HOO ACADEMY MAIN ROAD ROCHESTER</t>
  </si>
  <si>
    <t>08/05/2025, 12:50</t>
  </si>
  <si>
    <t>08/05/2025, 12:52</t>
  </si>
  <si>
    <t>09/05/2025, 09:37</t>
  </si>
  <si>
    <t>KING STREET NO 12 LEEDS</t>
  </si>
  <si>
    <t>06/05/2025, 11:15</t>
  </si>
  <si>
    <t>06/05/2025, 15:50</t>
  </si>
  <si>
    <t>LIVERPOOL STREET NO 1 FOH RECEPTION &amp; EVENT SPACE LONDON</t>
  </si>
  <si>
    <t>08/05/2025, 16:36</t>
  </si>
  <si>
    <t>MARTIN LANE NO 24 REFURB LONDON</t>
  </si>
  <si>
    <t>07/05/2025, 14:02</t>
  </si>
  <si>
    <t>MORGANS JUICE BAR CHALK FARM LONDON</t>
  </si>
  <si>
    <t>07/05/2025, 17:29</t>
  </si>
  <si>
    <t>NR EAST KILBRIDE &amp; HAIRMYRES STATIONS</t>
  </si>
  <si>
    <t>07/05/2025, 08:45</t>
  </si>
  <si>
    <t>ONE COLMORE SQUARE BIRMINGHAM</t>
  </si>
  <si>
    <t>07/05/2025, 10:31</t>
  </si>
  <si>
    <t>PARK HOUSE NO 16-18 FINSBURY CIRCUS LONDON</t>
  </si>
  <si>
    <t>07/05/2025, 09:46</t>
  </si>
  <si>
    <t>08/05/2025, 17:03</t>
  </si>
  <si>
    <t>07/05/2025, 15:18</t>
  </si>
  <si>
    <t>06/05/2025, 08:25</t>
  </si>
  <si>
    <t>STATION ROAD NO 21 FLRS 4 &amp; 5 CAMBRIDGE</t>
  </si>
  <si>
    <t>09/05/2025, 08:35</t>
  </si>
  <si>
    <t>09/05/2025, 14:47</t>
  </si>
  <si>
    <t>ST GEORGES INTEGRATED HEALTH AND WELLBEING HUB</t>
  </si>
  <si>
    <t>07/05/2025, 15:29</t>
  </si>
  <si>
    <t>07/05/2025, 16:06</t>
  </si>
  <si>
    <t>STRATFORD CROSS S9 REDMAN PLACE NO 2 FLOOR 7 CDU LONDON</t>
  </si>
  <si>
    <t>08/05/2025, 09:38</t>
  </si>
  <si>
    <t>06/05/2025, 08:31</t>
  </si>
  <si>
    <t>06/05/2025, 15:26</t>
  </si>
  <si>
    <t>09/05/2025, 14:48</t>
  </si>
  <si>
    <t>UNI OF OXFORD HENRY WELCOME BUILDING DILAPS</t>
  </si>
  <si>
    <t>08/05/2025, 15:19</t>
  </si>
  <si>
    <t>UNI OF SOUTHAMPTON B32 LABORATORY REFURB</t>
  </si>
  <si>
    <t>06/05/2025, 14:57</t>
  </si>
  <si>
    <t>UNIVERSITY OF SALFORD CLINIC BUILDING MANCHESTER</t>
  </si>
  <si>
    <t>07/05/2025, 16:11</t>
  </si>
  <si>
    <t>WELLINGTON PLAZA LEEDS</t>
  </si>
  <si>
    <t>08/05/2025, 14:05</t>
  </si>
  <si>
    <t>WESTMINSTER PLACE REFURB YORK BUSINESS PARK YORK</t>
  </si>
  <si>
    <t>09/05/2025, 10:21</t>
  </si>
  <si>
    <t>HIGHWAY 225 NO 5900 DEER PARK 77536 PHASE 2</t>
  </si>
  <si>
    <t>09/05/2025, 16:08</t>
  </si>
  <si>
    <t>NYU GOULD PLAZA</t>
  </si>
  <si>
    <t>08/05/2025, 18:47</t>
  </si>
  <si>
    <t>WATERSHED PHASE 2 HOUSTON</t>
  </si>
  <si>
    <t>08/05/2025, 18:18</t>
  </si>
  <si>
    <t>Extract Date</t>
  </si>
  <si>
    <t>Date in Text Format</t>
  </si>
  <si>
    <t>Date</t>
  </si>
  <si>
    <t>Week No</t>
  </si>
  <si>
    <t>Blank</t>
  </si>
  <si>
    <t>Quality</t>
  </si>
  <si>
    <t>Week</t>
  </si>
  <si>
    <t>Sum of Hours Taken to Close</t>
  </si>
  <si>
    <t>Sum of On Time / Late</t>
  </si>
  <si>
    <t>Count of Estimating Request: Estimate Request No.</t>
  </si>
  <si>
    <t>Avg Quote Time - Power BI Report - Saved on Tab of Same Name</t>
  </si>
  <si>
    <t>This report shows the hours taken to close an estimate</t>
  </si>
  <si>
    <t>(Multiple Items)</t>
  </si>
  <si>
    <t>EST-000033436</t>
  </si>
  <si>
    <t>EST-000033545</t>
  </si>
  <si>
    <t>EST-000033672</t>
  </si>
  <si>
    <t>EST-000033292</t>
  </si>
  <si>
    <t>EST-000033304</t>
  </si>
  <si>
    <t>EST-000033327</t>
  </si>
  <si>
    <t>EST-000033357</t>
  </si>
  <si>
    <t>EST-000033364</t>
  </si>
  <si>
    <t>EST-000033407</t>
  </si>
  <si>
    <t>EST-000033414</t>
  </si>
  <si>
    <t>EST-000033441</t>
  </si>
  <si>
    <t>EST-000033442</t>
  </si>
  <si>
    <t>EST-000033474</t>
  </si>
  <si>
    <t>EST-000033480</t>
  </si>
  <si>
    <t>EST-000033505</t>
  </si>
  <si>
    <t>EST-000033529</t>
  </si>
  <si>
    <t>EST-000033530</t>
  </si>
  <si>
    <t>EST-000031240</t>
  </si>
  <si>
    <t>EST-000033094</t>
  </si>
  <si>
    <t>EST-000033262</t>
  </si>
  <si>
    <t>EST-000033395</t>
  </si>
  <si>
    <t>EST-000033434</t>
  </si>
  <si>
    <t>EST-000033456</t>
  </si>
  <si>
    <t>EST-000033556</t>
  </si>
  <si>
    <t>EST-000033636</t>
  </si>
  <si>
    <t>EST-000033139</t>
  </si>
  <si>
    <t>EST-000033180</t>
  </si>
  <si>
    <t>EST-000033331</t>
  </si>
  <si>
    <t>EST-000033406</t>
  </si>
  <si>
    <t>EST-000033415</t>
  </si>
  <si>
    <t>EST-000033419</t>
  </si>
  <si>
    <t>EST-000033422</t>
  </si>
  <si>
    <t>EST-000033471</t>
  </si>
  <si>
    <t>EST-000033504</t>
  </si>
  <si>
    <t>EST-000033512</t>
  </si>
  <si>
    <t>EST-000033520</t>
  </si>
  <si>
    <t>EST-000033591</t>
  </si>
  <si>
    <t>EST-000033622</t>
  </si>
  <si>
    <t>EST-000033127</t>
  </si>
  <si>
    <t>EST-000033377</t>
  </si>
  <si>
    <t>EST-000033192</t>
  </si>
  <si>
    <t>EST-000033334</t>
  </si>
  <si>
    <t>EST-000033336</t>
  </si>
  <si>
    <t>EST-000033341</t>
  </si>
  <si>
    <t>EST-000033350</t>
  </si>
  <si>
    <t>EST-000033363</t>
  </si>
  <si>
    <t>EST-000033393</t>
  </si>
  <si>
    <t>EST-000033410</t>
  </si>
  <si>
    <t>EST-000033432</t>
  </si>
  <si>
    <t>EST-000033437</t>
  </si>
  <si>
    <t>EST-000033445</t>
  </si>
  <si>
    <t>EST-000033449</t>
  </si>
  <si>
    <t>EST-000033454</t>
  </si>
  <si>
    <t>EST-000033457</t>
  </si>
  <si>
    <t>EST-000033458</t>
  </si>
  <si>
    <t>EST-000033459</t>
  </si>
  <si>
    <t>EST-000033464</t>
  </si>
  <si>
    <t>EST-000033460</t>
  </si>
  <si>
    <t>EST-000033461</t>
  </si>
  <si>
    <t>EST-000033462</t>
  </si>
  <si>
    <t>EST-000033470</t>
  </si>
  <si>
    <t>EST-000033463</t>
  </si>
  <si>
    <t>EST-000033465</t>
  </si>
  <si>
    <t>EST-000033466</t>
  </si>
  <si>
    <t>EST-000033467</t>
  </si>
  <si>
    <t>EST-000033468</t>
  </si>
  <si>
    <t>EST-000033473</t>
  </si>
  <si>
    <t>EST-000033469</t>
  </si>
  <si>
    <t>EST-000033472</t>
  </si>
  <si>
    <t>EST-000033475</t>
  </si>
  <si>
    <t>EST-000033476</t>
  </si>
  <si>
    <t>EST-000033477</t>
  </si>
  <si>
    <t>EST-000033482</t>
  </si>
  <si>
    <t>EST-000033481</t>
  </si>
  <si>
    <t>EST-000033484</t>
  </si>
  <si>
    <t>EST-000033485</t>
  </si>
  <si>
    <t>EST-000033486</t>
  </si>
  <si>
    <t>EST-000033487</t>
  </si>
  <si>
    <t>EST-000033489</t>
  </si>
  <si>
    <t>EST-000033490</t>
  </si>
  <si>
    <t>EST-000033491</t>
  </si>
  <si>
    <t>EST-000033492</t>
  </si>
  <si>
    <t>EST-000033493</t>
  </si>
  <si>
    <t>EST-000033494</t>
  </si>
  <si>
    <t>EST-000033495</t>
  </si>
  <si>
    <t>EST-000033499</t>
  </si>
  <si>
    <t>EST-000033497</t>
  </si>
  <si>
    <t>EST-000033498</t>
  </si>
  <si>
    <t>EST-000033500</t>
  </si>
  <si>
    <t>EST-000033501</t>
  </si>
  <si>
    <t>EST-000033502</t>
  </si>
  <si>
    <t>EST-000033507</t>
  </si>
  <si>
    <t>EST-000033508</t>
  </si>
  <si>
    <t>EST-000033513</t>
  </si>
  <si>
    <t>EST-000033509</t>
  </si>
  <si>
    <t>EST-000033510</t>
  </si>
  <si>
    <t>EST-000033511</t>
  </si>
  <si>
    <t>EST-000033514</t>
  </si>
  <si>
    <t>EST-000033515</t>
  </si>
  <si>
    <t>EST-000033516</t>
  </si>
  <si>
    <t>EST-000033518</t>
  </si>
  <si>
    <t>EST-000033519</t>
  </si>
  <si>
    <t>EST-000033521</t>
  </si>
  <si>
    <t>EST-000033522</t>
  </si>
  <si>
    <t>EST-000033523</t>
  </si>
  <si>
    <t>EST-000033524</t>
  </si>
  <si>
    <t>EST-000033525</t>
  </si>
  <si>
    <t>EST-000033526</t>
  </si>
  <si>
    <t>EST-000033527</t>
  </si>
  <si>
    <t>EST-000033528</t>
  </si>
  <si>
    <t>EST-000033531</t>
  </si>
  <si>
    <t>EST-000033532</t>
  </si>
  <si>
    <t>EST-000033533</t>
  </si>
  <si>
    <t>EST-000033536</t>
  </si>
  <si>
    <t>EST-000033534</t>
  </si>
  <si>
    <t>EST-000033535</t>
  </si>
  <si>
    <t>EST-000033537</t>
  </si>
  <si>
    <t>EST-000033538</t>
  </si>
  <si>
    <t>EST-000033539</t>
  </si>
  <si>
    <t>EST-000033540</t>
  </si>
  <si>
    <t>EST-000033541</t>
  </si>
  <si>
    <t>EST-000033542</t>
  </si>
  <si>
    <t>EST-000033543</t>
  </si>
  <si>
    <t>EST-000033544</t>
  </si>
  <si>
    <t>EST-000033546</t>
  </si>
  <si>
    <t>EST-000033547</t>
  </si>
  <si>
    <t>EST-000033548</t>
  </si>
  <si>
    <t>EST-000033550</t>
  </si>
  <si>
    <t>EST-000033549</t>
  </si>
  <si>
    <t>EST-000033551</t>
  </si>
  <si>
    <t>EST-000033554</t>
  </si>
  <si>
    <t>EST-000033555</t>
  </si>
  <si>
    <t>EST-000033557</t>
  </si>
  <si>
    <t>EST-000033558</t>
  </si>
  <si>
    <t>EST-000033559</t>
  </si>
  <si>
    <t>EST-000033560</t>
  </si>
  <si>
    <t>EST-000033562</t>
  </si>
  <si>
    <t>EST-000033563</t>
  </si>
  <si>
    <t>EST-000033564</t>
  </si>
  <si>
    <t>EST-000033566</t>
  </si>
  <si>
    <t>EST-000033567</t>
  </si>
  <si>
    <t>EST-000033568</t>
  </si>
  <si>
    <t>EST-000033569</t>
  </si>
  <si>
    <t>EST-000033572</t>
  </si>
  <si>
    <t>EST-000033573</t>
  </si>
  <si>
    <t>EST-000033574</t>
  </si>
  <si>
    <t>EST-000033575</t>
  </si>
  <si>
    <t>EST-000033576</t>
  </si>
  <si>
    <t>EST-000033577</t>
  </si>
  <si>
    <t>EST-000033578</t>
  </si>
  <si>
    <t>EST-000033579</t>
  </si>
  <si>
    <t>EST-000033580</t>
  </si>
  <si>
    <t>EST-000033581</t>
  </si>
  <si>
    <t>EST-000033583</t>
  </si>
  <si>
    <t>EST-000033584</t>
  </si>
  <si>
    <t>EST-000033586</t>
  </si>
  <si>
    <t>EST-000033587</t>
  </si>
  <si>
    <t>EST-000033589</t>
  </si>
  <si>
    <t>EST-000033590</t>
  </si>
  <si>
    <t>EST-000033592</t>
  </si>
  <si>
    <t>EST-000033593</t>
  </si>
  <si>
    <t>EST-000033594</t>
  </si>
  <si>
    <t>EST-000033595</t>
  </si>
  <si>
    <t>EST-000033596</t>
  </si>
  <si>
    <t>EST-000033597</t>
  </si>
  <si>
    <t>EST-000033598</t>
  </si>
  <si>
    <t>EST-000033599</t>
  </si>
  <si>
    <t>EST-000033600</t>
  </si>
  <si>
    <t>EST-000033601</t>
  </si>
  <si>
    <t>EST-000033602</t>
  </si>
  <si>
    <t>EST-000033603</t>
  </si>
  <si>
    <t>EST-000033606</t>
  </si>
  <si>
    <t>EST-000033607</t>
  </si>
  <si>
    <t>EST-000033609</t>
  </si>
  <si>
    <t>EST-000033608</t>
  </si>
  <si>
    <t>EST-000033610</t>
  </si>
  <si>
    <t>EST-000033615</t>
  </si>
  <si>
    <t>EST-000033620</t>
  </si>
  <si>
    <t>EST-000033618</t>
  </si>
  <si>
    <t>EST-000033616</t>
  </si>
  <si>
    <t>EST-000033617</t>
  </si>
  <si>
    <t>EST-000033619</t>
  </si>
  <si>
    <t>EST-000033621</t>
  </si>
  <si>
    <t>EST-000033624</t>
  </si>
  <si>
    <t>EST-000033625</t>
  </si>
  <si>
    <t>EST-000033628</t>
  </si>
  <si>
    <t>EST-000033629</t>
  </si>
  <si>
    <t>EST-000033632</t>
  </si>
  <si>
    <t>EST-000033630</t>
  </si>
  <si>
    <t>EST-000033631</t>
  </si>
  <si>
    <t>EST-000033633</t>
  </si>
  <si>
    <t>EST-000033634</t>
  </si>
  <si>
    <t>EST-000033635</t>
  </si>
  <si>
    <t>EST-000033638</t>
  </si>
  <si>
    <t>EST-000033640</t>
  </si>
  <si>
    <t>EST-000033641</t>
  </si>
  <si>
    <t>EST-000033643</t>
  </si>
  <si>
    <t>EST-000033650</t>
  </si>
  <si>
    <t>EST-000033644</t>
  </si>
  <si>
    <t>EST-000033646</t>
  </si>
  <si>
    <t>EST-000033647</t>
  </si>
  <si>
    <t>EST-000033651</t>
  </si>
  <si>
    <t>EST-000033657</t>
  </si>
  <si>
    <t>EST-000033652</t>
  </si>
  <si>
    <t>EST-000033654</t>
  </si>
  <si>
    <t>EST-000033655</t>
  </si>
  <si>
    <t>EST-000033656</t>
  </si>
  <si>
    <t>EST-000033659</t>
  </si>
  <si>
    <t>EST-000033667</t>
  </si>
  <si>
    <t>EST-000033661</t>
  </si>
  <si>
    <t>EST-000033664</t>
  </si>
  <si>
    <t>EST-000033669</t>
  </si>
  <si>
    <t>EST-000033670</t>
  </si>
  <si>
    <t>EST-000033674</t>
  </si>
  <si>
    <t>EST-000033677</t>
  </si>
  <si>
    <t>EST-000033678</t>
  </si>
  <si>
    <t>EST-000033682</t>
  </si>
  <si>
    <t>EST-000033683</t>
  </si>
  <si>
    <t>EST-000033684</t>
  </si>
  <si>
    <t>EST-000033685</t>
  </si>
  <si>
    <t>EST-000033686</t>
  </si>
  <si>
    <t>EST-000032075</t>
  </si>
  <si>
    <t>EST-000032726</t>
  </si>
  <si>
    <t>EST-000033259</t>
  </si>
  <si>
    <t>EST-000033358</t>
  </si>
  <si>
    <t>EST-000033506</t>
  </si>
  <si>
    <t>EST-000033570</t>
  </si>
  <si>
    <t>EST-000033605</t>
  </si>
  <si>
    <t>PADDINGTON CENTRAL KINGDOM STREET NO 2 FLR 7 MICROSOFT</t>
  </si>
  <si>
    <t>OLYMPIA DEVELOPMENT TRAFALGAR THEATRE BOH LONDON</t>
  </si>
  <si>
    <t>RUE VIENNE / RUE ROCHER PARIS REFURBISHMENT 2026</t>
  </si>
  <si>
    <t>PM GROUP OFFICE FITOUT KEARNEY HOUSE DUBLIN LIGHTING</t>
  </si>
  <si>
    <t>BRENT STREET NO 73 - 77 LONDON</t>
  </si>
  <si>
    <t>16/05/2025, 16:12</t>
  </si>
  <si>
    <t>15/05/2025, 17:03</t>
  </si>
  <si>
    <t>CENTRAL PARK BLOCK G 3RD &amp; 4TH FLOOR DUBLIN</t>
  </si>
  <si>
    <t>14/05/2025, 14:53</t>
  </si>
  <si>
    <t>CNU ST COLMANS HOSPITAL RATHDRUM WICKLOW</t>
  </si>
  <si>
    <t>14/05/2025, 14:43</t>
  </si>
  <si>
    <t>12/05/2025, 13:18</t>
  </si>
  <si>
    <t>STS OFFICE FITOUT WATERFORD</t>
  </si>
  <si>
    <t>13/05/2025, 10:13</t>
  </si>
  <si>
    <t>13/05/2025, 16:30</t>
  </si>
  <si>
    <t>ST STEPHENS GREEN 51 DUBLIN</t>
  </si>
  <si>
    <t>12/05/2025, 13:59</t>
  </si>
  <si>
    <t>UCC TYNDALL NORTH</t>
  </si>
  <si>
    <t>12/05/2025, 12:57</t>
  </si>
  <si>
    <t>14/05/2025, 08:59</t>
  </si>
  <si>
    <t>15/05/2025, 14:55</t>
  </si>
  <si>
    <t>AUH FINANCIAL CENTRE CAR PARK LIFT LOBBIES ADDTL ORDER</t>
  </si>
  <si>
    <t>13/05/2025, 12:23</t>
  </si>
  <si>
    <t>14/05/2025, 16:25</t>
  </si>
  <si>
    <t>16/05/2025, 12:59</t>
  </si>
  <si>
    <t>12/05/2025, 15:27</t>
  </si>
  <si>
    <t>12/05/2025, 14:17</t>
  </si>
  <si>
    <t>15/05/2025, 11:01</t>
  </si>
  <si>
    <t>12/05/2025, 15:03</t>
  </si>
  <si>
    <t>13/05/2025, 09:35</t>
  </si>
  <si>
    <t>12/05/2025, 17:29</t>
  </si>
  <si>
    <t>14/05/2025, 11:42</t>
  </si>
  <si>
    <t>GUNVOR GENEVA</t>
  </si>
  <si>
    <t>14/05/2025, 15:55</t>
  </si>
  <si>
    <t>12/05/2025, 16:29</t>
  </si>
  <si>
    <t>13/05/2025, 16:03</t>
  </si>
  <si>
    <t>12/05/2025, 09:50</t>
  </si>
  <si>
    <t>16/05/2025, 11:28</t>
  </si>
  <si>
    <t>15/05/2025, 14:59</t>
  </si>
  <si>
    <t>APEX BUILDING FRANCIS CRICK FLRS 3-6 LONDON</t>
  </si>
  <si>
    <t>15/05/2025, 09:55</t>
  </si>
  <si>
    <t>16/05/2025, 10:29</t>
  </si>
  <si>
    <t>BAE SYSTEMS NEW FACILITY ROCHESTER</t>
  </si>
  <si>
    <t>15/05/2025, 14:06</t>
  </si>
  <si>
    <t>BASINGHALL AVENUE NO 1 STANDARD CHARTERED PH 2 LIGHTING</t>
  </si>
  <si>
    <t>15/05/2025, 17:13</t>
  </si>
  <si>
    <t>BASINGHALL STREET NO 25 WOOLGATE EXCHANGE SUSQUEHANNA</t>
  </si>
  <si>
    <t>14/05/2025, 10:57</t>
  </si>
  <si>
    <t>15/05/2025, 09:52</t>
  </si>
  <si>
    <t>16/05/2025, 10:04</t>
  </si>
  <si>
    <t>14/05/2025, 08:48</t>
  </si>
  <si>
    <t>14/05/2025, 17:09</t>
  </si>
  <si>
    <t>BISHOPSGATE NO 8 FLOOR 41 KING &amp; SPALDING LONDON</t>
  </si>
  <si>
    <t>13/05/2025, 17:26</t>
  </si>
  <si>
    <t>13/05/2025, 08:31</t>
  </si>
  <si>
    <t>BOTHWELL STREET NO 120 AURORA BUILDING FLRS 1 &amp; 4 GLASGOW</t>
  </si>
  <si>
    <t>12/05/2025, 10:56</t>
  </si>
  <si>
    <t>14/05/2025, 17:21</t>
  </si>
  <si>
    <t>12/05/2025, 09:20</t>
  </si>
  <si>
    <t>14/05/2025, 12:05</t>
  </si>
  <si>
    <t>16/05/2025, 13:57</t>
  </si>
  <si>
    <t>15/05/2025, 13:24</t>
  </si>
  <si>
    <t>16/05/2025, 15:02</t>
  </si>
  <si>
    <t>13/05/2025, 15:25</t>
  </si>
  <si>
    <t>CAPABILITY GREEN NO 400 FLOOR 2 REFURB PHASE 2 LUTON</t>
  </si>
  <si>
    <t>16/05/2025, 10:26</t>
  </si>
  <si>
    <t>16/05/2025, 15:51</t>
  </si>
  <si>
    <t>CAREY LANE NO 1 REFURB LONDON</t>
  </si>
  <si>
    <t>12/05/2025, 12:05</t>
  </si>
  <si>
    <t>CENTENNIAL COURT INSPIRED BUILDING REFURB BRACKNELL</t>
  </si>
  <si>
    <t>13/05/2025, 16:06</t>
  </si>
  <si>
    <t>CHISWICK PARK BUILDING 4 FLR 3 REFURB LONDON</t>
  </si>
  <si>
    <t>16/05/2025, 16:21</t>
  </si>
  <si>
    <t>14/05/2025, 16:30</t>
  </si>
  <si>
    <t>13/05/2025, 12:39</t>
  </si>
  <si>
    <t>CLARENDON ROAD NO 73 TJX EUROPE ADDITIONAL WORKS WATFORD</t>
  </si>
  <si>
    <t>15/05/2025, 10:33</t>
  </si>
  <si>
    <t>COLINDALE STATION TFL LONDON</t>
  </si>
  <si>
    <t>15/05/2025, 08:56</t>
  </si>
  <si>
    <t>16/05/2025, 10:49</t>
  </si>
  <si>
    <t>COLT DATA CENTRE PHASE 1 4 FIT OUT HAYES - TILES ONLY</t>
  </si>
  <si>
    <t>12/05/2025, 14:03</t>
  </si>
  <si>
    <t>16/05/2025, 14:36</t>
  </si>
  <si>
    <t>16/05/2025, 10:09</t>
  </si>
  <si>
    <t>DFYNE GLASGOW</t>
  </si>
  <si>
    <t>14/05/2025, 11:25</t>
  </si>
  <si>
    <t>12/05/2025, 10:36</t>
  </si>
  <si>
    <t>14/05/2025, 12:20</t>
  </si>
  <si>
    <t>13/05/2025, 11:22</t>
  </si>
  <si>
    <t>16/05/2025, 13:58</t>
  </si>
  <si>
    <t>FIVE GUYS HEATHROW TERMINAL 5 LONDON</t>
  </si>
  <si>
    <t>FIVE GUYS HEATHROW TERMINAL 5 LONDON LIGHTING</t>
  </si>
  <si>
    <t>16/05/2025, 16:17</t>
  </si>
  <si>
    <t>FORREST GATE NO 1 TANNOCHSIDE UDDINGSTON GLASGOW</t>
  </si>
  <si>
    <t>14/05/2025, 10:48</t>
  </si>
  <si>
    <t>15/05/2025, 17:27</t>
  </si>
  <si>
    <t>HANOVER STREET NO 16 SDD RESTAURANT LONDON</t>
  </si>
  <si>
    <t>15/05/2025, 13:55</t>
  </si>
  <si>
    <t>15/05/2025, 08:39</t>
  </si>
  <si>
    <t>HDSC SUMMER WORKS 2025</t>
  </si>
  <si>
    <t>14/05/2025, 09:36</t>
  </si>
  <si>
    <t>HEATHROW TERMINALS ANPC LONDON</t>
  </si>
  <si>
    <t>13/05/2025, 17:22</t>
  </si>
  <si>
    <t>12/05/2025, 10:11</t>
  </si>
  <si>
    <t>IT ANNEX REFURB WIMBORNE DORSET</t>
  </si>
  <si>
    <t>15/05/2025, 08:34</t>
  </si>
  <si>
    <t>KENSINGTON HIGH STREET NO 375 LOBBY CEILING LONDON</t>
  </si>
  <si>
    <t>12/05/2025, 14:12</t>
  </si>
  <si>
    <t>14/05/2025, 14:19</t>
  </si>
  <si>
    <t>LEICESTER CITY FC TRAINING GROUND</t>
  </si>
  <si>
    <t>15/05/2025, 17:06</t>
  </si>
  <si>
    <t>16/05/2025, 13:59</t>
  </si>
  <si>
    <t>LONDON WALL NO 1 LVL 4 REFURB LONDON</t>
  </si>
  <si>
    <t>12/05/2025, 10:00</t>
  </si>
  <si>
    <t>13/05/2025, 11:19</t>
  </si>
  <si>
    <t>13/05/2025, 16:09</t>
  </si>
  <si>
    <t>MARTIN LANE NO 31 GRND FLR REFURB LONDON</t>
  </si>
  <si>
    <t>15/05/2025, 11:22</t>
  </si>
  <si>
    <t>MBDA BUILDING 4500 STEVENAGE</t>
  </si>
  <si>
    <t>16/05/2025, 10:44</t>
  </si>
  <si>
    <t>16/05/2025, 09:44</t>
  </si>
  <si>
    <t>MIRA TECHNOLOGY PARK PLOT 44 SOUTH EXTENSION NUNEATON</t>
  </si>
  <si>
    <t>14/05/2025, 13:38</t>
  </si>
  <si>
    <t>14/05/2025, 17:07</t>
  </si>
  <si>
    <t>16/05/2025, 11:36</t>
  </si>
  <si>
    <t>NDA KIRKLEE MOD HEREFORD</t>
  </si>
  <si>
    <t>15/05/2025, 16:26</t>
  </si>
  <si>
    <t>NDA NOT SIGNED CAMBRIDGE</t>
  </si>
  <si>
    <t>15/05/2025, 10:18</t>
  </si>
  <si>
    <t>15/05/2025, 10:43</t>
  </si>
  <si>
    <t>15/05/2025, 08:30</t>
  </si>
  <si>
    <t>NORTH WEST OFFICE DEVELOPMENT</t>
  </si>
  <si>
    <t>14/05/2025, 10:59</t>
  </si>
  <si>
    <t>OLD BREWERS YARD GUINNESS MICRO BREWERY LONDON</t>
  </si>
  <si>
    <t>13/05/2025, 09:28</t>
  </si>
  <si>
    <t>OLD BROAD STREET NO 125 LVL 22 &amp; 23 DILAPS LONDON</t>
  </si>
  <si>
    <t>15/05/2025, 17:08</t>
  </si>
  <si>
    <t>OLDHAM OLD LIBRARY RESTORATION LANCASHIRE</t>
  </si>
  <si>
    <t>14/05/2025, 17:18</t>
  </si>
  <si>
    <t>16/05/2025, 14:24</t>
  </si>
  <si>
    <t>ORBITAL HOUSE MOAT WAY KENT</t>
  </si>
  <si>
    <t>16/05/2025, 10:18</t>
  </si>
  <si>
    <t>ORIGIN ONE INNOVIS HOUSE HIGH STREET CRAWLEY</t>
  </si>
  <si>
    <t>15/05/2025, 15:42</t>
  </si>
  <si>
    <t>13/05/2025, 11:24</t>
  </si>
  <si>
    <t>PILGRIM STREET PHASE 3 BUILDING 1 &amp; 2 NEWCASTLE</t>
  </si>
  <si>
    <t>15/05/2025, 12:59</t>
  </si>
  <si>
    <t>13/05/2025, 17:12</t>
  </si>
  <si>
    <t>13/05/2025, 17:18</t>
  </si>
  <si>
    <t>13/05/2025, 13:57</t>
  </si>
  <si>
    <t>14/05/2025, 12:57</t>
  </si>
  <si>
    <t>15/05/2025, 12:01</t>
  </si>
  <si>
    <t>13/05/2025, 13:36</t>
  </si>
  <si>
    <t>16/05/2025, 12:26</t>
  </si>
  <si>
    <t>15/05/2025, 15:51</t>
  </si>
  <si>
    <t>16/05/2025, 15:06</t>
  </si>
  <si>
    <t>13/05/2025, 14:46</t>
  </si>
  <si>
    <t>SKY STUDIOS GRANT WAY ISLEWORTH PHASE 2 LONDON</t>
  </si>
  <si>
    <t>16/05/2025, 16:16</t>
  </si>
  <si>
    <t>SOUTH MOLTON TRIANGLE DEVELOPMENT BOH CYCLE STORES LONDON</t>
  </si>
  <si>
    <t>13/05/2025, 12:26</t>
  </si>
  <si>
    <t>16/05/2025, 11:07</t>
  </si>
  <si>
    <t>13/05/2025, 16:52</t>
  </si>
  <si>
    <t>16/05/2025, 16:22</t>
  </si>
  <si>
    <t>14/05/2025, 16:07</t>
  </si>
  <si>
    <t>15/05/2025, 15:52</t>
  </si>
  <si>
    <t>STOCKTON RIVERSIDE COLLEGE NETA RELOCATION</t>
  </si>
  <si>
    <t>15/05/2025, 15:49</t>
  </si>
  <si>
    <t>STRATTON STREET NO 5 REFURB LONDON</t>
  </si>
  <si>
    <t>13/05/2025, 16:12</t>
  </si>
  <si>
    <t>12/05/2025, 10:48</t>
  </si>
  <si>
    <t>UNI OF EXETER BIOLOGICAL SERVICES UNIT REFURB</t>
  </si>
  <si>
    <t>14/05/2025, 17:08</t>
  </si>
  <si>
    <t>UNI OF LONDON QUEEN MARY INNOVATION CENTRE FLR 2 PHURI LABS</t>
  </si>
  <si>
    <t>15/05/2025, 14:32</t>
  </si>
  <si>
    <t>UNI OF SOUTHAMPTON NORTH EAST QUADRANT B142</t>
  </si>
  <si>
    <t>15/05/2025, 11:04</t>
  </si>
  <si>
    <t>VILLAGE HOTEL SOUTH LEEDS EXTENSION</t>
  </si>
  <si>
    <t>16/05/2025, 11:24</t>
  </si>
  <si>
    <t>14/05/2025, 10:40</t>
  </si>
  <si>
    <t>13/05/2025, 11:25</t>
  </si>
  <si>
    <t>WEYBRIDGE INNOVATION FACILITY HALEON (GSK) THE HEIGHTS - NDA</t>
  </si>
  <si>
    <t>13/05/2025, 11:20</t>
  </si>
  <si>
    <t>WHITEHALL RIVERSIDE RESIDENTIAL TOWERS LEEDS</t>
  </si>
  <si>
    <t>12/05/2025, 16:01</t>
  </si>
  <si>
    <t>14/05/2025, 12:18</t>
  </si>
  <si>
    <t>IAD TIER 2 CONCOURSE EAST UNITED CLUB</t>
  </si>
  <si>
    <t>15/05/2025, 15:40</t>
  </si>
  <si>
    <t>12/05/2025, 18:05</t>
  </si>
  <si>
    <t>STT ST CYRIL AIRPORT REDEVELOPMENT ST THOMAS USVI</t>
  </si>
  <si>
    <t>12/05/2025, 15:06</t>
  </si>
  <si>
    <t>13/05/2025, 16:19</t>
  </si>
  <si>
    <t>Owner</t>
  </si>
  <si>
    <t>Completed up to week</t>
  </si>
  <si>
    <t>update</t>
  </si>
  <si>
    <t>Data to Sun</t>
  </si>
  <si>
    <t>Submission</t>
  </si>
  <si>
    <t>Weekly</t>
  </si>
  <si>
    <t>Department:</t>
  </si>
  <si>
    <t>HR Monthly</t>
  </si>
  <si>
    <r>
      <t xml:space="preserve">Commentary
</t>
    </r>
    <r>
      <rPr>
        <i/>
        <sz val="11"/>
        <color theme="0"/>
        <rFont val="Aptos Narrow"/>
        <family val="2"/>
        <scheme val="minor"/>
      </rPr>
      <t>[in relation to current week, trend and outlook]</t>
    </r>
  </si>
  <si>
    <t>YTD</t>
  </si>
  <si>
    <t>Category</t>
  </si>
  <si>
    <t>KPI</t>
  </si>
  <si>
    <t>Measure</t>
  </si>
  <si>
    <t>UOM</t>
  </si>
  <si>
    <t>Sign</t>
  </si>
  <si>
    <t>Date (Fri)</t>
  </si>
  <si>
    <t>Productivity</t>
  </si>
  <si>
    <t>Quotes Issues</t>
  </si>
  <si>
    <t>Count of quotes issued</t>
  </si>
  <si>
    <t>Count</t>
  </si>
  <si>
    <t>Target</t>
  </si>
  <si>
    <t>Actual</t>
  </si>
  <si>
    <t>Variance</t>
  </si>
  <si>
    <t>Delivery</t>
  </si>
  <si>
    <t>Quotes Issues on Time</t>
  </si>
  <si>
    <t>Percentage of quotes issues on time (TBC all of export only)</t>
  </si>
  <si>
    <t>Percentage</t>
  </si>
  <si>
    <t>Estimated Hours</t>
  </si>
  <si>
    <t>Hours used on estimations, (further split by division)</t>
  </si>
  <si>
    <t>Hours</t>
  </si>
  <si>
    <t>Cost</t>
  </si>
  <si>
    <t>Rate of Sales per square meter</t>
  </si>
  <si>
    <t>£</t>
  </si>
  <si>
    <t>TBC</t>
  </si>
  <si>
    <t>R</t>
  </si>
  <si>
    <t>KPI is worse than Target</t>
  </si>
  <si>
    <t>A</t>
  </si>
  <si>
    <t>KPI is &lt;5% worse than Target</t>
  </si>
  <si>
    <t>G</t>
  </si>
  <si>
    <t>KPI is better than Target</t>
  </si>
  <si>
    <t>Missing Submission</t>
  </si>
  <si>
    <t>No Submission</t>
  </si>
  <si>
    <t>Avg wek 1-13 used as target</t>
  </si>
  <si>
    <t>Estimating Department _ KPI build</t>
  </si>
  <si>
    <t>The power BI reports will be sent by email each Monday</t>
  </si>
  <si>
    <t xml:space="preserve">Update the Relevent Green Tab with the data </t>
  </si>
  <si>
    <t>Check the week number formula in the last row goes to the bottom</t>
  </si>
  <si>
    <t>Refresh the pivot Table on the relevant Pink Tab</t>
  </si>
  <si>
    <t>The data should pull through into the Estimating KPI tab - you will need to update the week number in cell E2 to drive the formulas</t>
  </si>
  <si>
    <t>This feeds the Quality KPI</t>
  </si>
  <si>
    <t>Estimate Time - Power BI Report - Saved on Tab of Same Name</t>
  </si>
  <si>
    <t>This report shows the estimates and data on those completed on time</t>
  </si>
  <si>
    <t>This feeds the Productivity and the Delivery  KPI</t>
  </si>
  <si>
    <t>AUSTRALIA COMMONWEALTH BANK BANGALORE INDIA</t>
  </si>
  <si>
    <t>STANSTED AIRPORT SAT 2 WASHROOMS</t>
  </si>
  <si>
    <t>EST-000033808</t>
  </si>
  <si>
    <t>23/05/2025, 11:10</t>
  </si>
  <si>
    <t>EST-000033887</t>
  </si>
  <si>
    <t>AMS10.1 EDGECONNEX AMSTERDAM</t>
  </si>
  <si>
    <t>23/05/2025, 10:01</t>
  </si>
  <si>
    <t>EST-000033721</t>
  </si>
  <si>
    <t>SNIAM TRINITY COLLEGE DUBLIN</t>
  </si>
  <si>
    <t>20/05/2025, 13:48</t>
  </si>
  <si>
    <t>EST-000033748</t>
  </si>
  <si>
    <t>WESTPORT COASTGUARD STATION</t>
  </si>
  <si>
    <t>23/05/2025, 08:38</t>
  </si>
  <si>
    <t>EST-000033716</t>
  </si>
  <si>
    <t>22/05/2025, 10:46</t>
  </si>
  <si>
    <t>EST-000033726</t>
  </si>
  <si>
    <t>21/05/2025, 14:10</t>
  </si>
  <si>
    <t>EST-000033728</t>
  </si>
  <si>
    <t>HAIMA HOSPITAL OMAN</t>
  </si>
  <si>
    <t>22/05/2025, 10:39</t>
  </si>
  <si>
    <t>EST-000033714</t>
  </si>
  <si>
    <t>20/05/2025, 11:53</t>
  </si>
  <si>
    <t>EST-000033755</t>
  </si>
  <si>
    <t>22/05/2025, 11:24</t>
  </si>
  <si>
    <t>EST-000033751</t>
  </si>
  <si>
    <t>MOH KHASAB HOSPITAL ADDTL MATERIALS OMAN</t>
  </si>
  <si>
    <t>20/05/2025, 16:46</t>
  </si>
  <si>
    <t>EST-000033582</t>
  </si>
  <si>
    <t>MOH KHASAB HOSPITAL OMAN</t>
  </si>
  <si>
    <t>20/05/2025, 08:35</t>
  </si>
  <si>
    <t>EST-000033752</t>
  </si>
  <si>
    <t>MOH SUWAIQ HOSPITAL ADDTL MATERIALS OMAN</t>
  </si>
  <si>
    <t>22/05/2025, 12:10</t>
  </si>
  <si>
    <t>EST-000033230</t>
  </si>
  <si>
    <t>23/05/2025, 11:36</t>
  </si>
  <si>
    <t>EST-000033440</t>
  </si>
  <si>
    <t>QIDDIYA MOTORSPORT PKG 2 &amp; 3 BOH RIYADH</t>
  </si>
  <si>
    <t>22/05/2025, 11:30</t>
  </si>
  <si>
    <t>EST-000033679</t>
  </si>
  <si>
    <t>SANOFI OFFICE LEVEL 3 BLDG B STC RIYADH</t>
  </si>
  <si>
    <t>23/05/2025, 16:19</t>
  </si>
  <si>
    <t>EST-000033561</t>
  </si>
  <si>
    <t>SIEMENS ENERGY OFFICE FIT OUT EGYPT</t>
  </si>
  <si>
    <t>22/05/2025, 15:24</t>
  </si>
  <si>
    <t>EST-000033479</t>
  </si>
  <si>
    <t>UBS INTEGRATION OFFICE FIT OUT MSHEREIB DOHA</t>
  </si>
  <si>
    <t>20/05/2025, 14:48</t>
  </si>
  <si>
    <t>EST-000033762</t>
  </si>
  <si>
    <t>23/05/2025, 10:16</t>
  </si>
  <si>
    <t>EST-000032752</t>
  </si>
  <si>
    <t>20/05/2025, 09:46</t>
  </si>
  <si>
    <t>EST-000033665</t>
  </si>
  <si>
    <t>BMW AND MINI SHOW ROOMS CANADA</t>
  </si>
  <si>
    <t>21/05/2025, 15:52</t>
  </si>
  <si>
    <t>EST-000033866</t>
  </si>
  <si>
    <t>22/05/2025, 17:08</t>
  </si>
  <si>
    <t>EST-000033384</t>
  </si>
  <si>
    <t>21/05/2025, 15:07</t>
  </si>
  <si>
    <t>EST-000033736</t>
  </si>
  <si>
    <t>22/05/2025, 14:18</t>
  </si>
  <si>
    <t>EST-000033571</t>
  </si>
  <si>
    <t>CSC PROJECT GEVEVA</t>
  </si>
  <si>
    <t>23/05/2025, 14:15</t>
  </si>
  <si>
    <t>EST-000033712</t>
  </si>
  <si>
    <t>23/05/2025, 12:34</t>
  </si>
  <si>
    <t>EST-000033759</t>
  </si>
  <si>
    <t>EST-000033604</t>
  </si>
  <si>
    <t>OFICINAS SEGIPSA MADRID</t>
  </si>
  <si>
    <t>21/05/2025, 10:11</t>
  </si>
  <si>
    <t>EST-000033786</t>
  </si>
  <si>
    <t>PROJECT CERN B60 GENEVA</t>
  </si>
  <si>
    <t>23/05/2025, 14:39</t>
  </si>
  <si>
    <t>EST-000033824</t>
  </si>
  <si>
    <t>QUESOME PACTUM TOWERS LAGOS</t>
  </si>
  <si>
    <t>22/05/2025, 14:23</t>
  </si>
  <si>
    <t>EST-000033743</t>
  </si>
  <si>
    <t>23/05/2025, 08:31</t>
  </si>
  <si>
    <t>EST-000032877</t>
  </si>
  <si>
    <t>WARSAW CPK WALL CLADDING</t>
  </si>
  <si>
    <t>21/05/2025, 09:05</t>
  </si>
  <si>
    <t>EST-000033737</t>
  </si>
  <si>
    <t>2 CHAWLEY PARK OXFORD</t>
  </si>
  <si>
    <t>19/05/2025, 16:32</t>
  </si>
  <si>
    <t>EST-000033795</t>
  </si>
  <si>
    <t>22/05/2025, 14:20</t>
  </si>
  <si>
    <t>EST-000033816</t>
  </si>
  <si>
    <t>ALEXANDER BARRACKS PIRBRIGHT SURREY</t>
  </si>
  <si>
    <t>21/05/2025, 11:48</t>
  </si>
  <si>
    <t>EST-000033865</t>
  </si>
  <si>
    <t>22/05/2025, 14:04</t>
  </si>
  <si>
    <t>EST-000033829</t>
  </si>
  <si>
    <t>BAE SYSTEMS DDQ DEVONSHIRE DOCK QUAY BARROW IN FURNESS</t>
  </si>
  <si>
    <t>22/05/2025, 13:14</t>
  </si>
  <si>
    <t>EST-000033880</t>
  </si>
  <si>
    <t>23/05/2025, 10:54</t>
  </si>
  <si>
    <t>EST-000033831</t>
  </si>
  <si>
    <t>23/05/2025, 09:54</t>
  </si>
  <si>
    <t>EST-000033782</t>
  </si>
  <si>
    <t>21/05/2025, 10:03</t>
  </si>
  <si>
    <t>EST-000033800</t>
  </si>
  <si>
    <t>23/05/2025, 15:54</t>
  </si>
  <si>
    <t>EST-000033845</t>
  </si>
  <si>
    <t>22/05/2025, 09:31</t>
  </si>
  <si>
    <t>EST-000033783</t>
  </si>
  <si>
    <t>BECK YARD WATER LANE MCLAREN LIVING LEEDS</t>
  </si>
  <si>
    <t>20/05/2025, 16:33</t>
  </si>
  <si>
    <t>EST-000033701</t>
  </si>
  <si>
    <t>BISHOPSGATE NO 100 PART FLR 35 EXPANSION PAUL HASTINGS</t>
  </si>
  <si>
    <t>19/05/2025, 14:07</t>
  </si>
  <si>
    <t>EST-000033879</t>
  </si>
  <si>
    <t>23/05/2025, 10:30</t>
  </si>
  <si>
    <t>EST-000033859</t>
  </si>
  <si>
    <t>22/05/2025, 15:53</t>
  </si>
  <si>
    <t>EST-000033734</t>
  </si>
  <si>
    <t>BRITISH MUSEUM KITCHENS REFURB LONDON</t>
  </si>
  <si>
    <t>19/05/2025, 15:23</t>
  </si>
  <si>
    <t>EST-000033822</t>
  </si>
  <si>
    <t>BRIXTON RECREATION CENTRE STATION ROAD NO 27 REFURB LONDON</t>
  </si>
  <si>
    <t>21/05/2025, 12:29</t>
  </si>
  <si>
    <t>EST-000033843</t>
  </si>
  <si>
    <t>BURGES SALMON MORRISON STR NO 144 FLR 2 CEILING EDINBURGH</t>
  </si>
  <si>
    <t>21/05/2025, 17:27</t>
  </si>
  <si>
    <t>EST-000033715</t>
  </si>
  <si>
    <t>20/05/2025, 14:36</t>
  </si>
  <si>
    <t>EST-000033814</t>
  </si>
  <si>
    <t>21/05/2025, 16:59</t>
  </si>
  <si>
    <t>EST-000033707</t>
  </si>
  <si>
    <t>19/05/2025, 10:25</t>
  </si>
  <si>
    <t>EST-000033763</t>
  </si>
  <si>
    <t>21/05/2025, 15:16</t>
  </si>
  <si>
    <t>EST-000033867</t>
  </si>
  <si>
    <t>CEILING TILES UK - TILES FOR DATA CENTRES</t>
  </si>
  <si>
    <t>23/05/2025, 14:56</t>
  </si>
  <si>
    <t>EST-000033849</t>
  </si>
  <si>
    <t>22/05/2025, 09:43</t>
  </si>
  <si>
    <t>EST-000033811</t>
  </si>
  <si>
    <t>21/05/2025, 11:22</t>
  </si>
  <si>
    <t>EST-000033844</t>
  </si>
  <si>
    <t>22/05/2025, 08:10</t>
  </si>
  <si>
    <t>EST-000033695</t>
  </si>
  <si>
    <t>19/05/2025, 09:24</t>
  </si>
  <si>
    <t>EST-000033735</t>
  </si>
  <si>
    <t>COLMORE ROW NO 1 FLR 5 REFURB BIRMINGHAM</t>
  </si>
  <si>
    <t>19/05/2025, 16:09</t>
  </si>
  <si>
    <t>EST-000033773</t>
  </si>
  <si>
    <t>23/05/2025, 16:06</t>
  </si>
  <si>
    <t>EST-000033858</t>
  </si>
  <si>
    <t>22/05/2025, 09:44</t>
  </si>
  <si>
    <t>EST-000033916</t>
  </si>
  <si>
    <t>23/05/2025, 14:34</t>
  </si>
  <si>
    <t>EST-000033818</t>
  </si>
  <si>
    <t>DE VERE VILLAGE HOTEL SOLIHULL</t>
  </si>
  <si>
    <t>21/05/2025, 11:58</t>
  </si>
  <si>
    <t>EST-000033813</t>
  </si>
  <si>
    <t>EASTBOURNE COMMUNITY FIRE STATION</t>
  </si>
  <si>
    <t>21/05/2025, 11:04</t>
  </si>
  <si>
    <t>EST-000033825</t>
  </si>
  <si>
    <t>21/05/2025, 16:31</t>
  </si>
  <si>
    <t>EST-000033565</t>
  </si>
  <si>
    <t>EXCHANGE SQUARE NO 1 CAT A REFURB LONDON</t>
  </si>
  <si>
    <t>20/05/2025, 15:01</t>
  </si>
  <si>
    <t>EST-000033660</t>
  </si>
  <si>
    <t>20/05/2025, 15:06</t>
  </si>
  <si>
    <t>EST-000033642</t>
  </si>
  <si>
    <t>GATWICK AIRPORT NORTH TERMINAL GATE ROOM 45</t>
  </si>
  <si>
    <t>19/05/2025, 14:22</t>
  </si>
  <si>
    <t>EST-000033711</t>
  </si>
  <si>
    <t>19/05/2025, 10:43</t>
  </si>
  <si>
    <t>EST-000033793</t>
  </si>
  <si>
    <t>20/05/2025, 15:16</t>
  </si>
  <si>
    <t>EST-000033702</t>
  </si>
  <si>
    <t>21/05/2025, 16:30</t>
  </si>
  <si>
    <t>EST-000033730</t>
  </si>
  <si>
    <t>22/05/2025, 14:45</t>
  </si>
  <si>
    <t>EST-000033906</t>
  </si>
  <si>
    <t>HARDMAN STREET NO 4 FLRS 3, 4 &amp; 7 MANCHESTER</t>
  </si>
  <si>
    <t>23/05/2025, 12:13</t>
  </si>
  <si>
    <t>EST-000033718</t>
  </si>
  <si>
    <t>20/05/2025, 15:58</t>
  </si>
  <si>
    <t>EST-000033790</t>
  </si>
  <si>
    <t>20/05/2025, 16:42</t>
  </si>
  <si>
    <t>EST-000033806</t>
  </si>
  <si>
    <t>21/05/2025, 09:41</t>
  </si>
  <si>
    <t>EST-000033920</t>
  </si>
  <si>
    <t>23/05/2025, 15:17</t>
  </si>
  <si>
    <t>EST-000033872</t>
  </si>
  <si>
    <t>23/05/2025, 10:02</t>
  </si>
  <si>
    <t>EST-000033719</t>
  </si>
  <si>
    <t>IMPERIAL COLLEGE REYNOLDS BUILDING REFURB LONDON</t>
  </si>
  <si>
    <t>22/05/2025, 10:05</t>
  </si>
  <si>
    <t>EST-000033871</t>
  </si>
  <si>
    <t>IPSWICH TOWN FOOTBALL CLUB LEVEL 2 LOUNGE</t>
  </si>
  <si>
    <t>22/05/2025, 15:17</t>
  </si>
  <si>
    <t>EST-000033857</t>
  </si>
  <si>
    <t>22/05/2025, 14:30</t>
  </si>
  <si>
    <t>EST-000033739</t>
  </si>
  <si>
    <t>JGH RADIOLOGY THEATRE 1 JERSEY CHANNEL ISLANDS</t>
  </si>
  <si>
    <t>20/05/2025, 09:40</t>
  </si>
  <si>
    <t>EST-000033725</t>
  </si>
  <si>
    <t>KENTS HILL BUSINESS PARK UNIT K1 1ST FLOOR MILTON KEYNES</t>
  </si>
  <si>
    <t>19/05/2025, 12:42</t>
  </si>
  <si>
    <t>EST-000033376</t>
  </si>
  <si>
    <t>KYN HIGHGATE HAMPSTEAD LANE NO 44-46 LIGHTING LONDON</t>
  </si>
  <si>
    <t>22/05/2025, 17:07</t>
  </si>
  <si>
    <t>EST-000033905</t>
  </si>
  <si>
    <t>LANGSTONE TECHNOLOGY PARK PHASE 2 HAVANT</t>
  </si>
  <si>
    <t>23/05/2025, 11:55</t>
  </si>
  <si>
    <t>EST-000033791</t>
  </si>
  <si>
    <t>LEVENMOUTH ACADEMY ALTERATIONS LEVEN</t>
  </si>
  <si>
    <t>21/05/2025, 11:06</t>
  </si>
  <si>
    <t>EST-000033892</t>
  </si>
  <si>
    <t>23/05/2025, 11:22</t>
  </si>
  <si>
    <t>EST-000033840</t>
  </si>
  <si>
    <t>21/05/2025, 17:15</t>
  </si>
  <si>
    <t>EST-000033731</t>
  </si>
  <si>
    <t>LONDON WALL NO 75 WINCHESTER HOUSE LONDON</t>
  </si>
  <si>
    <t>23/05/2025, 14:53</t>
  </si>
  <si>
    <t>EST-000033613</t>
  </si>
  <si>
    <t>21/05/2025, 10:45</t>
  </si>
  <si>
    <t>EST-000033517</t>
  </si>
  <si>
    <t>22/05/2025, 14:27</t>
  </si>
  <si>
    <t>EST-000033689</t>
  </si>
  <si>
    <t>MANCHESTER AIRPORT T1 STAFF CHANNEL</t>
  </si>
  <si>
    <t>20/05/2025, 08:26</t>
  </si>
  <si>
    <t>EST-000033780</t>
  </si>
  <si>
    <t>MAZARS BIRMINGHAM</t>
  </si>
  <si>
    <t>20/05/2025, 14:58</t>
  </si>
  <si>
    <t>EST-000033553</t>
  </si>
  <si>
    <t>MERCHANT SQUARE NO 5 CAT A REFURB LIGHTING LONDON</t>
  </si>
  <si>
    <t>20/05/2025, 16:34</t>
  </si>
  <si>
    <t>EST-000033890</t>
  </si>
  <si>
    <t>23/05/2025, 10:23</t>
  </si>
  <si>
    <t>EST-000033694</t>
  </si>
  <si>
    <t>EST-000033768</t>
  </si>
  <si>
    <t>21/05/2025, 09:37</t>
  </si>
  <si>
    <t>EST-000033848</t>
  </si>
  <si>
    <t>23/05/2025, 11:14</t>
  </si>
  <si>
    <t>EST-000033744</t>
  </si>
  <si>
    <t>MINSTER COURT NO 3 CAT B TOWER RESEARCH FLR 4 LONDON</t>
  </si>
  <si>
    <t>20/05/2025, 09:23</t>
  </si>
  <si>
    <t>EST-000033817</t>
  </si>
  <si>
    <t>21/05/2025, 13:11</t>
  </si>
  <si>
    <t>EST-000033846</t>
  </si>
  <si>
    <t>MONOCLE OFFICE REFURB HULL</t>
  </si>
  <si>
    <t>22/05/2025, 09:19</t>
  </si>
  <si>
    <t>EST-000033884</t>
  </si>
  <si>
    <t>MXL REFURB HERTFORD</t>
  </si>
  <si>
    <t>23/05/2025, 15:25</t>
  </si>
  <si>
    <t>EST-000033855</t>
  </si>
  <si>
    <t>NATIONAL GRID DEPOT DIDCOT</t>
  </si>
  <si>
    <t>22/05/2025, 13:09</t>
  </si>
  <si>
    <t>EST-000033585</t>
  </si>
  <si>
    <t>NDA PROJECT ADDLESTONE</t>
  </si>
  <si>
    <t>22/05/2025, 15:55</t>
  </si>
  <si>
    <t>EST-000033781</t>
  </si>
  <si>
    <t>21/05/2025, 12:17</t>
  </si>
  <si>
    <t>EST-000033700</t>
  </si>
  <si>
    <t>NEW YORK STREET NO 1 CAT A REFURB FLRS 1&amp;2 MANCHESTER</t>
  </si>
  <si>
    <t>21/05/2025, 10:29</t>
  </si>
  <si>
    <t>EST-000033779</t>
  </si>
  <si>
    <t>20/05/2025, 15:55</t>
  </si>
  <si>
    <t>EST-000033803</t>
  </si>
  <si>
    <t>OLD BAILEY NO 10 CAT A REFURB FLOOR 6 LONDON</t>
  </si>
  <si>
    <t>21/05/2025, 12:55</t>
  </si>
  <si>
    <t>EST-000033834</t>
  </si>
  <si>
    <t>23/05/2025, 11:25</t>
  </si>
  <si>
    <t>EST-000033876</t>
  </si>
  <si>
    <t>OLD LIBRARY TRINITY STREET NO 18 CARDIFF</t>
  </si>
  <si>
    <t>23/05/2025, 10:52</t>
  </si>
  <si>
    <t>EST-000033819</t>
  </si>
  <si>
    <t>21/05/2025, 12:49</t>
  </si>
  <si>
    <t>EST-000033668</t>
  </si>
  <si>
    <t>20/05/2025, 10:41</t>
  </si>
  <si>
    <t>EST-000033854</t>
  </si>
  <si>
    <t>OXFORD BUSINESS PARK BUILDING 4150 FLR 1 OXFORD</t>
  </si>
  <si>
    <t>EST-000033691</t>
  </si>
  <si>
    <t>19/05/2025, 08:38</t>
  </si>
  <si>
    <t>EST-000033639</t>
  </si>
  <si>
    <t>PARK ROAD NO 1 RECEPTION AND CANOPY UXBRIDGE</t>
  </si>
  <si>
    <t>19/05/2025, 11:03</t>
  </si>
  <si>
    <t>EST-000033717</t>
  </si>
  <si>
    <t>20/05/2025, 15:10</t>
  </si>
  <si>
    <t>EST-000033778</t>
  </si>
  <si>
    <t>22/05/2025, 10:27</t>
  </si>
  <si>
    <t>EST-000033775</t>
  </si>
  <si>
    <t>RATHBONES IFC BUILDING NO 1 ST HELIER JERSEY</t>
  </si>
  <si>
    <t>21/05/2025, 16:26</t>
  </si>
  <si>
    <t>EST-000033900</t>
  </si>
  <si>
    <t>EST-000033899</t>
  </si>
  <si>
    <t>23/05/2025, 12:06</t>
  </si>
  <si>
    <t>EST-000033853</t>
  </si>
  <si>
    <t>22/05/2025, 16:27</t>
  </si>
  <si>
    <t>EST-000033902</t>
  </si>
  <si>
    <t>23/05/2025, 10:22</t>
  </si>
  <si>
    <t>EST-000033804</t>
  </si>
  <si>
    <t>EST-000033901</t>
  </si>
  <si>
    <t>23/05/2025, 11:01</t>
  </si>
  <si>
    <t>EST-000033839</t>
  </si>
  <si>
    <t>ST ANDREWS SQUARE NO 24 FLR 1-4 REFURB EDINBURGH</t>
  </si>
  <si>
    <t>22/05/2025, 11:43</t>
  </si>
  <si>
    <t>EST-000033690</t>
  </si>
  <si>
    <t>19/05/2025, 10:22</t>
  </si>
  <si>
    <t>EST-000033767</t>
  </si>
  <si>
    <t>20/05/2025, 15:40</t>
  </si>
  <si>
    <t>EST-000033907</t>
  </si>
  <si>
    <t>23/05/2025, 14:01</t>
  </si>
  <si>
    <t>EST-000033789</t>
  </si>
  <si>
    <t>20/05/2025, 14:49</t>
  </si>
  <si>
    <t>EST-000033820</t>
  </si>
  <si>
    <t>21/05/2025, 13:39</t>
  </si>
  <si>
    <t>EST-000033799</t>
  </si>
  <si>
    <t>EST-000033810</t>
  </si>
  <si>
    <t>TUDOR STREET NO 21 REFURB LONDON</t>
  </si>
  <si>
    <t>21/05/2025, 15:09</t>
  </si>
  <si>
    <t>EST-000033776</t>
  </si>
  <si>
    <t>UNI OF EAST ANGLIA NORWICH CAMPUS</t>
  </si>
  <si>
    <t>20/05/2025, 12:01</t>
  </si>
  <si>
    <t>EST-000033842</t>
  </si>
  <si>
    <t>22/05/2025, 10:52</t>
  </si>
  <si>
    <t>EST-000033758</t>
  </si>
  <si>
    <t>UNI OF SOUTHAMPTON BLDG 85 LIFE SCIENCES PH2 SOUTHAMPTON</t>
  </si>
  <si>
    <t>20/05/2025, 10:57</t>
  </si>
  <si>
    <t>EST-000033812</t>
  </si>
  <si>
    <t>21/05/2025, 15:42</t>
  </si>
  <si>
    <t>EST-000033247</t>
  </si>
  <si>
    <t>UNI OF WARWICK STEM GRAND CHALLENGE CEILINGS COVENTRY</t>
  </si>
  <si>
    <t>22/05/2025, 16:49</t>
  </si>
  <si>
    <t>EST-000033400</t>
  </si>
  <si>
    <t>UNI OF WARWICK STEM GRAND CHALLENGE WALL PANELS COVENTRY</t>
  </si>
  <si>
    <t>EST-000033676</t>
  </si>
  <si>
    <t>UNIVERSITY OF EXETER CLYDESDALE NASH AND BIRKS STUDENT ACCOM</t>
  </si>
  <si>
    <t>19/05/2025, 15:13</t>
  </si>
  <si>
    <t>EST-000033706</t>
  </si>
  <si>
    <t>UNIVERSITY OF HERTFORDSHIRE TODD BUILDING</t>
  </si>
  <si>
    <t>20/05/2025, 12:26</t>
  </si>
  <si>
    <t>EST-000033769</t>
  </si>
  <si>
    <t>22/05/2025, 11:20</t>
  </si>
  <si>
    <t>EST-000033904</t>
  </si>
  <si>
    <t>23/05/2025, 16:26</t>
  </si>
  <si>
    <t>EST-000033772</t>
  </si>
  <si>
    <t>VERDANT LEVEL 0 NORTH WING REFURB EDINBURGH</t>
  </si>
  <si>
    <t>20/05/2025, 15:24</t>
  </si>
  <si>
    <t>EST-000033856</t>
  </si>
  <si>
    <t>22/05/2025, 09:28</t>
  </si>
  <si>
    <t>EST-000033626</t>
  </si>
  <si>
    <t>19/05/2025, 07:53</t>
  </si>
  <si>
    <t>EST-000033698</t>
  </si>
  <si>
    <t>19/05/2025, 09:36</t>
  </si>
  <si>
    <t>EST-000033862</t>
  </si>
  <si>
    <t>22/05/2025, 12:42</t>
  </si>
  <si>
    <t>EST-000033680</t>
  </si>
  <si>
    <t>WEST MIDLANDS SAFE CENTRE BIRMINGHAM</t>
  </si>
  <si>
    <t>19/05/2025, 09:47</t>
  </si>
  <si>
    <t>EST-000033833</t>
  </si>
  <si>
    <t>WHITEHALL 22 SPRING GARDENS LONDON</t>
  </si>
  <si>
    <t>21/05/2025, 14:43</t>
  </si>
  <si>
    <t>EST-000033681</t>
  </si>
  <si>
    <t>WHITEHALL NO 70 WESTMINSTER REFURB LONDON</t>
  </si>
  <si>
    <t>19/05/2025, 15:25</t>
  </si>
  <si>
    <t>EST-000033809</t>
  </si>
  <si>
    <t>WOOD LANE NO 227 YARDHOUSE WHITE CITY LONDON</t>
  </si>
  <si>
    <t>21/05/2025, 11:46</t>
  </si>
  <si>
    <t>EST-000033745</t>
  </si>
  <si>
    <t>WOOD STREET NO 88 FLR 3 CAT B SPORTRADAR LONDON</t>
  </si>
  <si>
    <t>20/05/2025, 10:31</t>
  </si>
  <si>
    <t>EST-000033771</t>
  </si>
  <si>
    <t>20/05/2025, 11:13</t>
  </si>
  <si>
    <t>EST-000033637</t>
  </si>
  <si>
    <t>19/05/2025, 16:11</t>
  </si>
  <si>
    <t>EST-000033488</t>
  </si>
  <si>
    <t>5TH AVENUE NO 665 ROLEX HQ NEW YORK</t>
  </si>
  <si>
    <t>20/05/2025, 16:58</t>
  </si>
  <si>
    <t>EST-000033658</t>
  </si>
  <si>
    <t>19/05/2025, 22:21</t>
  </si>
  <si>
    <t>EST-000033693</t>
  </si>
  <si>
    <t>NORTHWEST BEACHES FLORIDA INT AIRPORT ECP</t>
  </si>
  <si>
    <t>21/05/2025, 23:03</t>
  </si>
  <si>
    <t>EST-000032175</t>
  </si>
  <si>
    <t>TRI-COUNTY REGIONAL VOCATIONAL TECHNICAL HIGH SCHOOL</t>
  </si>
  <si>
    <t>19/05/2025, 15:05</t>
  </si>
  <si>
    <t>EST-000033802</t>
  </si>
  <si>
    <t>YORK AVENUE 1233 MEMORIAL SLOAN KETTERING CANCER CENTER</t>
  </si>
  <si>
    <t>22/05/2025, 19:14</t>
  </si>
  <si>
    <t>EST-000033429</t>
  </si>
  <si>
    <t>EST-000033729</t>
  </si>
  <si>
    <t>EST-000033742</t>
  </si>
  <si>
    <t>EST-000033747</t>
  </si>
  <si>
    <t>EST-000033830</t>
  </si>
  <si>
    <t>EST-000033838</t>
  </si>
  <si>
    <t>EST-000033860</t>
  </si>
  <si>
    <t>EST-000033270</t>
  </si>
  <si>
    <t>EST-000033687</t>
  </si>
  <si>
    <t>EST-000033688</t>
  </si>
  <si>
    <t>EST-000033699</t>
  </si>
  <si>
    <t>EST-000033703</t>
  </si>
  <si>
    <t>EST-000033704</t>
  </si>
  <si>
    <t>EST-000033705</t>
  </si>
  <si>
    <t>EST-000033708</t>
  </si>
  <si>
    <t>EST-000033709</t>
  </si>
  <si>
    <t>EST-000033710</t>
  </si>
  <si>
    <t>EST-000033713</t>
  </si>
  <si>
    <t>EST-000033720</t>
  </si>
  <si>
    <t>EST-000033722</t>
  </si>
  <si>
    <t>EST-000033723</t>
  </si>
  <si>
    <t>EST-000033724</t>
  </si>
  <si>
    <t>EST-000033727</t>
  </si>
  <si>
    <t>EST-000033732</t>
  </si>
  <si>
    <t>EST-000033733</t>
  </si>
  <si>
    <t>EST-000033741</t>
  </si>
  <si>
    <t>EST-000033750</t>
  </si>
  <si>
    <t>EST-000033760</t>
  </si>
  <si>
    <t>EST-000033754</t>
  </si>
  <si>
    <t>EST-000033753</t>
  </si>
  <si>
    <t>EST-000033756</t>
  </si>
  <si>
    <t>EST-000033761</t>
  </si>
  <si>
    <t>EST-000033764</t>
  </si>
  <si>
    <t>EST-000033765</t>
  </si>
  <si>
    <t>EST-000033766</t>
  </si>
  <si>
    <t>EST-000033785</t>
  </si>
  <si>
    <t>EST-000033784</t>
  </si>
  <si>
    <t>EST-000033787</t>
  </si>
  <si>
    <t>EST-000033788</t>
  </si>
  <si>
    <t>EST-000033792</t>
  </si>
  <si>
    <t>EST-000033796</t>
  </si>
  <si>
    <t>EST-000033798</t>
  </si>
  <si>
    <t>EST-000033805</t>
  </si>
  <si>
    <t>EST-000033821</t>
  </si>
  <si>
    <t>EST-000033823</t>
  </si>
  <si>
    <t>EST-000033828</t>
  </si>
  <si>
    <t>EST-000033835</t>
  </si>
  <si>
    <t>EST-000033837</t>
  </si>
  <si>
    <t>EST-000033841</t>
  </si>
  <si>
    <t>EST-000033861</t>
  </si>
  <si>
    <t>EST-000033863</t>
  </si>
  <si>
    <t>EST-000033870</t>
  </si>
  <si>
    <t>EST-000033875</t>
  </si>
  <si>
    <t>EST-000033877</t>
  </si>
  <si>
    <t>EST-000033878</t>
  </si>
  <si>
    <t>EST-000033882</t>
  </si>
  <si>
    <t>EST-000033883</t>
  </si>
  <si>
    <t>EST-000033885</t>
  </si>
  <si>
    <t>EST-000033894</t>
  </si>
  <si>
    <t>EST-000033898</t>
  </si>
  <si>
    <t>EST-000033893</t>
  </si>
  <si>
    <t>EST-000033897</t>
  </si>
  <si>
    <t>EST-000033911</t>
  </si>
  <si>
    <t>EST-000033913</t>
  </si>
  <si>
    <t>EST-000033912</t>
  </si>
  <si>
    <t>EST-000033915</t>
  </si>
  <si>
    <t>TRINITY BY BREAKTHROUGH FLR 1 OXFORD BUSINESS PARK</t>
  </si>
  <si>
    <t>JFK TERMINAL ONE DUTY FREE (C220 Ceilings)</t>
  </si>
  <si>
    <t>ABBEY STREET HOTEL UPPER 31-34 DUBLIN 1</t>
  </si>
  <si>
    <t>GOLDEN LANE NO 1 UNO CHANGING ROOMS &amp; LIFT LOBBY LONDON</t>
  </si>
  <si>
    <t>EAST ROAD NO 49-51 REFURB LONDON</t>
  </si>
  <si>
    <t>EST-000033096</t>
  </si>
  <si>
    <t>HARBOURSIDE</t>
  </si>
  <si>
    <t>29/05/2025, 09:35</t>
  </si>
  <si>
    <t>EST-000033373</t>
  </si>
  <si>
    <t>DUBLIN PORT CENTRE REDEVELOPMENT LIGHTING</t>
  </si>
  <si>
    <t>28/05/2025, 14:00</t>
  </si>
  <si>
    <t>EST-000033696</t>
  </si>
  <si>
    <t>28/05/2025, 13:44</t>
  </si>
  <si>
    <t>EST-000033455</t>
  </si>
  <si>
    <t>LOFT LINES PLOT 11 &amp; 11A BELFAST</t>
  </si>
  <si>
    <t>28/05/2025, 10:57</t>
  </si>
  <si>
    <t>EST-000034023</t>
  </si>
  <si>
    <t>ST VINCENTS UNIVERSITY HOSPITAL TEMPORARY CATERING AND WARD</t>
  </si>
  <si>
    <t>29/05/2025, 10:56</t>
  </si>
  <si>
    <t>EST-000033991</t>
  </si>
  <si>
    <t>28/05/2025, 14:53</t>
  </si>
  <si>
    <t>EST-000033749</t>
  </si>
  <si>
    <t>GOLDMAN SACHS PRECINCT 5 FLOOR 007 DUBAI</t>
  </si>
  <si>
    <t>28/05/2025, 13:54</t>
  </si>
  <si>
    <t>EST-000033990</t>
  </si>
  <si>
    <t>28/05/2025, 13:58</t>
  </si>
  <si>
    <t>EST-000033864</t>
  </si>
  <si>
    <t>30/05/2025, 11:13</t>
  </si>
  <si>
    <t>EST-000033934</t>
  </si>
  <si>
    <t>JEDDAH OPERA HOUSE KSA</t>
  </si>
  <si>
    <t>28/05/2025, 14:51</t>
  </si>
  <si>
    <t>EST-000034046</t>
  </si>
  <si>
    <t>30/05/2025, 11:14</t>
  </si>
  <si>
    <t>EST-000034006</t>
  </si>
  <si>
    <t>29/05/2025, 15:13</t>
  </si>
  <si>
    <t>EST-000033936</t>
  </si>
  <si>
    <t>27/05/2025, 13:54</t>
  </si>
  <si>
    <t>EST-000033757</t>
  </si>
  <si>
    <t>28/05/2025, 15:44</t>
  </si>
  <si>
    <t>EST-000034039</t>
  </si>
  <si>
    <t>VERDE BY SOBHA MIXED DEVT PLOT 3935816 JLT DUBAI</t>
  </si>
  <si>
    <t>30/05/2025, 11:05</t>
  </si>
  <si>
    <t>EST-000034086</t>
  </si>
  <si>
    <t>30/05/2025, 15:08</t>
  </si>
  <si>
    <t>EST-000033927</t>
  </si>
  <si>
    <t>ZAYED NATIONAL MUSEUM SAADIYAT ISLAND ABU DHABI</t>
  </si>
  <si>
    <t>27/05/2025, 15:54</t>
  </si>
  <si>
    <t>EST-000034004</t>
  </si>
  <si>
    <t>APPLE OFFICE BUDAPEST</t>
  </si>
  <si>
    <t>30/05/2025, 09:40</t>
  </si>
  <si>
    <t>EST-000034081</t>
  </si>
  <si>
    <t>30/05/2025, 14:28</t>
  </si>
  <si>
    <t>EST-000033874</t>
  </si>
  <si>
    <t>30/05/2025, 16:13</t>
  </si>
  <si>
    <t>EST-000033774</t>
  </si>
  <si>
    <t>27/05/2025, 16:11</t>
  </si>
  <si>
    <t>EST-000033801</t>
  </si>
  <si>
    <t>CONSULTAS CLINICA UNIVERSIDAD NAVARRA</t>
  </si>
  <si>
    <t>28/05/2025, 08:50</t>
  </si>
  <si>
    <t>EST-000033069</t>
  </si>
  <si>
    <t>VIVIENDAS ALTO ARENAL MADRID</t>
  </si>
  <si>
    <t>27/05/2025, 16:03</t>
  </si>
  <si>
    <t>EST-000033984</t>
  </si>
  <si>
    <t>28/05/2025, 10:52</t>
  </si>
  <si>
    <t>EST-000033954</t>
  </si>
  <si>
    <t>ANFIELD COURT KENTON NEWCASTLE</t>
  </si>
  <si>
    <t>27/05/2025, 10:17</t>
  </si>
  <si>
    <t>EST-000033967</t>
  </si>
  <si>
    <t>27/05/2025, 14:19</t>
  </si>
  <si>
    <t>EST-000033968</t>
  </si>
  <si>
    <t>28/05/2025, 10:35</t>
  </si>
  <si>
    <t>EST-000033947</t>
  </si>
  <si>
    <t>AWE THE HUB OFFICE AND TEACHING FACILITY MHS ALDERMASTON</t>
  </si>
  <si>
    <t>29/05/2025, 08:47</t>
  </si>
  <si>
    <t>EST-000034008</t>
  </si>
  <si>
    <t>28/05/2025, 15:57</t>
  </si>
  <si>
    <t>EST-000033942</t>
  </si>
  <si>
    <t>BATTERSEA POWER STATION APPLE FITOUT FLRS 2 &amp; 3 LONDON</t>
  </si>
  <si>
    <t>28/05/2025, 16:43</t>
  </si>
  <si>
    <t>EST-000033925</t>
  </si>
  <si>
    <t>BERKELEY HOTEL BASEMENT REFURB WILTON PLACE LONDON</t>
  </si>
  <si>
    <t>27/05/2025, 09:51</t>
  </si>
  <si>
    <t>EST-000033919</t>
  </si>
  <si>
    <t>27/05/2025, 13:38</t>
  </si>
  <si>
    <t>EST-000033909</t>
  </si>
  <si>
    <t>29/05/2025, 08:38</t>
  </si>
  <si>
    <t>EST-000034029</t>
  </si>
  <si>
    <t>BURLINGTON GARDENS NO 3 REFURB</t>
  </si>
  <si>
    <t>29/05/2025, 09:42</t>
  </si>
  <si>
    <t>EST-000034020</t>
  </si>
  <si>
    <t>30/05/2025, 09:47</t>
  </si>
  <si>
    <t>EST-000034076</t>
  </si>
  <si>
    <t>30/05/2025, 12:35</t>
  </si>
  <si>
    <t>EST-000033917</t>
  </si>
  <si>
    <t>27/05/2025, 16:31</t>
  </si>
  <si>
    <t>EST-000034092</t>
  </si>
  <si>
    <t>30/05/2025, 12:06</t>
  </si>
  <si>
    <t>EST-000034030</t>
  </si>
  <si>
    <t>29/05/2025, 10:50</t>
  </si>
  <si>
    <t>EST-000033950</t>
  </si>
  <si>
    <t>27/05/2025, 11:18</t>
  </si>
  <si>
    <t>EST-000033957</t>
  </si>
  <si>
    <t>EDINBURGH QUAY LEVEL 3 CAT A COMMON AREA REFURB EDINBURGH</t>
  </si>
  <si>
    <t>29/05/2025, 14:07</t>
  </si>
  <si>
    <t>EST-000034038</t>
  </si>
  <si>
    <t>29/05/2025, 11:47</t>
  </si>
  <si>
    <t>EST-000033982</t>
  </si>
  <si>
    <t>FCDO KING CHARLES STREET REFURB LONDON</t>
  </si>
  <si>
    <t>28/05/2025, 16:14</t>
  </si>
  <si>
    <t>EST-000033998</t>
  </si>
  <si>
    <t>29/05/2025, 08:44</t>
  </si>
  <si>
    <t>EST-000033960</t>
  </si>
  <si>
    <t>FETTER LANE NO 100 MACFARLANES FIT OUT FLOOR 3 LONDON</t>
  </si>
  <si>
    <t>28/05/2025, 15:30</t>
  </si>
  <si>
    <t>EST-000034077</t>
  </si>
  <si>
    <t>FINSBURY TOWER HYLO BUNHILL ROW NO 103-105 SAGE LONDON</t>
  </si>
  <si>
    <t>30/05/2025, 10:08</t>
  </si>
  <si>
    <t>EST-000033955</t>
  </si>
  <si>
    <t>27/05/2025, 11:53</t>
  </si>
  <si>
    <t>EST-000033973</t>
  </si>
  <si>
    <t>GSK LAB BUILDING 2 BASEMENT STEVENAGE</t>
  </si>
  <si>
    <t>28/05/2025, 10:09</t>
  </si>
  <si>
    <t>EST-000033918</t>
  </si>
  <si>
    <t>HALLSVILLE QUARTER BLOCK D CANNING TOWN LONDON</t>
  </si>
  <si>
    <t>27/05/2025, 12:18</t>
  </si>
  <si>
    <t>EST-000034099</t>
  </si>
  <si>
    <t>HOLIDAY INN SOUTHAMPTON</t>
  </si>
  <si>
    <t>30/05/2025, 15:53</t>
  </si>
  <si>
    <t>EST-000034026</t>
  </si>
  <si>
    <t>JOHN HAMPDEN GRAMMAR SCHOOL REFURB HIGH WYCOMBE</t>
  </si>
  <si>
    <t>29/05/2025, 14:39</t>
  </si>
  <si>
    <t>EST-000033974</t>
  </si>
  <si>
    <t>28/05/2025, 09:32</t>
  </si>
  <si>
    <t>EST-000033896</t>
  </si>
  <si>
    <t>KINGS CROSS GOOGLE KGX1 CAT B AUDITORIUM CEILING LONDON</t>
  </si>
  <si>
    <t>30/05/2025, 08:39</t>
  </si>
  <si>
    <t>EST-000033940</t>
  </si>
  <si>
    <t>27/05/2025, 10:14</t>
  </si>
  <si>
    <t>EST-000033979</t>
  </si>
  <si>
    <t>30/05/2025, 15:09</t>
  </si>
  <si>
    <t>EST-000033971</t>
  </si>
  <si>
    <t>LONDON BRIDGE STREET NO 1 DILAPS LONDON</t>
  </si>
  <si>
    <t>27/05/2025, 16:22</t>
  </si>
  <si>
    <t>EST-000034090</t>
  </si>
  <si>
    <t>30/05/2025, 12:03</t>
  </si>
  <si>
    <t>EST-000033993</t>
  </si>
  <si>
    <t>LOWER PARLIAMENT STREET NO 143 NOTTINGHAM</t>
  </si>
  <si>
    <t>28/05/2025, 11:04</t>
  </si>
  <si>
    <t>EST-000034003</t>
  </si>
  <si>
    <t>MAVERICK GAMES SALTISFORD NO 1 ANSELL WAY WARWICK</t>
  </si>
  <si>
    <t>28/05/2025, 12:45</t>
  </si>
  <si>
    <t>EST-000033962</t>
  </si>
  <si>
    <t>27/05/2025, 14:21</t>
  </si>
  <si>
    <t>EST-000033977</t>
  </si>
  <si>
    <t>MORRISONS MISC 2025</t>
  </si>
  <si>
    <t>27/05/2025, 17:26</t>
  </si>
  <si>
    <t>EST-000033941</t>
  </si>
  <si>
    <t>28/05/2025, 11:32</t>
  </si>
  <si>
    <t>EST-000034031</t>
  </si>
  <si>
    <t>29/05/2025, 15:01</t>
  </si>
  <si>
    <t>EST-000034060</t>
  </si>
  <si>
    <t>30/05/2025, 08:41</t>
  </si>
  <si>
    <t>EST-000034019</t>
  </si>
  <si>
    <t>PCC DERBYSHIRE CONSTABULARY CHESTERFIELD CUSTODY SUITES</t>
  </si>
  <si>
    <t>29/05/2025, 10:39</t>
  </si>
  <si>
    <t>EST-000033992</t>
  </si>
  <si>
    <t>28/05/2025, 10:59</t>
  </si>
  <si>
    <t>EST-000033881</t>
  </si>
  <si>
    <t>30/05/2025, 09:52</t>
  </si>
  <si>
    <t>EST-000033921</t>
  </si>
  <si>
    <t>30/05/2025, 09:53</t>
  </si>
  <si>
    <t>EST-000034037</t>
  </si>
  <si>
    <t>RAC CLUB EPSOM</t>
  </si>
  <si>
    <t>29/05/2025, 14:06</t>
  </si>
  <si>
    <t>EST-000033970</t>
  </si>
  <si>
    <t>27/05/2025, 16:27</t>
  </si>
  <si>
    <t>EST-000034018</t>
  </si>
  <si>
    <t>SAWSTON TRADE PARK UNITY CAMPUS WELBECK HEALTH CAMBRIDGE</t>
  </si>
  <si>
    <t>29/05/2025, 10:23</t>
  </si>
  <si>
    <t>EST-000033953</t>
  </si>
  <si>
    <t>27/05/2025, 17:01</t>
  </si>
  <si>
    <t>EST-000033944</t>
  </si>
  <si>
    <t>SOUTH MOLTON TRIANGLE DEVELOPMENT NORTH BLOCK LONDON</t>
  </si>
  <si>
    <t>28/05/2025, 17:30</t>
  </si>
  <si>
    <t>EST-000033889</t>
  </si>
  <si>
    <t>STANSTED AIRPORT LEVEL 20</t>
  </si>
  <si>
    <t>28/05/2025, 12:12</t>
  </si>
  <si>
    <t>EST-000034040</t>
  </si>
  <si>
    <t>30/05/2025, 09:34</t>
  </si>
  <si>
    <t>EST-000033981</t>
  </si>
  <si>
    <t>TRINITY BY BREAKTHROUGH FLR 2 OXFORD BUSINESS PARK</t>
  </si>
  <si>
    <t>28/05/2025, 08:57</t>
  </si>
  <si>
    <t>EST-000033924</t>
  </si>
  <si>
    <t>27/05/2025, 09:00</t>
  </si>
  <si>
    <t>EST-000033989</t>
  </si>
  <si>
    <t>28/05/2025, 17:26</t>
  </si>
  <si>
    <t>EST-000034082</t>
  </si>
  <si>
    <t>30/05/2025, 11:40</t>
  </si>
  <si>
    <t>EST-000033922</t>
  </si>
  <si>
    <t>27/05/2025, 16:26</t>
  </si>
  <si>
    <t>EST-000034084</t>
  </si>
  <si>
    <t>30/05/2025, 13:14</t>
  </si>
  <si>
    <t>29/05/2025, 16:49</t>
  </si>
  <si>
    <t>EST-000034059</t>
  </si>
  <si>
    <t>EST-000033258</t>
  </si>
  <si>
    <t>28/05/2025, 17:32</t>
  </si>
  <si>
    <t>EST-000033496</t>
  </si>
  <si>
    <t>29/05/2025, 16:15</t>
  </si>
  <si>
    <t>EST-000033552</t>
  </si>
  <si>
    <t>EST-000033663</t>
  </si>
  <si>
    <t>EST-000033738</t>
  </si>
  <si>
    <t>EST-000033794</t>
  </si>
  <si>
    <t>EST-000033797</t>
  </si>
  <si>
    <t>EST-000033891</t>
  </si>
  <si>
    <t>EST-000033903</t>
  </si>
  <si>
    <t>EST-000033908</t>
  </si>
  <si>
    <t>EST-000033928</t>
  </si>
  <si>
    <t>EST-000033929</t>
  </si>
  <si>
    <t>EST-000033930</t>
  </si>
  <si>
    <t>EST-000033932</t>
  </si>
  <si>
    <t>EST-000033933</t>
  </si>
  <si>
    <t>EST-000033937</t>
  </si>
  <si>
    <t>EST-000033958</t>
  </si>
  <si>
    <t>EST-000033959</t>
  </si>
  <si>
    <t>EST-000033963</t>
  </si>
  <si>
    <t>EST-000033976</t>
  </si>
  <si>
    <t>EST-000034000</t>
  </si>
  <si>
    <t>EST-000034022</t>
  </si>
  <si>
    <t>EST-000034024</t>
  </si>
  <si>
    <t>EST-000034056</t>
  </si>
  <si>
    <t>EST-000033945</t>
  </si>
  <si>
    <t>EST-000033946</t>
  </si>
  <si>
    <t>EST-000033949</t>
  </si>
  <si>
    <t>EST-000033951</t>
  </si>
  <si>
    <t>EST-000033956</t>
  </si>
  <si>
    <t>EST-000033961</t>
  </si>
  <si>
    <t>EST-000033969</t>
  </si>
  <si>
    <t>EST-000033978</t>
  </si>
  <si>
    <t>EST-000033980</t>
  </si>
  <si>
    <t>EST-000033985</t>
  </si>
  <si>
    <t>EST-000033988</t>
  </si>
  <si>
    <t>EST-000033994</t>
  </si>
  <si>
    <t>EST-000033995</t>
  </si>
  <si>
    <t>EST-000033996</t>
  </si>
  <si>
    <t>EST-000033997</t>
  </si>
  <si>
    <t>EST-000033999</t>
  </si>
  <si>
    <t>EST-000034001</t>
  </si>
  <si>
    <t>EST-000034007</t>
  </si>
  <si>
    <t>EST-000034009</t>
  </si>
  <si>
    <t>EST-000034010</t>
  </si>
  <si>
    <t>EST-000034011</t>
  </si>
  <si>
    <t>EST-000034013</t>
  </si>
  <si>
    <t>EST-000034027</t>
  </si>
  <si>
    <t>EST-000034028</t>
  </si>
  <si>
    <t>EST-000034033</t>
  </si>
  <si>
    <t>EST-000034035</t>
  </si>
  <si>
    <t>EST-000034041</t>
  </si>
  <si>
    <t>EST-000034044</t>
  </si>
  <si>
    <t>EST-000034045</t>
  </si>
  <si>
    <t>EST-000034063</t>
  </si>
  <si>
    <t>EST-000034048</t>
  </si>
  <si>
    <t>EST-000034047</t>
  </si>
  <si>
    <t>EST-000034049</t>
  </si>
  <si>
    <t>EST-000034050</t>
  </si>
  <si>
    <t>EST-000034051</t>
  </si>
  <si>
    <t>EST-000034052</t>
  </si>
  <si>
    <t>EST-000034064</t>
  </si>
  <si>
    <t>EST-000034065</t>
  </si>
  <si>
    <t>EST-000034066</t>
  </si>
  <si>
    <t>EST-000034078</t>
  </si>
  <si>
    <t>EST-000034079</t>
  </si>
  <si>
    <t>EST-000034085</t>
  </si>
  <si>
    <t>EST-000034088</t>
  </si>
  <si>
    <t>EST-000034089</t>
  </si>
  <si>
    <t>EST-000034094</t>
  </si>
  <si>
    <t>EST-000034096</t>
  </si>
  <si>
    <t>EST-000034100</t>
  </si>
  <si>
    <t>EST-000034101</t>
  </si>
  <si>
    <t>EST-000033923</t>
  </si>
  <si>
    <t>EST-000033983</t>
  </si>
  <si>
    <t>Line Name</t>
  </si>
  <si>
    <t>Quantity</t>
  </si>
  <si>
    <t>Net Unit Price Currency</t>
  </si>
  <si>
    <t>Net Unit Price</t>
  </si>
  <si>
    <t>Net Total Currency</t>
  </si>
  <si>
    <t>Net Total</t>
  </si>
  <si>
    <t>Item SQM</t>
  </si>
  <si>
    <t>Line SQM</t>
  </si>
  <si>
    <t>Â£/SQM Currency</t>
  </si>
  <si>
    <t>Â£/SQM</t>
  </si>
  <si>
    <t>Project Owner: Full Name</t>
  </si>
  <si>
    <t>Sales Region</t>
  </si>
  <si>
    <t>QL-0213463</t>
  </si>
  <si>
    <t>GBP</t>
  </si>
  <si>
    <t>Chris Edge</t>
  </si>
  <si>
    <t>North</t>
  </si>
  <si>
    <t>QL-0213506</t>
  </si>
  <si>
    <t>QL-0213524</t>
  </si>
  <si>
    <t>QL-0213744</t>
  </si>
  <si>
    <t>QL-0213749</t>
  </si>
  <si>
    <t>QL-0213152</t>
  </si>
  <si>
    <t>Ed Fagan</t>
  </si>
  <si>
    <t>London</t>
  </si>
  <si>
    <t>QL-0213154</t>
  </si>
  <si>
    <t>QL-0213169</t>
  </si>
  <si>
    <t>QL-0213193</t>
  </si>
  <si>
    <t>QL-0213199</t>
  </si>
  <si>
    <t>QL-0213214</t>
  </si>
  <si>
    <t>QL-0212921</t>
  </si>
  <si>
    <t>QL-0212938</t>
  </si>
  <si>
    <t>QL-0208831</t>
  </si>
  <si>
    <t>Eurshell Fearon</t>
  </si>
  <si>
    <t>QL-0212282</t>
  </si>
  <si>
    <t>QL-0211125</t>
  </si>
  <si>
    <t>QL-0211121</t>
  </si>
  <si>
    <t>QL-0211124</t>
  </si>
  <si>
    <t>QL-0210156</t>
  </si>
  <si>
    <t>Midlands</t>
  </si>
  <si>
    <t>QL-0211470</t>
  </si>
  <si>
    <t>Nick Drake</t>
  </si>
  <si>
    <t>QL-0210181</t>
  </si>
  <si>
    <t>Northern Home Counties</t>
  </si>
  <si>
    <t>QL-0207623</t>
  </si>
  <si>
    <t>QL-0207624</t>
  </si>
  <si>
    <t>QL-0208740</t>
  </si>
  <si>
    <t>Oliver Brosch</t>
  </si>
  <si>
    <t>QL-0211321</t>
  </si>
  <si>
    <t>QL-0211322</t>
  </si>
  <si>
    <t>QL-0211340</t>
  </si>
  <si>
    <t>QL-0211843</t>
  </si>
  <si>
    <t>QL-0211846</t>
  </si>
  <si>
    <t>QL-0211847</t>
  </si>
  <si>
    <t>QL-0209519</t>
  </si>
  <si>
    <t>Peter Gray</t>
  </si>
  <si>
    <t>QL-0209569</t>
  </si>
  <si>
    <t>QL-0210114</t>
  </si>
  <si>
    <t>QL-0211630</t>
  </si>
  <si>
    <t>QL-0211909</t>
  </si>
  <si>
    <t>QL-0211910</t>
  </si>
  <si>
    <t>QL-0211945</t>
  </si>
  <si>
    <t>QL-0211946</t>
  </si>
  <si>
    <t>QL-0211950</t>
  </si>
  <si>
    <t>QL-0211951</t>
  </si>
  <si>
    <t>QL-0212017</t>
  </si>
  <si>
    <t>QL-0212018</t>
  </si>
  <si>
    <t>QL-0212022</t>
  </si>
  <si>
    <t>QL-0212023</t>
  </si>
  <si>
    <t>QL-0212027</t>
  </si>
  <si>
    <t>QL-0212028</t>
  </si>
  <si>
    <t>QL-0212032</t>
  </si>
  <si>
    <t>QL-0212033</t>
  </si>
  <si>
    <t>QL-0212037</t>
  </si>
  <si>
    <t>QL-0212038</t>
  </si>
  <si>
    <t>QL-0212042</t>
  </si>
  <si>
    <t>QL-0212043</t>
  </si>
  <si>
    <t>QL-0212048</t>
  </si>
  <si>
    <t>QL-0212057</t>
  </si>
  <si>
    <t>QL-0212058</t>
  </si>
  <si>
    <t>QL-0212080</t>
  </si>
  <si>
    <t>#Error!</t>
  </si>
  <si>
    <t>QL-0212086</t>
  </si>
  <si>
    <t>QL-0212087</t>
  </si>
  <si>
    <t>QL-0212100</t>
  </si>
  <si>
    <t>QL-0212104</t>
  </si>
  <si>
    <t>QL-0212105</t>
  </si>
  <si>
    <t>QL-0212126</t>
  </si>
  <si>
    <t>QL-0212134</t>
  </si>
  <si>
    <t>QL-0212145</t>
  </si>
  <si>
    <t>QL-0212150</t>
  </si>
  <si>
    <t>QL-0212163</t>
  </si>
  <si>
    <t>QL-0212171</t>
  </si>
  <si>
    <t>QL-0212172</t>
  </si>
  <si>
    <t>QL-0212187</t>
  </si>
  <si>
    <t>QL-0212195</t>
  </si>
  <si>
    <t>QL-0212196</t>
  </si>
  <si>
    <t>QL-0212212</t>
  </si>
  <si>
    <t>QL-0212223</t>
  </si>
  <si>
    <t>QL-0212236</t>
  </si>
  <si>
    <t>QL-0212279</t>
  </si>
  <si>
    <t>QL-0212362</t>
  </si>
  <si>
    <t>Sam James</t>
  </si>
  <si>
    <t>South East</t>
  </si>
  <si>
    <t>QL-0208516</t>
  </si>
  <si>
    <t>QL-0208534</t>
  </si>
  <si>
    <t>QL-0208578</t>
  </si>
  <si>
    <t>QL-0211286</t>
  </si>
  <si>
    <t>EST-000033895</t>
  </si>
  <si>
    <t>EST-000034053</t>
  </si>
  <si>
    <t>EST-000034055</t>
  </si>
  <si>
    <t>EST-000034069</t>
  </si>
  <si>
    <t>EST-000033478</t>
  </si>
  <si>
    <t>EST-000033697</t>
  </si>
  <si>
    <t>EST-000034017</t>
  </si>
  <si>
    <t>EST-000034170</t>
  </si>
  <si>
    <t>EST-000034240</t>
  </si>
  <si>
    <t>EST-000034264</t>
  </si>
  <si>
    <t>EST-000033935</t>
  </si>
  <si>
    <t>EST-000034043</t>
  </si>
  <si>
    <t>EST-000034200</t>
  </si>
  <si>
    <t>EST-000033931</t>
  </si>
  <si>
    <t>EST-000033939</t>
  </si>
  <si>
    <t>EST-000034002</t>
  </si>
  <si>
    <t>EST-000034067</t>
  </si>
  <si>
    <t>EST-000034070</t>
  </si>
  <si>
    <t>EST-000034071</t>
  </si>
  <si>
    <t>EST-000034102</t>
  </si>
  <si>
    <t>EST-000034105</t>
  </si>
  <si>
    <t>EST-000034153</t>
  </si>
  <si>
    <t>EST-000034155</t>
  </si>
  <si>
    <t>EST-000034174</t>
  </si>
  <si>
    <t>EST-000034184</t>
  </si>
  <si>
    <t>EST-000034234</t>
  </si>
  <si>
    <t>EST-000034255</t>
  </si>
  <si>
    <t>EST-000033948</t>
  </si>
  <si>
    <t>EST-000034005</t>
  </si>
  <si>
    <t>EST-000034015</t>
  </si>
  <si>
    <t>EST-000034042</t>
  </si>
  <si>
    <t>EST-000034054</t>
  </si>
  <si>
    <t>EST-000034057</t>
  </si>
  <si>
    <t>EST-000034061</t>
  </si>
  <si>
    <t>EST-000034062</t>
  </si>
  <si>
    <t>EST-000034074</t>
  </si>
  <si>
    <t>EST-000034087</t>
  </si>
  <si>
    <t>EST-000034093</t>
  </si>
  <si>
    <t>EST-000034106</t>
  </si>
  <si>
    <t>EST-000034109</t>
  </si>
  <si>
    <t>EST-000034110</t>
  </si>
  <si>
    <t>EST-000034111</t>
  </si>
  <si>
    <t>EST-000034112</t>
  </si>
  <si>
    <t>EST-000034113</t>
  </si>
  <si>
    <t>EST-000034115</t>
  </si>
  <si>
    <t>EST-000034116</t>
  </si>
  <si>
    <t>EST-000034117</t>
  </si>
  <si>
    <t>EST-000034118</t>
  </si>
  <si>
    <t>EST-000034120</t>
  </si>
  <si>
    <t>EST-000034121</t>
  </si>
  <si>
    <t>EST-000034122</t>
  </si>
  <si>
    <t>EST-000034123</t>
  </si>
  <si>
    <t>EST-000034124</t>
  </si>
  <si>
    <t>EST-000034125</t>
  </si>
  <si>
    <t>EST-000034126</t>
  </si>
  <si>
    <t>EST-000034127</t>
  </si>
  <si>
    <t>EST-000034128</t>
  </si>
  <si>
    <t>EST-000034133</t>
  </si>
  <si>
    <t>EST-000034131</t>
  </si>
  <si>
    <t>EST-000034132</t>
  </si>
  <si>
    <t>EST-000034136</t>
  </si>
  <si>
    <t>EST-000034137</t>
  </si>
  <si>
    <t>EST-000034138</t>
  </si>
  <si>
    <t>EST-000034139</t>
  </si>
  <si>
    <t>EST-000034140</t>
  </si>
  <si>
    <t>EST-000034141</t>
  </si>
  <si>
    <t>EST-000034144</t>
  </si>
  <si>
    <t>EST-000034143</t>
  </si>
  <si>
    <t>EST-000034145</t>
  </si>
  <si>
    <t>EST-000034146</t>
  </si>
  <si>
    <t>EST-000034148</t>
  </si>
  <si>
    <t>EST-000034149</t>
  </si>
  <si>
    <t>EST-000034150</t>
  </si>
  <si>
    <t>EST-000034151</t>
  </si>
  <si>
    <t>EST-000034152</t>
  </si>
  <si>
    <t>EST-000034154</t>
  </si>
  <si>
    <t>EST-000034157</t>
  </si>
  <si>
    <t>EST-000034162</t>
  </si>
  <si>
    <t>EST-000034163</t>
  </si>
  <si>
    <t>EST-000034167</t>
  </si>
  <si>
    <t>EST-000034169</t>
  </si>
  <si>
    <t>EST-000034173</t>
  </si>
  <si>
    <t>EST-000034176</t>
  </si>
  <si>
    <t>EST-000034177</t>
  </si>
  <si>
    <t>EST-000034179</t>
  </si>
  <si>
    <t>EST-000034180</t>
  </si>
  <si>
    <t>EST-000034181</t>
  </si>
  <si>
    <t>EST-000034182</t>
  </si>
  <si>
    <t>EST-000034183</t>
  </si>
  <si>
    <t>EST-000034186</t>
  </si>
  <si>
    <t>EST-000034188</t>
  </si>
  <si>
    <t>EST-000034189</t>
  </si>
  <si>
    <t>EST-000034190</t>
  </si>
  <si>
    <t>EST-000034191</t>
  </si>
  <si>
    <t>EST-000034192</t>
  </si>
  <si>
    <t>EST-000034194</t>
  </si>
  <si>
    <t>EST-000034199</t>
  </si>
  <si>
    <t>EST-000034202</t>
  </si>
  <si>
    <t>EST-000034203</t>
  </si>
  <si>
    <t>EST-000034205</t>
  </si>
  <si>
    <t>EST-000034206</t>
  </si>
  <si>
    <t>EST-000034207</t>
  </si>
  <si>
    <t>EST-000034209</t>
  </si>
  <si>
    <t>EST-000034212</t>
  </si>
  <si>
    <t>EST-000034213</t>
  </si>
  <si>
    <t>EST-000034215</t>
  </si>
  <si>
    <t>EST-000034218</t>
  </si>
  <si>
    <t>EST-000034227</t>
  </si>
  <si>
    <t>EST-000034219</t>
  </si>
  <si>
    <t>EST-000034220</t>
  </si>
  <si>
    <t>EST-000034221</t>
  </si>
  <si>
    <t>EST-000034222</t>
  </si>
  <si>
    <t>EST-000034223</t>
  </si>
  <si>
    <t>EST-000034224</t>
  </si>
  <si>
    <t>EST-000034233</t>
  </si>
  <si>
    <t>EST-000034228</t>
  </si>
  <si>
    <t>EST-000034230</t>
  </si>
  <si>
    <t>EST-000034231</t>
  </si>
  <si>
    <t>EST-000034232</t>
  </si>
  <si>
    <t>EST-000034235</t>
  </si>
  <si>
    <t>EST-000034237</t>
  </si>
  <si>
    <t>EST-000034238</t>
  </si>
  <si>
    <t>EST-000034242</t>
  </si>
  <si>
    <t>EST-000034241</t>
  </si>
  <si>
    <t>EST-000034246</t>
  </si>
  <si>
    <t>EST-000034244</t>
  </si>
  <si>
    <t>EST-000034247</t>
  </si>
  <si>
    <t>EST-000034248</t>
  </si>
  <si>
    <t>EST-000034249</t>
  </si>
  <si>
    <t>EST-000034250</t>
  </si>
  <si>
    <t>EST-000034259</t>
  </si>
  <si>
    <t>EST-000034260</t>
  </si>
  <si>
    <t>EST-000034261</t>
  </si>
  <si>
    <t>EST-000034262</t>
  </si>
  <si>
    <t>EST-000034263</t>
  </si>
  <si>
    <t>EST-000034265</t>
  </si>
  <si>
    <t>EST-000034267</t>
  </si>
  <si>
    <t>EST-000034269</t>
  </si>
  <si>
    <t>EST-000034270</t>
  </si>
  <si>
    <t>EST-000034272</t>
  </si>
  <si>
    <t>EST-000034274</t>
  </si>
  <si>
    <t>EST-000034276</t>
  </si>
  <si>
    <t>EST-000034277</t>
  </si>
  <si>
    <t>EST-000034284</t>
  </si>
  <si>
    <t>EST-000034285</t>
  </si>
  <si>
    <t>EST-000034286</t>
  </si>
  <si>
    <t>EST-000034287</t>
  </si>
  <si>
    <t>EST-000034288</t>
  </si>
  <si>
    <t>EST-000034291</t>
  </si>
  <si>
    <t>EST-000034293</t>
  </si>
  <si>
    <t>EST-000034294</t>
  </si>
  <si>
    <t>EST-000034295</t>
  </si>
  <si>
    <t>EST-000034304</t>
  </si>
  <si>
    <t>EST-000034306</t>
  </si>
  <si>
    <t>EST-000032549</t>
  </si>
  <si>
    <t>EST-000033836</t>
  </si>
  <si>
    <t>EST-000034073</t>
  </si>
  <si>
    <t>EST-000034108</t>
  </si>
  <si>
    <t>EST-000034142</t>
  </si>
  <si>
    <t>EST-000034195</t>
  </si>
  <si>
    <t>EST-000034281</t>
  </si>
  <si>
    <t>NDA PROJECT CANNABIS DISPENSARY DUMFRIES</t>
  </si>
  <si>
    <t>TWICKENHAM CIVIC CENTRE REFURB LONDON</t>
  </si>
  <si>
    <t>CADWORKS FLOOR 5 FIT OUT GLASGOW</t>
  </si>
  <si>
    <t>FENCHURCH STREET NO 20 CAT A FLOOR 4 LONDON</t>
  </si>
  <si>
    <t>COVEA 92 ISSY LES MOULINEAUX</t>
  </si>
  <si>
    <t>06/06/2025, 08:30</t>
  </si>
  <si>
    <t>02/06/2025, 08:39</t>
  </si>
  <si>
    <t>RUE DES ARCADES 61 PARIS</t>
  </si>
  <si>
    <t>04/06/2025, 16:01</t>
  </si>
  <si>
    <t>04/06/2025, 16:47</t>
  </si>
  <si>
    <t>03/06/2025, 13:06</t>
  </si>
  <si>
    <t>04/06/2025, 10:06</t>
  </si>
  <si>
    <t>02/06/2025, 14:43</t>
  </si>
  <si>
    <t>06/06/2025, 09:57</t>
  </si>
  <si>
    <t>ASHDOD KOCHAV HATZAFON</t>
  </si>
  <si>
    <t>03/06/2025, 10:45</t>
  </si>
  <si>
    <t>02/06/2025, 16:28</t>
  </si>
  <si>
    <t>06/06/2025, 08:31</t>
  </si>
  <si>
    <t>Jason Liggett</t>
  </si>
  <si>
    <t>05/06/2025, 17:08</t>
  </si>
  <si>
    <t>05/06/2025, 14:31</t>
  </si>
  <si>
    <t>03/06/2025, 09:35</t>
  </si>
  <si>
    <t>05/06/2025, 14:22</t>
  </si>
  <si>
    <t>03/06/2025, 15:54</t>
  </si>
  <si>
    <t>PATEK PHILIPPE GENEVA 2025</t>
  </si>
  <si>
    <t>03/06/2025, 17:25</t>
  </si>
  <si>
    <t>PLANETA PHASE 2 BARCELONA</t>
  </si>
  <si>
    <t>03/06/2025, 08:57</t>
  </si>
  <si>
    <t>02/06/2025, 16:18</t>
  </si>
  <si>
    <t>03/06/2025, 11:55</t>
  </si>
  <si>
    <t>03/06/2025, 10:37</t>
  </si>
  <si>
    <t>04/06/2025, 13:34</t>
  </si>
  <si>
    <t>BEDFONT LAKES BUILDING 10 LAKESHORE FELTHAM LONDON</t>
  </si>
  <si>
    <t>03/06/2025, 15:06</t>
  </si>
  <si>
    <t>06/06/2025, 11:58</t>
  </si>
  <si>
    <t>06/06/2025, 14:00</t>
  </si>
  <si>
    <t>03/06/2025, 14:53</t>
  </si>
  <si>
    <t>BMW SHOWROOM IRVINE ARNOLD CLARK</t>
  </si>
  <si>
    <t>06/06/2025, 11:05</t>
  </si>
  <si>
    <t>02/06/2025, 17:05</t>
  </si>
  <si>
    <t>06/06/2025, 13:09</t>
  </si>
  <si>
    <t>CHAMBERLAIN HOUSE BIRMINGHAM</t>
  </si>
  <si>
    <t>06/06/2025, 11:09</t>
  </si>
  <si>
    <t>CLIFFORD STREET NO 7 CAT A REFURB FLOORS 1 &amp; 5 LONDON</t>
  </si>
  <si>
    <t>05/06/2025, 11:54</t>
  </si>
  <si>
    <t>06/06/2025, 12:27</t>
  </si>
  <si>
    <t>DAVID FRY MISC 2025</t>
  </si>
  <si>
    <t>02/06/2025, 16:34</t>
  </si>
  <si>
    <t>03/06/2025, 15:35</t>
  </si>
  <si>
    <t>03/06/2025, 14:09</t>
  </si>
  <si>
    <t>06/06/2025, 14:05</t>
  </si>
  <si>
    <t>EXCHANGE HOUSE CAT A REFURB FLOORS 7-8 LONDON</t>
  </si>
  <si>
    <t>05/06/2025, 10:56</t>
  </si>
  <si>
    <t>02/06/2025, 10:41</t>
  </si>
  <si>
    <t>FERENSWAY NO 36 CHERRY TREE COURT HULL</t>
  </si>
  <si>
    <t>05/06/2025, 14:19</t>
  </si>
  <si>
    <t>FINSBURY DIALS CAT A REFURB FINSBURY STREET NO 20 LONDON</t>
  </si>
  <si>
    <t>02/06/2025, 16:53</t>
  </si>
  <si>
    <t>04/06/2025, 10:59</t>
  </si>
  <si>
    <t>FRESH WHARF CUSTODY CENTRE</t>
  </si>
  <si>
    <t>05/06/2025, 13:57</t>
  </si>
  <si>
    <t>GILTSPUR STREET NO 20 CAT B OCTOPUS LONDON</t>
  </si>
  <si>
    <t>05/06/2025, 15:03</t>
  </si>
  <si>
    <t>02/06/2025, 16:16</t>
  </si>
  <si>
    <t>GREAT STONE ROAD NO 1215 MANCHESTER</t>
  </si>
  <si>
    <t>05/06/2025, 14:30</t>
  </si>
  <si>
    <t>03/06/2025, 14:48</t>
  </si>
  <si>
    <t>GUYS HOSPITAL BERMONDSEY WING FLOOR 5 CLINICAL TRIALS LONDON</t>
  </si>
  <si>
    <t>03/06/2025, 16:05</t>
  </si>
  <si>
    <t>HEXHAM ROAD CROSSWALL BLOCKS REFURB READING</t>
  </si>
  <si>
    <t>04/06/2025, 11:13</t>
  </si>
  <si>
    <t>03/06/2025, 14:42</t>
  </si>
  <si>
    <t>03/06/2025, 14:02</t>
  </si>
  <si>
    <t>06/06/2025, 11:32</t>
  </si>
  <si>
    <t>02/06/2025, 15:08</t>
  </si>
  <si>
    <t>03/06/2025, 09:55</t>
  </si>
  <si>
    <t>LAKEVIEW REFURB BRISTOL</t>
  </si>
  <si>
    <t>06/06/2025, 13:00</t>
  </si>
  <si>
    <t>06/06/2025, 15:56</t>
  </si>
  <si>
    <t>06/06/2025, 10:29</t>
  </si>
  <si>
    <t>LIVERPOOL STREET NO 100 CAT B MILBANK LLP LEVEL 7 LONDON</t>
  </si>
  <si>
    <t>06/06/2025, 14:31</t>
  </si>
  <si>
    <t>05/06/2025, 14:47</t>
  </si>
  <si>
    <t>06/06/2025, 13:07</t>
  </si>
  <si>
    <t>LORDSHIP LANE FUSION STUDENTS ACCOMMODATION LONDON</t>
  </si>
  <si>
    <t>04/06/2025, 17:16</t>
  </si>
  <si>
    <t>06/06/2025, 09:53</t>
  </si>
  <si>
    <t>02/06/2025, 08:34</t>
  </si>
  <si>
    <t>02/06/2025, 09:19</t>
  </si>
  <si>
    <t>02/06/2025, 12:38</t>
  </si>
  <si>
    <t>MILL LANE RESIDENTIAL DEVELOPMENT READING</t>
  </si>
  <si>
    <t>03/06/2025, 09:28</t>
  </si>
  <si>
    <t>02/06/2025, 15:56</t>
  </si>
  <si>
    <t>ONE EASTSIDE TOWER A SKYLOUNGE BIRMINGHAM</t>
  </si>
  <si>
    <t>02/06/2025, 17:23</t>
  </si>
  <si>
    <t>ONE WATERSIDE DRIVE FLOOR 2 READING</t>
  </si>
  <si>
    <t>05/06/2025, 14:10</t>
  </si>
  <si>
    <t>06/06/2025, 11:19</t>
  </si>
  <si>
    <t>PENTONVILLE ROAD NO 210 FLOOR 7 CAT A LONDON</t>
  </si>
  <si>
    <t>05/06/2025, 15:13</t>
  </si>
  <si>
    <t>PETERBOROUGH COURT FLEET STREET CAT B DAIWA LONDON</t>
  </si>
  <si>
    <t>02/06/2025, 16:09</t>
  </si>
  <si>
    <t>05/06/2025, 15:45</t>
  </si>
  <si>
    <t>PICCADILLY PLACE NO 3 FLR 6 &amp; 7 REFURB MANCHESTER</t>
  </si>
  <si>
    <t>05/06/2025, 10:38</t>
  </si>
  <si>
    <t>PROJECT NEXUS MANCHESTER</t>
  </si>
  <si>
    <t>02/06/2025, 16:54</t>
  </si>
  <si>
    <t>PUBLIC WCS FIT OUT PICCADILLY CIRCUS WESTMINSTER LONDON</t>
  </si>
  <si>
    <t>03/06/2025, 10:57</t>
  </si>
  <si>
    <t>04/06/2025, 11:44</t>
  </si>
  <si>
    <t>06/06/2025, 11:00</t>
  </si>
  <si>
    <t>RIVERBANK HOUSE SWAN LANE FLOORS 7-9 FIELDFISHER LONDON</t>
  </si>
  <si>
    <t>03/06/2025, 13:10</t>
  </si>
  <si>
    <t>ROTHERHAM INDOOR MARKET &amp; LIBRARY</t>
  </si>
  <si>
    <t>04/06/2025, 13:38</t>
  </si>
  <si>
    <t>04/06/2025, 11:26</t>
  </si>
  <si>
    <t>06/06/2025, 13:05</t>
  </si>
  <si>
    <t>03/06/2025, 10:47</t>
  </si>
  <si>
    <t>SKILLS HUB &amp; STORAGE BUILDINGS CRADLEY HEATH</t>
  </si>
  <si>
    <t>06/06/2025, 09:26</t>
  </si>
  <si>
    <t>TEMPLE STREET NO 10 FLR 7 CAT B BIRMINGHAM</t>
  </si>
  <si>
    <t>03/06/2025, 14:59</t>
  </si>
  <si>
    <t>TORRENS STREET NO 1 ANGEL SQUARE LONDON</t>
  </si>
  <si>
    <t>06/06/2025, 10:34</t>
  </si>
  <si>
    <t>TOTO SHOWROOM 140 142 JOHN ST LONDON</t>
  </si>
  <si>
    <t>06/06/2025, 08:47</t>
  </si>
  <si>
    <t>02/06/2025, 12:21</t>
  </si>
  <si>
    <t>TRIBUNALS COURT VASTERN RD READING</t>
  </si>
  <si>
    <t>03/06/2025, 11:15</t>
  </si>
  <si>
    <t>05/06/2025, 16:54</t>
  </si>
  <si>
    <t>UNI OF GLASGOW KEYSTONE BUILDING</t>
  </si>
  <si>
    <t>02/06/2025, 14:17</t>
  </si>
  <si>
    <t>UNI OF KENT PIRINS PROJECT</t>
  </si>
  <si>
    <t>03/06/2025, 11:27</t>
  </si>
  <si>
    <t>05/06/2025, 15:35</t>
  </si>
  <si>
    <t>UNI OF READING EDITH MORLEY CAFÉ</t>
  </si>
  <si>
    <t>02/06/2025, 12:23</t>
  </si>
  <si>
    <t>06/06/2025, 16:03</t>
  </si>
  <si>
    <t>UNITED COLLEGES COLLEGE OF NW LONDON WEMBLEY LONDON</t>
  </si>
  <si>
    <t>06/06/2025, 12:47</t>
  </si>
  <si>
    <t>02/06/2025, 12:18</t>
  </si>
  <si>
    <t>02/06/2025, 12:45</t>
  </si>
  <si>
    <t>02/06/2025, 10:10</t>
  </si>
  <si>
    <t>2ND STREET 3 ESW NEW YORK</t>
  </si>
  <si>
    <t>05/06/2025, 18:32</t>
  </si>
  <si>
    <t>04/06/2025, 20:37</t>
  </si>
  <si>
    <t>CONFIDENTIAL LAW FIRM WASH DC OTJ</t>
  </si>
  <si>
    <t>06/06/2025, 16:20</t>
  </si>
  <si>
    <t>03/06/2025, 14:15</t>
  </si>
  <si>
    <t>HOBBY AIRPORT BAGGAGE CLAIM EXTERIOR CANOPY</t>
  </si>
  <si>
    <t>03/06/2025, 11:39</t>
  </si>
  <si>
    <t>INTERNATIONAL DR. 1676 - MCLEAN VA</t>
  </si>
  <si>
    <t>05/06/2025, 18:28</t>
  </si>
  <si>
    <t>NEWARK AIRPORT AMEX CENTURION LOUNGE CORE &amp; SHELL</t>
  </si>
  <si>
    <t>03/06/2025, 11:40</t>
  </si>
  <si>
    <t>QL-0216189</t>
  </si>
  <si>
    <t>QL-0216190</t>
  </si>
  <si>
    <t>QL-0216191</t>
  </si>
  <si>
    <t>QL-0216192</t>
  </si>
  <si>
    <t>QL-0216193</t>
  </si>
  <si>
    <t>QL-0216194</t>
  </si>
  <si>
    <t>QL-0216195</t>
  </si>
  <si>
    <t>QL-0216196</t>
  </si>
  <si>
    <t>QL-0216197</t>
  </si>
  <si>
    <t>QL-0216198</t>
  </si>
  <si>
    <t>QL-0216199</t>
  </si>
  <si>
    <t>QL-0217160</t>
  </si>
  <si>
    <t>QL-0217136</t>
  </si>
  <si>
    <t>QL-0217137</t>
  </si>
  <si>
    <t>QL-0217142</t>
  </si>
  <si>
    <t>QL-0217143</t>
  </si>
  <si>
    <t>QL-0217144</t>
  </si>
  <si>
    <t>QL-0217145</t>
  </si>
  <si>
    <t>QL-0217146</t>
  </si>
  <si>
    <t>QL-0217046</t>
  </si>
  <si>
    <t>QL-0217047</t>
  </si>
  <si>
    <t>QL-0216123</t>
  </si>
  <si>
    <t>QL-0216146</t>
  </si>
  <si>
    <t>QL-0216157</t>
  </si>
  <si>
    <t>QL-0216612</t>
  </si>
  <si>
    <t>QL-0215901</t>
  </si>
  <si>
    <t>Jack Turnbull</t>
  </si>
  <si>
    <t>BARTS SQUARE ONE BARTHOLOMEW CLOSE FLR 4 REFURB LONDON</t>
  </si>
  <si>
    <t>QL-0218119</t>
  </si>
  <si>
    <t>QL-0218120</t>
  </si>
  <si>
    <t>QL-0215624</t>
  </si>
  <si>
    <t>QL-0216533</t>
  </si>
  <si>
    <t>QL-0217350</t>
  </si>
  <si>
    <t>QL-0217360</t>
  </si>
  <si>
    <t>QL-0217177</t>
  </si>
  <si>
    <t>QL-0217182</t>
  </si>
  <si>
    <t>QL-0218323</t>
  </si>
  <si>
    <t>QL-0217509</t>
  </si>
  <si>
    <t>QL-0217521</t>
  </si>
  <si>
    <t>QL-0217522</t>
  </si>
  <si>
    <t>QL-0217554</t>
  </si>
  <si>
    <t>QL-0217555</t>
  </si>
  <si>
    <t>QL-0219172</t>
  </si>
  <si>
    <t>Phil Taylor</t>
  </si>
  <si>
    <t>QL-0217257</t>
  </si>
  <si>
    <t>excluding 0.01 and 0.02 which were distoring the results</t>
  </si>
  <si>
    <t>Value of sales per Sq meter (Power BI data but excludes those with an item per SQM below 0.03)</t>
  </si>
  <si>
    <t>ST MARY AXE NO 30 FLRS 17-18 CAT B HUNTON ANDREWS LONDON</t>
  </si>
  <si>
    <t>GRACECHURCH STREET NO 36-41 CAT A LONDON</t>
  </si>
  <si>
    <t>CANCER RESEARCH UK INSTITUTE CAMBRIDGE</t>
  </si>
  <si>
    <t>CHISWELL STREET FLOOR 3 LONDON</t>
  </si>
  <si>
    <t>EST-000034358</t>
  </si>
  <si>
    <t>12/06/2025, 16:21</t>
  </si>
  <si>
    <t>EST-000034444</t>
  </si>
  <si>
    <t>HOLSWORTHY AVENUE NO 3 ST LEONARDS</t>
  </si>
  <si>
    <t>13/06/2025, 16:22</t>
  </si>
  <si>
    <t>EST-000034225</t>
  </si>
  <si>
    <t>11/06/2025, 17:29</t>
  </si>
  <si>
    <t>EST-000032991</t>
  </si>
  <si>
    <t>GILEAD LA DEFENSE</t>
  </si>
  <si>
    <t>12/06/2025, 15:42</t>
  </si>
  <si>
    <t>EST-000034375</t>
  </si>
  <si>
    <t>11/06/2025, 16:49</t>
  </si>
  <si>
    <t>EST-000034314</t>
  </si>
  <si>
    <t>DEXCOM PROJECT ROADRUNNER GALWAY</t>
  </si>
  <si>
    <t>13/06/2025, 10:09</t>
  </si>
  <si>
    <t>EST-000034164</t>
  </si>
  <si>
    <t>13/06/2025, 09:33</t>
  </si>
  <si>
    <t>EST-000034130</t>
  </si>
  <si>
    <t>BH3162 THE EXECUTIVE CENTER PARCEL 2.08 KAFD RIYADH</t>
  </si>
  <si>
    <t>13/06/2025, 14:31</t>
  </si>
  <si>
    <t>EST-000033807</t>
  </si>
  <si>
    <t>DUBAI POLICE QUICK ARMED RESPPONSE CAMP PLOT 8142256 DUBAI</t>
  </si>
  <si>
    <t>09/06/2025, 09:46</t>
  </si>
  <si>
    <t>EST-000034403</t>
  </si>
  <si>
    <t>11/06/2025, 11:28</t>
  </si>
  <si>
    <t>EST-000033926</t>
  </si>
  <si>
    <t>KHAZNA AUH4 DATA CENTER &amp; SERVICE BLDG AL MAFRAQ AUH</t>
  </si>
  <si>
    <t>12/06/2025, 11:08</t>
  </si>
  <si>
    <t>EST-000033965</t>
  </si>
  <si>
    <t>KHAZNA DATA CENTER QAJ01 ELYSIUM ABU DHABI</t>
  </si>
  <si>
    <t>12/06/2025, 13:36</t>
  </si>
  <si>
    <t>EST-000032379</t>
  </si>
  <si>
    <t>STC DATA CENTRE JEDDAH KSA</t>
  </si>
  <si>
    <t>12/06/2025, 11:00</t>
  </si>
  <si>
    <t>EST-000034185</t>
  </si>
  <si>
    <t>UBS OFFICE MODIFICATION DIFC DUBAI</t>
  </si>
  <si>
    <t>09/06/2025, 08:52</t>
  </si>
  <si>
    <t>EST-000034161</t>
  </si>
  <si>
    <t>09/06/2025, 17:05</t>
  </si>
  <si>
    <t>EST-000034104</t>
  </si>
  <si>
    <t>09/06/2025, 12:01</t>
  </si>
  <si>
    <t>EST-000034239</t>
  </si>
  <si>
    <t>BARCELONA CAMP NOU VIP ROOMS</t>
  </si>
  <si>
    <t>09/06/2025, 14:50</t>
  </si>
  <si>
    <t>EST-000034098</t>
  </si>
  <si>
    <t>KUMASI INTERNATIONAL AIRPORT GHANA</t>
  </si>
  <si>
    <t>11/06/2025, 10:40</t>
  </si>
  <si>
    <t>EST-000034103</t>
  </si>
  <si>
    <t>09/06/2025, 09:27</t>
  </si>
  <si>
    <t>EST-000034075</t>
  </si>
  <si>
    <t>PRADILLO 54 MADRID</t>
  </si>
  <si>
    <t>11/06/2025, 10:46</t>
  </si>
  <si>
    <t>EST-000034134</t>
  </si>
  <si>
    <t>PRESES NAMA TOILETS AREA RIGA</t>
  </si>
  <si>
    <t>11/06/2025, 15:38</t>
  </si>
  <si>
    <t>EST-000033938</t>
  </si>
  <si>
    <t>VIVIENDAS VALLECAS</t>
  </si>
  <si>
    <t>11/06/2025, 11:27</t>
  </si>
  <si>
    <t>EST-000034428</t>
  </si>
  <si>
    <t>13/06/2025, 13:25</t>
  </si>
  <si>
    <t>EST-000034256</t>
  </si>
  <si>
    <t>09/06/2025, 11:33</t>
  </si>
  <si>
    <t>EST-000034208</t>
  </si>
  <si>
    <t>09/06/2025, 10:55</t>
  </si>
  <si>
    <t>EST-000034493</t>
  </si>
  <si>
    <t>12/06/2025, 17:28</t>
  </si>
  <si>
    <t>EST-000034147</t>
  </si>
  <si>
    <t>09/06/2025, 09:35</t>
  </si>
  <si>
    <t>EST-000034342</t>
  </si>
  <si>
    <t>BREAKSPEAR PARK REFURB HEMEL HEMPSTEAD</t>
  </si>
  <si>
    <t>11/06/2025, 09:27</t>
  </si>
  <si>
    <t>EST-000034319</t>
  </si>
  <si>
    <t>13/06/2025, 14:47</t>
  </si>
  <si>
    <t>EST-000034447</t>
  </si>
  <si>
    <t>BURLINGTON GARDENS NO 3-5 LEVEL 3 REFURB LONDON</t>
  </si>
  <si>
    <t>12/06/2025, 09:15</t>
  </si>
  <si>
    <t>EST-000034475</t>
  </si>
  <si>
    <t>12/06/2025, 15:44</t>
  </si>
  <si>
    <t>EST-000034330</t>
  </si>
  <si>
    <t>11/06/2025, 14:29</t>
  </si>
  <si>
    <t>EST-000034480</t>
  </si>
  <si>
    <t>CENTRAL SQUARE WELLING STREET NO 29 FREETHS PH2 LEEDS</t>
  </si>
  <si>
    <t>12/06/2025, 16:16</t>
  </si>
  <si>
    <t>EST-000034387</t>
  </si>
  <si>
    <t>11/06/2025, 11:31</t>
  </si>
  <si>
    <t>EST-000034313</t>
  </si>
  <si>
    <t>09/06/2025, 14:38</t>
  </si>
  <si>
    <t>EST-000034462</t>
  </si>
  <si>
    <t>12/06/2025, 12:19</t>
  </si>
  <si>
    <t>EST-000034522</t>
  </si>
  <si>
    <t>13/06/2025, 11:37</t>
  </si>
  <si>
    <t>EST-000034325</t>
  </si>
  <si>
    <t>11/06/2025, 15:29</t>
  </si>
  <si>
    <t>EST-000034340</t>
  </si>
  <si>
    <t>CROYDON CUSTODY CENTRE</t>
  </si>
  <si>
    <t>09/06/2025, 14:31</t>
  </si>
  <si>
    <t>EST-000034258</t>
  </si>
  <si>
    <t>11/06/2025, 08:40</t>
  </si>
  <si>
    <t>EST-000034506</t>
  </si>
  <si>
    <t>DORKING OFFICE PARK NO 7 STONEBRIDGE HOUSE DORKING</t>
  </si>
  <si>
    <t>13/06/2025, 09:58</t>
  </si>
  <si>
    <t>EST-000034320</t>
  </si>
  <si>
    <t>EVERGREEN HOUSE EUSTON ROAD NO 160 LONDON</t>
  </si>
  <si>
    <t>09/06/2025, 10:01</t>
  </si>
  <si>
    <t>EST-000034470</t>
  </si>
  <si>
    <t>13/06/2025, 10:34</t>
  </si>
  <si>
    <t>EST-000034469</t>
  </si>
  <si>
    <t>FORMER TYNECASTLE SCHOOL RESI BLOCK B PHASE 2 EDINBURGH</t>
  </si>
  <si>
    <t>13/06/2025, 11:23</t>
  </si>
  <si>
    <t>EST-000034481</t>
  </si>
  <si>
    <t>G1 BUILDING FLOOR 2 GLASGOW</t>
  </si>
  <si>
    <t>13/06/2025, 10:16</t>
  </si>
  <si>
    <t>EST-000034460</t>
  </si>
  <si>
    <t>GATWICK AIRPORT MISC 2025</t>
  </si>
  <si>
    <t>12/06/2025, 12:13</t>
  </si>
  <si>
    <t>EST-000034389</t>
  </si>
  <si>
    <t>GATWICK NORTH TERMINAL PIER 4 CEILING</t>
  </si>
  <si>
    <t>10/06/2025, 17:19</t>
  </si>
  <si>
    <t>EST-000034422</t>
  </si>
  <si>
    <t>GE VERNOVA PROJECT JOULES STORTFORD</t>
  </si>
  <si>
    <t>12/06/2025, 15:17</t>
  </si>
  <si>
    <t>EST-000034032</t>
  </si>
  <si>
    <t>13/06/2025, 08:46</t>
  </si>
  <si>
    <t>EST-000034072</t>
  </si>
  <si>
    <t>EST-000034351</t>
  </si>
  <si>
    <t>13/06/2025, 08:52</t>
  </si>
  <si>
    <t>EST-000033964</t>
  </si>
  <si>
    <t>GREEN PARK BROOK DRIVE NO 250 AWE CAT B SAS740 READING</t>
  </si>
  <si>
    <t>11/06/2025, 09:30</t>
  </si>
  <si>
    <t>EST-000034494</t>
  </si>
  <si>
    <t>GRESHAM STREET NO 99 LVL 6 REFURB LONDON</t>
  </si>
  <si>
    <t>13/06/2025, 09:39</t>
  </si>
  <si>
    <t>EST-000034323</t>
  </si>
  <si>
    <t>09/06/2025, 11:03</t>
  </si>
  <si>
    <t>EST-000034310</t>
  </si>
  <si>
    <t>HEATHROW T4 CSA SECURITY PROGRAMME WORKS LONDON</t>
  </si>
  <si>
    <t>11/06/2025, 17:21</t>
  </si>
  <si>
    <t>EST-000034245</t>
  </si>
  <si>
    <t>HEATHROW T5A LUXURY TRAINING ROOMS</t>
  </si>
  <si>
    <t>09/06/2025, 16:10</t>
  </si>
  <si>
    <t>EST-000034386</t>
  </si>
  <si>
    <t>HMP HINDLEY NEW BLOCK WIGAN</t>
  </si>
  <si>
    <t>11/06/2025, 09:20</t>
  </si>
  <si>
    <t>EST-000034406</t>
  </si>
  <si>
    <t>HMP WARREN HILL SUFFOLK</t>
  </si>
  <si>
    <t>11/06/2025, 11:33</t>
  </si>
  <si>
    <t>EST-000034355</t>
  </si>
  <si>
    <t>INDIA STREET NO 20 STUDENT ACCOMMODATION GLASGOW</t>
  </si>
  <si>
    <t>11/06/2025, 13:52</t>
  </si>
  <si>
    <t>EST-000034452</t>
  </si>
  <si>
    <t>KIND HANDS DENTISTRY SURGERY NEWPORT PAGNELL</t>
  </si>
  <si>
    <t>12/06/2025, 11:02</t>
  </si>
  <si>
    <t>EST-000033190</t>
  </si>
  <si>
    <t>KINGS CROSS CENTRAL GOOGLE HQ KGX1 CAT B LONDON</t>
  </si>
  <si>
    <t>09/06/2025, 09:40</t>
  </si>
  <si>
    <t>EST-000034450</t>
  </si>
  <si>
    <t>LEISURE CENTRE CLIPSTONE PARK LEIGHTON BUZZARD</t>
  </si>
  <si>
    <t>12/06/2025, 14:53</t>
  </si>
  <si>
    <t>EST-000034418</t>
  </si>
  <si>
    <t>12/06/2025, 13:53</t>
  </si>
  <si>
    <t>EST-000034401</t>
  </si>
  <si>
    <t>11/06/2025, 10:51</t>
  </si>
  <si>
    <t>EST-000034489</t>
  </si>
  <si>
    <t>12/06/2025, 17:21</t>
  </si>
  <si>
    <t>EST-000034315</t>
  </si>
  <si>
    <t>LONDON PRIVATE HOSPITAL WINDMILL ROAD NO 92-94 BRENTFORD</t>
  </si>
  <si>
    <t>09/06/2025, 08:48</t>
  </si>
  <si>
    <t>EST-000034296</t>
  </si>
  <si>
    <t>MALVERN THEATRE PHASE 2 WORCESTERSHIRE</t>
  </si>
  <si>
    <t>11/06/2025, 08:44</t>
  </si>
  <si>
    <t>EST-000034484</t>
  </si>
  <si>
    <t>13/06/2025, 09:55</t>
  </si>
  <si>
    <t>EST-000034311</t>
  </si>
  <si>
    <t>MARKS &amp; SPENCER WATFORD</t>
  </si>
  <si>
    <t>09/06/2025, 09:44</t>
  </si>
  <si>
    <t>EST-000034271</t>
  </si>
  <si>
    <t>13/06/2025, 10:28</t>
  </si>
  <si>
    <t>EST-000034352</t>
  </si>
  <si>
    <t>MINSTER COURT NO 3 TOWER RESEARCH LIGHTING LONDON</t>
  </si>
  <si>
    <t>10/06/2025, 17:08</t>
  </si>
  <si>
    <t>EST-000034292</t>
  </si>
  <si>
    <t>MONKLANDS REPLACEMENT HOSPITAL AIRDRIE</t>
  </si>
  <si>
    <t>12/06/2025, 12:41</t>
  </si>
  <si>
    <t>EST-000034289</t>
  </si>
  <si>
    <t>12/06/2025, 10:13</t>
  </si>
  <si>
    <t>EST-000034377</t>
  </si>
  <si>
    <t>NATIONAL CENTRE FOR MUSIC REGENT ROAD NO 5-7 EDINBURGH</t>
  </si>
  <si>
    <t>11/06/2025, 08:55</t>
  </si>
  <si>
    <t>EST-000034339</t>
  </si>
  <si>
    <t>12/06/2025, 16:06</t>
  </si>
  <si>
    <t>EST-000034068</t>
  </si>
  <si>
    <t>13/06/2025, 10:31</t>
  </si>
  <si>
    <t>EST-000034439</t>
  </si>
  <si>
    <t>12/06/2025, 10:22</t>
  </si>
  <si>
    <t>EST-000034441</t>
  </si>
  <si>
    <t>13/06/2025, 15:29</t>
  </si>
  <si>
    <t>EST-000034346</t>
  </si>
  <si>
    <t>11/06/2025, 09:26</t>
  </si>
  <si>
    <t>EST-000034384</t>
  </si>
  <si>
    <t>11/06/2025, 10:50</t>
  </si>
  <si>
    <t>EST-000034341</t>
  </si>
  <si>
    <t>11/06/2025, 11:13</t>
  </si>
  <si>
    <t>EST-000034307</t>
  </si>
  <si>
    <t>ONE TONY WILSON PLACE MANCHESTER</t>
  </si>
  <si>
    <t>EST-000034440</t>
  </si>
  <si>
    <t>13/06/2025, 11:34</t>
  </si>
  <si>
    <t>EST-000034362</t>
  </si>
  <si>
    <t>OXFORD SCIENCE PARK SCHRODINGER BUILDING</t>
  </si>
  <si>
    <t>11/06/2025, 08:52</t>
  </si>
  <si>
    <t>EST-000034523</t>
  </si>
  <si>
    <t>PADDINGTON BASIN THE POINT FLOOR 5 EXPANSION LONDON</t>
  </si>
  <si>
    <t>13/06/2025, 14:30</t>
  </si>
  <si>
    <t>EST-000034328</t>
  </si>
  <si>
    <t>PETERBOROUGH COURT FLEET STREET CAT B ITOCHU FLRS 1 &amp; 7</t>
  </si>
  <si>
    <t>13/06/2025, 14:26</t>
  </si>
  <si>
    <t>EST-000034198</t>
  </si>
  <si>
    <t>12/06/2025, 13:56</t>
  </si>
  <si>
    <t>EST-000034477</t>
  </si>
  <si>
    <t>POPLAR HARCA RESIDENTIAL BLOCKS REFURB LONDON</t>
  </si>
  <si>
    <t>13/06/2025, 10:25</t>
  </si>
  <si>
    <t>EST-000034326</t>
  </si>
  <si>
    <t>11/06/2025, 08:47</t>
  </si>
  <si>
    <t>EST-000034012</t>
  </si>
  <si>
    <t>11/06/2025, 09:29</t>
  </si>
  <si>
    <t>EST-000034399</t>
  </si>
  <si>
    <t>ROMFORD CUSTODY CENTRE ESSEX</t>
  </si>
  <si>
    <t>11/06/2025, 10:38</t>
  </si>
  <si>
    <t>EST-000034254</t>
  </si>
  <si>
    <t>SAE AND ICMP PALL MALL NO 38 LIVERPOOL</t>
  </si>
  <si>
    <t>09/06/2025, 11:12</t>
  </si>
  <si>
    <t>EST-000034318</t>
  </si>
  <si>
    <t>11/06/2025, 11:30</t>
  </si>
  <si>
    <t>EST-000034373</t>
  </si>
  <si>
    <t>11/06/2025, 12:01</t>
  </si>
  <si>
    <t>EST-000034391</t>
  </si>
  <si>
    <t>11/06/2025, 09:19</t>
  </si>
  <si>
    <t>EST-000034408</t>
  </si>
  <si>
    <t>11/06/2025, 09:40</t>
  </si>
  <si>
    <t>EST-000034344</t>
  </si>
  <si>
    <t>SNOW HILL BLDG 2  BIRMINGHAM</t>
  </si>
  <si>
    <t>11/06/2025, 11:23</t>
  </si>
  <si>
    <t>EST-000034353</t>
  </si>
  <si>
    <t>12/06/2025, 09:17</t>
  </si>
  <si>
    <t>EST-000034385</t>
  </si>
  <si>
    <t>EST-000034210</t>
  </si>
  <si>
    <t>SUFFOLK PROJECT ATKINS REALIS</t>
  </si>
  <si>
    <t>09/06/2025, 10:12</t>
  </si>
  <si>
    <t>EST-000034397</t>
  </si>
  <si>
    <t>11/06/2025, 09:51</t>
  </si>
  <si>
    <t>EST-000034487</t>
  </si>
  <si>
    <t>12/06/2025, 16:39</t>
  </si>
  <si>
    <t>EST-000034312</t>
  </si>
  <si>
    <t>UNI OF MANCHESTER METROPOLITAN ALL SAINTS CAMPUS  PHASE 1</t>
  </si>
  <si>
    <t>11/06/2025, 11:06</t>
  </si>
  <si>
    <t>EST-000034370</t>
  </si>
  <si>
    <t>UNI OF NEWCASTLE - CONFIDENTIAL - NEWCASTLE</t>
  </si>
  <si>
    <t>11/06/2025, 14:33</t>
  </si>
  <si>
    <t>EST-000034466</t>
  </si>
  <si>
    <t>UNI OF ST ANDREWS SEED LAB</t>
  </si>
  <si>
    <t>12/06/2025, 16:30</t>
  </si>
  <si>
    <t>EST-000034308</t>
  </si>
  <si>
    <t>UPPER DUKE STREET STUDENT ACCOMMODATION LIVERPOOL</t>
  </si>
  <si>
    <t>EST-000034338</t>
  </si>
  <si>
    <t>11/06/2025, 08:49</t>
  </si>
  <si>
    <t>EST-000034380</t>
  </si>
  <si>
    <t>VIRGIN MEDIA DATA CENTRE VM02 HARLOW ESSEX</t>
  </si>
  <si>
    <t>11/06/2025, 09:22</t>
  </si>
  <si>
    <t>EST-000034360</t>
  </si>
  <si>
    <t>WEALTH TIME CAMBRIDGE HOUSE BATH</t>
  </si>
  <si>
    <t>11/06/2025, 09:24</t>
  </si>
  <si>
    <t>EST-000034394</t>
  </si>
  <si>
    <t>11/06/2025, 09:28</t>
  </si>
  <si>
    <t>EST-000034368</t>
  </si>
  <si>
    <t>WHITEHALL ROAD L1 EAST WING SKY FITOUT LEEDS</t>
  </si>
  <si>
    <t>11/06/2025, 09:23</t>
  </si>
  <si>
    <t>EST-000034266</t>
  </si>
  <si>
    <t>13/06/2025, 10:30</t>
  </si>
  <si>
    <t>EST-000034451</t>
  </si>
  <si>
    <t>13/06/2025, 09:30</t>
  </si>
  <si>
    <t>EST-000034354</t>
  </si>
  <si>
    <t>11/06/2025, 09:25</t>
  </si>
  <si>
    <t>EST-000034398</t>
  </si>
  <si>
    <t>12/06/2025, 21:02</t>
  </si>
  <si>
    <t>EST-000034536</t>
  </si>
  <si>
    <t>13/06/2025, 18:26</t>
  </si>
  <si>
    <t>EST-000034197</t>
  </si>
  <si>
    <t>11/06/2025, 17:05</t>
  </si>
  <si>
    <t>EST-000034400</t>
  </si>
  <si>
    <t>RHODE ISLAND ENERGY JOHNSTON</t>
  </si>
  <si>
    <t>11/06/2025, 19:35</t>
  </si>
  <si>
    <t>EST-000034091</t>
  </si>
  <si>
    <t>EST-000034160</t>
  </si>
  <si>
    <t>EST-000034168</t>
  </si>
  <si>
    <t>EST-000034204</t>
  </si>
  <si>
    <t>EST-000034364</t>
  </si>
  <si>
    <t>EST-000034445</t>
  </si>
  <si>
    <t>EST-000034485</t>
  </si>
  <si>
    <t>EST-000034329</t>
  </si>
  <si>
    <t>EST-000034297</t>
  </si>
  <si>
    <t>EST-000034305</t>
  </si>
  <si>
    <t>EST-000034309</t>
  </si>
  <si>
    <t>EST-000034321</t>
  </si>
  <si>
    <t>EST-000034327</t>
  </si>
  <si>
    <t>EST-000034332</t>
  </si>
  <si>
    <t>EST-000034333</t>
  </si>
  <si>
    <t>EST-000034335</t>
  </si>
  <si>
    <t>EST-000034345</t>
  </si>
  <si>
    <t>EST-000034347</t>
  </si>
  <si>
    <t>EST-000034348</t>
  </si>
  <si>
    <t>EST-000034349</t>
  </si>
  <si>
    <t>EST-000034350</t>
  </si>
  <si>
    <t>EST-000034359</t>
  </si>
  <si>
    <t>EST-000034363</t>
  </si>
  <si>
    <t>EST-000034361</t>
  </si>
  <si>
    <t>EST-000034369</t>
  </si>
  <si>
    <t>EST-000034366</t>
  </si>
  <si>
    <t>EST-000034371</t>
  </si>
  <si>
    <t>EST-000034372</t>
  </si>
  <si>
    <t>EST-000034374</t>
  </si>
  <si>
    <t>EST-000034376</t>
  </si>
  <si>
    <t>EST-000034378</t>
  </si>
  <si>
    <t>EST-000034379</t>
  </si>
  <si>
    <t>EST-000034381</t>
  </si>
  <si>
    <t>EST-000034382</t>
  </si>
  <si>
    <t>EST-000034383</t>
  </si>
  <si>
    <t>EST-000034388</t>
  </si>
  <si>
    <t>EST-000034395</t>
  </si>
  <si>
    <t>EST-000034393</t>
  </si>
  <si>
    <t>EST-000034407</t>
  </si>
  <si>
    <t>EST-000034405</t>
  </si>
  <si>
    <t>EST-000034415</t>
  </si>
  <si>
    <t>EST-000034409</t>
  </si>
  <si>
    <t>EST-000034417</t>
  </si>
  <si>
    <t>EST-000034412</t>
  </si>
  <si>
    <t>EST-000034414</t>
  </si>
  <si>
    <t>EST-000034416</t>
  </si>
  <si>
    <t>EST-000034419</t>
  </si>
  <si>
    <t>EST-000034424</t>
  </si>
  <si>
    <t>EST-000034426</t>
  </si>
  <si>
    <t>EST-000034430</t>
  </si>
  <si>
    <t>EST-000034434</t>
  </si>
  <si>
    <t>EST-000034435</t>
  </si>
  <si>
    <t>EST-000034438</t>
  </si>
  <si>
    <t>EST-000034436</t>
  </si>
  <si>
    <t>EST-000034446</t>
  </si>
  <si>
    <t>EST-000034448</t>
  </si>
  <si>
    <t>EST-000034449</t>
  </si>
  <si>
    <t>EST-000034456</t>
  </si>
  <si>
    <t>EST-000034454</t>
  </si>
  <si>
    <t>EST-000034455</t>
  </si>
  <si>
    <t>EST-000034457</t>
  </si>
  <si>
    <t>EST-000034458</t>
  </si>
  <si>
    <t>EST-000034459</t>
  </si>
  <si>
    <t>EST-000034461</t>
  </si>
  <si>
    <t>EST-000034463</t>
  </si>
  <si>
    <t>EST-000034465</t>
  </si>
  <si>
    <t>EST-000034467</t>
  </si>
  <si>
    <t>EST-000034468</t>
  </si>
  <si>
    <t>EST-000034473</t>
  </si>
  <si>
    <t>EST-000034471</t>
  </si>
  <si>
    <t>EST-000034474</t>
  </si>
  <si>
    <t>EST-000034479</t>
  </si>
  <si>
    <t>EST-000034486</t>
  </si>
  <si>
    <t>EST-000034500</t>
  </si>
  <si>
    <t>EST-000034501</t>
  </si>
  <si>
    <t>EST-000034502</t>
  </si>
  <si>
    <t>EST-000034503</t>
  </si>
  <si>
    <t>EST-000034504</t>
  </si>
  <si>
    <t>EST-000034505</t>
  </si>
  <si>
    <t>EST-000034511</t>
  </si>
  <si>
    <t>EST-000034510</t>
  </si>
  <si>
    <t>EST-000034512</t>
  </si>
  <si>
    <t>EST-000034515</t>
  </si>
  <si>
    <t>EST-000034513</t>
  </si>
  <si>
    <t>EST-000034514</t>
  </si>
  <si>
    <t>EST-000034517</t>
  </si>
  <si>
    <t>EST-000034518</t>
  </si>
  <si>
    <t>EST-000034521</t>
  </si>
  <si>
    <t>EST-000034527</t>
  </si>
  <si>
    <t>EST-000034531</t>
  </si>
  <si>
    <t>EST-000034533</t>
  </si>
  <si>
    <t>EST-000034356</t>
  </si>
  <si>
    <t>EST-000034490</t>
  </si>
  <si>
    <t>EST-000034495</t>
  </si>
  <si>
    <t>Description</t>
  </si>
  <si>
    <t>QL-0218074</t>
  </si>
  <si>
    <t>SYS 330 TILE STEEL 600mm X 600mm PLAIN RAL 9010 20% NO INFILL SQUARE</t>
  </si>
  <si>
    <t>Becky Titley</t>
  </si>
  <si>
    <t>Scotland</t>
  </si>
  <si>
    <t>QL-0218087</t>
  </si>
  <si>
    <t>SYS 330 TILE STEEL 1000mm X 120mm PLAIN RAL 9010 20% NO INFILL SQUARE OUT TURNS ON LONG SIDES</t>
  </si>
  <si>
    <t>QL-0218038</t>
  </si>
  <si>
    <t>SYS 330 TILE STEEL 700mm X 600mm 1522 10 RAL 9010 20% WRAPPED 16 80 KG SQUARE</t>
  </si>
  <si>
    <t>QL-0218040</t>
  </si>
  <si>
    <t>SYS 330 TILE STEEL 1000mm X 600mm 1522 10 RAL 9010 20% WRAPPED 16 80 KG SQUARE</t>
  </si>
  <si>
    <t>QL-0218039</t>
  </si>
  <si>
    <t>SYS 330 TILE STEEL 900mm X 600mm 1522 10 RAL 9010 20% WRAPPED 16 80 KG SQUARE</t>
  </si>
  <si>
    <t>QL-0218041</t>
  </si>
  <si>
    <t>SYS 330 TILE STEEL 1600mm X 600mm 1522 10 RAL 9010 20% WRAPPED 16 80 KG SQUARE</t>
  </si>
  <si>
    <t>QL-0222743</t>
  </si>
  <si>
    <t>SYS 330 TILE STEEL 1200mm X 300mm 1522 10 RAL 9010 20% WRAPPED 16 80 KG SQUARE</t>
  </si>
  <si>
    <t>QL-0220441</t>
  </si>
  <si>
    <t>SYS 330 TILE STEEL 1600mm X 800mm 1522 10 RAL 9016 20% WRAPPED 16 80 KG SQUARE</t>
  </si>
  <si>
    <t>QL-0220269</t>
  </si>
  <si>
    <t>SYS 330 TILE STEEL 1200mm X 600mm 1522 10 RAL 9010 20% WRAPPED 16 80 KG SQUARE</t>
  </si>
  <si>
    <t>QL-0222650</t>
  </si>
  <si>
    <t>SYS 330 TILE STEEL 1200mm X 600mm 4050 35 RAL 9016 20% WRAPPED 16 80 KG SQUARE</t>
  </si>
  <si>
    <t>QL-0222719</t>
  </si>
  <si>
    <t>SYS 330 TILE STEEL 600mm X 600mm 4050 35 RAL 9016 20% WRAPPED 16 80 KG SQUARE</t>
  </si>
  <si>
    <t>QL-0222665</t>
  </si>
  <si>
    <t>SYS 330 TILE STEEL 1200mm X 375mm 4050 35 RAL 9016 20% WRAPPED 16 80 KG SQUARE</t>
  </si>
  <si>
    <t>QL-0219791</t>
  </si>
  <si>
    <t>SYS 330 TILE STEEL 899mm X 299mm D1821 10 RAL 9016 20% WRAPPED 16 80 KG SQUARE</t>
  </si>
  <si>
    <t>QL-0219794</t>
  </si>
  <si>
    <t>SYS 330 TILE STEEL 1199mm X 299mm D1821 10 RAL 9016 20% WRAPPED 16 80 KG SQUARE</t>
  </si>
  <si>
    <t>QL-0219795</t>
  </si>
  <si>
    <t>SYS 330 TILE STEEL 1149mm X 449mm D1821 10 RAL 9016 20% WRAPPED 16 80 KG SQUARE</t>
  </si>
  <si>
    <t>QL-0219796</t>
  </si>
  <si>
    <t>SYS 330 TILE STEEL 1349mm X 299mm D1821 10 RAL 9016 20% WRAPPED 16 80 KG SQUARE</t>
  </si>
  <si>
    <t>QL-0219797</t>
  </si>
  <si>
    <t>SYS 330 TILE STEEL 1799mm X 299mm D1821 10 RAL 9016 20% WRAPPED 16 80 KG SQUARE</t>
  </si>
  <si>
    <t>QL-0219805</t>
  </si>
  <si>
    <t>QL-0219739</t>
  </si>
  <si>
    <t>SYS 330 TILE STEEL 900mm X 300mm 1522 10 RAL 9010 20% TISSUE WRAPPED 16 80 KG SQUARE</t>
  </si>
  <si>
    <t>QL-0219726</t>
  </si>
  <si>
    <t>SYS 330 TILE STEEL 1200mm X 300mm 1522 10 RAL 9010 20% TISSUE WRAPPED 16 80 KG SQUARE</t>
  </si>
  <si>
    <t>QL-0219776</t>
  </si>
  <si>
    <t>QL-0219774</t>
  </si>
  <si>
    <t>QL-0219674</t>
  </si>
  <si>
    <t>QL-0219712</t>
  </si>
  <si>
    <t>QL-0219719</t>
  </si>
  <si>
    <t>QL-0221453</t>
  </si>
  <si>
    <t>SYS 330 TILE STEEL 1200mm X 300mm 1522 10 RAL 9010 20% WRAPPED 16 80 KG PAD AND FLEECE BACKING</t>
  </si>
  <si>
    <t>QL-0221459</t>
  </si>
  <si>
    <t>SYS 330 TILE STEEL 900mm X 300mm 1522 10 RAL 9010 20% WRAPPED 16 80 KG PAD AND FLEECE BACKING</t>
  </si>
  <si>
    <t>QL-0221463</t>
  </si>
  <si>
    <t>SYS 330 TILE STEEL 1200mm X 300mm 1522 10 RAL 7044 16 PAD/12.5 PBOARD PAD/BOARD AND FLEECE BACKING</t>
  </si>
  <si>
    <t>QL-0224721</t>
  </si>
  <si>
    <t>QL-0224728</t>
  </si>
  <si>
    <t>SYS 330 TILE STEEL 1200mm X 300mm PLAIN RAL 9010 20% AB NO INFILL SQUARE</t>
  </si>
  <si>
    <t>QL-0224078</t>
  </si>
  <si>
    <t>SYS 330 TILE STEEL 1200mm X 300mm PLAIN RAL 9010 20% NO INFILL SQUARE</t>
  </si>
  <si>
    <t>QL-0221610</t>
  </si>
  <si>
    <t>QL-0223352</t>
  </si>
  <si>
    <t>QL-0224190</t>
  </si>
  <si>
    <t>SYS 330 TILE STEEL 80mm X 80mm RAL 9010 20% INFILL PANEL</t>
  </si>
  <si>
    <t>QL-0223951</t>
  </si>
  <si>
    <t>SYS 330 TILE STEEL 1500mm X 600mm 1522 10 RAL 9010 20% WRAPPED 16 80 KG SQUARE CIRC C/O 300mm CENTRAL</t>
  </si>
  <si>
    <t>QL-0223961</t>
  </si>
  <si>
    <t>SYS 330 TILE STEEL 600mm X 450mm 1522 10 RAL 9010 20% WRAPPED 16 80 KG SQUARE</t>
  </si>
  <si>
    <t>QL-0223936</t>
  </si>
  <si>
    <t>SYS 330 TILE STEEL 1500mm X 600mm 1522 10 RAL 9010 20% WRAPPED 16 80 KG SQUARE</t>
  </si>
  <si>
    <t>QL-0221392</t>
  </si>
  <si>
    <t>SYS 330 TILE STEEL 1500mm X 600mm 3939 FABRIC STATIC SQUARE CAMIRA BLAZER PLYMOUTH FABRIC</t>
  </si>
  <si>
    <t>QL-0221377</t>
  </si>
  <si>
    <t>SYS 330 TILE AL 1500mm X 600mm 1003 OVERALL WRAPPED 16 80 KG SQUARE FINISH ANODISED ANALOK 541</t>
  </si>
  <si>
    <t>QL-0221450</t>
  </si>
  <si>
    <t>SYS 330 TILE STEEL 1500mm X 600mm 3939 FABRIC STATIC SQUARE CAMIRA BLAZER PLYMOUTH FABRIC CIRC C/O 50mm</t>
  </si>
  <si>
    <t>QL-0221476</t>
  </si>
  <si>
    <t>SYS 330 TILE STEEL 1040mm X 300mm 2414 10 RAL 9010 20% WRAPPED 16 80 KG SQUARE 45mm DEEP</t>
  </si>
  <si>
    <t>QL-0219262</t>
  </si>
  <si>
    <t>SYS 330 TILE AL 1350mm X 340mm LEAF-SMALL RAL 9006 30% NO INFILL SQUARE</t>
  </si>
  <si>
    <t>The targets above are the avg of Q1 2025</t>
  </si>
  <si>
    <t>The cost KPI isnt yet being reported - the above actual values are done by removing those £SQ meter below 0.03 on the power BI report</t>
  </si>
  <si>
    <t>But awaiting your work this week before updating the actual report</t>
  </si>
  <si>
    <t>But can be reset if needed</t>
  </si>
  <si>
    <t>EST-000034402</t>
  </si>
  <si>
    <t>EST-000033966</t>
  </si>
  <si>
    <t>EST-000034211</t>
  </si>
  <si>
    <t>EST-000034427</t>
  </si>
  <si>
    <t>EST-000034453</t>
  </si>
  <si>
    <t>EST-000034488</t>
  </si>
  <si>
    <t>EST-000034719</t>
  </si>
  <si>
    <t>EST-000033746</t>
  </si>
  <si>
    <t>EST-000034251</t>
  </si>
  <si>
    <t>EST-000034530</t>
  </si>
  <si>
    <t>EST-000034546</t>
  </si>
  <si>
    <t>EST-000034550</t>
  </si>
  <si>
    <t>EST-000034552</t>
  </si>
  <si>
    <t>EST-000034559</t>
  </si>
  <si>
    <t>EST-000034590</t>
  </si>
  <si>
    <t>EST-000034585</t>
  </si>
  <si>
    <t>EST-000034634</t>
  </si>
  <si>
    <t>EST-000034674</t>
  </si>
  <si>
    <t>EST-000034678</t>
  </si>
  <si>
    <t>EST-000034716</t>
  </si>
  <si>
    <t>EST-000033133</t>
  </si>
  <si>
    <t>EST-000033662</t>
  </si>
  <si>
    <t>EST-000034178</t>
  </si>
  <si>
    <t>EST-000034331</t>
  </si>
  <si>
    <t>EST-000034476</t>
  </si>
  <si>
    <t>EST-000034651</t>
  </si>
  <si>
    <t>EST-000034691</t>
  </si>
  <si>
    <t>EST-000034114</t>
  </si>
  <si>
    <t>EST-000034129</t>
  </si>
  <si>
    <t>EST-000034216</t>
  </si>
  <si>
    <t>EST-000034278</t>
  </si>
  <si>
    <t>EST-000034282</t>
  </si>
  <si>
    <t>EST-000034317</t>
  </si>
  <si>
    <t>EST-000034482</t>
  </si>
  <si>
    <t>EST-000034492</t>
  </si>
  <si>
    <t>EST-000034554</t>
  </si>
  <si>
    <t>EST-000034563</t>
  </si>
  <si>
    <t>EST-000034627</t>
  </si>
  <si>
    <t>EST-000034635</t>
  </si>
  <si>
    <t>EST-000034694</t>
  </si>
  <si>
    <t>EST-000034097</t>
  </si>
  <si>
    <t>EST-000034252</t>
  </si>
  <si>
    <t>EST-000033266</t>
  </si>
  <si>
    <t>EST-000034083</t>
  </si>
  <si>
    <t>EST-000034159</t>
  </si>
  <si>
    <t>EST-000034201</t>
  </si>
  <si>
    <t>EST-000034226</t>
  </si>
  <si>
    <t>EST-000034236</t>
  </si>
  <si>
    <t>EST-000034268</t>
  </si>
  <si>
    <t>EST-000034283</t>
  </si>
  <si>
    <t>EST-000034334</t>
  </si>
  <si>
    <t>EST-000034337</t>
  </si>
  <si>
    <t>EST-000034367</t>
  </si>
  <si>
    <t>EST-000034410</t>
  </si>
  <si>
    <t>EST-000034421</t>
  </si>
  <si>
    <t>EST-000034425</t>
  </si>
  <si>
    <t>EST-000034431</t>
  </si>
  <si>
    <t>EST-000034433</t>
  </si>
  <si>
    <t>EST-000034437</t>
  </si>
  <si>
    <t>EST-000034472</t>
  </si>
  <si>
    <t>EST-000034464</t>
  </si>
  <si>
    <t>EST-000034508</t>
  </si>
  <si>
    <t>EST-000034516</t>
  </si>
  <si>
    <t>EST-000034528</t>
  </si>
  <si>
    <t>EST-000034532</t>
  </si>
  <si>
    <t>EST-000034535</t>
  </si>
  <si>
    <t>EST-000034539</t>
  </si>
  <si>
    <t>EST-000034540</t>
  </si>
  <si>
    <t>EST-000034541</t>
  </si>
  <si>
    <t>EST-000034542</t>
  </si>
  <si>
    <t>EST-000034544</t>
  </si>
  <si>
    <t>EST-000034543</t>
  </si>
  <si>
    <t>EST-000034545</t>
  </si>
  <si>
    <t>EST-000034547</t>
  </si>
  <si>
    <t>EST-000034548</t>
  </si>
  <si>
    <t>EST-000034549</t>
  </si>
  <si>
    <t>EST-000034551</t>
  </si>
  <si>
    <t>EST-000034555</t>
  </si>
  <si>
    <t>EST-000034556</t>
  </si>
  <si>
    <t>EST-000034557</t>
  </si>
  <si>
    <t>EST-000034558</t>
  </si>
  <si>
    <t>EST-000034560</t>
  </si>
  <si>
    <t>EST-000034561</t>
  </si>
  <si>
    <t>EST-000034562</t>
  </si>
  <si>
    <t>EST-000034566</t>
  </si>
  <si>
    <t>EST-000034568</t>
  </si>
  <si>
    <t>EST-000034570</t>
  </si>
  <si>
    <t>EST-000034564</t>
  </si>
  <si>
    <t>EST-000034565</t>
  </si>
  <si>
    <t>EST-000034567</t>
  </si>
  <si>
    <t>EST-000034569</t>
  </si>
  <si>
    <t>EST-000034571</t>
  </si>
  <si>
    <t>EST-000034573</t>
  </si>
  <si>
    <t>EST-000034572</t>
  </si>
  <si>
    <t>EST-000034577</t>
  </si>
  <si>
    <t>EST-000034574</t>
  </si>
  <si>
    <t>EST-000034575</t>
  </si>
  <si>
    <t>EST-000034576</t>
  </si>
  <si>
    <t>EST-000034578</t>
  </si>
  <si>
    <t>EST-000034579</t>
  </si>
  <si>
    <t>EST-000034580</t>
  </si>
  <si>
    <t>EST-000034581</t>
  </si>
  <si>
    <t>EST-000034582</t>
  </si>
  <si>
    <t>EST-000034583</t>
  </si>
  <si>
    <t>EST-000034586</t>
  </si>
  <si>
    <t>EST-000034587</t>
  </si>
  <si>
    <t>EST-000034588</t>
  </si>
  <si>
    <t>EST-000034589</t>
  </si>
  <si>
    <t>EST-000034591</t>
  </si>
  <si>
    <t>EST-000034593</t>
  </si>
  <si>
    <t>EST-000034594</t>
  </si>
  <si>
    <t>EST-000034602</t>
  </si>
  <si>
    <t>EST-000034595</t>
  </si>
  <si>
    <t>EST-000034596</t>
  </si>
  <si>
    <t>EST-000034597</t>
  </si>
  <si>
    <t>EST-000034599</t>
  </si>
  <si>
    <t>EST-000034601</t>
  </si>
  <si>
    <t>EST-000034603</t>
  </si>
  <si>
    <t>EST-000034604</t>
  </si>
  <si>
    <t>EST-000034605</t>
  </si>
  <si>
    <t>EST-000034606</t>
  </si>
  <si>
    <t>EST-000034607</t>
  </si>
  <si>
    <t>EST-000034608</t>
  </si>
  <si>
    <t>EST-000034609</t>
  </si>
  <si>
    <t>EST-000034611</t>
  </si>
  <si>
    <t>EST-000034612</t>
  </si>
  <si>
    <t>EST-000034613</t>
  </si>
  <si>
    <t>EST-000034630</t>
  </si>
  <si>
    <t>EST-000034617</t>
  </si>
  <si>
    <t>EST-000034615</t>
  </si>
  <si>
    <t>EST-000034614</t>
  </si>
  <si>
    <t>EST-000034618</t>
  </si>
  <si>
    <t>EST-000034623</t>
  </si>
  <si>
    <t>EST-000034631</t>
  </si>
  <si>
    <t>EST-000034638</t>
  </si>
  <si>
    <t>EST-000034636</t>
  </si>
  <si>
    <t>EST-000034632</t>
  </si>
  <si>
    <t>EST-000034633</t>
  </si>
  <si>
    <t>EST-000034637</t>
  </si>
  <si>
    <t>EST-000034639</t>
  </si>
  <si>
    <t>EST-000034640</t>
  </si>
  <si>
    <t>EST-000034641</t>
  </si>
  <si>
    <t>EST-000034642</t>
  </si>
  <si>
    <t>EST-000034643</t>
  </si>
  <si>
    <t>EST-000034644</t>
  </si>
  <si>
    <t>EST-000034645</t>
  </si>
  <si>
    <t>EST-000034646</t>
  </si>
  <si>
    <t>EST-000034647</t>
  </si>
  <si>
    <t>EST-000034653</t>
  </si>
  <si>
    <t>EST-000034655</t>
  </si>
  <si>
    <t>EST-000034656</t>
  </si>
  <si>
    <t>EST-000034658</t>
  </si>
  <si>
    <t>EST-000034661</t>
  </si>
  <si>
    <t>EST-000034662</t>
  </si>
  <si>
    <t>EST-000034663</t>
  </si>
  <si>
    <t>EST-000034668</t>
  </si>
  <si>
    <t>EST-000034666</t>
  </si>
  <si>
    <t>EST-000034669</t>
  </si>
  <si>
    <t>EST-000034670</t>
  </si>
  <si>
    <t>EST-000034675</t>
  </si>
  <si>
    <t>EST-000034676</t>
  </si>
  <si>
    <t>EST-000034677</t>
  </si>
  <si>
    <t>EST-000034679</t>
  </si>
  <si>
    <t>EST-000034682</t>
  </si>
  <si>
    <t>EST-000034681</t>
  </si>
  <si>
    <t>EST-000034683</t>
  </si>
  <si>
    <t>EST-000034684</t>
  </si>
  <si>
    <t>EST-000034685</t>
  </si>
  <si>
    <t>EST-000034690</t>
  </si>
  <si>
    <t>EST-000034692</t>
  </si>
  <si>
    <t>EST-000034696</t>
  </si>
  <si>
    <t>EST-000034703</t>
  </si>
  <si>
    <t>EST-000034699</t>
  </si>
  <si>
    <t>EST-000034700</t>
  </si>
  <si>
    <t>EST-000034701</t>
  </si>
  <si>
    <t>EST-000034705</t>
  </si>
  <si>
    <t>EST-000034706</t>
  </si>
  <si>
    <t>EST-000034707</t>
  </si>
  <si>
    <t>EST-000034708</t>
  </si>
  <si>
    <t>EST-000034713</t>
  </si>
  <si>
    <t>EST-000034714</t>
  </si>
  <si>
    <t>EST-000034717</t>
  </si>
  <si>
    <t>EST-000034721</t>
  </si>
  <si>
    <t>EST-000034722</t>
  </si>
  <si>
    <t>EST-000034723</t>
  </si>
  <si>
    <t>EST-000034724</t>
  </si>
  <si>
    <t>EST-000034725</t>
  </si>
  <si>
    <t>EST-000034726</t>
  </si>
  <si>
    <t>EST-000034727</t>
  </si>
  <si>
    <t>EST-000034728</t>
  </si>
  <si>
    <t>EST-000034729</t>
  </si>
  <si>
    <t>EST-000034730</t>
  </si>
  <si>
    <t>EST-000034735</t>
  </si>
  <si>
    <t>EST-000034736</t>
  </si>
  <si>
    <t>EST-000034738</t>
  </si>
  <si>
    <t>EST-000034739</t>
  </si>
  <si>
    <t>EST-000034741</t>
  </si>
  <si>
    <t>EST-000034742</t>
  </si>
  <si>
    <t>EST-000034743</t>
  </si>
  <si>
    <t>EST-000034744</t>
  </si>
  <si>
    <t>EST-000034746</t>
  </si>
  <si>
    <t>EST-000034747</t>
  </si>
  <si>
    <t>EST-000034748</t>
  </si>
  <si>
    <t>EST-000034749</t>
  </si>
  <si>
    <t>EST-000034750</t>
  </si>
  <si>
    <t>EST-000034751</t>
  </si>
  <si>
    <t>EST-000034752</t>
  </si>
  <si>
    <t>EST-000034754</t>
  </si>
  <si>
    <t>EST-000034755</t>
  </si>
  <si>
    <t>EST-000034756</t>
  </si>
  <si>
    <t>EST-000034757</t>
  </si>
  <si>
    <t>EST-000034758</t>
  </si>
  <si>
    <t>EST-000034759</t>
  </si>
  <si>
    <t>EST-000034760</t>
  </si>
  <si>
    <t>EST-000034763</t>
  </si>
  <si>
    <t>EST-000033649</t>
  </si>
  <si>
    <t>EST-000034107</t>
  </si>
  <si>
    <t>EST-000034275</t>
  </si>
  <si>
    <t>EST-000034429</t>
  </si>
  <si>
    <t>EST-000034442</t>
  </si>
  <si>
    <t>EST-000034497</t>
  </si>
  <si>
    <t>EST-000034697</t>
  </si>
  <si>
    <t>PROJECT VITRUM FLRS 1 &amp; 2 CAMBRIDGE</t>
  </si>
  <si>
    <t>LAFAYETTE STREET 300 NEKO FIT OUT NYC</t>
  </si>
  <si>
    <t>KINGSWAY BUSINESS PARK PLOT R2 ROCHDALE CEILINGS</t>
  </si>
  <si>
    <t>SAINSBURYS REFURBISHMENT TONBRIDGE</t>
  </si>
  <si>
    <t>OLD BROAD STREET NO 125 LVL 22 &amp; 23 CAT A LONDON</t>
  </si>
  <si>
    <t>PROJECT VITRUM LOBBY CAMBRIDGE</t>
  </si>
  <si>
    <t>SUNSHINE COAST AIRPORT</t>
  </si>
  <si>
    <t>17/06/2025, 10:32</t>
  </si>
  <si>
    <t>BAYEUX TAPESTRY MUSEUM</t>
  </si>
  <si>
    <t>16/06/2025, 16:03</t>
  </si>
  <si>
    <t>BAYEUX TAPESTRY MUSEUM LIGHTING</t>
  </si>
  <si>
    <t>16/06/2025, 16:00</t>
  </si>
  <si>
    <t>16/06/2025, 16:01</t>
  </si>
  <si>
    <t>20/06/2025, 08:59</t>
  </si>
  <si>
    <t>19/06/2025, 16:24</t>
  </si>
  <si>
    <t>17/06/2025, 09:22</t>
  </si>
  <si>
    <t>BBC BROADCASTING HOUSE PHASES 4-6 BELFAST</t>
  </si>
  <si>
    <t>19/06/2025, 11:24</t>
  </si>
  <si>
    <t>19/06/2025, 11:19</t>
  </si>
  <si>
    <t>17/06/2025, 16:37</t>
  </si>
  <si>
    <t>16/06/2025, 13:05</t>
  </si>
  <si>
    <t>KPMG FITOUT HARCOURT SQUARE DUBLIN 2</t>
  </si>
  <si>
    <t>18/06/2025, 11:35</t>
  </si>
  <si>
    <t>UHK INTERIM BEDS IN ADMIN</t>
  </si>
  <si>
    <t>19/06/2025, 13:10</t>
  </si>
  <si>
    <t>19/06/2025, 13:46</t>
  </si>
  <si>
    <t>BURJ AL AHLI KUWAIT</t>
  </si>
  <si>
    <t>20/06/2025, 15:01</t>
  </si>
  <si>
    <t>CENTRAL BANK OF IRAQ HEADQUARTERS BAGHDAD</t>
  </si>
  <si>
    <t>18/06/2025, 10:54</t>
  </si>
  <si>
    <t>16/06/2025, 17:20</t>
  </si>
  <si>
    <t>20/06/2025, 09:51</t>
  </si>
  <si>
    <t>20/06/2025, 15:59</t>
  </si>
  <si>
    <t>SPORTS BOULEVARD CONVERGENCE CANOPY BLDGS RIYADH</t>
  </si>
  <si>
    <t>17/06/2025, 16:17</t>
  </si>
  <si>
    <t>ADOBE BUCHAREST</t>
  </si>
  <si>
    <t>18/06/2025, 10:47</t>
  </si>
  <si>
    <t>19/06/2025, 16:41</t>
  </si>
  <si>
    <t>17/06/2025, 14:52</t>
  </si>
  <si>
    <t>16/06/2025, 14:14</t>
  </si>
  <si>
    <t>JOSE MALHOA 12 LISBON</t>
  </si>
  <si>
    <t>20/06/2025, 15:42</t>
  </si>
  <si>
    <t>LOOM INFINITO MADRID</t>
  </si>
  <si>
    <t>19/06/2025, 15:37</t>
  </si>
  <si>
    <t>16/06/2025, 15:21</t>
  </si>
  <si>
    <t>19/06/2025, 22:38</t>
  </si>
  <si>
    <t>20/06/2025, 17:02</t>
  </si>
  <si>
    <t>PRESES NAMA RIGA</t>
  </si>
  <si>
    <t>19/06/2025, 16:36</t>
  </si>
  <si>
    <t>RETAMA 7 MADRID</t>
  </si>
  <si>
    <t>17/06/2025, 16:39</t>
  </si>
  <si>
    <t>16/06/2025, 17:22</t>
  </si>
  <si>
    <t>ANGEL SQUARE NO 4 BNY FIT OUT MANCHESTER</t>
  </si>
  <si>
    <t>20/06/2025, 14:56</t>
  </si>
  <si>
    <t>ARABESQUE HOUSE UNIT 1FF MONKS CROSS DRIVE YORK</t>
  </si>
  <si>
    <t>19/06/2025, 09:27</t>
  </si>
  <si>
    <t>ASPINALL WAY HORWICH BOLTON</t>
  </si>
  <si>
    <t>17/06/2025, 14:16</t>
  </si>
  <si>
    <t>20/06/2025, 09:28</t>
  </si>
  <si>
    <t>BABOCK BUILDING NO 100 A BRISTOL</t>
  </si>
  <si>
    <t>18/06/2025, 09:48</t>
  </si>
  <si>
    <t>19/06/2025, 11:17</t>
  </si>
  <si>
    <t>17/06/2025, 16:42</t>
  </si>
  <si>
    <t>16/06/2025, 11:37</t>
  </si>
  <si>
    <t>BRINDLEY PLACE NO 5 REFURB PHASE 2 BIRMINGHAM</t>
  </si>
  <si>
    <t>17/06/2025, 15:28</t>
  </si>
  <si>
    <t>BUCKINGHAM PALACE ROAD NO 151 NEKO LONDON</t>
  </si>
  <si>
    <t>20/06/2025, 10:36</t>
  </si>
  <si>
    <t>17/06/2025, 15:59</t>
  </si>
  <si>
    <t>20/06/2025, 14:59</t>
  </si>
  <si>
    <t>CANNON STREET NO 45 CAT B GLOBAL RELAY FLOORS 3-5 LONDON</t>
  </si>
  <si>
    <t>20/06/2025, 14:57</t>
  </si>
  <si>
    <t>CENTRAL SQUARE PWC FIT OUT 1 WOOD ST CARDIFF</t>
  </si>
  <si>
    <t>20/06/2025, 12:10</t>
  </si>
  <si>
    <t>CITY ROAD NO 99 RECOVER</t>
  </si>
  <si>
    <t>16/06/2025, 11:56</t>
  </si>
  <si>
    <t>17/06/2025, 14:06</t>
  </si>
  <si>
    <t>20/06/2025, 11:10</t>
  </si>
  <si>
    <t>CURRYS CAMBRIDGE</t>
  </si>
  <si>
    <t>20/06/2025, 15:50</t>
  </si>
  <si>
    <t>DALES MANOR BUSINESS PARK CAT B CAMBRIDGE</t>
  </si>
  <si>
    <t>20/06/2025, 12:17</t>
  </si>
  <si>
    <t>17/06/2025, 16:11</t>
  </si>
  <si>
    <t>DEVONSHIRE SQUARE NO 7 FLOOR 5 TWO SIGMA LONDON</t>
  </si>
  <si>
    <t>16/06/2025, 16:13</t>
  </si>
  <si>
    <t>19/06/2025, 10:31</t>
  </si>
  <si>
    <t>EDEN CAMPUS BUILDING C UPLIFT UNILEVER KINGSTON</t>
  </si>
  <si>
    <t>16/06/2025, 14:26</t>
  </si>
  <si>
    <t>FARTHINGSTONE HOTEL NORTHANTS</t>
  </si>
  <si>
    <t>17/06/2025, 15:09</t>
  </si>
  <si>
    <t>19/06/2025, 10:36</t>
  </si>
  <si>
    <t>16/06/2025, 15:36</t>
  </si>
  <si>
    <t>GLATEGNY COURT GRND FLR REFURB GUERNSEY</t>
  </si>
  <si>
    <t>16/06/2025, 16:35</t>
  </si>
  <si>
    <t>17/06/2025, 14:50</t>
  </si>
  <si>
    <t>18/06/2025, 12:52</t>
  </si>
  <si>
    <t>16/06/2025, 16:16</t>
  </si>
  <si>
    <t>18/06/2025, 09:21</t>
  </si>
  <si>
    <t>HANOVER STREET NO 80 HOBART HOUSE FLOOR 3 EDINBURGH</t>
  </si>
  <si>
    <t>16/06/2025, 10:29</t>
  </si>
  <si>
    <t>HAROLD HILL FAMILY WELCOME CENTRE HAVERING</t>
  </si>
  <si>
    <t>16/06/2025, 14:55</t>
  </si>
  <si>
    <t>HARROW SCHOOL DINING HALL REFURBISHMENT</t>
  </si>
  <si>
    <t>19/06/2025, 16:16</t>
  </si>
  <si>
    <t>HCP BRISTOL ROYAL INFIRMARY</t>
  </si>
  <si>
    <t>19/06/2025, 16:45</t>
  </si>
  <si>
    <t>HEATHROW AIRPORT CAMPUS SECURITY  LONDON</t>
  </si>
  <si>
    <t>19/06/2025, 17:10</t>
  </si>
  <si>
    <t>HIGHBURY HOUSE AFC DRAYTON PARK LONDON</t>
  </si>
  <si>
    <t>16/06/2025, 16:27</t>
  </si>
  <si>
    <t>20/06/2025, 11:27</t>
  </si>
  <si>
    <t>HMP LEEDS</t>
  </si>
  <si>
    <t>20/06/2025, 12:32</t>
  </si>
  <si>
    <t>HOLBORN VIADUCT NO 61 - 65 DEVELOPMENT LONDON</t>
  </si>
  <si>
    <t>17/06/2025, 16:21</t>
  </si>
  <si>
    <t>20/06/2025, 10:23</t>
  </si>
  <si>
    <t>18/06/2025, 09:45</t>
  </si>
  <si>
    <t>INDUSTRIAL UNIT SKELMERSDALE</t>
  </si>
  <si>
    <t>17/06/2025, 14:43</t>
  </si>
  <si>
    <t>19/06/2025, 09:36</t>
  </si>
  <si>
    <t>INTERNATIONAL HOUSE ST KATHERINE DOCK FLR 5 REMEDIAL LONDON</t>
  </si>
  <si>
    <t>18/06/2025, 14:57</t>
  </si>
  <si>
    <t>17/06/2025, 10:29</t>
  </si>
  <si>
    <t>JOHNSON &amp; JOHNSON STAR HOUSE NO 20 MAIDENHEAD</t>
  </si>
  <si>
    <t>19/06/2025, 16:21</t>
  </si>
  <si>
    <t>KING WILLIAM STREET NO 55 REFURB LONDON</t>
  </si>
  <si>
    <t>19/06/2025, 17:31</t>
  </si>
  <si>
    <t>17/06/2025, 15:06</t>
  </si>
  <si>
    <t>16/06/2025, 10:45</t>
  </si>
  <si>
    <t>20/06/2025, 14:47</t>
  </si>
  <si>
    <t>LIVERPOOL JOHN LENNON AIRPORT ASPIRE LOUNGE</t>
  </si>
  <si>
    <t>16/06/2025, 15:23</t>
  </si>
  <si>
    <t>17/06/2025, 09:58</t>
  </si>
  <si>
    <t>LIVERPOOL STREET NO 1 CAT B DENTONS FLRS 2-5 LONDON</t>
  </si>
  <si>
    <t>18/06/2025, 15:34</t>
  </si>
  <si>
    <t>LLANBERIS SLATE MUSEUM GWYNEDD</t>
  </si>
  <si>
    <t>20/06/2025, 15:46</t>
  </si>
  <si>
    <t>17/06/2025, 12:13</t>
  </si>
  <si>
    <t>18/06/2025, 16:02</t>
  </si>
  <si>
    <t>LUDGATE BROADWAY NO 7 THE CARTER CAT B BW WORKPLACE LONDON</t>
  </si>
  <si>
    <t>16/06/2025, 09:36</t>
  </si>
  <si>
    <t>MANCHESTER AIRPORT CAVU FITOUT</t>
  </si>
  <si>
    <t>18/06/2025, 09:34</t>
  </si>
  <si>
    <t>MANCHESTER AIRPORT T2 EAST WING NEW DEVELOPMENT</t>
  </si>
  <si>
    <t>18/06/2025, 11:15</t>
  </si>
  <si>
    <t>16/06/2025, 10:23</t>
  </si>
  <si>
    <t>16/06/2025, 15:35</t>
  </si>
  <si>
    <t>MARYLEBONE PLACE CAT B UBP LONDON</t>
  </si>
  <si>
    <t>18/06/2025, 08:43</t>
  </si>
  <si>
    <t>17/06/2025, 14:55</t>
  </si>
  <si>
    <t>20/06/2025, 12:08</t>
  </si>
  <si>
    <t>NEW STREET SQUARE NO 6 BURGESS SALMON LONDON</t>
  </si>
  <si>
    <t>18/06/2025, 15:10</t>
  </si>
  <si>
    <t>OAKMOOR SCHOOL EXTENSION BORDON</t>
  </si>
  <si>
    <t>16/06/2025, 16:48</t>
  </si>
  <si>
    <t>16/06/2025, 11:05</t>
  </si>
  <si>
    <t>18/06/2025, 16:46</t>
  </si>
  <si>
    <t>PORTMAN HOUSE FLOOR 2 CAT A REFURB LONDON</t>
  </si>
  <si>
    <t>20/06/2025, 11:47</t>
  </si>
  <si>
    <t>PREMIER PARK UNIT 7 PARK ROYAL LONDON</t>
  </si>
  <si>
    <t>17/06/2025, 12:57</t>
  </si>
  <si>
    <t>PRINCES SQUARE GLASGOW</t>
  </si>
  <si>
    <t>20/06/2025, 10:24</t>
  </si>
  <si>
    <t>QUEEN VICTORIA STREET NO 128 OLD CHANGE HOUSE FLR 3 LONDON</t>
  </si>
  <si>
    <t>20/06/2025, 12:18</t>
  </si>
  <si>
    <t>17/06/2025, 08:53</t>
  </si>
  <si>
    <t>19/06/2025, 17:28</t>
  </si>
  <si>
    <t>SALFORD CENTRAL PLOT C2 FOUR NEW BAILEY</t>
  </si>
  <si>
    <t>16/06/2025, 08:36</t>
  </si>
  <si>
    <t>SCIENTIFIC LAB SUPPLIES FAIRHAM NOTTINGHAM</t>
  </si>
  <si>
    <t>17/06/2025, 10:16</t>
  </si>
  <si>
    <t>SOUTHBANK PLACE B1 YORK ROAD NO 20 RED HAT LONDON</t>
  </si>
  <si>
    <t>17/06/2025, 11:37</t>
  </si>
  <si>
    <t>18/06/2025, 09:46</t>
  </si>
  <si>
    <t>ST JAMES STREET NO 6-7 LONDON</t>
  </si>
  <si>
    <t>17/06/2025, 10:17</t>
  </si>
  <si>
    <t>STRATTON STREET NO 50 REDEVELOPMENT LONDON</t>
  </si>
  <si>
    <t>THE BROOK AND WILLOW LONDON</t>
  </si>
  <si>
    <t>THE CUBE CAT A EDINBURGH</t>
  </si>
  <si>
    <t>16/06/2025, 09:41</t>
  </si>
  <si>
    <t>THE SCALPEL LIME STREET NO 52 - 54 BPL GLOBAL CAT B LONDON</t>
  </si>
  <si>
    <t>20/06/2025, 12:23</t>
  </si>
  <si>
    <t>20/06/2025, 12:58</t>
  </si>
  <si>
    <t>16/06/2025, 10:00</t>
  </si>
  <si>
    <t>17/06/2025, 15:24</t>
  </si>
  <si>
    <t>18/06/2025, 11:38</t>
  </si>
  <si>
    <t>20/06/2025, 11:38</t>
  </si>
  <si>
    <t>19/06/2025, 15:50</t>
  </si>
  <si>
    <t>17/06/2025, 10:04</t>
  </si>
  <si>
    <t>16/06/2025, 12:08</t>
  </si>
  <si>
    <t>20/06/2025, 14:23</t>
  </si>
  <si>
    <t>16/06/2025, 16:25</t>
  </si>
  <si>
    <t>18/06/2025, 15:26</t>
  </si>
  <si>
    <t>WHITEHALL RIVERSIDE BLDG A LEEDS REFURB</t>
  </si>
  <si>
    <t>17/06/2025, 08:40</t>
  </si>
  <si>
    <t>18/06/2025, 09:50</t>
  </si>
  <si>
    <t>WOOTTON UPPER SCHOOL BEDFORD</t>
  </si>
  <si>
    <t>16/06/2025, 09:55</t>
  </si>
  <si>
    <t>20/06/2025, 22:13</t>
  </si>
  <si>
    <t>17/06/2025, 16:00</t>
  </si>
  <si>
    <t>17/06/2025, 16:01</t>
  </si>
  <si>
    <t>19/06/2025, 22:53</t>
  </si>
  <si>
    <t>MULVA HALL UT BUSINESS SCHOOL WHITIS AVE NO 2005 AUSTIN</t>
  </si>
  <si>
    <t>20/06/2025, 18:26</t>
  </si>
  <si>
    <t>18/06/2025, 21:19</t>
  </si>
  <si>
    <t>SOUTH LAS VEGAS BOULVEARD 3771 HARD ROCK LAS VEGAS</t>
  </si>
  <si>
    <t>19/06/2025, 22:59</t>
  </si>
  <si>
    <t>QL-0226839</t>
  </si>
  <si>
    <t>SYS 330 TILE STEEL 1500mm X 500mm PLAIN RAL 9010 20% NO INFILL SQUARE</t>
  </si>
  <si>
    <t>QL-0225440</t>
  </si>
  <si>
    <t>SYS 330 TILE STEEL 739mm X 300mm 4050 35 RAL 9016 20% WRAPPED 16 80 KG SQUARE</t>
  </si>
  <si>
    <t>QL-0225442</t>
  </si>
  <si>
    <t>SYS 330 TILE STEEL 1065mm X 300mm 4050 35 RAL 9016 20% WRAPPED 16 80 KG SQUARE</t>
  </si>
  <si>
    <t>QL-0225443</t>
  </si>
  <si>
    <t>SYS 330 TILE STEEL 1200mm X 300mm 4050 35 RAL 9016 20% WRAPPED 16 80 KG SQUARE</t>
  </si>
  <si>
    <t>QL-0225444</t>
  </si>
  <si>
    <t>SYS 330 TILE STEEL 915mm X 300mm 4050 35 RAL 9016 20% WRAPPED 16 80 KG SQUARE</t>
  </si>
  <si>
    <t>QL-0225445</t>
  </si>
  <si>
    <t>SYS 330 TILE STEEL 1044mm X 300mm 4050 35 RAL 9016 20% WRAPPED 16 80 KG SQUARE</t>
  </si>
  <si>
    <t>QL-0225441</t>
  </si>
  <si>
    <t>SYS 330 TILE STEEL 995mm X 300mm 4050 35 RAL 9016 20% WRAPPED 16 80 KG SQUARE</t>
  </si>
  <si>
    <t>QL-0228463</t>
  </si>
  <si>
    <t>QL-0226794</t>
  </si>
  <si>
    <t>SYS 330 TILE STEEL 1200mm X 600mm 1522 10 RAL 9016 20% WRAPPED 16 80 KG SQUARE</t>
  </si>
  <si>
    <t>QL-0226795</t>
  </si>
  <si>
    <t>SYS 330 TILE STEEL 600mm X 600mm 1522 10 RAL 9016 20% WRAPPED 16 80 KG</t>
  </si>
  <si>
    <t>QL-0226823</t>
  </si>
  <si>
    <t>QL-0226807</t>
  </si>
  <si>
    <t>SYS 330 TILE STEEL 1100mm X 300mm 1522 10 RAL 9010 20% WRAPPED 16 80 KG SQUARE</t>
  </si>
  <si>
    <t>QL-0226815</t>
  </si>
  <si>
    <t>QL-0226825</t>
  </si>
  <si>
    <t>SYS 330 TILE STEEL 800mm X 300mm 1522 10 RAL 9010 20% WRAPPED 16 80 KG SQUARE</t>
  </si>
  <si>
    <t>QL-0229784</t>
  </si>
  <si>
    <t>SYS 330 TILE 1424 x 500mm S1820 20 RAL 9010 FT WRAPPED 18 80 KG SQUARE</t>
  </si>
  <si>
    <t>QL-0228668</t>
  </si>
  <si>
    <t>SYS 330 TILE STEEL 1200mm X 300mm 1003 OVERALL RAL 7016 WRAPPED 16 80 KG SQUARE</t>
  </si>
  <si>
    <t>QL-0225797</t>
  </si>
  <si>
    <t>SYS 330 TILE STEEL 1190mm X 290mm PLAIN RAL 9010 20% AB NO INFILL SERVICE TILE CS-06 SERVES TO BENCHES</t>
  </si>
  <si>
    <t>QL-0225798</t>
  </si>
  <si>
    <t>SYS 330 TILE STEEL 1190mm X 290mm PLAIN RAL 9010 20% AB NO INFILL SERVICE TILE CS-05 SERVES 4 BENCHES</t>
  </si>
  <si>
    <t>QL-0225799</t>
  </si>
  <si>
    <t>SYS 330 TILE STEEL 1190mm X 290mm PLAIN RAL 9010 20% AB NO INFILL SERVICE TILE CS-04 SERVES 4 BENCHES</t>
  </si>
  <si>
    <t>QL-0225800</t>
  </si>
  <si>
    <t>SYS 330 TILE STEEL 1190mm X 290mm PLAIN RAL 9010 20% AB NO INFILL SERVICE TILE CS-03 SERVES 4 BENCHES</t>
  </si>
  <si>
    <t>QL-0225801</t>
  </si>
  <si>
    <t>SYS 330 TILE STEEL 1190mm X 290mm PLAIN RAL 9010 20% AB NO INFILL SERVICE TILE CS-02 SERVES 4 BENCHES</t>
  </si>
  <si>
    <t>QL-0225802</t>
  </si>
  <si>
    <t>SYS 330 TILE STEEL 1190mm X 290mm PLAIN RAL 9010 20% AB NO INFILL SERVICE TILE FE-01 FUME HOOD EXHAUST CEILING TILE</t>
  </si>
  <si>
    <t>QL-0225717</t>
  </si>
  <si>
    <t>SYS 330 TILE STEEL 1200mm X 300mm 1522 10 RAL 9010 20% AB WRAPPED 16 80 KG SQUARE</t>
  </si>
  <si>
    <t>QL-0225775</t>
  </si>
  <si>
    <t>SYS 330 TILE STEEL 1190mm X 290mm PLAIN RAL 9010 20% AB NO INFILL SERVICE TILE CS-07 FUME HOOD</t>
  </si>
  <si>
    <t>QL-0225521</t>
  </si>
  <si>
    <t>SYS 330 TILE STEEL 1500mm X 300mm 1522 10 RAL 9010 20% WRAPPED 16 80 KG SQUARE C/W FRENCH HOOK</t>
  </si>
  <si>
    <t>QL-0225541</t>
  </si>
  <si>
    <t>SYS 330 TILE STEEL 708mm X 300mm 1522 10 RAL 9010 20% WRAPPED 16 80 KG SQUARE C/W FRENCH HOOK</t>
  </si>
  <si>
    <t>QL-0225542</t>
  </si>
  <si>
    <t>SYS 330 TILE STEEL 725mm X 300mm 1522 10 RAL 9010 20% WRAPPED 16 80 KG SQUARE C/W FRENCH HOOK</t>
  </si>
  <si>
    <t>QL-0225543</t>
  </si>
  <si>
    <t>SYS 330 TILE STEEL 1045mm X 300mm 1522 10 RAL 9010 20% WRAPPED 16 80 KG SQUARE C/W FRENCH HOOK</t>
  </si>
  <si>
    <t>QL-0225544</t>
  </si>
  <si>
    <t>SYS 330 TILE STEEL 1500mm X 600mm 1522 10 RAL 9010 20% WRAPPED 16 80 KG SQUARE C/W CENTRAL RECTANGULAR FLANGED AND REINFORCED CUT OUT, SIZE TO TBC C/W FRENCH HOOK,</t>
  </si>
  <si>
    <t>QL-0227730</t>
  </si>
  <si>
    <t>SYS 330 TILE STEEL 1100mm X 300mm 2227 OVERALL RAL 9010 20% WRAPPED 16 80 KG SQUARE</t>
  </si>
  <si>
    <t>QL-0227731</t>
  </si>
  <si>
    <t>SYS 330 TILE STEEL 600mm X 300mm 2227 OVERALL RAL 9010 20% WRAPPED 16 80 KG SQUARE</t>
  </si>
  <si>
    <t>QL-0227674</t>
  </si>
  <si>
    <t>SYS 330 TILE STEEL 1500mm X 240mm 2227 OVERALL RAL 9016 20% WRAPPED 16 80 KG SQUARE 40mm DEEP</t>
  </si>
  <si>
    <t>QL-0227675</t>
  </si>
  <si>
    <t>SYS 330 TILE STEEL 970mm X 240mm 2227 OVERALL RAL 9016 20% WRAPPED 16 80 KG SQUARE 40mm DEEP</t>
  </si>
  <si>
    <t>QL-0227677</t>
  </si>
  <si>
    <t>SYS 330 TILE STEEL 970mm X 180mm PLAIN RAL 9016 20% NO INFILL SQUARE 40mm DEEP RECT FLG 850mm x 60mm CENTRAL</t>
  </si>
  <si>
    <t>QL-0227678</t>
  </si>
  <si>
    <t>SYS 330 TILE STEEL 1500mm X 180mm PLAIN RAL 9016 20% NO INFILL SQUARE 40mm DEEP RECT FLG 1350mm x 60mm CENTRAL</t>
  </si>
  <si>
    <t>HAMMERSMITH ROAD NO 245 FLR 9 CAT A LONDON</t>
  </si>
  <si>
    <t>BABY BUNTING STORES AUSTRALIA</t>
  </si>
  <si>
    <t>M3 TOULOUSE PLAFOND VARIANTE</t>
  </si>
  <si>
    <t>CANARY WHARF BANK STREET NO 25 JPMC FLOOR 7 REFURB LONDON</t>
  </si>
  <si>
    <t>BERKELEY STREET NO 50 CAT B MILLENNIUM WALL LINING LONDON</t>
  </si>
  <si>
    <t>EDGE LIVERPOOL STREET SHELL &amp; CORE LONDON</t>
  </si>
  <si>
    <t>QIDDIYA SOUTHWEST TRANSPORT HUB RIYADH SAUDIA ARABIA</t>
  </si>
  <si>
    <t>333 W CAMDEN ST ORIOLE PARK PRESS CLUB</t>
  </si>
  <si>
    <t>EST-000034058</t>
  </si>
  <si>
    <t>COLLINS STREET NO 367 LOBBY AND EOT UPGRADE</t>
  </si>
  <si>
    <t>23/06/2025, 14:49</t>
  </si>
  <si>
    <t>EST-000034851</t>
  </si>
  <si>
    <t>27/06/2025, 15:19</t>
  </si>
  <si>
    <t>EST-000034968</t>
  </si>
  <si>
    <t>FETC CAMPUS KILMALLOCK LIMERICK</t>
  </si>
  <si>
    <t>27/06/2025, 11:48</t>
  </si>
  <si>
    <t>EST-000034828</t>
  </si>
  <si>
    <t>27/06/2025, 09:31</t>
  </si>
  <si>
    <t>EST-000034954</t>
  </si>
  <si>
    <t>27/06/2025, 10:14</t>
  </si>
  <si>
    <t>EST-000034778</t>
  </si>
  <si>
    <t>26/06/2025, 10:24</t>
  </si>
  <si>
    <t>EST-000034753</t>
  </si>
  <si>
    <t>24/06/2025, 11:32</t>
  </si>
  <si>
    <t>EST-000034657</t>
  </si>
  <si>
    <t>CAPITAL MARKETS AUTHORITY HEADQUARTERS KUWAIT</t>
  </si>
  <si>
    <t>24/06/2025, 09:24</t>
  </si>
  <si>
    <t>EST-000034718</t>
  </si>
  <si>
    <t>CENTRAL BANK OF IRAQ HEADQUATERS BAGHDAD CLG202</t>
  </si>
  <si>
    <t>25/06/2025, 13:53</t>
  </si>
  <si>
    <t>EST-000034499</t>
  </si>
  <si>
    <t>23/06/2025, 08:23</t>
  </si>
  <si>
    <t>EST-000034404</t>
  </si>
  <si>
    <t>DHAKA METRO LINE 5 NORTHERN ROUTE BANGLADESH</t>
  </si>
  <si>
    <t>23/06/2025, 11:25</t>
  </si>
  <si>
    <t>EST-000034214</t>
  </si>
  <si>
    <t>24/06/2025, 11:57</t>
  </si>
  <si>
    <t>EST-000034498</t>
  </si>
  <si>
    <t>24/06/2025, 16:32</t>
  </si>
  <si>
    <t>EST-000034652</t>
  </si>
  <si>
    <t>27/06/2025, 09:51</t>
  </si>
  <si>
    <t>EST-000034649</t>
  </si>
  <si>
    <t>25/06/2025, 10:46</t>
  </si>
  <si>
    <t>EST-000034257</t>
  </si>
  <si>
    <t>23/06/2025, 15:13</t>
  </si>
  <si>
    <t>EST-000034922</t>
  </si>
  <si>
    <t>26/06/2025, 15:28</t>
  </si>
  <si>
    <t>EST-000034737</t>
  </si>
  <si>
    <t>25/06/2025, 11:59</t>
  </si>
  <si>
    <t>EST-000034598</t>
  </si>
  <si>
    <t>23/06/2025, 11:24</t>
  </si>
  <si>
    <t>EST-000034524</t>
  </si>
  <si>
    <t>23/06/2025, 10:56</t>
  </si>
  <si>
    <t>EST-000034316</t>
  </si>
  <si>
    <t>ONTARIO TRANSIT GROUP (OTG) WALL ENAMEL PACKAGE</t>
  </si>
  <si>
    <t>23/06/2025, 11:35</t>
  </si>
  <si>
    <t>24/06/2025, 07:53</t>
  </si>
  <si>
    <t>EST-000034600</t>
  </si>
  <si>
    <t>27/06/2025, 16:29</t>
  </si>
  <si>
    <t>EST-000034693</t>
  </si>
  <si>
    <t>WARSAW CPK BAGGAGE HALL</t>
  </si>
  <si>
    <t>23/06/2025, 10:31</t>
  </si>
  <si>
    <t>EST-000034762</t>
  </si>
  <si>
    <t>AIREDALE HOSPITAL MRI AREA KEIGHLEY</t>
  </si>
  <si>
    <t>23/06/2025, 10:45</t>
  </si>
  <si>
    <t>EST-000034824</t>
  </si>
  <si>
    <t>24/06/2025, 15:55</t>
  </si>
  <si>
    <t>EST-000034875</t>
  </si>
  <si>
    <t>ALDERSGATE ST NO 150 THE VERDANT TIKTOK JOINERY LONDON</t>
  </si>
  <si>
    <t>26/06/2025, 11:51</t>
  </si>
  <si>
    <t>EST-000034919</t>
  </si>
  <si>
    <t>26/06/2025, 12:46</t>
  </si>
  <si>
    <t>EST-000034961</t>
  </si>
  <si>
    <t>27/06/2025, 15:39</t>
  </si>
  <si>
    <t>EST-000034782</t>
  </si>
  <si>
    <t>23/06/2025, 11:11</t>
  </si>
  <si>
    <t>EST-000034854</t>
  </si>
  <si>
    <t>25/06/2025, 13:30</t>
  </si>
  <si>
    <t>EST-000034795</t>
  </si>
  <si>
    <t>23/06/2025, 16:24</t>
  </si>
  <si>
    <t>EST-000034925</t>
  </si>
  <si>
    <t>26/06/2025, 14:03</t>
  </si>
  <si>
    <t>EST-000034876</t>
  </si>
  <si>
    <t>25/06/2025, 14:26</t>
  </si>
  <si>
    <t>EST-000034904</t>
  </si>
  <si>
    <t>26/06/2025, 11:27</t>
  </si>
  <si>
    <t>EST-000034610</t>
  </si>
  <si>
    <t>27/06/2025, 13:52</t>
  </si>
  <si>
    <t>EST-000034894</t>
  </si>
  <si>
    <t>BISHOPSGATE NO 22 LEVEL 9 AMWINS REFURB LONDON</t>
  </si>
  <si>
    <t>26/06/2025, 10:44</t>
  </si>
  <si>
    <t>EST-000034915</t>
  </si>
  <si>
    <t>BLUEWATER SHOPPING CENTRE</t>
  </si>
  <si>
    <t>27/06/2025, 15:05</t>
  </si>
  <si>
    <t>EST-000034943</t>
  </si>
  <si>
    <t>26/06/2025, 16:30</t>
  </si>
  <si>
    <t>EST-000034783</t>
  </si>
  <si>
    <t>23/06/2025, 14:38</t>
  </si>
  <si>
    <t>EST-000034777</t>
  </si>
  <si>
    <t>27/06/2025, 12:21</t>
  </si>
  <si>
    <t>EST-000034963</t>
  </si>
  <si>
    <t>27/06/2025, 10:31</t>
  </si>
  <si>
    <t>EST-000034769</t>
  </si>
  <si>
    <t>23/06/2025, 09:51</t>
  </si>
  <si>
    <t>EST-000034817</t>
  </si>
  <si>
    <t>24/06/2025, 11:43</t>
  </si>
  <si>
    <t>EST-000034964</t>
  </si>
  <si>
    <t>27/06/2025, 10:46</t>
  </si>
  <si>
    <t>EST-000034972</t>
  </si>
  <si>
    <t>ELLISON INSTITUTE TRANSFORMATIVE MEDICINE RESEARCH CAMPUS</t>
  </si>
  <si>
    <t>27/06/2025, 11:39</t>
  </si>
  <si>
    <t>EST-000034765</t>
  </si>
  <si>
    <t>24/06/2025, 16:11</t>
  </si>
  <si>
    <t>EST-000034902</t>
  </si>
  <si>
    <t>26/06/2025, 12:20</t>
  </si>
  <si>
    <t>EST-000034966</t>
  </si>
  <si>
    <t>27/06/2025, 10:26</t>
  </si>
  <si>
    <t>EST-000034993</t>
  </si>
  <si>
    <t>27/06/2025, 14:01</t>
  </si>
  <si>
    <t>EST-000034830</t>
  </si>
  <si>
    <t>GEORGE TOMLINSON SCHOOL LONDON</t>
  </si>
  <si>
    <t>24/06/2025, 14:26</t>
  </si>
  <si>
    <t>EST-000034740</t>
  </si>
  <si>
    <t>27/06/2025, 10:11</t>
  </si>
  <si>
    <t>EST-000034745</t>
  </si>
  <si>
    <t>GRESHAM STREET NO 45 REFURB LONDON</t>
  </si>
  <si>
    <t>23/06/2025, 11:55</t>
  </si>
  <si>
    <t>EST-000034858</t>
  </si>
  <si>
    <t>27/06/2025, 09:37</t>
  </si>
  <si>
    <t>EST-000034814</t>
  </si>
  <si>
    <t>24/06/2025, 14:58</t>
  </si>
  <si>
    <t>EST-000034984</t>
  </si>
  <si>
    <t>HMP HIGHPOINT SOUTH DEVELOPMENT NEWMARKET</t>
  </si>
  <si>
    <t>27/06/2025, 12:25</t>
  </si>
  <si>
    <t>EST-000034860</t>
  </si>
  <si>
    <t>HOLLAND &amp; BARRETT WORKS NUNEATON</t>
  </si>
  <si>
    <t>25/06/2025, 13:17</t>
  </si>
  <si>
    <t>EST-000034797</t>
  </si>
  <si>
    <t>24/06/2025, 11:50</t>
  </si>
  <si>
    <t>EST-000034833</t>
  </si>
  <si>
    <t>KING STREET NO 35 LONDON</t>
  </si>
  <si>
    <t>24/06/2025, 16:56</t>
  </si>
  <si>
    <t>EST-000034856</t>
  </si>
  <si>
    <t>25/06/2025, 13:04</t>
  </si>
  <si>
    <t>EST-000034864</t>
  </si>
  <si>
    <t>25/06/2025, 14:06</t>
  </si>
  <si>
    <t>EST-000034947</t>
  </si>
  <si>
    <t>KUDU MARYLEBONE MOXON ST 6 LONDON</t>
  </si>
  <si>
    <t>26/06/2025, 17:21</t>
  </si>
  <si>
    <t>EST-000034768</t>
  </si>
  <si>
    <t>23/06/2025, 09:25</t>
  </si>
  <si>
    <t>EST-000034803</t>
  </si>
  <si>
    <t>24/06/2025, 08:47</t>
  </si>
  <si>
    <t>EST-000034859</t>
  </si>
  <si>
    <t>25/06/2025, 14:39</t>
  </si>
  <si>
    <t>EST-000034845</t>
  </si>
  <si>
    <t>MANCHESTER AIRPORT GATEHOUSE CEILINGS</t>
  </si>
  <si>
    <t>24/06/2025, 16:36</t>
  </si>
  <si>
    <t>EST-000034992</t>
  </si>
  <si>
    <t>27/06/2025, 14:55</t>
  </si>
  <si>
    <t>EST-000034861</t>
  </si>
  <si>
    <t>25/06/2025, 10:48</t>
  </si>
  <si>
    <t>EST-000034709</t>
  </si>
  <si>
    <t>23/06/2025, 08:54</t>
  </si>
  <si>
    <t>EST-000034846</t>
  </si>
  <si>
    <t>24/06/2025, 16:42</t>
  </si>
  <si>
    <t>EST-000034801</t>
  </si>
  <si>
    <t>MEADOWHALL SHOPPING CENTRE WCS SHEFFIELD</t>
  </si>
  <si>
    <t>24/06/2025, 08:19</t>
  </si>
  <si>
    <t>EST-000034874</t>
  </si>
  <si>
    <t>25/06/2025, 14:02</t>
  </si>
  <si>
    <t>EST-000034907</t>
  </si>
  <si>
    <t>26/06/2025, 11:25</t>
  </si>
  <si>
    <t>EST-000034906</t>
  </si>
  <si>
    <t>MOORGATE NO 7 - 11 BASILDON HOUSE FLOOR 4 LONDON</t>
  </si>
  <si>
    <t>26/06/2025, 11:57</t>
  </si>
  <si>
    <t>EST-000034924</t>
  </si>
  <si>
    <t>NEW BURLINGTON PLACE NO 1 FLOOR 3 DAVIDON KEMPNER LONDON</t>
  </si>
  <si>
    <t>26/06/2025, 14:48</t>
  </si>
  <si>
    <t>EST-000034920</t>
  </si>
  <si>
    <t>26/06/2025, 14:12</t>
  </si>
  <si>
    <t>EST-000034958</t>
  </si>
  <si>
    <t>27/06/2025, 09:36</t>
  </si>
  <si>
    <t>EST-000034671</t>
  </si>
  <si>
    <t>24/06/2025, 16:39</t>
  </si>
  <si>
    <t>EST-000034885</t>
  </si>
  <si>
    <t>26/06/2025, 11:07</t>
  </si>
  <si>
    <t>EST-000034978</t>
  </si>
  <si>
    <t>27/06/2025, 14:40</t>
  </si>
  <si>
    <t>EST-000034872</t>
  </si>
  <si>
    <t>25/06/2025, 16:40</t>
  </si>
  <si>
    <t>EST-000034390</t>
  </si>
  <si>
    <t>25/06/2025, 10:14</t>
  </si>
  <si>
    <t>EST-000034827</t>
  </si>
  <si>
    <t>24/06/2025, 16:06</t>
  </si>
  <si>
    <t>EST-000034776</t>
  </si>
  <si>
    <t>OXFORD BUSINESS PARK PLOT 5700 OXFORD</t>
  </si>
  <si>
    <t>23/06/2025, 10:04</t>
  </si>
  <si>
    <t>EST-000034853</t>
  </si>
  <si>
    <t>25/06/2025, 10:43</t>
  </si>
  <si>
    <t>EST-000034850</t>
  </si>
  <si>
    <t>25/06/2025, 10:00</t>
  </si>
  <si>
    <t>EST-000034935</t>
  </si>
  <si>
    <t>27/06/2025, 08:35</t>
  </si>
  <si>
    <t>EST-000034818</t>
  </si>
  <si>
    <t>PORTLAND HOUSE BRESSENDEN PLACE LONDON</t>
  </si>
  <si>
    <t>24/06/2025, 11:53</t>
  </si>
  <si>
    <t>EST-000034891</t>
  </si>
  <si>
    <t>26/06/2025, 08:48</t>
  </si>
  <si>
    <t>EST-000034838</t>
  </si>
  <si>
    <t>25/06/2025, 16:23</t>
  </si>
  <si>
    <t>EST-000034897</t>
  </si>
  <si>
    <t>26/06/2025, 10:02</t>
  </si>
  <si>
    <t>EST-000034973</t>
  </si>
  <si>
    <t>QUEENSFERRY STREET NO 1-8 HOTEL EDINBURGH</t>
  </si>
  <si>
    <t>27/06/2025, 14:54</t>
  </si>
  <si>
    <t>EST-000034809</t>
  </si>
  <si>
    <t>24/06/2025, 16:33</t>
  </si>
  <si>
    <t>EST-000034855</t>
  </si>
  <si>
    <t>25/06/2025, 14:00</t>
  </si>
  <si>
    <t>EST-000034865</t>
  </si>
  <si>
    <t>25/06/2025, 11:05</t>
  </si>
  <si>
    <t>EST-000034812</t>
  </si>
  <si>
    <t>24/06/2025, 11:06</t>
  </si>
  <si>
    <t>EST-000034710</t>
  </si>
  <si>
    <t>RITZ HOTEL PICCADILLY NO 150 PROJECT PICNIC LONDON</t>
  </si>
  <si>
    <t>23/06/2025, 14:34</t>
  </si>
  <si>
    <t>EST-000034672</t>
  </si>
  <si>
    <t>27/06/2025, 15:37</t>
  </si>
  <si>
    <t>EST-000034720</t>
  </si>
  <si>
    <t>24/06/2025, 14:19</t>
  </si>
  <si>
    <t>EST-000034870</t>
  </si>
  <si>
    <t>25/06/2025, 16:35</t>
  </si>
  <si>
    <t>EST-000034971</t>
  </si>
  <si>
    <t>27/06/2025, 15:40</t>
  </si>
  <si>
    <t>EST-000034929</t>
  </si>
  <si>
    <t>26/06/2025, 14:30</t>
  </si>
  <si>
    <t>EST-000034985</t>
  </si>
  <si>
    <t>27/06/2025, 14:17</t>
  </si>
  <si>
    <t>EST-000034913</t>
  </si>
  <si>
    <t>26/06/2025, 12:01</t>
  </si>
  <si>
    <t>EST-000034926</t>
  </si>
  <si>
    <t>26/06/2025, 14:23</t>
  </si>
  <si>
    <t>EST-000034896</t>
  </si>
  <si>
    <t>26/06/2025, 13:09</t>
  </si>
  <si>
    <t>EST-000034880</t>
  </si>
  <si>
    <t>25/06/2025, 15:29</t>
  </si>
  <si>
    <t>EST-000034928</t>
  </si>
  <si>
    <t>STUDENT ACCOMODATION JOCKS LODGE EDINBURGH</t>
  </si>
  <si>
    <t>26/06/2025, 14:28</t>
  </si>
  <si>
    <t>EST-000034773</t>
  </si>
  <si>
    <t>23/06/2025, 09:43</t>
  </si>
  <si>
    <t>EST-000034780</t>
  </si>
  <si>
    <t>TFL NEASDEN TRAIN STATION REFURB LONDON</t>
  </si>
  <si>
    <t>23/06/2025, 10:52</t>
  </si>
  <si>
    <t>EST-000034796</t>
  </si>
  <si>
    <t>23/06/2025, 17:02</t>
  </si>
  <si>
    <t>EST-000034839</t>
  </si>
  <si>
    <t>24/06/2025, 17:24</t>
  </si>
  <si>
    <t>EST-000034939</t>
  </si>
  <si>
    <t>26/06/2025, 15:49</t>
  </si>
  <si>
    <t>EST-000034967</t>
  </si>
  <si>
    <t>27/06/2025, 10:05</t>
  </si>
  <si>
    <t>EST-000034914</t>
  </si>
  <si>
    <t>THE OXFORD SCIENCE PARK PLOTS NO 23-26 OXFORD</t>
  </si>
  <si>
    <t>26/06/2025, 15:31</t>
  </si>
  <si>
    <t>EST-000034791</t>
  </si>
  <si>
    <t>UNI OF LIVERPOOL WATERHOUSE BUILDING</t>
  </si>
  <si>
    <t>23/06/2025, 12:30</t>
  </si>
  <si>
    <t>EST-000034787</t>
  </si>
  <si>
    <t>23/06/2025, 12:12</t>
  </si>
  <si>
    <t>EST-000034798</t>
  </si>
  <si>
    <t>24/06/2025, 10:51</t>
  </si>
  <si>
    <t>EST-000034931</t>
  </si>
  <si>
    <t>26/06/2025, 14:57</t>
  </si>
  <si>
    <t>EST-000034979</t>
  </si>
  <si>
    <t>UNI OF WARWICK SOCIAL SCIENCES COVENTRY</t>
  </si>
  <si>
    <t>27/06/2025, 12:43</t>
  </si>
  <si>
    <t>EST-000034949</t>
  </si>
  <si>
    <t>UNIVERSITY OF EXETER DUCKES MEADOW</t>
  </si>
  <si>
    <t>27/06/2025, 08:45</t>
  </si>
  <si>
    <t>EST-000034917</t>
  </si>
  <si>
    <t>26/06/2025, 12:34</t>
  </si>
  <si>
    <t>EST-000034938</t>
  </si>
  <si>
    <t>VICTORIA STREET NO 105 EVERCORE CAT B FIT OUT LONDON</t>
  </si>
  <si>
    <t>27/06/2025, 11:38</t>
  </si>
  <si>
    <t>EST-000034911</t>
  </si>
  <si>
    <t>26/06/2025, 11:46</t>
  </si>
  <si>
    <t>EST-000034767</t>
  </si>
  <si>
    <t>23/06/2025, 13:43</t>
  </si>
  <si>
    <t>EST-000034836</t>
  </si>
  <si>
    <t>24/06/2025, 16:15</t>
  </si>
  <si>
    <t>EST-000034826</t>
  </si>
  <si>
    <t>WINDRUSH HOUSE OXFORD</t>
  </si>
  <si>
    <t>EST-000034774</t>
  </si>
  <si>
    <t>25/06/2025, 08:35</t>
  </si>
  <si>
    <t>EST-000034687</t>
  </si>
  <si>
    <t>JACKSON PROJECT MISSISSIPPI</t>
  </si>
  <si>
    <t>25/06/2025, 22:14</t>
  </si>
  <si>
    <t>EST-000034731</t>
  </si>
  <si>
    <t>24/06/2025, 17:12</t>
  </si>
  <si>
    <t>EST-000034592</t>
  </si>
  <si>
    <t>SANTANDER TOWER MIAMI</t>
  </si>
  <si>
    <t>25/06/2025, 23:28</t>
  </si>
  <si>
    <t>EST-000034813</t>
  </si>
  <si>
    <t>EST-000034413</t>
  </si>
  <si>
    <t>EST-000034509</t>
  </si>
  <si>
    <t>EST-000034519</t>
  </si>
  <si>
    <t>EST-000034702</t>
  </si>
  <si>
    <t>EST-000034715</t>
  </si>
  <si>
    <t>EST-000034779</t>
  </si>
  <si>
    <t>EST-000034786</t>
  </si>
  <si>
    <t>EST-000034837</t>
  </si>
  <si>
    <t>EST-000034867</t>
  </si>
  <si>
    <t>EST-000034882</t>
  </si>
  <si>
    <t>EST-000034893</t>
  </si>
  <si>
    <t>EST-000034944</t>
  </si>
  <si>
    <t>EST-000034960</t>
  </si>
  <si>
    <t>EST-000034689</t>
  </si>
  <si>
    <t>EST-000034621</t>
  </si>
  <si>
    <t>EST-000034686</t>
  </si>
  <si>
    <t>EST-000034761</t>
  </si>
  <si>
    <t>EST-000034766</t>
  </si>
  <si>
    <t>EST-000034772</t>
  </si>
  <si>
    <t>EST-000034770</t>
  </si>
  <si>
    <t>EST-000034771</t>
  </si>
  <si>
    <t>EST-000034775</t>
  </si>
  <si>
    <t>EST-000034781</t>
  </si>
  <si>
    <t>EST-000034784</t>
  </si>
  <si>
    <t>EST-000034785</t>
  </si>
  <si>
    <t>EST-000034788</t>
  </si>
  <si>
    <t>EST-000034789</t>
  </si>
  <si>
    <t>EST-000034790</t>
  </si>
  <si>
    <t>EST-000034792</t>
  </si>
  <si>
    <t>EST-000034793</t>
  </si>
  <si>
    <t>EST-000034794</t>
  </si>
  <si>
    <t>EST-000034804</t>
  </si>
  <si>
    <t>EST-000034805</t>
  </si>
  <si>
    <t>EST-000034806</t>
  </si>
  <si>
    <t>EST-000034810</t>
  </si>
  <si>
    <t>EST-000034811</t>
  </si>
  <si>
    <t>EST-000034815</t>
  </si>
  <si>
    <t>EST-000034819</t>
  </si>
  <si>
    <t>EST-000034816</t>
  </si>
  <si>
    <t>EST-000034820</t>
  </si>
  <si>
    <t>EST-000034821</t>
  </si>
  <si>
    <t>EST-000034823</t>
  </si>
  <si>
    <t>EST-000034831</t>
  </si>
  <si>
    <t>EST-000034832</t>
  </si>
  <si>
    <t>EST-000034834</t>
  </si>
  <si>
    <t>EST-000034835</t>
  </si>
  <si>
    <t>EST-000034841</t>
  </si>
  <si>
    <t>EST-000034843</t>
  </si>
  <si>
    <t>EST-000034844</t>
  </si>
  <si>
    <t>EST-000034863</t>
  </si>
  <si>
    <t>EST-000034857</t>
  </si>
  <si>
    <t>EST-000034862</t>
  </si>
  <si>
    <t>EST-000034868</t>
  </si>
  <si>
    <t>EST-000034869</t>
  </si>
  <si>
    <t>EST-000034878</t>
  </si>
  <si>
    <t>EST-000034879</t>
  </si>
  <si>
    <t>EST-000034881</t>
  </si>
  <si>
    <t>EST-000034886</t>
  </si>
  <si>
    <t>EST-000034895</t>
  </si>
  <si>
    <t>EST-000034899</t>
  </si>
  <si>
    <t>EST-000034900</t>
  </si>
  <si>
    <t>EST-000034901</t>
  </si>
  <si>
    <t>EST-000034903</t>
  </si>
  <si>
    <t>EST-000034905</t>
  </si>
  <si>
    <t>EST-000034908</t>
  </si>
  <si>
    <t>EST-000034910</t>
  </si>
  <si>
    <t>EST-000034923</t>
  </si>
  <si>
    <t>EST-000034927</t>
  </si>
  <si>
    <t>EST-000034930</t>
  </si>
  <si>
    <t>EST-000034932</t>
  </si>
  <si>
    <t>EST-000034933</t>
  </si>
  <si>
    <t>EST-000034934</t>
  </si>
  <si>
    <t>EST-000034936</t>
  </si>
  <si>
    <t>EST-000034937</t>
  </si>
  <si>
    <t>EST-000034942</t>
  </si>
  <si>
    <t>EST-000034950</t>
  </si>
  <si>
    <t>EST-000034951</t>
  </si>
  <si>
    <t>EST-000034957</t>
  </si>
  <si>
    <t>EST-000034959</t>
  </si>
  <si>
    <t>EST-000034965</t>
  </si>
  <si>
    <t>EST-000034970</t>
  </si>
  <si>
    <t>EST-000034976</t>
  </si>
  <si>
    <t>EST-000034974</t>
  </si>
  <si>
    <t>EST-000034975</t>
  </si>
  <si>
    <t>EST-000034977</t>
  </si>
  <si>
    <t>EST-000034988</t>
  </si>
  <si>
    <t>EST-000034995</t>
  </si>
  <si>
    <t>EST-000034999</t>
  </si>
  <si>
    <t>EST-000035000</t>
  </si>
  <si>
    <t>EST-000035005</t>
  </si>
  <si>
    <t>EST-000035007</t>
  </si>
  <si>
    <t>EST-000034825</t>
  </si>
  <si>
    <t>EST-000034873</t>
  </si>
  <si>
    <t>QL-0232684</t>
  </si>
  <si>
    <t>SYS 330 TILE STEEL 599mm X 600mm 1522 10 RAL 9010 20% WRAPPED 16 80 KG SQUARE</t>
  </si>
  <si>
    <t>David Fry</t>
  </si>
  <si>
    <t>South West</t>
  </si>
  <si>
    <t>QL-0232674</t>
  </si>
  <si>
    <t>SYS 330 TILE 1199 x 600mm 1522 10 RAL 9010 20% WRAPPED 18 80 KG SQUARE</t>
  </si>
  <si>
    <t>QL-0232683</t>
  </si>
  <si>
    <t>SYS 330 TILE STEEL 1203mm X 600mm 1522 10 RAL 9010 20% WRAPPED 16 80 KG SQUARE</t>
  </si>
  <si>
    <t>QL-0232661</t>
  </si>
  <si>
    <t>SYS 330 TILE 1499 x 300mm 1522 10 RAL 9010 20% WRAPPED 16 80 KG SQUARE</t>
  </si>
  <si>
    <t>QL-0230961</t>
  </si>
  <si>
    <t>SYS 330 TILE STEEL 1500mm X 300mm S0702 ULTRA OVERALL RAL 9010 20% BLACK ADHESIVE TISSUE SQUARE</t>
  </si>
  <si>
    <t>QL-0230963</t>
  </si>
  <si>
    <t>SYS 330 TILE STEEL 900mm X 300mm S0702 ULTRA OVERALL RAL 9010 20% BLACK ADHESIVE TISSUE SQUARE</t>
  </si>
  <si>
    <t>QL-0230962</t>
  </si>
  <si>
    <t>SYS 330 TILE STEEL 1200mm X 300mm S0702 ULTRA OVERALL RAL 9010 20% BLACK ADHESIVE TISSUE SQUARE</t>
  </si>
  <si>
    <t>QL-0230964</t>
  </si>
  <si>
    <t>SYS 330 TILE STEEL 600mm X 300mm S0702 ULTRA OVERALL RAL 9010 20% BLACK ADHESIVE TISSUE SQUARE</t>
  </si>
  <si>
    <t>QL-0229749</t>
  </si>
  <si>
    <t>SYS 330 TILE STEEL 1400mm X 300mm 1522 10 RAL 9010 20% WRAPPED 16 80 KG SQUARE</t>
  </si>
  <si>
    <t>QL-0229756</t>
  </si>
  <si>
    <t>SYS 330 TILE STEEL 700mm X 300mm 1522 10 RAL 9010 20% WRAPPED 16 80 KG SQUARE</t>
  </si>
  <si>
    <t>QL-0229763</t>
  </si>
  <si>
    <t>QL-0232317</t>
  </si>
  <si>
    <t>SYS 330 TILE STEEL 1050mm X 350mm 1522 10 RAL 9010 20% WRAPPED 16 80 KG SQUARE</t>
  </si>
  <si>
    <t>QL-0232318</t>
  </si>
  <si>
    <t>SYS 330 TILE STEEL 1200mm X 350mm 1522 10 RAL 9010 20% WRAPPED 16 80 KG SQUARE</t>
  </si>
  <si>
    <t>QL-0231601</t>
  </si>
  <si>
    <t>SYS 330 TILE 1339 X 300MM D1522 10 RAL 9016 20% WRAPPED 16 80 KG SQUARE</t>
  </si>
  <si>
    <t>QL-0233100</t>
  </si>
  <si>
    <t>SYS 330 TILE 1349 X 300MM S1820 10 RAL 9010 20% WRAPPED 16 80 KG SQUARE</t>
  </si>
  <si>
    <t>QL-0235652</t>
  </si>
  <si>
    <t>SYS 330 TILE 1199 X 300MM S1820 10 RAL 9016 20% WRAPPED 16 80 KG SQUARE</t>
  </si>
  <si>
    <t>QL-0235956</t>
  </si>
  <si>
    <t>QL-0231392</t>
  </si>
  <si>
    <t>SYS 330 TILE STEEL 900mm X 375mm D1821 10 RAL 7042 30% WRAPPED 16 80 KG SQUARE</t>
  </si>
  <si>
    <t>QL-0231394</t>
  </si>
  <si>
    <t>SYS 330 TILE STEEL 1400mm X 375mm D1821 10 RAL 7042 30% WRAPPED 16 80 KG SQUARE</t>
  </si>
  <si>
    <t>QL-0231393</t>
  </si>
  <si>
    <t>SYS 330 TILE STEEL 600mm X 375mm D1821 10 RAL 7042 30% WRAPPED 16 80 KG SQUARE</t>
  </si>
  <si>
    <t>QL-0233755</t>
  </si>
  <si>
    <t>SYS 330 TILE STEEL 1200mm X 300mm 1513 10 RAL 9010 20% WRAPPED 16 80 KG</t>
  </si>
  <si>
    <t>Target Based on Qtr 1 actuals</t>
  </si>
  <si>
    <t>Target set but may be reevaluated</t>
  </si>
  <si>
    <t>Over Breach</t>
  </si>
  <si>
    <t>Under Breach</t>
  </si>
  <si>
    <t>QL-0241503</t>
  </si>
  <si>
    <t>SYS 330 TILE STEEL 900mm X 500mm PLAIN RAL 9010 FT 10% NO INFILL SQUARE</t>
  </si>
  <si>
    <t>QL-0241502</t>
  </si>
  <si>
    <t>SYS 330 TILE STEEL 1100mm X 500mm PLAIN RAL 9010 FT 10% NO INFILL SQUARE</t>
  </si>
  <si>
    <t>QL-0240402</t>
  </si>
  <si>
    <t>SYS 330 TILE STEEL 1200mm X 600mm 1522 10 RAL 9010 20% BLACK ADHESIVE TISSUE SQUARE</t>
  </si>
  <si>
    <t>QL-0236872</t>
  </si>
  <si>
    <t>SYS 330 TILE AL 600mm X 600mm S0702 ULTRA OVERALL RAL 9010 20% TISSUE WRAPPED 16 80 KG SQUARE</t>
  </si>
  <si>
    <t>QL-0240937</t>
  </si>
  <si>
    <t>QL-0239764</t>
  </si>
  <si>
    <t>SYS 330 TILE STEEL 1200mm X 600mm S1820 10 RAL 9010 20% WRAPPED 16 80 KG SQUARE</t>
  </si>
  <si>
    <t>QL-0239783</t>
  </si>
  <si>
    <t>SYS 330 TILE STEEL 1200mm X 300mm S1820 10 RAL 9010 20% WRAPPED 16 80 KG</t>
  </si>
  <si>
    <t>QL-0238435</t>
  </si>
  <si>
    <t>QL-0238434</t>
  </si>
  <si>
    <t>QL-0240798</t>
  </si>
  <si>
    <t>SYS 330 TILE STEEL 1700mm X 600mm S1820 10 RAL 9016 20% WRAPPED 16 80 KG SQUARE</t>
  </si>
  <si>
    <t>QL-0236797</t>
  </si>
  <si>
    <t>SYS 330 TILE 1199 x 300mm 1522 10 RAL 9010 20% WRAPPED 16 80 KG SQUARE</t>
  </si>
  <si>
    <t>BISHOPSGATE NO 199 CAT B FLR G COWI LONDON</t>
  </si>
  <si>
    <t>QL-0239190</t>
  </si>
  <si>
    <t>SYS 330 TILE STEEL 1344mm X 336mm 1522 10 RAL 9010 20% WRAPPED 16 80 KG SQUARE</t>
  </si>
  <si>
    <t>QL-0240770</t>
  </si>
  <si>
    <t>QL-0240771</t>
  </si>
  <si>
    <t>QL-0240715</t>
  </si>
  <si>
    <t>QL-0240714</t>
  </si>
  <si>
    <t>QL-0240717</t>
  </si>
  <si>
    <t>QL-0240718</t>
  </si>
  <si>
    <t>QL-0240014</t>
  </si>
  <si>
    <t>SYS 330 TILE 1503mm X 387mm WRAPPED 16 80 KG BESPOKE FLUTED PERFORATION, FINISH: INTERPON ANODIC YW201E (METALLIC MATT) C/W BLACK GLASS FIBRE FLEECE</t>
  </si>
  <si>
    <t>FINSBURY AVENUE NO 2 WASHROOMS LONDON</t>
  </si>
  <si>
    <t>NDA PROJECT CADILLAC F1 SILVERSTONE</t>
  </si>
  <si>
    <t>PENTONVILLE ROAD NO 210 FLOORS 7-9 REFURB LONDON</t>
  </si>
  <si>
    <t>MARKS AND SPENCER TEMPLE FORTUNE</t>
  </si>
  <si>
    <t>EST-000034998</t>
  </si>
  <si>
    <t>30/06/2025, 08:13</t>
  </si>
  <si>
    <t>EST-000035002</t>
  </si>
  <si>
    <t>30/06/2025, 09:20</t>
  </si>
  <si>
    <t>EST-000035017</t>
  </si>
  <si>
    <t>30/06/2025, 09:35</t>
  </si>
  <si>
    <t>EST-000034994</t>
  </si>
  <si>
    <t>MANSION HOUSE REFURB WALBROOK LONDON</t>
  </si>
  <si>
    <t>30/06/2025, 09:53</t>
  </si>
  <si>
    <t>EST-000035023</t>
  </si>
  <si>
    <t>30/06/2025, 10:24</t>
  </si>
  <si>
    <t>EST-000034892</t>
  </si>
  <si>
    <t>30/06/2025, 10:28</t>
  </si>
  <si>
    <t>EST-000035004</t>
  </si>
  <si>
    <t>30/06/2025, 10:41</t>
  </si>
  <si>
    <t>EST-000034987</t>
  </si>
  <si>
    <t>30/06/2025, 10:47</t>
  </si>
  <si>
    <t>EST-000034986</t>
  </si>
  <si>
    <t>30/06/2025, 11:36</t>
  </si>
  <si>
    <t>EST-000035033</t>
  </si>
  <si>
    <t>LOWER THAMES STREET NO 100 FLR 3 CAT A LONDON</t>
  </si>
  <si>
    <t>30/06/2025, 11:38</t>
  </si>
  <si>
    <t>EST-000035035</t>
  </si>
  <si>
    <t>HAVANT &amp; SOUTH DOWNS COLLEGE HAVANT</t>
  </si>
  <si>
    <t>30/06/2025, 11:59</t>
  </si>
  <si>
    <t>EST-000034997</t>
  </si>
  <si>
    <t>30/06/2025, 12:13</t>
  </si>
  <si>
    <t>EST-000035032</t>
  </si>
  <si>
    <t>30/06/2025, 12:28</t>
  </si>
  <si>
    <t>EST-000035010</t>
  </si>
  <si>
    <t>30/06/2025, 13:04</t>
  </si>
  <si>
    <t>EST-000035019</t>
  </si>
  <si>
    <t>PALLET TRACK WOLVERHAMPTON</t>
  </si>
  <si>
    <t>30/06/2025, 13:54</t>
  </si>
  <si>
    <t>EST-000035030</t>
  </si>
  <si>
    <t>BOOTH MEADOW MORTUARY FACILITY NORTHAMPTON</t>
  </si>
  <si>
    <t>30/06/2025, 15:38</t>
  </si>
  <si>
    <t>EST-000035060</t>
  </si>
  <si>
    <t>30/06/2025, 16:31</t>
  </si>
  <si>
    <t>EST-000035012</t>
  </si>
  <si>
    <t>30/06/2025, 16:32</t>
  </si>
  <si>
    <t>EST-000034991</t>
  </si>
  <si>
    <t>30/06/2025, 16:38</t>
  </si>
  <si>
    <t>EST-000035043</t>
  </si>
  <si>
    <t>CABOT SQUARE NO 25 LEVEL 12 LONDON</t>
  </si>
  <si>
    <t>30/06/2025, 16:48</t>
  </si>
  <si>
    <t>EST-000034764</t>
  </si>
  <si>
    <t>MADISON AVE 51 FLOOR 8 NEW YORK</t>
  </si>
  <si>
    <t>EST-000034808</t>
  </si>
  <si>
    <t>30/06/2025, 17:01</t>
  </si>
  <si>
    <t>EST-000034273</t>
  </si>
  <si>
    <t>MULVA HALL UNIVERSITY OF TEXAS MCCOMBS- WALL PANELS</t>
  </si>
  <si>
    <t>30/06/2025, 17:23</t>
  </si>
  <si>
    <t>EST-000034396</t>
  </si>
  <si>
    <t>30/06/2025, 17:53</t>
  </si>
  <si>
    <t>EST-000034849</t>
  </si>
  <si>
    <t>9TH AVENUE 375 DE SHAW 49TH FLOOR NEW YORK</t>
  </si>
  <si>
    <t>30/06/2025, 22:08</t>
  </si>
  <si>
    <t>EST-000035036</t>
  </si>
  <si>
    <t>MID KENT COLLEGE GILLINGHAM CAMPUS REFURB GILLINGHAM</t>
  </si>
  <si>
    <t>01/07/2025, 08:47</t>
  </si>
  <si>
    <t>EST-000034667</t>
  </si>
  <si>
    <t>DUTCO HEAD OFFICE BLDG RENOVATION PLOT 599-406 JEBEL ALI</t>
  </si>
  <si>
    <t>01/07/2025, 09:22</t>
  </si>
  <si>
    <t>EST-000035054</t>
  </si>
  <si>
    <t>01/07/2025, 09:23</t>
  </si>
  <si>
    <t>EST-000034095</t>
  </si>
  <si>
    <t>01/07/2025, 09:30</t>
  </si>
  <si>
    <t>EST-000034496</t>
  </si>
  <si>
    <t>AULARIO UNIVERSIDAD MADRID</t>
  </si>
  <si>
    <t>01/07/2025, 09:32</t>
  </si>
  <si>
    <t>EST-000035058</t>
  </si>
  <si>
    <t>01/07/2025, 09:36</t>
  </si>
  <si>
    <t>EST-000035056</t>
  </si>
  <si>
    <t>01/07/2025, 09:37</t>
  </si>
  <si>
    <t>EST-000035049</t>
  </si>
  <si>
    <t>01/07/2025, 09:40</t>
  </si>
  <si>
    <t>EST-000035024</t>
  </si>
  <si>
    <t>01/07/2025, 10:00</t>
  </si>
  <si>
    <t>EST-000035048</t>
  </si>
  <si>
    <t>MEDWAY DATA CENTRE OFFICE AREAS CHATHAM</t>
  </si>
  <si>
    <t>01/07/2025, 10:08</t>
  </si>
  <si>
    <t>EST-000035052</t>
  </si>
  <si>
    <t>CARLTON GARDENS NO 4 FLR 1 LONDON</t>
  </si>
  <si>
    <t>01/07/2025, 10:15</t>
  </si>
  <si>
    <t>EST-000035034</t>
  </si>
  <si>
    <t>01/07/2025, 11:17</t>
  </si>
  <si>
    <t>EST-000035053</t>
  </si>
  <si>
    <t>01/07/2025, 11:23</t>
  </si>
  <si>
    <t>EST-000035044</t>
  </si>
  <si>
    <t>STAFFORD ROAD SHERBORNE PAPER HQ WOLVERHAMPTON</t>
  </si>
  <si>
    <t>01/07/2025, 11:39</t>
  </si>
  <si>
    <t>EST-000035079</t>
  </si>
  <si>
    <t>01/07/2025, 11:43</t>
  </si>
  <si>
    <t>EST-000035047</t>
  </si>
  <si>
    <t>01/07/2025, 11:53</t>
  </si>
  <si>
    <t>EST-000035051</t>
  </si>
  <si>
    <t>01/07/2025, 12:15</t>
  </si>
  <si>
    <t>EST-000035065</t>
  </si>
  <si>
    <t>UHL ACUTE WARD BLOCK LIMERICK</t>
  </si>
  <si>
    <t>01/07/2025, 12:19</t>
  </si>
  <si>
    <t>EST-000035080</t>
  </si>
  <si>
    <t>01/07/2025, 12:25</t>
  </si>
  <si>
    <t>EST-000034688</t>
  </si>
  <si>
    <t>01/07/2025, 12:27</t>
  </si>
  <si>
    <t>EST-000035078</t>
  </si>
  <si>
    <t>01/07/2025, 13:39</t>
  </si>
  <si>
    <t>EST-000034799</t>
  </si>
  <si>
    <t>DEVONSHIRE SQUARE NO 2-5 PREMIER PLACE FLOOR 1 JANE STREET</t>
  </si>
  <si>
    <t>01/07/2025, 14:06</t>
  </si>
  <si>
    <t>EST-000034996</t>
  </si>
  <si>
    <t>POINT CROSS BLOCK B LEEDS</t>
  </si>
  <si>
    <t>01/07/2025, 14:20</t>
  </si>
  <si>
    <t>EST-000035071</t>
  </si>
  <si>
    <t>01/07/2025, 14:29</t>
  </si>
  <si>
    <t>EST-000035072</t>
  </si>
  <si>
    <t>SONA MANCHESTER</t>
  </si>
  <si>
    <t>01/07/2025, 14:48</t>
  </si>
  <si>
    <t>EST-000035094</t>
  </si>
  <si>
    <t>01/07/2025, 15:06</t>
  </si>
  <si>
    <t>EST-000035086</t>
  </si>
  <si>
    <t>01/07/2025, 15:17</t>
  </si>
  <si>
    <t>EST-000034529</t>
  </si>
  <si>
    <t>NEWARK AIRTRAIN MAINTENANCE AND CONTROL FACILITY (MCF)</t>
  </si>
  <si>
    <t>01/07/2025, 18:02</t>
  </si>
  <si>
    <t>EST-000034890</t>
  </si>
  <si>
    <t>YALE UNIVERSITY OSBORN MEMORIAL LABORATORY RENO</t>
  </si>
  <si>
    <t>01/07/2025, 18:13</t>
  </si>
  <si>
    <t>EST-000035069</t>
  </si>
  <si>
    <t>01/07/2025, 18:19</t>
  </si>
  <si>
    <t>EST-000034877</t>
  </si>
  <si>
    <t>02/07/2025, 09:27</t>
  </si>
  <si>
    <t>EST-000035090</t>
  </si>
  <si>
    <t>SEYMOUR MEWS HOUSE UBP MARYLEBONE LONDON</t>
  </si>
  <si>
    <t>02/07/2025, 09:46</t>
  </si>
  <si>
    <t>EST-000035098</t>
  </si>
  <si>
    <t>02/07/2025, 09:54</t>
  </si>
  <si>
    <t>EST-000035022</t>
  </si>
  <si>
    <t>02/07/2025, 10:06</t>
  </si>
  <si>
    <t>EST-000035102</t>
  </si>
  <si>
    <t>UNI OF CAMBRIDGE RPU FLOOR 1</t>
  </si>
  <si>
    <t>02/07/2025, 10:17</t>
  </si>
  <si>
    <t>EST-000035001</t>
  </si>
  <si>
    <t>02/07/2025, 10:50</t>
  </si>
  <si>
    <t>EST-000035013</t>
  </si>
  <si>
    <t>STANSTED AIRPORT SKYLINK</t>
  </si>
  <si>
    <t>02/07/2025, 10:53</t>
  </si>
  <si>
    <t>EST-000035064</t>
  </si>
  <si>
    <t>HS2 OLD OAK COMMON STATION BOH</t>
  </si>
  <si>
    <t>02/07/2025, 11:00</t>
  </si>
  <si>
    <t>EST-000035110</t>
  </si>
  <si>
    <t>02/07/2025, 11:02</t>
  </si>
  <si>
    <t>EST-000035091</t>
  </si>
  <si>
    <t>02/07/2025, 11:08</t>
  </si>
  <si>
    <t>EST-000035106</t>
  </si>
  <si>
    <t>GROSVENOR PLACE NO 40 CAT B CLEVELAND CLINIC LONDON</t>
  </si>
  <si>
    <t>02/07/2025, 11:23</t>
  </si>
  <si>
    <t>EST-000034990</t>
  </si>
  <si>
    <t>THE OXFORD SCIENCE PARK IVERSEN BUILDING FIT OUT OXFORD</t>
  </si>
  <si>
    <t>02/07/2025, 11:24</t>
  </si>
  <si>
    <t>EST-000035088</t>
  </si>
  <si>
    <t>02/07/2025, 11:47</t>
  </si>
  <si>
    <t>EST-000034664</t>
  </si>
  <si>
    <t>MADINA ENTERTAINMENT COMPLEX PLAYDOH  RIYADH</t>
  </si>
  <si>
    <t>02/07/2025, 11:52</t>
  </si>
  <si>
    <t>EST-000035096</t>
  </si>
  <si>
    <t>02/07/2025, 12:26</t>
  </si>
  <si>
    <t>EST-000035066</t>
  </si>
  <si>
    <t>LONDON WALL PLACE NO 2 LEVEL 4 LOGITECH FIT OUT LONDON</t>
  </si>
  <si>
    <t>02/07/2025, 13:18</t>
  </si>
  <si>
    <t>EST-000035092</t>
  </si>
  <si>
    <t>NDA PROJECT CAMBRIDGE NOT SIGNED</t>
  </si>
  <si>
    <t>02/07/2025, 13:50</t>
  </si>
  <si>
    <t>EST-000034981</t>
  </si>
  <si>
    <t>THE FRAME COMMERCIAL FITOUT DUBLIN</t>
  </si>
  <si>
    <t>02/07/2025, 13:55</t>
  </si>
  <si>
    <t>EST-000035100</t>
  </si>
  <si>
    <t>02/07/2025, 14:04</t>
  </si>
  <si>
    <t>EST-000034982</t>
  </si>
  <si>
    <t>02/07/2025, 14:08</t>
  </si>
  <si>
    <t>EST-000035070</t>
  </si>
  <si>
    <t>02/07/2025, 14:17</t>
  </si>
  <si>
    <t>EST-000034887</t>
  </si>
  <si>
    <t>02/07/2025, 14:34</t>
  </si>
  <si>
    <t>EST-000035087</t>
  </si>
  <si>
    <t>02/07/2025, 15:01</t>
  </si>
  <si>
    <t>EST-000035059</t>
  </si>
  <si>
    <t>HYTERA HOUSE SLOUGH</t>
  </si>
  <si>
    <t>02/07/2025, 15:19</t>
  </si>
  <si>
    <t>EST-000035104</t>
  </si>
  <si>
    <t>02/07/2025, 15:21</t>
  </si>
  <si>
    <t>EST-000035107</t>
  </si>
  <si>
    <t>OLIGONUCLEOTIDES MANUFACTURING CENTRE GLASGOW AIRPORT</t>
  </si>
  <si>
    <t>02/07/2025, 15:56</t>
  </si>
  <si>
    <t>EST-000035076</t>
  </si>
  <si>
    <t>02/07/2025, 15:58</t>
  </si>
  <si>
    <t>EST-000035105</t>
  </si>
  <si>
    <t>02/07/2025, 16:13</t>
  </si>
  <si>
    <t>EST-000035061</t>
  </si>
  <si>
    <t>02/07/2025, 16:26</t>
  </si>
  <si>
    <t>EST-000035057</t>
  </si>
  <si>
    <t>PROJECT ORCHARD LONDON</t>
  </si>
  <si>
    <t>02/07/2025, 16:58</t>
  </si>
  <si>
    <t>EST-000035123</t>
  </si>
  <si>
    <t>02/07/2025, 17:17</t>
  </si>
  <si>
    <t>EST-000035084</t>
  </si>
  <si>
    <t>COLT DATA CENTRE PHASE 2 FLRS 2,3&amp;4 HAYES - TILES ONLY</t>
  </si>
  <si>
    <t>02/07/2025, 17:23</t>
  </si>
  <si>
    <t>EST-000035124</t>
  </si>
  <si>
    <t>03/07/2025, 08:06</t>
  </si>
  <si>
    <t>EST-000035125</t>
  </si>
  <si>
    <t>LIVERPOOL STREET NO 1 &amp; BLOMFIELD STREET S&amp;C LONDON</t>
  </si>
  <si>
    <t>03/07/2025, 08:54</t>
  </si>
  <si>
    <t>EST-000034956</t>
  </si>
  <si>
    <t>INCHCAPE WERRIBEE</t>
  </si>
  <si>
    <t>03/07/2025, 09:25</t>
  </si>
  <si>
    <t>EST-000035128</t>
  </si>
  <si>
    <t>03/07/2025, 09:27</t>
  </si>
  <si>
    <t>EST-000035132</t>
  </si>
  <si>
    <t>03/07/2025, 10:15</t>
  </si>
  <si>
    <t>EST-000035136</t>
  </si>
  <si>
    <t>BRUNEI HALL STUDENT ACCOMMODATION NORFOLK SQUARE LONDON</t>
  </si>
  <si>
    <t>03/07/2025, 10:57</t>
  </si>
  <si>
    <t>EST-000035141</t>
  </si>
  <si>
    <t>03/07/2025, 11:01</t>
  </si>
  <si>
    <t>EST-000035081</t>
  </si>
  <si>
    <t>03/07/2025, 11:05</t>
  </si>
  <si>
    <t>EST-000035103</t>
  </si>
  <si>
    <t>03/07/2025, 11:20</t>
  </si>
  <si>
    <t>EST-000034909</t>
  </si>
  <si>
    <t>SAMPLE ROOM SYDNEY - 2025</t>
  </si>
  <si>
    <t>03/07/2025, 11:55</t>
  </si>
  <si>
    <t>EST-000035097</t>
  </si>
  <si>
    <t>GPE - CHAMPIGNY CENTRE STATION</t>
  </si>
  <si>
    <t>03/07/2025, 11:57</t>
  </si>
  <si>
    <t>EST-000035151</t>
  </si>
  <si>
    <t>03/07/2025, 11:59</t>
  </si>
  <si>
    <t>EST-000035112</t>
  </si>
  <si>
    <t>03/07/2025, 12:00</t>
  </si>
  <si>
    <t>EST-000035142</t>
  </si>
  <si>
    <t>03/07/2025, 13:51</t>
  </si>
  <si>
    <t>EST-000035154</t>
  </si>
  <si>
    <t>BULLITT HOTEL CAPEL STREET DUBLIN</t>
  </si>
  <si>
    <t>03/07/2025, 14:06</t>
  </si>
  <si>
    <t>EST-000035114</t>
  </si>
  <si>
    <t>HCP LARGS ACADEMY CAMPUS ADDITIONAL</t>
  </si>
  <si>
    <t>03/07/2025, 14:21</t>
  </si>
  <si>
    <t>EST-000035153</t>
  </si>
  <si>
    <t>03/07/2025, 14:29</t>
  </si>
  <si>
    <t>EST-000035139</t>
  </si>
  <si>
    <t>03/07/2025, 14:32</t>
  </si>
  <si>
    <t>EST-000035150</t>
  </si>
  <si>
    <t>03/07/2025, 14:54</t>
  </si>
  <si>
    <t>EST-000035161</t>
  </si>
  <si>
    <t>PUBLIC WCS FIT OUT PARLIAMENT STREET WESTMINSTER LONDON</t>
  </si>
  <si>
    <t>03/07/2025, 15:04</t>
  </si>
  <si>
    <t>EST-000035158</t>
  </si>
  <si>
    <t>DUNDONALD INTERNATIONAL ICE BOWL</t>
  </si>
  <si>
    <t>03/07/2025, 15:14</t>
  </si>
  <si>
    <t>EST-000035149</t>
  </si>
  <si>
    <t>03/07/2025, 15:18</t>
  </si>
  <si>
    <t>EST-000035145</t>
  </si>
  <si>
    <t>03/07/2025, 15:56</t>
  </si>
  <si>
    <t>EST-000035164</t>
  </si>
  <si>
    <t>MANCHESTER AIRPORT T2 EAST BAGGAGE RECLAIM WCS</t>
  </si>
  <si>
    <t>03/07/2025, 16:02</t>
  </si>
  <si>
    <t>EST-000035169</t>
  </si>
  <si>
    <t>03/07/2025, 16:18</t>
  </si>
  <si>
    <t>EST-000035126</t>
  </si>
  <si>
    <t>THAMES COURT NO1 QUEENHITHE LONDON</t>
  </si>
  <si>
    <t>03/07/2025, 16:24</t>
  </si>
  <si>
    <t>EST-000035127</t>
  </si>
  <si>
    <t>03/07/2025, 16:34</t>
  </si>
  <si>
    <t>EST-000035037</t>
  </si>
  <si>
    <t>03/07/2025, 16:48</t>
  </si>
  <si>
    <t>EST-000034952</t>
  </si>
  <si>
    <t>ALFONSO XI MADRID</t>
  </si>
  <si>
    <t>03/07/2025, 17:11</t>
  </si>
  <si>
    <t>EST-000034941</t>
  </si>
  <si>
    <t>03/07/2025, 17:28</t>
  </si>
  <si>
    <t>EST-000035006</t>
  </si>
  <si>
    <t>WESTCHESTER AVE 2000 1NC MORGAN STANLEY</t>
  </si>
  <si>
    <t>EST-000035159</t>
  </si>
  <si>
    <t>MONASTEREVIN GP HALL</t>
  </si>
  <si>
    <t>04/07/2025, 09:36</t>
  </si>
  <si>
    <t>EST-000035173</t>
  </si>
  <si>
    <t>04/07/2025, 09:49</t>
  </si>
  <si>
    <t>EST-000035174</t>
  </si>
  <si>
    <t>COTTONS CENTRE EXTERNAL CANOPY LONDON</t>
  </si>
  <si>
    <t>04/07/2025, 10:18</t>
  </si>
  <si>
    <t>EST-000035137</t>
  </si>
  <si>
    <t>HERON TOWER NO 110 BISHOPSGATE TRADITION FLOORS 8-10 LONDON</t>
  </si>
  <si>
    <t>04/07/2025, 10:26</t>
  </si>
  <si>
    <t>EST-000035168</t>
  </si>
  <si>
    <t>RADISSON RED GEORGE HOTEL HUDDERSFIELD</t>
  </si>
  <si>
    <t>04/07/2025, 11:03</t>
  </si>
  <si>
    <t>EST-000034912</t>
  </si>
  <si>
    <t>04/07/2025, 11:11</t>
  </si>
  <si>
    <t>EST-000034884</t>
  </si>
  <si>
    <t>GPE LIGNE 15 - LA DEFENSE</t>
  </si>
  <si>
    <t>04/07/2025, 11:13</t>
  </si>
  <si>
    <t>EST-000035172</t>
  </si>
  <si>
    <t>04/07/2025, 11:18</t>
  </si>
  <si>
    <t>EST-000035167</t>
  </si>
  <si>
    <t>04/07/2025, 11:22</t>
  </si>
  <si>
    <t>EST-000034940</t>
  </si>
  <si>
    <t>04/07/2025, 11:29</t>
  </si>
  <si>
    <t>EST-000034712</t>
  </si>
  <si>
    <t>04/07/2025, 12:23</t>
  </si>
  <si>
    <t>EST-000035166</t>
  </si>
  <si>
    <t>UNI OF PORTSMOUTH TECHNOLOGY BUILDING WINSTON CHURCHILL AVE</t>
  </si>
  <si>
    <t>04/07/2025, 12:24</t>
  </si>
  <si>
    <t>EST-000035140</t>
  </si>
  <si>
    <t>04/07/2025, 13:24</t>
  </si>
  <si>
    <t>EST-000035077</t>
  </si>
  <si>
    <t>04/07/2025, 13:43</t>
  </si>
  <si>
    <t>EST-000035171</t>
  </si>
  <si>
    <t>04/07/2025, 14:01</t>
  </si>
  <si>
    <t>EST-000035191</t>
  </si>
  <si>
    <t>JSP PICCADILLY NO 180 DUKE STREET NO 30 WCS LONDON</t>
  </si>
  <si>
    <t>04/07/2025, 14:56</t>
  </si>
  <si>
    <t>EST-000035192</t>
  </si>
  <si>
    <t>BARTLETT BUSINESS PARK UNIT 16 CHATTERIS</t>
  </si>
  <si>
    <t>04/07/2025, 15:58</t>
  </si>
  <si>
    <t>EST-000034253</t>
  </si>
  <si>
    <t>BRINDLEY PLACE NO 2 EXTENSION BIRMINGHAM</t>
  </si>
  <si>
    <t>FALSE</t>
  </si>
  <si>
    <t>EST-000034888</t>
  </si>
  <si>
    <t>EST-000034680</t>
  </si>
  <si>
    <t>EST-000034989</t>
  </si>
  <si>
    <t>EST-000035031</t>
  </si>
  <si>
    <t>EST-000035062</t>
  </si>
  <si>
    <t>EST-000035008</t>
  </si>
  <si>
    <t>EST-000035009</t>
  </si>
  <si>
    <t>EST-000035011</t>
  </si>
  <si>
    <t>EST-000035018</t>
  </si>
  <si>
    <t>EST-000035028</t>
  </si>
  <si>
    <t>EST-000035021</t>
  </si>
  <si>
    <t>EST-000035025</t>
  </si>
  <si>
    <t>EST-000035026</t>
  </si>
  <si>
    <t>EST-000035039</t>
  </si>
  <si>
    <t>EST-000035040</t>
  </si>
  <si>
    <t>EST-000035041</t>
  </si>
  <si>
    <t>EST-000035042</t>
  </si>
  <si>
    <t>EST-000035046</t>
  </si>
  <si>
    <t>EST-000035050</t>
  </si>
  <si>
    <t>EST-000035055</t>
  </si>
  <si>
    <t>EST-000034420</t>
  </si>
  <si>
    <t>EST-000034695</t>
  </si>
  <si>
    <t>EST-000035063</t>
  </si>
  <si>
    <t>EST-000035089</t>
  </si>
  <si>
    <t>EST-000035073</t>
  </si>
  <si>
    <t>EST-000035075</t>
  </si>
  <si>
    <t>EST-000035082</t>
  </si>
  <si>
    <t>EST-000035083</t>
  </si>
  <si>
    <t>EST-000035085</t>
  </si>
  <si>
    <t>EST-000035099</t>
  </si>
  <si>
    <t>EST-000034980</t>
  </si>
  <si>
    <t>EST-000034983</t>
  </si>
  <si>
    <t>EST-000035045</t>
  </si>
  <si>
    <t>EST-000034866</t>
  </si>
  <si>
    <t>EST-000035101</t>
  </si>
  <si>
    <t>EST-000035111</t>
  </si>
  <si>
    <t>EST-000035113</t>
  </si>
  <si>
    <t>EST-000035115</t>
  </si>
  <si>
    <t>EST-000035116</t>
  </si>
  <si>
    <t>EST-000035119</t>
  </si>
  <si>
    <t>EST-000035120</t>
  </si>
  <si>
    <t>EST-000035121</t>
  </si>
  <si>
    <t>EST-000035129</t>
  </si>
  <si>
    <t>EST-000035133</t>
  </si>
  <si>
    <t>EST-000035152</t>
  </si>
  <si>
    <t>EST-000035122</t>
  </si>
  <si>
    <t>EST-000035130</t>
  </si>
  <si>
    <t>EST-000035134</t>
  </si>
  <si>
    <t>EST-000035148</t>
  </si>
  <si>
    <t>EST-000035157</t>
  </si>
  <si>
    <t>EST-000035160</t>
  </si>
  <si>
    <t>EST-000035162</t>
  </si>
  <si>
    <t>EST-000035163</t>
  </si>
  <si>
    <t>EST-000035165</t>
  </si>
  <si>
    <t>EST-000035029</t>
  </si>
  <si>
    <t>EST-000035182</t>
  </si>
  <si>
    <t>EST-000035180</t>
  </si>
  <si>
    <t>EST-000035175</t>
  </si>
  <si>
    <t>EST-000035206</t>
  </si>
  <si>
    <t>EST-000035323</t>
  </si>
  <si>
    <t>EST-000034848</t>
  </si>
  <si>
    <t>EST-000035177</t>
  </si>
  <si>
    <t>EST-000035178</t>
  </si>
  <si>
    <t>EST-000035186</t>
  </si>
  <si>
    <t>EST-000035244</t>
  </si>
  <si>
    <t>EST-000035280</t>
  </si>
  <si>
    <t>EST-000035324</t>
  </si>
  <si>
    <t>EST-000035345</t>
  </si>
  <si>
    <t>EST-000034507</t>
  </si>
  <si>
    <t>EST-000034898</t>
  </si>
  <si>
    <t>EST-000035014</t>
  </si>
  <si>
    <t>EST-000035135</t>
  </si>
  <si>
    <t>EST-000035144</t>
  </si>
  <si>
    <t>EST-000035198</t>
  </si>
  <si>
    <t>EST-000035203</t>
  </si>
  <si>
    <t>EST-000035204</t>
  </si>
  <si>
    <t>EST-000035241</t>
  </si>
  <si>
    <t>EST-000035258</t>
  </si>
  <si>
    <t>EST-000035260</t>
  </si>
  <si>
    <t>EST-000035341</t>
  </si>
  <si>
    <t>EST-000034822</t>
  </si>
  <si>
    <t>EST-000035199</t>
  </si>
  <si>
    <t>EST-000035277</t>
  </si>
  <si>
    <t>EST-000035093</t>
  </si>
  <si>
    <t>EST-000035108</t>
  </si>
  <si>
    <t>EST-000035138</t>
  </si>
  <si>
    <t>EST-000035179</t>
  </si>
  <si>
    <t>EST-000035181</t>
  </si>
  <si>
    <t>EST-000035183</t>
  </si>
  <si>
    <t>EST-000035185</t>
  </si>
  <si>
    <t>EST-000035187</t>
  </si>
  <si>
    <t>EST-000035189</t>
  </si>
  <si>
    <t>EST-000035193</t>
  </si>
  <si>
    <t>EST-000035194</t>
  </si>
  <si>
    <t>EST-000035195</t>
  </si>
  <si>
    <t>EST-000035197</t>
  </si>
  <si>
    <t>EST-000035200</t>
  </si>
  <si>
    <t>EST-000035201</t>
  </si>
  <si>
    <t>EST-000035202</t>
  </si>
  <si>
    <t>EST-000035205</t>
  </si>
  <si>
    <t>EST-000035211</t>
  </si>
  <si>
    <t>EST-000035207</t>
  </si>
  <si>
    <t>EST-000035208</t>
  </si>
  <si>
    <t>EST-000035209</t>
  </si>
  <si>
    <t>EST-000035210</t>
  </si>
  <si>
    <t>EST-000035212</t>
  </si>
  <si>
    <t>EST-000035214</t>
  </si>
  <si>
    <t>EST-000035215</t>
  </si>
  <si>
    <t>EST-000035216</t>
  </si>
  <si>
    <t>EST-000035217</t>
  </si>
  <si>
    <t>EST-000035218</t>
  </si>
  <si>
    <t>EST-000035219</t>
  </si>
  <si>
    <t>EST-000035220</t>
  </si>
  <si>
    <t>EST-000035221</t>
  </si>
  <si>
    <t>EST-000035223</t>
  </si>
  <si>
    <t>EST-000035224</t>
  </si>
  <si>
    <t>EST-000035225</t>
  </si>
  <si>
    <t>EST-000035226</t>
  </si>
  <si>
    <t>EST-000035227</t>
  </si>
  <si>
    <t>EST-000035228</t>
  </si>
  <si>
    <t>EST-000035229</t>
  </si>
  <si>
    <t>EST-000035230</t>
  </si>
  <si>
    <t>EST-000035232</t>
  </si>
  <si>
    <t>EST-000035234</t>
  </si>
  <si>
    <t>EST-000035235</t>
  </si>
  <si>
    <t>EST-000035236</t>
  </si>
  <si>
    <t>EST-000035237</t>
  </si>
  <si>
    <t>EST-000035238</t>
  </si>
  <si>
    <t>EST-000035239</t>
  </si>
  <si>
    <t>EST-000035240</t>
  </si>
  <si>
    <t>EST-000035242</t>
  </si>
  <si>
    <t>EST-000035250</t>
  </si>
  <si>
    <t>EST-000035245</t>
  </si>
  <si>
    <t>EST-000035246</t>
  </si>
  <si>
    <t>EST-000035247</t>
  </si>
  <si>
    <t>EST-000035248</t>
  </si>
  <si>
    <t>EST-000035249</t>
  </si>
  <si>
    <t>EST-000035251</t>
  </si>
  <si>
    <t>EST-000035252</t>
  </si>
  <si>
    <t>EST-000035253</t>
  </si>
  <si>
    <t>EST-000035254</t>
  </si>
  <si>
    <t>EST-000035255</t>
  </si>
  <si>
    <t>EST-000035256</t>
  </si>
  <si>
    <t>EST-000035257</t>
  </si>
  <si>
    <t>EST-000035262</t>
  </si>
  <si>
    <t>EST-000035259</t>
  </si>
  <si>
    <t>EST-000035261</t>
  </si>
  <si>
    <t>EST-000035264</t>
  </si>
  <si>
    <t>EST-000035263</t>
  </si>
  <si>
    <t>EST-000035266</t>
  </si>
  <si>
    <t>EST-000035267</t>
  </si>
  <si>
    <t>EST-000035268</t>
  </si>
  <si>
    <t>EST-000035269</t>
  </si>
  <si>
    <t>EST-000035270</t>
  </si>
  <si>
    <t>EST-000035271</t>
  </si>
  <si>
    <t>EST-000035272</t>
  </si>
  <si>
    <t>EST-000035276</t>
  </si>
  <si>
    <t>EST-000035274</t>
  </si>
  <si>
    <t>EST-000035278</t>
  </si>
  <si>
    <t>EST-000035281</t>
  </si>
  <si>
    <t>EST-000035284</t>
  </si>
  <si>
    <t>EST-000035287</t>
  </si>
  <si>
    <t>EST-000035290</t>
  </si>
  <si>
    <t>EST-000035288</t>
  </si>
  <si>
    <t>EST-000035289</t>
  </si>
  <si>
    <t>EST-000035293</t>
  </si>
  <si>
    <t>EST-000035294</t>
  </si>
  <si>
    <t>EST-000035295</t>
  </si>
  <si>
    <t>EST-000035296</t>
  </si>
  <si>
    <t>EST-000035299</t>
  </si>
  <si>
    <t>EST-000035300</t>
  </si>
  <si>
    <t>EST-000035301</t>
  </si>
  <si>
    <t>EST-000035302</t>
  </si>
  <si>
    <t>EST-000035303</t>
  </si>
  <si>
    <t>EST-000035304</t>
  </si>
  <si>
    <t>EST-000035305</t>
  </si>
  <si>
    <t>EST-000035308</t>
  </si>
  <si>
    <t>EST-000035311</t>
  </si>
  <si>
    <t>EST-000035309</t>
  </si>
  <si>
    <t>EST-000035312</t>
  </si>
  <si>
    <t>EST-000035316</t>
  </si>
  <si>
    <t>EST-000035317</t>
  </si>
  <si>
    <t>EST-000035318</t>
  </si>
  <si>
    <t>EST-000035319</t>
  </si>
  <si>
    <t>EST-000035326</t>
  </si>
  <si>
    <t>EST-000035327</t>
  </si>
  <si>
    <t>EST-000035328</t>
  </si>
  <si>
    <t>EST-000035331</t>
  </si>
  <si>
    <t>EST-000035337</t>
  </si>
  <si>
    <t>EST-000035332</t>
  </si>
  <si>
    <t>EST-000035333</t>
  </si>
  <si>
    <t>EST-000035335</t>
  </si>
  <si>
    <t>EST-000035336</t>
  </si>
  <si>
    <t>EST-000035338</t>
  </si>
  <si>
    <t>EST-000035339</t>
  </si>
  <si>
    <t>EST-000035340</t>
  </si>
  <si>
    <t>EST-000035342</t>
  </si>
  <si>
    <t>EST-000035343</t>
  </si>
  <si>
    <t>EST-000035344</t>
  </si>
  <si>
    <t>EST-000035346</t>
  </si>
  <si>
    <t>EST-000035352</t>
  </si>
  <si>
    <t>EST-000035348</t>
  </si>
  <si>
    <t>EST-000035349</t>
  </si>
  <si>
    <t>EST-000035350</t>
  </si>
  <si>
    <t>EST-000035353</t>
  </si>
  <si>
    <t>EST-000035355</t>
  </si>
  <si>
    <t>EST-000035358</t>
  </si>
  <si>
    <t>EST-000035359</t>
  </si>
  <si>
    <t>EST-000035362</t>
  </si>
  <si>
    <t>EST-000035363</t>
  </si>
  <si>
    <t>EST-000035364</t>
  </si>
  <si>
    <t>EST-000035365</t>
  </si>
  <si>
    <t>EST-000035366</t>
  </si>
  <si>
    <t>EST-000035368</t>
  </si>
  <si>
    <t>EST-000035369</t>
  </si>
  <si>
    <t>EST-000035370</t>
  </si>
  <si>
    <t>EST-000035373</t>
  </si>
  <si>
    <t>EST-000035378</t>
  </si>
  <si>
    <t>EST-000035374</t>
  </si>
  <si>
    <t>EST-000035375</t>
  </si>
  <si>
    <t>EST-000035384</t>
  </si>
  <si>
    <t>EST-000035243</t>
  </si>
  <si>
    <t>EST-000035282</t>
  </si>
  <si>
    <t>EST-000035354</t>
  </si>
  <si>
    <t>UNI OF CUMBRIA  THE CITADELS FUSEHILL STREET CARLISLE</t>
  </si>
  <si>
    <t>ARLINGTON BUSINESS PARK NO 1330 THEALE READING</t>
  </si>
  <si>
    <t>MORE LONDON NO 4 FLOOR 4 SHELL &amp; CORE LONDON</t>
  </si>
  <si>
    <t>UNI OF STIRLING KILDEAN INNOVATION HUB</t>
  </si>
  <si>
    <t>FIN3021 SUBZERO HELSINKI</t>
  </si>
  <si>
    <t>ONE CANADA SQUARE LVL 29 CAT A LONDON</t>
  </si>
  <si>
    <t>IGLU MASCOT 2</t>
  </si>
  <si>
    <t>08/07/2025, 16:03</t>
  </si>
  <si>
    <t>KIMBERLY POLICE FIT OUT</t>
  </si>
  <si>
    <t>11/07/2025, 12:29</t>
  </si>
  <si>
    <t>TECHTRONIC INDUSTRIES TTI</t>
  </si>
  <si>
    <t>10/07/2025, 17:01</t>
  </si>
  <si>
    <t>M3 TOULOUSE STATION MATABIAU</t>
  </si>
  <si>
    <t>08/07/2025, 11:52</t>
  </si>
  <si>
    <t>07/07/2025, 15:47</t>
  </si>
  <si>
    <t>11/07/2025, 15:49</t>
  </si>
  <si>
    <t>09/07/2025, 14:39</t>
  </si>
  <si>
    <t>10/07/2025, 14:55</t>
  </si>
  <si>
    <t>07/07/2025, 11:36</t>
  </si>
  <si>
    <t>09/07/2025, 08:50</t>
  </si>
  <si>
    <t>10/07/2025, 15:28</t>
  </si>
  <si>
    <t>BMW RENOVATION MISSISSAUGA ONTARIO</t>
  </si>
  <si>
    <t>08/07/2025, 19:09</t>
  </si>
  <si>
    <t>CASTELLANA 106 MADRID</t>
  </si>
  <si>
    <t>11/07/2025, 15:43</t>
  </si>
  <si>
    <t>07/07/2025, 09:42</t>
  </si>
  <si>
    <t>HOTEL ALBUFERA VALENCIA</t>
  </si>
  <si>
    <t>10/07/2025, 14:24</t>
  </si>
  <si>
    <t>KIRYAT MIGDAL RENOVATION</t>
  </si>
  <si>
    <t>07/07/2025, 11:14</t>
  </si>
  <si>
    <t>09/07/2025, 12:08</t>
  </si>
  <si>
    <t>09/07/2025, 16:00</t>
  </si>
  <si>
    <t>08/07/2025, 18:17</t>
  </si>
  <si>
    <t>ONTARIO TRANSIT GROUP (OTG) CEILINGS PACKAGE</t>
  </si>
  <si>
    <t>09/07/2025, 17:39</t>
  </si>
  <si>
    <t>REPAIR GARAGE &amp; OFFICE FOR SOMERVILLE CO. LTD ONTARIO</t>
  </si>
  <si>
    <t>08/07/2025, 17:15</t>
  </si>
  <si>
    <t>08/07/2025, 08:34</t>
  </si>
  <si>
    <t>15 COLMORE ROW BIRMINGHAM</t>
  </si>
  <si>
    <t>11/07/2025, 16:18</t>
  </si>
  <si>
    <t>08/07/2025, 10:23</t>
  </si>
  <si>
    <t>10/07/2025, 17:21</t>
  </si>
  <si>
    <t>09/07/2025, 09:40</t>
  </si>
  <si>
    <t>07/07/2025, 10:20</t>
  </si>
  <si>
    <t>BEPO BUILDING HARWELL CAMPUS DIDCOT</t>
  </si>
  <si>
    <t>11/07/2025, 12:37</t>
  </si>
  <si>
    <t>11/07/2025, 15:36</t>
  </si>
  <si>
    <t>BOW BRIDGE LONDON</t>
  </si>
  <si>
    <t>09/07/2025, 15:17</t>
  </si>
  <si>
    <t>10/07/2025, 11:03</t>
  </si>
  <si>
    <t>BUNHILL ROW NO 3 CAT A REFURB LONDON</t>
  </si>
  <si>
    <t>09/07/2025, 11:24</t>
  </si>
  <si>
    <t>11/07/2025, 16:29</t>
  </si>
  <si>
    <t>COBALT HOUSING LOWER HOUSE LANE LIVERPOOL</t>
  </si>
  <si>
    <t>08/07/2025, 17:11</t>
  </si>
  <si>
    <t>08/07/2025, 11:45</t>
  </si>
  <si>
    <t>08/07/2025, 10:07</t>
  </si>
  <si>
    <t>DISHOOM CANARY WHARF</t>
  </si>
  <si>
    <t>08/07/2025, 15:54</t>
  </si>
  <si>
    <t>08/07/2025, 16:18</t>
  </si>
  <si>
    <t>EMBANKMENT NO 1 INTERACTIVE INVESTORS FITOUT LEEDS</t>
  </si>
  <si>
    <t>08/07/2025, 11:01</t>
  </si>
  <si>
    <t>10/07/2025, 11:44</t>
  </si>
  <si>
    <t>11/07/2025, 16:12</t>
  </si>
  <si>
    <t>07/07/2025, 16:58</t>
  </si>
  <si>
    <t>FUSION POINT CARDIFF PAD REPLACEMENTS</t>
  </si>
  <si>
    <t>10/07/2025, 15:56</t>
  </si>
  <si>
    <t>07/07/2025, 08:44</t>
  </si>
  <si>
    <t>11/07/2025, 10:37</t>
  </si>
  <si>
    <t>HCP PETERBOROUGH CITY HOSPITAL</t>
  </si>
  <si>
    <t>11/07/2025, 15:06</t>
  </si>
  <si>
    <t>08/07/2025, 09:54</t>
  </si>
  <si>
    <t>HEATHROW MISC 2025</t>
  </si>
  <si>
    <t>10/07/2025, 14:28</t>
  </si>
  <si>
    <t>11/07/2025, 16:20</t>
  </si>
  <si>
    <t>10/07/2025, 10:50</t>
  </si>
  <si>
    <t>HMP ONLEY</t>
  </si>
  <si>
    <t>11/07/2025, 15:30</t>
  </si>
  <si>
    <t>10/07/2025, 17:27</t>
  </si>
  <si>
    <t>HOUNDSDITCH NO 115-123 DOVETAIL BUILDING SHELL &amp; CORE LONDON</t>
  </si>
  <si>
    <t>09/07/2025, 16:03</t>
  </si>
  <si>
    <t>HUDDERSFIELD BUS STATION REFURBISHMENT</t>
  </si>
  <si>
    <t>09/07/2025, 10:37</t>
  </si>
  <si>
    <t>JOB CENTRE PLUS READING</t>
  </si>
  <si>
    <t>07/07/2025, 09:19</t>
  </si>
  <si>
    <t>07/07/2025, 10:27</t>
  </si>
  <si>
    <t>08/07/2025, 09:37</t>
  </si>
  <si>
    <t>09/07/2025, 11:41</t>
  </si>
  <si>
    <t>KING STREET NO 1 3RD FLR WC REFURB MANCHESTER</t>
  </si>
  <si>
    <t>07/07/2025, 10:11</t>
  </si>
  <si>
    <t>09/07/2025, 12:24</t>
  </si>
  <si>
    <t>KINGSWELLS BUSINESS PARK PLOT TBC ABERDEEN</t>
  </si>
  <si>
    <t>07/07/2025, 11:35</t>
  </si>
  <si>
    <t>10/07/2025, 10:59</t>
  </si>
  <si>
    <t>KNIGHTS REFURB READING</t>
  </si>
  <si>
    <t>09/07/2025, 15:26</t>
  </si>
  <si>
    <t>10/07/2025, 14:48</t>
  </si>
  <si>
    <t>09/07/2025, 09:38</t>
  </si>
  <si>
    <t>08/07/2025, 10:37</t>
  </si>
  <si>
    <t>08/07/2025, 08:23</t>
  </si>
  <si>
    <t>09/07/2025, 16:57</t>
  </si>
  <si>
    <t>10/07/2025, 09:40</t>
  </si>
  <si>
    <t>11/07/2025, 10:09</t>
  </si>
  <si>
    <t>11/07/2025, 09:51</t>
  </si>
  <si>
    <t>09/07/2025, 17:22</t>
  </si>
  <si>
    <t>08/07/2025, 08:26</t>
  </si>
  <si>
    <t>MONUMENT PLACE MONUMENT STREET NO 24 LONDON</t>
  </si>
  <si>
    <t>08/07/2025, 08:29</t>
  </si>
  <si>
    <t>09/07/2025, 12:37</t>
  </si>
  <si>
    <t>MORE LONDON RIVERSIDE NO 7 FLOOR 10 PWC LONDON</t>
  </si>
  <si>
    <t>10/07/2025, 12:25</t>
  </si>
  <si>
    <t>07/07/2025, 14:42</t>
  </si>
  <si>
    <t>09/07/2025, 14:29</t>
  </si>
  <si>
    <t>NEWCASTLE AIRPORT EXTENSION AND BAGGAGE RECLAIM REFURB</t>
  </si>
  <si>
    <t>10/07/2025, 08:45</t>
  </si>
  <si>
    <t>10/07/2025, 10:17</t>
  </si>
  <si>
    <t>10/07/2025, 11:53</t>
  </si>
  <si>
    <t>09/07/2025, 11:05</t>
  </si>
  <si>
    <t>PARK LANE NO 25 REFURB LONDON</t>
  </si>
  <si>
    <t>09/07/2025, 10:05</t>
  </si>
  <si>
    <t>07/07/2025, 14:18</t>
  </si>
  <si>
    <t>PORSCHE SHOWROOM REFURB PORTSMOUTH</t>
  </si>
  <si>
    <t>08/07/2025, 09:38</t>
  </si>
  <si>
    <t>RIDGELAND HOUSE DYKE ROAD NO 165 KILLSTAR FITOUT HOVE</t>
  </si>
  <si>
    <t>11/07/2025, 09:34</t>
  </si>
  <si>
    <t>10/07/2025, 08:39</t>
  </si>
  <si>
    <t>10/07/2025, 09:31</t>
  </si>
  <si>
    <t>SHANNON WAY TEWKESBURY</t>
  </si>
  <si>
    <t>08/07/2025, 14:29</t>
  </si>
  <si>
    <t>07/07/2025, 11:28</t>
  </si>
  <si>
    <t>08/07/2025, 16:41</t>
  </si>
  <si>
    <t>SOUTH PLACE THE HELICON FLRS 2, 3, 4 &amp; 8 REFURB LONDON</t>
  </si>
  <si>
    <t>08/07/2025, 09:48</t>
  </si>
  <si>
    <t>09/07/2025, 12:32</t>
  </si>
  <si>
    <t>SPRING GARDENS NO 40 FLR 2 MANCHESTER</t>
  </si>
  <si>
    <t>08/07/2025, 09:32</t>
  </si>
  <si>
    <t>SPRING GARDENS NO 40 FLRS 5 AND 6 MANCHESTER</t>
  </si>
  <si>
    <t>10/07/2025, 10:05</t>
  </si>
  <si>
    <t>STATION STREET LOXLEY HOUSE AREA 3 NOTTINGHAM</t>
  </si>
  <si>
    <t>11/07/2025, 16:04</t>
  </si>
  <si>
    <t>10/07/2025, 11:22</t>
  </si>
  <si>
    <t>ST JAMES BOULEVARD NO 1 TRIBUTE BY MARRIOTT NEWCASTLE</t>
  </si>
  <si>
    <t>08/07/2025, 12:18</t>
  </si>
  <si>
    <t>ST MARTINS LANE NO 101 CENSEO LONDON</t>
  </si>
  <si>
    <t>08/07/2025, 16:13</t>
  </si>
  <si>
    <t>08/07/2025, 16:24</t>
  </si>
  <si>
    <t>SYNGENTA GMC SEEDCARE GRANGEMOUTH</t>
  </si>
  <si>
    <t>11/07/2025, 14:20</t>
  </si>
  <si>
    <t>TESCO WINDSOR</t>
  </si>
  <si>
    <t>08/07/2025, 10:47</t>
  </si>
  <si>
    <t>07/07/2025, 14:01</t>
  </si>
  <si>
    <t>08/07/2025, 14:58</t>
  </si>
  <si>
    <t>THE REX CLARENCE STREET KINGSTON LONDON</t>
  </si>
  <si>
    <t>09/07/2025, 15:07</t>
  </si>
  <si>
    <t>TOLWORTH HOSPITAL MENTAL HEALTH BUILDING</t>
  </si>
  <si>
    <t>11/07/2025, 10:31</t>
  </si>
  <si>
    <t>UBS NO 5 BROADGATE LONDON</t>
  </si>
  <si>
    <t>11/07/2025, 16:21</t>
  </si>
  <si>
    <t>UNI OF GREENWICH DEVONPORT HOUSE LONDON</t>
  </si>
  <si>
    <t>10/07/2025, 14:57</t>
  </si>
  <si>
    <t>09/07/2025, 16:29</t>
  </si>
  <si>
    <t>10/07/2025, 11:33</t>
  </si>
  <si>
    <t>10/07/2025, 12:30</t>
  </si>
  <si>
    <t>07/07/2025, 08:22</t>
  </si>
  <si>
    <t>WHITEHALL RIVERSIDE NO 1 FLR 5 REPAIRS LEEDS</t>
  </si>
  <si>
    <t>09/07/2025, 17:20</t>
  </si>
  <si>
    <t>WHITEHALL RIVERSIDE NO 2 LEEDS</t>
  </si>
  <si>
    <t>09/07/2025, 08:14</t>
  </si>
  <si>
    <t>09/07/2025, 11:52</t>
  </si>
  <si>
    <t>10/07/2025, 11:19</t>
  </si>
  <si>
    <t>07/07/2025, 12:51</t>
  </si>
  <si>
    <t>11/07/2025, 08:59</t>
  </si>
  <si>
    <t>57TH STREET 9 WEST, FLR 26 COATUE FITOUT, NYC</t>
  </si>
  <si>
    <t>09/07/2025, 21:13</t>
  </si>
  <si>
    <t>10/07/2025, 20:57</t>
  </si>
  <si>
    <t>09/07/2025, 10:43</t>
  </si>
  <si>
    <t>QL-0244727</t>
  </si>
  <si>
    <t>SYS 330 TILE STEEL 1200mm X 300mm 1522 10 RAL 9010 20% BLACK ADHESIVE TISSUE SQUARE</t>
  </si>
  <si>
    <t>QL-0239366</t>
  </si>
  <si>
    <t>SYS 330 TILE STEEL 1900mm X 300mm 1522 10 RAL 9010 20% WRAPPED 16 80 KG SQUARE</t>
  </si>
  <si>
    <t>QL-0239365</t>
  </si>
  <si>
    <t>SYS 330 TILE STEEL 1800mm X 300mm 1522 10 RAL 9010 20% WRAPPED 16 80 KG SQUARE</t>
  </si>
  <si>
    <t>QL-0239368</t>
  </si>
  <si>
    <t>SYS 330 TILE STEEL 3000mm X 300mm 1522 10 RAL 9010 20% WRAPPED 16 80 KG SQUARE</t>
  </si>
  <si>
    <t>QL-0239367</t>
  </si>
  <si>
    <t>SYS 330 TILE STEEL 2000mm X 300mm 1522 10 RAL 9010 20% WRAPPED 16 80 KG SQUARE</t>
  </si>
  <si>
    <t>QL-0239350</t>
  </si>
  <si>
    <t>SYS 330 TILE STEEL 1100mm X 300mm OB19 20 RAL 9010 20% WRAPPED 16 80 KG SQUARE</t>
  </si>
  <si>
    <t>QL-0239352</t>
  </si>
  <si>
    <t>SYS 330 TILE STEEL 1300mm X 300mm OB19 20 RAL 9010 20% WRAPPED 16 80 KG SQUARE</t>
  </si>
  <si>
    <t>QL-0239351</t>
  </si>
  <si>
    <t>SYS 330 TILE STEEL 1200mm X 300mm OB19 20 RAL 9010 20% WRAPPED 16 80 KG SQUARE</t>
  </si>
  <si>
    <t>QL-0239354</t>
  </si>
  <si>
    <t>SYS 330 TILE STEEL 1500mm X 300mm OB19 20 RAL 9010 20% WRAPPED 16 80 KG SQUARE</t>
  </si>
  <si>
    <t>QL-0239353</t>
  </si>
  <si>
    <t>SYS 330 TILE STEEL 1400mm X 300mm OB19 20 RAL 9010 20% WRAPPED 16 80 KG SQUARE</t>
  </si>
  <si>
    <t>QL-0239356</t>
  </si>
  <si>
    <t>SYS 330 TILE STEEL 1900mm X 300mm OB19 20 RAL 9010 20% WRAPPED 16 80 KG SQUARE</t>
  </si>
  <si>
    <t>QL-0239355</t>
  </si>
  <si>
    <t>SYS 330 TILE STEEL 1800mm X 300mm OB19 20 RAL 9010 20% WRAPPED 16 80 KG SQUARE</t>
  </si>
  <si>
    <t>QL-0239358</t>
  </si>
  <si>
    <t>SYS 330 TILE STEEL 3000mm X 300mm OB19 20 RAL 9010 20% WRAPPED 16 80 KG SQUARE</t>
  </si>
  <si>
    <t>QL-0239357</t>
  </si>
  <si>
    <t>SYS 330 TILE STEEL 2000mm X 300mm OB19 20 RAL 9010 20% WRAPPED 16 80 KG SQUARE</t>
  </si>
  <si>
    <t>QL-0239360</t>
  </si>
  <si>
    <t>QL-0239362</t>
  </si>
  <si>
    <t>SYS 330 TILE STEEL 1300mm X 300mm 1522 10 RAL 9010 20% WRAPPED 16 80 KG SQUARE</t>
  </si>
  <si>
    <t>QL-0239361</t>
  </si>
  <si>
    <t>QL-0239364</t>
  </si>
  <si>
    <t>SYS 330 TILE STEEL 1500mm X 300mm 1522 10 RAL 9010 20% WRAPPED 16 80 KG SQUARE</t>
  </si>
  <si>
    <t>QL-0239363</t>
  </si>
  <si>
    <t>QL-0242598</t>
  </si>
  <si>
    <t>QL-0242606</t>
  </si>
  <si>
    <t>QL-0245603</t>
  </si>
  <si>
    <t>SYS 330 TILE STEEL 1510mm X 600mm 1522 10 RAL 9003 20% 16 PAD/BPLATE SQUARE C/W PAD AND METAL BACKING PLATE</t>
  </si>
  <si>
    <t>QL-0243757</t>
  </si>
  <si>
    <t>SYS 330 TILE 1100 X 859MM D1522 10 RAL 9010 20% WRAPPED 16 80 KG SQUARE SUPPORTED ON LONG SIDE</t>
  </si>
  <si>
    <t>QL-0243756</t>
  </si>
  <si>
    <t>SYS 330 TILE 1480 X 859MM D1522 10 RAL 9010 20% WRAPPED 16 80 KG SQUARE SUPPORTED ON LONG SIDE</t>
  </si>
  <si>
    <t>QL-0243758</t>
  </si>
  <si>
    <t>SYS 330 TILE 1240 X 859MM D1522 10 RAL 9010 20% WRAPPED 16 80 KG SQUARE SUPPORTED ON LONG SIDE</t>
  </si>
  <si>
    <t>QL-0242779</t>
  </si>
  <si>
    <t>SYS 330 TILE STEEL 1200mm X 300mm S1820 10 RAL 9010 20% WRAPPED 16 80 KG SQUARE</t>
  </si>
  <si>
    <t>QL-0242692</t>
  </si>
  <si>
    <t>QL-0242717</t>
  </si>
  <si>
    <t>SYS 330 TILE STEEL 1450mm X 400mm LEAF-SMALL RAL 9005 30% NO INFILL SQUARE</t>
  </si>
  <si>
    <t>QL-0242335</t>
  </si>
  <si>
    <t>QL-0242330</t>
  </si>
  <si>
    <t>QL-0245414</t>
  </si>
  <si>
    <t>SYS 330 TILE 1349mm X 450mm 1522 10 RAL 9010 20% WRAPPED 16 80 KG</t>
  </si>
  <si>
    <t>QL-0242259</t>
  </si>
  <si>
    <t>QL-0242258</t>
  </si>
  <si>
    <t>QL-0242257</t>
  </si>
  <si>
    <t>QL-0243087</t>
  </si>
  <si>
    <t>SYS 330 TILE AL 1200mm X 300mm LEAF-SMALL OVERALL RAL 9016 20% NO INFILL SQUARE 1.2MM THICK PANEL</t>
  </si>
  <si>
    <t>QL-0241995</t>
  </si>
  <si>
    <t>SYS 330 TILE STEEL 1000mm X 600mm 1522 10 RAL 9016 20% WRAPPED 16 80 KG SQUARE</t>
  </si>
  <si>
    <t>QL-0242003</t>
  </si>
  <si>
    <t>SYS 330 TILE STEEL 1500mm X 600mm 1522 10 RAL 9016 20% WRAPPED 16 80 KG SQUARE</t>
  </si>
  <si>
    <t>QL-0243097</t>
  </si>
  <si>
    <t>QL-0242431</t>
  </si>
  <si>
    <t>SYS 330 TILE STEEL 1000mm X 300mm 1003 OVERALL RAL 9016 20% WRAPPED 16 80 KG SQUARE</t>
  </si>
  <si>
    <t>QL-0242413</t>
  </si>
  <si>
    <t>QL-0243255</t>
  </si>
  <si>
    <t>SYS 330 TILE 1500mm X 500mm FINISH: STAINLESS STEEL GRADE 304 RIMEX WATER RHYTHM MIRAGE SUPER MIRROR POLISH.</t>
  </si>
  <si>
    <t>QL-0243851</t>
  </si>
  <si>
    <t>QL-0243863</t>
  </si>
  <si>
    <t>QL-0242126</t>
  </si>
  <si>
    <t>QL-0247728</t>
  </si>
  <si>
    <t>SYS 330 TILE 1200mm X 300mm 1522 10 RAL 9006 30% BLACK ADHESIVE TISSUE SQUARE HOOK AND LAY ON SHORT EDGES</t>
  </si>
  <si>
    <t>QL-0247727</t>
  </si>
  <si>
    <t>SYS 330 TILE 1200mm X 300mm 1522 10 RAL 9006 30% BLACK ADHESIVE TISSUE SQUARE LAY ON LONG EDGES</t>
  </si>
  <si>
    <t>QL-0249774</t>
  </si>
  <si>
    <t>SYS 330 TILE 975 X 300MM D1522 15 RAL 9010 20% WRAPPED 16 80 KG SQUARE</t>
  </si>
  <si>
    <t>QL-0249775</t>
  </si>
  <si>
    <t>SYS 330 TILE 1349 x 300mm 1522 BORDERS A/S RAL 9010 20% RECT FLG APT 1255.5x99.5mm CENTRAL SQUARE BLACK ACOUSTIC FOAM TO REAR THEN 6mm BLACK ACOUSTIC FOAM, SEE DRG</t>
  </si>
  <si>
    <t>QL-0249773</t>
  </si>
  <si>
    <t>SYS 330 TILE 1349 X 300MM D1522 15 RAL 9010 20% WRAPPED 16 80 KG SQUARE</t>
  </si>
  <si>
    <t>QL-0250003</t>
  </si>
  <si>
    <t>SYS 330 TILE STEEL 1500mm X 300mm 1522 10 WRAPPED 16 80 KG SQUARE RAL 3002 30% GLOSS</t>
  </si>
  <si>
    <t>David Baylis</t>
  </si>
  <si>
    <t>QL-0249989</t>
  </si>
  <si>
    <t>SYS 330 TILE STEEL 1800mm X 300mm 1522 10 WRAPPED 16 80 KG SQUARE RAL 3002 30% GLOSS</t>
  </si>
  <si>
    <t>QL-0249998</t>
  </si>
  <si>
    <t>QL-0249975</t>
  </si>
  <si>
    <t>SYS 330 TILE STEEL 1200mm X 300mm 1522 10 WRAPPED 16 80 KG SQUARE RAL 3002 30% GLOSS</t>
  </si>
  <si>
    <t>QL-0249980</t>
  </si>
  <si>
    <t>QL-0249418</t>
  </si>
  <si>
    <t>SYS 330 TILE STEEL 600mm X 300mm 1522 10 RAL 9010 20% BLACK ADHESIVE TISSUE SQUARE</t>
  </si>
  <si>
    <t>QL-0249411</t>
  </si>
  <si>
    <t>SYS 330 TILE STEEL 900mm X 300mm 1522 10 RAL 9010 20% BLACK ADHESIVE TISSUE SQUARE</t>
  </si>
  <si>
    <t>QL-0247352</t>
  </si>
  <si>
    <t>SYS 330 TILE STEEL 900mm X 300mm 1522 10 RAL 9010 20% WRAPPED 16 80 KG SQUARE</t>
  </si>
  <si>
    <t>QL-0248117</t>
  </si>
  <si>
    <t>SYS 330 TILE STEEL 1200mm X 300mm 1522 10 RAL 9001 30% WRAPPED 16 80 KG SQUARE TYPE A</t>
  </si>
  <si>
    <t>QL-0248119</t>
  </si>
  <si>
    <t>SYS 330 TILE STEEL 1200mm X 300mm 1522 10 RAL 9001 30% WRAPPED 16 80 KG SQUARE SPRINKLER CUT OUT TYPE C 48mm CENTRAL</t>
  </si>
  <si>
    <t>QL-0248118</t>
  </si>
  <si>
    <t>SYS 330 TILE STEEL 1200mm X 300mm 1522 10 RAL 9001 30% WRAPPED 16 80 KG SQUARE A2 LIGHT CUT OUT TYPE B CIRC C/O 150mm CENTRAL</t>
  </si>
  <si>
    <t>QL-0248121</t>
  </si>
  <si>
    <t>SYS 330 TILE STEEL 1200mm X 300mm 1522 10 RAL 9001 30% WRAPPED 16 80 KG SQUARE PIR CUT OUT TYPE E 64mm CENTRAL</t>
  </si>
  <si>
    <t>QL-0248120</t>
  </si>
  <si>
    <t>SYS 330 TILE STEEL 1200mm X 300mm 1522 10 RAL 9001 30% WRAPPED 16 80 KG SQUARE SPEAKER CUT OUT TYPE D 164mm CENTRAL</t>
  </si>
  <si>
    <t>QL-0248123</t>
  </si>
  <si>
    <t>SYS 330 TILE STEEL 1200mm X 300mm 1522 10 RAL 9001 30% WRAPPED 16 80 KG SQUARE SD CIT PIT TYPE G 60mm CENTRAL</t>
  </si>
  <si>
    <t>QL-0248122</t>
  </si>
  <si>
    <t>SYS 330 TILE STEEL 1200mm X 300mm 1522 10 RAL 9001 30% WRAPPED 16 80 KG SQUARE EM LIGHT CUT OUT TYPE F 45mm CENTRAL</t>
  </si>
  <si>
    <t>QL-0246564</t>
  </si>
  <si>
    <t>SYS 330 TILE 1200mm X 600mm LEAF-SMALL RAL 1035 30% NO INFILL SQUARE</t>
  </si>
  <si>
    <t>QL-0246574</t>
  </si>
  <si>
    <t>SYS 330 TILE 1400mm X 450mm LEAF-SMALL RAL 9010 20% NO INFILL SQUARE</t>
  </si>
  <si>
    <t>QL-0251424</t>
  </si>
  <si>
    <t>SYS 330 TILE STEEL 1000mm X 350mm 1522 OVERALL RAL 9010 20% WRAPPED 16 80 KG SQUARE</t>
  </si>
  <si>
    <t>QL-0247252</t>
  </si>
  <si>
    <t>SYS 330 TILE STEEL 1393mm X 373mm S1820 10 RAL 9016 20% WRAPPED 16 80 KG SQUARE</t>
  </si>
  <si>
    <t>QL-0247249</t>
  </si>
  <si>
    <t>SYS 330 TILE STEEL 1394mm X 375mm S1820 10 RAL 9016 20% WRAPPED 16 80 KG SQUARE</t>
  </si>
  <si>
    <t>QL-0247523</t>
  </si>
  <si>
    <t>SYS 330 TILE STEEL 1199mm X 300mm 1522 BORDERS A/S RAL 9010 20% WRAPPED 16 80 KG 34.4mm DEEP FLANGES TO SHORT SIDES SEE DRG (242386)</t>
  </si>
  <si>
    <t>QL-0247593</t>
  </si>
  <si>
    <t>QL-0247678</t>
  </si>
  <si>
    <t>QL-0252186</t>
  </si>
  <si>
    <t>SYS 330 TILE STEEL 1349.5mm X 450mm S1820 10 RAL 9003 20% WRAPPED 18 80 KG SQUARE</t>
  </si>
  <si>
    <t>QL-0251462</t>
  </si>
  <si>
    <t>QL-0249888</t>
  </si>
  <si>
    <t>SYS 330 TILE STEEL 992mm X 248mm 2227 10 RAL 1013 30% WRAPPED 16 80 KG SQUARE SYS 330/200 HYBRID</t>
  </si>
  <si>
    <t>QL-0249874</t>
  </si>
  <si>
    <t>QL-0248306</t>
  </si>
  <si>
    <t>DAVENTRY JOB CENTRE</t>
  </si>
  <si>
    <t>BOTANICAL PLACE WEST BYFLEET BLOCK C REFURB</t>
  </si>
  <si>
    <t>MARK LANE NO 70 LVL 11 CAT A LONDON</t>
  </si>
  <si>
    <t>BISHOPSGATE NO 155 FLR 5 CAT A LONDON</t>
  </si>
  <si>
    <t>RIVERBANK HOUSE SWAN LANE FLOOR 9 FIELDFISHER LONDON</t>
  </si>
  <si>
    <t>EATON MISSION SYSTEMS WIMBORNE</t>
  </si>
  <si>
    <t>EST-000035109</t>
  </si>
  <si>
    <t>EY MELBOURNE</t>
  </si>
  <si>
    <t>15/07/2025, 09:54</t>
  </si>
  <si>
    <t>EST-000035310</t>
  </si>
  <si>
    <t>17/07/2025, 17:14</t>
  </si>
  <si>
    <t>EST-000035222</t>
  </si>
  <si>
    <t>DUBLIN AIRPORT T1 WASHROOMS GATES 107 &amp; 110</t>
  </si>
  <si>
    <t>17/07/2025, 09:53</t>
  </si>
  <si>
    <t>EST-000035292</t>
  </si>
  <si>
    <t>17/07/2025, 12:08</t>
  </si>
  <si>
    <t>EST-000035291</t>
  </si>
  <si>
    <t>15/07/2025, 14:56</t>
  </si>
  <si>
    <t>EST-000035424</t>
  </si>
  <si>
    <t>15/07/2025, 13:45</t>
  </si>
  <si>
    <t>EST-000035285</t>
  </si>
  <si>
    <t>SALAMANCA CORK</t>
  </si>
  <si>
    <t>15/07/2025, 14:42</t>
  </si>
  <si>
    <t>EST-000035431</t>
  </si>
  <si>
    <t>15/07/2025, 14:35</t>
  </si>
  <si>
    <t>EST-000035190</t>
  </si>
  <si>
    <t>16/07/2025, 09:00</t>
  </si>
  <si>
    <t>EST-000035315</t>
  </si>
  <si>
    <t>16/07/2025, 09:23</t>
  </si>
  <si>
    <t>EST-000035452</t>
  </si>
  <si>
    <t>16/07/2025, 09:40</t>
  </si>
  <si>
    <t>EST-000034526</t>
  </si>
  <si>
    <t>17/07/2025, 11:20</t>
  </si>
  <si>
    <t>EST-000035523</t>
  </si>
  <si>
    <t>17/07/2025, 16:31</t>
  </si>
  <si>
    <t>EST-000034732</t>
  </si>
  <si>
    <t>14/07/2025, 10:57</t>
  </si>
  <si>
    <t>EST-000035419</t>
  </si>
  <si>
    <t>16/07/2025, 14:19</t>
  </si>
  <si>
    <t>EST-000035330</t>
  </si>
  <si>
    <t>16/07/2025, 15:42</t>
  </si>
  <si>
    <t>EST-000035067</t>
  </si>
  <si>
    <t>EST-000033692</t>
  </si>
  <si>
    <t>CUBO DE ALTADIS SEVILLA</t>
  </si>
  <si>
    <t>16/07/2025, 12:23</t>
  </si>
  <si>
    <t>EST-000035421</t>
  </si>
  <si>
    <t>GENEVA AIRPORT - FRENCH SECTOR</t>
  </si>
  <si>
    <t>16/07/2025, 16:07</t>
  </si>
  <si>
    <t>EST-000035441</t>
  </si>
  <si>
    <t>17/07/2025, 17:02</t>
  </si>
  <si>
    <t>EST-000035322</t>
  </si>
  <si>
    <t>15/07/2025, 16:22</t>
  </si>
  <si>
    <t>EST-000034534</t>
  </si>
  <si>
    <t>15/07/2025, 08:53</t>
  </si>
  <si>
    <t>EST-000035376</t>
  </si>
  <si>
    <t>14/07/2025, 08:49</t>
  </si>
  <si>
    <t>EST-000035507</t>
  </si>
  <si>
    <t>ADDRESS TBC OFFICE PROJECT MANCHESTER</t>
  </si>
  <si>
    <t>17/07/2025, 13:08</t>
  </si>
  <si>
    <t>EST-000035562</t>
  </si>
  <si>
    <t>18/07/2025, 14:00</t>
  </si>
  <si>
    <t>EST-000035567</t>
  </si>
  <si>
    <t>ALDERLEY ROAD NO 52-56 HCA HEALTHCARE WILMSLOW</t>
  </si>
  <si>
    <t>18/07/2025, 15:31</t>
  </si>
  <si>
    <t>EST-000035398</t>
  </si>
  <si>
    <t>BANK HOUSE REDEVELOPMENT LEEDS</t>
  </si>
  <si>
    <t>16/07/2025, 11:33</t>
  </si>
  <si>
    <t>EST-000035537</t>
  </si>
  <si>
    <t>18/07/2025, 09:34</t>
  </si>
  <si>
    <t>EST-000035487</t>
  </si>
  <si>
    <t>BARCLAYS PICCADILLY PLACE NO 4 MANCHESTER</t>
  </si>
  <si>
    <t>16/07/2025, 15:32</t>
  </si>
  <si>
    <t>EST-000035506</t>
  </si>
  <si>
    <t>18/07/2025, 14:08</t>
  </si>
  <si>
    <t>EST-000035408</t>
  </si>
  <si>
    <t>14/07/2025, 16:06</t>
  </si>
  <si>
    <t>EST-000035526</t>
  </si>
  <si>
    <t>BMW SHOWROOM ARNOLD CLARK KIRCALDY</t>
  </si>
  <si>
    <t>17/07/2025, 14:17</t>
  </si>
  <si>
    <t>EST-000035510</t>
  </si>
  <si>
    <t>17/07/2025, 11:03</t>
  </si>
  <si>
    <t>EST-000035538</t>
  </si>
  <si>
    <t>BOTANICAL PLACE BLOCK A REFURB WEST BYFLEET</t>
  </si>
  <si>
    <t>18/07/2025, 09:39</t>
  </si>
  <si>
    <t>EST-000035334</t>
  </si>
  <si>
    <t>16/07/2025, 14:16</t>
  </si>
  <si>
    <t>EST-000035475</t>
  </si>
  <si>
    <t>16/07/2025, 10:33</t>
  </si>
  <si>
    <t>EST-000035231</t>
  </si>
  <si>
    <t>BUNHILL ROW NO 3 CAT A REFURB LIGHTING</t>
  </si>
  <si>
    <t>16/07/2025, 11:36</t>
  </si>
  <si>
    <t>EST-000035428</t>
  </si>
  <si>
    <t>CAMBRIDGE HOUSE HOTEL PICCADILLY NO 90-95 LONDON</t>
  </si>
  <si>
    <t>15/07/2025, 16:19</t>
  </si>
  <si>
    <t>EST-000035414</t>
  </si>
  <si>
    <t>CANARY WHARF BANK STREET NO 50 BUPA FLOOR G-1 LONDON</t>
  </si>
  <si>
    <t>EST-000035492</t>
  </si>
  <si>
    <t>18/07/2025, 10:03</t>
  </si>
  <si>
    <t>EST-000035321</t>
  </si>
  <si>
    <t>CANARY WHARF CHURCHILL PLACE NO 1 BARCLAYS L19 LONDON</t>
  </si>
  <si>
    <t>15/07/2025, 13:59</t>
  </si>
  <si>
    <t>EST-000034673</t>
  </si>
  <si>
    <t>CANARY WHARF NORTH QUAY DEVELOPMENT LIFE SCIENCE LAB LONDON</t>
  </si>
  <si>
    <t>16/07/2025, 10:34</t>
  </si>
  <si>
    <t>EST-000035513</t>
  </si>
  <si>
    <t>CASTLE TERRACE NO 20 SALTIRE COURT EDINBURGH</t>
  </si>
  <si>
    <t>17/07/2025, 11:41</t>
  </si>
  <si>
    <t>EST-000035545</t>
  </si>
  <si>
    <t>18/07/2025, 10:34</t>
  </si>
  <si>
    <t>EST-000035504</t>
  </si>
  <si>
    <t>CIRCLE SQUARE NO 3 AUTOTRADER FITOUT MANCHESTER</t>
  </si>
  <si>
    <t>18/07/2025, 10:04</t>
  </si>
  <si>
    <t>EST-000035390</t>
  </si>
  <si>
    <t>14/07/2025, 10:35</t>
  </si>
  <si>
    <t>EST-000035438</t>
  </si>
  <si>
    <t>15/07/2025, 14:25</t>
  </si>
  <si>
    <t>EST-000035455</t>
  </si>
  <si>
    <t>15/07/2025, 15:53</t>
  </si>
  <si>
    <t>EST-000035404</t>
  </si>
  <si>
    <t>14/07/2025, 15:38</t>
  </si>
  <si>
    <t>EST-000035395</t>
  </si>
  <si>
    <t>14/07/2025, 11:32</t>
  </si>
  <si>
    <t>EST-000035527</t>
  </si>
  <si>
    <t>17/07/2025, 14:54</t>
  </si>
  <si>
    <t>EST-000035477</t>
  </si>
  <si>
    <t>GATWICK NORTH TERMINAL PIER 6 EXTENSION</t>
  </si>
  <si>
    <t>16/07/2025, 12:20</t>
  </si>
  <si>
    <t>EST-000035529</t>
  </si>
  <si>
    <t>17/07/2025, 16:27</t>
  </si>
  <si>
    <t>EST-000035146</t>
  </si>
  <si>
    <t>16/07/2025, 10:28</t>
  </si>
  <si>
    <t>EST-000035486</t>
  </si>
  <si>
    <t>HMRC TELFORD</t>
  </si>
  <si>
    <t>16/07/2025, 16:22</t>
  </si>
  <si>
    <t>EST-000035407</t>
  </si>
  <si>
    <t>KCL GUYS TOWER FLOOR 17 FACULTY OF DENTISTRY LONDON</t>
  </si>
  <si>
    <t>14/07/2025, 15:33</t>
  </si>
  <si>
    <t>EST-000035367</t>
  </si>
  <si>
    <t>16/07/2025, 11:54</t>
  </si>
  <si>
    <t>EST-000035517</t>
  </si>
  <si>
    <t>18/07/2025, 10:42</t>
  </si>
  <si>
    <t>EST-000035458</t>
  </si>
  <si>
    <t>LINCOLNS INN FIELDS NO 15-23 BRUNSWICK GROUP LONDON</t>
  </si>
  <si>
    <t>18/07/2025, 11:29</t>
  </si>
  <si>
    <t>EST-000035500</t>
  </si>
  <si>
    <t>18/07/2025, 14:22</t>
  </si>
  <si>
    <t>EST-000035360</t>
  </si>
  <si>
    <t>14/07/2025, 09:00</t>
  </si>
  <si>
    <t>EST-000035474</t>
  </si>
  <si>
    <t>16/07/2025, 10:45</t>
  </si>
  <si>
    <t>EST-000035484</t>
  </si>
  <si>
    <t>16/07/2025, 14:48</t>
  </si>
  <si>
    <t>EST-000035493</t>
  </si>
  <si>
    <t>17/07/2025, 08:47</t>
  </si>
  <si>
    <t>EST-000035554</t>
  </si>
  <si>
    <t>18/07/2025, 16:24</t>
  </si>
  <si>
    <t>EST-000035560</t>
  </si>
  <si>
    <t>18/07/2025, 14:13</t>
  </si>
  <si>
    <t>EST-000035393</t>
  </si>
  <si>
    <t>NEW BRIDGE LANE CENTRICA FITOUT STOCKPORT</t>
  </si>
  <si>
    <t>15/07/2025, 10:03</t>
  </si>
  <si>
    <t>EST-000035515</t>
  </si>
  <si>
    <t>NEWCASTLE AIRPORT LEVEL 1 SECURITY CEILING</t>
  </si>
  <si>
    <t>18/07/2025, 09:35</t>
  </si>
  <si>
    <t>EST-000035420</t>
  </si>
  <si>
    <t>15/07/2025, 09:47</t>
  </si>
  <si>
    <t>EST-000035547</t>
  </si>
  <si>
    <t>18/07/2025, 14:05</t>
  </si>
  <si>
    <t>EST-000035156</t>
  </si>
  <si>
    <t>14/07/2025, 16:12</t>
  </si>
  <si>
    <t>EST-000035456</t>
  </si>
  <si>
    <t>16/07/2025, 08:29</t>
  </si>
  <si>
    <t>EST-000035476</t>
  </si>
  <si>
    <t>16/07/2025, 12:12</t>
  </si>
  <si>
    <t>EST-000035490</t>
  </si>
  <si>
    <t>OXFORD BUSINESS PARK SOUTH PLOT 4200 ARC OXFORD</t>
  </si>
  <si>
    <t>16/07/2025, 16:46</t>
  </si>
  <si>
    <t>EST-000035409</t>
  </si>
  <si>
    <t>14/07/2025, 17:17</t>
  </si>
  <si>
    <t>EST-000035432</t>
  </si>
  <si>
    <t>15/07/2025, 12:28</t>
  </si>
  <si>
    <t>EST-000035273</t>
  </si>
  <si>
    <t>15/07/2025, 08:59</t>
  </si>
  <si>
    <t>EST-000035491</t>
  </si>
  <si>
    <t>EST-000035520</t>
  </si>
  <si>
    <t>17/07/2025, 12:59</t>
  </si>
  <si>
    <t>EST-000035489</t>
  </si>
  <si>
    <t>PORT STREET NO 1 NORTHERN QUARTER MANCHESTER</t>
  </si>
  <si>
    <t>16/07/2025, 16:33</t>
  </si>
  <si>
    <t>EST-000035536</t>
  </si>
  <si>
    <t>18/07/2025, 09:46</t>
  </si>
  <si>
    <t>EST-000035412</t>
  </si>
  <si>
    <t>15/07/2025, 09:01</t>
  </si>
  <si>
    <t>EST-000035480</t>
  </si>
  <si>
    <t>QUEEN STREET NO 10 REFURB LONDON</t>
  </si>
  <si>
    <t>16/07/2025, 14:11</t>
  </si>
  <si>
    <t>EST-000035483</t>
  </si>
  <si>
    <t>16/07/2025, 16:29</t>
  </si>
  <si>
    <t>EST-000035399</t>
  </si>
  <si>
    <t>14/07/2025, 15:37</t>
  </si>
  <si>
    <t>EST-000035541</t>
  </si>
  <si>
    <t>18/07/2025, 16:26</t>
  </si>
  <si>
    <t>EST-000035434</t>
  </si>
  <si>
    <t>15/07/2025, 11:54</t>
  </si>
  <si>
    <t>EST-000035501</t>
  </si>
  <si>
    <t>SPECTRUM POINT FARNBOROUGH ROAD NO 279 FLR 2 FARNBOROUGH</t>
  </si>
  <si>
    <t>17/07/2025, 09:41</t>
  </si>
  <si>
    <t>EST-000035514</t>
  </si>
  <si>
    <t>17/07/2025, 11:23</t>
  </si>
  <si>
    <t>EST-000035307</t>
  </si>
  <si>
    <t>18/07/2025, 10:05</t>
  </si>
  <si>
    <t>EST-000035196</t>
  </si>
  <si>
    <t>THORN LIGHTING LTD 2025</t>
  </si>
  <si>
    <t>14/07/2025, 16:34</t>
  </si>
  <si>
    <t>EST-000035433</t>
  </si>
  <si>
    <t>16/07/2025, 11:35</t>
  </si>
  <si>
    <t>EST-000035392</t>
  </si>
  <si>
    <t>14/07/2025, 16:45</t>
  </si>
  <si>
    <t>EST-000035465</t>
  </si>
  <si>
    <t>UNI OF EAST LONDON UEL TEACHING &amp; LEARNING BLDG STRATFORD</t>
  </si>
  <si>
    <t>18/07/2025, 11:27</t>
  </si>
  <si>
    <t>EST-000035466</t>
  </si>
  <si>
    <t>UNI OF LEEDS MAURICE KEYWORTH BUILDING MBA SUITE</t>
  </si>
  <si>
    <t>16/07/2025, 16:35</t>
  </si>
  <si>
    <t>EST-000035347</t>
  </si>
  <si>
    <t>17/07/2025, 10:26</t>
  </si>
  <si>
    <t>EST-000035447</t>
  </si>
  <si>
    <t>15/07/2025, 15:11</t>
  </si>
  <si>
    <t>EST-000035488</t>
  </si>
  <si>
    <t>EST-000035446</t>
  </si>
  <si>
    <t>17/07/2025, 16:16</t>
  </si>
  <si>
    <t>EST-000035411</t>
  </si>
  <si>
    <t>15/07/2025, 09:37</t>
  </si>
  <si>
    <t>EST-000035449</t>
  </si>
  <si>
    <t>15/07/2025, 14:48</t>
  </si>
  <si>
    <t>EST-000035283</t>
  </si>
  <si>
    <t>16/07/2025, 21:00</t>
  </si>
  <si>
    <t>EST-000035540</t>
  </si>
  <si>
    <t>17/07/2025, 19:27</t>
  </si>
  <si>
    <t>EST-000035453</t>
  </si>
  <si>
    <t>MADISON AVENUE 383 - BULK PURCHASING CEILING</t>
  </si>
  <si>
    <t>16/07/2025, 21:21</t>
  </si>
  <si>
    <t>EST-000035387</t>
  </si>
  <si>
    <t>N MICHIGAN AVE 600 UNIQLO STORE CHICAGO</t>
  </si>
  <si>
    <t>15/07/2025, 21:15</t>
  </si>
  <si>
    <t>EST-000035383</t>
  </si>
  <si>
    <t>STATE STREET 17 NEW YORK</t>
  </si>
  <si>
    <t>14/07/2025, 22:45</t>
  </si>
  <si>
    <t>EST-000034711</t>
  </si>
  <si>
    <t>EST-000035020</t>
  </si>
  <si>
    <t>EST-000035265</t>
  </si>
  <si>
    <t>EST-000035286</t>
  </si>
  <si>
    <t>EST-000035298</t>
  </si>
  <si>
    <t>EST-000035314</t>
  </si>
  <si>
    <t>EST-000035357</t>
  </si>
  <si>
    <t>EST-000035380</t>
  </si>
  <si>
    <t>EST-000035381</t>
  </si>
  <si>
    <t>EST-000035382</t>
  </si>
  <si>
    <t>EST-000035385</t>
  </si>
  <si>
    <t>EST-000035394</t>
  </si>
  <si>
    <t>EST-000035401</t>
  </si>
  <si>
    <t>EST-000035417</t>
  </si>
  <si>
    <t>EST-000035468</t>
  </si>
  <si>
    <t>EST-000035469</t>
  </si>
  <si>
    <t>EST-000035472</t>
  </si>
  <si>
    <t>EST-000035502</t>
  </si>
  <si>
    <t>EST-000035512</t>
  </si>
  <si>
    <t>EST-000035535</t>
  </si>
  <si>
    <t>EST-000035525</t>
  </si>
  <si>
    <t>EST-000035389</t>
  </si>
  <si>
    <t>EST-000035391</t>
  </si>
  <si>
    <t>EST-000035397</t>
  </si>
  <si>
    <t>EST-000035396</t>
  </si>
  <si>
    <t>EST-000035400</t>
  </si>
  <si>
    <t>EST-000035410</t>
  </si>
  <si>
    <t>EST-000035413</t>
  </si>
  <si>
    <t>EST-000035426</t>
  </si>
  <si>
    <t>EST-000035427</t>
  </si>
  <si>
    <t>EST-000035436</t>
  </si>
  <si>
    <t>EST-000035439</t>
  </si>
  <si>
    <t>EST-000035440</t>
  </si>
  <si>
    <t>EST-000035443</t>
  </si>
  <si>
    <t>EST-000035445</t>
  </si>
  <si>
    <t>EST-000035448</t>
  </si>
  <si>
    <t>EST-000035457</t>
  </si>
  <si>
    <t>EST-000035467</t>
  </si>
  <si>
    <t>EST-000035471</t>
  </si>
  <si>
    <t>EST-000035478</t>
  </si>
  <si>
    <t>EST-000035482</t>
  </si>
  <si>
    <t>EST-000035494</t>
  </si>
  <si>
    <t>EST-000035497</t>
  </si>
  <si>
    <t>EST-000035503</t>
  </si>
  <si>
    <t>EST-000035505</t>
  </si>
  <si>
    <t>EST-000035508</t>
  </si>
  <si>
    <t>EST-000035509</t>
  </si>
  <si>
    <t>EST-000035511</t>
  </si>
  <si>
    <t>EST-000035518</t>
  </si>
  <si>
    <t>EST-000035519</t>
  </si>
  <si>
    <t>EST-000035521</t>
  </si>
  <si>
    <t>EST-000035532</t>
  </si>
  <si>
    <t>EST-000035533</t>
  </si>
  <si>
    <t>EST-000035539</t>
  </si>
  <si>
    <t>EST-000035542</t>
  </si>
  <si>
    <t>EST-000035543</t>
  </si>
  <si>
    <t>EST-000035552</t>
  </si>
  <si>
    <t>EST-000035549</t>
  </si>
  <si>
    <t>EST-000035551</t>
  </si>
  <si>
    <t>EST-000035556</t>
  </si>
  <si>
    <t>EST-000035559</t>
  </si>
  <si>
    <t>EST-000035561</t>
  </si>
  <si>
    <t>EST-000035566</t>
  </si>
  <si>
    <t>QL-0253222</t>
  </si>
  <si>
    <t>SYS 330 TILE STEEL 900mm X 500mm PLAIN RAL 9010 FT NO INFILL SQUARE</t>
  </si>
  <si>
    <t>QL-0253218</t>
  </si>
  <si>
    <t>SYS 330 TILE STEEL 900mm X 300mm PLAIN RAL 9010 FT NO INFILL SQUARE</t>
  </si>
  <si>
    <t>QL-0253223</t>
  </si>
  <si>
    <t>SYS 330 TILE STEEL 1500mm X 500mm PLAIN RAL 9010 FT NO INFILL SQUARE</t>
  </si>
  <si>
    <t>QL-0255818</t>
  </si>
  <si>
    <t>SYS 330 TILE STEEL 600mm X 300mm PLAIN RAL 9010 20% NO INFILL SQUARE</t>
  </si>
  <si>
    <t>QL-0255816</t>
  </si>
  <si>
    <t>SYS 330 TILE STEEL 900mm X 300mm PLAIN RAL 9010 20% NO INFILL SQUARE</t>
  </si>
  <si>
    <t>QL-0256352</t>
  </si>
  <si>
    <t>SYS 330 TILE STEEL 1100mm X 300mm 1522 10 RAL 9010 20% BLACK ADHESIVE TISSUE SQUARE (RAL TBC)</t>
  </si>
  <si>
    <t>QL-0256366</t>
  </si>
  <si>
    <t>QL-0250458</t>
  </si>
  <si>
    <t>SYS 330 TILE STEEL 1200mm X 600mm 1522 10 RAL 9010 20% WRAPPED 16 80 KG</t>
  </si>
  <si>
    <t>QL-0250441</t>
  </si>
  <si>
    <t>SYS 330 TILE STEEL 600mm X 600mm 1522 10 RAL 9010 20% WRAPPED 16 80 KG</t>
  </si>
  <si>
    <t>QL-0250421</t>
  </si>
  <si>
    <t>QL-0250466</t>
  </si>
  <si>
    <t>QL-0254798</t>
  </si>
  <si>
    <t>ONE LUDLOW OFFICE SUITE 2 MAIDENHEAD</t>
  </si>
  <si>
    <t>QL-0254797</t>
  </si>
  <si>
    <t>QL-0253220</t>
  </si>
  <si>
    <t>SYS 330 TILE STEEL 1200mm X 300mm PLAIN RAL 5017 NO INFILL SQUARE</t>
  </si>
  <si>
    <t>QL-0253229</t>
  </si>
  <si>
    <t>QL-0253232</t>
  </si>
  <si>
    <t>SYS 330 TILE STEEL 1000mm X 300mm PLAIN RAL 9010 20% NO INFILL SQUARE</t>
  </si>
  <si>
    <t>QL-0250867</t>
  </si>
  <si>
    <t>SYS 330 TILE STEEL 1000mm X 1000mm 1522 10 RAL 9010 20% WRAPPED 16 80 KG SQUARE</t>
  </si>
  <si>
    <t>QL-0254585</t>
  </si>
  <si>
    <t>SYS 330 TILE STEEL 760mm X 600mm 1522 10 RAL 9010 20% WRAPPED 16 80 KG SQUARE</t>
  </si>
  <si>
    <t>QL-0254589</t>
  </si>
  <si>
    <t>SYS 330 TILE STEEL 1500mm X 350mm 1522 10 RAL 9010 20% WRAPPED 16 80 KG SQUARE</t>
  </si>
  <si>
    <t>QL-0254605</t>
  </si>
  <si>
    <t>SYS 330 TILE STEEL 1030mm X 265mm 1003 OVERALL RAL 9010 20% WRAPPED 16 80 KG SQUARE</t>
  </si>
  <si>
    <t>QL-0255167</t>
  </si>
  <si>
    <t>SYS 330 TILE STEEL 600mm X 300mm 1522 10 RAL 9010 20% WRAPPED 16 80 KG SQUARE</t>
  </si>
  <si>
    <t>QL-0255168</t>
  </si>
  <si>
    <t>SYS 330 TILE STEEL 860mm X 300mm 1522 10 RAL 9010 20% WRAPPED 16 80 KG SQUARE</t>
  </si>
  <si>
    <t>QL-0255146</t>
  </si>
  <si>
    <t>QL-0255147</t>
  </si>
  <si>
    <t>QL-0255144</t>
  </si>
  <si>
    <t>SYS 330 TILE STEEL 400mm X 300mm 1522 10 RAL 9010 20% WRAPPED 16 80 KG SQUARE</t>
  </si>
  <si>
    <t>QL-0254535</t>
  </si>
  <si>
    <t>SYS 330 TILE STEEL 1000mm X 300mm 1522 10 RAL 9010 20% WRAPPED 16 80 KG SQUARE</t>
  </si>
  <si>
    <t>QL-0253275</t>
  </si>
  <si>
    <t>SYS 330 TILE AL 950mm X 350mm LEAF-SMALL RAL 9006 30% NO INFILL SQUARE</t>
  </si>
  <si>
    <t>QL-0253292</t>
  </si>
  <si>
    <t>SYS 330 TILE AL 1350mm X 350mm LEAF-SMALL RAL 9006 30% NO INFILL SQUARE</t>
  </si>
  <si>
    <t>QL-0253293</t>
  </si>
  <si>
    <t>SYS 330 TILE AL 1350mm X 375mm LEAF-SMALL RAL 9006 30% NO INFILL SQUARE</t>
  </si>
  <si>
    <t>QL-0253290</t>
  </si>
  <si>
    <t>SYS 330 TILE AL 950mm X 375mm LEAF-SMALL RAL 9006 30% NO INFILL SQUARE</t>
  </si>
  <si>
    <t>QL-0253291</t>
  </si>
  <si>
    <t>SYS 330 TILE AL 950mm X 425mm LEAF-SMALL RAL 9006 30% NO INFILL SQUARE</t>
  </si>
  <si>
    <t>QL-0253294</t>
  </si>
  <si>
    <t>SYS 330 TILE AL 1350mm X 425mm LEAF-SMALL RAL 9006 30% NO INFILL SQUARE</t>
  </si>
  <si>
    <t>PORTLAOISE GARDA DIVISIONAL HQ</t>
  </si>
  <si>
    <t>HARDMAN STREET SPINNINGFIELDS NO 4 LVL 2 MANCHESTER</t>
  </si>
  <si>
    <t>WAKEFIELD COLLEGE CASTLEFORD CAMPUS</t>
  </si>
  <si>
    <t>ONTARIO LINE MOSS PARK STATION (FMS)</t>
  </si>
  <si>
    <t>FENNIES NURSERY RICHMOND LONDON</t>
  </si>
  <si>
    <t>GEORGE W BUSH INTL AIRPORT IAH-PROCESSOR MOCK-UPS</t>
  </si>
  <si>
    <t>ONE LUDLOW OFFICE SUITE 2 MAIDENHEAD LIGHTING</t>
  </si>
  <si>
    <t>ONTARIO LINE CORKTOWN STATION (GCS)</t>
  </si>
  <si>
    <t>AIREDALE HOSPITAL BUILDING 17 LIGHTING</t>
  </si>
  <si>
    <t>LEA BRIDGE CHURCH LONDON</t>
  </si>
  <si>
    <t>ONTARIO LINE KING BATHURST STATION (BKS)</t>
  </si>
  <si>
    <t>WELLS FARGO COOPERS CROSS DUBLIN</t>
  </si>
  <si>
    <t>HEAD OFFICE BANK GEORGIA LIGHTING</t>
  </si>
  <si>
    <t>WELLSPRINGS HOSPITAL RYDON WARD RECEPTION ECA WORKS TAUNTON</t>
  </si>
  <si>
    <t>EST-000035499</t>
  </si>
  <si>
    <t>21/07/2025, 15:07</t>
  </si>
  <si>
    <t>EST-000035038</t>
  </si>
  <si>
    <t>GPE - SAINT MAUR CRETEIL STATION</t>
  </si>
  <si>
    <t>22/07/2025, 10:50</t>
  </si>
  <si>
    <t>EST-000035633</t>
  </si>
  <si>
    <t>22/07/2025, 15:13</t>
  </si>
  <si>
    <t>EST-000035524</t>
  </si>
  <si>
    <t>21/07/2025, 11:37</t>
  </si>
  <si>
    <t>EST-000035356</t>
  </si>
  <si>
    <t>GORTIN ROAD 58-62 OMAGH</t>
  </si>
  <si>
    <t>21/07/2025, 11:55</t>
  </si>
  <si>
    <t>EST-000035415</t>
  </si>
  <si>
    <t>NATIONAL CHILDRENS HOSPITAL DUBLIN</t>
  </si>
  <si>
    <t>22/07/2025, 12:09</t>
  </si>
  <si>
    <t>EST-000035495</t>
  </si>
  <si>
    <t>PLOT 2A BLANCHARSTOWN WAREHOUSE</t>
  </si>
  <si>
    <t>22/07/2025, 16:52</t>
  </si>
  <si>
    <t>EST-000035325</t>
  </si>
  <si>
    <t>PRINTWORKS AND HIBERNIA BUILDINGS DUBLIN CASTLE</t>
  </si>
  <si>
    <t>22/07/2025, 14:12</t>
  </si>
  <si>
    <t>EST-000035624</t>
  </si>
  <si>
    <t>A&amp;O SHEARMAN EAST TOWER LAYSEN VALLEY RIYADH KSA</t>
  </si>
  <si>
    <t>25/07/2025, 11:44</t>
  </si>
  <si>
    <t>EST-000035576</t>
  </si>
  <si>
    <t>22/07/2025, 10:08</t>
  </si>
  <si>
    <t>EST-000035615</t>
  </si>
  <si>
    <t>23/07/2025, 15:52</t>
  </si>
  <si>
    <t>EST-000035709</t>
  </si>
  <si>
    <t>HAMAD GENERAL HOSPITAL SAFETY IMPROVEMENT RMP DOHA</t>
  </si>
  <si>
    <t>24/07/2025, 08:44</t>
  </si>
  <si>
    <t>EST-000035641</t>
  </si>
  <si>
    <t>HPE RIYADH KSA</t>
  </si>
  <si>
    <t>25/07/2025, 09:52</t>
  </si>
  <si>
    <t>EST-000035608</t>
  </si>
  <si>
    <t>25/07/2025, 10:14</t>
  </si>
  <si>
    <t>EST-000034733</t>
  </si>
  <si>
    <t>25/07/2025, 14:06</t>
  </si>
  <si>
    <t>EST-000034704</t>
  </si>
  <si>
    <t>25/07/2025, 14:05</t>
  </si>
  <si>
    <t>EST-000034654</t>
  </si>
  <si>
    <t>NORTHERN BUILDING FOR AUDIT BUREAU KUWAIT</t>
  </si>
  <si>
    <t>22/07/2025, 14:11</t>
  </si>
  <si>
    <t>EST-000035668</t>
  </si>
  <si>
    <t>25/07/2025, 13:31</t>
  </si>
  <si>
    <t>EST-000035736</t>
  </si>
  <si>
    <t>24/07/2025, 09:47</t>
  </si>
  <si>
    <t>EST-000035564</t>
  </si>
  <si>
    <t>22/07/2025, 13:27</t>
  </si>
  <si>
    <t>21/07/2025, 09:32</t>
  </si>
  <si>
    <t>EST-000035674</t>
  </si>
  <si>
    <t>COCINA HOSTAL GETAFE</t>
  </si>
  <si>
    <t>25/07/2025, 09:40</t>
  </si>
  <si>
    <t>EST-000035757</t>
  </si>
  <si>
    <t>25/07/2025, 15:51</t>
  </si>
  <si>
    <t>EST-000035635</t>
  </si>
  <si>
    <t>22/07/2025, 17:00</t>
  </si>
  <si>
    <t>EST-000035762</t>
  </si>
  <si>
    <t>24/07/2025, 16:31</t>
  </si>
  <si>
    <t>EST-000035548</t>
  </si>
  <si>
    <t>21/07/2025, 09:10</t>
  </si>
  <si>
    <t>EST-000035015</t>
  </si>
  <si>
    <t>IKEA CC BOULEVARD VITORIA</t>
  </si>
  <si>
    <t>21/07/2025, 14:21</t>
  </si>
  <si>
    <t>EST-000035627</t>
  </si>
  <si>
    <t>REPSOL 2026 PLAN MADRID</t>
  </si>
  <si>
    <t>22/07/2025, 09:31</t>
  </si>
  <si>
    <t>EST-000035676</t>
  </si>
  <si>
    <t>23/07/2025, 11:43</t>
  </si>
  <si>
    <t>EST-000035430</t>
  </si>
  <si>
    <t>22/07/2025, 17:22</t>
  </si>
  <si>
    <t>EST-000035546</t>
  </si>
  <si>
    <t>21/07/2025, 08:26</t>
  </si>
  <si>
    <t>EST-000035784</t>
  </si>
  <si>
    <t>AMAZON DISTRIBUTION WAREHOUSE SWANSEA</t>
  </si>
  <si>
    <t>25/07/2025, 11:30</t>
  </si>
  <si>
    <t>EST-000035747</t>
  </si>
  <si>
    <t>24/07/2025, 14:13</t>
  </si>
  <si>
    <t>EST-000035616</t>
  </si>
  <si>
    <t>24/07/2025, 15:29</t>
  </si>
  <si>
    <t>EST-000035630</t>
  </si>
  <si>
    <t>ASTON VILLA TRAINING GROUND REHAB CENTRE</t>
  </si>
  <si>
    <t>22/07/2025, 13:00</t>
  </si>
  <si>
    <t>EST-000035670</t>
  </si>
  <si>
    <t>23/07/2025, 09:50</t>
  </si>
  <si>
    <t>EST-000035485</t>
  </si>
  <si>
    <t>22/07/2025, 14:40</t>
  </si>
  <si>
    <t>EST-000035575</t>
  </si>
  <si>
    <t>21/07/2025, 12:06</t>
  </si>
  <si>
    <t>EST-000035644</t>
  </si>
  <si>
    <t>22/07/2025, 13:38</t>
  </si>
  <si>
    <t>EST-000035598</t>
  </si>
  <si>
    <t>21/07/2025, 17:28</t>
  </si>
  <si>
    <t>EST-000035752</t>
  </si>
  <si>
    <t>BISHOPSGATE NO 110 HERON TOWER LVL 20 &amp; 21 LONDON</t>
  </si>
  <si>
    <t>24/07/2025, 15:28</t>
  </si>
  <si>
    <t>EST-000035731</t>
  </si>
  <si>
    <t>BISHOPSGATE NO 115 MAREX L5 LONDON</t>
  </si>
  <si>
    <t>24/07/2025, 15:08</t>
  </si>
  <si>
    <t>EST-000035657</t>
  </si>
  <si>
    <t>22/07/2025, 15:07</t>
  </si>
  <si>
    <t>EST-000035715</t>
  </si>
  <si>
    <t>23/07/2025, 14:26</t>
  </si>
  <si>
    <t>EST-000035719</t>
  </si>
  <si>
    <t>BRITON HOUSE D YOUNG NO 10-12 SOUTHAMPTON</t>
  </si>
  <si>
    <t>23/07/2025, 15:59</t>
  </si>
  <si>
    <t>EST-000035636</t>
  </si>
  <si>
    <t>BRUTON PLACE NO 22-24 CAT A REFURB LONDON</t>
  </si>
  <si>
    <t>22/07/2025, 08:54</t>
  </si>
  <si>
    <t>EST-000035595</t>
  </si>
  <si>
    <t>21/07/2025, 15:34</t>
  </si>
  <si>
    <t>EST-000035701</t>
  </si>
  <si>
    <t>23/07/2025, 12:25</t>
  </si>
  <si>
    <t>EST-000035690</t>
  </si>
  <si>
    <t>24/07/2025, 16:56</t>
  </si>
  <si>
    <t>EST-000035694</t>
  </si>
  <si>
    <t>23/07/2025, 17:01</t>
  </si>
  <si>
    <t>EST-000035712</t>
  </si>
  <si>
    <t>CANARY WHARF DS7 CANADA SQUARE NO 1 UCL SOM PHASE 2 LONDON</t>
  </si>
  <si>
    <t>24/07/2025, 15:19</t>
  </si>
  <si>
    <t>EST-000035320</t>
  </si>
  <si>
    <t>25/07/2025, 12:13</t>
  </si>
  <si>
    <t>EST-000035682</t>
  </si>
  <si>
    <t>CANNON STREET NO 111 &amp; ST SWITHIN LANE NO 17 LONDON</t>
  </si>
  <si>
    <t>23/07/2025, 08:49</t>
  </si>
  <si>
    <t>EST-000035625</t>
  </si>
  <si>
    <t>21/07/2025, 17:18</t>
  </si>
  <si>
    <t>EST-000035648</t>
  </si>
  <si>
    <t>CENTRAL QUAY RESI PLOT 1 PHASE 2 CARDIFF</t>
  </si>
  <si>
    <t>23/07/2025, 16:05</t>
  </si>
  <si>
    <t>EST-000035808</t>
  </si>
  <si>
    <t>CHAPEL STREET NO 20 FLOOR 1 LIVERPOOL</t>
  </si>
  <si>
    <t>25/07/2025, 15:55</t>
  </si>
  <si>
    <t>EST-000035748</t>
  </si>
  <si>
    <t>25/07/2025, 11:09</t>
  </si>
  <si>
    <t>EST-000035720</t>
  </si>
  <si>
    <t>CIRCLE SQUARE NO 3 MANCHESTER</t>
  </si>
  <si>
    <t>25/07/2025, 10:37</t>
  </si>
  <si>
    <t>EST-000035779</t>
  </si>
  <si>
    <t>25/07/2025, 11:53</t>
  </si>
  <si>
    <t>EST-000035558</t>
  </si>
  <si>
    <t>21/07/2025, 15:57</t>
  </si>
  <si>
    <t>EST-000035580</t>
  </si>
  <si>
    <t>22/07/2025, 13:49</t>
  </si>
  <si>
    <t>EST-000035297</t>
  </si>
  <si>
    <t>23/07/2025, 16:49</t>
  </si>
  <si>
    <t>EST-000035557</t>
  </si>
  <si>
    <t>21/07/2025, 15:30</t>
  </si>
  <si>
    <t>EST-000035797</t>
  </si>
  <si>
    <t>25/07/2025, 14:34</t>
  </si>
  <si>
    <t>EST-000035667</t>
  </si>
  <si>
    <t>DORCHESTER HOTEL BASEMENT LEVEL KITCHEN LONDON</t>
  </si>
  <si>
    <t>23/07/2025, 10:47</t>
  </si>
  <si>
    <t>EST-000035656</t>
  </si>
  <si>
    <t>EASTBOURNE TERRACE NO 10 FLOOR 4 LONDON</t>
  </si>
  <si>
    <t>25/07/2025, 16:22</t>
  </si>
  <si>
    <t>EST-000035728</t>
  </si>
  <si>
    <t>EBURY BRIDGE PHASE 2 WESTMINSTER LONDON</t>
  </si>
  <si>
    <t>25/07/2025, 15:54</t>
  </si>
  <si>
    <t>EST-000035658</t>
  </si>
  <si>
    <t>22/07/2025, 14:57</t>
  </si>
  <si>
    <t>EST-000035593</t>
  </si>
  <si>
    <t>FENNIES NURSERY WHITTON TWICKENHAM LONDON</t>
  </si>
  <si>
    <t>21/07/2025, 13:01</t>
  </si>
  <si>
    <t>EST-000035793</t>
  </si>
  <si>
    <t>25/07/2025, 16:21</t>
  </si>
  <si>
    <t>EST-000035665</t>
  </si>
  <si>
    <t>HARDMAN STREET NO 3 FLR 7 MANCHESTER</t>
  </si>
  <si>
    <t>23/07/2025, 11:27</t>
  </si>
  <si>
    <t>EST-000035660</t>
  </si>
  <si>
    <t>23/07/2025, 16:27</t>
  </si>
  <si>
    <t>EST-000035594</t>
  </si>
  <si>
    <t>21/07/2025, 11:24</t>
  </si>
  <si>
    <t>EST-000035571</t>
  </si>
  <si>
    <t>22/07/2025, 16:38</t>
  </si>
  <si>
    <t>EST-000035727</t>
  </si>
  <si>
    <t>IMPERIUM OFFICE GFL WEST REFURB IMPERIAL WAY READING</t>
  </si>
  <si>
    <t>23/07/2025, 17:14</t>
  </si>
  <si>
    <t>EST-000035756</t>
  </si>
  <si>
    <t>KINGSWAY NO 23 YORK HOUSE REFURB LONDON</t>
  </si>
  <si>
    <t>24/07/2025, 16:32</t>
  </si>
  <si>
    <t>EST-000035582</t>
  </si>
  <si>
    <t>21/07/2025, 10:28</t>
  </si>
  <si>
    <t>EST-000035760</t>
  </si>
  <si>
    <t>24/07/2025, 16:52</t>
  </si>
  <si>
    <t>EST-000035686</t>
  </si>
  <si>
    <t>LIVERPOOL STREET NO 100 CAT B POOLHOUSE LONDON</t>
  </si>
  <si>
    <t>23/07/2025, 11:23</t>
  </si>
  <si>
    <t>EST-000035653</t>
  </si>
  <si>
    <t>22/07/2025, 13:32</t>
  </si>
  <si>
    <t>EST-000035613</t>
  </si>
  <si>
    <t>21/07/2025, 14:46</t>
  </si>
  <si>
    <t>EST-000035602</t>
  </si>
  <si>
    <t>21/07/2025, 13:45</t>
  </si>
  <si>
    <t>EST-000035565</t>
  </si>
  <si>
    <t>21/07/2025, 09:22</t>
  </si>
  <si>
    <t>EST-000035796</t>
  </si>
  <si>
    <t>25/07/2025, 12:29</t>
  </si>
  <si>
    <t>EST-000035787</t>
  </si>
  <si>
    <t>25/07/2025, 12:00</t>
  </si>
  <si>
    <t>EST-000035697</t>
  </si>
  <si>
    <t>23/07/2025, 15:43</t>
  </si>
  <si>
    <t>EST-000035584</t>
  </si>
  <si>
    <t>LUMINA VILLAGE FORMER KELLOGGS SITE - 440 APTS MANCHESTER</t>
  </si>
  <si>
    <t>21/07/2025, 16:25</t>
  </si>
  <si>
    <t>EST-000035769</t>
  </si>
  <si>
    <t>24/07/2025, 17:05</t>
  </si>
  <si>
    <t>EST-000035629</t>
  </si>
  <si>
    <t>MERTHYR TYDFIL VISITOR CENTRE</t>
  </si>
  <si>
    <t>22/07/2025, 12:13</t>
  </si>
  <si>
    <t>EST-000035738</t>
  </si>
  <si>
    <t>MOORFIELDS NO 21 DEUTSCHE BANK REFURB LONDON</t>
  </si>
  <si>
    <t>24/07/2025, 15:09</t>
  </si>
  <si>
    <t>EST-000035612</t>
  </si>
  <si>
    <t>MOORGATE NO 1-5 ABC BANK PH2 LONDON</t>
  </si>
  <si>
    <t>21/07/2025, 14:56</t>
  </si>
  <si>
    <t>EST-000035609</t>
  </si>
  <si>
    <t>MOORGATE NO 1-5 ABC BANK REFURB LONDON</t>
  </si>
  <si>
    <t>21/07/2025, 13:53</t>
  </si>
  <si>
    <t>EST-000035583</t>
  </si>
  <si>
    <t>21/07/2025, 14:41</t>
  </si>
  <si>
    <t>EST-000035780</t>
  </si>
  <si>
    <t>25/07/2025, 14:12</t>
  </si>
  <si>
    <t>EST-000035620</t>
  </si>
  <si>
    <t>22/07/2025, 09:46</t>
  </si>
  <si>
    <t>EST-000035708</t>
  </si>
  <si>
    <t>25/07/2025, 15:47</t>
  </si>
  <si>
    <t>EST-000035750</t>
  </si>
  <si>
    <t>NDA YORK</t>
  </si>
  <si>
    <t>25/07/2025, 15:45</t>
  </si>
  <si>
    <t>EST-000035742</t>
  </si>
  <si>
    <t>NEKO HEALTH BIRMINGHAM</t>
  </si>
  <si>
    <t>24/07/2025, 11:42</t>
  </si>
  <si>
    <t>EST-000035764</t>
  </si>
  <si>
    <t>NEW OXFORD STREET NO 100 CAT A FLOOR 2 LONDON</t>
  </si>
  <si>
    <t>25/07/2025, 15:41</t>
  </si>
  <si>
    <t>EST-000035528</t>
  </si>
  <si>
    <t>21/07/2025, 08:48</t>
  </si>
  <si>
    <t>EST-000035596</t>
  </si>
  <si>
    <t>21/07/2025, 13:49</t>
  </si>
  <si>
    <t>EST-000035569</t>
  </si>
  <si>
    <t>OLD HALL STREET NO 101 FLRS 6 AND 7 LIVERPOOL</t>
  </si>
  <si>
    <t>21/07/2025, 17:29</t>
  </si>
  <si>
    <t>EST-000035429</t>
  </si>
  <si>
    <t>25/07/2025, 15:53</t>
  </si>
  <si>
    <t>EST-000035669</t>
  </si>
  <si>
    <t>ONE COLMORE SQUARE FLR 8 BIRMINGHAM</t>
  </si>
  <si>
    <t>23/07/2025, 10:00</t>
  </si>
  <si>
    <t>EST-000035599</t>
  </si>
  <si>
    <t>ORCHARD PARK CAMBRIDGE</t>
  </si>
  <si>
    <t>21/07/2025, 15:27</t>
  </si>
  <si>
    <t>EST-000035767</t>
  </si>
  <si>
    <t>25/07/2025, 11:45</t>
  </si>
  <si>
    <t>EST-000035589</t>
  </si>
  <si>
    <t>21/07/2025, 10:12</t>
  </si>
  <si>
    <t>EST-000035721</t>
  </si>
  <si>
    <t>24/07/2025, 16:37</t>
  </si>
  <si>
    <t>EST-000035662</t>
  </si>
  <si>
    <t>23/07/2025, 10:23</t>
  </si>
  <si>
    <t>EST-000035581</t>
  </si>
  <si>
    <t>21/07/2025, 10:05</t>
  </si>
  <si>
    <t>EST-000035744</t>
  </si>
  <si>
    <t>25/07/2025, 08:49</t>
  </si>
  <si>
    <t>EST-000035801</t>
  </si>
  <si>
    <t>PORSCHE SHOWROOM HASSOCKS</t>
  </si>
  <si>
    <t>EST-000035684</t>
  </si>
  <si>
    <t>QUEENSGATE SHOPPING CENTRE PETERBOROUGH REFURB</t>
  </si>
  <si>
    <t>25/07/2025, 09:49</t>
  </si>
  <si>
    <t>EST-000035555</t>
  </si>
  <si>
    <t>23/07/2025, 16:03</t>
  </si>
  <si>
    <t>EST-000035607</t>
  </si>
  <si>
    <t>SAVOY HILL HOUSE IET FIT OUT LONDON</t>
  </si>
  <si>
    <t>21/07/2025, 14:02</t>
  </si>
  <si>
    <t>EST-000035553</t>
  </si>
  <si>
    <t>21/07/2025, 13:50</t>
  </si>
  <si>
    <t>EST-000035733</t>
  </si>
  <si>
    <t>24/07/2025, 11:22</t>
  </si>
  <si>
    <t>EST-000035605</t>
  </si>
  <si>
    <t>24/07/2025, 15:16</t>
  </si>
  <si>
    <t>EST-000035614</t>
  </si>
  <si>
    <t>21/07/2025, 14:51</t>
  </si>
  <si>
    <t>EST-000035722</t>
  </si>
  <si>
    <t>SOUTHBANK PLACE BUILDING 5 WATERLOO LONDON</t>
  </si>
  <si>
    <t>24/07/2025, 10:06</t>
  </si>
  <si>
    <t>EST-000035774</t>
  </si>
  <si>
    <t>SOUTHWARK STATION OSD THE CUT LONDON</t>
  </si>
  <si>
    <t>25/07/2025, 16:04</t>
  </si>
  <si>
    <t>EST-000035723</t>
  </si>
  <si>
    <t>STATION STREET LOXLEY HOUSE TOILET REFURB NOTTINGHAM</t>
  </si>
  <si>
    <t>24/07/2025, 10:34</t>
  </si>
  <si>
    <t>EST-000035695</t>
  </si>
  <si>
    <t>24/07/2025, 10:14</t>
  </si>
  <si>
    <t>EST-000035578</t>
  </si>
  <si>
    <t>ST PANCRAS STATION HS1 BARLOW SHED PUBLIC WCS LONDON</t>
  </si>
  <si>
    <t>21/07/2025, 08:13</t>
  </si>
  <si>
    <t>EST-000035654</t>
  </si>
  <si>
    <t>22/07/2025, 14:29</t>
  </si>
  <si>
    <t>EST-000035782</t>
  </si>
  <si>
    <t>25/07/2025, 11:05</t>
  </si>
  <si>
    <t>EST-000035737</t>
  </si>
  <si>
    <t>TELEHOUSE DATA CENTRE ADMIN BUILDING LONDON</t>
  </si>
  <si>
    <t>24/07/2025, 10:28</t>
  </si>
  <si>
    <t>EST-000035588</t>
  </si>
  <si>
    <t>21/07/2025, 12:05</t>
  </si>
  <si>
    <t>EST-000035707</t>
  </si>
  <si>
    <t>THE POINT BUILDING MARKET STREET 6TH &amp; 7TH FLRS MAIDENHEAD</t>
  </si>
  <si>
    <t>23/07/2025, 14:07</t>
  </si>
  <si>
    <t>EST-000035550</t>
  </si>
  <si>
    <t>21/07/2025, 15:26</t>
  </si>
  <si>
    <t>EST-000035754</t>
  </si>
  <si>
    <t>UNI COLLEGE OF LONDON REFURB</t>
  </si>
  <si>
    <t>24/07/2025, 15:54</t>
  </si>
  <si>
    <t>EST-000035741</t>
  </si>
  <si>
    <t>24/07/2025, 15:10</t>
  </si>
  <si>
    <t>EST-000035638</t>
  </si>
  <si>
    <t>UNI OF KINGSTON MIDDLE MILL LONDON</t>
  </si>
  <si>
    <t>22/07/2025, 08:45</t>
  </si>
  <si>
    <t>EST-000035683</t>
  </si>
  <si>
    <t>UNI OF PORTSMOUTH CIVIL ENGINEERING LAB</t>
  </si>
  <si>
    <t>23/07/2025, 09:43</t>
  </si>
  <si>
    <t>EST-000035631</t>
  </si>
  <si>
    <t>UNIT 6A IMPRIMO PARK LOUGHTON</t>
  </si>
  <si>
    <t>22/07/2025, 14:16</t>
  </si>
  <si>
    <t>EST-000035794</t>
  </si>
  <si>
    <t>25/07/2025, 15:36</t>
  </si>
  <si>
    <t>EST-000035703</t>
  </si>
  <si>
    <t>23/07/2025, 14:50</t>
  </si>
  <si>
    <t>EST-000035371</t>
  </si>
  <si>
    <t>24/07/2025, 10:18</t>
  </si>
  <si>
    <t>EST-000035745</t>
  </si>
  <si>
    <t>24/07/2025, 13:57</t>
  </si>
  <si>
    <t>EST-000035672</t>
  </si>
  <si>
    <t>UPPER GROUND NO 76-78 CAT B PAYPAL LONDON</t>
  </si>
  <si>
    <t>23/07/2025, 12:00</t>
  </si>
  <si>
    <t>EST-000035585</t>
  </si>
  <si>
    <t>URBANEST TRAFALGAR WAY NO 2 LONDON</t>
  </si>
  <si>
    <t>21/07/2025, 10:20</t>
  </si>
  <si>
    <t>EST-000035666</t>
  </si>
  <si>
    <t>VANTAGE DATA CENTRE LHR1-2 CHANDOS PARK ROAD LONDON</t>
  </si>
  <si>
    <t>25/07/2025, 16:27</t>
  </si>
  <si>
    <t>EST-000035623</t>
  </si>
  <si>
    <t>VICTORIA RIVERSIDE DANTZIC ST RESIDENTIAL PHASE 3 MANCHESTER</t>
  </si>
  <si>
    <t>22/07/2025, 09:58</t>
  </si>
  <si>
    <t>EST-000035386</t>
  </si>
  <si>
    <t>21/07/2025, 16:34</t>
  </si>
  <si>
    <t>EST-000035768</t>
  </si>
  <si>
    <t>25/07/2025, 12:16</t>
  </si>
  <si>
    <t>EST-000035601</t>
  </si>
  <si>
    <t>VODAFONE SMALL HEATH BIRMINGHAM</t>
  </si>
  <si>
    <t>21/07/2025, 13:36</t>
  </si>
  <si>
    <t>EST-000035632</t>
  </si>
  <si>
    <t>22/07/2025, 09:22</t>
  </si>
  <si>
    <t>EST-000035586</t>
  </si>
  <si>
    <t>21/07/2025, 10:21</t>
  </si>
  <si>
    <t>EST-000035570</t>
  </si>
  <si>
    <t>WASHINGTON HOUSE LYDIARD FIELDS APPLE FITOUT SWINDON</t>
  </si>
  <si>
    <t>21/07/2025, 09:53</t>
  </si>
  <si>
    <t>EST-000035803</t>
  </si>
  <si>
    <t>25/07/2025, 14:42</t>
  </si>
  <si>
    <t>EST-000035704</t>
  </si>
  <si>
    <t>YORK HOUSE SEYMOUR ST NO 45 REFURB LONDON</t>
  </si>
  <si>
    <t>23/07/2025, 11:46</t>
  </si>
  <si>
    <t>EST-000035460</t>
  </si>
  <si>
    <t>21/07/2025, 17:10</t>
  </si>
  <si>
    <t>EST-000035572</t>
  </si>
  <si>
    <t>24/07/2025, 21:27</t>
  </si>
  <si>
    <t>EST-000035772</t>
  </si>
  <si>
    <t>24/07/2025, 23:01</t>
  </si>
  <si>
    <t>EST-000035637</t>
  </si>
  <si>
    <t>22/07/2025, 15:20</t>
  </si>
  <si>
    <t>EST-000035306</t>
  </si>
  <si>
    <t>MAIN ST 1280 DEGROOTE SCHOOL OF BUSINESS HAMILTON</t>
  </si>
  <si>
    <t>23/07/2025, 17:04</t>
  </si>
  <si>
    <t>EST-000034889</t>
  </si>
  <si>
    <t>PHMS NEW PEDIATRIC CAMPUS DALLAS</t>
  </si>
  <si>
    <t>21/07/2025, 08:37</t>
  </si>
  <si>
    <t>EST-000035459</t>
  </si>
  <si>
    <t>SCITUATE HATERLY ELEMENTARY SCHOOL - SCITUATE, MA</t>
  </si>
  <si>
    <t>21/07/2025, 14:59</t>
  </si>
  <si>
    <t>EST-000035377</t>
  </si>
  <si>
    <t>EST-000035379</t>
  </si>
  <si>
    <t>EST-000035402</t>
  </si>
  <si>
    <t>EST-000035406</t>
  </si>
  <si>
    <t>EST-000035473</t>
  </si>
  <si>
    <t>EST-000035496</t>
  </si>
  <si>
    <t>EST-000035531</t>
  </si>
  <si>
    <t>EST-000035563</t>
  </si>
  <si>
    <t>EST-000035579</t>
  </si>
  <si>
    <t>EST-000035597</t>
  </si>
  <si>
    <t>EST-000035600</t>
  </si>
  <si>
    <t>EST-000035628</t>
  </si>
  <si>
    <t>EST-000035642</t>
  </si>
  <si>
    <t>EST-000035646</t>
  </si>
  <si>
    <t>EST-000035649</t>
  </si>
  <si>
    <t>EST-000035659</t>
  </si>
  <si>
    <t>EST-000035663</t>
  </si>
  <si>
    <t>EST-000035671</t>
  </si>
  <si>
    <t>EST-000035699</t>
  </si>
  <si>
    <t>EST-000035700</t>
  </si>
  <si>
    <t>EST-000035710</t>
  </si>
  <si>
    <t>EST-000035711</t>
  </si>
  <si>
    <t>EST-000035713</t>
  </si>
  <si>
    <t>EST-000035735</t>
  </si>
  <si>
    <t>EST-000035749</t>
  </si>
  <si>
    <t>EST-000035776</t>
  </si>
  <si>
    <t>EST-000035587</t>
  </si>
  <si>
    <t>EST-000035590</t>
  </si>
  <si>
    <t>EST-000035592</t>
  </si>
  <si>
    <t>EST-000035603</t>
  </si>
  <si>
    <t>EST-000035604</t>
  </si>
  <si>
    <t>EST-000035606</t>
  </si>
  <si>
    <t>EST-000035610</t>
  </si>
  <si>
    <t>EST-000035618</t>
  </si>
  <si>
    <t>EST-000035621</t>
  </si>
  <si>
    <t>EST-000035622</t>
  </si>
  <si>
    <t>EST-000035626</t>
  </si>
  <si>
    <t>EST-000035634</t>
  </si>
  <si>
    <t>EST-000035645</t>
  </si>
  <si>
    <t>EST-000035647</t>
  </si>
  <si>
    <t>EST-000035650</t>
  </si>
  <si>
    <t>EST-000035651</t>
  </si>
  <si>
    <t>EST-000035652</t>
  </si>
  <si>
    <t>EST-000035680</t>
  </si>
  <si>
    <t>EST-000035681</t>
  </si>
  <si>
    <t>EST-000035692</t>
  </si>
  <si>
    <t>EST-000035691</t>
  </si>
  <si>
    <t>EST-000035706</t>
  </si>
  <si>
    <t>EST-000035717</t>
  </si>
  <si>
    <t>EST-000035724</t>
  </si>
  <si>
    <t>EST-000035725</t>
  </si>
  <si>
    <t>EST-000035739</t>
  </si>
  <si>
    <t>EST-000035740</t>
  </si>
  <si>
    <t>EST-000035743</t>
  </si>
  <si>
    <t>EST-000035751</t>
  </si>
  <si>
    <t>EST-000035753</t>
  </si>
  <si>
    <t>EST-000035755</t>
  </si>
  <si>
    <t>EST-000035758</t>
  </si>
  <si>
    <t>EST-000035761</t>
  </si>
  <si>
    <t>EST-000035775</t>
  </si>
  <si>
    <t>EST-000035783</t>
  </si>
  <si>
    <t>EST-000035798</t>
  </si>
  <si>
    <t>QL-0249817</t>
  </si>
  <si>
    <t>QL-0249815</t>
  </si>
  <si>
    <t>SYS 330 TILE STEEL 1200mm X 700mm 1522 10 RAL 9010 20% WRAPPED 16 80 KG SQUARE</t>
  </si>
  <si>
    <t>QL-0249810</t>
  </si>
  <si>
    <t>QL-0262885</t>
  </si>
  <si>
    <t>SYS 330 TILE 2094 x 411.25mm 1810 10 MW616i WRAPPED 16 80 KG SQUARE 10mm OUT-TURNS - FINISH: PPC INTERPON 310 MW616i CHROMIUM - SEE DRG</t>
  </si>
  <si>
    <t>QL-0262890</t>
  </si>
  <si>
    <t>SYS 330 TILE STEEL 2094mm X 180mm PLAIN MW616i SYS 330 TILE 2094 x 180mm PLAIN MW616i RECT FLG R/F APT 1995 x 55mm CENTRAL SQUARE 10mm OUT-TURNS - FINISH: PPC INTERPON 310 MW616i CHROMIUM - SEE DRG</t>
  </si>
  <si>
    <t>QL-0262896</t>
  </si>
  <si>
    <t>SYS 330 TILE STEEL 2119mm X 411.25mm 1810 10 MW616i WRAPPED 16 80 KG SQUARE 10mm OUT-TURNS - FINISH: PPC INTERPON 310 MW616i CHROMIUM - SEE DRG</t>
  </si>
  <si>
    <t>QL-0262894</t>
  </si>
  <si>
    <t>SYS 330 TILE 1825mm X 149mm PLAIN MW616i 15 mm PLAIN MW616i NO INFILL SQUARE INFILL TILE - SUPPORTED ON LONG SIDES - FINISH: PPC INTERPON 310 MW616i CHROMIUM</t>
  </si>
  <si>
    <t>QL-0262884</t>
  </si>
  <si>
    <t>SYS 330 TILE 1245 x 149 x 15 mm PLAIN MW616i NO INFILL SQUARE INFILL TILE - SUPPORTED ON LONG SIDES - FINISH: PPC INTERPON 310 MW616i CHROMIUM - SEE DRG</t>
  </si>
  <si>
    <t>QL-0262902</t>
  </si>
  <si>
    <t>SYS 330 TILE STEEL 2094mm X 451.11mm 1810 10 MW616i WRAPPED 16 80 KG SQUARE 10mm OUT-TURNS - FINISH: PPC INTERPON 310 MW616i CHROMIUM - SEE DRG</t>
  </si>
  <si>
    <t>QL-0262903</t>
  </si>
  <si>
    <t>SYS 330 TILE STEEL 1758.9mm X 149mm PLAIN MW616i 15 mm MW616i NO INFILL SQUARE INFILL TILE - SUPPORTED ON LONG SIDES - FINISH: PPC INTERPON 310 MW616i CHROMIUM - SEE DRG</t>
  </si>
  <si>
    <t>QL-0262826</t>
  </si>
  <si>
    <t>SYS 330 TILE STEEL 1194mm X 180mm PLAIN MW616i SYS 330 TILE PLAIN MW616i RECT FLG R/F APT 1095 x 55mm CENTRAL SQUARE 10mm OUT-TURNS - FINISH: PPC INTERPON 310 MW616i CHROMIUM - SEE DRG</t>
  </si>
  <si>
    <t>QL-0262823</t>
  </si>
  <si>
    <t>SYS 330 TILE 1194 x 406.67mm 1810 10 MW616i WRAPPED 16 80 KG SQUARE 10mm OUT-TURNS - FINISH: PPC INTERPON 310 MW616i CHROMIUM - SEE DRG</t>
  </si>
  <si>
    <t>QL-0262824</t>
  </si>
  <si>
    <t>SYS 330 TILE 1086.7 x 149 x 15 mm PLAIN MW616i NO INFILL SQUARE INFILL TILE - SUPPORTED ON LONG SIDES - FINISH: PPC INTERPON 310 MW616i CHROMIUM - SEE DRG</t>
  </si>
  <si>
    <t>QL-0262827</t>
  </si>
  <si>
    <t>QL-0262812</t>
  </si>
  <si>
    <t>QL-0262815</t>
  </si>
  <si>
    <t>QL-0262814</t>
  </si>
  <si>
    <t>SYS 330 TILE 2099.2 x 149 x 15 mm PLAIN MW616i NO INFILL SQUARE INFILL TILE - SUPPORTED ON LONG SIDES - FINISH: PPC INTERPON 310 MW616i CHROMIUM - SEE DRG</t>
  </si>
  <si>
    <t>QL-0262819</t>
  </si>
  <si>
    <t>QL-0262820</t>
  </si>
  <si>
    <t>SYS 330 TILE STEEL 2119mm X 180mm PLAIN MW616i SYS 330 TILE PLAIN MW616i RECT FLG R/F APT 1995 x 55mm CENTRAL SQUARE 10mm OUT-TURNS - FINISH: PPC INTERPON 310 MW616i CHROMIUM - SEE DRG</t>
  </si>
  <si>
    <t>QL-0262817</t>
  </si>
  <si>
    <t>SYS 330 TILE 1194 x 411.25mm 1810 10 MW616i WRAPPED 16 80 KG SQUARE 10mm OUT-TURNS - FINISH: PPC INTERPON 310 MW616i CHROMIUM - SEE DRG</t>
  </si>
  <si>
    <t>QL-0262821</t>
  </si>
  <si>
    <t>QL-0258958</t>
  </si>
  <si>
    <t>SYS 330 TILE STEEL 1200mm X 300mm 1522 10 RAL 9010 20% WRAPPED 16 80 KG</t>
  </si>
  <si>
    <t>QL-0258832</t>
  </si>
  <si>
    <t>SYS 330 TILE STEEL 800mm X 300mm 1522 10 RAL 9010 20% WRAPPED 16 80 KG</t>
  </si>
  <si>
    <t>QL-0258826</t>
  </si>
  <si>
    <t>SYS 330 TILE STEEL 1200mm X 300mm 1522 10 RAL 9010 20% WRAPPED 16 80 KG 330/200 HYBRID</t>
  </si>
  <si>
    <t>QL-0261958</t>
  </si>
  <si>
    <t>SYS 330 TILE STEEL 1200mm X 300mm 1522 10 RAL 9010 20% BLACK ADHESIVE TISSUE</t>
  </si>
  <si>
    <t>QL-0256582</t>
  </si>
  <si>
    <t>QL-0256572</t>
  </si>
  <si>
    <t>QL-0258730</t>
  </si>
  <si>
    <t>SYS 330 TILE STEEL 1000mm X 900mm 1003 OVERALL RAL 9016 20% WRAPPED 16 80 KG SQUARE</t>
  </si>
  <si>
    <t>QL-0260570</t>
  </si>
  <si>
    <t>SYS 330 TILE 1499 X 300MM HORIZON STEEL D1522 10 RAL 9010 20% WRAPPED 16 80 KG SQUARE</t>
  </si>
  <si>
    <t>QL-0260569</t>
  </si>
  <si>
    <t>SYS 330 TILE 1799 X 300MM HORIZON STEEL D1522 10 RAL 9010 20% WRAPPED 16 80 KG SQUARE</t>
  </si>
  <si>
    <t>QL-0262193</t>
  </si>
  <si>
    <t>SYS 330 TILE STEEL 1200mm X 300mm PLAIN RAL 9010 20% NO INFILL SQUARE 30mm BOTH SHORT SIDES</t>
  </si>
  <si>
    <t>QL-0262195</t>
  </si>
  <si>
    <t>SYS 330 TILE STEEL 1200mm X 300mm PLAIN RAL 9010 20% NO INFILL SQUARE 45mm ONE SHORT SIDE</t>
  </si>
  <si>
    <t>QL-0262194</t>
  </si>
  <si>
    <t>QL-0261204</t>
  </si>
  <si>
    <t>SYS 330 TILE STEEL 1349mm X 300mm 2227 10 RAL 9016 20% WRAPPED 16 80 KG SQUARE</t>
  </si>
  <si>
    <t>QL-0257904</t>
  </si>
  <si>
    <t>SYS 330 TILE STEEL 1599mm X 300mm 1522 10 RAL 9010 20% WRAPPED 18 80 KG SQUARE NO NOTCHES OR PUNCHINGS BELOW 13mm FROM TILE FACE, SEE DRG</t>
  </si>
  <si>
    <t>QL-0257905</t>
  </si>
  <si>
    <t>SYS 330 TILE STEEL 999mm X 300mm LEAF-SMALL OVERALL RAL 9010 20% NO INFILL SQUARE 45mm DEEP NON-SUPPORT SIDES</t>
  </si>
  <si>
    <t>QL-0263655</t>
  </si>
  <si>
    <t>SYS 330 TILE STEEL 1194mm X 527mm PLAIN RAL 9010 20% NO INFILL SQUARE</t>
  </si>
  <si>
    <t>Jack Wingfield</t>
  </si>
  <si>
    <t>QL-0258543</t>
  </si>
  <si>
    <t>SYS 330 TILE 900mm X 300mm 1522 10 RAL 9010 20% WRAPPED 16 80 KG SQUARE</t>
  </si>
  <si>
    <t>QL-0262457</t>
  </si>
  <si>
    <t>SYS 330 TILE STEEL 1650mm X 550mm 1522 10 RAL 9006 30% WRAPPED 16 80 KG SQUARE RECT FLG R/F 1500 x 250mm</t>
  </si>
  <si>
    <t>QL-0262458</t>
  </si>
  <si>
    <t>SYS 330 TILE STEEL 1650mm X 550mm 8063 35 RAL 9006 30% WRAPPED 16 80 KG SQUARE RECT FLG R/F 1500 x 250mm</t>
  </si>
  <si>
    <t>QL-0262448</t>
  </si>
  <si>
    <t>SYS 330 TILE STEEL 1650mm X 550mm 8063 35 RAL 9006 30% WRAPPED 16 80 KG SQUARE</t>
  </si>
  <si>
    <t>QL-0262447</t>
  </si>
  <si>
    <t>SYS 330 TILE STEEL 1650mm X 550mm 1522 10 RAL 9006 30% WRAPPED 16 80 KG SQUARE</t>
  </si>
  <si>
    <t>QL-0257855</t>
  </si>
  <si>
    <t>SYS 330 TILE STEEL 1200mm X 600mm 1522 10 RAL 9010 20% WRAPPED 16 80 KG SQUARE 330/200</t>
  </si>
  <si>
    <t>QL-0259785</t>
  </si>
  <si>
    <t>SYS 330 TILE 1213 X 300MM D1522 10 RAL 9010 20% WRAPPED 16 80 KG SQUARE</t>
  </si>
  <si>
    <t>QL-0259263</t>
  </si>
  <si>
    <t>QL-0259234</t>
  </si>
  <si>
    <t>QL-0254638</t>
  </si>
  <si>
    <t>SYS 330 TILE STEEL 600mm X 600mm PLAIN RAL 9003 NO INFILL SQUARE</t>
  </si>
  <si>
    <t>QL-0254641</t>
  </si>
  <si>
    <t>SYS 330 TILE STEEL 1600mm X 1130mm 1522 10 RAL 9003 30 PAD/12.5 PBOARD SQUARE</t>
  </si>
  <si>
    <t>QL-0254617</t>
  </si>
  <si>
    <t>SYS 330 TILE STEEL 2340mm X 645mm PLAIN RAL 9003 NO INFILL SQUARE 330/200 HYRBID</t>
  </si>
  <si>
    <t>QL-0262178</t>
  </si>
  <si>
    <t>SYS 330 TILE STEEL 1200mm X 600mm PLAIN RAL 9010 20% NO INFILL SQUARE</t>
  </si>
  <si>
    <t>QL-0262160</t>
  </si>
  <si>
    <t>QL-0257576</t>
  </si>
  <si>
    <t>SYS 330 TILE AL 730mm X 730mm PLAIN NO INFILL SQUARE FINISH RAL 9010 D2525</t>
  </si>
  <si>
    <t>QL-0263313</t>
  </si>
  <si>
    <t>SYS 330 TILE STEEL 1200mm X 450mm 2516 10 RAL 9010 FT WRAPPED 16 80 KG SQUARE SUPPORTED ON THE SHORT EDGE</t>
  </si>
  <si>
    <t>QL-0263241</t>
  </si>
  <si>
    <t>SYS 330 TILE 1160 x 450mm 2516 10 RAL 9010 FT WRAPPED 18 80 KG SQUARE 11mm OUT-TURN FLANGES TO LONG SIDES</t>
  </si>
  <si>
    <t>QL-0263337</t>
  </si>
  <si>
    <t>SYS 330 TILE STEEL 1400mm X 500mm 1522 10 RAL 9016 20% WRAPPED 16 80 KG SQUARE</t>
  </si>
  <si>
    <t>QL-0259461</t>
  </si>
  <si>
    <t>SYS 330 TILE STEEL 1200mm X 300mm 1522 10 RAL 9010 20% WRAPPED 16 80 KG SQUARE C/W APERTURE SIZE T.B.C</t>
  </si>
  <si>
    <t>QL-0259460</t>
  </si>
  <si>
    <t>BERKELEY STREET NO 50 CAT B MILLENNIUM LONDON</t>
  </si>
  <si>
    <t>TYPHOO WHARF REDEVELOPMENT DIGBETH BIRMINGHAM CAT A</t>
  </si>
  <si>
    <t>TROCADERO HOTEL ZEDWELL PICCADILLY LONDON</t>
  </si>
  <si>
    <t>APPLE CAMPUS HERZLIYA DATA CENTRE</t>
  </si>
  <si>
    <t>AVENUE OF THE AMERICAS 1345 PAUL WEISS</t>
  </si>
  <si>
    <t>AMAZON AMM15 CS BOULEVARD BLDG AMMAN JORDAN</t>
  </si>
  <si>
    <t>LUANDA MEMORIAL</t>
  </si>
  <si>
    <t>WORKDAY HQ COLLEGE SQUARE DUBLIN LIGHTING</t>
  </si>
  <si>
    <t>NORTH MISC 2025 DAVID BAYLIS</t>
  </si>
  <si>
    <t>EST-000035176</t>
  </si>
  <si>
    <t>29/07/2025, 14:03</t>
  </si>
  <si>
    <t>EST-000035726</t>
  </si>
  <si>
    <t>30/07/2025, 11:16</t>
  </si>
  <si>
    <t>EST-000035351</t>
  </si>
  <si>
    <t>TRAM OBSERVATOIRE</t>
  </si>
  <si>
    <t>28/07/2025, 10:34</t>
  </si>
  <si>
    <t>EST-000035696</t>
  </si>
  <si>
    <t>29/07/2025, 09:38</t>
  </si>
  <si>
    <t>EST-000035865</t>
  </si>
  <si>
    <t>30/07/2025, 09:59</t>
  </si>
  <si>
    <t>EST-000035871</t>
  </si>
  <si>
    <t>31/07/2025, 10:53</t>
  </si>
  <si>
    <t>EST-000035655</t>
  </si>
  <si>
    <t>29/07/2025, 10:44</t>
  </si>
  <si>
    <t>EST-000035016</t>
  </si>
  <si>
    <t>30/07/2025, 09:01</t>
  </si>
  <si>
    <t>EST-000035816</t>
  </si>
  <si>
    <t>KUWAIT GULF OIL COMPANY MAIN AHMADI ADDTL MATERIAL KUWAIT</t>
  </si>
  <si>
    <t>01/08/2025, 09:25</t>
  </si>
  <si>
    <t>EST-000035479</t>
  </si>
  <si>
    <t>NDA - YAS ALDAR BUSINESS PARK ABU DHABI</t>
  </si>
  <si>
    <t>29/07/2025, 17:32</t>
  </si>
  <si>
    <t>EST-000035849</t>
  </si>
  <si>
    <t>29/07/2025, 15:20</t>
  </si>
  <si>
    <t>EST-000035873</t>
  </si>
  <si>
    <t>31/07/2025, 16:41</t>
  </si>
  <si>
    <t>EST-000035895</t>
  </si>
  <si>
    <t>30/07/2025, 14:46</t>
  </si>
  <si>
    <t>EST-000035945</t>
  </si>
  <si>
    <t>31/07/2025, 10:55</t>
  </si>
  <si>
    <t>EST-000035821</t>
  </si>
  <si>
    <t>ASSUTA ASHDOD HOSPITAL</t>
  </si>
  <si>
    <t>30/07/2025, 09:02</t>
  </si>
  <si>
    <t>EST-000035534</t>
  </si>
  <si>
    <t>BELGRADE NATIONAL STADIUM</t>
  </si>
  <si>
    <t>30/07/2025, 16:39</t>
  </si>
  <si>
    <t>EST-000035766</t>
  </si>
  <si>
    <t>28/07/2025, 14:09</t>
  </si>
  <si>
    <t>EST-000034800</t>
  </si>
  <si>
    <t>CPD ALCALA  DATA CENTRE 1</t>
  </si>
  <si>
    <t>29/07/2025, 15:43</t>
  </si>
  <si>
    <t>EST-000035815</t>
  </si>
  <si>
    <t>29/07/2025, 15:45</t>
  </si>
  <si>
    <t>EST-000035802</t>
  </si>
  <si>
    <t>28/07/2025, 09:42</t>
  </si>
  <si>
    <t>EST-000035946</t>
  </si>
  <si>
    <t>LAGOS BOUTIQUE HOTEL</t>
  </si>
  <si>
    <t>01/08/2025, 12:01</t>
  </si>
  <si>
    <t>EST-000035729</t>
  </si>
  <si>
    <t>28/07/2025, 11:59</t>
  </si>
  <si>
    <t>EST-000035888</t>
  </si>
  <si>
    <t>30/07/2025, 16:38</t>
  </si>
  <si>
    <t>EST-000035770</t>
  </si>
  <si>
    <t>01/08/2025, 16:11</t>
  </si>
  <si>
    <t>EST-000035759</t>
  </si>
  <si>
    <t>SPICE HOME RENOVATION RIGA</t>
  </si>
  <si>
    <t>29/07/2025, 11:03</t>
  </si>
  <si>
    <t>EST-000035904</t>
  </si>
  <si>
    <t>31/07/2025, 10:35</t>
  </si>
  <si>
    <t>EST-000035918</t>
  </si>
  <si>
    <t>30/07/2025, 15:26</t>
  </si>
  <si>
    <t>EST-000035795</t>
  </si>
  <si>
    <t>31/07/2025, 11:14</t>
  </si>
  <si>
    <t>EST-000035939</t>
  </si>
  <si>
    <t>01/08/2025, 15:42</t>
  </si>
  <si>
    <t>EST-000035886</t>
  </si>
  <si>
    <t>BELSYRE COURT FLRS 3 &amp; 4 OXFORD</t>
  </si>
  <si>
    <t>30/07/2025, 10:36</t>
  </si>
  <si>
    <t>EST-000035786</t>
  </si>
  <si>
    <t>BISHOPSGATE NO 155 CAT A REFURB FLOOR 8 LONDON</t>
  </si>
  <si>
    <t>28/07/2025, 14:29</t>
  </si>
  <si>
    <t>EST-000035765</t>
  </si>
  <si>
    <t>30/07/2025, 17:06</t>
  </si>
  <si>
    <t>EST-000035679</t>
  </si>
  <si>
    <t>BRABAZON OFFICE AND STATION BRISTOL</t>
  </si>
  <si>
    <t>29/07/2025, 08:30</t>
  </si>
  <si>
    <t>EST-000035903</t>
  </si>
  <si>
    <t>31/07/2025, 08:49</t>
  </si>
  <si>
    <t>EST-000035934</t>
  </si>
  <si>
    <t>BRISTOL AIRPORT TERMINAL TRANSFORMATION EXTENSIONS</t>
  </si>
  <si>
    <t>01/08/2025, 11:30</t>
  </si>
  <si>
    <t>EST-000035944</t>
  </si>
  <si>
    <t>31/07/2025, 12:22</t>
  </si>
  <si>
    <t>EST-000035901</t>
  </si>
  <si>
    <t>CAMBRIDGE CHILDREN'S HOSPITAL</t>
  </si>
  <si>
    <t>31/07/2025, 08:35</t>
  </si>
  <si>
    <t>EST-000035789</t>
  </si>
  <si>
    <t>28/07/2025, 09:53</t>
  </si>
  <si>
    <t>EST-000035823</t>
  </si>
  <si>
    <t>29/07/2025, 10:23</t>
  </si>
  <si>
    <t>EST-000035807</t>
  </si>
  <si>
    <t>CANARY WHARF WOOD WHARF WATER STREET NO 20 LONDON</t>
  </si>
  <si>
    <t>28/07/2025, 13:33</t>
  </si>
  <si>
    <t>EST-000035819</t>
  </si>
  <si>
    <t>28/07/2025, 14:54</t>
  </si>
  <si>
    <t>EST-000035874</t>
  </si>
  <si>
    <t>30/07/2025, 10:01</t>
  </si>
  <si>
    <t>EST-000035882</t>
  </si>
  <si>
    <t>CUMMINS OFFICE BLOCK DAVENTRY PHASE 2</t>
  </si>
  <si>
    <t>30/07/2025, 09:39</t>
  </si>
  <si>
    <t>EST-000035986</t>
  </si>
  <si>
    <t>01/08/2025, 10:53</t>
  </si>
  <si>
    <t>EST-000035844</t>
  </si>
  <si>
    <t>29/07/2025, 11:31</t>
  </si>
  <si>
    <t>EST-000035814</t>
  </si>
  <si>
    <t>EST-000035809</t>
  </si>
  <si>
    <t>DERING STREET NO 20 MAYFAIR LONDON</t>
  </si>
  <si>
    <t>31/07/2025, 08:33</t>
  </si>
  <si>
    <t>EST-000035835</t>
  </si>
  <si>
    <t>DERI VIEW PRIMARY SCHOOL</t>
  </si>
  <si>
    <t>28/07/2025, 15:23</t>
  </si>
  <si>
    <t>EST-000035916</t>
  </si>
  <si>
    <t>30/07/2025, 17:27</t>
  </si>
  <si>
    <t>EST-000035820</t>
  </si>
  <si>
    <t>EQ ASPIRE DEVELOPMENT ALBERT HOUSE BRISTOL REFURB</t>
  </si>
  <si>
    <t>29/07/2025, 10:59</t>
  </si>
  <si>
    <t>EST-000035833</t>
  </si>
  <si>
    <t>ETIHAD STADIUM NORTH STAND EXTENSION MANCHESTER</t>
  </si>
  <si>
    <t>28/07/2025, 16:59</t>
  </si>
  <si>
    <t>EST-000035806</t>
  </si>
  <si>
    <t>GALLOWGATE NO 36 WELLBAR HOUSE ADDITIONS NEWCASTLE</t>
  </si>
  <si>
    <t>28/07/2025, 10:12</t>
  </si>
  <si>
    <t>EST-000035985</t>
  </si>
  <si>
    <t>01/08/2025, 10:09</t>
  </si>
  <si>
    <t>EST-000035991</t>
  </si>
  <si>
    <t>GREEN PARK NO 100 LONGWATER AVENUE  READING</t>
  </si>
  <si>
    <t>01/08/2025, 11:22</t>
  </si>
  <si>
    <t>EST-000035922</t>
  </si>
  <si>
    <t>01/08/2025, 16:18</t>
  </si>
  <si>
    <t>EST-000035853</t>
  </si>
  <si>
    <t>31/07/2025, 15:34</t>
  </si>
  <si>
    <t>EST-000035836</t>
  </si>
  <si>
    <t>HIGH ROAD NO 2 CHADWELL HEATH</t>
  </si>
  <si>
    <t>28/07/2025, 15:04</t>
  </si>
  <si>
    <t>EST-000035880</t>
  </si>
  <si>
    <t>HILLS ROAD NO 24 CAMBRIDGE</t>
  </si>
  <si>
    <t>30/07/2025, 09:26</t>
  </si>
  <si>
    <t>EST-000035971</t>
  </si>
  <si>
    <t>31/07/2025, 16:04</t>
  </si>
  <si>
    <t>EST-000035893</t>
  </si>
  <si>
    <t>KINGSTON ROAD ACCESS SELF STORAGE RAYNES PARK WIMBLEDON</t>
  </si>
  <si>
    <t>30/07/2025, 17:07</t>
  </si>
  <si>
    <t>EST-000035856</t>
  </si>
  <si>
    <t>29/07/2025, 10:42</t>
  </si>
  <si>
    <t>EST-000035942</t>
  </si>
  <si>
    <t>01/08/2025, 13:14</t>
  </si>
  <si>
    <t>EST-000035864</t>
  </si>
  <si>
    <t>30/07/2025, 09:29</t>
  </si>
  <si>
    <t>EST-000035990</t>
  </si>
  <si>
    <t>01/08/2025, 11:00</t>
  </si>
  <si>
    <t>EST-000035929</t>
  </si>
  <si>
    <t>MIRA TECHNOLOGIES WORKSHOPS PHASE 3 NUNEATON</t>
  </si>
  <si>
    <t>31/07/2025, 14:30</t>
  </si>
  <si>
    <t>EST-000035981</t>
  </si>
  <si>
    <t>01/08/2025, 14:39</t>
  </si>
  <si>
    <t>EST-000035921</t>
  </si>
  <si>
    <t>31/07/2025, 17:09</t>
  </si>
  <si>
    <t>EST-000035953</t>
  </si>
  <si>
    <t>01/08/2025, 16:25</t>
  </si>
  <si>
    <t>EST-000035987</t>
  </si>
  <si>
    <t>NEW HERTFORDSHIRE POLICE HQ WELWYN GARDEN CITY</t>
  </si>
  <si>
    <t>01/08/2025, 11:09</t>
  </si>
  <si>
    <t>EST-000035896</t>
  </si>
  <si>
    <t>NEW YORK STREET NO 1 CAT A REFURB FLR 7 &amp; 10 MANCHESTER</t>
  </si>
  <si>
    <t>31/07/2025, 09:28</t>
  </si>
  <si>
    <t>EST-000035851</t>
  </si>
  <si>
    <t>01/08/2025, 09:28</t>
  </si>
  <si>
    <t>EST-000035830</t>
  </si>
  <si>
    <t>NOVA VICTORIA BUILDING 6A N2 BRESSENDEN PLACE CAT A LONDON</t>
  </si>
  <si>
    <t>01/08/2025, 14:11</t>
  </si>
  <si>
    <t>EST-000035931</t>
  </si>
  <si>
    <t>01/08/2025, 10:31</t>
  </si>
  <si>
    <t>EST-000035988</t>
  </si>
  <si>
    <t>ONE STATION HILL PEPSICO FLOORS 7&amp;8 CAT B FITOUT READING</t>
  </si>
  <si>
    <t>01/08/2025, 11:49</t>
  </si>
  <si>
    <t>EST-000035866</t>
  </si>
  <si>
    <t>30/07/2025, 09:43</t>
  </si>
  <si>
    <t>EST-000035910</t>
  </si>
  <si>
    <t>01/08/2025, 09:55</t>
  </si>
  <si>
    <t>EST-000035785</t>
  </si>
  <si>
    <t>PARK LANE NO 77 ZEDWELL HOTEL LONDON</t>
  </si>
  <si>
    <t>EST-000035840</t>
  </si>
  <si>
    <t>28/07/2025, 16:35</t>
  </si>
  <si>
    <t>EST-000035781</t>
  </si>
  <si>
    <t>28/07/2025, 11:04</t>
  </si>
  <si>
    <t>EST-000035827</t>
  </si>
  <si>
    <t>28/07/2025, 15:13</t>
  </si>
  <si>
    <t>EST-000035817</t>
  </si>
  <si>
    <t>28/07/2025, 16:27</t>
  </si>
  <si>
    <t>EST-000035643</t>
  </si>
  <si>
    <t>QUEEN VICTORIA STREET NO 160 FLRS G-1 LONDON</t>
  </si>
  <si>
    <t>30/07/2025, 17:13</t>
  </si>
  <si>
    <t>EST-000035876</t>
  </si>
  <si>
    <t>30/07/2025, 15:52</t>
  </si>
  <si>
    <t>EST-000035824</t>
  </si>
  <si>
    <t>28/07/2025, 15:42</t>
  </si>
  <si>
    <t>EST-000035898</t>
  </si>
  <si>
    <t>SLOANE SQUARE HOUSE FLOORS 1-2 CEG LONDON</t>
  </si>
  <si>
    <t>31/07/2025, 11:45</t>
  </si>
  <si>
    <t>EST-000035883</t>
  </si>
  <si>
    <t>31/07/2025, 10:41</t>
  </si>
  <si>
    <t>EST-000035877</t>
  </si>
  <si>
    <t>30/07/2025, 13:47</t>
  </si>
  <si>
    <t>EST-000035763</t>
  </si>
  <si>
    <t>28/07/2025, 14:43</t>
  </si>
  <si>
    <t>EST-000035930</t>
  </si>
  <si>
    <t>UCB SUMMER ROW BIRMINGHAM</t>
  </si>
  <si>
    <t>31/07/2025, 14:21</t>
  </si>
  <si>
    <t>EST-000035872</t>
  </si>
  <si>
    <t>29/07/2025, 17:21</t>
  </si>
  <si>
    <t>EST-000035887</t>
  </si>
  <si>
    <t>30/07/2025, 10:58</t>
  </si>
  <si>
    <t>EST-000035920</t>
  </si>
  <si>
    <t>31/07/2025, 15:07</t>
  </si>
  <si>
    <t>EST-000035894</t>
  </si>
  <si>
    <t>30/07/2025, 11:53</t>
  </si>
  <si>
    <t>EST-000035907</t>
  </si>
  <si>
    <t>VOLVO HQ FLOOR 3 WARWICK</t>
  </si>
  <si>
    <t>30/07/2025, 15:13</t>
  </si>
  <si>
    <t>EST-000035915</t>
  </si>
  <si>
    <t>31/07/2025, 16:02</t>
  </si>
  <si>
    <t>EST-000035718</t>
  </si>
  <si>
    <t>WELLCOME GENOME CAMPUS PARCEL D HINXTON</t>
  </si>
  <si>
    <t>28/07/2025, 11:44</t>
  </si>
  <si>
    <t>EST-000036005</t>
  </si>
  <si>
    <t>WHITEHALL RIVERSIDE NO 2 FLOOR 7 LEEDS</t>
  </si>
  <si>
    <t>01/08/2025, 15:20</t>
  </si>
  <si>
    <t>EST-000035905</t>
  </si>
  <si>
    <t>WOOD STREET NO 88 FLR 12 CAT A LONDON</t>
  </si>
  <si>
    <t>30/07/2025, 15:39</t>
  </si>
  <si>
    <t>EST-000034280</t>
  </si>
  <si>
    <t>923-927 5TH ST NW 5TH &amp; K HOTEL ALOFT WASHINGTON DC</t>
  </si>
  <si>
    <t>01/08/2025, 15:03</t>
  </si>
  <si>
    <t>EST-000035773</t>
  </si>
  <si>
    <t>29/07/2025, 21:32</t>
  </si>
  <si>
    <t>EST-000035544</t>
  </si>
  <si>
    <t>DFW TERMINAL F MOCK UP CEILING</t>
  </si>
  <si>
    <t>28/07/2025, 12:06</t>
  </si>
  <si>
    <t>EST-000035463</t>
  </si>
  <si>
    <t>29/07/2025, 21:29</t>
  </si>
  <si>
    <t>EST-000035977</t>
  </si>
  <si>
    <t>01/08/2025, 15:16</t>
  </si>
  <si>
    <t>EST-000035685</t>
  </si>
  <si>
    <t>EST-000035791</t>
  </si>
  <si>
    <t>EST-000035800</t>
  </si>
  <si>
    <t>EST-000035804</t>
  </si>
  <si>
    <t>EST-000035831</t>
  </si>
  <si>
    <t>EST-000035850</t>
  </si>
  <si>
    <t>EST-000035854</t>
  </si>
  <si>
    <t>EST-000035862</t>
  </si>
  <si>
    <t>EST-000035860</t>
  </si>
  <si>
    <t>EST-000035869</t>
  </si>
  <si>
    <t>EST-000035870</t>
  </si>
  <si>
    <t>EST-000035885</t>
  </si>
  <si>
    <t>EST-000035884</t>
  </si>
  <si>
    <t>EST-000035889</t>
  </si>
  <si>
    <t>EST-000035902</t>
  </si>
  <si>
    <t>EST-000035909</t>
  </si>
  <si>
    <t>EST-000035913</t>
  </si>
  <si>
    <t>EST-000035917</t>
  </si>
  <si>
    <t>EST-000035941</t>
  </si>
  <si>
    <t>EST-000035956</t>
  </si>
  <si>
    <t>EST-000035730</t>
  </si>
  <si>
    <t>EST-000035792</t>
  </si>
  <si>
    <t>EST-000035811</t>
  </si>
  <si>
    <t>EST-000035813</t>
  </si>
  <si>
    <t>EST-000035818</t>
  </si>
  <si>
    <t>EST-000035832</t>
  </si>
  <si>
    <t>EST-000035839</t>
  </si>
  <si>
    <t>EST-000035841</t>
  </si>
  <si>
    <t>EST-000035846</t>
  </si>
  <si>
    <t>EST-000035857</t>
  </si>
  <si>
    <t>EST-000035859</t>
  </si>
  <si>
    <t>EST-000035861</t>
  </si>
  <si>
    <t>EST-000035863</t>
  </si>
  <si>
    <t>EST-000035868</t>
  </si>
  <si>
    <t>EST-000035878</t>
  </si>
  <si>
    <t>EST-000035879</t>
  </si>
  <si>
    <t>EST-000035899</t>
  </si>
  <si>
    <t>EST-000035900</t>
  </si>
  <si>
    <t>EST-000035906</t>
  </si>
  <si>
    <t>EST-000035908</t>
  </si>
  <si>
    <t>EST-000035911</t>
  </si>
  <si>
    <t>EST-000035912</t>
  </si>
  <si>
    <t>EST-000035923</t>
  </si>
  <si>
    <t>EST-000035924</t>
  </si>
  <si>
    <t>EST-000035925</t>
  </si>
  <si>
    <t>EST-000035936</t>
  </si>
  <si>
    <t>EST-000035937</t>
  </si>
  <si>
    <t>EST-000035943</t>
  </si>
  <si>
    <t>EST-000035947</t>
  </si>
  <si>
    <t>EST-000035950</t>
  </si>
  <si>
    <t>EST-000035952</t>
  </si>
  <si>
    <t>EST-000035962</t>
  </si>
  <si>
    <t>EST-000035969</t>
  </si>
  <si>
    <t>EST-000035979</t>
  </si>
  <si>
    <t>EST-000035983</t>
  </si>
  <si>
    <t>EST-000035984</t>
  </si>
  <si>
    <t>EST-000035994</t>
  </si>
  <si>
    <t>EST-000035995</t>
  </si>
  <si>
    <t>EST-000035997</t>
  </si>
  <si>
    <t>EST-000036002</t>
  </si>
  <si>
    <t>EST-000036006</t>
  </si>
  <si>
    <t>EST-000036007</t>
  </si>
  <si>
    <t>EST-000036008</t>
  </si>
  <si>
    <t>EST-000036010</t>
  </si>
  <si>
    <t>EST-000035848</t>
  </si>
  <si>
    <t>EST-000035951</t>
  </si>
  <si>
    <t>EST-000036119</t>
  </si>
  <si>
    <t>EST-000035422</t>
  </si>
  <si>
    <t>EST-000035914</t>
  </si>
  <si>
    <t>EST-000035948</t>
  </si>
  <si>
    <t>EST-000035965</t>
  </si>
  <si>
    <t>EST-000035966</t>
  </si>
  <si>
    <t>EST-000035980</t>
  </si>
  <si>
    <t>EST-000036066</t>
  </si>
  <si>
    <t>EST-000036075</t>
  </si>
  <si>
    <t>EST-000036077</t>
  </si>
  <si>
    <t>EST-000036088</t>
  </si>
  <si>
    <t>EST-000036091</t>
  </si>
  <si>
    <t>EST-000036120</t>
  </si>
  <si>
    <t>EST-000036146</t>
  </si>
  <si>
    <t>EST-000036150</t>
  </si>
  <si>
    <t>EST-000036154</t>
  </si>
  <si>
    <t>EST-000036160</t>
  </si>
  <si>
    <t>EST-000036161</t>
  </si>
  <si>
    <t>EST-000036178</t>
  </si>
  <si>
    <t>EST-000036175</t>
  </si>
  <si>
    <t>EST-000036191</t>
  </si>
  <si>
    <t>EST-000036231</t>
  </si>
  <si>
    <t>EST-000036230</t>
  </si>
  <si>
    <t>EST-000035279</t>
  </si>
  <si>
    <t>EST-000035619</t>
  </si>
  <si>
    <t>EST-000035714</t>
  </si>
  <si>
    <t>EST-000035960</t>
  </si>
  <si>
    <t>EST-000035992</t>
  </si>
  <si>
    <t>EST-000036085</t>
  </si>
  <si>
    <t>EST-000034962</t>
  </si>
  <si>
    <t>EST-000035405</t>
  </si>
  <si>
    <t>EST-000035702</t>
  </si>
  <si>
    <t>EST-000035771</t>
  </si>
  <si>
    <t>EST-000035890</t>
  </si>
  <si>
    <t>EST-000035927</t>
  </si>
  <si>
    <t>EST-000035975</t>
  </si>
  <si>
    <t>EST-000036004</t>
  </si>
  <si>
    <t>EST-000036032</t>
  </si>
  <si>
    <t>EST-000036060</t>
  </si>
  <si>
    <t>EST-000036097</t>
  </si>
  <si>
    <t>EST-000036207</t>
  </si>
  <si>
    <t>EST-000034852</t>
  </si>
  <si>
    <t>EST-000035734</t>
  </si>
  <si>
    <t>EST-000035825</t>
  </si>
  <si>
    <t>EST-000035837</t>
  </si>
  <si>
    <t>EST-000035847</t>
  </si>
  <si>
    <t>EST-000035928</t>
  </si>
  <si>
    <t>EST-000035933</t>
  </si>
  <si>
    <t>EST-000035932</t>
  </si>
  <si>
    <t>EST-000035954</t>
  </si>
  <si>
    <t>EST-000035958</t>
  </si>
  <si>
    <t>EST-000035964</t>
  </si>
  <si>
    <t>EST-000035967</t>
  </si>
  <si>
    <t>EST-000035970</t>
  </si>
  <si>
    <t>EST-000035976</t>
  </si>
  <si>
    <t>EST-000035982</t>
  </si>
  <si>
    <t>EST-000035989</t>
  </si>
  <si>
    <t>EST-000035993</t>
  </si>
  <si>
    <t>EST-000035996</t>
  </si>
  <si>
    <t>EST-000036001</t>
  </si>
  <si>
    <t>EST-000036009</t>
  </si>
  <si>
    <t>EST-000036011</t>
  </si>
  <si>
    <t>EST-000036014</t>
  </si>
  <si>
    <t>EST-000036015</t>
  </si>
  <si>
    <t>EST-000036016</t>
  </si>
  <si>
    <t>EST-000036017</t>
  </si>
  <si>
    <t>EST-000036022</t>
  </si>
  <si>
    <t>EST-000036019</t>
  </si>
  <si>
    <t>EST-000036020</t>
  </si>
  <si>
    <t>EST-000036021</t>
  </si>
  <si>
    <t>EST-000036024</t>
  </si>
  <si>
    <t>EST-000036025</t>
  </si>
  <si>
    <t>EST-000036026</t>
  </si>
  <si>
    <t>EST-000036027</t>
  </si>
  <si>
    <t>EST-000036028</t>
  </si>
  <si>
    <t>EST-000036029</t>
  </si>
  <si>
    <t>EST-000036030</t>
  </si>
  <si>
    <t>EST-000036031</t>
  </si>
  <si>
    <t>EST-000036033</t>
  </si>
  <si>
    <t>EST-000036034</t>
  </si>
  <si>
    <t>EST-000036035</t>
  </si>
  <si>
    <t>EST-000036036</t>
  </si>
  <si>
    <t>EST-000036038</t>
  </si>
  <si>
    <t>EST-000036039</t>
  </si>
  <si>
    <t>EST-000036040</t>
  </si>
  <si>
    <t>EST-000036041</t>
  </si>
  <si>
    <t>EST-000036042</t>
  </si>
  <si>
    <t>EST-000036043</t>
  </si>
  <si>
    <t>EST-000036044</t>
  </si>
  <si>
    <t>EST-000036045</t>
  </si>
  <si>
    <t>EST-000036046</t>
  </si>
  <si>
    <t>EST-000036047</t>
  </si>
  <si>
    <t>EST-000036048</t>
  </si>
  <si>
    <t>EST-000036050</t>
  </si>
  <si>
    <t>EST-000036051</t>
  </si>
  <si>
    <t>EST-000036053</t>
  </si>
  <si>
    <t>EST-000036056</t>
  </si>
  <si>
    <t>EST-000036057</t>
  </si>
  <si>
    <t>EST-000036058</t>
  </si>
  <si>
    <t>EST-000036059</t>
  </si>
  <si>
    <t>EST-000036063</t>
  </si>
  <si>
    <t>EST-000036064</t>
  </si>
  <si>
    <t>EST-000036065</t>
  </si>
  <si>
    <t>EST-000036068</t>
  </si>
  <si>
    <t>EST-000036067</t>
  </si>
  <si>
    <t>EST-000036070</t>
  </si>
  <si>
    <t>EST-000036071</t>
  </si>
  <si>
    <t>EST-000036072</t>
  </si>
  <si>
    <t>EST-000036074</t>
  </si>
  <si>
    <t>EST-000036076</t>
  </si>
  <si>
    <t>EST-000036080</t>
  </si>
  <si>
    <t>EST-000036081</t>
  </si>
  <si>
    <t>EST-000036082</t>
  </si>
  <si>
    <t>EST-000036083</t>
  </si>
  <si>
    <t>EST-000036084</t>
  </si>
  <si>
    <t>EST-000036087</t>
  </si>
  <si>
    <t>EST-000036089</t>
  </si>
  <si>
    <t>EST-000036093</t>
  </si>
  <si>
    <t>EST-000036094</t>
  </si>
  <si>
    <t>EST-000036101</t>
  </si>
  <si>
    <t>EST-000036095</t>
  </si>
  <si>
    <t>EST-000036096</t>
  </si>
  <si>
    <t>EST-000036098</t>
  </si>
  <si>
    <t>EST-000036099</t>
  </si>
  <si>
    <t>EST-000036100</t>
  </si>
  <si>
    <t>EST-000036102</t>
  </si>
  <si>
    <t>EST-000036104</t>
  </si>
  <si>
    <t>EST-000036105</t>
  </si>
  <si>
    <t>EST-000036111</t>
  </si>
  <si>
    <t>EST-000036108</t>
  </si>
  <si>
    <t>EST-000036109</t>
  </si>
  <si>
    <t>EST-000036110</t>
  </si>
  <si>
    <t>EST-000036114</t>
  </si>
  <si>
    <t>EST-000036112</t>
  </si>
  <si>
    <t>EST-000036113</t>
  </si>
  <si>
    <t>EST-000036116</t>
  </si>
  <si>
    <t>EST-000036121</t>
  </si>
  <si>
    <t>EST-000036115</t>
  </si>
  <si>
    <t>EST-000036117</t>
  </si>
  <si>
    <t>EST-000036118</t>
  </si>
  <si>
    <t>EST-000036122</t>
  </si>
  <si>
    <t>EST-000036123</t>
  </si>
  <si>
    <t>EST-000036124</t>
  </si>
  <si>
    <t>EST-000036125</t>
  </si>
  <si>
    <t>EST-000036126</t>
  </si>
  <si>
    <t>EST-000036127</t>
  </si>
  <si>
    <t>EST-000036128</t>
  </si>
  <si>
    <t>EST-000036129</t>
  </si>
  <si>
    <t>EST-000036132</t>
  </si>
  <si>
    <t>EST-000036134</t>
  </si>
  <si>
    <t>EST-000036135</t>
  </si>
  <si>
    <t>EST-000036136</t>
  </si>
  <si>
    <t>EST-000036137</t>
  </si>
  <si>
    <t>EST-000036139</t>
  </si>
  <si>
    <t>EST-000036140</t>
  </si>
  <si>
    <t>EST-000036141</t>
  </si>
  <si>
    <t>EST-000036144</t>
  </si>
  <si>
    <t>EST-000036148</t>
  </si>
  <si>
    <t>EST-000036151</t>
  </si>
  <si>
    <t>EST-000036152</t>
  </si>
  <si>
    <t>EST-000036156</t>
  </si>
  <si>
    <t>EST-000036162</t>
  </si>
  <si>
    <t>EST-000036164</t>
  </si>
  <si>
    <t>EST-000036165</t>
  </si>
  <si>
    <t>EST-000036166</t>
  </si>
  <si>
    <t>EST-000036167</t>
  </si>
  <si>
    <t>EST-000036168</t>
  </si>
  <si>
    <t>EST-000036169</t>
  </si>
  <si>
    <t>EST-000036171</t>
  </si>
  <si>
    <t>EST-000036173</t>
  </si>
  <si>
    <t>EST-000036174</t>
  </si>
  <si>
    <t>EST-000036177</t>
  </si>
  <si>
    <t>EST-000036179</t>
  </si>
  <si>
    <t>EST-000036183</t>
  </si>
  <si>
    <t>EST-000036184</t>
  </si>
  <si>
    <t>EST-000036185</t>
  </si>
  <si>
    <t>EST-000036187</t>
  </si>
  <si>
    <t>EST-000036188</t>
  </si>
  <si>
    <t>EST-000036192</t>
  </si>
  <si>
    <t>EST-000036193</t>
  </si>
  <si>
    <t>EST-000036194</t>
  </si>
  <si>
    <t>EST-000036195</t>
  </si>
  <si>
    <t>EST-000036196</t>
  </si>
  <si>
    <t>EST-000036197</t>
  </si>
  <si>
    <t>EST-000036198</t>
  </si>
  <si>
    <t>EST-000036200</t>
  </si>
  <si>
    <t>EST-000036205</t>
  </si>
  <si>
    <t>EST-000036210</t>
  </si>
  <si>
    <t>EST-000036209</t>
  </si>
  <si>
    <t>EST-000036211</t>
  </si>
  <si>
    <t>EST-000036214</t>
  </si>
  <si>
    <t>EST-000036219</t>
  </si>
  <si>
    <t>EST-000036222</t>
  </si>
  <si>
    <t>EST-000036223</t>
  </si>
  <si>
    <t>EST-000036224</t>
  </si>
  <si>
    <t>EST-000036225</t>
  </si>
  <si>
    <t>EST-000036227</t>
  </si>
  <si>
    <t>EST-000036228</t>
  </si>
  <si>
    <t>EST-000036233</t>
  </si>
  <si>
    <t>EST-000036234</t>
  </si>
  <si>
    <t>EST-000036235</t>
  </si>
  <si>
    <t>EST-000036236</t>
  </si>
  <si>
    <t>EST-000036237</t>
  </si>
  <si>
    <t>EST-000036241</t>
  </si>
  <si>
    <t>EST-000036242</t>
  </si>
  <si>
    <t>EST-000033354</t>
  </si>
  <si>
    <t>EST-000034217</t>
  </si>
  <si>
    <t>EST-000035640</t>
  </si>
  <si>
    <t>EST-000035732</t>
  </si>
  <si>
    <t>EST-000035891</t>
  </si>
  <si>
    <t>EST-000035978</t>
  </si>
  <si>
    <t>EST-000036003</t>
  </si>
  <si>
    <t>EST-000036202</t>
  </si>
  <si>
    <t>PALACE STREET NO 16 CAT A FLOORS 1-2 LONDON</t>
  </si>
  <si>
    <t>UNI OF EXETER BIRKS GRANGE A - E STUDENT ACCOMODATION</t>
  </si>
  <si>
    <t>CHARLES TYRWHITT GUNWHARF QUAYS</t>
  </si>
  <si>
    <t>1306 MAIN STREET  REDWOOD CITY CA</t>
  </si>
  <si>
    <t>COEUR AEROGARE MARSEILLE</t>
  </si>
  <si>
    <t>07/08/2025, 09:00</t>
  </si>
  <si>
    <t>ALMAC B16A CRAIGAVON</t>
  </si>
  <si>
    <t>08/08/2025, 09:05</t>
  </si>
  <si>
    <t>DUBLIN AIRPORT T1 AREA 6 &amp; 8</t>
  </si>
  <si>
    <t>08/08/2025, 13:25</t>
  </si>
  <si>
    <t>08/08/2025, 13:00</t>
  </si>
  <si>
    <t>04/08/2025, 16:44</t>
  </si>
  <si>
    <t>06/08/2025, 11:58</t>
  </si>
  <si>
    <t>DAMAC EDGENEX DATA CENTRES KEZAD AUH</t>
  </si>
  <si>
    <t>08/08/2025, 14:35</t>
  </si>
  <si>
    <t>04/08/2025, 15:36</t>
  </si>
  <si>
    <t>08/08/2025, 08:43</t>
  </si>
  <si>
    <t>04/08/2025, 11:02</t>
  </si>
  <si>
    <t>05/08/2025, 14:27</t>
  </si>
  <si>
    <t>04/08/2025, 09:37</t>
  </si>
  <si>
    <t>05/08/2025, 10:31</t>
  </si>
  <si>
    <t>08/08/2025, 14:51</t>
  </si>
  <si>
    <t>08/08/2025, 12:45</t>
  </si>
  <si>
    <t>04/08/2025, 16:22</t>
  </si>
  <si>
    <t>04/08/2025, 12:44</t>
  </si>
  <si>
    <t>HENANORRA INTERNATIONAL AIRPORT TERMINAL WORK ST LUCIA</t>
  </si>
  <si>
    <t>05/08/2025, 14:52</t>
  </si>
  <si>
    <t>05/08/2025, 15:32</t>
  </si>
  <si>
    <t>RECEPCION NAVANTIA CARTAGENA</t>
  </si>
  <si>
    <t>04/08/2025, 17:38</t>
  </si>
  <si>
    <t>AIREDALE HOSPITAL BUILDING 17 KEIGHLEY</t>
  </si>
  <si>
    <t>07/08/2025, 11:13</t>
  </si>
  <si>
    <t>04/08/2025, 11:48</t>
  </si>
  <si>
    <t>06/08/2025, 17:15</t>
  </si>
  <si>
    <t>ATLANTIC QUAY REMODEL GLASGOW</t>
  </si>
  <si>
    <t>06/08/2025, 17:18</t>
  </si>
  <si>
    <t>05/08/2025, 09:51</t>
  </si>
  <si>
    <t>05/08/2025, 09:49</t>
  </si>
  <si>
    <t>BARCLAYS BANK LEEDS REFURB</t>
  </si>
  <si>
    <t>04/08/2025, 12:15</t>
  </si>
  <si>
    <t>BEDFONT LAKES BUILDING 11 CISCO STRUCTURAL CEILING FELTHAM</t>
  </si>
  <si>
    <t>08/08/2025, 15:35</t>
  </si>
  <si>
    <t>04/08/2025, 13:55</t>
  </si>
  <si>
    <t>BERKELEY SQUARE NO 36-38 CHANEL CAT B FIT OUT LONDON</t>
  </si>
  <si>
    <t>06/08/2025, 14:45</t>
  </si>
  <si>
    <t>BERKELEY STREET NO 50 REDEVELOPMENT SHELL &amp; CORE LONDON</t>
  </si>
  <si>
    <t>06/08/2025, 09:20</t>
  </si>
  <si>
    <t>BISHOPSGATE NO 199 CAT B FLOOR 10 DORSEY &amp; WHITNEY LONDON</t>
  </si>
  <si>
    <t>08/08/2025, 12:40</t>
  </si>
  <si>
    <t>07/08/2025, 08:49</t>
  </si>
  <si>
    <t>07/08/2025, 09:22</t>
  </si>
  <si>
    <t>05/08/2025, 10:21</t>
  </si>
  <si>
    <t>06/08/2025, 10:23</t>
  </si>
  <si>
    <t>08/08/2025, 15:53</t>
  </si>
  <si>
    <t>CHANCERY LANE NO 113 KITCHEN AREA LONDON</t>
  </si>
  <si>
    <t>05/08/2025, 14:13</t>
  </si>
  <si>
    <t>05/08/2025, 11:25</t>
  </si>
  <si>
    <t>08/08/2025, 09:34</t>
  </si>
  <si>
    <t>CITY GATE 1 GROUND 4TH &amp; 5TH FLOORS NEWCASTLE</t>
  </si>
  <si>
    <t>05/08/2025, 11:27</t>
  </si>
  <si>
    <t>07/08/2025, 15:27</t>
  </si>
  <si>
    <t>04/08/2025, 11:55</t>
  </si>
  <si>
    <t>CITYPOINT NO 2 GROUND FLOOR GLASGOW</t>
  </si>
  <si>
    <t>05/08/2025, 09:52</t>
  </si>
  <si>
    <t>07/08/2025, 17:05</t>
  </si>
  <si>
    <t>DEAN CLOSE SCHOOL HUMANITIES DEPT CHELTENHAM</t>
  </si>
  <si>
    <t>06/08/2025, 15:55</t>
  </si>
  <si>
    <t>07/08/2025, 08:48</t>
  </si>
  <si>
    <t>06/08/2025, 10:44</t>
  </si>
  <si>
    <t>EAST PARADE CORRIDOR PROJECT LEEDS</t>
  </si>
  <si>
    <t>06/08/2025, 08:16</t>
  </si>
  <si>
    <t>EAST SUSSEX FIRE AND RESCUE SERVICE NEWHAVEN</t>
  </si>
  <si>
    <t>07/08/2025, 12:27</t>
  </si>
  <si>
    <t>08/08/2025, 11:05</t>
  </si>
  <si>
    <t>08/08/2025, 14:21</t>
  </si>
  <si>
    <t>ENTERPRISE HOUSE UNIT 25 MANCHESTER SCIENCE PARK</t>
  </si>
  <si>
    <t>05/08/2025, 10:34</t>
  </si>
  <si>
    <t>FENNIES NURSERY CHEAM SUTTON LONDON</t>
  </si>
  <si>
    <t>08/08/2025, 15:34</t>
  </si>
  <si>
    <t>05/08/2025, 13:56</t>
  </si>
  <si>
    <t>06/08/2025, 15:49</t>
  </si>
  <si>
    <t>08/08/2025, 14:49</t>
  </si>
  <si>
    <t>HOME BARGAIN INVERNESS</t>
  </si>
  <si>
    <t>08/08/2025, 14:45</t>
  </si>
  <si>
    <t>05/08/2025, 10:43</t>
  </si>
  <si>
    <t>05/08/2025, 11:09</t>
  </si>
  <si>
    <t>08/08/2025, 12:32</t>
  </si>
  <si>
    <t>LISBON STREET STUDENT ACCOMMODATION LEEDS</t>
  </si>
  <si>
    <t>05/08/2025, 09:33</t>
  </si>
  <si>
    <t>05/08/2025, 08:43</t>
  </si>
  <si>
    <t>LONDON SCHOOL OF ECONOMICS THE MARSHALL BUILDING ROOFLIGHT</t>
  </si>
  <si>
    <t>04/08/2025, 16:56</t>
  </si>
  <si>
    <t>MANCHESTER AIRPORT T2 DUTY FREE</t>
  </si>
  <si>
    <t>05/08/2025, 13:35</t>
  </si>
  <si>
    <t>07/08/2025, 09:46</t>
  </si>
  <si>
    <t>MAYFIELD REGENERATION P1 OFFICE 1 THE POULTON MANCHESTER</t>
  </si>
  <si>
    <t>07/08/2025, 11:55</t>
  </si>
  <si>
    <t>MONUMENT STREET NO 16-18 LONDON</t>
  </si>
  <si>
    <t>08/08/2025, 10:36</t>
  </si>
  <si>
    <t>04/08/2025, 14:43</t>
  </si>
  <si>
    <t>06/08/2025, 16:36</t>
  </si>
  <si>
    <t>04/08/2025, 12:35</t>
  </si>
  <si>
    <t>07/08/2025, 14:26</t>
  </si>
  <si>
    <t>NDA PROJECT STANMORE</t>
  </si>
  <si>
    <t>08/08/2025, 09:26</t>
  </si>
  <si>
    <t>NEWATER HOUSE NEWHALL STREET FLOOR 2 BIRMINGHAM</t>
  </si>
  <si>
    <t>04/08/2025, 14:16</t>
  </si>
  <si>
    <t>NEW BRIDGE STREET NO 100 CAT A+ LONDON</t>
  </si>
  <si>
    <t>05/08/2025, 08:55</t>
  </si>
  <si>
    <t>06/08/2025, 08:47</t>
  </si>
  <si>
    <t>08/08/2025, 13:58</t>
  </si>
  <si>
    <t>06/08/2025, 11:27</t>
  </si>
  <si>
    <t>07/08/2025, 10:49</t>
  </si>
  <si>
    <t>08/08/2025, 10:34</t>
  </si>
  <si>
    <t>05/08/2025, 10:25</t>
  </si>
  <si>
    <t>05/08/2025, 10:20</t>
  </si>
  <si>
    <t>NORTH STATION COMMERCIAL QTR OFFICES MILTON AVE CAMBRIDGE</t>
  </si>
  <si>
    <t>05/08/2025, 17:06</t>
  </si>
  <si>
    <t>OLD JEWRY NO 27 - 32 FLR 1 REFURB LONDON</t>
  </si>
  <si>
    <t>04/08/2025, 11:18</t>
  </si>
  <si>
    <t>ONE COLMORE SQUARE FLR 8 BIRMINGHAM LIGHTING</t>
  </si>
  <si>
    <t>07/08/2025, 08:39</t>
  </si>
  <si>
    <t>06/08/2025, 08:55</t>
  </si>
  <si>
    <t>04/08/2025, 14:29</t>
  </si>
  <si>
    <t>ORION HOUSE UPPER ST MARTINS  LANE FLRS 12-15 LONDON</t>
  </si>
  <si>
    <t>06/08/2025, 16:27</t>
  </si>
  <si>
    <t>OXFORD ROAD NO 97 PROSPECT HOUSE CAT A LONDON</t>
  </si>
  <si>
    <t>08/08/2025, 12:34</t>
  </si>
  <si>
    <t>08/08/2025, 12:10</t>
  </si>
  <si>
    <t>PALMER STREET NO 21 ASTICUS BUILDING NESO LONDON</t>
  </si>
  <si>
    <t>05/08/2025, 11:57</t>
  </si>
  <si>
    <t>PILGRIM STREET PHASE 2 CAT B REFURB NEWCASTLE</t>
  </si>
  <si>
    <t>05/08/2025, 14:41</t>
  </si>
  <si>
    <t>06/08/2025, 13:13</t>
  </si>
  <si>
    <t>PRIME FOUR SHELL REMODEL ABERDEEN</t>
  </si>
  <si>
    <t>05/08/2025, 16:55</t>
  </si>
  <si>
    <t>PRINCETON MEWS NO 167-169 LONDON ROAD KINGSTON</t>
  </si>
  <si>
    <t>05/08/2025, 16:35</t>
  </si>
  <si>
    <t>06/08/2025, 08:48</t>
  </si>
  <si>
    <t>SALISBURY SQUARE DEVELOPMENT WCS &amp; CHANGING AREAS LONDON</t>
  </si>
  <si>
    <t>04/08/2025, 11:44</t>
  </si>
  <si>
    <t>SKILL CENTRE PILATES STUDIO PORTSMOUTH</t>
  </si>
  <si>
    <t>07/08/2025, 15:41</t>
  </si>
  <si>
    <t>SODA STUDIOS KINGSLAND ROAD NO 260-268 LONDON</t>
  </si>
  <si>
    <t>04/08/2025, 17:14</t>
  </si>
  <si>
    <t>08/08/2025, 15:49</t>
  </si>
  <si>
    <t>ST ALDATES NO 58-60 OXFORD</t>
  </si>
  <si>
    <t>07/08/2025, 16:59</t>
  </si>
  <si>
    <t>STANSTED AIRPORT TERMINAL EXTENSION</t>
  </si>
  <si>
    <t>05/08/2025, 15:27</t>
  </si>
  <si>
    <t>STEPHEN STREET NO 1-2 FLOOR 9 &amp; 10 ADDITIONALS LONDON</t>
  </si>
  <si>
    <t>07/08/2025, 12:52</t>
  </si>
  <si>
    <t>SWINDON COLLEGE STORAGE FACILITIES</t>
  </si>
  <si>
    <t>06/08/2025, 12:01</t>
  </si>
  <si>
    <t>06/08/2025, 16:29</t>
  </si>
  <si>
    <t>06/08/2025, 16:49</t>
  </si>
  <si>
    <t>06/08/2025, 16:39</t>
  </si>
  <si>
    <t>TYPHOO WHARF REDEVELOPMENT DIGBETH BIRMINGHAM CAT B</t>
  </si>
  <si>
    <t>05/08/2025, 10:01</t>
  </si>
  <si>
    <t>07/08/2025, 08:51</t>
  </si>
  <si>
    <t>UNI OF READING EUROPEAN WEATHER CENTRE</t>
  </si>
  <si>
    <t>05/08/2025, 13:10</t>
  </si>
  <si>
    <t>UNIT 1 AXIS PARK HURRICAN WAY SLOUGH</t>
  </si>
  <si>
    <t>04/08/2025, 11:11</t>
  </si>
  <si>
    <t>07/08/2025, 10:57</t>
  </si>
  <si>
    <t>07/08/2025, 15:26</t>
  </si>
  <si>
    <t>VICTORIA STREET NO 105 CORES &amp; BASEMENT LONDON</t>
  </si>
  <si>
    <t>04/08/2025, 14:24</t>
  </si>
  <si>
    <t>VICTORIA STREET NO 171 REFURBISHMENT LONDON</t>
  </si>
  <si>
    <t>06/08/2025, 08:14</t>
  </si>
  <si>
    <t>VINCI HQ NO 58 CLARENDON ROAD WATFORD</t>
  </si>
  <si>
    <t>04/08/2025, 09:45</t>
  </si>
  <si>
    <t>07/08/2025, 15:15</t>
  </si>
  <si>
    <t>06/08/2025, 11:37</t>
  </si>
  <si>
    <t>WARNER BROTHERS LEAVESDEN WATFORD</t>
  </si>
  <si>
    <t>07/08/2025, 10:31</t>
  </si>
  <si>
    <t>WORSHIP SQUARE CLIFTON STREET NO 65 CAT B WISE PH 2 LONDON</t>
  </si>
  <si>
    <t>04/08/2025, 10:07</t>
  </si>
  <si>
    <t>04/08/2025, 18:11</t>
  </si>
  <si>
    <t>MIAMI INTERNATIONAL AIRPORT SOUTH TERMINAL EXPANSION EAST</t>
  </si>
  <si>
    <t>NEWARK LIBERTY AIRPORT NEW TERMINAL A NEW JERSEY</t>
  </si>
  <si>
    <t>07/08/2025, 17:42</t>
  </si>
  <si>
    <t>07/08/2025, 16:30</t>
  </si>
  <si>
    <t>07/08/2025, 15:55</t>
  </si>
  <si>
    <t>04/08/2025, 19:20</t>
  </si>
  <si>
    <t>SYS 330 TILE STEEL 1199mm X 300mm 1522 10 RAL 9016 20% WRAPPED 16 80 KG SQUARE</t>
  </si>
  <si>
    <t>QL-0264561</t>
  </si>
  <si>
    <t>QL-0264574</t>
  </si>
  <si>
    <t>QL-0265335</t>
  </si>
  <si>
    <t>QL-0265349</t>
  </si>
  <si>
    <t>SYS 330 TILE STEEL 1199mm X 300mm 1505 15 RAL 9010 20% WRAPPED 16 80 KG SQUARE</t>
  </si>
  <si>
    <t>QL-0264977</t>
  </si>
  <si>
    <t>QL-0265826</t>
  </si>
  <si>
    <t>SYS 330 TILE STEEL 1500mm X 300mm 1522 10 RAL 9003 20% WRAPPED 16 80 KG SQUARE</t>
  </si>
  <si>
    <t>QL-0265894</t>
  </si>
  <si>
    <t>SYS 330 TILE STEEL 1200mm X 300mm 1522 10 RAL 9003 20% WRAPPED 16 80 KG SQUARE</t>
  </si>
  <si>
    <t>QL-0265853</t>
  </si>
  <si>
    <t>SYS 330 TILE 1499 X 600MM D1522 10 RAL 9010 20% WRAPPED 16 80 KG SQUARE</t>
  </si>
  <si>
    <t>QL-0267136</t>
  </si>
  <si>
    <t>QL-0267146</t>
  </si>
  <si>
    <t>QL-0267142</t>
  </si>
  <si>
    <t>SYS 330 TILE 1499 X 825MM D1522 10 RAL 9010 20% WRAPPED 16 80 KG SQUARE</t>
  </si>
  <si>
    <t>QL-0267137</t>
  </si>
  <si>
    <t>QL-0264675</t>
  </si>
  <si>
    <t>QL-0264681</t>
  </si>
  <si>
    <t>QL-0264797</t>
  </si>
  <si>
    <t>QL-0264667</t>
  </si>
  <si>
    <t>QL-0264668</t>
  </si>
  <si>
    <t>QL-0264154</t>
  </si>
  <si>
    <t>QL-0264147</t>
  </si>
  <si>
    <t>QL-0264143</t>
  </si>
  <si>
    <t>QL-0265393</t>
  </si>
  <si>
    <t>SYS 330 TILE STEEL 900mm X 300mm 3136 15 RAL 9010 20% WRAPPED 16 80 KG SQUARE</t>
  </si>
  <si>
    <t>QL-0266891</t>
  </si>
  <si>
    <t>QL-0263976</t>
  </si>
  <si>
    <t>SYS 330 TILE STEEL 1100mm X 500mm PLAIN RAL 9010 FT NO INFILL SQUARE</t>
  </si>
  <si>
    <t>QL-0263983</t>
  </si>
  <si>
    <t>QL-0269106</t>
  </si>
  <si>
    <t>SYS 330 TILE STEEL 1175mm X 300mm 1522 10 RAL 9010 20% WRAPPED 16 80 KG SQUARE</t>
  </si>
  <si>
    <t>QL-0268724</t>
  </si>
  <si>
    <t>SYS 330 TILE GALV 1200mm X 600mm 1522 10 RAL 9010 20% WRAPPED 16 80 KG SQUARE</t>
  </si>
  <si>
    <t>QL-0268718</t>
  </si>
  <si>
    <t>SYS 330 TILE GALV 1200mm X 600mm 1522 10 RAL 9010 20% BLACK ADHESIVE TISSUE SQUARE</t>
  </si>
  <si>
    <t>QL-0273041</t>
  </si>
  <si>
    <t>SYS 330 TILE 1199 X 300MM S1820 10 RAL 9010 20% WRAPPED 16 80 KG SQUARE</t>
  </si>
  <si>
    <t>QL-0273042</t>
  </si>
  <si>
    <t>SYS 330 TILE 1194 x 297mm S1820 10 RAL 9010 20% WRAPPED 18 80 KG SQUARE</t>
  </si>
  <si>
    <t>QL-0268694</t>
  </si>
  <si>
    <t>QL-0268700</t>
  </si>
  <si>
    <t>SYS 330 TILE 1424 x 200mm S1820 20 RAL 9010 FT WRAPPED 18 80 KG SQUARE</t>
  </si>
  <si>
    <t>QL-0270653</t>
  </si>
  <si>
    <t>SYS 330 TILE 1499 x 300mm 5149 15 RAL 9010 20% WRAPPED 16 80 KG SQUARE</t>
  </si>
  <si>
    <t>BISHOPSGATE NO 8 FLOOR 36 JB DRAX FITOUT LONDON</t>
  </si>
  <si>
    <t>QL-0269269</t>
  </si>
  <si>
    <t>SYS 330 TILE STEEL 1200mm X 300mm 1522 10 RAL 9016 20% BLACK ADHESIVE TISSUE SQUARE</t>
  </si>
  <si>
    <t>QL-0269277</t>
  </si>
  <si>
    <t>QL-0269262</t>
  </si>
  <si>
    <t>QL-0272057</t>
  </si>
  <si>
    <t>QL-0268067</t>
  </si>
  <si>
    <t>SYS 330 TILE STEEL 1100mm X 300mm 1003 OVERALL RAL 9010 20% WRAPPED 16 80 KG SQUARE</t>
  </si>
  <si>
    <t>QL-0268069</t>
  </si>
  <si>
    <t>SYS 330 TILE STEEL 1100mm X 300mm 1003 OVERALL RAL 9010 20% WRAPPED 16 80 KG SQUARE C/W 25MM CIRCULAR CUT OUT</t>
  </si>
  <si>
    <t>QL-0268071</t>
  </si>
  <si>
    <t>SYS 330 TILE STEEL 1100mm X 300mm 1003 OVERALL RAL 9010 20% WRAPPED 16 80 KG SQUARE C/W 92MM CIRCULAR CUT OUT</t>
  </si>
  <si>
    <t>QL-0268070</t>
  </si>
  <si>
    <t>SYS 330 TILE STEEL 1100mm X 300mm 1003 OVERALL RAL 9010 20% WRAPPED 16 80 KG SQUARE C/W 48MM CIRCULAR CUT OUT</t>
  </si>
  <si>
    <t>QL-0268068</t>
  </si>
  <si>
    <t>SYS 330 TILE STEEL 1100mm X 300mm 1003 OVERALL RAL 9010 20% WRAPPED 16 80 KG SQUARE C/W 108MM CIRCULAR CUT OUT</t>
  </si>
  <si>
    <t>QL-0267900</t>
  </si>
  <si>
    <t>Mark Guest</t>
  </si>
  <si>
    <t>QL-0267881</t>
  </si>
  <si>
    <t>SYS 330 TILE STEEL 1200mm X 400mm 1522 10 RAL 9010 20% WRAPPED 16 80 KG SQUARE</t>
  </si>
  <si>
    <t>QL-0267886</t>
  </si>
  <si>
    <t>QL-0268334</t>
  </si>
  <si>
    <t>QL-0269063</t>
  </si>
  <si>
    <t>SYS 330 TILE STEEL 1100mm X 300mm 1522 10 RAL 9010 20% WRAPPED 16 80 KG SQUARE C/W FRENCH HOOK</t>
  </si>
  <si>
    <t>QL-0269062</t>
  </si>
  <si>
    <t>SYS 330 TILE STEEL 1400mm X 300mm 1522 10 RAL 9010 20% WRAPPED 16 80 KG SQUARE C/W FRENCH HOOK</t>
  </si>
  <si>
    <t>QL-0267402</t>
  </si>
  <si>
    <t>SYS 330 TILE STEEL 1200mm X 300mm 1522 10 RAL 9016 20% WRAPPED 16 80 KG SQUARE</t>
  </si>
  <si>
    <t>QL-0267766</t>
  </si>
  <si>
    <t>SYS 330 TILE STEEL 1200mm X 300mm 2841 10 RAL 9010 20% WRAPPED 16 80 KG SQUARE</t>
  </si>
  <si>
    <t>QL-0267765</t>
  </si>
  <si>
    <t>SYS 330 TILE STEEL 1000mm X 300mm 2841 10 RAL 9010 20% WRAPPED 16 80 KG SQUARE</t>
  </si>
  <si>
    <t>QL-0267764</t>
  </si>
  <si>
    <t>SYS 330 TILE STEEL 800mm X 300mm 2841 10 RAL 9010 20% WRAPPED 16 80 KG SQUARE C/W CIRCULAR CUT OUT, SIZE TO BE CONFIRMED</t>
  </si>
  <si>
    <t>QL-0267767</t>
  </si>
  <si>
    <t>SYS 330 TILE STEEL 1200mm X 300mm 2841 10 RAL 9010 20% WRAPPED 16 80 KG SQUARE C/W RECTANGULAR FLANGED APERTURE SIZE TO BE CONFIRMED.</t>
  </si>
  <si>
    <t>QL-0267769</t>
  </si>
  <si>
    <t>SYS 330 TILE STEEL 800mm X 297mm PLAIN RAL 9010 20% NO INFILL SQUARE PAINTED BOTH SIDES</t>
  </si>
  <si>
    <t>QL-0267773</t>
  </si>
  <si>
    <t>SYS 330 TILE STEEL 600mm X 297mm PLAIN RAL 9010 20% NO INFILL SQUARE PAINTED BOTH SIDES</t>
  </si>
  <si>
    <t>QL-0267772</t>
  </si>
  <si>
    <t>SYS 330 TILE STEEL 900mm X 297mm PLAIN RAL 9010 20% NO INFILL SQUARE PAINTED BOTH SIDES C/W RECTANGULAR FLANGED APERTURE SIZE TO BE CONFIRMED.</t>
  </si>
  <si>
    <t>QL-0267771</t>
  </si>
  <si>
    <t>SYS 330 TILE STEEL 900mm X 297mm PLAIN RAL 9010 20% NO INFILL SQUARE PAINTED BOTH SIDES</t>
  </si>
  <si>
    <t>QL-0267770</t>
  </si>
  <si>
    <t>SYS 330 TILE STEEL 800mm X 297mm PLAIN RAL 9010 20% NO INFILL SQUARE PAINTED BOTH SIDES C/W RECTANGULAR FLANGED APERTURE SIZE TO BE CONFIRMED.</t>
  </si>
  <si>
    <t>QL-0267774</t>
  </si>
  <si>
    <t>SYS 330 TILE STEEL 600mm X 297mm PLAIN RAL 9010 20% NO INFILL SQUARE PAINTED BOTH SIDES C/W CIRCULAR CUT OUT, SIZE TO BE CONFIRMED</t>
  </si>
  <si>
    <t>QL-0267792</t>
  </si>
  <si>
    <t>SYS 330 TILE STEEL 1200mm X 300mm 2841 10 RAL 9005 30% WRAPPED 16 80 KG SQUARE</t>
  </si>
  <si>
    <t>QL-0267797</t>
  </si>
  <si>
    <t>SYS 330 TILE STEEL 1000mm X 300mm 2841 10 RAL 9005 30% WRAPPED 16 80 KG SQUARE 330/200 HYBRID PANEL</t>
  </si>
  <si>
    <t>QL-0267796</t>
  </si>
  <si>
    <t>SYS 330 TILE STEEL 1000mm X 300mm 2841 10 RAL 9005 30% WRAPPED 16 80 KG SQUARE</t>
  </si>
  <si>
    <t>QL-0267795</t>
  </si>
  <si>
    <t>SYS 330 TILE STEEL 900mm X 300mm 2841 10 RAL 9005 30% WRAPPED 16 80 KG SQUARE C/W CIRCULAR CUT OUT, SIZE TO BE CONFIRMED</t>
  </si>
  <si>
    <t>QL-0267794</t>
  </si>
  <si>
    <t>SYS 330 TILE STEEL 800mm X 300mm 2841 10 RAL 9005 30% WRAPPED 16 80 KG SQUARE</t>
  </si>
  <si>
    <t>QL-0267800</t>
  </si>
  <si>
    <t>SYS 330 TILE STEEL 1400mm X 300mm 2841 10 RAL 9005 30% WRAPPED 16 80 KG SQUARE 330/200 HYBRID PANEL</t>
  </si>
  <si>
    <t>QL-0267799</t>
  </si>
  <si>
    <t>SYS 330 TILE STEEL 1400mm X 300mm 2841 10 RAL 9005 30% WRAPPED 16 80 KG SQUARE</t>
  </si>
  <si>
    <t>QL-0267798</t>
  </si>
  <si>
    <t>SYS 330 TILE STEEL 1000mm X 300mm 2841 10 RAL 9005 30% WRAPPED 16 80 KG SQUARE C/W CIRCULAR CUT OUT, SIZE TO BE CONFIRMED</t>
  </si>
  <si>
    <t>QL-0267758</t>
  </si>
  <si>
    <t>SYS 330 TILE STEEL 800mm X 300mm 2841 10 RAL 9010 20% WRAPPED 16 80 KG SQUARE</t>
  </si>
  <si>
    <t>QL-0267793</t>
  </si>
  <si>
    <t>SYS 330 TILE STEEL 1200mm X 300mm 2841 10 RAL 9005 30% WRAPPED 16 80 KG SQUARE C/W RECTANGULAR FLANGED APERTURE SIZE TO BE CONFIRMED.</t>
  </si>
  <si>
    <t>QL-0272065</t>
  </si>
  <si>
    <t>SYS 330 TILE STEEL 1050mm X 300mm 2414 10 RAL 9010 20% WRAPPED 16 80 KG SQUARE 45mm DEEP</t>
  </si>
  <si>
    <t>QL-0272090</t>
  </si>
  <si>
    <t>QL-0272127</t>
  </si>
  <si>
    <t>QL-0272111</t>
  </si>
  <si>
    <t>QL-0272143</t>
  </si>
  <si>
    <t>QL-0272577</t>
  </si>
  <si>
    <t>SYS 330 TILE STEEL 1500mm X 300mm 1522 OVERALL RAL 9016 20% WRAPPED 16 80 KG SQUARE</t>
  </si>
  <si>
    <t>QL-0272544</t>
  </si>
  <si>
    <t>SYS 330 TILE STEEL 1200mm X 300mm 5149 35 RAL 9016 20% NO INFILL SQUARE</t>
  </si>
  <si>
    <t>QL-0272553</t>
  </si>
  <si>
    <t>SYS 330 TILE STEEL 1200mm X 300mm 5149 35 RAL 9016 20% WRAPPED 16 80 KG SQUARE</t>
  </si>
  <si>
    <t>QL-0272612</t>
  </si>
  <si>
    <t>SYS 330 TILE STEEL 1500mm X 600mm PLAIN RAL 9016 20% NO INFILL SQUARE 40mm DEEP RECT FLG 850mm x 60mm CENTRAL</t>
  </si>
  <si>
    <t>QL-0272610</t>
  </si>
  <si>
    <t>SYS 330 TILE STEEL 1090mm X 600mm 2227 OVERALL RAL 9016 20% WRAPPED 16 80 KG SQUARE 40mm DEEP</t>
  </si>
  <si>
    <t>QL-0272609</t>
  </si>
  <si>
    <t>QL-0272613</t>
  </si>
  <si>
    <t>SYS 330 TILE STEEL 1500mm X 600mm 2227 10 RAL 9016 20% NO INFILL SQUARE 40mm DEEP C/W APERTURE 1350mm x 60mm RECT FLG 1350mm x 60mm CENTRAL</t>
  </si>
  <si>
    <t>QL-0269517</t>
  </si>
  <si>
    <t>SYS 330 TILE STEEL 1830mm X 500mm 1522 10 RAL 9010 20% WRAPPED 16 80 KG SQUARE</t>
  </si>
  <si>
    <t>QL-0269518</t>
  </si>
  <si>
    <t>SYS 330 TILE STEEL 1460mm X 500mm 1522 10 RAL 9010 20% WRAPPED 16 80 KG SQUARE</t>
  </si>
  <si>
    <t>QL-0269527</t>
  </si>
  <si>
    <t>SYS 330 TILE STEEL 1460mm X 500mm 1522 10 RAL 9010 20% WRAPPED 16 80 KG SQUARE RECT FLG R/F 1400mm x 192mm</t>
  </si>
  <si>
    <t>QL-0269526</t>
  </si>
  <si>
    <t>SYS 330 TILE STEEL 1830mm X 500mm 1522 10 RAL 9010 20% WRAPPED 16 80 KG SQUARE RECT FLG R/F 1700mm x 192mm</t>
  </si>
  <si>
    <t>QL-0271447</t>
  </si>
  <si>
    <t>SYS 330 TILE STEEL 1504mm X 387mm WRAPPED 16 80 KG SQUARE C/W BLACK GLASS FIBRE FLEECE - BESPOKE FLUTED PERFORATION - FINISH: INTERPON ANODIC YW201E (METALLIC MATT)</t>
  </si>
  <si>
    <t>QL-0271404</t>
  </si>
  <si>
    <t>SYS 330 TILE 1503 x 387mm 25 WRAPPED 16 80 KG SQUARE C/W GLASS FIBRE FLEECE - BESPOKE FLUTED PERF WITH PLAIN ZONE - FINISH: INTERPON ANODIC YW201E (METALLIC MATT)</t>
  </si>
  <si>
    <t>BELGROVE HOUSE LUL ENTRANCE KINGS CROSS LONDON</t>
  </si>
  <si>
    <t>SAVILE ROW NO 23 ROKOS FLR 2-3 LONDON</t>
  </si>
  <si>
    <t>SWINDON COLLECTION STORAGE FACILITY</t>
  </si>
  <si>
    <t>HEATHROW T5 WATCHES OF SWITZERLAND STORE</t>
  </si>
  <si>
    <t>RADBOURNE UNIT ROYAL DERBY HOSPITAL WARD 32 DERBY</t>
  </si>
  <si>
    <t>PERCEVAL HOUSE UXBRIDGE ROAD GROUND FLR REFURB EALING LONDON</t>
  </si>
  <si>
    <t>EY 2 WILTON PARK DUBLIN LIGHTING</t>
  </si>
  <si>
    <t>CITY POINT CAT B FIT OUT FLOOR 7 PHAIDON LONDON</t>
  </si>
  <si>
    <t>THE KENSINGTON BLDG WRIGHTS LANE NO 1 CAT B FLEXJET LONDON</t>
  </si>
  <si>
    <t>EST-000035788</t>
  </si>
  <si>
    <t>13/08/2025, 16:05</t>
  </si>
  <si>
    <t>EST-000033653</t>
  </si>
  <si>
    <t>11/08/2025, 10:58</t>
  </si>
  <si>
    <t>EST-000035968</t>
  </si>
  <si>
    <t>12/08/2025, 12:57</t>
  </si>
  <si>
    <t>EST-000036204</t>
  </si>
  <si>
    <t>13/08/2025, 11:46</t>
  </si>
  <si>
    <t>11/08/2025, 08:42</t>
  </si>
  <si>
    <t>EST-000036086</t>
  </si>
  <si>
    <t>14/08/2025, 15:57</t>
  </si>
  <si>
    <t>EST-000036305</t>
  </si>
  <si>
    <t>13/08/2025, 17:14</t>
  </si>
  <si>
    <t>EST-000036250</t>
  </si>
  <si>
    <t>13/08/2025, 12:32</t>
  </si>
  <si>
    <t>EST-000036054</t>
  </si>
  <si>
    <t>15/08/2025, 11:07</t>
  </si>
  <si>
    <t>EST-000036378</t>
  </si>
  <si>
    <t>15/08/2025, 11:55</t>
  </si>
  <si>
    <t>EST-000036292</t>
  </si>
  <si>
    <t>13/08/2025, 11:25</t>
  </si>
  <si>
    <t>EST-000036170</t>
  </si>
  <si>
    <t>14/08/2025, 14:33</t>
  </si>
  <si>
    <t>EST-000036331</t>
  </si>
  <si>
    <t>ACS HANGAR CAFE EWELL ROAD NO 171-185 SURBITON</t>
  </si>
  <si>
    <t>13/08/2025, 14:02</t>
  </si>
  <si>
    <t>EST-000036189</t>
  </si>
  <si>
    <t>ADMIRALTY ARCH WALDORF ASTORIA HOTEL LONDON</t>
  </si>
  <si>
    <t>11/08/2025, 11:00</t>
  </si>
  <si>
    <t>EST-000036325</t>
  </si>
  <si>
    <t>14/08/2025, 09:16</t>
  </si>
  <si>
    <t>EST-000036350</t>
  </si>
  <si>
    <t>14/08/2025, 15:41</t>
  </si>
  <si>
    <t>EST-000036138</t>
  </si>
  <si>
    <t>BEDFONT LAKES BUILDING 11 CISCO FELTHAM LONDON</t>
  </si>
  <si>
    <t>12/08/2025, 15:32</t>
  </si>
  <si>
    <t>EST-000036232</t>
  </si>
  <si>
    <t>BERKELEY SQUARE HOUSE FLOOR 3  LONDON</t>
  </si>
  <si>
    <t>11/08/2025, 09:27</t>
  </si>
  <si>
    <t>EST-000036275</t>
  </si>
  <si>
    <t>11/08/2025, 15:23</t>
  </si>
  <si>
    <t>EST-000036078</t>
  </si>
  <si>
    <t>12/08/2025, 12:23</t>
  </si>
  <si>
    <t>EST-000036314</t>
  </si>
  <si>
    <t>14/08/2025, 11:02</t>
  </si>
  <si>
    <t>EST-000036377</t>
  </si>
  <si>
    <t>BOOTHS BUSINESS PARK PLOT 5 DAMAGES KNUTSFORD</t>
  </si>
  <si>
    <t>14/08/2025, 17:20</t>
  </si>
  <si>
    <t>EST-000036147</t>
  </si>
  <si>
    <t>BROMPTON ROAD NO 161 OFFICE REFURB LONDON</t>
  </si>
  <si>
    <t>12/08/2025, 14:26</t>
  </si>
  <si>
    <t>EST-000036332</t>
  </si>
  <si>
    <t>13/08/2025, 13:18</t>
  </si>
  <si>
    <t>EST-000036297</t>
  </si>
  <si>
    <t>12/08/2025, 11:59</t>
  </si>
  <si>
    <t>EST-000036420</t>
  </si>
  <si>
    <t>15/08/2025, 15:37</t>
  </si>
  <si>
    <t>EST-000036359</t>
  </si>
  <si>
    <t>15/08/2025, 11:01</t>
  </si>
  <si>
    <t>EST-000036312</t>
  </si>
  <si>
    <t>12/08/2025, 16:17</t>
  </si>
  <si>
    <t>EST-000036384</t>
  </si>
  <si>
    <t>CENTURION HOUSE MONUMENT PLACE REFURB LONDON</t>
  </si>
  <si>
    <t>14/08/2025, 15:04</t>
  </si>
  <si>
    <t>EST-000036399</t>
  </si>
  <si>
    <t>CHURCH STREET NO 35 EVERLAST GYM LIVERPOOL</t>
  </si>
  <si>
    <t>15/08/2025, 09:55</t>
  </si>
  <si>
    <t>EST-000036387</t>
  </si>
  <si>
    <t>14/08/2025, 15:34</t>
  </si>
  <si>
    <t>EST-000036155</t>
  </si>
  <si>
    <t>13/08/2025, 16:23</t>
  </si>
  <si>
    <t>EST-000036347</t>
  </si>
  <si>
    <t>14/08/2025, 09:30</t>
  </si>
  <si>
    <t>EST-000036337</t>
  </si>
  <si>
    <t>GILTSPUR STREET NO 20 PROJECT EDWARD LONDON</t>
  </si>
  <si>
    <t>14/08/2025, 10:56</t>
  </si>
  <si>
    <t>EST-000036269</t>
  </si>
  <si>
    <t>11/08/2025, 13:27</t>
  </si>
  <si>
    <t>EST-000036289</t>
  </si>
  <si>
    <t>12/08/2025, 15:21</t>
  </si>
  <si>
    <t>EST-000036346</t>
  </si>
  <si>
    <t>14/08/2025, 08:14</t>
  </si>
  <si>
    <t>EST-000036157</t>
  </si>
  <si>
    <t>HMP NEW PRISON GLASGOW</t>
  </si>
  <si>
    <t>12/08/2025, 13:22</t>
  </si>
  <si>
    <t>EST-000036338</t>
  </si>
  <si>
    <t>15/08/2025, 11:03</t>
  </si>
  <si>
    <t>EST-000036333</t>
  </si>
  <si>
    <t>15/08/2025, 10:54</t>
  </si>
  <si>
    <t>EST-000036306</t>
  </si>
  <si>
    <t>HTI GROUP OFFICES KIRKHAM PRESTON</t>
  </si>
  <si>
    <t>12/08/2025, 15:20</t>
  </si>
  <si>
    <t>EST-000036208</t>
  </si>
  <si>
    <t>JERSEY AIRPORT DEPARTURES REFURBISHMENT</t>
  </si>
  <si>
    <t>12/08/2025, 16:36</t>
  </si>
  <si>
    <t>EST-000036319</t>
  </si>
  <si>
    <t>13/08/2025, 09:45</t>
  </si>
  <si>
    <t>EST-000036375</t>
  </si>
  <si>
    <t>14/08/2025, 15:21</t>
  </si>
  <si>
    <t>EST-000036238</t>
  </si>
  <si>
    <t>MARKS &amp; SPENCER DOUGLAS</t>
  </si>
  <si>
    <t>12/08/2025, 15:30</t>
  </si>
  <si>
    <t>EST-000036382</t>
  </si>
  <si>
    <t>15/08/2025, 11:39</t>
  </si>
  <si>
    <t>EST-000036266</t>
  </si>
  <si>
    <t>11/08/2025, 13:22</t>
  </si>
  <si>
    <t>EST-000036283</t>
  </si>
  <si>
    <t>15/08/2025, 10:52</t>
  </si>
  <si>
    <t>EST-000036240</t>
  </si>
  <si>
    <t>12/08/2025, 09:35</t>
  </si>
  <si>
    <t>EST-000036322</t>
  </si>
  <si>
    <t>13/08/2025, 13:43</t>
  </si>
  <si>
    <t>EST-000036216</t>
  </si>
  <si>
    <t>11/08/2025, 10:22</t>
  </si>
  <si>
    <t>EST-000036336</t>
  </si>
  <si>
    <t>14/08/2025, 10:28</t>
  </si>
  <si>
    <t>EST-000036393</t>
  </si>
  <si>
    <t>OVAL VILLAGE KENNINGTON LANE PLOT B LONDON</t>
  </si>
  <si>
    <t>15/08/2025, 16:01</t>
  </si>
  <si>
    <t>EST-000036217</t>
  </si>
  <si>
    <t>OXFORD STREET NO 334-348 CAT B GIM LONDON</t>
  </si>
  <si>
    <t>13/08/2025, 17:18</t>
  </si>
  <si>
    <t>EST-000036199</t>
  </si>
  <si>
    <t>PATERNOSTER HOUSE ST PAULS CHURCHYARD CAT A FLR 1 LONDON</t>
  </si>
  <si>
    <t>12/08/2025, 14:45</t>
  </si>
  <si>
    <t>EST-000036256</t>
  </si>
  <si>
    <t>11/08/2025, 10:06</t>
  </si>
  <si>
    <t>EST-000036300</t>
  </si>
  <si>
    <t>12/08/2025, 11:42</t>
  </si>
  <si>
    <t>EST-000036351</t>
  </si>
  <si>
    <t>15/08/2025, 10:30</t>
  </si>
  <si>
    <t>EST-000036229</t>
  </si>
  <si>
    <t>QUEEN VICTORIA STREET NO 60 LONDON</t>
  </si>
  <si>
    <t>14/08/2025, 11:53</t>
  </si>
  <si>
    <t>EST-000036372</t>
  </si>
  <si>
    <t>REGENTS QUARTER LIFE SCIENCES JAHN COURT EXTERNAL LONDON</t>
  </si>
  <si>
    <t>15/08/2025, 15:15</t>
  </si>
  <si>
    <t>EST-000036341</t>
  </si>
  <si>
    <t>14/08/2025, 09:25</t>
  </si>
  <si>
    <t>EST-000036356</t>
  </si>
  <si>
    <t>ROYAL FREE HOSPITAL UCL BIOLOGICAL SERVICES UNIT LONDON</t>
  </si>
  <si>
    <t>14/08/2025, 08:04</t>
  </si>
  <si>
    <t>EST-000036413</t>
  </si>
  <si>
    <t>15/08/2025, 12:40</t>
  </si>
  <si>
    <t>EST-000036358</t>
  </si>
  <si>
    <t>14/08/2025, 12:19</t>
  </si>
  <si>
    <t>EST-000036340</t>
  </si>
  <si>
    <t>14/08/2025, 11:21</t>
  </si>
  <si>
    <t>EST-000036203</t>
  </si>
  <si>
    <t>11/08/2025, 09:58</t>
  </si>
  <si>
    <t>EST-000036257</t>
  </si>
  <si>
    <t>11/08/2025, 10:37</t>
  </si>
  <si>
    <t>EST-000036318</t>
  </si>
  <si>
    <t>13/08/2025, 07:51</t>
  </si>
  <si>
    <t>EST-000036335</t>
  </si>
  <si>
    <t>14/08/2025, 09:22</t>
  </si>
  <si>
    <t>EST-000036218</t>
  </si>
  <si>
    <t>THE CURSITOR CHANCERY LANE NO 38 CAT B LONDON</t>
  </si>
  <si>
    <t>12/08/2025, 15:39</t>
  </si>
  <si>
    <t>EST-000036313</t>
  </si>
  <si>
    <t>THE FAIRFAX PHASE 1 RESIDENTIAL MANCHESTER</t>
  </si>
  <si>
    <t>13/08/2025, 09:28</t>
  </si>
  <si>
    <t>EST-000035972</t>
  </si>
  <si>
    <t>THE FAIRFAX PHASE 1 WALL PANELS MANCHESTER</t>
  </si>
  <si>
    <t>12/08/2025, 12:12</t>
  </si>
  <si>
    <t>EST-000036213</t>
  </si>
  <si>
    <t>TOOLEY STREET NO 155 REFURB LONDON</t>
  </si>
  <si>
    <t>11/08/2025, 12:14</t>
  </si>
  <si>
    <t>EST-000036334</t>
  </si>
  <si>
    <t>13/08/2025, 15:40</t>
  </si>
  <si>
    <t>EST-000036182</t>
  </si>
  <si>
    <t>15/08/2025, 16:00</t>
  </si>
  <si>
    <t>EST-000036282</t>
  </si>
  <si>
    <t>11/08/2025, 16:57</t>
  </si>
  <si>
    <t>15/08/2025, 10:19</t>
  </si>
  <si>
    <t>EST-000036328</t>
  </si>
  <si>
    <t>14/08/2025, 09:51</t>
  </si>
  <si>
    <t>EST-000035661</t>
  </si>
  <si>
    <t>UPPER BROOK STREET KADANS LIGHTING MANCHESTER</t>
  </si>
  <si>
    <t>12/08/2025, 15:28</t>
  </si>
  <si>
    <t>EST-000036247</t>
  </si>
  <si>
    <t>11/08/2025, 09:16</t>
  </si>
  <si>
    <t>EST-000036302</t>
  </si>
  <si>
    <t>15/08/2025, 11:18</t>
  </si>
  <si>
    <t>EST-000036153</t>
  </si>
  <si>
    <t>11/08/2025, 11:25</t>
  </si>
  <si>
    <t>EST-000036321</t>
  </si>
  <si>
    <t>13/08/2025, 11:24</t>
  </si>
  <si>
    <t>EST-000036261</t>
  </si>
  <si>
    <t>11/08/2025, 12:27</t>
  </si>
  <si>
    <t>EST-000036390</t>
  </si>
  <si>
    <t>15/08/2025, 23:25</t>
  </si>
  <si>
    <t>EST-000035892</t>
  </si>
  <si>
    <t>6100 MAIN STREET STE 480, HOUSTON, TX 77005- PHASE 1</t>
  </si>
  <si>
    <t>14/08/2025, 22:31</t>
  </si>
  <si>
    <t>EST-000036273</t>
  </si>
  <si>
    <t>BOYS TOWN HOSPITAL ROAD 1400</t>
  </si>
  <si>
    <t>13/08/2025, 22:39</t>
  </si>
  <si>
    <t>EST-000036158</t>
  </si>
  <si>
    <t>13/08/2025, 21:28</t>
  </si>
  <si>
    <t>EST-000036354</t>
  </si>
  <si>
    <t>15/08/2025, 23:37</t>
  </si>
  <si>
    <t>EST-000036317</t>
  </si>
  <si>
    <t>13/08/2025, 15:32</t>
  </si>
  <si>
    <t>EST-000036206</t>
  </si>
  <si>
    <t>12/08/2025, 22:22</t>
  </si>
  <si>
    <t>EST-000035617</t>
  </si>
  <si>
    <t>11/08/2025, 22:45</t>
  </si>
  <si>
    <t>EST-000035461</t>
  </si>
  <si>
    <t>PROJECT CUCUMBER (CONFIDENTIAL)</t>
  </si>
  <si>
    <t>12/08/2025, 18:26</t>
  </si>
  <si>
    <t>EST-000036245</t>
  </si>
  <si>
    <t>15/08/2025, 22:42</t>
  </si>
  <si>
    <t>EST-000035530</t>
  </si>
  <si>
    <t>TRYON 1111 MIXED-USE HIGHRISE.T2. CHARLOTTE</t>
  </si>
  <si>
    <t>15/08/2025, 22:30</t>
  </si>
  <si>
    <t>EST-000035963</t>
  </si>
  <si>
    <t>EST-000036130</t>
  </si>
  <si>
    <t>EST-000036131</t>
  </si>
  <si>
    <t>EST-000036133</t>
  </si>
  <si>
    <t>EST-000036149</t>
  </si>
  <si>
    <t>EST-000036172</t>
  </si>
  <si>
    <t>EST-000036176</t>
  </si>
  <si>
    <t>EST-000036181</t>
  </si>
  <si>
    <t>EST-000036190</t>
  </si>
  <si>
    <t>EST-000036253</t>
  </si>
  <si>
    <t>EST-000036277</t>
  </si>
  <si>
    <t>EST-000036276</t>
  </si>
  <si>
    <t>EST-000036280</t>
  </si>
  <si>
    <t>EST-000036299</t>
  </si>
  <si>
    <t>EST-000036309</t>
  </si>
  <si>
    <t>EST-000036345</t>
  </si>
  <si>
    <t>EST-000036357</t>
  </si>
  <si>
    <t>EST-000036362</t>
  </si>
  <si>
    <t>EST-000036363</t>
  </si>
  <si>
    <t>EST-000036370</t>
  </si>
  <si>
    <t>EST-000036383</t>
  </si>
  <si>
    <t>EST-000036385</t>
  </si>
  <si>
    <t>EST-000036402</t>
  </si>
  <si>
    <t>EST-000036414</t>
  </si>
  <si>
    <t>EST-000036422</t>
  </si>
  <si>
    <t>EST-000036423</t>
  </si>
  <si>
    <t>EST-000036424</t>
  </si>
  <si>
    <t>EST-000036426</t>
  </si>
  <si>
    <t>EST-000035974</t>
  </si>
  <si>
    <t>EST-000036367</t>
  </si>
  <si>
    <t>EST-000036239</t>
  </si>
  <si>
    <t>EST-000036248</t>
  </si>
  <si>
    <t>EST-000036249</t>
  </si>
  <si>
    <t>EST-000036251</t>
  </si>
  <si>
    <t>EST-000036254</t>
  </si>
  <si>
    <t>EST-000036255</t>
  </si>
  <si>
    <t>EST-000036258</t>
  </si>
  <si>
    <t>EST-000036262</t>
  </si>
  <si>
    <t>EST-000036263</t>
  </si>
  <si>
    <t>EST-000036264</t>
  </si>
  <si>
    <t>EST-000036265</t>
  </si>
  <si>
    <t>EST-000036270</t>
  </si>
  <si>
    <t>EST-000036272</t>
  </si>
  <si>
    <t>EST-000036271</t>
  </si>
  <si>
    <t>EST-000036274</t>
  </si>
  <si>
    <t>EST-000036279</t>
  </si>
  <si>
    <t>EST-000036281</t>
  </si>
  <si>
    <t>EST-000036287</t>
  </si>
  <si>
    <t>EST-000036288</t>
  </si>
  <si>
    <t>EST-000036290</t>
  </si>
  <si>
    <t>EST-000036293</t>
  </si>
  <si>
    <t>EST-000036296</t>
  </si>
  <si>
    <t>EST-000036294</t>
  </si>
  <si>
    <t>EST-000036295</t>
  </si>
  <si>
    <t>EST-000036301</t>
  </si>
  <si>
    <t>EST-000036310</t>
  </si>
  <si>
    <t>EST-000036311</t>
  </si>
  <si>
    <t>EST-000036308</t>
  </si>
  <si>
    <t>EST-000036315</t>
  </si>
  <si>
    <t>EST-000036316</t>
  </si>
  <si>
    <t>EST-000036320</t>
  </si>
  <si>
    <t>EST-000036323</t>
  </si>
  <si>
    <t>EST-000036339</t>
  </si>
  <si>
    <t>EST-000036348</t>
  </si>
  <si>
    <t>EST-000036349</t>
  </si>
  <si>
    <t>EST-000036360</t>
  </si>
  <si>
    <t>EST-000036373</t>
  </si>
  <si>
    <t>EST-000036376</t>
  </si>
  <si>
    <t>EST-000036379</t>
  </si>
  <si>
    <t>EST-000036394</t>
  </si>
  <si>
    <t>EST-000036400</t>
  </si>
  <si>
    <t>EST-000036401</t>
  </si>
  <si>
    <t>EST-000036405</t>
  </si>
  <si>
    <t>EST-000036419</t>
  </si>
  <si>
    <t>EST-000036427</t>
  </si>
  <si>
    <t>EST-000036428</t>
  </si>
  <si>
    <t>EST-000036431</t>
  </si>
  <si>
    <t>EST-000036278</t>
  </si>
  <si>
    <t>EST-000036285</t>
  </si>
  <si>
    <t>HAIG STREET NO 65 SOUTHBANK</t>
  </si>
  <si>
    <t>TOTTENHAM COURT ROAD NO 247 THE FITZROVIA CAT B ABP LONDON</t>
  </si>
  <si>
    <t>CAMBRIDGE NORTH ONE MILTON AVENUE CAMBRIDGE</t>
  </si>
  <si>
    <t>GUILDHALL SQUARE NO 1 WINCHESTER SCHOOL OF ART</t>
  </si>
  <si>
    <t>QUEENSBERRY HOUSE OLD BURLINGTON STREET NO 3 MOCK UP LONDON</t>
  </si>
  <si>
    <t>EST-000036267</t>
  </si>
  <si>
    <t>22/08/2025, 13:59</t>
  </si>
  <si>
    <t>EST-000036389</t>
  </si>
  <si>
    <t>ABBVIE FREEZER ROOM WESTPORT</t>
  </si>
  <si>
    <t>Fergal Rudden</t>
  </si>
  <si>
    <t>20/08/2025, 15:18</t>
  </si>
  <si>
    <t>EST-000036497</t>
  </si>
  <si>
    <t>20/08/2025, 16:03</t>
  </si>
  <si>
    <t>EST-000036490</t>
  </si>
  <si>
    <t>SOFITEL HOTEL TERMINAL 2 DUBLIN AIRPORT</t>
  </si>
  <si>
    <t>19/08/2025, 15:35</t>
  </si>
  <si>
    <t>EST-000036498</t>
  </si>
  <si>
    <t>SURGICAL HUB WATERFORD</t>
  </si>
  <si>
    <t>21/08/2025, 12:57</t>
  </si>
  <si>
    <t>EST-000035834</t>
  </si>
  <si>
    <t>ASD FALCON NEST JOB 9 DUBAI</t>
  </si>
  <si>
    <t>21/08/2025, 15:06</t>
  </si>
  <si>
    <t>EST-000036304</t>
  </si>
  <si>
    <t>20/08/2025, 14:11</t>
  </si>
  <si>
    <t>EST-000036329</t>
  </si>
  <si>
    <t>19/08/2025, 15:43</t>
  </si>
  <si>
    <t>EST-000036381</t>
  </si>
  <si>
    <t>20/08/2025, 11:43</t>
  </si>
  <si>
    <t>EST-000036433</t>
  </si>
  <si>
    <t>20/08/2025, 09:59</t>
  </si>
  <si>
    <t>EST-000036440</t>
  </si>
  <si>
    <t>19/08/2025, 15:47</t>
  </si>
  <si>
    <t>EST-000036576</t>
  </si>
  <si>
    <t>22/08/2025, 09:34</t>
  </si>
  <si>
    <t>EST-000036365</t>
  </si>
  <si>
    <t>20/08/2025, 16:59</t>
  </si>
  <si>
    <t>EST-000036012</t>
  </si>
  <si>
    <t>CT25721 FABRIC GENEVA</t>
  </si>
  <si>
    <t>19/08/2025, 08:55</t>
  </si>
  <si>
    <t>EST-000036404</t>
  </si>
  <si>
    <t>DEGROOTE SCHOOL OF BUSINESS HAMILTON LEVELS 6 &amp; 9</t>
  </si>
  <si>
    <t>18/08/2025, 10:55</t>
  </si>
  <si>
    <t>EST-000036518</t>
  </si>
  <si>
    <t>DIGITAL REALTY FRA20 DATA CENTRE FRANKFURT</t>
  </si>
  <si>
    <t>22/08/2025, 14:23</t>
  </si>
  <si>
    <t>EST-000036541</t>
  </si>
  <si>
    <t>ENAIRE SALA CONTROL MADRID</t>
  </si>
  <si>
    <t>22/08/2025, 11:55</t>
  </si>
  <si>
    <t>EST-000036355</t>
  </si>
  <si>
    <t>ESCOLA SOPHIA MELLO PORTUGAL</t>
  </si>
  <si>
    <t>19/08/2025, 11:00</t>
  </si>
  <si>
    <t>EST-000036466</t>
  </si>
  <si>
    <t>18/08/2025, 15:12</t>
  </si>
  <si>
    <t>EST-000036403</t>
  </si>
  <si>
    <t>18/08/2025, 12:03</t>
  </si>
  <si>
    <t>EST-000036505</t>
  </si>
  <si>
    <t>21/08/2025, 17:32</t>
  </si>
  <si>
    <t>EST-000036448</t>
  </si>
  <si>
    <t>MARRIOTT HOTEL &amp; EXECUTIVE APARTMENTS KAMPALA</t>
  </si>
  <si>
    <t>20/08/2025, 10:19</t>
  </si>
  <si>
    <t>EST-000036545</t>
  </si>
  <si>
    <t>22/08/2025, 10:05</t>
  </si>
  <si>
    <t>EST-000035829</t>
  </si>
  <si>
    <t>22/08/2025, 12:45</t>
  </si>
  <si>
    <t>EST-000034357</t>
  </si>
  <si>
    <t>ROYAL CARIBBEAN CRUISE TERMINAL G BARCELONA</t>
  </si>
  <si>
    <t>18/08/2025, 12:01</t>
  </si>
  <si>
    <t>EST-000035855</t>
  </si>
  <si>
    <t>VIA AUGUSTA BARCELONA</t>
  </si>
  <si>
    <t>21/08/2025, 10:21</t>
  </si>
  <si>
    <t>EST-000036560</t>
  </si>
  <si>
    <t>21/08/2025, 14:56</t>
  </si>
  <si>
    <t>EST-000036556</t>
  </si>
  <si>
    <t>BALGORES SEND SCHOOL GIDEA PARK ROMFORD</t>
  </si>
  <si>
    <t>22/08/2025, 16:16</t>
  </si>
  <si>
    <t>EST-000036508</t>
  </si>
  <si>
    <t>21/08/2025, 15:55</t>
  </si>
  <si>
    <t>EST-000036442</t>
  </si>
  <si>
    <t>19/08/2025, 13:14</t>
  </si>
  <si>
    <t>EST-000036445</t>
  </si>
  <si>
    <t>BISHOPSGATE NO 15 CAT B ALLIANZ LONDON</t>
  </si>
  <si>
    <t>18/08/2025, 16:35</t>
  </si>
  <si>
    <t>EST-000036468</t>
  </si>
  <si>
    <t>20/08/2025, 12:19</t>
  </si>
  <si>
    <t>EST-000036550</t>
  </si>
  <si>
    <t>22/08/2025, 15:07</t>
  </si>
  <si>
    <t>EST-000036569</t>
  </si>
  <si>
    <t>BISHOPSGATE NO 201 BROADGATE TOWER CAT A LONDON</t>
  </si>
  <si>
    <t>EST-000036488</t>
  </si>
  <si>
    <t>19/08/2025, 11:27</t>
  </si>
  <si>
    <t>EST-000036396</t>
  </si>
  <si>
    <t>BISHOPSGATE NO 60 CAT A+ HASILWOOD HOUSE FLRS 1 &amp; 6 LONDON</t>
  </si>
  <si>
    <t>18/08/2025, 11:33</t>
  </si>
  <si>
    <t>EST-000036583</t>
  </si>
  <si>
    <t>22/08/2025, 10:12</t>
  </si>
  <si>
    <t>EST-000036473</t>
  </si>
  <si>
    <t>BRINDLEY PLACE NO 3 FLRS 1 &amp; 4 CAT A BIRMINGHAM</t>
  </si>
  <si>
    <t>19/08/2025, 14:41</t>
  </si>
  <si>
    <t>EST-000036480</t>
  </si>
  <si>
    <t>19/08/2025, 08:47</t>
  </si>
  <si>
    <t>EST-000036454</t>
  </si>
  <si>
    <t>18/08/2025, 14:22</t>
  </si>
  <si>
    <t>EST-000036548</t>
  </si>
  <si>
    <t>21/08/2025, 15:29</t>
  </si>
  <si>
    <t>EST-000036361</t>
  </si>
  <si>
    <t>CAMBRIDGE NORTH ONE MILTON AVENUE CAMBRIDGE LIGHTING</t>
  </si>
  <si>
    <t>20/08/2025, 16:49</t>
  </si>
  <si>
    <t>EST-000036456</t>
  </si>
  <si>
    <t>18/08/2025, 16:25</t>
  </si>
  <si>
    <t>EST-000036388</t>
  </si>
  <si>
    <t>18/08/2025, 09:52</t>
  </si>
  <si>
    <t>EST-000036558</t>
  </si>
  <si>
    <t>21/08/2025, 16:40</t>
  </si>
  <si>
    <t>EST-000036467</t>
  </si>
  <si>
    <t>19/08/2025, 14:40</t>
  </si>
  <si>
    <t>EST-000036464</t>
  </si>
  <si>
    <t>20/08/2025, 08:26</t>
  </si>
  <si>
    <t>EST-000036590</t>
  </si>
  <si>
    <t>22/08/2025, 11:06</t>
  </si>
  <si>
    <t>EST-000036578</t>
  </si>
  <si>
    <t>22/08/2025, 10:01</t>
  </si>
  <si>
    <t>EST-000036330</t>
  </si>
  <si>
    <t>DUDLEY INTERCHANGE FISHER STREET</t>
  </si>
  <si>
    <t>21/08/2025, 16:18</t>
  </si>
  <si>
    <t>EST-000036544</t>
  </si>
  <si>
    <t>21/08/2025, 10:37</t>
  </si>
  <si>
    <t>EST-000036565</t>
  </si>
  <si>
    <t>21/08/2025, 16:49</t>
  </si>
  <si>
    <t>EST-000036546</t>
  </si>
  <si>
    <t>21/08/2025, 14:25</t>
  </si>
  <si>
    <t>EST-000036489</t>
  </si>
  <si>
    <t>19/08/2025, 14:45</t>
  </si>
  <si>
    <t>EST-000036604</t>
  </si>
  <si>
    <t>GREENWAYS EGGS CAMP FARM HATFIELD HEATH</t>
  </si>
  <si>
    <t>22/08/2025, 14:56</t>
  </si>
  <si>
    <t>EST-000036484</t>
  </si>
  <si>
    <t>GROSVENOR STREET NO 77 FLOOR 4 PHASE 2 LONDON</t>
  </si>
  <si>
    <t>19/08/2025, 10:03</t>
  </si>
  <si>
    <t>EST-000036568</t>
  </si>
  <si>
    <t>21/08/2025, 16:53</t>
  </si>
  <si>
    <t>EST-000036438</t>
  </si>
  <si>
    <t>HUAWEI BUCKINGHAM GATE NO 63 FLR 4</t>
  </si>
  <si>
    <t>18/08/2025, 09:35</t>
  </si>
  <si>
    <t>EST-000036586</t>
  </si>
  <si>
    <t>JACK WINGFIELD SOUTH EAST MISC 2024</t>
  </si>
  <si>
    <t>22/08/2025, 13:16</t>
  </si>
  <si>
    <t>EST-000036374</t>
  </si>
  <si>
    <t>KINGS HALL LEISURE CENTRE LOWER CLAPTON HACKNEY LONDON</t>
  </si>
  <si>
    <t>18/08/2025, 14:06</t>
  </si>
  <si>
    <t>EST-000036549</t>
  </si>
  <si>
    <t>LAB REFURB UNIVERSITY OF CAMBRIDGE</t>
  </si>
  <si>
    <t>21/08/2025, 16:31</t>
  </si>
  <si>
    <t>EST-000036574</t>
  </si>
  <si>
    <t>LIVERPOOL STREET NO 1 FLOOR 1 COFFEE BAR SPACE LONDON</t>
  </si>
  <si>
    <t>22/08/2025, 08:23</t>
  </si>
  <si>
    <t>EST-000036561</t>
  </si>
  <si>
    <t>21/08/2025, 15:05</t>
  </si>
  <si>
    <t>EST-000036533</t>
  </si>
  <si>
    <t>20/08/2025, 16:34</t>
  </si>
  <si>
    <t>EST-000036503</t>
  </si>
  <si>
    <t>19/08/2025, 16:09</t>
  </si>
  <si>
    <t>EST-000036437</t>
  </si>
  <si>
    <t>LONDON WALL  NO 120 MOOR HOUSE LVL 3</t>
  </si>
  <si>
    <t>18/08/2025, 09:49</t>
  </si>
  <si>
    <t>EST-000036511</t>
  </si>
  <si>
    <t>MANCHESTER AIRPORT T3 BORDER FORCE REFURB</t>
  </si>
  <si>
    <t>20/08/2025, 08:12</t>
  </si>
  <si>
    <t>EST-000036380</t>
  </si>
  <si>
    <t>19/08/2025, 14:18</t>
  </si>
  <si>
    <t>EST-000036441</t>
  </si>
  <si>
    <t>MINSTER COURT NO 3 CAT A FLOOR 4 LONDON</t>
  </si>
  <si>
    <t>18/08/2025, 11:01</t>
  </si>
  <si>
    <t>EST-000036510</t>
  </si>
  <si>
    <t>MLP ROCKINGHAM GATEWAY CORBY</t>
  </si>
  <si>
    <t>20/08/2025, 12:11</t>
  </si>
  <si>
    <t>EST-000036429</t>
  </si>
  <si>
    <t>20/08/2025, 16:53</t>
  </si>
  <si>
    <t>EST-000036462</t>
  </si>
  <si>
    <t>18/08/2025, 15:52</t>
  </si>
  <si>
    <t>EST-000036458</t>
  </si>
  <si>
    <t>18/08/2025, 14:36</t>
  </si>
  <si>
    <t>EST-000036564</t>
  </si>
  <si>
    <t>21/08/2025, 16:36</t>
  </si>
  <si>
    <t>EST-000036504</t>
  </si>
  <si>
    <t>20/08/2025, 10:00</t>
  </si>
  <si>
    <t>EST-000036446</t>
  </si>
  <si>
    <t>21/08/2025, 17:10</t>
  </si>
  <si>
    <t>EST-000036465</t>
  </si>
  <si>
    <t>18/08/2025, 16:30</t>
  </si>
  <si>
    <t>EST-000036369</t>
  </si>
  <si>
    <t>21/08/2025, 17:15</t>
  </si>
  <si>
    <t>EST-000036491</t>
  </si>
  <si>
    <t>OXFORD STREET NO 216 INGKA INVESTMENTS LONDON</t>
  </si>
  <si>
    <t>20/08/2025, 14:53</t>
  </si>
  <si>
    <t>EST-000036397</t>
  </si>
  <si>
    <t>18/08/2025, 09:36</t>
  </si>
  <si>
    <t>EST-000036536</t>
  </si>
  <si>
    <t>21/08/2025, 13:35</t>
  </si>
  <si>
    <t>EST-000036447</t>
  </si>
  <si>
    <t>18/08/2025, 12:31</t>
  </si>
  <si>
    <t>EST-000036592</t>
  </si>
  <si>
    <t>QUEENSBERRY HOUSE OLD BURLINGTON STREET NO 3 LONDON</t>
  </si>
  <si>
    <t>22/08/2025, 13:47</t>
  </si>
  <si>
    <t>EST-000036398</t>
  </si>
  <si>
    <t>19/08/2025, 09:31</t>
  </si>
  <si>
    <t>EST-000036603</t>
  </si>
  <si>
    <t>22/08/2025, 14:43</t>
  </si>
  <si>
    <t>EST-000036410</t>
  </si>
  <si>
    <t>RADBOURNE UNIT ROYAL DERBY HOSPITAL WARD 35 DERBY</t>
  </si>
  <si>
    <t>18/08/2025, 10:33</t>
  </si>
  <si>
    <t>EST-000036573</t>
  </si>
  <si>
    <t>REGENT COLLEGE IMPERIAL DRIVE NO 167 HARROW LONDON</t>
  </si>
  <si>
    <t>22/08/2025, 08:06</t>
  </si>
  <si>
    <t>EST-000036605</t>
  </si>
  <si>
    <t>22/08/2025, 14:48</t>
  </si>
  <si>
    <t>EST-000036513</t>
  </si>
  <si>
    <t>ROCHESTER ROW NO 17-19 DEVELOPMENT LONDON</t>
  </si>
  <si>
    <t>22/08/2025, 13:55</t>
  </si>
  <si>
    <t>EST-000036395</t>
  </si>
  <si>
    <t>18/08/2025, 16:36</t>
  </si>
  <si>
    <t>EST-000036512</t>
  </si>
  <si>
    <t>SCOTIA HOUSE OFFICE FITOUT STIRLING</t>
  </si>
  <si>
    <t>20/08/2025, 12:32</t>
  </si>
  <si>
    <t>EST-000036453</t>
  </si>
  <si>
    <t>18/08/2025, 12:47</t>
  </si>
  <si>
    <t>EST-000036411</t>
  </si>
  <si>
    <t>19/08/2025, 12:57</t>
  </si>
  <si>
    <t>EST-000036386</t>
  </si>
  <si>
    <t>21/08/2025, 10:53</t>
  </si>
  <si>
    <t>EST-000035881</t>
  </si>
  <si>
    <t>THAVIES INN HOUSE HOLBORN CIRCUS NO 1 LONDON</t>
  </si>
  <si>
    <t>18/08/2025, 14:13</t>
  </si>
  <si>
    <t>EST-000036495</t>
  </si>
  <si>
    <t>21/08/2025, 10:08</t>
  </si>
  <si>
    <t>EST-000036500</t>
  </si>
  <si>
    <t>THREE CHAMBERLAIN SQUARE CAT B ERNST YOUNG BIRMINGHAM</t>
  </si>
  <si>
    <t>19/08/2025, 16:40</t>
  </si>
  <si>
    <t>EST-000036555</t>
  </si>
  <si>
    <t>TREEHOUSE HOTEL BLACKFRIARS STREET MANCHESTER</t>
  </si>
  <si>
    <t>22/08/2025, 12:34</t>
  </si>
  <si>
    <t>EST-000036457</t>
  </si>
  <si>
    <t>19/08/2025, 14:39</t>
  </si>
  <si>
    <t>EST-000036436</t>
  </si>
  <si>
    <t>UNI OF CAMBRIDGE MOLECULAR LAB</t>
  </si>
  <si>
    <t>18/08/2025, 11:45</t>
  </si>
  <si>
    <t>EST-000036557</t>
  </si>
  <si>
    <t>21/08/2025, 14:46</t>
  </si>
  <si>
    <t>EST-000036475</t>
  </si>
  <si>
    <t>UNI OF OXFORD BEGBROKE FIT OUT</t>
  </si>
  <si>
    <t>20/08/2025, 11:54</t>
  </si>
  <si>
    <t>EST-000036567</t>
  </si>
  <si>
    <t>22/08/2025, 08:29</t>
  </si>
  <si>
    <t>EST-000036391</t>
  </si>
  <si>
    <t>18/08/2025, 11:07</t>
  </si>
  <si>
    <t>EST-000036470</t>
  </si>
  <si>
    <t>18/08/2025, 16:20</t>
  </si>
  <si>
    <t>EST-000036432</t>
  </si>
  <si>
    <t>UNI OF SOUTHAMPTON ROMERO &amp; GATELEY HOUSES NEW BUILD PHASE</t>
  </si>
  <si>
    <t>21/08/2025, 11:01</t>
  </si>
  <si>
    <t>EST-000036506</t>
  </si>
  <si>
    <t>20/08/2025, 08:05</t>
  </si>
  <si>
    <t>EST-000036392</t>
  </si>
  <si>
    <t>WARWICK LANE NO 10 FOXS BISCUIT REFURB LONDON</t>
  </si>
  <si>
    <t>18/08/2025, 16:33</t>
  </si>
  <si>
    <t>EST-000036439</t>
  </si>
  <si>
    <t>WATCHMOOR PARK CAMBERLEY</t>
  </si>
  <si>
    <t>22/08/2025, 13:50</t>
  </si>
  <si>
    <t>EST-000036535</t>
  </si>
  <si>
    <t>WELLS STREET NO 80 WELLS HOUSE THE RIBBON LONDON</t>
  </si>
  <si>
    <t>21/08/2025, 08:53</t>
  </si>
  <si>
    <t>EST-000036483</t>
  </si>
  <si>
    <t>19/08/2025, 14:07</t>
  </si>
  <si>
    <t>EST-000036515</t>
  </si>
  <si>
    <t>WHITTINGTON HOSPITAL DECANT WARD HIGHGATE HILL LONDON</t>
  </si>
  <si>
    <t>20/08/2025, 10:42</t>
  </si>
  <si>
    <t>EST-000036537</t>
  </si>
  <si>
    <t>22/08/2025, 17:26</t>
  </si>
  <si>
    <t>EST-000036563</t>
  </si>
  <si>
    <t>2011 CRYSTAL DRIVE ARLINGTON SAIC</t>
  </si>
  <si>
    <t>21/08/2025, 16:38</t>
  </si>
  <si>
    <t>EST-000036326</t>
  </si>
  <si>
    <t>5TH AVENUE NO 665 ROLEX HQ POS AREA NEW YORK</t>
  </si>
  <si>
    <t>18/08/2025, 14:32</t>
  </si>
  <si>
    <t>EST-000036514</t>
  </si>
  <si>
    <t>20/08/2025, 23:00</t>
  </si>
  <si>
    <t>EST-000036501</t>
  </si>
  <si>
    <t>CELINA GOVERNMENT CENTER</t>
  </si>
  <si>
    <t>22/08/2025, 21:28</t>
  </si>
  <si>
    <t>EST-000036062</t>
  </si>
  <si>
    <t>FORT LAUDERDALE INT AIRPORT TERMINAL 5</t>
  </si>
  <si>
    <t>21/08/2025, 23:01</t>
  </si>
  <si>
    <t>EST-000034538</t>
  </si>
  <si>
    <t>19/08/2025, 10:45</t>
  </si>
  <si>
    <t>EST-000035675</t>
  </si>
  <si>
    <t>N CALDWELL ST 510</t>
  </si>
  <si>
    <t>21/08/2025, 08:45</t>
  </si>
  <si>
    <t>EST-000036572</t>
  </si>
  <si>
    <t>21/08/2025, 23:07</t>
  </si>
  <si>
    <t>EST-000036407</t>
  </si>
  <si>
    <t>EST-000036476</t>
  </si>
  <si>
    <t>EST-000036562</t>
  </si>
  <si>
    <t>EST-000036520</t>
  </si>
  <si>
    <t>EST-000036284</t>
  </si>
  <si>
    <t>EST-000036434</t>
  </si>
  <si>
    <t>EST-000036435</t>
  </si>
  <si>
    <t>EST-000036443</t>
  </si>
  <si>
    <t>EST-000036444</t>
  </si>
  <si>
    <t>EST-000036449</t>
  </si>
  <si>
    <t>EST-000036450</t>
  </si>
  <si>
    <t>EST-000036452</t>
  </si>
  <si>
    <t>EST-000036461</t>
  </si>
  <si>
    <t>EST-000036463</t>
  </si>
  <si>
    <t>EST-000036477</t>
  </si>
  <si>
    <t>EST-000036478</t>
  </si>
  <si>
    <t>EST-000036482</t>
  </si>
  <si>
    <t>EST-000036485</t>
  </si>
  <si>
    <t>EST-000036486</t>
  </si>
  <si>
    <t>EST-000036492</t>
  </si>
  <si>
    <t>EST-000036493</t>
  </si>
  <si>
    <t>EST-000036494</t>
  </si>
  <si>
    <t>EST-000036496</t>
  </si>
  <si>
    <t>EST-000036502</t>
  </si>
  <si>
    <t>EST-000036517</t>
  </si>
  <si>
    <t>EST-000036522</t>
  </si>
  <si>
    <t>EST-000036527</t>
  </si>
  <si>
    <t>EST-000036531</t>
  </si>
  <si>
    <t>EST-000036542</t>
  </si>
  <si>
    <t>EST-000036540</t>
  </si>
  <si>
    <t>EST-000036543</t>
  </si>
  <si>
    <t>EST-000036552</t>
  </si>
  <si>
    <t>EST-000036553</t>
  </si>
  <si>
    <t>EST-000036554</t>
  </si>
  <si>
    <t>EST-000036566</t>
  </si>
  <si>
    <t>EST-000036577</t>
  </si>
  <si>
    <t>EST-000036575</t>
  </si>
  <si>
    <t>EST-000036584</t>
  </si>
  <si>
    <t>EST-000036587</t>
  </si>
  <si>
    <t>EST-000036579</t>
  </si>
  <si>
    <t>EST-000036580</t>
  </si>
  <si>
    <t>EST-000036581</t>
  </si>
  <si>
    <t>EST-000036582</t>
  </si>
  <si>
    <t>EST-000036591</t>
  </si>
  <si>
    <t>EST-000036593</t>
  </si>
  <si>
    <t>EST-000036597</t>
  </si>
  <si>
    <t>EST-000036598</t>
  </si>
  <si>
    <t>EST-000036599</t>
  </si>
  <si>
    <t>EST-000036601</t>
  </si>
  <si>
    <t>EST-000036606</t>
  </si>
  <si>
    <t>EST-000036406</t>
  </si>
  <si>
    <t>EST-000036408</t>
  </si>
  <si>
    <t>QL-0284470</t>
  </si>
  <si>
    <t>QL-0284463</t>
  </si>
  <si>
    <t>SYS 330 TILE STEEL 1200mm X 300mm 1522 10 WRAPPED 16 80 KG SQUARE RAL 5008 30% GLOSS</t>
  </si>
  <si>
    <t>QL-0275077</t>
  </si>
  <si>
    <t>SYS 330 TILE STEEL 1200mm X 300mm 1522 10 WRAPPED 16 80 KG SQUARE RAL 6003 30% GLOSS</t>
  </si>
  <si>
    <t>QL-0275068</t>
  </si>
  <si>
    <t>SYS 330 TILE STEEL 1200mm X 300mm 1522 10 WRAPPED 16 80 KG SQUARE RAL 5008 30% GLOSS RECT FLG 1001mm x 60mm</t>
  </si>
  <si>
    <t>QL-0275081</t>
  </si>
  <si>
    <t>SYS 330 TILE STEEL 1050mm X 500mm 1522 10 RAL 9010 20% WRAPPED 16 80 KG SQUARE C/W APERTURE 900mm x 200mm</t>
  </si>
  <si>
    <t>QL-0274574</t>
  </si>
  <si>
    <t>SYS 330 TILE STEEL 1260mm X 500mm 1522 10 RAL 9010 20% WRAPPED 16 80 KG SQUARE</t>
  </si>
  <si>
    <t>QL-0274575</t>
  </si>
  <si>
    <t>SYS 330 TILE STEEL 1050mm X 500mm 1522 10 RAL 9010 20% WRAPPED 16 80 KG SQUARE RAKING EDGE</t>
  </si>
  <si>
    <t>QL-0274573</t>
  </si>
  <si>
    <t>SYS 330 TILE STEEL 1050mm X 500mm 1522 10 RAL 9010 20% WRAPPED 16 80 KG SQUARE</t>
  </si>
  <si>
    <t>QL-0274572</t>
  </si>
  <si>
    <t>SYS 330 TILE STEEL 1900mm X 500mm 1522 10 RAL 9010 20% WRAPPED 16 80 KG SQUARE</t>
  </si>
  <si>
    <t>QL-0274756</t>
  </si>
  <si>
    <t>SYS 330 TILE STEEL 1900mm X 500mm 1522 10 RAL 9010 20% WRAPPED 16 80 KG SQUARE C/W APERTURE 1100mm x 200mm</t>
  </si>
  <si>
    <t>QL-0274757</t>
  </si>
  <si>
    <t>SYS 330 TILE STEEL 1260mm X 500mm 1522 10 RAL 9010 20% WRAPPED 16 80 KG SQUARE RAKING EDGE</t>
  </si>
  <si>
    <t>QL-0274752</t>
  </si>
  <si>
    <t>SYS 330 TILE STEEL 1260mm X 500mm 1522 10 RAL 9010 20% WRAPPED 16 80 KG SQUARE C/W APERTURE 1100mm x 200mm</t>
  </si>
  <si>
    <t>QL-0274753</t>
  </si>
  <si>
    <t>SYS 330 TILE STEEL 1600mm X 500mm 1522 10 RAL 9010 20% WRAPPED 16 80 KG SQUARE</t>
  </si>
  <si>
    <t>QL-0274754</t>
  </si>
  <si>
    <t>SYS 330 TILE STEEL 1600mm X 500mm 1522 10 RAL 9010 20% WRAPPED 16 80 KG SQUARE C/W APERTURE 1100mm x 200mm</t>
  </si>
  <si>
    <t>QL-0274755</t>
  </si>
  <si>
    <t>SYS 330 TILE STEEL 2550mm X 500mm 1522 10 RAL 9010 20% WRAPPED 16 80 KG SQUARE RAKING EDGE</t>
  </si>
  <si>
    <t>QL-0278148</t>
  </si>
  <si>
    <t>SYS 330 TILE STEEL 2813mm X 500mm 1522 10 RAL 9010 20% WRAPPED 16 80 KG SQUARE RAKING EDGE</t>
  </si>
  <si>
    <t>QL-0278147</t>
  </si>
  <si>
    <t>SYS 330 TILE STEEL 2030mm X 500mm 1522 10 RAL 9010 20% WRAPPED 16 80 KG SQUARE RAKING EDGE</t>
  </si>
  <si>
    <t>QL-0278150</t>
  </si>
  <si>
    <t>SYS 330 TILE STEEL 2300mm X 500mm 1522 10 RAL 9010 20% WRAPPED 16 80 KG SQUARE RAKING EDGE</t>
  </si>
  <si>
    <t>QL-0278149</t>
  </si>
  <si>
    <t>SYS 330 TILE STEEL 900mm X 500mm 1522 10 RAL 9010 20% WRAPPED 16 80 KG SQUARE RAKING EDGE</t>
  </si>
  <si>
    <t>QL-0278154</t>
  </si>
  <si>
    <t>SYS 330 TILE STEEL 1210mm X 500mm 1522 10 RAL 9010 20% WRAPPED 16 80 KG SQUARE RAKING EDGE</t>
  </si>
  <si>
    <t>QL-0278153</t>
  </si>
  <si>
    <t>SYS 330 TILE STEEL 1410mm X 500mm 1522 10 RAL 9010 20% WRAPPED 16 80 KG SQUARE RAKING EDGE</t>
  </si>
  <si>
    <t>QL-0278152</t>
  </si>
  <si>
    <t>SYS 330 TILE STEEL 1760mm X 500mm 1522 10 RAL 9010 20% WRAPPED 16 80 KG SQUARE RAKING EDGE</t>
  </si>
  <si>
    <t>QL-0278151</t>
  </si>
  <si>
    <t>SYS 330 TILE STEEL 1150mm X 500mm 1522 10 RAL 9010 20% WRAPPED 16 80 KG SQUARE RAKING EDGE</t>
  </si>
  <si>
    <t>QL-0278144</t>
  </si>
  <si>
    <t>SYS 330 TILE STEEL 1500mm X 500mm 1522 10 RAL 9010 20% WRAPPED 16 80 KG SQUARE RAKING EDGE</t>
  </si>
  <si>
    <t>QL-0278143</t>
  </si>
  <si>
    <t>SYS 330 TILE STEEL 1800mm X 500mm 1522 10 RAL 9010 20% WRAPPED 16 80 KG SQUARE RAKING EDGE</t>
  </si>
  <si>
    <t>QL-0278142</t>
  </si>
  <si>
    <t>SYS 330 TILE STEEL 2100mm X 500mm 1522 10 RAL 9010 20% WRAPPED 16 80 KG SQUARE RAKING EDGE</t>
  </si>
  <si>
    <t>QL-0278141</t>
  </si>
  <si>
    <t>SYS 330 TILE STEEL 880mm X 560mm 1522 10 RAL 9010 20% WRAPPED 16 80 KG SQUARE RAKING EDGE</t>
  </si>
  <si>
    <t>QL-0278145</t>
  </si>
  <si>
    <t>SYS 330 TILE STEEL 2450mm X 500mm 1522 10 RAL 9010 20% WRAPPED 16 80 KG SQUARE RAKING EDGE</t>
  </si>
  <si>
    <t>QL-0278140</t>
  </si>
  <si>
    <t>SYS 330 TILE STEEL 2660mm X 500mm 1522 10 RAL 9010 20% WRAPPED 16 80 KG SQUARE RAKING EDGE</t>
  </si>
  <si>
    <t>QL-0278139</t>
  </si>
  <si>
    <t>SYS 330 TILE STEEL 2900mm X 500mm 1522 10 RAL 9010 20% WRAPPED 16 80 KG SQUARE RAKING EDGE</t>
  </si>
  <si>
    <t>QL-0278138</t>
  </si>
  <si>
    <t>SYS 330 TILE STEEL 630mm X 500mm 1522 10 RAL 9010 20% WRAPPED 16 80 KG SQUARE RAKING EDGE</t>
  </si>
  <si>
    <t>QL-0278156</t>
  </si>
  <si>
    <t>SYS 330 TILE STEEL 350mm X 650mm 1522 10 RAL 9010 20% WRAPPED 16 80 KG SQUARE RAKING EDGE</t>
  </si>
  <si>
    <t>QL-0278157</t>
  </si>
  <si>
    <t>SYS 330 TILE STEEL 1000mm X 300mm 3939 15 RAL 9010 20% WRAPPED 16 80 KG SQUARE</t>
  </si>
  <si>
    <t>QL-0271484</t>
  </si>
  <si>
    <t>SYS 330 TILE STEEL 1050mm X 300mm 3939 15 RAL 9010 20% WRAPPED 16 80 KG SQUARE</t>
  </si>
  <si>
    <t>QL-0271485</t>
  </si>
  <si>
    <t>SYS 330 TILE STEEL 1100mm X 300mm 3939 15 RAL 9010 20% WRAPPED 16 80 KG SQUARE</t>
  </si>
  <si>
    <t>QL-0271486</t>
  </si>
  <si>
    <t>SYS 330 TILE STEEL 1200mm X 300mm 3939 15 RAL 9010 20% WRAPPED 16 80 KG SQUARE</t>
  </si>
  <si>
    <t>QL-0271487</t>
  </si>
  <si>
    <t>SYS 330 TILE STEEL 800mm X 300mm 3939 15 RAL 9010 20% WRAPPED 16 80 KG SQUARE</t>
  </si>
  <si>
    <t>QL-0271482</t>
  </si>
  <si>
    <t>SYS 330 TILE STEEL 900mm X 300mm 3939 15 RAL 9010 20% WRAPPED 16 80 KG SQUARE</t>
  </si>
  <si>
    <t>QL-0271483</t>
  </si>
  <si>
    <t>SYS 330 TILE STEEL 600mm X 300mm 3939 15 RAL 9010 20% WRAPPED 16 80 KG SQUARE</t>
  </si>
  <si>
    <t>QL-0271480</t>
  </si>
  <si>
    <t>SYS 330 TILE STEEL 700mm X 300mm 3939 15 RAL 9010 20% WRAPPED 16 80 KG SQUARE</t>
  </si>
  <si>
    <t>QL-0271481</t>
  </si>
  <si>
    <t>SYS 330 TILE STEEL 1700mm X 300mm 3939 15 RAL 9010 20% NO INFILL SQUARE</t>
  </si>
  <si>
    <t>QL-0271500</t>
  </si>
  <si>
    <t>SYS 330 TILE STEEL 1200mm X 300mm 3939 15 RAL 9010 20% NO INFILL SQUARE</t>
  </si>
  <si>
    <t>QL-0271496</t>
  </si>
  <si>
    <t>SYS 330 TILE STEEL 1300mm X 300mm 3939 15 RAL 9010 20% NO INFILL SQUARE</t>
  </si>
  <si>
    <t>QL-0271497</t>
  </si>
  <si>
    <t>SYS 330 TILE STEEL 1400mm X 300mm 3939 15 RAL 9010 20% NO INFILL SQUARE</t>
  </si>
  <si>
    <t>QL-0271498</t>
  </si>
  <si>
    <t>SYS 330 TILE STEEL 1500mm X 300mm 3939 15 RAL 9010 20% NO INFILL SQUARE</t>
  </si>
  <si>
    <t>QL-0271499</t>
  </si>
  <si>
    <t>SYS 330 TILE STEEL 700mm X 300mm 3939 15 RAL 9010 20% NO INFILL SQUARE</t>
  </si>
  <si>
    <t>QL-0271493</t>
  </si>
  <si>
    <t>SYS 330 TILE STEEL 900mm X 300mm 3939 15 RAL 9010 20% NO INFILL SQUARE</t>
  </si>
  <si>
    <t>QL-0271494</t>
  </si>
  <si>
    <t>SYS 330 TILE STEEL 1000mm X 300mm 3939 15 RAL 9010 20% NO INFILL SQUARE</t>
  </si>
  <si>
    <t>QL-0271495</t>
  </si>
  <si>
    <t>SYS 330 TILE STEEL 1300mm X 300mm 3939 15 RAL 9010 20% WRAPPED 16 80 KG SQUARE</t>
  </si>
  <si>
    <t>QL-0271488</t>
  </si>
  <si>
    <t>SYS 330 TILE STEEL 1400mm X 300mm 3939 15 RAL 9010 20% WRAPPED 16 80 KG SQUARE</t>
  </si>
  <si>
    <t>QL-0271489</t>
  </si>
  <si>
    <t>SYS 330 TILE STEEL 1500mm X 300mm 3939 15 RAL 9010 20% WRAPPED 16 80 KG SQUARE</t>
  </si>
  <si>
    <t>QL-0271490</t>
  </si>
  <si>
    <t>SYS 330 TILE STEEL 1700mm X 300mm 3939 15 RAL 9010 20% WRAPPED 16 80 KG SQUARE</t>
  </si>
  <si>
    <t>QL-0271491</t>
  </si>
  <si>
    <t>QL-0277329</t>
  </si>
  <si>
    <t>QL-0277300</t>
  </si>
  <si>
    <t>QL-0272685</t>
  </si>
  <si>
    <t>SYS 330 TILE STEEL 1100mm X 300mm 1522 10 RAL 9010 20% WRAPPED 18 80 KG SQUARE</t>
  </si>
  <si>
    <t>QL-0275417</t>
  </si>
  <si>
    <t>QL-0275433</t>
  </si>
  <si>
    <t>SYS 330 TILE STEEL 1350mm X 300mm 1522 10 RAL 9016 20% WRAPPED 16 80 KG SQUARE</t>
  </si>
  <si>
    <t>QL-0270722</t>
  </si>
  <si>
    <t>SYS 330 TILE STEEL 1350mm X 600mm 1522 10 RAL 9016 20% WRAPPED 16 80 KG SQUARE</t>
  </si>
  <si>
    <t>QL-0270729</t>
  </si>
  <si>
    <t>SYS 330 TILE STEEL 1900mm X 300mm PLAIN RAL 9010 20% WRAPPED 16 80 KG SQUARE</t>
  </si>
  <si>
    <t>QL-0274277</t>
  </si>
  <si>
    <t>SYS 330 TILE STEEL 2060mm X 300mm PLAIN RAL 9010 20% WRAPPED 16 80 KG SQUARE</t>
  </si>
  <si>
    <t>QL-0274278</t>
  </si>
  <si>
    <t>SYS 330 TILE STEEL 1250mm X 300mm PLAIN RAL 9010 20% WRAPPED 16 80 KG SQUARE</t>
  </si>
  <si>
    <t>QL-0274279</t>
  </si>
  <si>
    <t>SYS 330 TILE STEEL 1850mm X 300mm PLAIN RAL 9010 20% WRAPPED 16 80 KG SQUARE</t>
  </si>
  <si>
    <t>QL-0274280</t>
  </si>
  <si>
    <t>SYS 330 TILE STEEL 1200mm X 600mm 1147 35 BLACK ADHESIVE TISSUE SQUARE FINISH SUNSET COPPER Y225G1 D2525</t>
  </si>
  <si>
    <t>QL-0276356</t>
  </si>
  <si>
    <t>QL-0274314</t>
  </si>
  <si>
    <t>QL-0281573</t>
  </si>
  <si>
    <t>SYS 330 TILE STEEL 1150mm X 500mm 1522 10 RAL 7035 30% WRAPPED 16 80 KG SQUARE</t>
  </si>
  <si>
    <t>QL-0281572</t>
  </si>
  <si>
    <t>SYS 330 TILE STEEL 1500mm X 500mm 1522 10 RAL 7035 30% WRAPPED 16 80 KG SQUARE</t>
  </si>
  <si>
    <t>QL-0283814</t>
  </si>
  <si>
    <t>SYS 330 TILE STEEL 1200mm X 600mm 1003 OVERALL HIGH PERFORMANCE INFILL SQUARE FINISH RAL 230 50 10, 30%</t>
  </si>
  <si>
    <t>QL-0283856</t>
  </si>
  <si>
    <t>QL-0283896</t>
  </si>
  <si>
    <t>QL-0272926</t>
  </si>
  <si>
    <t>QL-0272943</t>
  </si>
  <si>
    <t>SYS 330 TILE STEEL 1120mm X 575mm 3939 OVERALL WRAPPED 16 80 KG FABRIC TILE BLAZER DARTMOUTH</t>
  </si>
  <si>
    <t>QL-0272960</t>
  </si>
  <si>
    <t>SYS 330 TILE STEEL 1120mm X 575mm 3939 OVERALL WRAPPED 16 80 KG FABRIC TILE BLAZER DARTMOUTH C/W CURVED NOTCH L/H S15</t>
  </si>
  <si>
    <t>QL-0272959</t>
  </si>
  <si>
    <t>SYS 330 TILE STEEL 816mm X 575mm 3939 OVERALL WRAPPED 16 80 KG FABRIC TILE BLAZER DARTMOUTH TRIANGULAR TILE S14</t>
  </si>
  <si>
    <t>QL-0272958</t>
  </si>
  <si>
    <t>SYS 330 TILE STEEL 1120mm X 250mm 3939 OVERALL WRAPPED 16 80 KG FABRIC TILE BLAZER DARTMOUTH S13</t>
  </si>
  <si>
    <t>QL-0272957</t>
  </si>
  <si>
    <t>SYS 330 TILE STEEL 890mm X 1120mm 3939 OVERALL WRAPPED 16 80 KG FABRIC TILE BLAZER DARTMOUTH TRAPEZOIDAL TILE S12</t>
  </si>
  <si>
    <t>QL-0272964</t>
  </si>
  <si>
    <t>SYS 330 TILE STEEL 1120mm X 995mm 3939 OVERALL WRAPPED 16 80 KG FABRIC TILE BLAZER DARTMOUTH TRAPEZOIDAL TILE S19</t>
  </si>
  <si>
    <t>QL-0272963</t>
  </si>
  <si>
    <t>SYS 330 TILE STEEL 1120mm X 385mm 3939 OVERALL WRAPPED 16 80 KG FABRIC TILE BLAZER DARTMOUTH S18</t>
  </si>
  <si>
    <t>QL-0272962</t>
  </si>
  <si>
    <t>SYS 330 TILE STEEL 1120mm X 575mm 3939 OVERALL WRAPPED 16 80 KG FABRIC TILE BLAZER DARTMOUTH C/W CURVED NOTCH R/H S17</t>
  </si>
  <si>
    <t>QL-0272961</t>
  </si>
  <si>
    <t>SYS 330 TILE STEEL 1120mm X 575mm 3939 OVERALL WRAPPED 16 80 KG FABRIC TILE BLAZER DARTMOUTH C/W CURVED NOTCH R/H S16</t>
  </si>
  <si>
    <t>QL-0272968</t>
  </si>
  <si>
    <t>SYS 330 TILE STEEL 1120mm X 575mm 3939 OVERALL WRAPPED 16 80 KG FABRIC TILE BLAZER DARTMOUTH TRAPEZOIDAL TILE S23</t>
  </si>
  <si>
    <t>QL-0272967</t>
  </si>
  <si>
    <t>SYS 330 TILE STEEL 1120mm X 350mm 3939 OVERALL WRAPPED 16 80 KG FABRIC TILE BLAZER DARTMOUTH S22</t>
  </si>
  <si>
    <t>QL-0272966</t>
  </si>
  <si>
    <t>SYS 330 TILE STEEL 973mm X 1120mm 3939 OVERALL WRAPPED 16 80 KG FABRIC TILE BLAZER DARTMOUTH TRAPEZOIDAL TILE S21</t>
  </si>
  <si>
    <t>QL-0272965</t>
  </si>
  <si>
    <t>SYS 330 TILE STEEL 1120mm X 182mm 3939 OVERALL WRAPPED 16 80 KG FABRIC TILE BLAZER DARTMOUTH S20</t>
  </si>
  <si>
    <t>QL-0272946</t>
  </si>
  <si>
    <t>SYS 330 TILE STEEL 1120mm X 575mm 3939 OVERALL WRAPPED 16 80 KG FABRIC TILE BLAZER DARTMOUTH C/W CURVED NOTCH RH S2</t>
  </si>
  <si>
    <t>QL-0272945</t>
  </si>
  <si>
    <t>SYS 330 TILE STEEL 1120mm X 575mm 3939 OVERALL WRAPPED 16 80 KG FABRIC TILE BLAZER DARTMOUTH C/W CURVED NOTCH LH S1</t>
  </si>
  <si>
    <t>QL-0272944</t>
  </si>
  <si>
    <t>SYS 330 TILE STEEL 1120mm X 562mm 3939 OVERALL WRAPPED 16 80 KG FABRIC TILE BLAZER DARTMOUTH</t>
  </si>
  <si>
    <t>QL-0272950</t>
  </si>
  <si>
    <t>SYS 330 TILE STEEL 1120mm X 575mm 3939 OVERALL WRAPPED 16 80 KG FABRIC TILE BLAZER DARTMOUTH TRAPEZOIDAL TILE S6</t>
  </si>
  <si>
    <t>QL-0272949</t>
  </si>
  <si>
    <t>SYS 330 TILE STEEL 964mm X 567mm 3939 OVERALL WRAPPED 16 80 KG FABRIC TILE BLAZER DARTMOUTH TRAPEZOIDAL TILE S5</t>
  </si>
  <si>
    <t>QL-0272948</t>
  </si>
  <si>
    <t>SYS 330 TILE STEEL 1120mm X 575mm 3939 OVERALL WRAPPED 16 80 KG FABRIC TILE BLAZER DARTMOUTH C/W CURVED NOTCH RH S4</t>
  </si>
  <si>
    <t>QL-0272947</t>
  </si>
  <si>
    <t>SYS 330 TILE STEEL 1120mm X 575mm 3939 OVERALL WRAPPED 16 80 KG FABRIC TILE BLAZER DARTMOUTH C/W CURVED NOTCH LH S3</t>
  </si>
  <si>
    <t>QL-0272954</t>
  </si>
  <si>
    <t>SYS 330 TILE STEEL 1120mm X 495mm 3939 OVERALL WRAPPED 16 80 KG FABRIC TILE BLAZER DARTMOUTH S10</t>
  </si>
  <si>
    <t>QL-0272953</t>
  </si>
  <si>
    <t>SYS 330 TILE STEEL 1621mm X 1120mm 3939 OVERALL WRAPPED 16 80 KG FABRIC TILE BLAZER DARTMOUTH TRAPEZOIDAL TILE S9</t>
  </si>
  <si>
    <t>QL-0272952</t>
  </si>
  <si>
    <t>SYS 330 TILE STEEL 1120mm X 195mm 3939 OVERALL WRAPPED 16 80 KG FABRIC TILE BLAZER DARTMOUTH S8</t>
  </si>
  <si>
    <t>QL-0272951</t>
  </si>
  <si>
    <t>SYS 330 TILE STEEL 1510mm X 1120mm 3939 OVERALL WRAPPED 16 80 KG FABRIC TILE BLAZER DARTMOUTH TRIANGULAR TILE S7</t>
  </si>
  <si>
    <t>QL-0272956</t>
  </si>
  <si>
    <t>SYS 330 TILE STEEL 950mm X 1295mm 3939 OVERALL WRAPPED 16 80 KG FABRIC TILE BLAZER DARTMOUTH TRIANGULAR TILE S11</t>
  </si>
  <si>
    <t>QL-0272971</t>
  </si>
  <si>
    <t>SYS 330 TILE STEEL 1120mm X 270mm 3939 OVERALL WRAPPED 16 80 KG FABRIC TILE BLAZER DARTMOUTH S26</t>
  </si>
  <si>
    <t>QL-0272970</t>
  </si>
  <si>
    <t>SYS 330 TILE STEEL 1600mm X 1120mm 3939 OVERALL WRAPPED 16 80 KG FABRIC TILE BLAZER DARTMOUTH TRAPEZOIDAL TILE S25</t>
  </si>
  <si>
    <t>QL-0272969</t>
  </si>
  <si>
    <t>SYS 330 TILE STEEL 1120mm X 465mm 3939 OVERALL WRAPPED 16 80 KG FABRIC TILE BLAZER DARTMOUTH S24</t>
  </si>
  <si>
    <t>QL-0281649</t>
  </si>
  <si>
    <t>SYS 330 TILE STEEL 1180mm X 300mm 1522 10 RAL 9010 20% WRAPPED 16 80 KG SQUARE</t>
  </si>
  <si>
    <t>QL-0280411</t>
  </si>
  <si>
    <t>SYS 330 TILE 1344 x 297mm 1522 10 RAL 9010 20% WRAPPED 18 80 KG SQUARE</t>
  </si>
  <si>
    <t>QL-0284306</t>
  </si>
  <si>
    <t>SYS 330 TILE STEEL 1200mm X 300mm 1522 BORDERS A/S RAL 9016 20% WRAPPED 16 80 KG SQUARE</t>
  </si>
  <si>
    <t>QL-0284078</t>
  </si>
  <si>
    <t>SYS 330 TILE 1194 x 297mm 1522 10 RAL 9010 20% WRAPPED 16 80 KG SQUARE</t>
  </si>
  <si>
    <t>QL-0284090</t>
  </si>
  <si>
    <t>QL-0284085</t>
  </si>
  <si>
    <t>QL-0281267</t>
  </si>
  <si>
    <t>SYS 330 TILE STEEL 1199mm X 300mm 1522 10 RAL 9010 20% BLACK ADHESIVE TISSUE SQUARE RECT FLG APT 165 X 165MM CENTRAL</t>
  </si>
  <si>
    <t>QL-0281268</t>
  </si>
  <si>
    <t>SYS 330 TILE STEEL 899mm X 300mm 1522 10 RAL 9010 20% BLACK ADHESIVE TISSUE SQUARE RECT FLG APT 165 X 165MM CENTRAL</t>
  </si>
  <si>
    <t>QL-0281269</t>
  </si>
  <si>
    <t>SYS 330 TILE STEEL 1499mm X 300mm 1522 10 RAL 9010 20% BLACK ADHESIVE TISSUE SQUARE</t>
  </si>
  <si>
    <t>QL-0281270</t>
  </si>
  <si>
    <t>SYS 330 TILE STEEL 1499mm X 300mm 1522 10 RAL 9010 20% BLACK ADHESIVE TISSUE SQUARE RECT FLG APT 165 X 165MM CENTRAL</t>
  </si>
  <si>
    <t>QL-0281257</t>
  </si>
  <si>
    <t>SYS 330 TILE STEEL 1199mm X 300mm 1522 10 RAL 9010 20% BLACK ADHESIVE TISSUE SQUARE</t>
  </si>
  <si>
    <t>QL-0281259</t>
  </si>
  <si>
    <t>QL-0281260</t>
  </si>
  <si>
    <t>QL-0281261</t>
  </si>
  <si>
    <t>QL-0281258</t>
  </si>
  <si>
    <t>QL-0278617</t>
  </si>
  <si>
    <t>QL-0282198</t>
  </si>
  <si>
    <t>QL-0282004</t>
  </si>
  <si>
    <t>QL-0283336</t>
  </si>
  <si>
    <t>SYS 330 TILE STEEL 815mm X 600mm 3939 15 RAL 9010 20% WRAPPED 16 80 KG SQUARE RECT FLG (SIZE TBC) CENTRAL</t>
  </si>
  <si>
    <t>QL-0283266</t>
  </si>
  <si>
    <t>SYS 330 TILE STEEL 1500mm X 600mm 3939 15 RAL 9010 20% WRAPPED 16 80 KG SQUARE RECT FLG 1170 x 240mm CENTRAL</t>
  </si>
  <si>
    <t>QL-0284650</t>
  </si>
  <si>
    <t>QL-0283171</t>
  </si>
  <si>
    <t>SYS 330 TILE STEEL 1200mm X 500mm 1522 RAL 9016 20% WRAPPED 16 80 KG SQUARE</t>
  </si>
  <si>
    <t>QL-0283172</t>
  </si>
  <si>
    <t>SYS 330 TILE STEEL 1240mm X 800mm 1522 RAL 9016 20% WRAPPED 16 80 KG SQUARE</t>
  </si>
  <si>
    <t>QL-0283173</t>
  </si>
  <si>
    <t>SYS 330 TILE STEEL 1450mm X 550mm 1522 RAL 9016 20% WRAPPED 16 80 KG SQUARE</t>
  </si>
  <si>
    <t>QL-0283178</t>
  </si>
  <si>
    <t>SYS 330 TILE STEEL 1450mm X 650mm 1522 RAL 9016 20% WRAPPED 16 80 KG SQUARE</t>
  </si>
  <si>
    <t>QL-0283179</t>
  </si>
  <si>
    <t>SYS 330 TILE STEEL 1450mm X 900mm 1522 RAL 9016 20% WRAPPED 16 80 KG SQUARE</t>
  </si>
  <si>
    <t>QL-0283180</t>
  </si>
  <si>
    <t>SYS 330 TILE STEEL 1450mm X 1150mm 1522 RAL 9016 20% WRAPPED 16 80 KG SQUARE</t>
  </si>
  <si>
    <t>QL-0283174</t>
  </si>
  <si>
    <t>QL-0283175</t>
  </si>
  <si>
    <t>SYS 330 TILE STEEL 1450mm X 1300mm 1522 RAL 9016 20% WRAPPED 16 80 KG SQUARE</t>
  </si>
  <si>
    <t>QL-0283176</t>
  </si>
  <si>
    <t>SYS 330 TILE STEEL 450mm X 110mm 1522 RAL 9016 20% WRAPPED 16 80 KG SQUARE</t>
  </si>
  <si>
    <t>QL-0283177</t>
  </si>
  <si>
    <t>SYS 330 TILE STEEL 450mm X 600mm 1522 RAL 9016 20% WRAPPED 16 80 KG SQUARE</t>
  </si>
  <si>
    <t>QL-0283335</t>
  </si>
  <si>
    <t>SYS 330 TILE STEEL 1450mm X 1000mm 1522 BORDERS A/S RAL 9016 20% WRAPPED 16 80 KG TRIANGULAR PANEL</t>
  </si>
  <si>
    <t>QL-0283188</t>
  </si>
  <si>
    <t>SYS 330 TILE STEEL 1200mm X 600mm 1522 RAL 9016 20% WRAPPED 16 80 KG SQUARE LAY ON LONG SIDES</t>
  </si>
  <si>
    <t>QL-0281321</t>
  </si>
  <si>
    <t>SYS 330 TILE STEEL 1800mm X 300mm 8063 35 RAL 9010 20% BLACK ADHESIVE TISSUE SQUARE</t>
  </si>
  <si>
    <t>QL-0281319</t>
  </si>
  <si>
    <t>QL-0281488</t>
  </si>
  <si>
    <t>QL-0281492</t>
  </si>
  <si>
    <t>QL-0283934</t>
  </si>
  <si>
    <t>SYS 330 TILE STEEL 1650mm X 525mm 1522 10 RAL 9010 20% NO INFILL SQUARE</t>
  </si>
  <si>
    <t>QL-0283935</t>
  </si>
  <si>
    <t>SYS 330 TILE STEEL 1650mm X 525mm 8063 35 RAL 9010 20% NO INFILL SQUARE</t>
  </si>
  <si>
    <t>QL-0283938</t>
  </si>
  <si>
    <t>SYS 330 TILE STEEL 1650mm X 525mm 1522 10 RAL 9010 20% NO INFILL SQUARE RECT FLG R/F 1500 x 248mm</t>
  </si>
  <si>
    <t>QL-0289164</t>
  </si>
  <si>
    <t>SYS 330 TILE AL 1175mm X 650mm LEAF-SMALL OVERALL RAL 9005 30% GLASS FIBRE PAD SQUARE 1MM THICK PANEL D2525 EXTERNAL PAINT</t>
  </si>
  <si>
    <t>QL-0289165</t>
  </si>
  <si>
    <t>SYS 330 TILE AL 1175mm X 650mm LEAF-SMALL OVERALL RAL 9005 30% NO INFILL SQUARE 1MM THICK PANEL D2525 EXTERNAL PAINT</t>
  </si>
  <si>
    <t>QL-0278419</t>
  </si>
  <si>
    <t>SYS 330 TILE STEEL 1110mm X 250mm 2227 OVERALL RAL 9016 20% WRAPPED 16 80 KG SQUARE 40mm DEEP</t>
  </si>
  <si>
    <t>QL-0278420</t>
  </si>
  <si>
    <t>SYS 330 TILE STEEL 2145mm X 250mm 2227 OVERALL RAL 9016 20% WRAPPED 16 80 KG SQUARE 40mm DEEP</t>
  </si>
  <si>
    <t>QL-0278421</t>
  </si>
  <si>
    <t>SYS 330 TILE STEEL 1755mm X 250mm 2227 OVERALL RAL 9016 20% WRAPPED 16 80 KG SQUARE 40mm DEEP</t>
  </si>
  <si>
    <t>QL-0278422</t>
  </si>
  <si>
    <t>SYS 330 TILE STEEL 725mm X 250mm 2227 OVERALL RAL 9016 20% WRAPPED 16 80 KG SQUARE 40mm DEEP</t>
  </si>
  <si>
    <t>QL-0278416</t>
  </si>
  <si>
    <t>SYS 330 TILE STEEL 1020mm X 250mm 2227 OVERALL RAL 9016 20% WRAPPED 16 80 KG SQUARE 40mm DEEP</t>
  </si>
  <si>
    <t>QL-0278417</t>
  </si>
  <si>
    <t>SYS 330 TILE STEEL 1550mm X 250mm 2227 OVERALL RAL 9016 20% WRAPPED 16 80 KG SQUARE 40mm DEEP</t>
  </si>
  <si>
    <t>QL-0278418</t>
  </si>
  <si>
    <t>SYS 330 TILE STEEL 1890mm X 250mm 2227 OVERALL RAL 9016 20% WRAPPED 16 80 KG SQUARE 40mm DEEP</t>
  </si>
  <si>
    <t>QL-0278423</t>
  </si>
  <si>
    <t>SYS 330 TILE STEEL 1650mm X 250mm 2227 OVERALL RAL 9016 20% WRAPPED 16 80 KG SQUARE 40mm DEEP</t>
  </si>
  <si>
    <t>QL-0278424</t>
  </si>
  <si>
    <t>SYS 330 TILE STEEL 1220mm X 250mm 2227 OVERALL RAL 9016 20% WRAPPED 16 80 KG SQUARE 40mm DEEP</t>
  </si>
  <si>
    <t>QL-0278407</t>
  </si>
  <si>
    <t>SYS 330 TILE STEEL 1500mm X 250mm 2227 OVERALL RAL 9016 20% WRAPPED 16 80 KG SQUARE 40mm DEEP</t>
  </si>
  <si>
    <t>ST VINCENT STREET NO 206 FLRS 3 AND 4 REFURB GLASGOW</t>
  </si>
  <si>
    <t>UCI 350 BEDS HOSPITAL UGANDA</t>
  </si>
  <si>
    <t>EST-000036616</t>
  </si>
  <si>
    <t>25/08/2025, 16:20</t>
  </si>
  <si>
    <t>EST-000036613</t>
  </si>
  <si>
    <t>25/08/2025, 13:57</t>
  </si>
  <si>
    <t>EST-000036756</t>
  </si>
  <si>
    <t>HALEON DUNGARVAN</t>
  </si>
  <si>
    <t>29/08/2025, 11:25</t>
  </si>
  <si>
    <t>EST-000036693</t>
  </si>
  <si>
    <t>29/08/2025, 09:08</t>
  </si>
  <si>
    <t>EST-000036526</t>
  </si>
  <si>
    <t>26/08/2025, 13:12</t>
  </si>
  <si>
    <t>EST-000036705</t>
  </si>
  <si>
    <t>28/08/2025, 12:32</t>
  </si>
  <si>
    <t>EST-000036596</t>
  </si>
  <si>
    <t>26/08/2025, 15:26</t>
  </si>
  <si>
    <t>EST-000035957</t>
  </si>
  <si>
    <t>27/08/2025, 09:20</t>
  </si>
  <si>
    <t>EST-000036614</t>
  </si>
  <si>
    <t>MSHEIREB GALLERIA FOODHALL DOHA</t>
  </si>
  <si>
    <t>29/08/2025, 14:27</t>
  </si>
  <si>
    <t>EST-000035778</t>
  </si>
  <si>
    <t>OPSA250052 QUANTUM SWITCH TAMASUK DAMMAM A2 DATA CENTRE</t>
  </si>
  <si>
    <t>27/08/2025, 09:21</t>
  </si>
  <si>
    <t>EST-000036547</t>
  </si>
  <si>
    <t>TIMESQUARE HEADQUARTERS JAFZA  DUBAI</t>
  </si>
  <si>
    <t>27/08/2025, 11:48</t>
  </si>
  <si>
    <t>EST-000036090</t>
  </si>
  <si>
    <t>BASILICA DA MUXIMA ANGOLA</t>
  </si>
  <si>
    <t>28/08/2025, 15:11</t>
  </si>
  <si>
    <t>EST-000036742</t>
  </si>
  <si>
    <t>29/08/2025, 10:58</t>
  </si>
  <si>
    <t>EST-000036726</t>
  </si>
  <si>
    <t>EST-000036061</t>
  </si>
  <si>
    <t>29/08/2025, 14:46</t>
  </si>
  <si>
    <t>EST-000036638</t>
  </si>
  <si>
    <t>27/08/2025, 15:24</t>
  </si>
  <si>
    <t>EST-000036647</t>
  </si>
  <si>
    <t>29/08/2025, 09:46</t>
  </si>
  <si>
    <t>EST-000036516</t>
  </si>
  <si>
    <t>27/08/2025, 14:40</t>
  </si>
  <si>
    <t>EST-000036733</t>
  </si>
  <si>
    <t>29/08/2025, 16:25</t>
  </si>
  <si>
    <t>EST-000036720</t>
  </si>
  <si>
    <t>28/08/2025, 13:02</t>
  </si>
  <si>
    <t>EST-000036650</t>
  </si>
  <si>
    <t>26/08/2025, 16:03</t>
  </si>
  <si>
    <t>EST-000036653</t>
  </si>
  <si>
    <t>27/08/2025, 15:08</t>
  </si>
  <si>
    <t>EST-000036700</t>
  </si>
  <si>
    <t>29/08/2025, 09:34</t>
  </si>
  <si>
    <t>EST-000036626</t>
  </si>
  <si>
    <t>26/08/2025, 10:27</t>
  </si>
  <si>
    <t>EST-000036670</t>
  </si>
  <si>
    <t>28/08/2025, 13:39</t>
  </si>
  <si>
    <t>EST-000036673</t>
  </si>
  <si>
    <t>27/08/2025, 12:52</t>
  </si>
  <si>
    <t>EST-000036602</t>
  </si>
  <si>
    <t>26/08/2025, 10:58</t>
  </si>
  <si>
    <t>EST-000036690</t>
  </si>
  <si>
    <t>CITY POINT SIMPSON THACHER FLR 23-24 LONDON</t>
  </si>
  <si>
    <t>28/08/2025, 14:04</t>
  </si>
  <si>
    <t>EST-000036551</t>
  </si>
  <si>
    <t>26/08/2025, 08:41</t>
  </si>
  <si>
    <t>EST-000036757</t>
  </si>
  <si>
    <t>EST-000036681</t>
  </si>
  <si>
    <t>27/08/2025, 12:15</t>
  </si>
  <si>
    <t>EST-000036639</t>
  </si>
  <si>
    <t>EDF SIZEWELL POWER STATION B ADMIN BUILDING SUFFOLK</t>
  </si>
  <si>
    <t>26/08/2025, 13:24</t>
  </si>
  <si>
    <t>EST-000036708</t>
  </si>
  <si>
    <t>28/08/2025, 08:38</t>
  </si>
  <si>
    <t>EST-000036641</t>
  </si>
  <si>
    <t>26/08/2025, 12:42</t>
  </si>
  <si>
    <t>EST-000036710</t>
  </si>
  <si>
    <t>FRAMES SNOOKER CENTRE WESTON SUPER MARE</t>
  </si>
  <si>
    <t>28/08/2025, 09:23</t>
  </si>
  <si>
    <t>EST-000036679</t>
  </si>
  <si>
    <t>27/08/2025, 12:58</t>
  </si>
  <si>
    <t>EST-000036642</t>
  </si>
  <si>
    <t>GRESHAM STREET NO 20 DILAP LONDON</t>
  </si>
  <si>
    <t>26/08/2025, 13:29</t>
  </si>
  <si>
    <t>EST-000036717</t>
  </si>
  <si>
    <t>28/08/2025, 13:05</t>
  </si>
  <si>
    <t>EST-000036640</t>
  </si>
  <si>
    <t>HARDMAN STREET NO 3 FLOOR 9 MANCHESTER</t>
  </si>
  <si>
    <t>26/08/2025, 12:33</t>
  </si>
  <si>
    <t>EST-000036594</t>
  </si>
  <si>
    <t>26/08/2025, 10:15</t>
  </si>
  <si>
    <t>EST-000036637</t>
  </si>
  <si>
    <t>26/08/2025, 13:34</t>
  </si>
  <si>
    <t>EST-000036669</t>
  </si>
  <si>
    <t>27/08/2025, 10:10</t>
  </si>
  <si>
    <t>EST-000036740</t>
  </si>
  <si>
    <t>HOTEL BIRMINGHAM</t>
  </si>
  <si>
    <t>28/08/2025, 16:34</t>
  </si>
  <si>
    <t>EST-000036674</t>
  </si>
  <si>
    <t>27/08/2025, 11:42</t>
  </si>
  <si>
    <t>EST-000036713</t>
  </si>
  <si>
    <t>28/08/2025, 09:48</t>
  </si>
  <si>
    <t>EST-000036628</t>
  </si>
  <si>
    <t>LLOYDS MANCHESTER</t>
  </si>
  <si>
    <t>26/08/2025, 11:03</t>
  </si>
  <si>
    <t>EST-000036734</t>
  </si>
  <si>
    <t>EST-000036712</t>
  </si>
  <si>
    <t>28/08/2025, 09:41</t>
  </si>
  <si>
    <t>EST-000036646</t>
  </si>
  <si>
    <t>26/08/2025, 15:18</t>
  </si>
  <si>
    <t>EST-000036760</t>
  </si>
  <si>
    <t>29/08/2025, 10:14</t>
  </si>
  <si>
    <t>EST-000036764</t>
  </si>
  <si>
    <t>29/08/2025, 16:05</t>
  </si>
  <si>
    <t>EST-000036711</t>
  </si>
  <si>
    <t>MOSELLE PROJECT BROADWATER FARM ESTATE HARINGEY</t>
  </si>
  <si>
    <t>28/08/2025, 10:07</t>
  </si>
  <si>
    <t>EST-000036651</t>
  </si>
  <si>
    <t>26/08/2025, 16:18</t>
  </si>
  <si>
    <t>EST-000036685</t>
  </si>
  <si>
    <t>27/08/2025, 14:38</t>
  </si>
  <si>
    <t>EST-000036676</t>
  </si>
  <si>
    <t>27/08/2025, 10:22</t>
  </si>
  <si>
    <t>EST-000036528</t>
  </si>
  <si>
    <t>OLD BROAD STREET NO 105-108 PINNERS HALL REFURB LONDON</t>
  </si>
  <si>
    <t>26/08/2025, 13:50</t>
  </si>
  <si>
    <t>EST-000036607</t>
  </si>
  <si>
    <t>26/08/2025, 11:29</t>
  </si>
  <si>
    <t>EST-000036701</t>
  </si>
  <si>
    <t>PADDINGTON CENTRAL KINGDOM ST NO 2 MICROSOFT FLOOR 8 LONDON</t>
  </si>
  <si>
    <t>27/08/2025, 16:54</t>
  </si>
  <si>
    <t>EST-000035577</t>
  </si>
  <si>
    <t>PETERBOROUGH COURT FLEET STREET CAT B DAIWA FABRIC LONDON</t>
  </si>
  <si>
    <t>26/08/2025, 08:24</t>
  </si>
  <si>
    <t>EST-000036759</t>
  </si>
  <si>
    <t>29/08/2025, 08:51</t>
  </si>
  <si>
    <t>EST-000036732</t>
  </si>
  <si>
    <t>EST-000036725</t>
  </si>
  <si>
    <t>28/08/2025, 15:17</t>
  </si>
  <si>
    <t>EST-000036730</t>
  </si>
  <si>
    <t>QUEEN VICTORIA STREET NO 160 BNY MELLON CAT B PHASE 3 LONDON</t>
  </si>
  <si>
    <t>29/08/2025, 09:35</t>
  </si>
  <si>
    <t>EST-000036595</t>
  </si>
  <si>
    <t>26/08/2025, 10:11</t>
  </si>
  <si>
    <t>EST-000036715</t>
  </si>
  <si>
    <t>REEBOK STADIUM EURO GARAGES BOLTON</t>
  </si>
  <si>
    <t>28/08/2025, 12:24</t>
  </si>
  <si>
    <t>EST-000036623</t>
  </si>
  <si>
    <t>26/08/2025, 09:38</t>
  </si>
  <si>
    <t>EST-000036677</t>
  </si>
  <si>
    <t>ROYAL MARSDEN HOSPITAL FULHAM ROAD NO 203 LONDON</t>
  </si>
  <si>
    <t>27/08/2025, 16:46</t>
  </si>
  <si>
    <t>EST-000036691</t>
  </si>
  <si>
    <t>SAUCHIEHALL STREET NO 31-41 BANK OF CHINA GLASGOW</t>
  </si>
  <si>
    <t>27/08/2025, 16:21</t>
  </si>
  <si>
    <t>EST-000036683</t>
  </si>
  <si>
    <t>27/08/2025, 14:09</t>
  </si>
  <si>
    <t>EST-000036608</t>
  </si>
  <si>
    <t>26/08/2025, 10:28</t>
  </si>
  <si>
    <t>EST-000036709</t>
  </si>
  <si>
    <t>SHEFFIELD ARENA PHASE 1</t>
  </si>
  <si>
    <t>28/08/2025, 14:22</t>
  </si>
  <si>
    <t>EST-000036754</t>
  </si>
  <si>
    <t>TESCO MISC 2025</t>
  </si>
  <si>
    <t>29/08/2025, 08:57</t>
  </si>
  <si>
    <t>EST-000036735</t>
  </si>
  <si>
    <t>TRINITY HALL BISHOP BATEMAN COURT CAMBRIDGE</t>
  </si>
  <si>
    <t>EST-000036658</t>
  </si>
  <si>
    <t>27/08/2025, 08:54</t>
  </si>
  <si>
    <t>EST-000036749</t>
  </si>
  <si>
    <t>29/08/2025, 08:09</t>
  </si>
  <si>
    <t>EST-000036707</t>
  </si>
  <si>
    <t>28/08/2025, 09:32</t>
  </si>
  <si>
    <t>EST-000036721</t>
  </si>
  <si>
    <t>UNI OF LEEDS GARSTANG LAB REFURB</t>
  </si>
  <si>
    <t>29/08/2025, 12:07</t>
  </si>
  <si>
    <t>EST-000036539</t>
  </si>
  <si>
    <t>26/08/2025, 16:26</t>
  </si>
  <si>
    <t>EST-000036719</t>
  </si>
  <si>
    <t>29/08/2025, 11:36</t>
  </si>
  <si>
    <t>EST-000036766</t>
  </si>
  <si>
    <t>29/08/2025, 11:07</t>
  </si>
  <si>
    <t>EST-000035673</t>
  </si>
  <si>
    <t>EST-000036571</t>
  </si>
  <si>
    <t>6TH AVE 1290 OAKTREE NEW YORK</t>
  </si>
  <si>
    <t>25/08/2025, 22:03</t>
  </si>
  <si>
    <t>EST-000036688</t>
  </si>
  <si>
    <t>29/08/2025, 17:24</t>
  </si>
  <si>
    <t>EST-000036703</t>
  </si>
  <si>
    <t>EST-000036704</t>
  </si>
  <si>
    <t>29/08/2025, 15:34</t>
  </si>
  <si>
    <t>EST-000036612</t>
  </si>
  <si>
    <t>EST-000036619</t>
  </si>
  <si>
    <t>EST-000036625</t>
  </si>
  <si>
    <t>EST-000036631</t>
  </si>
  <si>
    <t>EST-000036632</t>
  </si>
  <si>
    <t>EST-000036686</t>
  </si>
  <si>
    <t>EST-000036589</t>
  </si>
  <si>
    <t>EST-000036747</t>
  </si>
  <si>
    <t>EST-000035999</t>
  </si>
  <si>
    <t>EST-000036451</t>
  </si>
  <si>
    <t>EST-000036624</t>
  </si>
  <si>
    <t>EST-000036622</t>
  </si>
  <si>
    <t>EST-000036630</t>
  </si>
  <si>
    <t>EST-000036633</t>
  </si>
  <si>
    <t>EST-000036644</t>
  </si>
  <si>
    <t>EST-000036645</t>
  </si>
  <si>
    <t>EST-000036648</t>
  </si>
  <si>
    <t>EST-000036649</t>
  </si>
  <si>
    <t>EST-000036659</t>
  </si>
  <si>
    <t>EST-000036654</t>
  </si>
  <si>
    <t>EST-000036655</t>
  </si>
  <si>
    <t>EST-000036656</t>
  </si>
  <si>
    <t>EST-000036657</t>
  </si>
  <si>
    <t>EST-000036667</t>
  </si>
  <si>
    <t>EST-000036664</t>
  </si>
  <si>
    <t>EST-000036665</t>
  </si>
  <si>
    <t>EST-000036668</t>
  </si>
  <si>
    <t>EST-000036671</t>
  </si>
  <si>
    <t>EST-000036672</t>
  </si>
  <si>
    <t>EST-000036675</t>
  </si>
  <si>
    <t>EST-000036684</t>
  </si>
  <si>
    <t>EST-000036687</t>
  </si>
  <si>
    <t>EST-000036695</t>
  </si>
  <si>
    <t>EST-000036696</t>
  </si>
  <si>
    <t>EST-000036697</t>
  </si>
  <si>
    <t>EST-000036698</t>
  </si>
  <si>
    <t>EST-000036716</t>
  </si>
  <si>
    <t>EST-000036718</t>
  </si>
  <si>
    <t>EST-000036723</t>
  </si>
  <si>
    <t>EST-000036722</t>
  </si>
  <si>
    <t>EST-000036731</t>
  </si>
  <si>
    <t>EST-000036724</t>
  </si>
  <si>
    <t>EST-000036727</t>
  </si>
  <si>
    <t>EST-000036728</t>
  </si>
  <si>
    <t>EST-000036736</t>
  </si>
  <si>
    <t>EST-000036743</t>
  </si>
  <si>
    <t>EST-000036738</t>
  </si>
  <si>
    <t>EST-000036741</t>
  </si>
  <si>
    <t>EST-000036762</t>
  </si>
  <si>
    <t>EST-000036768</t>
  </si>
  <si>
    <t>EST-000036769</t>
  </si>
  <si>
    <t>EST-000036770</t>
  </si>
  <si>
    <t>EST-000036772</t>
  </si>
  <si>
    <t>EST-000036773</t>
  </si>
  <si>
    <t>EST-000036777</t>
  </si>
  <si>
    <t>EST-000036779</t>
  </si>
  <si>
    <t>EST-000036780</t>
  </si>
  <si>
    <t>EST-000036781</t>
  </si>
  <si>
    <t>EST-000036784</t>
  </si>
  <si>
    <t>EST-000036788</t>
  </si>
  <si>
    <t>EST-000036538</t>
  </si>
  <si>
    <t>EST-000036663</t>
  </si>
  <si>
    <t>EST-000036833</t>
  </si>
  <si>
    <t>EST-000036425</t>
  </si>
  <si>
    <t>EST-000036615</t>
  </si>
  <si>
    <t>EST-000036692</t>
  </si>
  <si>
    <t>EST-000036694</t>
  </si>
  <si>
    <t>EST-000036699</t>
  </si>
  <si>
    <t>EST-000036737</t>
  </si>
  <si>
    <t>EST-000036750</t>
  </si>
  <si>
    <t>EST-000036765</t>
  </si>
  <si>
    <t>EST-000036814</t>
  </si>
  <si>
    <t>EST-000036856</t>
  </si>
  <si>
    <t>EST-000036868</t>
  </si>
  <si>
    <t>EST-000036870</t>
  </si>
  <si>
    <t>EST-000036900</t>
  </si>
  <si>
    <t>EST-000036898</t>
  </si>
  <si>
    <t>EST-000036909</t>
  </si>
  <si>
    <t>EST-000036936</t>
  </si>
  <si>
    <t>EST-000036959</t>
  </si>
  <si>
    <t>EST-000036992</t>
  </si>
  <si>
    <t>EST-000036609</t>
  </si>
  <si>
    <t>EST-000036617</t>
  </si>
  <si>
    <t>EST-000036634</t>
  </si>
  <si>
    <t>EST-000036661</t>
  </si>
  <si>
    <t>EST-000036680</t>
  </si>
  <si>
    <t>EST-000036744</t>
  </si>
  <si>
    <t>EST-000036778</t>
  </si>
  <si>
    <t>EST-000036895</t>
  </si>
  <si>
    <t>EST-000036678</t>
  </si>
  <si>
    <t>EST-000036748</t>
  </si>
  <si>
    <t>EST-000036871</t>
  </si>
  <si>
    <t>EST-000036885</t>
  </si>
  <si>
    <t>EST-000036901</t>
  </si>
  <si>
    <t>EST-000036918</t>
  </si>
  <si>
    <t>EST-000036343</t>
  </si>
  <si>
    <t>EST-000036215</t>
  </si>
  <si>
    <t>EST-000036303</t>
  </si>
  <si>
    <t>EST-000036487</t>
  </si>
  <si>
    <t>EST-000036652</t>
  </si>
  <si>
    <t>EST-000036729</t>
  </si>
  <si>
    <t>EST-000036739</t>
  </si>
  <si>
    <t>EST-000036758</t>
  </si>
  <si>
    <t>EST-000036767</t>
  </si>
  <si>
    <t>EST-000036763</t>
  </si>
  <si>
    <t>EST-000036771</t>
  </si>
  <si>
    <t>EST-000036776</t>
  </si>
  <si>
    <t>EST-000036783</t>
  </si>
  <si>
    <t>EST-000036786</t>
  </si>
  <si>
    <t>EST-000036787</t>
  </si>
  <si>
    <t>EST-000036793</t>
  </si>
  <si>
    <t>EST-000036794</t>
  </si>
  <si>
    <t>EST-000036795</t>
  </si>
  <si>
    <t>EST-000036796</t>
  </si>
  <si>
    <t>EST-000036797</t>
  </si>
  <si>
    <t>EST-000036798</t>
  </si>
  <si>
    <t>EST-000036801</t>
  </si>
  <si>
    <t>EST-000036804</t>
  </si>
  <si>
    <t>EST-000036802</t>
  </si>
  <si>
    <t>EST-000036803</t>
  </si>
  <si>
    <t>EST-000036805</t>
  </si>
  <si>
    <t>EST-000036806</t>
  </si>
  <si>
    <t>EST-000036807</t>
  </si>
  <si>
    <t>EST-000036808</t>
  </si>
  <si>
    <t>EST-000036809</t>
  </si>
  <si>
    <t>EST-000036812</t>
  </si>
  <si>
    <t>EST-000036813</t>
  </si>
  <si>
    <t>EST-000036815</t>
  </si>
  <si>
    <t>EST-000036819</t>
  </si>
  <si>
    <t>EST-000036816</t>
  </si>
  <si>
    <t>EST-000036817</t>
  </si>
  <si>
    <t>EST-000036820</t>
  </si>
  <si>
    <t>EST-000036818</t>
  </si>
  <si>
    <t>EST-000036821</t>
  </si>
  <si>
    <t>EST-000036822</t>
  </si>
  <si>
    <t>EST-000036823</t>
  </si>
  <si>
    <t>EST-000036824</t>
  </si>
  <si>
    <t>EST-000036825</t>
  </si>
  <si>
    <t>EST-000036826</t>
  </si>
  <si>
    <t>EST-000036827</t>
  </si>
  <si>
    <t>EST-000036828</t>
  </si>
  <si>
    <t>EST-000036832</t>
  </si>
  <si>
    <t>EST-000036829</t>
  </si>
  <si>
    <t>EST-000036830</t>
  </si>
  <si>
    <t>EST-000036831</t>
  </si>
  <si>
    <t>EST-000036839</t>
  </si>
  <si>
    <t>EST-000036835</t>
  </si>
  <si>
    <t>EST-000036836</t>
  </si>
  <si>
    <t>EST-000036837</t>
  </si>
  <si>
    <t>EST-000036838</t>
  </si>
  <si>
    <t>EST-000036840</t>
  </si>
  <si>
    <t>EST-000036841</t>
  </si>
  <si>
    <t>EST-000036844</t>
  </si>
  <si>
    <t>EST-000036842</t>
  </si>
  <si>
    <t>EST-000036843</t>
  </si>
  <si>
    <t>EST-000036852</t>
  </si>
  <si>
    <t>EST-000036846</t>
  </si>
  <si>
    <t>EST-000036847</t>
  </si>
  <si>
    <t>EST-000036848</t>
  </si>
  <si>
    <t>EST-000036849</t>
  </si>
  <si>
    <t>EST-000036851</t>
  </si>
  <si>
    <t>EST-000036853</t>
  </si>
  <si>
    <t>EST-000036855</t>
  </si>
  <si>
    <t>EST-000036860</t>
  </si>
  <si>
    <t>EST-000036861</t>
  </si>
  <si>
    <t>EST-000036862</t>
  </si>
  <si>
    <t>EST-000036863</t>
  </si>
  <si>
    <t>EST-000036865</t>
  </si>
  <si>
    <t>EST-000036866</t>
  </si>
  <si>
    <t>EST-000036867</t>
  </si>
  <si>
    <t>EST-000036869</t>
  </si>
  <si>
    <t>EST-000036872</t>
  </si>
  <si>
    <t>EST-000036873</t>
  </si>
  <si>
    <t>EST-000036874</t>
  </si>
  <si>
    <t>EST-000036875</t>
  </si>
  <si>
    <t>EST-000036876</t>
  </si>
  <si>
    <t>EST-000036877</t>
  </si>
  <si>
    <t>EST-000036881</t>
  </si>
  <si>
    <t>EST-000036883</t>
  </si>
  <si>
    <t>EST-000036884</t>
  </si>
  <si>
    <t>EST-000036887</t>
  </si>
  <si>
    <t>EST-000036889</t>
  </si>
  <si>
    <t>EST-000036890</t>
  </si>
  <si>
    <t>EST-000036891</t>
  </si>
  <si>
    <t>EST-000036892</t>
  </si>
  <si>
    <t>EST-000036894</t>
  </si>
  <si>
    <t>EST-000036896</t>
  </si>
  <si>
    <t>EST-000036897</t>
  </si>
  <si>
    <t>EST-000036899</t>
  </si>
  <si>
    <t>EST-000036902</t>
  </si>
  <si>
    <t>EST-000036904</t>
  </si>
  <si>
    <t>EST-000036905</t>
  </si>
  <si>
    <t>EST-000036910</t>
  </si>
  <si>
    <t>EST-000036907</t>
  </si>
  <si>
    <t>EST-000036908</t>
  </si>
  <si>
    <t>EST-000036912</t>
  </si>
  <si>
    <t>EST-000036913</t>
  </si>
  <si>
    <t>EST-000036914</t>
  </si>
  <si>
    <t>EST-000036916</t>
  </si>
  <si>
    <t>EST-000036917</t>
  </si>
  <si>
    <t>EST-000036920</t>
  </si>
  <si>
    <t>EST-000036924</t>
  </si>
  <si>
    <t>EST-000036923</t>
  </si>
  <si>
    <t>EST-000036925</t>
  </si>
  <si>
    <t>EST-000036926</t>
  </si>
  <si>
    <t>EST-000036927</t>
  </si>
  <si>
    <t>EST-000036928</t>
  </si>
  <si>
    <t>EST-000036929</t>
  </si>
  <si>
    <t>EST-000036930</t>
  </si>
  <si>
    <t>EST-000036931</t>
  </si>
  <si>
    <t>EST-000036932</t>
  </si>
  <si>
    <t>EST-000036934</t>
  </si>
  <si>
    <t>EST-000036939</t>
  </si>
  <si>
    <t>EST-000036943</t>
  </si>
  <si>
    <t>EST-000036952</t>
  </si>
  <si>
    <t>EST-000036945</t>
  </si>
  <si>
    <t>EST-000036946</t>
  </si>
  <si>
    <t>EST-000036947</t>
  </si>
  <si>
    <t>EST-000036949</t>
  </si>
  <si>
    <t>EST-000036950</t>
  </si>
  <si>
    <t>EST-000036953</t>
  </si>
  <si>
    <t>EST-000036954</t>
  </si>
  <si>
    <t>EST-000036955</t>
  </si>
  <si>
    <t>EST-000036964</t>
  </si>
  <si>
    <t>EST-000036966</t>
  </si>
  <si>
    <t>EST-000036967</t>
  </si>
  <si>
    <t>EST-000036968</t>
  </si>
  <si>
    <t>EST-000036969</t>
  </si>
  <si>
    <t>EST-000036971</t>
  </si>
  <si>
    <t>EST-000036974</t>
  </si>
  <si>
    <t>EST-000036975</t>
  </si>
  <si>
    <t>EST-000036979</t>
  </si>
  <si>
    <t>EST-000036981</t>
  </si>
  <si>
    <t>EST-000036982</t>
  </si>
  <si>
    <t>EST-000036984</t>
  </si>
  <si>
    <t>EST-000036985</t>
  </si>
  <si>
    <t>EST-000036986</t>
  </si>
  <si>
    <t>EST-000036996</t>
  </si>
  <si>
    <t>EST-000036997</t>
  </si>
  <si>
    <t>EST-000036998</t>
  </si>
  <si>
    <t>EST-000037000</t>
  </si>
  <si>
    <t>EST-000037001</t>
  </si>
  <si>
    <t>EST-000037003</t>
  </si>
  <si>
    <t>EST-000037005</t>
  </si>
  <si>
    <t>EST-000037004</t>
  </si>
  <si>
    <t>EST-000037006</t>
  </si>
  <si>
    <t>EST-000037007</t>
  </si>
  <si>
    <t>EST-000037011</t>
  </si>
  <si>
    <t>EST-000037009</t>
  </si>
  <si>
    <t>EST-000037015</t>
  </si>
  <si>
    <t>EST-000037016</t>
  </si>
  <si>
    <t>EST-000037018</t>
  </si>
  <si>
    <t>EST-000037019</t>
  </si>
  <si>
    <t>EST-000035418</t>
  </si>
  <si>
    <t>EST-000035843</t>
  </si>
  <si>
    <t>EST-000036620</t>
  </si>
  <si>
    <t>EST-000036702</t>
  </si>
  <si>
    <t>EST-000036746</t>
  </si>
  <si>
    <t>OSNEY POWER STATION SAID BUSINESS SCHOOL OXFORD</t>
  </si>
  <si>
    <t>HEATHROW AIRPORT T3 IMMIGRATION CORRIDOR REFURB</t>
  </si>
  <si>
    <t>BEACON HOSPITAL EXTENSION PROJECT FIESTA</t>
  </si>
  <si>
    <t>OLYMPIA CENTRAL LEVEL 2 THE ADDISON LONDON</t>
  </si>
  <si>
    <t>OLYMPIA DEVELOPMENT G-GATE BUILDING SW LOBBY LONDON</t>
  </si>
  <si>
    <t>WELLS STREET NO 80 WELLS HOUSE THE RIBBON KITCHEN FLOOR 9</t>
  </si>
  <si>
    <t>COLLINS STREET NO 333 MELBOURNE</t>
  </si>
  <si>
    <t>03/09/2025, 08:41</t>
  </si>
  <si>
    <t>04/09/2025, 15:47</t>
  </si>
  <si>
    <t>SCHOOL OF COMMERCE CORK</t>
  </si>
  <si>
    <t>01/09/2025, 08:59</t>
  </si>
  <si>
    <t>10 KNPC PETROL FILLINGS STATIONS AL MATLAA CITY KUWAIT</t>
  </si>
  <si>
    <t>02/09/2025, 16:38</t>
  </si>
  <si>
    <t>01/09/2025, 11:15</t>
  </si>
  <si>
    <t>AS&amp;H CLIFFORD CHANCE BUSINESS GATE RIYADH</t>
  </si>
  <si>
    <t>01/09/2025, 14:40</t>
  </si>
  <si>
    <t>01/09/2025, 11:46</t>
  </si>
  <si>
    <t>02/09/2025, 14:09</t>
  </si>
  <si>
    <t>JEBEL ALI SHOOTING CLUB SPORTS COMPLEX DUBAI</t>
  </si>
  <si>
    <t>01/09/2025, 15:53</t>
  </si>
  <si>
    <t>MUSCAT INTL AIRPORT ADDTL MATERIALS</t>
  </si>
  <si>
    <t>01/09/2025, 17:23</t>
  </si>
  <si>
    <t>CANOPIA BORDEAUX SAINT-JEAN HOTEL</t>
  </si>
  <si>
    <t>02/09/2025, 15:08</t>
  </si>
  <si>
    <t>CENTRO SALUD GALAPAGAR</t>
  </si>
  <si>
    <t>04/09/2025, 11:19</t>
  </si>
  <si>
    <t>CONFEDERATION CENTRE GENEVA</t>
  </si>
  <si>
    <t>04/09/2025, 13:59</t>
  </si>
  <si>
    <t>GRUPO JORGE OFICINAS ZARAGOZA</t>
  </si>
  <si>
    <t>01/09/2025, 08:41</t>
  </si>
  <si>
    <t>MACCABI HMO REHOVOT</t>
  </si>
  <si>
    <t>04/09/2025, 14:26</t>
  </si>
  <si>
    <t>REPLACEMENT PORTICO DE MADRID</t>
  </si>
  <si>
    <t>03/09/2025, 10:27</t>
  </si>
  <si>
    <t>ABERDEEN MARKET REDEVELOPMENT</t>
  </si>
  <si>
    <t>02/09/2025, 11:07</t>
  </si>
  <si>
    <t>02/09/2025, 10:31</t>
  </si>
  <si>
    <t>03/09/2025, 17:00</t>
  </si>
  <si>
    <t>02/09/2025, 08:49</t>
  </si>
  <si>
    <t>01/09/2025, 09:26</t>
  </si>
  <si>
    <t>BOW BELLS HOUSE BREAD STREET CAT B BRISTOWS LONDON</t>
  </si>
  <si>
    <t>02/09/2025, 14:50</t>
  </si>
  <si>
    <t>04/09/2025, 15:15</t>
  </si>
  <si>
    <t>BRITISH LIBRARY SOUND &amp; VISION FIT OUT LONDON</t>
  </si>
  <si>
    <t>01/09/2025, 15:42</t>
  </si>
  <si>
    <t>04/09/2025, 15:26</t>
  </si>
  <si>
    <t>04/09/2025, 10:39</t>
  </si>
  <si>
    <t>01/09/2025, 15:22</t>
  </si>
  <si>
    <t>01/09/2025, 14:48</t>
  </si>
  <si>
    <t>05/09/2025, 08:33</t>
  </si>
  <si>
    <t>05/09/2025, 14:08</t>
  </si>
  <si>
    <t>CARBON BUILDING KINGS ROAD NO 20-30 READING</t>
  </si>
  <si>
    <t>04/09/2025, 13:57</t>
  </si>
  <si>
    <t>CETUS MINISTRY OF DEFENCE CORNWALL</t>
  </si>
  <si>
    <t>04/09/2025, 16:30</t>
  </si>
  <si>
    <t>CHARLES STREET MANCHESTER</t>
  </si>
  <si>
    <t>02/09/2025, 08:42</t>
  </si>
  <si>
    <t>CHERTSEY STREET N0 31 BRADDA CAPITAL REFURB GUILDFORD</t>
  </si>
  <si>
    <t>05/09/2025, 10:12</t>
  </si>
  <si>
    <t>04/09/2025, 10:45</t>
  </si>
  <si>
    <t>CHRIST CHURCH PUBLIC HALLS HARPENDEN</t>
  </si>
  <si>
    <t>04/09/2025, 13:55</t>
  </si>
  <si>
    <t>02/09/2025, 10:06</t>
  </si>
  <si>
    <t>EDINBURGH QUAYSIDE 1 L0A FCA FITOUT EDINBURGH</t>
  </si>
  <si>
    <t>01/09/2025, 10:50</t>
  </si>
  <si>
    <t>01/09/2025, 14:39</t>
  </si>
  <si>
    <t>03/09/2025, 14:40</t>
  </si>
  <si>
    <t>GATEWAY ONE DONCASTER</t>
  </si>
  <si>
    <t>02/09/2025, 15:38</t>
  </si>
  <si>
    <t>GATWICK AIRPORT NORTH TERMINAL VINCI</t>
  </si>
  <si>
    <t>01/09/2025, 15:05</t>
  </si>
  <si>
    <t>04/09/2025, 08:41</t>
  </si>
  <si>
    <t>GRANTA PARK NO 19 ILLUMINA CENTRE LAB SPACE CAMBRIDGE</t>
  </si>
  <si>
    <t>02/09/2025, 14:03</t>
  </si>
  <si>
    <t>01/09/2025, 12:01</t>
  </si>
  <si>
    <t>02/09/2025, 17:19</t>
  </si>
  <si>
    <t>02/09/2025, 15:18</t>
  </si>
  <si>
    <t>HMP NORTHUMBERLAND WANSBECK ROAD MORPETH</t>
  </si>
  <si>
    <t>05/09/2025, 14:27</t>
  </si>
  <si>
    <t>HMP STANDFORD HILL CHURCH ROAD EASTCHURCH SHEERNESS KENT</t>
  </si>
  <si>
    <t>05/09/2025, 14:56</t>
  </si>
  <si>
    <t>01/09/2025, 10:47</t>
  </si>
  <si>
    <t>KEPLER NO 1 ITC TAMWORTH</t>
  </si>
  <si>
    <t>03/09/2025, 09:52</t>
  </si>
  <si>
    <t>KINGS CROSS CENTRAL BUILDING Q1 GOOGLE DEEPMIND X1 LEVEL 00</t>
  </si>
  <si>
    <t>01/09/2025, 11:58</t>
  </si>
  <si>
    <t>LEISURE CENTRE EXTENSION AND REFURB TROON</t>
  </si>
  <si>
    <t>02/09/2025, 16:29</t>
  </si>
  <si>
    <t>LIBERTY SHOPPING CENTRE ROMFORD</t>
  </si>
  <si>
    <t>04/09/2025, 11:55</t>
  </si>
  <si>
    <t>02/09/2025, 09:56</t>
  </si>
  <si>
    <t>LOMBARD STREET NO 21 NOVAE FIT OUT LONDON</t>
  </si>
  <si>
    <t>05/09/2025, 16:18</t>
  </si>
  <si>
    <t>05/09/2025, 15:44</t>
  </si>
  <si>
    <t>05/09/2025, 11:14</t>
  </si>
  <si>
    <t>MADDOX STREET NO 31 - 33 CAT A LONDON</t>
  </si>
  <si>
    <t>05/09/2025, 13:32</t>
  </si>
  <si>
    <t>02/09/2025, 11:25</t>
  </si>
  <si>
    <t>MAGNA PARK STAMFORD ROAD CORBY</t>
  </si>
  <si>
    <t>04/09/2025, 13:44</t>
  </si>
  <si>
    <t>MARKET SQUARE AMENITY BASILDON</t>
  </si>
  <si>
    <t>04/09/2025, 09:58</t>
  </si>
  <si>
    <t>MCDONALDS OLD KENT ROAD LONDON</t>
  </si>
  <si>
    <t>01/09/2025, 14:55</t>
  </si>
  <si>
    <t>01/09/2025, 09:49</t>
  </si>
  <si>
    <t>MILLENNIUM BRIDGE NO 1 CAT B ALIX PARTNERS LONDON</t>
  </si>
  <si>
    <t>01/09/2025, 16:08</t>
  </si>
  <si>
    <t>03/09/2025, 16:14</t>
  </si>
  <si>
    <t>NDA NOT SIGNED CENTRAL BIRMINGHAM</t>
  </si>
  <si>
    <t>04/09/2025, 13:36</t>
  </si>
  <si>
    <t>NEW CARRINGTON STREET THE CARRINGTON CAT A MAYFAIR LONDON</t>
  </si>
  <si>
    <t>01/09/2025, 12:41</t>
  </si>
  <si>
    <t>04/09/2025, 10:55</t>
  </si>
  <si>
    <t>02/09/2025, 11:22</t>
  </si>
  <si>
    <t>03/09/2025, 08:14</t>
  </si>
  <si>
    <t>05/09/2025, 16:08</t>
  </si>
  <si>
    <t>01/09/2025, 16:43</t>
  </si>
  <si>
    <t>05/09/2025, 14:23</t>
  </si>
  <si>
    <t>ONE EASTSIDE TOWER B SKYLOUNGE BIRMINGHAM</t>
  </si>
  <si>
    <t>05/09/2025, 15:40</t>
  </si>
  <si>
    <t>ONE JUBILEE STREET BRIGHTON</t>
  </si>
  <si>
    <t>05/09/2025, 13:50</t>
  </si>
  <si>
    <t>OSG COVENTRY</t>
  </si>
  <si>
    <t>05/09/2025, 10:25</t>
  </si>
  <si>
    <t>OVERDALE HOSPITAL JERSEY NDA LIGHTING</t>
  </si>
  <si>
    <t>05/09/2025, 14:10</t>
  </si>
  <si>
    <t>05/09/2025, 10:17</t>
  </si>
  <si>
    <t>PROJECT PHOENIX BUILDING A4 WC REFURB FARNBOROUGH</t>
  </si>
  <si>
    <t>01/09/2025, 13:18</t>
  </si>
  <si>
    <t>01/09/2025, 16:21</t>
  </si>
  <si>
    <t>03/09/2025, 10:49</t>
  </si>
  <si>
    <t>THE GYM GROUP SWISS COTTAGE LONDON</t>
  </si>
  <si>
    <t>04/09/2025, 16:33</t>
  </si>
  <si>
    <t>02/09/2025, 14:43</t>
  </si>
  <si>
    <t>03/09/2025, 08:39</t>
  </si>
  <si>
    <t>02/09/2025, 13:09</t>
  </si>
  <si>
    <t>UNI OF LEEDS CHEMISTRY FUME CUPBOARDS</t>
  </si>
  <si>
    <t>02/09/2025, 16:06</t>
  </si>
  <si>
    <t>04/09/2025, 14:08</t>
  </si>
  <si>
    <t>02/09/2025, 10:51</t>
  </si>
  <si>
    <t>04/09/2025, 14:04</t>
  </si>
  <si>
    <t>03/09/2025, 14:34</t>
  </si>
  <si>
    <t>02/09/2025, 11:02</t>
  </si>
  <si>
    <t>WAREHOUSE PROJECT TAMWORTH</t>
  </si>
  <si>
    <t>03/09/2025, 09:32</t>
  </si>
  <si>
    <t>WELLINGTON STREET NO 25-31 THE OTHER HOUSE LONDON</t>
  </si>
  <si>
    <t>04/09/2025, 08:00</t>
  </si>
  <si>
    <t>04/09/2025, 12:01</t>
  </si>
  <si>
    <t>04/09/2025, 08:44</t>
  </si>
  <si>
    <t>01/09/2025, 10:48</t>
  </si>
  <si>
    <t>04/09/2025, 08:12</t>
  </si>
  <si>
    <t>WILSON STREET NO 7-21 REFURB LONDON</t>
  </si>
  <si>
    <t>03/09/2025, 15:36</t>
  </si>
  <si>
    <t>01/09/2025, 12:16</t>
  </si>
  <si>
    <t>03/09/2025, 15:21</t>
  </si>
  <si>
    <t>02/09/2025, 15:31</t>
  </si>
  <si>
    <t>HUDSON YARDS 30 WELLS FARGO, 64TH FLOOR CAFE, NEW YORK</t>
  </si>
  <si>
    <t>04/09/2025, 00:13</t>
  </si>
  <si>
    <t>02/09/2025, 21:58</t>
  </si>
  <si>
    <t>YALE PHYSICAL SCIENCE AND ENGINEERING BUILDING (PSEB) PH II</t>
  </si>
  <si>
    <t>04/09/2025, 11:44</t>
  </si>
  <si>
    <t>QL-0284598</t>
  </si>
  <si>
    <t>SYS 330 TILE STEEL 1200mm X 300mm 4050 35 RAL 9010 20% NO INFILL SQUARE</t>
  </si>
  <si>
    <t>QL-0286320</t>
  </si>
  <si>
    <t>SYS 330 TILE STEEL 1200mm X 600mm 1003 OVERALL RAL 9001 30% HIGH PERFORMANCE INFILL SQUARE</t>
  </si>
  <si>
    <t>QL-0286762</t>
  </si>
  <si>
    <t>QL-0289341</t>
  </si>
  <si>
    <t>QL-0290076</t>
  </si>
  <si>
    <t>SYS 330 TILE STEEL 600mm X 600mm 1061 OVERALL RAL 9005 30% NO INFILL SQUARE</t>
  </si>
  <si>
    <t>QL-0293453</t>
  </si>
  <si>
    <t>QL-0288894</t>
  </si>
  <si>
    <t>SYS 330 TILE STEEL 900mm X 300mm 1003 OVERALL RAL 9016 20% WRAPPED 16 80 KG SQUARE OUT TURN TO LONG EDGES</t>
  </si>
  <si>
    <t>QL-0288895</t>
  </si>
  <si>
    <t>SYS 330 TILE STEEL 600mm X 300mm 1003 OVERALL RAL 9016 20% WRAPPED 16 80 KG SQUARE OUT TURN TO LONG EDGES</t>
  </si>
  <si>
    <t>QL-0288934</t>
  </si>
  <si>
    <t>SYS 330 TILE STEEL 1200mm X 300mm 1003 OVERALL RAL 9016 20% WRAPPED 16 80 KG SQUARE</t>
  </si>
  <si>
    <t>QL-0288936</t>
  </si>
  <si>
    <t>QL-0288950</t>
  </si>
  <si>
    <t>SYS 330 TILE STEEL 1200mm X 300mm 1003 OVERALL RAL 9016 20% WRAPPED 16 80 KG SQUARE OUT TURN TO LONG EDGES</t>
  </si>
  <si>
    <t>QL-0288949</t>
  </si>
  <si>
    <t>SYS 330 TILE STEEL 1500mm X 300mm 1003 OVERALL RAL 9016 20% WRAPPED 16 80 KG SQUARE OUT TURN TO LONG EDGES</t>
  </si>
  <si>
    <t>QL-0288944</t>
  </si>
  <si>
    <t>QL-0288945</t>
  </si>
  <si>
    <t>SYS 330 TILE STEEL 900mm X 300mm 1003 OVERALL RAL 9016 20% WRAPPED 16 80 KG SQUARE</t>
  </si>
  <si>
    <t>QL-0288943</t>
  </si>
  <si>
    <t>SYS 330 TILE STEEL 1500mm X 300mm 1003 OVERALL RAL 9016 20% WRAPPED 16 80 KG SQUARE</t>
  </si>
  <si>
    <t>QL-0288956</t>
  </si>
  <si>
    <t>QL-0288957</t>
  </si>
  <si>
    <t>QL-0288958</t>
  </si>
  <si>
    <t>QL-0288959</t>
  </si>
  <si>
    <t>QL-0288955</t>
  </si>
  <si>
    <t>QL-0288967</t>
  </si>
  <si>
    <t>QL-0288968</t>
  </si>
  <si>
    <t>QL-0288969</t>
  </si>
  <si>
    <t>QL-0288970</t>
  </si>
  <si>
    <t>QL-0288966</t>
  </si>
  <si>
    <t>QL-0288979</t>
  </si>
  <si>
    <t>QL-0288980</t>
  </si>
  <si>
    <t>QL-0288981</t>
  </si>
  <si>
    <t>QL-0288977</t>
  </si>
  <si>
    <t>QL-0288978</t>
  </si>
  <si>
    <t>QL-0288887</t>
  </si>
  <si>
    <t>QL-0288999</t>
  </si>
  <si>
    <t>QL-0288888</t>
  </si>
  <si>
    <t>QL-0291251</t>
  </si>
  <si>
    <t>QL-0291258</t>
  </si>
  <si>
    <t>QL-0289939</t>
  </si>
  <si>
    <t>QL-0289938</t>
  </si>
  <si>
    <t>QL-0294711</t>
  </si>
  <si>
    <t>SYS 330 TILE STEEL 1200mm X 227mm 5149 OVERALL RAL 9003 20% WRAPPED 16 80 KG SQUARE</t>
  </si>
  <si>
    <t>QL-0294717</t>
  </si>
  <si>
    <t>SYS 330 TILE STEEL 1000mm X 264mm 5149 OVERALL RAL 9003 20% WRAPPED 16 80 KG SQUARE</t>
  </si>
  <si>
    <t>QL-0294716</t>
  </si>
  <si>
    <t>SYS 330 TILE STEEL 1200mm X 264mm 5149 OVERALL RAL 9003 20% WRAPPED 16 80 KG SQUARE</t>
  </si>
  <si>
    <t>QL-0294719</t>
  </si>
  <si>
    <t>SYS 330 TILE STEEL 1000mm X 220mm 5149 OVERALL RAL 9003 20% WRAPPED 16 80 KG SQUARE</t>
  </si>
  <si>
    <t>QL-0294718</t>
  </si>
  <si>
    <t>SYS 330 TILE STEEL 1200mm X 220mm 5149 OVERALL RAL 9003 20% WRAPPED 16 80 KG SQUARE</t>
  </si>
  <si>
    <t>QL-0294713</t>
  </si>
  <si>
    <t>SYS 330 TILE STEEL 1000mm X 300mm 5149 OVERALL RAL 9003 20% WRAPPED 16 80 KG SQUARE</t>
  </si>
  <si>
    <t>QL-0294712</t>
  </si>
  <si>
    <t>SYS 330 TILE STEEL 1200mm X 268mm 5149 OVERALL RAL 9003 20% WRAPPED 16 80 KG SQUARE</t>
  </si>
  <si>
    <t>QL-0294715</t>
  </si>
  <si>
    <t>SYS 330 TILE STEEL 1000mm X 318mm 5149 OVERALL RAL 9003 20% WRAPPED 16 80 KG SQUARE</t>
  </si>
  <si>
    <t>QL-0294714</t>
  </si>
  <si>
    <t>SYS 330 TILE STEEL 1000mm X 304mm 5149 OVERALL RAL 9003 20% WRAPPED 16 80 KG SQUARE</t>
  </si>
  <si>
    <t>QL-0291961</t>
  </si>
  <si>
    <t>SYS 330 TILE AL 1175mm X 650mm LEAF-SMALL OVERALL RAL 9005 30% GLASS FIBRE PAD SQUARE 1MM THICK PANEL D2525 EXTERNAL PAINT C/W 10 NO PUNCHING 5 NO. TO EACH LONG EDGE FLANGE TO SUIT M6 BOLT</t>
  </si>
  <si>
    <t>SYS 330 TILE AL 1175mm X 650mm LEAF-SMALL OVERALL RAL 9005 30% NO INFILL SQUARE 1MM THICK PANEL D2525 EXTERNAL PAINT C/W 10 NO PUNCHING 5 NO. TO EACH LONG EDGE FLANGE TO SUIT M6 BOLT</t>
  </si>
  <si>
    <t>QL-0290944</t>
  </si>
  <si>
    <t>SYS 330 TILE STEEL 900mm X 375mm D1821 10 RAL 9010 20% WRAPPED 16 80 KG SQUARE RECT FLG 600 x 201mm CENTRAL</t>
  </si>
  <si>
    <t>QL-0290943</t>
  </si>
  <si>
    <t>SYS 330 TILE STEEL 1400mm X 375mm D1821 10 RAL 9010 20% WRAPPED 16 80 KG SQUARE RECT FLG 600 x 201mm CENTRAL</t>
  </si>
  <si>
    <t>QL-0290945</t>
  </si>
  <si>
    <t>SYS 330 TILE STEEL 790mm X 375mm D1821 10 RAL 9010 20% WRAPPED 16 80 KG SQUARE RECT FLG 900 x 201mm CENTRAL</t>
  </si>
  <si>
    <t>QL-0290902</t>
  </si>
  <si>
    <t>SYS 330 TILE STEEL 900mm X 375mm D1821 10 RAL 9010 20% WRAPPED 16 80 KG SQUARE</t>
  </si>
  <si>
    <t>QL-0290904</t>
  </si>
  <si>
    <t>SYS 330 TILE STEEL 1400mm X 375mm D1821 10 RAL 9010 20% WRAPPED 16 80 KG SQUARE</t>
  </si>
  <si>
    <t>QL-0290903</t>
  </si>
  <si>
    <t>SYS 330 TILE STEEL 790mm X 375mm D1821 10 RAL 9010 20% WRAPPED 16 80 KG SQUARE</t>
  </si>
  <si>
    <t>OPEL HOTEL EILAT</t>
  </si>
  <si>
    <t>QUEENSBERRY HOUSE OLD BURLINGTON STREET NO 3 CAT B LONDON</t>
  </si>
  <si>
    <t>CANARY WHARF DS7 CANADA SQUARE NO 1 BBVA FLOOR 43-44 LONDON</t>
  </si>
  <si>
    <t>EST-000036782</t>
  </si>
  <si>
    <t>TOUR CARPE DIEM REFURB PARIS</t>
  </si>
  <si>
    <t>11/09/2025, 10:16</t>
  </si>
  <si>
    <t>11/09/2025, 14:37</t>
  </si>
  <si>
    <t>EST-000037132</t>
  </si>
  <si>
    <t>STRYKER PROJECT DOLMEN CARRIGTWOHILL CORK</t>
  </si>
  <si>
    <t>12/09/2025, 15:14</t>
  </si>
  <si>
    <t>EST-000037061</t>
  </si>
  <si>
    <t>11/09/2025, 08:41</t>
  </si>
  <si>
    <t>EST-000036585</t>
  </si>
  <si>
    <t>AT1816 QUANTUM SWITCH DATA CENTER 1 PH 2 DOHA QATAR</t>
  </si>
  <si>
    <t>08/09/2025, 11:30</t>
  </si>
  <si>
    <t>EST-000036069</t>
  </si>
  <si>
    <t>08/09/2025, 17:06</t>
  </si>
  <si>
    <t>EST-000036327</t>
  </si>
  <si>
    <t>RAS LAFFAN VILLAGE HOUSING PKG 1-6 QATAR</t>
  </si>
  <si>
    <t>08/09/2025, 16:24</t>
  </si>
  <si>
    <t>EST-000036706</t>
  </si>
  <si>
    <t>SERENIA DISTRICT WEST JUMEIRAH HEIGHTS DUBAI</t>
  </si>
  <si>
    <t>12/09/2025, 15:58</t>
  </si>
  <si>
    <t>EST-000035444</t>
  </si>
  <si>
    <t>10/09/2025, 11:19</t>
  </si>
  <si>
    <t>EST-000036958</t>
  </si>
  <si>
    <t>08/09/2025, 13:37</t>
  </si>
  <si>
    <t>EST-000037014</t>
  </si>
  <si>
    <t>12/09/2025, 16:03</t>
  </si>
  <si>
    <t>EST-000036999</t>
  </si>
  <si>
    <t>11/09/2025, 15:50</t>
  </si>
  <si>
    <t>EST-000037013</t>
  </si>
  <si>
    <t>BWM TORONTO</t>
  </si>
  <si>
    <t>EST-000036163</t>
  </si>
  <si>
    <t>HACIENDA AUDITORIO BARCELONA</t>
  </si>
  <si>
    <t>11/09/2025, 11:58</t>
  </si>
  <si>
    <t>EST-000036933</t>
  </si>
  <si>
    <t>HERMES PROJECT GENEVA</t>
  </si>
  <si>
    <t>11/09/2025, 10:35</t>
  </si>
  <si>
    <t>EST-000036459</t>
  </si>
  <si>
    <t>10/09/2025, 10:00</t>
  </si>
  <si>
    <t>EST-000036790</t>
  </si>
  <si>
    <t>PLAYFAIR AVE 70 TORONTO ON</t>
  </si>
  <si>
    <t>12/09/2025, 16:27</t>
  </si>
  <si>
    <t>EST-000036810</t>
  </si>
  <si>
    <t>08/09/2025, 09:41</t>
  </si>
  <si>
    <t>EST-000037100</t>
  </si>
  <si>
    <t>SELVA DE MAR BARCELONA</t>
  </si>
  <si>
    <t>10/09/2025, 11:00</t>
  </si>
  <si>
    <t>EST-000036226</t>
  </si>
  <si>
    <t>THE PARK RETIREMENT RESIDENCE TORONTO</t>
  </si>
  <si>
    <t>12/09/2025, 15:42</t>
  </si>
  <si>
    <t>EST-000036243</t>
  </si>
  <si>
    <t>TIMPURI NOI OFFICES PHASE 2 BUCHAREST</t>
  </si>
  <si>
    <t>08/09/2025, 13:16</t>
  </si>
  <si>
    <t>EST-000036919</t>
  </si>
  <si>
    <t>11/09/2025, 15:08</t>
  </si>
  <si>
    <t>08/09/2025, 08:48</t>
  </si>
  <si>
    <t>EST-000037053</t>
  </si>
  <si>
    <t>AINTREE HOSPITAL LIVERPOOL</t>
  </si>
  <si>
    <t>09/09/2025, 08:12</t>
  </si>
  <si>
    <t>EST-000036878</t>
  </si>
  <si>
    <t>AWE HUB ALDERMASTON  ENGINEERING WING LEVEL 00 ALDERMASTON</t>
  </si>
  <si>
    <t>12/09/2025, 16:09</t>
  </si>
  <si>
    <t>EST-000036880</t>
  </si>
  <si>
    <t>AWE HUB ALDERMASTON ENGINEERING WING LEVEL 01 ALDERMASTON</t>
  </si>
  <si>
    <t>12/09/2025, 16:10</t>
  </si>
  <si>
    <t>EST-000036799</t>
  </si>
  <si>
    <t>12/09/2025, 16:06</t>
  </si>
  <si>
    <t>EST-000036882</t>
  </si>
  <si>
    <t>AWE HUB ALDERMASTON ENGINEERING WING LEVEL 02 ALDERMASTON</t>
  </si>
  <si>
    <t>12/09/2025, 16:12</t>
  </si>
  <si>
    <t>EST-000036800</t>
  </si>
  <si>
    <t>AWE HUB ALDERMASTON OFFICE WING ALDERMASTON</t>
  </si>
  <si>
    <t>12/09/2025, 16:08</t>
  </si>
  <si>
    <t>12/09/2025, 09:01</t>
  </si>
  <si>
    <t>EST-000036921</t>
  </si>
  <si>
    <t>BAKER STREET NO 25 CAT B FORTRESS FIG FLOOR 5 LONDON</t>
  </si>
  <si>
    <t>10/09/2025, 12:18</t>
  </si>
  <si>
    <t>EST-000037139</t>
  </si>
  <si>
    <t>11/09/2025, 15:03</t>
  </si>
  <si>
    <t>EST-000036937</t>
  </si>
  <si>
    <t>08/09/2025, 15:19</t>
  </si>
  <si>
    <t>EST-000037123</t>
  </si>
  <si>
    <t>10/09/2025, 14:02</t>
  </si>
  <si>
    <t>EST-000037075</t>
  </si>
  <si>
    <t>09/09/2025, 14:41</t>
  </si>
  <si>
    <t>EST-000036957</t>
  </si>
  <si>
    <t>10/09/2025, 13:35</t>
  </si>
  <si>
    <t>EST-000036879</t>
  </si>
  <si>
    <t>10/09/2025, 13:32</t>
  </si>
  <si>
    <t>EST-000037082</t>
  </si>
  <si>
    <t>09/09/2025, 11:44</t>
  </si>
  <si>
    <t>EST-000037140</t>
  </si>
  <si>
    <t>11/09/2025, 14:44</t>
  </si>
  <si>
    <t>EST-000037037</t>
  </si>
  <si>
    <t>BOOTS OXFORD STREET NO 361 LONDON</t>
  </si>
  <si>
    <t>11/09/2025, 15:33</t>
  </si>
  <si>
    <t>EST-000037152</t>
  </si>
  <si>
    <t>11/09/2025, 09:25</t>
  </si>
  <si>
    <t>EST-000037028</t>
  </si>
  <si>
    <t>08/09/2025, 14:37</t>
  </si>
  <si>
    <t>EST-000037135</t>
  </si>
  <si>
    <t>11/09/2025, 09:28</t>
  </si>
  <si>
    <t>EST-000037096</t>
  </si>
  <si>
    <t>09/09/2025, 13:28</t>
  </si>
  <si>
    <t>EST-000037102</t>
  </si>
  <si>
    <t>10/09/2025, 11:07</t>
  </si>
  <si>
    <t>EST-000037114</t>
  </si>
  <si>
    <t>10/09/2025, 12:58</t>
  </si>
  <si>
    <t>EST-000037142</t>
  </si>
  <si>
    <t>12/09/2025, 09:49</t>
  </si>
  <si>
    <t>EST-000037058</t>
  </si>
  <si>
    <t>09/09/2025, 08:17</t>
  </si>
  <si>
    <t>EST-000037020</t>
  </si>
  <si>
    <t>COLNEY HATCH LANE BTR DEVELOPMENT BARNET LONDON</t>
  </si>
  <si>
    <t>10/09/2025, 10:12</t>
  </si>
  <si>
    <t>EST-000037111</t>
  </si>
  <si>
    <t>CRITERION BUILDING PICCADILLY NO 225-229 LONDON</t>
  </si>
  <si>
    <t>09/09/2025, 16:58</t>
  </si>
  <si>
    <t>EST-000037205</t>
  </si>
  <si>
    <t>12/09/2025, 12:41</t>
  </si>
  <si>
    <t>EST-000037166</t>
  </si>
  <si>
    <t>11/09/2025, 12:22</t>
  </si>
  <si>
    <t>EST-000037141</t>
  </si>
  <si>
    <t>10/09/2025, 16:02</t>
  </si>
  <si>
    <t>EST-000037163</t>
  </si>
  <si>
    <t>EXCEL PHASE 3 DEVELOPMENT WCS PHASE 2 LONDON</t>
  </si>
  <si>
    <t>12/09/2025, 11:30</t>
  </si>
  <si>
    <t>EST-000037225</t>
  </si>
  <si>
    <t>EST-000036886</t>
  </si>
  <si>
    <t>FINSBURY SQUARE NO 38 LONDON</t>
  </si>
  <si>
    <t>10/09/2025, 11:40</t>
  </si>
  <si>
    <t>EST-000037107</t>
  </si>
  <si>
    <t>FOOTASLYLUM UNIT B2 BIRKENHEAD</t>
  </si>
  <si>
    <t>09/09/2025, 16:24</t>
  </si>
  <si>
    <t>EST-000037041</t>
  </si>
  <si>
    <t>FORMER TYNECASTLE SCHOOL STUDENT ACCOMODATION EDINBURGH</t>
  </si>
  <si>
    <t>09/09/2025, 10:22</t>
  </si>
  <si>
    <t>EST-000036948</t>
  </si>
  <si>
    <t>08/09/2025, 09:54</t>
  </si>
  <si>
    <t>EST-000037190</t>
  </si>
  <si>
    <t>12/09/2025, 10:11</t>
  </si>
  <si>
    <t>EST-000037097</t>
  </si>
  <si>
    <t>09/09/2025, 16:16</t>
  </si>
  <si>
    <t>EST-000036978</t>
  </si>
  <si>
    <t>EST-000036412</t>
  </si>
  <si>
    <t>HEATHROW WEST BUSINESS PARK UNITS E&amp;F SLOUGH</t>
  </si>
  <si>
    <t>10/09/2025, 15:32</t>
  </si>
  <si>
    <t>EST-000037072</t>
  </si>
  <si>
    <t>11/09/2025, 14:47</t>
  </si>
  <si>
    <t>EST-000037211</t>
  </si>
  <si>
    <t>HMP RANBY NOTTINGHAMSHIRE</t>
  </si>
  <si>
    <t>12/09/2025, 13:52</t>
  </si>
  <si>
    <t>EST-000037051</t>
  </si>
  <si>
    <t>10/09/2025, 11:51</t>
  </si>
  <si>
    <t>EST-000037038</t>
  </si>
  <si>
    <t>HWE HUB BUILDING 7 ADDITIONAL MATERIALS WATFORD</t>
  </si>
  <si>
    <t>08/09/2025, 13:47</t>
  </si>
  <si>
    <t>EST-000037034</t>
  </si>
  <si>
    <t>08/09/2025, 11:56</t>
  </si>
  <si>
    <t>EST-000037012</t>
  </si>
  <si>
    <t>IPSWICH TOWN PLAYFORD TRAINING GROUND REDEVELOPMENT</t>
  </si>
  <si>
    <t>08/09/2025, 11:34</t>
  </si>
  <si>
    <t>EST-000037174</t>
  </si>
  <si>
    <t>12/09/2025, 11:08</t>
  </si>
  <si>
    <t>EST-000036714</t>
  </si>
  <si>
    <t>JIC &amp;TSL JOHN INNES CENTRE BUILDING NORWICH</t>
  </si>
  <si>
    <t>08/09/2025, 16:26</t>
  </si>
  <si>
    <t>EST-000037124</t>
  </si>
  <si>
    <t>JPMC ARGYLE STREET GLASGOW</t>
  </si>
  <si>
    <t>12/09/2025, 15:19</t>
  </si>
  <si>
    <t>EST-000037081</t>
  </si>
  <si>
    <t>KING STREET NO 82 FLOOR 5 PRIORY FIT OUT MANCHESTER</t>
  </si>
  <si>
    <t>09/09/2025, 14:24</t>
  </si>
  <si>
    <t>EST-000037101</t>
  </si>
  <si>
    <t>09/09/2025, 17:26</t>
  </si>
  <si>
    <t>EST-000037155</t>
  </si>
  <si>
    <t>LIBRARY REDEVELOPMENT BRIDGE STREET READING</t>
  </si>
  <si>
    <t>12/09/2025, 13:55</t>
  </si>
  <si>
    <t>EST-000036963</t>
  </si>
  <si>
    <t>LOCHSIDE AVENUE NO 3 EDINBURGH</t>
  </si>
  <si>
    <t>08/09/2025, 16:05</t>
  </si>
  <si>
    <t>EST-000037224</t>
  </si>
  <si>
    <t>12/09/2025, 16:04</t>
  </si>
  <si>
    <t>EST-000037047</t>
  </si>
  <si>
    <t>08/09/2025, 17:19</t>
  </si>
  <si>
    <t>EST-000037029</t>
  </si>
  <si>
    <t>08/09/2025, 10:45</t>
  </si>
  <si>
    <t>EST-000037207</t>
  </si>
  <si>
    <t>12/09/2025, 11:34</t>
  </si>
  <si>
    <t>EST-000037146</t>
  </si>
  <si>
    <t>11/09/2025, 15:41</t>
  </si>
  <si>
    <t>EST-000037080</t>
  </si>
  <si>
    <t>10/09/2025, 17:19</t>
  </si>
  <si>
    <t>EST-000037078</t>
  </si>
  <si>
    <t>MILTON HILL BUSINESS AND TECHNOLOGY CENTRE ABINGDON</t>
  </si>
  <si>
    <t>09/09/2025, 11:24</t>
  </si>
  <si>
    <t>EST-000037117</t>
  </si>
  <si>
    <t>11/09/2025, 12:40</t>
  </si>
  <si>
    <t>EST-000037089</t>
  </si>
  <si>
    <t>MORE LONDON NO 2 FLR 5 &amp; 6 LONDON</t>
  </si>
  <si>
    <t>09/09/2025, 13:03</t>
  </si>
  <si>
    <t>EST-000037138</t>
  </si>
  <si>
    <t>12/09/2025, 09:44</t>
  </si>
  <si>
    <t>EST-000037131</t>
  </si>
  <si>
    <t>10/09/2025, 14:05</t>
  </si>
  <si>
    <t>EST-000036811</t>
  </si>
  <si>
    <t>08/09/2025, 09:56</t>
  </si>
  <si>
    <t>EST-000036977</t>
  </si>
  <si>
    <t>11/09/2025, 10:39</t>
  </si>
  <si>
    <t>EST-000037121</t>
  </si>
  <si>
    <t>NEWGATE STREET NO 81 BT CENTRE HSBC JOINERY LONDON</t>
  </si>
  <si>
    <t>11/09/2025, 12:56</t>
  </si>
  <si>
    <t>EST-000037083</t>
  </si>
  <si>
    <t>09/09/2025, 14:34</t>
  </si>
  <si>
    <t>EST-000037208</t>
  </si>
  <si>
    <t>12/09/2025, 11:50</t>
  </si>
  <si>
    <t>EST-000037127</t>
  </si>
  <si>
    <t>10/09/2025, 12:03</t>
  </si>
  <si>
    <t>EST-000037103</t>
  </si>
  <si>
    <t>09/09/2025, 14:47</t>
  </si>
  <si>
    <t>EST-000037106</t>
  </si>
  <si>
    <t>10/09/2025, 10:33</t>
  </si>
  <si>
    <t>EST-000037095</t>
  </si>
  <si>
    <t>09/09/2025, 14:01</t>
  </si>
  <si>
    <t>EST-000037039</t>
  </si>
  <si>
    <t>08/09/2025, 14:35</t>
  </si>
  <si>
    <t>EST-000037212</t>
  </si>
  <si>
    <t>NOVA NORTH BRESSENDEN PLACE NO 11 REFURB LONDON</t>
  </si>
  <si>
    <t>12/09/2025, 13:13</t>
  </si>
  <si>
    <t>EST-000037122</t>
  </si>
  <si>
    <t>OLD BROAD STREET NO 125 FLOORS 6-8 LANDMARK LONDON</t>
  </si>
  <si>
    <t>12/09/2025, 11:44</t>
  </si>
  <si>
    <t>EST-000037158</t>
  </si>
  <si>
    <t>OLYMPIA DEVELOPMENT ONE OLYMPIA L7 BUSINESS LOUNGE LONDON</t>
  </si>
  <si>
    <t>11/09/2025, 11:25</t>
  </si>
  <si>
    <t>EST-000036588</t>
  </si>
  <si>
    <t>OVERDALE HOSPITAL JERSEY</t>
  </si>
  <si>
    <t>08/09/2025, 08:59</t>
  </si>
  <si>
    <t>EST-000037067</t>
  </si>
  <si>
    <t>11/09/2025, 15:19</t>
  </si>
  <si>
    <t>EST-000037063</t>
  </si>
  <si>
    <t>11/09/2025, 10:29</t>
  </si>
  <si>
    <t>EST-000036944</t>
  </si>
  <si>
    <t>08/09/2025, 15:28</t>
  </si>
  <si>
    <t>EST-000037088</t>
  </si>
  <si>
    <t>PARK HOUSE OXFORD STREET CAT A FLOOR 4 LONDON</t>
  </si>
  <si>
    <t>09/09/2025, 15:17</t>
  </si>
  <si>
    <t>EST-000037159</t>
  </si>
  <si>
    <t>12/09/2025, 13:56</t>
  </si>
  <si>
    <t>EST-000037149</t>
  </si>
  <si>
    <t>12/09/2025, 09:55</t>
  </si>
  <si>
    <t>EST-000037084</t>
  </si>
  <si>
    <t>11/09/2025, 08:55</t>
  </si>
  <si>
    <t>EST-000037085</t>
  </si>
  <si>
    <t>10/09/2025, 10:56</t>
  </si>
  <si>
    <t>EST-000037169</t>
  </si>
  <si>
    <t>12/09/2025, 10:06</t>
  </si>
  <si>
    <t>EST-000037091</t>
  </si>
  <si>
    <t>09/09/2025, 14:28</t>
  </si>
  <si>
    <t>EST-000037092</t>
  </si>
  <si>
    <t>10/09/2025, 10:47</t>
  </si>
  <si>
    <t>EST-000036864</t>
  </si>
  <si>
    <t>EST-000037156</t>
  </si>
  <si>
    <t>EST-000037186</t>
  </si>
  <si>
    <t>QUEENSBERRY HOUSE OLD BURLINGTON STREET NO 3 CAT A LONDON</t>
  </si>
  <si>
    <t>12/09/2025, 10:30</t>
  </si>
  <si>
    <t>EST-000037144</t>
  </si>
  <si>
    <t>QUEENSWAY NO 1-3 CR1 &amp; CR2 CROYDON PHASE 2 LONDON</t>
  </si>
  <si>
    <t>11/09/2025, 08:16</t>
  </si>
  <si>
    <t>EST-000036989</t>
  </si>
  <si>
    <t>RIVER LABS 2A REFURB WARE</t>
  </si>
  <si>
    <t>08/09/2025, 09:53</t>
  </si>
  <si>
    <t>EST-000037143</t>
  </si>
  <si>
    <t>11/09/2025, 12:16</t>
  </si>
  <si>
    <t>EST-000037021</t>
  </si>
  <si>
    <t>08/09/2025, 13:33</t>
  </si>
  <si>
    <t>EST-000036970</t>
  </si>
  <si>
    <t>08/09/2025, 13:42</t>
  </si>
  <si>
    <t>EST-000037064</t>
  </si>
  <si>
    <t>09/09/2025, 10:09</t>
  </si>
  <si>
    <t>EST-000037050</t>
  </si>
  <si>
    <t>09/09/2025, 10:10</t>
  </si>
  <si>
    <t>EST-000036529</t>
  </si>
  <si>
    <t>08/09/2025, 11:54</t>
  </si>
  <si>
    <t>EST-000036352</t>
  </si>
  <si>
    <t>08/09/2025, 09:15</t>
  </si>
  <si>
    <t>EST-000037008</t>
  </si>
  <si>
    <t>ST FERGUS MODULAR CONTROL BUILDINGS INVERURIE</t>
  </si>
  <si>
    <t>08/09/2025, 10:08</t>
  </si>
  <si>
    <t>EST-000037027</t>
  </si>
  <si>
    <t>ST HELENS TOWN CENTRE REDEVELOPMENT OFFICE BLOCK</t>
  </si>
  <si>
    <t>09/09/2025, 14:44</t>
  </si>
  <si>
    <t>EST-000037093</t>
  </si>
  <si>
    <t>TACO BELL MISC 2025</t>
  </si>
  <si>
    <t>09/09/2025, 17:01</t>
  </si>
  <si>
    <t>EST-000037073</t>
  </si>
  <si>
    <t>09/09/2025, 15:57</t>
  </si>
  <si>
    <t>EST-000036834</t>
  </si>
  <si>
    <t>11/09/2025, 10:20</t>
  </si>
  <si>
    <t>EST-000037148</t>
  </si>
  <si>
    <t>11/09/2025, 10:10</t>
  </si>
  <si>
    <t>EST-000036962</t>
  </si>
  <si>
    <t>10/09/2025, 11:26</t>
  </si>
  <si>
    <t>11/09/2025, 15:21</t>
  </si>
  <si>
    <t>EST-000036994</t>
  </si>
  <si>
    <t>08/09/2025, 12:01</t>
  </si>
  <si>
    <t>EST-000037062</t>
  </si>
  <si>
    <t>VAUXHALL CROSS LONDON</t>
  </si>
  <si>
    <t>09/09/2025, 10:47</t>
  </si>
  <si>
    <t>EST-000036940</t>
  </si>
  <si>
    <t>08/09/2025, 12:38</t>
  </si>
  <si>
    <t>EST-000037017</t>
  </si>
  <si>
    <t>VILLIERS HIGH SCHOOL CLASSROOM BLOCK LONDON</t>
  </si>
  <si>
    <t>08/09/2025, 11:49</t>
  </si>
  <si>
    <t>EST-000037197</t>
  </si>
  <si>
    <t>12/09/2025, 12:32</t>
  </si>
  <si>
    <t>EST-000036850</t>
  </si>
  <si>
    <t>WEST ONE DEVELOPMENT OXFORD STREET LONDON</t>
  </si>
  <si>
    <t>08/09/2025, 09:00</t>
  </si>
  <si>
    <t>EST-000037035</t>
  </si>
  <si>
    <t>1165 NORWOOD FM GLOBAL</t>
  </si>
  <si>
    <t>08/09/2025, 22:35</t>
  </si>
  <si>
    <t>08/09/2025, 15:13</t>
  </si>
  <si>
    <t>EST-000036479</t>
  </si>
  <si>
    <t>ATLANTIC AVENUE 640-750 BOSTON</t>
  </si>
  <si>
    <t>EST-000035812</t>
  </si>
  <si>
    <t>09/09/2025, 16:31</t>
  </si>
  <si>
    <t>EST-000036983</t>
  </si>
  <si>
    <t>EST-000036995</t>
  </si>
  <si>
    <t>EST-000036752</t>
  </si>
  <si>
    <t>EST-000036858</t>
  </si>
  <si>
    <t>EST-000036911</t>
  </si>
  <si>
    <t>EST-000036922</t>
  </si>
  <si>
    <t>EST-000036935</t>
  </si>
  <si>
    <t>EST-000036951</t>
  </si>
  <si>
    <t>EST-000036965</t>
  </si>
  <si>
    <t>EST-000036990</t>
  </si>
  <si>
    <t>EST-000036991</t>
  </si>
  <si>
    <t>EST-000036993</t>
  </si>
  <si>
    <t>EST-000037068</t>
  </si>
  <si>
    <t>EST-000037069</t>
  </si>
  <si>
    <t>EST-000037070</t>
  </si>
  <si>
    <t>EST-000037079</t>
  </si>
  <si>
    <t>EST-000037094</t>
  </si>
  <si>
    <t>EST-000037125</t>
  </si>
  <si>
    <t>EST-000037171</t>
  </si>
  <si>
    <t>EST-000037188</t>
  </si>
  <si>
    <t>EST-000037189</t>
  </si>
  <si>
    <t>EST-000037206</t>
  </si>
  <si>
    <t>EST-000037220</t>
  </si>
  <si>
    <t>EST-000036941</t>
  </si>
  <si>
    <t>EST-000036481</t>
  </si>
  <si>
    <t>EST-000036507</t>
  </si>
  <si>
    <t>EST-000036745</t>
  </si>
  <si>
    <t>EST-000036956</t>
  </si>
  <si>
    <t>EST-000036980</t>
  </si>
  <si>
    <t>EST-000037060</t>
  </si>
  <si>
    <t>EST-000036000</t>
  </si>
  <si>
    <t>EST-000036460</t>
  </si>
  <si>
    <t>EST-000036524</t>
  </si>
  <si>
    <t>EST-000036353</t>
  </si>
  <si>
    <t>EST-000036530</t>
  </si>
  <si>
    <t>EST-000036785</t>
  </si>
  <si>
    <t>EST-000037024</t>
  </si>
  <si>
    <t>EST-000037025</t>
  </si>
  <si>
    <t>EST-000037030</t>
  </si>
  <si>
    <t>EST-000037031</t>
  </si>
  <si>
    <t>EST-000037033</t>
  </si>
  <si>
    <t>EST-000037036</t>
  </si>
  <si>
    <t>EST-000037042</t>
  </si>
  <si>
    <t>EST-000037045</t>
  </si>
  <si>
    <t>EST-000037046</t>
  </si>
  <si>
    <t>EST-000037048</t>
  </si>
  <si>
    <t>EST-000037049</t>
  </si>
  <si>
    <t>EST-000037052</t>
  </si>
  <si>
    <t>EST-000037054</t>
  </si>
  <si>
    <t>EST-000037055</t>
  </si>
  <si>
    <t>EST-000037056</t>
  </si>
  <si>
    <t>EST-000037057</t>
  </si>
  <si>
    <t>EST-000037066</t>
  </si>
  <si>
    <t>EST-000037065</t>
  </si>
  <si>
    <t>EST-000037076</t>
  </si>
  <si>
    <t>EST-000037077</t>
  </si>
  <si>
    <t>EST-000037086</t>
  </si>
  <si>
    <t>EST-000037090</t>
  </si>
  <si>
    <t>EST-000037098</t>
  </si>
  <si>
    <t>EST-000037104</t>
  </si>
  <si>
    <t>EST-000037108</t>
  </si>
  <si>
    <t>EST-000037109</t>
  </si>
  <si>
    <t>EST-000037110</t>
  </si>
  <si>
    <t>EST-000037113</t>
  </si>
  <si>
    <t>EST-000037137</t>
  </si>
  <si>
    <t>EST-000037147</t>
  </si>
  <si>
    <t>EST-000037154</t>
  </si>
  <si>
    <t>EST-000037160</t>
  </si>
  <si>
    <t>EST-000037176</t>
  </si>
  <si>
    <t>EST-000037172</t>
  </si>
  <si>
    <t>EST-000037178</t>
  </si>
  <si>
    <t>EST-000037175</t>
  </si>
  <si>
    <t>EST-000037177</t>
  </si>
  <si>
    <t>EST-000037179</t>
  </si>
  <si>
    <t>EST-000037180</t>
  </si>
  <si>
    <t>EST-000037181</t>
  </si>
  <si>
    <t>EST-000037184</t>
  </si>
  <si>
    <t>EST-000037183</t>
  </si>
  <si>
    <t>EST-000037192</t>
  </si>
  <si>
    <t>EST-000037194</t>
  </si>
  <si>
    <t>EST-000037195</t>
  </si>
  <si>
    <t>EST-000037199</t>
  </si>
  <si>
    <t>EST-000037200</t>
  </si>
  <si>
    <t>EST-000037202</t>
  </si>
  <si>
    <t>EST-000037204</t>
  </si>
  <si>
    <t>EST-000037209</t>
  </si>
  <si>
    <t>EST-000037213</t>
  </si>
  <si>
    <t>EST-000037214</t>
  </si>
  <si>
    <t>EST-000037215</t>
  </si>
  <si>
    <t>EST-000037221</t>
  </si>
  <si>
    <t>EST-000037226</t>
  </si>
  <si>
    <t>EST-000035838</t>
  </si>
  <si>
    <t>EST-000036621</t>
  </si>
  <si>
    <t>EST-000036789</t>
  </si>
  <si>
    <t>EST-000037130</t>
  </si>
  <si>
    <t>CANARY WHARF CHURCHILL PLACE NO 1 BARCLAYS PH 1 L18 LONDON</t>
  </si>
  <si>
    <t>TAVISTOCK SQUARE NO 13 PHASE 2 WS7 BMA LONDON</t>
  </si>
  <si>
    <t>CANARY WHARF BANK STREET NO 40 LONDON</t>
  </si>
  <si>
    <t>HOTSPUR WAY SKY NEWCASTLE</t>
  </si>
  <si>
    <t>SHAW FARM INDUSTRIAL ESTATE GE CALEDONIAN LTD PRESTWICK</t>
  </si>
  <si>
    <t>CANARY WHARF CHURCHILL PLACE NO 1 BARCLAYS PH 2 L17,19 &amp; 21</t>
  </si>
  <si>
    <t>EDINBURGH AIRPORT FOOD COURT TOILETS PHASE 4 EDINBURGH</t>
  </si>
  <si>
    <t>AMAZON FULFILMENT CENTRE BARDON LEICESTERSHIRE</t>
  </si>
  <si>
    <t>NBN VICTORIA CROSS</t>
  </si>
  <si>
    <t>GREENFIELD CRESCENT NO 7-8 EDGBASTON BIRMINGHAM</t>
  </si>
  <si>
    <t>ROW ONE RED LION COURT SOUTHWARK LONDON</t>
  </si>
  <si>
    <t>DUNNES JAMES WHELAN CORK</t>
  </si>
  <si>
    <t>EST-000036976</t>
  </si>
  <si>
    <t>DUNSBOROUGH HOTEL</t>
  </si>
  <si>
    <t>18/09/2025, 11:29</t>
  </si>
  <si>
    <t>EST-000036938</t>
  </si>
  <si>
    <t>16/09/2025, 15:54</t>
  </si>
  <si>
    <t>EST-000037361</t>
  </si>
  <si>
    <t>18/09/2025, 14:34</t>
  </si>
  <si>
    <t>EST-000037023</t>
  </si>
  <si>
    <t>19/09/2025, 14:22</t>
  </si>
  <si>
    <t>EST-000037228</t>
  </si>
  <si>
    <t>18/09/2025, 11:23</t>
  </si>
  <si>
    <t>EST-000037323</t>
  </si>
  <si>
    <t>IKEA DOHA ADDITIONAL MATERIALS</t>
  </si>
  <si>
    <t>19/09/2025, 10:12</t>
  </si>
  <si>
    <t>EST-000037219</t>
  </si>
  <si>
    <t>15/09/2025, 16:22</t>
  </si>
  <si>
    <t>EST-000036753</t>
  </si>
  <si>
    <t>THEE ERTH AL YASMEEN DEVT PLOT 01 RIYADH</t>
  </si>
  <si>
    <t>15/09/2025, 16:40</t>
  </si>
  <si>
    <t>EST-000037164</t>
  </si>
  <si>
    <t>18/09/2025, 16:22</t>
  </si>
  <si>
    <t>EST-000037310</t>
  </si>
  <si>
    <t>ALTO PONT ROUGE GENEVE</t>
  </si>
  <si>
    <t>19/09/2025, 14:24</t>
  </si>
  <si>
    <t>EST-000036961</t>
  </si>
  <si>
    <t>16/09/2025, 16:49</t>
  </si>
  <si>
    <t>EST-000037151</t>
  </si>
  <si>
    <t>19/09/2025, 09:54</t>
  </si>
  <si>
    <t>EST-000037022</t>
  </si>
  <si>
    <t>16/09/2025, 17:14</t>
  </si>
  <si>
    <t>EST-000037032</t>
  </si>
  <si>
    <t>18/09/2025, 11:32</t>
  </si>
  <si>
    <t>EST-000037326</t>
  </si>
  <si>
    <t>16/09/2025, 17:25</t>
  </si>
  <si>
    <t>EST-000035184</t>
  </si>
  <si>
    <t>19/09/2025, 16:00</t>
  </si>
  <si>
    <t>EST-000037273</t>
  </si>
  <si>
    <t>17/09/2025, 12:45</t>
  </si>
  <si>
    <t>EST-000037227</t>
  </si>
  <si>
    <t>HOSPITAL QUIRON BADAJOZ</t>
  </si>
  <si>
    <t>19/09/2025, 12:56</t>
  </si>
  <si>
    <t>EST-000035462</t>
  </si>
  <si>
    <t>17/09/2025, 10:06</t>
  </si>
  <si>
    <t>15/09/2025, 15:57</t>
  </si>
  <si>
    <t>EST-000037128</t>
  </si>
  <si>
    <t>16/09/2025, 17:20</t>
  </si>
  <si>
    <t>EST-000037282</t>
  </si>
  <si>
    <t>16/09/2025, 09:01</t>
  </si>
  <si>
    <t>EST-000036523</t>
  </si>
  <si>
    <t>SANCHINARRO OFICINAS MADRID</t>
  </si>
  <si>
    <t>16/09/2025, 15:13</t>
  </si>
  <si>
    <t>EST-000037358</t>
  </si>
  <si>
    <t>19/09/2025, 14:35</t>
  </si>
  <si>
    <t>EST-000037002</t>
  </si>
  <si>
    <t>19/09/2025, 15:15</t>
  </si>
  <si>
    <t>EST-000037399</t>
  </si>
  <si>
    <t>ABERDEEN MARKET BACK OF HOUSE ABERDEEN</t>
  </si>
  <si>
    <t>19/09/2025, 11:39</t>
  </si>
  <si>
    <t>EST-000037312</t>
  </si>
  <si>
    <t>18/09/2025, 15:30</t>
  </si>
  <si>
    <t>EST-000037340</t>
  </si>
  <si>
    <t>18/09/2025, 16:06</t>
  </si>
  <si>
    <t>EST-000037410</t>
  </si>
  <si>
    <t>19/09/2025, 10:28</t>
  </si>
  <si>
    <t>EST-000037191</t>
  </si>
  <si>
    <t>15/09/2025, 14:28</t>
  </si>
  <si>
    <t>EST-000037153</t>
  </si>
  <si>
    <t>BELGROVE HOUSE LUL ENTRANCE LINK TUNNEL KINGS CROSS LONDON</t>
  </si>
  <si>
    <t>15/09/2025, 16:26</t>
  </si>
  <si>
    <t>EST-000037379</t>
  </si>
  <si>
    <t>18/09/2025, 17:31</t>
  </si>
  <si>
    <t>EST-000037362</t>
  </si>
  <si>
    <t>BOURNE BUSINESS PARK WEYBRIDGE ADDLESTONE</t>
  </si>
  <si>
    <t>17/09/2025, 15:45</t>
  </si>
  <si>
    <t>EST-000037369</t>
  </si>
  <si>
    <t>18/09/2025, 16:11</t>
  </si>
  <si>
    <t>EST-000037349</t>
  </si>
  <si>
    <t>17/09/2025, 10:50</t>
  </si>
  <si>
    <t>EST-000037370</t>
  </si>
  <si>
    <t>CENTRE PARCS LONGLEAT</t>
  </si>
  <si>
    <t>18/09/2025, 10:27</t>
  </si>
  <si>
    <t>EST-000037307</t>
  </si>
  <si>
    <t>COLEG SIR GAR CARMARTHEN</t>
  </si>
  <si>
    <t>18/09/2025, 11:26</t>
  </si>
  <si>
    <t>EST-000037378</t>
  </si>
  <si>
    <t>COWLEY BRIDGE ROAD EXETER</t>
  </si>
  <si>
    <t>18/09/2025, 16:47</t>
  </si>
  <si>
    <t>EST-000037203</t>
  </si>
  <si>
    <t>15/09/2025, 12:24</t>
  </si>
  <si>
    <t>EST-000037364</t>
  </si>
  <si>
    <t>EDINBURGH AIRPORT SE PIER EXTENSION TOILETS EDINBURGH</t>
  </si>
  <si>
    <t>17/09/2025, 16:28</t>
  </si>
  <si>
    <t>EST-000037346</t>
  </si>
  <si>
    <t>ELEPHANT &amp; CASTLE TOWN CENTRE PLOT E1 LCC CAT B LONDON</t>
  </si>
  <si>
    <t>19/09/2025, 14:26</t>
  </si>
  <si>
    <t>EST-000037210</t>
  </si>
  <si>
    <t>EST-000037288</t>
  </si>
  <si>
    <t>17/09/2025, 14:24</t>
  </si>
  <si>
    <t>EST-000037255</t>
  </si>
  <si>
    <t>17/09/2025, 11:36</t>
  </si>
  <si>
    <t>EST-000037157</t>
  </si>
  <si>
    <t>15/09/2025, 08:33</t>
  </si>
  <si>
    <t>EST-000037299</t>
  </si>
  <si>
    <t>17/09/2025, 10:36</t>
  </si>
  <si>
    <t>EST-000037231</t>
  </si>
  <si>
    <t>GATWICK AIRPORT NORTH TERMINAL SKYBRIDGE NT PIER 6 WC REFURB</t>
  </si>
  <si>
    <t>18/09/2025, 15:17</t>
  </si>
  <si>
    <t>EST-000037350</t>
  </si>
  <si>
    <t>GOOGLE DEEPMIND X1 HANDYSIDE STREET NO 22 LONDON</t>
  </si>
  <si>
    <t>17/09/2025, 09:51</t>
  </si>
  <si>
    <t>EST-000037330</t>
  </si>
  <si>
    <t>17/09/2025, 08:40</t>
  </si>
  <si>
    <t>EST-000037257</t>
  </si>
  <si>
    <t>GRANTA PARK ILLUMINA CENTRE CAMBRIDGE</t>
  </si>
  <si>
    <t>17/09/2025, 09:47</t>
  </si>
  <si>
    <t>EST-000037129</t>
  </si>
  <si>
    <t>GREAT EASTERN STREET NO 19 STAYCITY PROJECT HAMILTON LONDON</t>
  </si>
  <si>
    <t>17/09/2025, 07:54</t>
  </si>
  <si>
    <t>EST-000036987</t>
  </si>
  <si>
    <t>GRESHAM STREET NO 10 MOODYS CORP CAT B FABRIC LONDON</t>
  </si>
  <si>
    <t>15/09/2025, 15:05</t>
  </si>
  <si>
    <t>EST-000037416</t>
  </si>
  <si>
    <t>GRESHAM STREET NO 99 LVL 3 &amp; 4 LONDON</t>
  </si>
  <si>
    <t>19/09/2025, 11:11</t>
  </si>
  <si>
    <t>EST-000037366</t>
  </si>
  <si>
    <t>GSK BUILDING 2 GROUND FLR LAB STEVENAGE</t>
  </si>
  <si>
    <t>18/09/2025, 16:32</t>
  </si>
  <si>
    <t>EST-000037425</t>
  </si>
  <si>
    <t>19/09/2025, 15:53</t>
  </si>
  <si>
    <t>EST-000037265</t>
  </si>
  <si>
    <t>HEATHROW PRADA  T5</t>
  </si>
  <si>
    <t>17/09/2025, 11:51</t>
  </si>
  <si>
    <t>19/09/2025, 08:40</t>
  </si>
  <si>
    <t>EST-000037287</t>
  </si>
  <si>
    <t>17/09/2025, 15:17</t>
  </si>
  <si>
    <t>EST-000037284</t>
  </si>
  <si>
    <t>INVENTA BUILDING BOTLEY ROAD OXFORD</t>
  </si>
  <si>
    <t>16/09/2025, 10:16</t>
  </si>
  <si>
    <t>EST-000037267</t>
  </si>
  <si>
    <t>15/09/2025, 12:45</t>
  </si>
  <si>
    <t>EST-000037333</t>
  </si>
  <si>
    <t>19/09/2025, 14:21</t>
  </si>
  <si>
    <t>EST-000037234</t>
  </si>
  <si>
    <t>15/09/2025, 08:55</t>
  </si>
  <si>
    <t>EST-000037317</t>
  </si>
  <si>
    <t>18/09/2025, 09:39</t>
  </si>
  <si>
    <t>EST-000037280</t>
  </si>
  <si>
    <t>LLOYDS AVENUE NO 10 REFURB LONDON</t>
  </si>
  <si>
    <t>17/09/2025, 10:47</t>
  </si>
  <si>
    <t>EST-000037087</t>
  </si>
  <si>
    <t>17/09/2025, 16:40</t>
  </si>
  <si>
    <t>EST-000037040</t>
  </si>
  <si>
    <t>17/09/2025, 09:49</t>
  </si>
  <si>
    <t>EST-000037329</t>
  </si>
  <si>
    <t>LUXE FITNESS ONE CENTENERY WAY BIRMINGHAM</t>
  </si>
  <si>
    <t>17/09/2025, 10:54</t>
  </si>
  <si>
    <t>EST-000037112</t>
  </si>
  <si>
    <t>18/09/2025, 14:39</t>
  </si>
  <si>
    <t>EST-000037230</t>
  </si>
  <si>
    <t>15/09/2025, 09:43</t>
  </si>
  <si>
    <t>EST-000037308</t>
  </si>
  <si>
    <t>17/09/2025, 11:15</t>
  </si>
  <si>
    <t>EST-000037266</t>
  </si>
  <si>
    <t>MORGAN STANLEY BANK ST NO 20 LVL 6</t>
  </si>
  <si>
    <t>17/09/2025, 10:25</t>
  </si>
  <si>
    <t>EST-000037237</t>
  </si>
  <si>
    <t>15/09/2025, 08:59</t>
  </si>
  <si>
    <t>EST-000037165</t>
  </si>
  <si>
    <t>NDA MANCHESTER RESIDENTIAL N01/N02 MANCHESTER M1</t>
  </si>
  <si>
    <t>17/09/2025, 11:17</t>
  </si>
  <si>
    <t>EST-000037321</t>
  </si>
  <si>
    <t>17/09/2025, 11:08</t>
  </si>
  <si>
    <t>EST-000037393</t>
  </si>
  <si>
    <t>18/09/2025, 17:12</t>
  </si>
  <si>
    <t>EST-000037245</t>
  </si>
  <si>
    <t>15/09/2025, 10:04</t>
  </si>
  <si>
    <t>EST-000037320</t>
  </si>
  <si>
    <t>17/09/2025, 12:01</t>
  </si>
  <si>
    <t>EST-000037355</t>
  </si>
  <si>
    <t>OAK HOUSE REEDS CRESCENT F1 REAL ESTATE WATFORD</t>
  </si>
  <si>
    <t>17/09/2025, 12:03</t>
  </si>
  <si>
    <t>EST-000037277</t>
  </si>
  <si>
    <t>OLD BROAD STREET NO 55 DEVELOPMENT LONDON</t>
  </si>
  <si>
    <t>17/09/2025, 16:10</t>
  </si>
  <si>
    <t>EST-000037374</t>
  </si>
  <si>
    <t>18/09/2025, 09:50</t>
  </si>
  <si>
    <t>EST-000037373</t>
  </si>
  <si>
    <t>18/09/2025, 16:21</t>
  </si>
  <si>
    <t>EST-000037250</t>
  </si>
  <si>
    <t>15/09/2025, 11:13</t>
  </si>
  <si>
    <t>EST-000037043</t>
  </si>
  <si>
    <t>PADDINGTON TRIANGLE SITE OSD BISHOPS BRIDGE ROAD LONDON</t>
  </si>
  <si>
    <t>17/09/2025, 16:39</t>
  </si>
  <si>
    <t>EST-000037341</t>
  </si>
  <si>
    <t>19/09/2025, 14:34</t>
  </si>
  <si>
    <t>EST-000037161</t>
  </si>
  <si>
    <t>16/09/2025, 11:23</t>
  </si>
  <si>
    <t>EST-000037395</t>
  </si>
  <si>
    <t>PUMA STORE OXFORD STREET LONDON</t>
  </si>
  <si>
    <t>19/09/2025, 10:03</t>
  </si>
  <si>
    <t>EST-000037187</t>
  </si>
  <si>
    <t>17/09/2025, 07:51</t>
  </si>
  <si>
    <t>EST-000037168</t>
  </si>
  <si>
    <t>19/09/2025, 12:27</t>
  </si>
  <si>
    <t>EST-000037120</t>
  </si>
  <si>
    <t>SMITHFIELD MARKET POULTRY MARKET MUSEUM OF LONDON</t>
  </si>
  <si>
    <t>17/09/2025, 07:53</t>
  </si>
  <si>
    <t>EST-000037327</t>
  </si>
  <si>
    <t>17/09/2025, 10:59</t>
  </si>
  <si>
    <t>EST-000037010</t>
  </si>
  <si>
    <t>17/09/2025, 16:43</t>
  </si>
  <si>
    <t>EST-000037293</t>
  </si>
  <si>
    <t>ST PAULS SQUARE NO 5 REFURB LIVERPOOL</t>
  </si>
  <si>
    <t>16/09/2025, 11:22</t>
  </si>
  <si>
    <t>EST-000037351</t>
  </si>
  <si>
    <t>17/09/2025, 10:09</t>
  </si>
  <si>
    <t>EST-000037334</t>
  </si>
  <si>
    <t>17/09/2025, 10:49</t>
  </si>
  <si>
    <t>EST-000037394</t>
  </si>
  <si>
    <t>19/09/2025, 12:02</t>
  </si>
  <si>
    <t>EST-000037182</t>
  </si>
  <si>
    <t>17/09/2025, 16:27</t>
  </si>
  <si>
    <t>EST-000037134</t>
  </si>
  <si>
    <t>15/09/2025, 09:53</t>
  </si>
  <si>
    <t>EST-000037367</t>
  </si>
  <si>
    <t>UNEX TOWER STATION STREET NO 5 LONDON</t>
  </si>
  <si>
    <t>17/09/2025, 16:53</t>
  </si>
  <si>
    <t>EST-000037429</t>
  </si>
  <si>
    <t>19/09/2025, 14:58</t>
  </si>
  <si>
    <t>EST-000037304</t>
  </si>
  <si>
    <t>17/09/2025, 11:28</t>
  </si>
  <si>
    <t>EST-000037345</t>
  </si>
  <si>
    <t>UNI OF LONDON SOAS LIBRARIAN HUB REFURB LONDON</t>
  </si>
  <si>
    <t>17/09/2025, 16:58</t>
  </si>
  <si>
    <t>EST-000037241</t>
  </si>
  <si>
    <t>15/09/2025, 12:23</t>
  </si>
  <si>
    <t>EST-000037414</t>
  </si>
  <si>
    <t>19/09/2025, 10:38</t>
  </si>
  <si>
    <t>EST-000037269</t>
  </si>
  <si>
    <t>16/09/2025, 16:13</t>
  </si>
  <si>
    <t>EST-000037290</t>
  </si>
  <si>
    <t>16/09/2025, 09:56</t>
  </si>
  <si>
    <t>17/09/2025, 15:31</t>
  </si>
  <si>
    <t>EST-000037336</t>
  </si>
  <si>
    <t>17/09/2025, 23:03</t>
  </si>
  <si>
    <t>EST-000037403</t>
  </si>
  <si>
    <t>19/09/2025, 22:06</t>
  </si>
  <si>
    <t>EST-000035639</t>
  </si>
  <si>
    <t>15/09/2025, 14:30</t>
  </si>
  <si>
    <t>EST-000037289</t>
  </si>
  <si>
    <t>HUDSON YARDS 50 FLOOR 52 (MGX)</t>
  </si>
  <si>
    <t>17/09/2025, 18:04</t>
  </si>
  <si>
    <t>EST-000036559</t>
  </si>
  <si>
    <t>JOHNS HOPKINS LIFE SCIENCE BUILDING</t>
  </si>
  <si>
    <t>17/09/2025, 16:23</t>
  </si>
  <si>
    <t>EST-000037217</t>
  </si>
  <si>
    <t>LIBERTY STREET 225 (NEKO HEALTH)</t>
  </si>
  <si>
    <t>17/09/2025, 22:22</t>
  </si>
  <si>
    <t>EST-000037335</t>
  </si>
  <si>
    <t>17/09/2025, 22:35</t>
  </si>
  <si>
    <t>EST-000037116</t>
  </si>
  <si>
    <t>19/09/2025, 15:18</t>
  </si>
  <si>
    <t>EST-000037404</t>
  </si>
  <si>
    <t>UNIQLO WORLD TRADE CENTRE</t>
  </si>
  <si>
    <t>19/09/2025, 15:14</t>
  </si>
  <si>
    <t>EST-000037360</t>
  </si>
  <si>
    <t>EST-000037133</t>
  </si>
  <si>
    <t>EST-000037232</t>
  </si>
  <si>
    <t>EST-000037233</t>
  </si>
  <si>
    <t>EST-000037240</t>
  </si>
  <si>
    <t>EST-000037253</t>
  </si>
  <si>
    <t>EST-000037281</t>
  </si>
  <si>
    <t>EST-000037302</t>
  </si>
  <si>
    <t>EST-000037303</t>
  </si>
  <si>
    <t>EST-000037343</t>
  </si>
  <si>
    <t>EST-000037356</t>
  </si>
  <si>
    <t>EST-000037406</t>
  </si>
  <si>
    <t>EST-000037421</t>
  </si>
  <si>
    <t>EST-000037423</t>
  </si>
  <si>
    <t>EST-000037238</t>
  </si>
  <si>
    <t>EST-000036775</t>
  </si>
  <si>
    <t>EST-000037201</t>
  </si>
  <si>
    <t>EST-000037248</t>
  </si>
  <si>
    <t>EST-000037328</t>
  </si>
  <si>
    <t>EST-000037420</t>
  </si>
  <si>
    <t>EST-000036474</t>
  </si>
  <si>
    <t>EST-000036600</t>
  </si>
  <si>
    <t>EST-000037099</t>
  </si>
  <si>
    <t>EST-000037235</t>
  </si>
  <si>
    <t>EST-000037236</t>
  </si>
  <si>
    <t>EST-000037239</t>
  </si>
  <si>
    <t>EST-000037242</t>
  </si>
  <si>
    <t>EST-000037243</t>
  </si>
  <si>
    <t>EST-000037244</t>
  </si>
  <si>
    <t>EST-000037246</t>
  </si>
  <si>
    <t>EST-000037247</t>
  </si>
  <si>
    <t>EST-000037249</t>
  </si>
  <si>
    <t>EST-000037251</t>
  </si>
  <si>
    <t>EST-000037252</t>
  </si>
  <si>
    <t>EST-000037256</t>
  </si>
  <si>
    <t>EST-000037258</t>
  </si>
  <si>
    <t>EST-000037261</t>
  </si>
  <si>
    <t>EST-000037259</t>
  </si>
  <si>
    <t>EST-000037260</t>
  </si>
  <si>
    <t>EST-000037262</t>
  </si>
  <si>
    <t>EST-000037263</t>
  </si>
  <si>
    <t>EST-000037270</t>
  </si>
  <si>
    <t>EST-000037271</t>
  </si>
  <si>
    <t>EST-000037272</t>
  </si>
  <si>
    <t>EST-000037274</t>
  </si>
  <si>
    <t>EST-000037275</t>
  </si>
  <si>
    <t>EST-000037278</t>
  </si>
  <si>
    <t>EST-000037279</t>
  </si>
  <si>
    <t>EST-000037292</t>
  </si>
  <si>
    <t>EST-000037297</t>
  </si>
  <si>
    <t>EST-000037300</t>
  </si>
  <si>
    <t>EST-000037294</t>
  </si>
  <si>
    <t>EST-000037295</t>
  </si>
  <si>
    <t>EST-000037296</t>
  </si>
  <si>
    <t>EST-000037298</t>
  </si>
  <si>
    <t>EST-000037301</t>
  </si>
  <si>
    <t>EST-000037306</t>
  </si>
  <si>
    <t>EST-000037309</t>
  </si>
  <si>
    <t>EST-000037311</t>
  </si>
  <si>
    <t>EST-000037322</t>
  </si>
  <si>
    <t>EST-000037315</t>
  </si>
  <si>
    <t>EST-000037316</t>
  </si>
  <si>
    <t>EST-000037324</t>
  </si>
  <si>
    <t>EST-000037325</t>
  </si>
  <si>
    <t>EST-000037331</t>
  </si>
  <si>
    <t>EST-000037338</t>
  </si>
  <si>
    <t>EST-000037344</t>
  </si>
  <si>
    <t>EST-000037352</t>
  </si>
  <si>
    <t>EST-000037353</t>
  </si>
  <si>
    <t>EST-000037354</t>
  </si>
  <si>
    <t>EST-000037357</t>
  </si>
  <si>
    <t>EST-000037359</t>
  </si>
  <si>
    <t>EST-000037365</t>
  </si>
  <si>
    <t>EST-000037368</t>
  </si>
  <si>
    <t>EST-000037376</t>
  </si>
  <si>
    <t>EST-000037377</t>
  </si>
  <si>
    <t>EST-000037381</t>
  </si>
  <si>
    <t>EST-000037388</t>
  </si>
  <si>
    <t>EST-000037389</t>
  </si>
  <si>
    <t>EST-000037411</t>
  </si>
  <si>
    <t>EST-000037412</t>
  </si>
  <si>
    <t>EST-000037415</t>
  </si>
  <si>
    <t>EST-000037418</t>
  </si>
  <si>
    <t>EST-000037426</t>
  </si>
  <si>
    <t>EST-000037427</t>
  </si>
  <si>
    <t>EST-000036660</t>
  </si>
  <si>
    <t>EST-000037026</t>
  </si>
  <si>
    <t>EST-000037136</t>
  </si>
  <si>
    <t>EST-000037223</t>
  </si>
  <si>
    <t>EST-000037405</t>
  </si>
  <si>
    <t>QL-0301594</t>
  </si>
  <si>
    <t>SYS 330 TILE STEEL 308mm X 75mm 1522 10 RAL 9010 20% WRAPPED 16 80 KG SQUARE HOOK ON LONG EDGES</t>
  </si>
  <si>
    <t>QL-0302239</t>
  </si>
  <si>
    <t>SYS 330 TILE STEEL 1200mm X 500mm PLAIN RAL 9010 20% NO INFILL SQUARE</t>
  </si>
  <si>
    <t>QL-0302238</t>
  </si>
  <si>
    <t>QL-0296083</t>
  </si>
  <si>
    <t>QL-0296082</t>
  </si>
  <si>
    <t>QL-0302345</t>
  </si>
  <si>
    <t>SYS 330 TILE 1349 x 300mm 1522 10 RAL 9010 20% WRAPPED 25 45 KG SQUARE 50mm HIGH SIDES, &amp; 25x45kg/m3 BLACK TISSUE WRAPPED PAD, SEE DRG.</t>
  </si>
  <si>
    <t>QL-0300738</t>
  </si>
  <si>
    <t>SYS 330 TILE STEEL 1300mm X 600mm 1003 OVERALL WRAPPED 16 80 KG SQUARE FINISH D2525 ANODIC BRONZE Y2214F</t>
  </si>
  <si>
    <t>QL-0300737</t>
  </si>
  <si>
    <t>QL-0300739</t>
  </si>
  <si>
    <t>SYS 330 TILE STEEL 2100mm X 600mm 1003 OVERALL WRAPPED 16 80 KG SQUARE FINISH D2525 ANODIC BRONZE Y2214F</t>
  </si>
  <si>
    <t>QL-0299911</t>
  </si>
  <si>
    <t>QL-0301622</t>
  </si>
  <si>
    <t>QL-0288779</t>
  </si>
  <si>
    <t>SYS 330 TILE STEEL 1200mm X 300mm 6051 BORDERS A/S RAL 9010 20% BLACK ADHESIVE TISSUE</t>
  </si>
  <si>
    <t>Jay Adams</t>
  </si>
  <si>
    <t>QL-0288770</t>
  </si>
  <si>
    <t>SYS 330 TILE STEEL 1200mm X 300mm 6051 BORDERS A/S RAL 9010 20% NO INFILL</t>
  </si>
  <si>
    <t>QL-0288789</t>
  </si>
  <si>
    <t>SYS 330 TILE STEEL 1200mm X 300mm 6051 BORDERS A/S RAL 9010 20% TIS FACE PLASTERBOARD 12.5</t>
  </si>
  <si>
    <t>QL-0288802</t>
  </si>
  <si>
    <t>QL-0288815</t>
  </si>
  <si>
    <t>QL-0292190</t>
  </si>
  <si>
    <t>SYS 330 TILE STEEL 600mm X 600mm 1003 OVERALL RAL 9010 20% WRAPPED 16 80 KG SQUARE</t>
  </si>
  <si>
    <t>QL-0292179</t>
  </si>
  <si>
    <t>SYS 330 TILE 1200mm X 600mm 1003 OVERALL RAL 9010 20% WRAPPED 16 80 KG SQUARE</t>
  </si>
  <si>
    <t>QL-0292270</t>
  </si>
  <si>
    <t>QL-0292279</t>
  </si>
  <si>
    <t>QL-0292299</t>
  </si>
  <si>
    <t>SYS 330 TILE STEEL 1200mm X 600mm 1513 10 RAL 9010 20% WRAPPED 16 80 KG SQUARE</t>
  </si>
  <si>
    <t>QL-0294449</t>
  </si>
  <si>
    <t>QL-0294468</t>
  </si>
  <si>
    <t>SYS 330 TILE STEEL 1399mm X 500mm 1522 10 RAL 9016 20% WRAPPED 16 80 KG SQUARE RECT FLG 1200 x 300mm CENTRAL</t>
  </si>
  <si>
    <t>QL-0299417</t>
  </si>
  <si>
    <t>QL-0299418</t>
  </si>
  <si>
    <t>QL-0300920</t>
  </si>
  <si>
    <t>SYS 330 TILE AL 600mm X 500mm LEAF-SMALL 35 ANODIC BRONZE GLASS FIBRE PAD SQUARE</t>
  </si>
  <si>
    <t>QL-0300919</t>
  </si>
  <si>
    <t>SYS 330 TILE AL 600mm X 500mm LEAF-SMALL 35 ANODIC BRONZE GLASS FIBRE PAD SQUARE R/H PANEL CURVE TO BE CUT ON SITE BY OTHERS</t>
  </si>
  <si>
    <t>QL-0300921</t>
  </si>
  <si>
    <t>SYS 330 TILE AL 600mm X 600mm LEAF-SMALL 35 ANODIC BRONZE GLASS FIBRE PAD SQUARE</t>
  </si>
  <si>
    <t>QL-0300707</t>
  </si>
  <si>
    <t>SYS 330 TILE AL 600mm X 500mm LEAF-SMALL 35 ANODIC BRONZE GLASS FIBRE PAD SQUARE L/H PANEL CURVE TO BE CUT ON SITE BY OTHERS</t>
  </si>
  <si>
    <t>QL-0301032</t>
  </si>
  <si>
    <t>QL-0301034</t>
  </si>
  <si>
    <t>QL-0301033</t>
  </si>
  <si>
    <t>QL-0301035</t>
  </si>
  <si>
    <t>QL-0301039</t>
  </si>
  <si>
    <t>QL-0301040</t>
  </si>
  <si>
    <t>QL-0301042</t>
  </si>
  <si>
    <t>QL-0301041</t>
  </si>
  <si>
    <t>QL-0301046</t>
  </si>
  <si>
    <t>QL-0301048</t>
  </si>
  <si>
    <t>QL-0301047</t>
  </si>
  <si>
    <t>QL-0301049</t>
  </si>
  <si>
    <t>QL-0302489</t>
  </si>
  <si>
    <t>QL-0302490</t>
  </si>
  <si>
    <t>QL-0302488</t>
  </si>
  <si>
    <t>SYS 330 TILE STEEL 1500mm X 400mm 1003 OVERALL RAL 9016 20% WRAPPED 16 80 KG SQUARE TO BE CUT ON SITE BY OTHERS</t>
  </si>
  <si>
    <t>QL-0302455</t>
  </si>
  <si>
    <t>SYS 330 TILE STEEL 2400mm X 300mm 1003 OVERALL RAL 9016 20% WRAPPED 16 80 KG SQUARE</t>
  </si>
  <si>
    <t>QL-0302454</t>
  </si>
  <si>
    <t>QL-0302459</t>
  </si>
  <si>
    <t>QL-0302460</t>
  </si>
  <si>
    <t>QL-0302457</t>
  </si>
  <si>
    <t>QL-0302502</t>
  </si>
  <si>
    <t>SYS 330 TILE STEEL 750mm X 400mm 1003 OVERALL RAL 9016 20% WRAPPED 16 80 KG SQUARE</t>
  </si>
  <si>
    <t>QL-0302503</t>
  </si>
  <si>
    <t>SYS 330 TILE STEEL 750mm X 600mm 1003 OVERALL RAL 9016 20% WRAPPED 16 80 KG SQUARE</t>
  </si>
  <si>
    <t>QL-0302469</t>
  </si>
  <si>
    <t>QL-0302506</t>
  </si>
  <si>
    <t>SYS 330 TILE STEEL 750mm X 600mm 1003 OVERALL RAL 9016 20% WRAPPED 16 80 KG SQUARE TO BE CUT ON SITE BY OTHERS</t>
  </si>
  <si>
    <t>QL-0302470</t>
  </si>
  <si>
    <t>QL-0302507</t>
  </si>
  <si>
    <t>QL-0302504</t>
  </si>
  <si>
    <t>SYS 330 TILE STEEL 1500mm X 400mm 1003 OVERALL RAL 9016 20% WRAPPED 16 80 KG SQUARE</t>
  </si>
  <si>
    <t>QL-0302505</t>
  </si>
  <si>
    <t>SYS 330 TILE STEEL 1500mm X 600mm 1003 OVERALL RAL 9016 20% WRAPPED 16 80 KG SQUARE</t>
  </si>
  <si>
    <t>QL-0302510</t>
  </si>
  <si>
    <t>QL-0302474</t>
  </si>
  <si>
    <t>QL-0302509</t>
  </si>
  <si>
    <t>QL-0302477</t>
  </si>
  <si>
    <t>QL-0302478</t>
  </si>
  <si>
    <t>QL-0302475</t>
  </si>
  <si>
    <t>QL-0302476</t>
  </si>
  <si>
    <t>QL-0302479</t>
  </si>
  <si>
    <t>QL-0302485</t>
  </si>
  <si>
    <t>QL-0302486</t>
  </si>
  <si>
    <t>QL-0302523</t>
  </si>
  <si>
    <t>QL-0302483</t>
  </si>
  <si>
    <t>QL-0302484</t>
  </si>
  <si>
    <t>QL-0302487</t>
  </si>
  <si>
    <t>QL-0302524</t>
  </si>
  <si>
    <t>QL-0302525</t>
  </si>
  <si>
    <t>QL-0302528</t>
  </si>
  <si>
    <t>QL-0302529</t>
  </si>
  <si>
    <t>QL-0302526</t>
  </si>
  <si>
    <t>QL-0302527</t>
  </si>
  <si>
    <t>QL-0302530</t>
  </si>
  <si>
    <t>QL-0298415</t>
  </si>
  <si>
    <t>SYS 330 TILE STEEL 1100mm X 600mm PLAIN RAL 9016 20% NO INFILL SQUARE</t>
  </si>
  <si>
    <t>QL-0298420</t>
  </si>
  <si>
    <t>SYS 330 TILE STEEL 1800mm X 600mm PLAIN RAL 9016 20% NO INFILL SQUARE</t>
  </si>
  <si>
    <t>QL-0298419</t>
  </si>
  <si>
    <t>SYS 330 TILE STEEL 1200mm X 600mm PLAIN RAL 9016 20% NO INFILL SQUARE</t>
  </si>
  <si>
    <t>SYS 330 TILE STEEL 1400mm X 500mm 2227 10 RAL 9010 20% WRAPPED 16 80 KG SQUARE</t>
  </si>
  <si>
    <t>QL-0305457</t>
  </si>
  <si>
    <t>SYS 330 TILE STEEL 1500mm X 300mm 2516 10 RAL 9010 20% WRAPPED 16 80 KG SQUARE</t>
  </si>
  <si>
    <t>QL-0309168</t>
  </si>
  <si>
    <t>SYS 330 TILE STEEL 1365mm X 300mm 2227 OVERALL RAL 9016 20% WRAPPED 16 80 KG SQUARE</t>
  </si>
  <si>
    <t>QL-0309308</t>
  </si>
  <si>
    <t>SYS 330 TILE STEEL 1800mm X 300mm 1003 OVERALL RAL 9010 20% HIGH PERFORMANCE INFILL SQUARE</t>
  </si>
  <si>
    <t>QL-0309333</t>
  </si>
  <si>
    <t>SYS 330 TILE STEEL 1499mm X 500mm S0702 ULTRA OVERALL RAL 9016 20% HIGH PERFORMANCE INFILL SQUARE</t>
  </si>
  <si>
    <t>QL-0305487</t>
  </si>
  <si>
    <t>SYS 330 TILE STEEL 1160mm X 600mm 1522 10 RAL 9010 20% WRAPPED 16 80 KG SQUARE</t>
  </si>
  <si>
    <t>QL-0309493</t>
  </si>
  <si>
    <t>SYS 330 TILE 1200mm X 300mm 1522 10 RAL 9010 20% WRAPPED 16 80 KG SQUARE</t>
  </si>
  <si>
    <t>QL-0309474</t>
  </si>
  <si>
    <t>SYS 330 TILE STEEL 1800mm X 600mm 1522 10 RAL 9010 20% WRAPPED 16 80 KG SQUARE</t>
  </si>
  <si>
    <t>QL-0303675</t>
  </si>
  <si>
    <t>SYS 330 TILE STEEL 900mm X 600mm 1522 10 RAL 7021 30% WRAPPED 16 80 KG SQUARE</t>
  </si>
  <si>
    <t>QL-0302150</t>
  </si>
  <si>
    <t>SYS 330 TILE STEEL 1000mm X 300mm 1522 10 RAL 9016 20% WRAPPED 16 80 KG SQUARE</t>
  </si>
  <si>
    <t>QL-0309701</t>
  </si>
  <si>
    <t>QL-0309700</t>
  </si>
  <si>
    <t>QL-0306352</t>
  </si>
  <si>
    <t>SYS 330 TILE STEEL 1600mm X 480mm D3343 15 RAL 9010 20% WRAPPED 16 80 KG SQUARE</t>
  </si>
  <si>
    <t>QL-0307746</t>
  </si>
  <si>
    <t>SYS 330 TILE STEEL 1300mm X 300mm D3343 15 RAL 9010 20% WRAPPED 16 80 KG SQUARE</t>
  </si>
  <si>
    <t>QL-0307749</t>
  </si>
  <si>
    <t>SYS 330 TILE STEEL 1600mm X 480mm D3343 15 RAL 9010 20% WRAPPED 16 80 KG SQUARE BESPOKE TRAPEZOIDAL</t>
  </si>
  <si>
    <t>QL-0307750</t>
  </si>
  <si>
    <t>SYS 330 TILE STEEL 1600mm X 300mm D3343 15 RAL 9010 20% WRAPPED 16 80 KG SQUARE</t>
  </si>
  <si>
    <t>QL-0307747</t>
  </si>
  <si>
    <t>SYS 330 TILE STEEL 1300mm X 480mm D3343 15 RAL 9010 20% WRAPPED 16 80 KG SQUARE</t>
  </si>
  <si>
    <t>QL-0307748</t>
  </si>
  <si>
    <t>QL-0301628</t>
  </si>
  <si>
    <t>SYS 330 TILE 900mm X 900mm FABRIC STATIC SQUARE CAMIRA QUEST SALT FABRIC</t>
  </si>
  <si>
    <t>QL-0304442</t>
  </si>
  <si>
    <t>SYS 330 TILE 900mm X 900mm FABRIC STATIC SQUARE CAMIRA QUEST WHELK FABRIC</t>
  </si>
  <si>
    <t>QL-0304445</t>
  </si>
  <si>
    <t>SYS 330 TILE STEEL 1200mm X 300mm 1522 10 RAL 9010 20% WRAPPED 25 80 KG SQUARE 50MM DEEP TO LONG EDGES</t>
  </si>
  <si>
    <t>QL-0309506</t>
  </si>
  <si>
    <t>SYS 330 TILE STEEL 1199mm X 300mm 3136 10 RAL 9010 20% WRAPPED 16 80 KG SQUARE</t>
  </si>
  <si>
    <t>QL-0309214</t>
  </si>
  <si>
    <t>SYS 330 TILE 500mm X 500mm 3939 FABRIC STATIC WRAPPED 16 80 KG SQUARE SYSTEM 330/200 CAMIRA BLAZER TREVELYAN</t>
  </si>
  <si>
    <t>QL-0308250</t>
  </si>
  <si>
    <t>QL-0308248</t>
  </si>
  <si>
    <t>QL-0308249</t>
  </si>
  <si>
    <t>QL-0308241</t>
  </si>
  <si>
    <t>QL-0308238</t>
  </si>
  <si>
    <t>QL-0301451</t>
  </si>
  <si>
    <t>SYS 330 TILE STEEL 2200mm X 300mm 1522 10 RAL 9010 20% WRAPPED 16 80 KG SQUARE</t>
  </si>
  <si>
    <t>QL-0301453</t>
  </si>
  <si>
    <t>EST-000037283</t>
  </si>
  <si>
    <t>EST-000037438</t>
  </si>
  <si>
    <t>EST-000037451</t>
  </si>
  <si>
    <t>EST-000037587</t>
  </si>
  <si>
    <t>EST-000037216</t>
  </si>
  <si>
    <t>EST-000037313</t>
  </si>
  <si>
    <t>EST-000037314</t>
  </si>
  <si>
    <t>EST-000037348</t>
  </si>
  <si>
    <t>EST-000037407</t>
  </si>
  <si>
    <t>EST-000037408</t>
  </si>
  <si>
    <t>EST-000037409</t>
  </si>
  <si>
    <t>EST-000037433</t>
  </si>
  <si>
    <t>EST-000037447</t>
  </si>
  <si>
    <t>EST-000037471</t>
  </si>
  <si>
    <t>EST-000037464</t>
  </si>
  <si>
    <t>EST-000037465</t>
  </si>
  <si>
    <t>EST-000037466</t>
  </si>
  <si>
    <t>EST-000037479</t>
  </si>
  <si>
    <t>EST-000037487</t>
  </si>
  <si>
    <t>EST-000037490</t>
  </si>
  <si>
    <t>EST-000037493</t>
  </si>
  <si>
    <t>EST-000037494</t>
  </si>
  <si>
    <t>EST-000037507</t>
  </si>
  <si>
    <t>EST-000037515</t>
  </si>
  <si>
    <t>EST-000037518</t>
  </si>
  <si>
    <t>EST-000037520</t>
  </si>
  <si>
    <t>EST-000037527</t>
  </si>
  <si>
    <t>EST-000037530</t>
  </si>
  <si>
    <t>EST-000037531</t>
  </si>
  <si>
    <t>EST-000037536</t>
  </si>
  <si>
    <t>EST-000037547</t>
  </si>
  <si>
    <t>EST-000037218</t>
  </si>
  <si>
    <t>EST-000037229</t>
  </si>
  <si>
    <t>EST-000037347</t>
  </si>
  <si>
    <t>EST-000037431</t>
  </si>
  <si>
    <t>EST-000037492</t>
  </si>
  <si>
    <t>EST-000036013</t>
  </si>
  <si>
    <t>EST-000037173</t>
  </si>
  <si>
    <t>EST-000037332</t>
  </si>
  <si>
    <t>EST-000037342</t>
  </si>
  <si>
    <t>EST-000037387</t>
  </si>
  <si>
    <t>EST-000037390</t>
  </si>
  <si>
    <t>EST-000037398</t>
  </si>
  <si>
    <t>EST-000037401</t>
  </si>
  <si>
    <t>EST-000037437</t>
  </si>
  <si>
    <t>EST-000037452</t>
  </si>
  <si>
    <t>EST-000037462</t>
  </si>
  <si>
    <t>EST-000037544</t>
  </si>
  <si>
    <t>EST-000037555</t>
  </si>
  <si>
    <t>EST-000037573</t>
  </si>
  <si>
    <t>EST-000037579</t>
  </si>
  <si>
    <t>EST-000036307</t>
  </si>
  <si>
    <t>EST-000036366</t>
  </si>
  <si>
    <t>EST-000036774</t>
  </si>
  <si>
    <t>EST-000036791</t>
  </si>
  <si>
    <t>EST-000037185</t>
  </si>
  <si>
    <t>EST-000037337</t>
  </si>
  <si>
    <t>EST-000037371</t>
  </si>
  <si>
    <t>EST-000037382</t>
  </si>
  <si>
    <t>EST-000037383</t>
  </si>
  <si>
    <t>EST-000037385</t>
  </si>
  <si>
    <t>EST-000037386</t>
  </si>
  <si>
    <t>EST-000037397</t>
  </si>
  <si>
    <t>EST-000037413</t>
  </si>
  <si>
    <t>EST-000037424</t>
  </si>
  <si>
    <t>EST-000037419</t>
  </si>
  <si>
    <t>EST-000037428</t>
  </si>
  <si>
    <t>EST-000037430</t>
  </si>
  <si>
    <t>EST-000037434</t>
  </si>
  <si>
    <t>EST-000037435</t>
  </si>
  <si>
    <t>EST-000037439</t>
  </si>
  <si>
    <t>EST-000037441</t>
  </si>
  <si>
    <t>EST-000037442</t>
  </si>
  <si>
    <t>EST-000037444</t>
  </si>
  <si>
    <t>EST-000037445</t>
  </si>
  <si>
    <t>EST-000037446</t>
  </si>
  <si>
    <t>EST-000037448</t>
  </si>
  <si>
    <t>EST-000037449</t>
  </si>
  <si>
    <t>EST-000037450</t>
  </si>
  <si>
    <t>EST-000037453</t>
  </si>
  <si>
    <t>EST-000037454</t>
  </si>
  <si>
    <t>EST-000037456</t>
  </si>
  <si>
    <t>EST-000037457</t>
  </si>
  <si>
    <t>EST-000037458</t>
  </si>
  <si>
    <t>EST-000037459</t>
  </si>
  <si>
    <t>EST-000037460</t>
  </si>
  <si>
    <t>EST-000037461</t>
  </si>
  <si>
    <t>EST-000037463</t>
  </si>
  <si>
    <t>EST-000037467</t>
  </si>
  <si>
    <t>EST-000037468</t>
  </si>
  <si>
    <t>EST-000037469</t>
  </si>
  <si>
    <t>EST-000037470</t>
  </si>
  <si>
    <t>EST-000037472</t>
  </si>
  <si>
    <t>EST-000037473</t>
  </si>
  <si>
    <t>EST-000037474</t>
  </si>
  <si>
    <t>EST-000037478</t>
  </si>
  <si>
    <t>EST-000037480</t>
  </si>
  <si>
    <t>EST-000037481</t>
  </si>
  <si>
    <t>EST-000037483</t>
  </si>
  <si>
    <t>EST-000037484</t>
  </si>
  <si>
    <t>EST-000037485</t>
  </si>
  <si>
    <t>EST-000037486</t>
  </si>
  <si>
    <t>EST-000037488</t>
  </si>
  <si>
    <t>EST-000037489</t>
  </si>
  <si>
    <t>EST-000037491</t>
  </si>
  <si>
    <t>EST-000037495</t>
  </si>
  <si>
    <t>EST-000037496</t>
  </si>
  <si>
    <t>EST-000037497</t>
  </si>
  <si>
    <t>EST-000037498</t>
  </si>
  <si>
    <t>EST-000037499</t>
  </si>
  <si>
    <t>EST-000037504</t>
  </si>
  <si>
    <t>EST-000037508</t>
  </si>
  <si>
    <t>EST-000037509</t>
  </si>
  <si>
    <t>EST-000037511</t>
  </si>
  <si>
    <t>EST-000037512</t>
  </si>
  <si>
    <t>EST-000037513</t>
  </si>
  <si>
    <t>EST-000037516</t>
  </si>
  <si>
    <t>EST-000037517</t>
  </si>
  <si>
    <t>EST-000037519</t>
  </si>
  <si>
    <t>EST-000037521</t>
  </si>
  <si>
    <t>EST-000037522</t>
  </si>
  <si>
    <t>EST-000037524</t>
  </si>
  <si>
    <t>EST-000037525</t>
  </si>
  <si>
    <t>EST-000037528</t>
  </si>
  <si>
    <t>EST-000037529</t>
  </si>
  <si>
    <t>EST-000037533</t>
  </si>
  <si>
    <t>EST-000037535</t>
  </si>
  <si>
    <t>EST-000037537</t>
  </si>
  <si>
    <t>EST-000037539</t>
  </si>
  <si>
    <t>EST-000037541</t>
  </si>
  <si>
    <t>EST-000037542</t>
  </si>
  <si>
    <t>EST-000037543</t>
  </si>
  <si>
    <t>EST-000037548</t>
  </si>
  <si>
    <t>EST-000037550</t>
  </si>
  <si>
    <t>EST-000037551</t>
  </si>
  <si>
    <t>EST-000037552</t>
  </si>
  <si>
    <t>EST-000037553</t>
  </si>
  <si>
    <t>EST-000037556</t>
  </si>
  <si>
    <t>EST-000037558</t>
  </si>
  <si>
    <t>EST-000037559</t>
  </si>
  <si>
    <t>EST-000037561</t>
  </si>
  <si>
    <t>EST-000037562</t>
  </si>
  <si>
    <t>EST-000037563</t>
  </si>
  <si>
    <t>EST-000037564</t>
  </si>
  <si>
    <t>EST-000037565</t>
  </si>
  <si>
    <t>EST-000037567</t>
  </si>
  <si>
    <t>EST-000037568</t>
  </si>
  <si>
    <t>EST-000037570</t>
  </si>
  <si>
    <t>EST-000037571</t>
  </si>
  <si>
    <t>EST-000037576</t>
  </si>
  <si>
    <t>EST-000037574</t>
  </si>
  <si>
    <t>EST-000037577</t>
  </si>
  <si>
    <t>EST-000037578</t>
  </si>
  <si>
    <t>EST-000037580</t>
  </si>
  <si>
    <t>EST-000037581</t>
  </si>
  <si>
    <t>EST-000037591</t>
  </si>
  <si>
    <t>EST-000037592</t>
  </si>
  <si>
    <t>EST-000037593</t>
  </si>
  <si>
    <t>EST-000037594</t>
  </si>
  <si>
    <t>EST-000037595</t>
  </si>
  <si>
    <t>EST-000037596</t>
  </si>
  <si>
    <t>EST-000037598</t>
  </si>
  <si>
    <t>EST-000037599</t>
  </si>
  <si>
    <t>EST-000037600</t>
  </si>
  <si>
    <t>EST-000037603</t>
  </si>
  <si>
    <t>EST-000037602</t>
  </si>
  <si>
    <t>EST-000037605</t>
  </si>
  <si>
    <t>EST-000037604</t>
  </si>
  <si>
    <t>EST-000037606</t>
  </si>
  <si>
    <t>EST-000036509</t>
  </si>
  <si>
    <t>EST-000037115</t>
  </si>
  <si>
    <t>EST-000037363</t>
  </si>
  <si>
    <t>EST-000037436</t>
  </si>
  <si>
    <t>EST-000037440</t>
  </si>
  <si>
    <t>EST-000037475</t>
  </si>
  <si>
    <t>EST-000037477</t>
  </si>
  <si>
    <t>EST-000037540</t>
  </si>
  <si>
    <t>EST-000037545</t>
  </si>
  <si>
    <t>EST-000037584</t>
  </si>
  <si>
    <t>NDA THAMES VALLEY POLICE PROJECT BERKSHIRE</t>
  </si>
  <si>
    <t>26/09/2025, 15:55</t>
  </si>
  <si>
    <t>SIAAP CLARIFOCULATION ACHERES</t>
  </si>
  <si>
    <t>22/09/2025, 16:23</t>
  </si>
  <si>
    <t>BELTONE HEADQUARTERS CAIRO EGYPT</t>
  </si>
  <si>
    <t>25/09/2025, 15:48</t>
  </si>
  <si>
    <t>23/09/2025, 08:51</t>
  </si>
  <si>
    <t>26/09/2025, 09:28</t>
  </si>
  <si>
    <t>QATAR PETROLEUM DISTRICT TOWERS ADDTL ORDER DOHA</t>
  </si>
  <si>
    <t>26/09/2025, 09:56</t>
  </si>
  <si>
    <t>24/09/2025, 09:53</t>
  </si>
  <si>
    <t>22/09/2025, 16:49</t>
  </si>
  <si>
    <t>26/09/2025, 14:11</t>
  </si>
  <si>
    <t>AUTO WEST BMW RICHMOND BC</t>
  </si>
  <si>
    <t>22/09/2025, 21:04</t>
  </si>
  <si>
    <t>COLEGIO LA NUCIA ALICANTE</t>
  </si>
  <si>
    <t>25/09/2025, 12:25</t>
  </si>
  <si>
    <t>FINE WORKS ISLAND D MALE MALDIVES</t>
  </si>
  <si>
    <t>26/09/2025, 08:38</t>
  </si>
  <si>
    <t>GALADARI HOTEL REFURBISHMENT COLOMBO</t>
  </si>
  <si>
    <t>22/09/2025, 11:31</t>
  </si>
  <si>
    <t>KIRION HAIFA</t>
  </si>
  <si>
    <t>26/09/2025, 15:24</t>
  </si>
  <si>
    <t>OEIRAS ADD AREA 1 LISBON</t>
  </si>
  <si>
    <t>22/09/2025, 12:33</t>
  </si>
  <si>
    <t>23/09/2025, 15:45</t>
  </si>
  <si>
    <t>ONE BAYSIDE PORTUGAL</t>
  </si>
  <si>
    <t>23/09/2025, 09:46</t>
  </si>
  <si>
    <t>25/09/2025, 14:22</t>
  </si>
  <si>
    <t>22/09/2025, 10:34</t>
  </si>
  <si>
    <t>SIKLA ARROYOMOLINOS</t>
  </si>
  <si>
    <t>24/09/2025, 15:37</t>
  </si>
  <si>
    <t>APPOLD STREET NO 1 LONDON</t>
  </si>
  <si>
    <t>22/09/2025, 12:56</t>
  </si>
  <si>
    <t>24/09/2025, 14:22</t>
  </si>
  <si>
    <t>25/09/2025, 15:16</t>
  </si>
  <si>
    <t>23/09/2025, 13:41</t>
  </si>
  <si>
    <t>26/09/2025, 11:25</t>
  </si>
  <si>
    <t>26/09/2025, 15:21</t>
  </si>
  <si>
    <t>22/09/2025, 10:33</t>
  </si>
  <si>
    <t>BROADGATE NO 1-2 CAT B JLL AMR LONDON</t>
  </si>
  <si>
    <t>26/09/2025, 14:40</t>
  </si>
  <si>
    <t>BT DATA CENTRE COLINDALE HOUSE LONDON</t>
  </si>
  <si>
    <t>23/09/2025, 14:04</t>
  </si>
  <si>
    <t>CAMBRIDGE SCIENCE PARK BUILDING 101 PHASE 2</t>
  </si>
  <si>
    <t>24/09/2025, 13:34</t>
  </si>
  <si>
    <t>24/09/2025, 12:02</t>
  </si>
  <si>
    <t>CAMBRIDGE SCIENCE PARK NO 21 PLOT 1</t>
  </si>
  <si>
    <t>24/09/2025, 11:43</t>
  </si>
  <si>
    <t>25/09/2025, 09:39</t>
  </si>
  <si>
    <t>24/09/2025, 15:34</t>
  </si>
  <si>
    <t>24/09/2025, 09:27</t>
  </si>
  <si>
    <t>COLLEGE HOUSE COMPTON REDEVELOPMENT HAMPSHIRE</t>
  </si>
  <si>
    <t>23/09/2025, 08:36</t>
  </si>
  <si>
    <t>COLMORE SQUARE NO 1 GROUND FLOOR BIRMINGHAM</t>
  </si>
  <si>
    <t>23/09/2025, 15:18</t>
  </si>
  <si>
    <t>25/09/2025, 09:24</t>
  </si>
  <si>
    <t>26/09/2025, 14:33</t>
  </si>
  <si>
    <t>25/09/2025, 09:49</t>
  </si>
  <si>
    <t>24/09/2025, 11:26</t>
  </si>
  <si>
    <t>26/09/2025, 12:37</t>
  </si>
  <si>
    <t>FENNIES NURSERY COLLEGE AVENUE MAIDENHEAD</t>
  </si>
  <si>
    <t>23/09/2025, 10:13</t>
  </si>
  <si>
    <t>25/09/2025, 12:39</t>
  </si>
  <si>
    <t>26/09/2025, 16:16</t>
  </si>
  <si>
    <t>23/09/2025, 13:29</t>
  </si>
  <si>
    <t>GREAT ORMOND STREET HOSPITAL CHILDRENS CANCER CENTRE</t>
  </si>
  <si>
    <t>25/09/2025, 09:06</t>
  </si>
  <si>
    <t>GUIDIS RESTAURANT DEEDES STREET 122 AIRDRIE</t>
  </si>
  <si>
    <t>23/09/2025, 09:33</t>
  </si>
  <si>
    <t>24/09/2025, 10:34</t>
  </si>
  <si>
    <t>22/09/2025, 17:08</t>
  </si>
  <si>
    <t>26/09/2025, 15:06</t>
  </si>
  <si>
    <t>JUXON HOUSE ST PAULS CHURCHYARD NO 100 REFURB LONDON</t>
  </si>
  <si>
    <t>25/09/2025, 14:59</t>
  </si>
  <si>
    <t>KING WILLIAM STREET NO 45 REGIS HOUSE PH2 LONDON</t>
  </si>
  <si>
    <t>26/09/2025, 16:13</t>
  </si>
  <si>
    <t>KIRKLEES CULTURAL HEART CENTRE PHASE 2 HUDDERSFIELD</t>
  </si>
  <si>
    <t>25/09/2025, 16:21</t>
  </si>
  <si>
    <t>25/09/2025, 14:02</t>
  </si>
  <si>
    <t>KNOWSLEY LANE UNIT 1 PRESCOT</t>
  </si>
  <si>
    <t>25/09/2025, 09:28</t>
  </si>
  <si>
    <t>23/09/2025, 15:34</t>
  </si>
  <si>
    <t>26/09/2025, 08:21</t>
  </si>
  <si>
    <t>25/09/2025, 15:07</t>
  </si>
  <si>
    <t>26/09/2025, 10:20</t>
  </si>
  <si>
    <t>MARINE LAKES EVENT CENTRE SOUTHPORT</t>
  </si>
  <si>
    <t>26/09/2025, 11:27</t>
  </si>
  <si>
    <t>MARKS &amp; SPENCER PHASE 2 KINGSTON</t>
  </si>
  <si>
    <t>26/09/2025, 13:09</t>
  </si>
  <si>
    <t>MARKS &amp; SPENCER PHASE 2 WATFORD</t>
  </si>
  <si>
    <t>23/09/2025, 12:19</t>
  </si>
  <si>
    <t>MCFC BOXES MANCHESTER</t>
  </si>
  <si>
    <t>23/09/2025, 16:58</t>
  </si>
  <si>
    <t>22/09/2025, 13:04</t>
  </si>
  <si>
    <t>25/09/2025, 10:11</t>
  </si>
  <si>
    <t>24/09/2025, 11:08</t>
  </si>
  <si>
    <t>25/09/2025, 11:38</t>
  </si>
  <si>
    <t>23/09/2025, 13:21</t>
  </si>
  <si>
    <t>22/09/2025, 16:50</t>
  </si>
  <si>
    <t>23/09/2025, 16:41</t>
  </si>
  <si>
    <t>ONE LUDLOW OFFICE SUITE 1 MAIDENHEAD LIGHTING</t>
  </si>
  <si>
    <t>25/09/2025, 14:20</t>
  </si>
  <si>
    <t>23/09/2025, 13:47</t>
  </si>
  <si>
    <t>OXFORD SCIENCE PARK SCHRODINGER BUILDING REFURB</t>
  </si>
  <si>
    <t>PALL MALL NO 48 FLOOR 6 LONDON</t>
  </si>
  <si>
    <t>25/09/2025, 11:11</t>
  </si>
  <si>
    <t>PROJECT PHOENIX BUILDING A4 GYM REFURB FARNBOROUGH</t>
  </si>
  <si>
    <t>25/09/2025, 15:40</t>
  </si>
  <si>
    <t>PROSPECT PARK HOSPITAL READING</t>
  </si>
  <si>
    <t>25/09/2025, 09:35</t>
  </si>
  <si>
    <t>ROKOS NO 23 SAVILLE ROW REFURB LONDON</t>
  </si>
  <si>
    <t>26/09/2025, 16:19</t>
  </si>
  <si>
    <t>SALFORD CENTRAL TRAIN STATION</t>
  </si>
  <si>
    <t>24/09/2025, 10:54</t>
  </si>
  <si>
    <t>SNOW HILL BLDG 1 QUEENSWAY FLR 10 REFURB BIRMINGHAM</t>
  </si>
  <si>
    <t>23/09/2025, 13:28</t>
  </si>
  <si>
    <t>SOUTHAMPTON ROW NO 31 HOLBORN LINKS PH 2 LONDON</t>
  </si>
  <si>
    <t>25/09/2025, 13:46</t>
  </si>
  <si>
    <t>SOUTH QUAY PLAZA NO 189 MARSH WALL LONDON</t>
  </si>
  <si>
    <t>23/09/2025, 17:08</t>
  </si>
  <si>
    <t>ST ANDREW STREET NO 9-13 TECHSPACE LONDON</t>
  </si>
  <si>
    <t>25/09/2025, 11:43</t>
  </si>
  <si>
    <t>25/09/2025, 12:03</t>
  </si>
  <si>
    <t>STANSTED LANDSIDE ARRIVALS WASHROOMS</t>
  </si>
  <si>
    <t>25/09/2025, 10:06</t>
  </si>
  <si>
    <t>26/09/2025, 15:07</t>
  </si>
  <si>
    <t>23/09/2025, 09:56</t>
  </si>
  <si>
    <t>SUTTONS BUSINESS PARK UNIT 55 &amp; 56</t>
  </si>
  <si>
    <t>25/09/2025, 14:32</t>
  </si>
  <si>
    <t>TEMPUS COURT ONSLOW STREET REFURB GUILDFORD</t>
  </si>
  <si>
    <t>22/09/2025, 09:31</t>
  </si>
  <si>
    <t>25/09/2025, 16:31</t>
  </si>
  <si>
    <t>22/09/2025, 10:54</t>
  </si>
  <si>
    <t>UNI OF MANCHESTER KILBURN DATA CENTRE OXFORD ROAD MANCHESTER</t>
  </si>
  <si>
    <t>22/09/2025, 10:19</t>
  </si>
  <si>
    <t>UNI OF PORTSMOUTH CENTRALISED BIKE HUB</t>
  </si>
  <si>
    <t>25/09/2025, 11:36</t>
  </si>
  <si>
    <t>25/09/2025, 16:29</t>
  </si>
  <si>
    <t>24/09/2025, 10:12</t>
  </si>
  <si>
    <t>26/09/2025, 15:15</t>
  </si>
  <si>
    <t>VISA CHINEHAM PARK LIME TREE WAY PHASE 3  BASINGSTOKE</t>
  </si>
  <si>
    <t>24/09/2025, 10:50</t>
  </si>
  <si>
    <t>23/09/2025, 11:59</t>
  </si>
  <si>
    <t>WARWICK COURT CAT B EGYM LONDON</t>
  </si>
  <si>
    <t>23/09/2025, 10:54</t>
  </si>
  <si>
    <t>26/09/2025, 10:52</t>
  </si>
  <si>
    <t>400 RAYMOND STOTZER PARKWAY COLLEGE STATION</t>
  </si>
  <si>
    <t>24/09/2025, 14:00</t>
  </si>
  <si>
    <t>26/09/2025, 20:58</t>
  </si>
  <si>
    <t>COSM DETROIT</t>
  </si>
  <si>
    <t>26/09/2025, 20:57</t>
  </si>
  <si>
    <t>FORT LAUDERDALE AIRPORT TERMINAL CONNECTORS, FT, FL</t>
  </si>
  <si>
    <t>25/09/2025, 20:48</t>
  </si>
  <si>
    <t>23/09/2025, 14:49</t>
  </si>
  <si>
    <t>WARHORSE CASINO LINCOLN</t>
  </si>
  <si>
    <t>25/09/2025, 21:02</t>
  </si>
  <si>
    <t>QL-0309454</t>
  </si>
  <si>
    <t>SYS 330 TILE STEEL 809mm X 300mm 1522 10 RAL 9010 20% WRAPPED 16 80 KG SQUARE</t>
  </si>
  <si>
    <t>Ben Bishop</t>
  </si>
  <si>
    <t>QL-0311344</t>
  </si>
  <si>
    <t>SYS 330 TILE STEEL 960mm X 300mm 1522 10 RAL 9010 20% WRAPPED 16 80 KG SQUARE</t>
  </si>
  <si>
    <t>QL-0316298</t>
  </si>
  <si>
    <t>SYS 330 TILE STEEL 1200mm X 300mm 1522 10 RAL 9010 20% WRAPPED 16 80 KG CLOSED ENDS</t>
  </si>
  <si>
    <t>QL-0316260</t>
  </si>
  <si>
    <t>QL-0316163</t>
  </si>
  <si>
    <t>SYS 330 TILE 600mm X 600mm 1522 10 RAL 7022 30% 30mm THK RW4 BLACK TISSUE WRAPPED ACOUSTIC PAD</t>
  </si>
  <si>
    <t>QL-0315484</t>
  </si>
  <si>
    <t>QL-0310997</t>
  </si>
  <si>
    <t>SYS 330 TILE AL 1000mm X 600mm LEAF-SMALL RAL 9003 20% WRAPPED 16 80 KG SQUARE</t>
  </si>
  <si>
    <t>QL-0311008</t>
  </si>
  <si>
    <t>SYS 330 TILE AL 1120mm X 600mm LEAF-SMALL RAL 9003 20% WRAPPED 16 80 KG SQUARE</t>
  </si>
  <si>
    <t>QL-0311006</t>
  </si>
  <si>
    <t>SYS 330 TILE AL 540mm X 600mm LEAF-SMALL RAL 9003 20% WRAPPED 16 80 KG SQUARE</t>
  </si>
  <si>
    <t>QL-0311007</t>
  </si>
  <si>
    <t>SYS 330 TILE AL 1720mm X 600mm LEAF-SMALL RAL 9003 20% WRAPPED 16 80 KG SQUARE</t>
  </si>
  <si>
    <t>QL-0310968</t>
  </si>
  <si>
    <t>SYS 330 TILE AL 1200mm X 600mm LEAF-SMALL RAL 9003 20% WRAPPED 16 80 KG SQUARE</t>
  </si>
  <si>
    <t>QL-0310142</t>
  </si>
  <si>
    <t>QL-0312544</t>
  </si>
  <si>
    <t>SYS 330 TILE SYS 330 TILE STEEL 1500mm x 600mm 2051 10 RAL 5018 WRAPPED 16 80 KG LIGHT TURQUOISE BLUE FINISH, TBC</t>
  </si>
  <si>
    <t>QL-0311837</t>
  </si>
  <si>
    <t>QL-0311846</t>
  </si>
  <si>
    <t>QL-0311855</t>
  </si>
  <si>
    <t>QL-0316077</t>
  </si>
  <si>
    <t>QL-0316078</t>
  </si>
  <si>
    <t>QL-0315180</t>
  </si>
  <si>
    <t>SYS 330 TILE STEEL 1500mm X 600mm 1522 10 RAL 9010 20% WRAPPED 16 80 KG SQUARE HORIZON</t>
  </si>
  <si>
    <t>QL-0312700</t>
  </si>
  <si>
    <t>QL-0312701</t>
  </si>
  <si>
    <t>QL-0312699</t>
  </si>
  <si>
    <t>QL-0312667</t>
  </si>
  <si>
    <t>QL-0312670</t>
  </si>
  <si>
    <t>QL-0312708</t>
  </si>
  <si>
    <t>QL-0312668</t>
  </si>
  <si>
    <t>QL-0312706</t>
  </si>
  <si>
    <t>QL-0312707</t>
  </si>
  <si>
    <t>QL-0312672</t>
  </si>
  <si>
    <t>QL-0312709</t>
  </si>
  <si>
    <t>QL-0312673</t>
  </si>
  <si>
    <t>QL-0312710</t>
  </si>
  <si>
    <t>QL-0312713</t>
  </si>
  <si>
    <t>QL-0312714</t>
  </si>
  <si>
    <t>QL-0312711</t>
  </si>
  <si>
    <t>QL-0312680</t>
  </si>
  <si>
    <t>QL-0312681</t>
  </si>
  <si>
    <t>QL-0312685</t>
  </si>
  <si>
    <t>QL-0312722</t>
  </si>
  <si>
    <t>QL-0312688</t>
  </si>
  <si>
    <t>QL-0312725</t>
  </si>
  <si>
    <t>QL-0312689</t>
  </si>
  <si>
    <t>QL-0312726</t>
  </si>
  <si>
    <t>QL-0312686</t>
  </si>
  <si>
    <t>QL-0312723</t>
  </si>
  <si>
    <t>QL-0312687</t>
  </si>
  <si>
    <t>QL-0312724</t>
  </si>
  <si>
    <t>QL-0312729</t>
  </si>
  <si>
    <t>QL-0312690</t>
  </si>
  <si>
    <t>QL-0312727</t>
  </si>
  <si>
    <t>QL-0312728</t>
  </si>
  <si>
    <t>QL-0312696</t>
  </si>
  <si>
    <t>QL-0312697</t>
  </si>
  <si>
    <t>QL-0312694</t>
  </si>
  <si>
    <t>QL-0312695</t>
  </si>
  <si>
    <t>QL-0312698</t>
  </si>
  <si>
    <t>QL-0311968</t>
  </si>
  <si>
    <t>SYS 330 TILE STEEL 2400mm X 600mm 2227 10 RAL 9010 20% WRAPPED 16 80 KG SQUARE</t>
  </si>
  <si>
    <t>QL-0311943</t>
  </si>
  <si>
    <t>QL-0313052</t>
  </si>
  <si>
    <t>EST-000037380</t>
  </si>
  <si>
    <t>EST-000037692</t>
  </si>
  <si>
    <t>EST-000037705</t>
  </si>
  <si>
    <t>EST-000037716</t>
  </si>
  <si>
    <t>EST-000036755</t>
  </si>
  <si>
    <t>EST-000036903</t>
  </si>
  <si>
    <t>EST-000037619</t>
  </si>
  <si>
    <t>EST-000037623</t>
  </si>
  <si>
    <t>EST-000037635</t>
  </si>
  <si>
    <t>EST-000037640</t>
  </si>
  <si>
    <t>EST-000037665</t>
  </si>
  <si>
    <t>EST-000037671</t>
  </si>
  <si>
    <t>EST-000037674</t>
  </si>
  <si>
    <t>EST-000037675</t>
  </si>
  <si>
    <t>EST-000037690</t>
  </si>
  <si>
    <t>EST-000037696</t>
  </si>
  <si>
    <t>EST-000037699</t>
  </si>
  <si>
    <t>EST-000037758</t>
  </si>
  <si>
    <t>EST-000037776</t>
  </si>
  <si>
    <t>EST-000037782</t>
  </si>
  <si>
    <t>EST-000036960</t>
  </si>
  <si>
    <t>EST-000037264</t>
  </si>
  <si>
    <t>EST-000037432</t>
  </si>
  <si>
    <t>EST-000037710</t>
  </si>
  <si>
    <t>EST-000036973</t>
  </si>
  <si>
    <t>EST-000037276</t>
  </si>
  <si>
    <t>EST-000037402</t>
  </si>
  <si>
    <t>EST-000037557</t>
  </si>
  <si>
    <t>EST-000037572</t>
  </si>
  <si>
    <t>EST-000037582</t>
  </si>
  <si>
    <t>EST-000037583</t>
  </si>
  <si>
    <t>EST-000037661</t>
  </si>
  <si>
    <t>EST-000037735</t>
  </si>
  <si>
    <t>EST-000037740</t>
  </si>
  <si>
    <t>EST-000037760</t>
  </si>
  <si>
    <t>EST-000036570</t>
  </si>
  <si>
    <t>EST-000037392</t>
  </si>
  <si>
    <t>EST-000037443</t>
  </si>
  <si>
    <t>EST-000037514</t>
  </si>
  <si>
    <t>EST-000037560</t>
  </si>
  <si>
    <t>EST-000037575</t>
  </si>
  <si>
    <t>EST-000037609</t>
  </si>
  <si>
    <t>EST-000037612</t>
  </si>
  <si>
    <t>EST-000037613</t>
  </si>
  <si>
    <t>EST-000037615</t>
  </si>
  <si>
    <t>EST-000037617</t>
  </si>
  <si>
    <t>EST-000037621</t>
  </si>
  <si>
    <t>EST-000037620</t>
  </si>
  <si>
    <t>EST-000037622</t>
  </si>
  <si>
    <t>EST-000037624</t>
  </si>
  <si>
    <t>EST-000037625</t>
  </si>
  <si>
    <t>EST-000037626</t>
  </si>
  <si>
    <t>EST-000037627</t>
  </si>
  <si>
    <t>EST-000037628</t>
  </si>
  <si>
    <t>EST-000037631</t>
  </si>
  <si>
    <t>EST-000037630</t>
  </si>
  <si>
    <t>EST-000037632</t>
  </si>
  <si>
    <t>EST-000037634</t>
  </si>
  <si>
    <t>EST-000037636</t>
  </si>
  <si>
    <t>EST-000037637</t>
  </si>
  <si>
    <t>EST-000037638</t>
  </si>
  <si>
    <t>EST-000037642</t>
  </si>
  <si>
    <t>EST-000037641</t>
  </si>
  <si>
    <t>EST-000037646</t>
  </si>
  <si>
    <t>EST-000037644</t>
  </si>
  <si>
    <t>EST-000037645</t>
  </si>
  <si>
    <t>EST-000037647</t>
  </si>
  <si>
    <t>EST-000037651</t>
  </si>
  <si>
    <t>EST-000037652</t>
  </si>
  <si>
    <t>EST-000037653</t>
  </si>
  <si>
    <t>EST-000037654</t>
  </si>
  <si>
    <t>EST-000037656</t>
  </si>
  <si>
    <t>EST-000037657</t>
  </si>
  <si>
    <t>EST-000037660</t>
  </si>
  <si>
    <t>EST-000037662</t>
  </si>
  <si>
    <t>EST-000037663</t>
  </si>
  <si>
    <t>EST-000037667</t>
  </si>
  <si>
    <t>EST-000037668</t>
  </si>
  <si>
    <t>EST-000037669</t>
  </si>
  <si>
    <t>EST-000037670</t>
  </si>
  <si>
    <t>EST-000037677</t>
  </si>
  <si>
    <t>EST-000037679</t>
  </si>
  <si>
    <t>EST-000037684</t>
  </si>
  <si>
    <t>EST-000037681</t>
  </si>
  <si>
    <t>EST-000037682</t>
  </si>
  <si>
    <t>EST-000037683</t>
  </si>
  <si>
    <t>EST-000037685</t>
  </si>
  <si>
    <t>EST-000037686</t>
  </si>
  <si>
    <t>EST-000037689</t>
  </si>
  <si>
    <t>EST-000037691</t>
  </si>
  <si>
    <t>EST-000037693</t>
  </si>
  <si>
    <t>EST-000037694</t>
  </si>
  <si>
    <t>EST-000037695</t>
  </si>
  <si>
    <t>EST-000037697</t>
  </si>
  <si>
    <t>EST-000037698</t>
  </si>
  <si>
    <t>EST-000037700</t>
  </si>
  <si>
    <t>EST-000037701</t>
  </si>
  <si>
    <t>EST-000037702</t>
  </si>
  <si>
    <t>EST-000037703</t>
  </si>
  <si>
    <t>EST-000037704</t>
  </si>
  <si>
    <t>EST-000037706</t>
  </si>
  <si>
    <t>EST-000037707</t>
  </si>
  <si>
    <t>EST-000037708</t>
  </si>
  <si>
    <t>EST-000037709</t>
  </si>
  <si>
    <t>EST-000037711</t>
  </si>
  <si>
    <t>EST-000037714</t>
  </si>
  <si>
    <t>EST-000037715</t>
  </si>
  <si>
    <t>EST-000037713</t>
  </si>
  <si>
    <t>EST-000037717</t>
  </si>
  <si>
    <t>EST-000037718</t>
  </si>
  <si>
    <t>EST-000037719</t>
  </si>
  <si>
    <t>EST-000037722</t>
  </si>
  <si>
    <t>EST-000037720</t>
  </si>
  <si>
    <t>EST-000037721</t>
  </si>
  <si>
    <t>EST-000037723</t>
  </si>
  <si>
    <t>EST-000037724</t>
  </si>
  <si>
    <t>EST-000037726</t>
  </si>
  <si>
    <t>EST-000037727</t>
  </si>
  <si>
    <t>EST-000037728</t>
  </si>
  <si>
    <t>EST-000037731</t>
  </si>
  <si>
    <t>EST-000037730</t>
  </si>
  <si>
    <t>EST-000037739</t>
  </si>
  <si>
    <t>EST-000037741</t>
  </si>
  <si>
    <t>EST-000037742</t>
  </si>
  <si>
    <t>EST-000037743</t>
  </si>
  <si>
    <t>EST-000037744</t>
  </si>
  <si>
    <t>EST-000037746</t>
  </si>
  <si>
    <t>EST-000037747</t>
  </si>
  <si>
    <t>EST-000037748</t>
  </si>
  <si>
    <t>EST-000037749</t>
  </si>
  <si>
    <t>EST-000037750</t>
  </si>
  <si>
    <t>EST-000037751</t>
  </si>
  <si>
    <t>EST-000037752</t>
  </si>
  <si>
    <t>EST-000037754</t>
  </si>
  <si>
    <t>EST-000037755</t>
  </si>
  <si>
    <t>EST-000037759</t>
  </si>
  <si>
    <t>EST-000037762</t>
  </si>
  <si>
    <t>EST-000037763</t>
  </si>
  <si>
    <t>EST-000037765</t>
  </si>
  <si>
    <t>EST-000037767</t>
  </si>
  <si>
    <t>EST-000037771</t>
  </si>
  <si>
    <t>EST-000037772</t>
  </si>
  <si>
    <t>EST-000037774</t>
  </si>
  <si>
    <t>EST-000037779</t>
  </si>
  <si>
    <t>EST-000037780</t>
  </si>
  <si>
    <t>EST-000037789</t>
  </si>
  <si>
    <t>EST-000037785</t>
  </si>
  <si>
    <t>EST-000037784</t>
  </si>
  <si>
    <t>EST-000037787</t>
  </si>
  <si>
    <t>EST-000037791</t>
  </si>
  <si>
    <t>EST-000037794</t>
  </si>
  <si>
    <t>EST-000037793</t>
  </si>
  <si>
    <t>EST-000037795</t>
  </si>
  <si>
    <t>EST-000037796</t>
  </si>
  <si>
    <t>EST-000037799</t>
  </si>
  <si>
    <t>EST-000037800</t>
  </si>
  <si>
    <t>EST-000037804</t>
  </si>
  <si>
    <t>EST-000037803</t>
  </si>
  <si>
    <t>EST-000037805</t>
  </si>
  <si>
    <t>EST-000037806</t>
  </si>
  <si>
    <t>EST-000037807</t>
  </si>
  <si>
    <t>EST-000037808</t>
  </si>
  <si>
    <t>EST-000037809</t>
  </si>
  <si>
    <t>EST-000037811</t>
  </si>
  <si>
    <t>EST-000037812</t>
  </si>
  <si>
    <t>EST-000037814</t>
  </si>
  <si>
    <t>EST-000037815</t>
  </si>
  <si>
    <t>EST-000037816</t>
  </si>
  <si>
    <t>EST-000037503</t>
  </si>
  <si>
    <t>EST-000037616</t>
  </si>
  <si>
    <t>EST-000037648</t>
  </si>
  <si>
    <t>EST-000037649</t>
  </si>
  <si>
    <t>UT PROJECT BELMONT LEVEL 8 AUSTIN</t>
  </si>
  <si>
    <t>COLUMBUS COURTYARD NO 17 CAT A LONDON</t>
  </si>
  <si>
    <t>BRYANT PARK 10 JFK 38 NEW YORK</t>
  </si>
  <si>
    <t>GATWICK AIRPORT NORTH TERMINAL SKYBRIDGE PIER 6 REFURB</t>
  </si>
  <si>
    <t>GPE - ORLY AIRPORT STATION ADDITIONS</t>
  </si>
  <si>
    <t>01/10/2025, 10:30</t>
  </si>
  <si>
    <t>TOUR ALTO REPLACEMENTS 2025</t>
  </si>
  <si>
    <t>02/10/2025, 10:38</t>
  </si>
  <si>
    <t>MARY IMMACULATE COLLEGE LIBRARY LIMERICK</t>
  </si>
  <si>
    <t>29/09/2025, 13:52</t>
  </si>
  <si>
    <t>DELOITTE HEADQUARTERS CAIRO EGYPT</t>
  </si>
  <si>
    <t>01/10/2025, 10:11</t>
  </si>
  <si>
    <t>01/10/2025, 14:29</t>
  </si>
  <si>
    <t>30/09/2025, 09:29</t>
  </si>
  <si>
    <t>JW MARRIOT HOTEL TOWER ADDTL ORDER DOHA</t>
  </si>
  <si>
    <t>01/10/2025, 16:22</t>
  </si>
  <si>
    <t>SBF SPORTS BOULEVARD GLOBAL SPORTS TOWER RIYADH</t>
  </si>
  <si>
    <t>30/09/2025, 11:17</t>
  </si>
  <si>
    <t>30/09/2025, 16:52</t>
  </si>
  <si>
    <t>03/10/2025, 10:49</t>
  </si>
  <si>
    <t>30/09/2025, 12:06</t>
  </si>
  <si>
    <t>02/10/2025, 14:37</t>
  </si>
  <si>
    <t>30/09/2025, 15:49</t>
  </si>
  <si>
    <t>29/09/2025, 15:58</t>
  </si>
  <si>
    <t>30/09/2025, 10:52</t>
  </si>
  <si>
    <t>PERLY GENEVA</t>
  </si>
  <si>
    <t>30/09/2025, 09:16</t>
  </si>
  <si>
    <t>REFURBISHMENT VODAFONE HQ PORTO</t>
  </si>
  <si>
    <t>29/09/2025, 14:39</t>
  </si>
  <si>
    <t>AELTC MILLENNIUM BUILDING PHASE 2 WIMBLEDON LONDON</t>
  </si>
  <si>
    <t>01/10/2025, 13:24</t>
  </si>
  <si>
    <t>30/09/2025, 10:40</t>
  </si>
  <si>
    <t>ALDERMANBURY SQUARE NO 1 FLOOR 2 REFURB LONDON</t>
  </si>
  <si>
    <t>01/10/2025, 11:07</t>
  </si>
  <si>
    <t>APEX PLAZA LIFT LOBBIES READING</t>
  </si>
  <si>
    <t>29/09/2025, 17:10</t>
  </si>
  <si>
    <t>01/10/2025, 15:22</t>
  </si>
  <si>
    <t>02/10/2025, 12:33</t>
  </si>
  <si>
    <t>BMW SHOWROOM BRIGHTON</t>
  </si>
  <si>
    <t>29/09/2025, 16:42</t>
  </si>
  <si>
    <t>BNP PARIBAS PRINCES STREET NO 40 FLR 5 EDINBURGH</t>
  </si>
  <si>
    <t>02/10/2025, 10:51</t>
  </si>
  <si>
    <t>BOOTS CLEVELAND CENTRE MIDDLESBOROUGH</t>
  </si>
  <si>
    <t>03/10/2025, 11:12</t>
  </si>
  <si>
    <t>03/10/2025, 13:49</t>
  </si>
  <si>
    <t>BRIGHTON CASINO</t>
  </si>
  <si>
    <t>03/10/2025, 11:57</t>
  </si>
  <si>
    <t>02/10/2025, 13:53</t>
  </si>
  <si>
    <t>03/10/2025, 11:40</t>
  </si>
  <si>
    <t>03/10/2025, 08:42</t>
  </si>
  <si>
    <t>02/10/2025, 09:16</t>
  </si>
  <si>
    <t>02/10/2025, 11:02</t>
  </si>
  <si>
    <t>01/10/2025, 15:27</t>
  </si>
  <si>
    <t>03/10/2025, 11:32</t>
  </si>
  <si>
    <t>CHANCERY LANE NO 5 REDEVELOPMENT LONDON</t>
  </si>
  <si>
    <t>03/10/2025, 16:02</t>
  </si>
  <si>
    <t>03/10/2025, 11:29</t>
  </si>
  <si>
    <t>COBDOWN PARK DITTON</t>
  </si>
  <si>
    <t>30/09/2025, 09:49</t>
  </si>
  <si>
    <t>EDINBURGH AIRPORT RADISSON RED HOTEL EDINBURGH</t>
  </si>
  <si>
    <t>02/10/2025, 15:34</t>
  </si>
  <si>
    <t>03/10/2025, 07:22</t>
  </si>
  <si>
    <t>30/09/2025, 08:43</t>
  </si>
  <si>
    <t>30/09/2025, 09:21</t>
  </si>
  <si>
    <t>30/09/2025, 13:59</t>
  </si>
  <si>
    <t>02/10/2025, 12:54</t>
  </si>
  <si>
    <t>GRIFFIN HOUSE 18-19 FLOOR 5 REFURB BIRMINGHAM</t>
  </si>
  <si>
    <t>29/09/2025, 13:44</t>
  </si>
  <si>
    <t>01/10/2025, 14:06</t>
  </si>
  <si>
    <t>02/10/2025, 09:10</t>
  </si>
  <si>
    <t>JOHN TAYLOR SCHOOL RUGELEY STAFFORDSHIRE</t>
  </si>
  <si>
    <t>29/09/2025, 17:04</t>
  </si>
  <si>
    <t>KING WILLIAM STREET NO 75 GRND FLR LONDON</t>
  </si>
  <si>
    <t>29/09/2025, 10:07</t>
  </si>
  <si>
    <t>30/09/2025, 09:19</t>
  </si>
  <si>
    <t>03/10/2025, 11:42</t>
  </si>
  <si>
    <t>MANCHESTER AIRPORT T2 DHL CREW ROOM</t>
  </si>
  <si>
    <t>02/10/2025, 14:39</t>
  </si>
  <si>
    <t>30/09/2025, 16:11</t>
  </si>
  <si>
    <t>30/09/2025, 16:13</t>
  </si>
  <si>
    <t>01/10/2025, 15:12</t>
  </si>
  <si>
    <t>01/10/2025, 09:38</t>
  </si>
  <si>
    <t>01/10/2025, 10:17</t>
  </si>
  <si>
    <t>NHC &amp; MIDLANDS MISC 2025</t>
  </si>
  <si>
    <t>01/10/2025, 14:54</t>
  </si>
  <si>
    <t>OLD BROAD STREET NO 25 TOWER 42 REFURB LONDON</t>
  </si>
  <si>
    <t>01/10/2025, 14:34</t>
  </si>
  <si>
    <t>02/10/2025, 15:32</t>
  </si>
  <si>
    <t>ONE STATION HILL CENTRICA HQ FITOUT READING</t>
  </si>
  <si>
    <t>02/10/2025, 10:39</t>
  </si>
  <si>
    <t>29/09/2025, 10:44</t>
  </si>
  <si>
    <t>02/10/2025, 09:29</t>
  </si>
  <si>
    <t>03/10/2025, 11:30</t>
  </si>
  <si>
    <t>01/10/2025, 10:54</t>
  </si>
  <si>
    <t>03/10/2025, 11:41</t>
  </si>
  <si>
    <t>01/10/2025, 16:03</t>
  </si>
  <si>
    <t>01/10/2025, 13:44</t>
  </si>
  <si>
    <t>03/10/2025, 08:47</t>
  </si>
  <si>
    <t>03/10/2025, 11:22</t>
  </si>
  <si>
    <t>SE TV MARK GUEST MISC 2025</t>
  </si>
  <si>
    <t>03/10/2025, 08:56</t>
  </si>
  <si>
    <t>02/10/2025, 12:40</t>
  </si>
  <si>
    <t>ST JAMES STREET NO 55 FLR 4-5 LONDON</t>
  </si>
  <si>
    <t>01/10/2025, 14:31</t>
  </si>
  <si>
    <t>TFL NORTHFIELDS DEPOT LONDON</t>
  </si>
  <si>
    <t>02/10/2025, 09:24</t>
  </si>
  <si>
    <t>01/10/2025, 09:52</t>
  </si>
  <si>
    <t>30/09/2025, 16:00</t>
  </si>
  <si>
    <t>THORPE WOOD WORLDWIDE HOUSE CAT A REFURB PETERBOROUGH</t>
  </si>
  <si>
    <t>02/10/2025, 12:41</t>
  </si>
  <si>
    <t>TOOLEY STREET NO 53 COUNTING HOUSE FLOORS 2 &amp; 3 LONDON</t>
  </si>
  <si>
    <t>30/09/2025, 16:49</t>
  </si>
  <si>
    <t>03/10/2025, 09:21</t>
  </si>
  <si>
    <t>30/09/2025, 11:47</t>
  </si>
  <si>
    <t>UKAEA FITOUT CULHAM FLOORS 1-2 OXFORDSHIRE</t>
  </si>
  <si>
    <t>02/10/2025, 11:06</t>
  </si>
  <si>
    <t>02/10/2025, 10:43</t>
  </si>
  <si>
    <t>UNI OF LONDON QUEEN MARY QUEENS BUILDING LONDON</t>
  </si>
  <si>
    <t>01/10/2025, 09:28</t>
  </si>
  <si>
    <t>03/10/2025, 11:39</t>
  </si>
  <si>
    <t>UPPER GROUND NO 72 PROJECT VISTA WASHROOMS LONDON</t>
  </si>
  <si>
    <t>01/10/2025, 15:21</t>
  </si>
  <si>
    <t>02/10/2025, 13:51</t>
  </si>
  <si>
    <t>02/10/2025, 11:04</t>
  </si>
  <si>
    <t>01/10/2025, 13:00</t>
  </si>
  <si>
    <t>X WORKS DALMARNOCK CLYDE GATEWAY PHASE 1 LEVEL 00 GLASGOW</t>
  </si>
  <si>
    <t>01/10/2025, 11:29</t>
  </si>
  <si>
    <t>3RD AVENUE, 1107 - NEKO HEALTH</t>
  </si>
  <si>
    <t>30/09/2025, 21:41</t>
  </si>
  <si>
    <t>ONE UTSA SAN ANTONIO TX 1ST FLOOR CAFE</t>
  </si>
  <si>
    <t>02/10/2025, 17:16</t>
  </si>
  <si>
    <t>30/09/2025, 22:15</t>
  </si>
  <si>
    <t>PALMA AIRPORT EXTENSION LIGHTING</t>
  </si>
  <si>
    <t>DEVON STREET NO 33 PBSA LIVERPOOL</t>
  </si>
  <si>
    <t>STUDENT ACCOMMODATION JOCKS LODGE EDINBURGH</t>
  </si>
  <si>
    <t>KING STREET NO 1 FLR 3 WC REFURB MANCHESTER</t>
  </si>
  <si>
    <t>JP MORGAN OFFICE AL SARAB TOWER ADGM SQUARE AUH</t>
  </si>
  <si>
    <t>CANARY WHARF BANK STREET NO 40 HSBC PHASE 1 SHIELD LONDON</t>
  </si>
  <si>
    <t>CONOCOPHILLIPS HILL OF RUBISLAW ABERDEEN</t>
  </si>
  <si>
    <t>CARVER STREET NO 87 LAWTON TUBE BIRMINGHAM</t>
  </si>
  <si>
    <t>ST GEORGES ROAD NO 163 STUDENT ACCOMMODATION GLASGOW</t>
  </si>
  <si>
    <t>HCP FORRES ACADEMY ABERDEENSHIRE</t>
  </si>
  <si>
    <t>EST-000036662</t>
  </si>
  <si>
    <t>ATSIAGA ALICE SPRINGS</t>
  </si>
  <si>
    <t>09/10/2025, 13:54</t>
  </si>
  <si>
    <t>EST-000037375</t>
  </si>
  <si>
    <t>06/10/2025, 08:58</t>
  </si>
  <si>
    <t>EST-000037856</t>
  </si>
  <si>
    <t>07/10/2025, 10:41</t>
  </si>
  <si>
    <t>EST-000037766</t>
  </si>
  <si>
    <t>AURORA RISING GROUP HQ  PLOT TMP3 AL HUDAYRAT ISLAND AUH</t>
  </si>
  <si>
    <t>06/10/2025, 15:40</t>
  </si>
  <si>
    <t>EST-000037822</t>
  </si>
  <si>
    <t>DIRIYA II DELIVERY PARTNER HOTEL KSA</t>
  </si>
  <si>
    <t>07/10/2025, 10:05</t>
  </si>
  <si>
    <t>EST-000037859</t>
  </si>
  <si>
    <t>07/10/2025, 14:25</t>
  </si>
  <si>
    <t>EST-000037914</t>
  </si>
  <si>
    <t>08/10/2025, 14:29</t>
  </si>
  <si>
    <t>EST-000037167</t>
  </si>
  <si>
    <t>MORO MBR PHASE 2 DATA CENTER DUBAI</t>
  </si>
  <si>
    <t>10/10/2025, 12:01</t>
  </si>
  <si>
    <t>EST-000037738</t>
  </si>
  <si>
    <t>10/10/2025, 15:17</t>
  </si>
  <si>
    <t>EST-000037757</t>
  </si>
  <si>
    <t>06/10/2025, 11:42</t>
  </si>
  <si>
    <t>EST-000037821</t>
  </si>
  <si>
    <t>06/10/2025, 14:30</t>
  </si>
  <si>
    <t>08/10/2025, 11:09</t>
  </si>
  <si>
    <t>EST-000037534</t>
  </si>
  <si>
    <t>NUEVA SEDE SIEMENS MADRID</t>
  </si>
  <si>
    <t>08/10/2025, 13:49</t>
  </si>
  <si>
    <t>EST-000037318</t>
  </si>
  <si>
    <t>OFICINAS CASTELLANA 51 MADRID</t>
  </si>
  <si>
    <t>08/10/2025, 11:17</t>
  </si>
  <si>
    <t>EST-000037150</t>
  </si>
  <si>
    <t>10/10/2025, 12:52</t>
  </si>
  <si>
    <t>EST-000037838</t>
  </si>
  <si>
    <t>10/10/2025, 11:45</t>
  </si>
  <si>
    <t>EST-000037797</t>
  </si>
  <si>
    <t>10/10/2025, 11:48</t>
  </si>
  <si>
    <t>EST-000037476</t>
  </si>
  <si>
    <t>06/10/2025, 14:23</t>
  </si>
  <si>
    <t>EST-000037687</t>
  </si>
  <si>
    <t>SALA SEGURIDAD MADRID</t>
  </si>
  <si>
    <t>EST-000037858</t>
  </si>
  <si>
    <t>SANTALO 54 CLIPPER BARCELONA</t>
  </si>
  <si>
    <t>09/10/2025, 15:56</t>
  </si>
  <si>
    <t>EST-000037618</t>
  </si>
  <si>
    <t>ABBEY ROAD STUDIOS REFURB LONDON</t>
  </si>
  <si>
    <t>10/10/2025, 15:25</t>
  </si>
  <si>
    <t>EST-000037391</t>
  </si>
  <si>
    <t>07/10/2025, 09:34</t>
  </si>
  <si>
    <t>EST-000037664</t>
  </si>
  <si>
    <t>08/10/2025, 14:00</t>
  </si>
  <si>
    <t>EST-000037866</t>
  </si>
  <si>
    <t>09/10/2025, 10:35</t>
  </si>
  <si>
    <t>EST-000037926</t>
  </si>
  <si>
    <t>ARLA FOODS TOP HAT UPPER &amp; GF LOCKERBIE</t>
  </si>
  <si>
    <t>08/10/2025, 12:10</t>
  </si>
  <si>
    <t>EST-000037775</t>
  </si>
  <si>
    <t>10/10/2025, 15:36</t>
  </si>
  <si>
    <t>EST-000037773</t>
  </si>
  <si>
    <t>10/10/2025, 15:35</t>
  </si>
  <si>
    <t>EST-000037768</t>
  </si>
  <si>
    <t>10/10/2025, 15:34</t>
  </si>
  <si>
    <t>EST-000037901</t>
  </si>
  <si>
    <t>AWE HUB ALDERMASTON LEARNING WING</t>
  </si>
  <si>
    <t>10/10/2025, 15:37</t>
  </si>
  <si>
    <t>EST-000037903</t>
  </si>
  <si>
    <t>AWE HUB ALDERMASTON STREET</t>
  </si>
  <si>
    <t>10/10/2025, 15:38</t>
  </si>
  <si>
    <t>EST-000037944</t>
  </si>
  <si>
    <t>09/10/2025, 08:58</t>
  </si>
  <si>
    <t>EST-000037896</t>
  </si>
  <si>
    <t>EST-000038024</t>
  </si>
  <si>
    <t>BAKER STREET NO 50 LONDON</t>
  </si>
  <si>
    <t>10/10/2025, 14:34</t>
  </si>
  <si>
    <t>EST-000037906</t>
  </si>
  <si>
    <t>BARNWOOD PARK SEN SCHOOL GLOUCESTER</t>
  </si>
  <si>
    <t>08/10/2025, 08:53</t>
  </si>
  <si>
    <t>EST-000037658</t>
  </si>
  <si>
    <t>07/10/2025, 09:36</t>
  </si>
  <si>
    <t>EST-000037823</t>
  </si>
  <si>
    <t>06/10/2025, 09:30</t>
  </si>
  <si>
    <t>EST-000036286</t>
  </si>
  <si>
    <t>BERKELEY STREET NO 12 REFURB LONDON</t>
  </si>
  <si>
    <t>08/10/2025, 12:50</t>
  </si>
  <si>
    <t>EST-000037601</t>
  </si>
  <si>
    <t>07/10/2025, 14:01</t>
  </si>
  <si>
    <t>EST-000037941</t>
  </si>
  <si>
    <t>BOTLEY ROAD NO 135-137 OXFORD</t>
  </si>
  <si>
    <t>08/10/2025, 16:09</t>
  </si>
  <si>
    <t>EST-000037834</t>
  </si>
  <si>
    <t>06/10/2025, 11:57</t>
  </si>
  <si>
    <t>EST-000037955</t>
  </si>
  <si>
    <t>EST-000037972</t>
  </si>
  <si>
    <t>09/10/2025, 11:48</t>
  </si>
  <si>
    <t>EST-000037852</t>
  </si>
  <si>
    <t>07/10/2025, 07:43</t>
  </si>
  <si>
    <t>EST-000037833</t>
  </si>
  <si>
    <t>CONNAUGHT PLACE NO 1 BLUEWATER LONDON</t>
  </si>
  <si>
    <t>06/10/2025, 14:04</t>
  </si>
  <si>
    <t>EST-000038015</t>
  </si>
  <si>
    <t>10/10/2025, 14:38</t>
  </si>
  <si>
    <t>EST-000037845</t>
  </si>
  <si>
    <t>DEFRA LABS ADDLESTONE WEYBRIDGE</t>
  </si>
  <si>
    <t>06/10/2025, 14:37</t>
  </si>
  <si>
    <t>EST-000037932</t>
  </si>
  <si>
    <t>DOJ READING CROWN COURT READING</t>
  </si>
  <si>
    <t>08/10/2025, 15:45</t>
  </si>
  <si>
    <t>EST-000037909</t>
  </si>
  <si>
    <t>08/10/2025, 11:32</t>
  </si>
  <si>
    <t>EST-000037761</t>
  </si>
  <si>
    <t>08/10/2025, 12:12</t>
  </si>
  <si>
    <t>EST-000038000</t>
  </si>
  <si>
    <t>09/10/2025, 16:25</t>
  </si>
  <si>
    <t>EST-000037969</t>
  </si>
  <si>
    <t>09/10/2025, 13:56</t>
  </si>
  <si>
    <t>EST-000037676</t>
  </si>
  <si>
    <t>07/10/2025, 14:21</t>
  </si>
  <si>
    <t>EST-000038044</t>
  </si>
  <si>
    <t>GREAT ACADEMY BROADOAK ROAD ASHTON</t>
  </si>
  <si>
    <t>10/10/2025, 14:48</t>
  </si>
  <si>
    <t>EST-000038020</t>
  </si>
  <si>
    <t>10/10/2025, 12:41</t>
  </si>
  <si>
    <t>EST-000037589</t>
  </si>
  <si>
    <t>06/10/2025, 09:45</t>
  </si>
  <si>
    <t>EST-000037888</t>
  </si>
  <si>
    <t>GRESHAM STREET NO 65 DEVELOPMENT LONDON</t>
  </si>
  <si>
    <t>08/10/2025, 11:24</t>
  </si>
  <si>
    <t>EST-000037863</t>
  </si>
  <si>
    <t>GROVE BUSINESS PARK BLOCKS E  F AND G OXFORD</t>
  </si>
  <si>
    <t>08/10/2025, 12:16</t>
  </si>
  <si>
    <t>EST-000037502</t>
  </si>
  <si>
    <t>HCP WESTON GENERAL HOSPITAL SDEC PHASE 2 WESTON SUPER MARE</t>
  </si>
  <si>
    <t>09/10/2025, 13:55</t>
  </si>
  <si>
    <t>EST-000037943</t>
  </si>
  <si>
    <t>HIGH HOLBORN NO 110 UOL LONDON</t>
  </si>
  <si>
    <t>09/10/2025, 08:32</t>
  </si>
  <si>
    <t>EST-000037597</t>
  </si>
  <si>
    <t>06/10/2025, 14:50</t>
  </si>
  <si>
    <t>EST-000037788</t>
  </si>
  <si>
    <t>07/10/2025, 14:04</t>
  </si>
  <si>
    <t>EST-000037933</t>
  </si>
  <si>
    <t>08/10/2025, 15:25</t>
  </si>
  <si>
    <t>EST-000037880</t>
  </si>
  <si>
    <t>08/10/2025, 14:01</t>
  </si>
  <si>
    <t>EST-000037942</t>
  </si>
  <si>
    <t>09/10/2025, 09:39</t>
  </si>
  <si>
    <t>EST-000038009</t>
  </si>
  <si>
    <t>10/10/2025, 10:31</t>
  </si>
  <si>
    <t>EST-000038008</t>
  </si>
  <si>
    <t>10/10/2025, 10:20</t>
  </si>
  <si>
    <t>EST-000037976</t>
  </si>
  <si>
    <t>09/10/2025, 12:54</t>
  </si>
  <si>
    <t>EST-000037963</t>
  </si>
  <si>
    <t>09/10/2025, 11:06</t>
  </si>
  <si>
    <t>EST-000037810</t>
  </si>
  <si>
    <t>08/10/2025, 15:18</t>
  </si>
  <si>
    <t>EST-000037817</t>
  </si>
  <si>
    <t>08/10/2025, 12:34</t>
  </si>
  <si>
    <t>EST-000037835</t>
  </si>
  <si>
    <t>06/10/2025, 16:08</t>
  </si>
  <si>
    <t>EST-000037923</t>
  </si>
  <si>
    <t>MANCHESTER AIRPORT T2 EMIRATES LOUNGE</t>
  </si>
  <si>
    <t>09/10/2025, 13:04</t>
  </si>
  <si>
    <t>EST-000037994</t>
  </si>
  <si>
    <t>09/10/2025, 15:01</t>
  </si>
  <si>
    <t>EST-000037986</t>
  </si>
  <si>
    <t>09/10/2025, 14:12</t>
  </si>
  <si>
    <t>EST-000038033</t>
  </si>
  <si>
    <t>10/10/2025, 11:36</t>
  </si>
  <si>
    <t>EST-000037993</t>
  </si>
  <si>
    <t>09/10/2025, 14:51</t>
  </si>
  <si>
    <t>EST-000037992</t>
  </si>
  <si>
    <t>09/10/2025, 14:55</t>
  </si>
  <si>
    <t>EST-000037798</t>
  </si>
  <si>
    <t>07/10/2025, 07:50</t>
  </si>
  <si>
    <t>EST-000037846</t>
  </si>
  <si>
    <t>NEW BOND STREET NO 63 FENWICKS LONDON</t>
  </si>
  <si>
    <t>EST-000038016</t>
  </si>
  <si>
    <t>10/10/2025, 08:56</t>
  </si>
  <si>
    <t>EST-000037952</t>
  </si>
  <si>
    <t>09/10/2025, 11:30</t>
  </si>
  <si>
    <t>EST-000037967</t>
  </si>
  <si>
    <t>09/10/2025, 10:12</t>
  </si>
  <si>
    <t>EST-000037725</t>
  </si>
  <si>
    <t>10/10/2025, 14:22</t>
  </si>
  <si>
    <t>EST-000037831</t>
  </si>
  <si>
    <t>06/10/2025, 14:06</t>
  </si>
  <si>
    <t>EST-000037829</t>
  </si>
  <si>
    <t>06/10/2025, 10:24</t>
  </si>
  <si>
    <t>EST-000037980</t>
  </si>
  <si>
    <t>09/10/2025, 14:31</t>
  </si>
  <si>
    <t>EST-000037931</t>
  </si>
  <si>
    <t>08/10/2025, 15:09</t>
  </si>
  <si>
    <t>EST-000037984</t>
  </si>
  <si>
    <t>NR DARLINGTON RAILWAY STATION WAITING ROOM</t>
  </si>
  <si>
    <t>09/10/2025, 16:19</t>
  </si>
  <si>
    <t>EST-000037254</t>
  </si>
  <si>
    <t>09/10/2025, 10:32</t>
  </si>
  <si>
    <t>EST-000037997</t>
  </si>
  <si>
    <t>OXFORD STREET NO 1 SOHO PLACE FLR 9 G-RESEARCH LONDON</t>
  </si>
  <si>
    <t>10/10/2025, 15:31</t>
  </si>
  <si>
    <t>EST-000037960</t>
  </si>
  <si>
    <t>09/10/2025, 11:38</t>
  </si>
  <si>
    <t>EST-000037783</t>
  </si>
  <si>
    <t>08/10/2025, 12:14</t>
  </si>
  <si>
    <t>EST-000037781</t>
  </si>
  <si>
    <t>06/10/2025, 11:52</t>
  </si>
  <si>
    <t>EST-000037899</t>
  </si>
  <si>
    <t>ROCKSTAR BARCLAY HOUSE PHASE 4 GF FACILITIES EDINBURGH</t>
  </si>
  <si>
    <t>08/10/2025, 11:12</t>
  </si>
  <si>
    <t>EST-000037836</t>
  </si>
  <si>
    <t>06/10/2025, 11:49</t>
  </si>
  <si>
    <t>EST-000037857</t>
  </si>
  <si>
    <t>SAINSBURYS BEARSDEN</t>
  </si>
  <si>
    <t>07/10/2025, 09:19</t>
  </si>
  <si>
    <t>EST-000037961</t>
  </si>
  <si>
    <t>09/10/2025, 12:29</t>
  </si>
  <si>
    <t>EST-000037876</t>
  </si>
  <si>
    <t>07/10/2025, 15:52</t>
  </si>
  <si>
    <t>EST-000038017</t>
  </si>
  <si>
    <t>10/10/2025, 10:37</t>
  </si>
  <si>
    <t>EST-000037999</t>
  </si>
  <si>
    <t>10/10/2025, 09:59</t>
  </si>
  <si>
    <t>EST-000037897</t>
  </si>
  <si>
    <t>TFL WEMBLEY AND STANMORE STATION WCS</t>
  </si>
  <si>
    <t>08/10/2025, 14:24</t>
  </si>
  <si>
    <t>EST-000037865</t>
  </si>
  <si>
    <t>THE LANTERN MARLOW ROAD NO 1 MAIDENHEAD</t>
  </si>
  <si>
    <t>EST-000037881</t>
  </si>
  <si>
    <t>THE OLDHAM ACADEMY NORTH BROADWAY</t>
  </si>
  <si>
    <t>EST-000037900</t>
  </si>
  <si>
    <t>THE SHARD CAT A REFURB LEVEL 10 LONDON</t>
  </si>
  <si>
    <t>08/10/2025, 10:58</t>
  </si>
  <si>
    <t>EST-000037532</t>
  </si>
  <si>
    <t>TORRINGTON AVENUE NO 209 COVENTRY</t>
  </si>
  <si>
    <t>09/10/2025, 08:10</t>
  </si>
  <si>
    <t>EST-000037883</t>
  </si>
  <si>
    <t>08/10/2025, 16:40</t>
  </si>
  <si>
    <t>EST-000037753</t>
  </si>
  <si>
    <t>TWICKENHAM ALLIANZ STADIUM 200 WHITTON RD TWICKENHAM LONDON</t>
  </si>
  <si>
    <t>06/10/2025, 10:58</t>
  </si>
  <si>
    <t>EST-000038011</t>
  </si>
  <si>
    <t>10/10/2025, 08:20</t>
  </si>
  <si>
    <t>EST-000037966</t>
  </si>
  <si>
    <t>09/10/2025, 10:33</t>
  </si>
  <si>
    <t>EST-000037964</t>
  </si>
  <si>
    <t>EST-000037827</t>
  </si>
  <si>
    <t>06/10/2025, 11:19</t>
  </si>
  <si>
    <t>EST-000037911</t>
  </si>
  <si>
    <t>UPPER GROUND NO 72 PROJECT VISTA SOUTHBANK LONDON</t>
  </si>
  <si>
    <t>09/10/2025, 13:53</t>
  </si>
  <si>
    <t>EST-000037745</t>
  </si>
  <si>
    <t>09/10/2025, 09:40</t>
  </si>
  <si>
    <t>EST-000037844</t>
  </si>
  <si>
    <t>08/10/2025, 13:28</t>
  </si>
  <si>
    <t>EST-000037688</t>
  </si>
  <si>
    <t>06/10/2025, 13:57</t>
  </si>
  <si>
    <t>EST-000037832</t>
  </si>
  <si>
    <t>EST-000037940</t>
  </si>
  <si>
    <t>09/10/2025, 11:15</t>
  </si>
  <si>
    <t>EST-000037919</t>
  </si>
  <si>
    <t>08/10/2025, 11:58</t>
  </si>
  <si>
    <t>EST-000037586</t>
  </si>
  <si>
    <t>WREXHAM AFC KOP STAND GROUND FLOOR</t>
  </si>
  <si>
    <t>06/10/2025, 11:34</t>
  </si>
  <si>
    <t>EST-000037736</t>
  </si>
  <si>
    <t>07/10/2025, 17:15</t>
  </si>
  <si>
    <t>EST-000037947</t>
  </si>
  <si>
    <t>10/10/2025, 12:53</t>
  </si>
  <si>
    <t>EST-000037913</t>
  </si>
  <si>
    <t>08/10/2025, 16:43</t>
  </si>
  <si>
    <t>EST-000037786</t>
  </si>
  <si>
    <t>10/10/2025, 15:47</t>
  </si>
  <si>
    <t>EST-000037770</t>
  </si>
  <si>
    <t>S KING STREET 788 HPH STRAUB PARKING BLDG</t>
  </si>
  <si>
    <t>08/10/2025, 23:40</t>
  </si>
  <si>
    <t>EST-000037873</t>
  </si>
  <si>
    <t>EST-000038036</t>
  </si>
  <si>
    <t>EST-000037607</t>
  </si>
  <si>
    <t>EST-000037608</t>
  </si>
  <si>
    <t>EST-000037629</t>
  </si>
  <si>
    <t>EST-000037639</t>
  </si>
  <si>
    <t>EST-000037824</t>
  </si>
  <si>
    <t>EST-000037825</t>
  </si>
  <si>
    <t>EST-000037851</t>
  </si>
  <si>
    <t>EST-000037871</t>
  </si>
  <si>
    <t>EST-000037886</t>
  </si>
  <si>
    <t>EST-000037887</t>
  </si>
  <si>
    <t>EST-000037917</t>
  </si>
  <si>
    <t>EST-000037927</t>
  </si>
  <si>
    <t>EST-000037951</t>
  </si>
  <si>
    <t>EST-000037968</t>
  </si>
  <si>
    <t>EST-000037965</t>
  </si>
  <si>
    <t>EST-000037987</t>
  </si>
  <si>
    <t>EST-000038003</t>
  </si>
  <si>
    <t>EST-000037918</t>
  </si>
  <si>
    <t>EST-000037566</t>
  </si>
  <si>
    <t>EST-000037820</t>
  </si>
  <si>
    <t>EST-000037655</t>
  </si>
  <si>
    <t>EST-000037666</t>
  </si>
  <si>
    <t>EST-000037734</t>
  </si>
  <si>
    <t>EST-000037826</t>
  </si>
  <si>
    <t>EST-000037828</t>
  </si>
  <si>
    <t>EST-000037839</t>
  </si>
  <si>
    <t>EST-000037840</t>
  </si>
  <si>
    <t>EST-000037842</t>
  </si>
  <si>
    <t>EST-000037847</t>
  </si>
  <si>
    <t>EST-000037849</t>
  </si>
  <si>
    <t>EST-000037855</t>
  </si>
  <si>
    <t>EST-000037860</t>
  </si>
  <si>
    <t>EST-000037861</t>
  </si>
  <si>
    <t>EST-000037870</t>
  </si>
  <si>
    <t>EST-000037867</t>
  </si>
  <si>
    <t>EST-000037869</t>
  </si>
  <si>
    <t>EST-000037875</t>
  </si>
  <si>
    <t>EST-000037877</t>
  </si>
  <si>
    <t>EST-000037878</t>
  </si>
  <si>
    <t>EST-000037879</t>
  </si>
  <si>
    <t>EST-000037885</t>
  </si>
  <si>
    <t>EST-000037889</t>
  </si>
  <si>
    <t>EST-000037891</t>
  </si>
  <si>
    <t>EST-000037892</t>
  </si>
  <si>
    <t>EST-000037893</t>
  </si>
  <si>
    <t>EST-000037902</t>
  </si>
  <si>
    <t>EST-000037912</t>
  </si>
  <si>
    <t>EST-000037922</t>
  </si>
  <si>
    <t>EST-000037925</t>
  </si>
  <si>
    <t>EST-000037924</t>
  </si>
  <si>
    <t>EST-000037934</t>
  </si>
  <si>
    <t>EST-000037935</t>
  </si>
  <si>
    <t>EST-000037937</t>
  </si>
  <si>
    <t>EST-000037938</t>
  </si>
  <si>
    <t>EST-000037939</t>
  </si>
  <si>
    <t>EST-000037954</t>
  </si>
  <si>
    <t>EST-000037956</t>
  </si>
  <si>
    <t>EST-000037957</t>
  </si>
  <si>
    <t>EST-000037958</t>
  </si>
  <si>
    <t>EST-000037959</t>
  </si>
  <si>
    <t>EST-000037962</t>
  </si>
  <si>
    <t>EST-000037970</t>
  </si>
  <si>
    <t>EST-000037974</t>
  </si>
  <si>
    <t>EST-000037975</t>
  </si>
  <si>
    <t>EST-000037979</t>
  </si>
  <si>
    <t>EST-000037981</t>
  </si>
  <si>
    <t>EST-000037982</t>
  </si>
  <si>
    <t>EST-000037985</t>
  </si>
  <si>
    <t>EST-000037990</t>
  </si>
  <si>
    <t>EST-000037996</t>
  </si>
  <si>
    <t>EST-000038001</t>
  </si>
  <si>
    <t>EST-000038002</t>
  </si>
  <si>
    <t>EST-000038006</t>
  </si>
  <si>
    <t>EST-000038018</t>
  </si>
  <si>
    <t>EST-000038019</t>
  </si>
  <si>
    <t>EST-000038026</t>
  </si>
  <si>
    <t>EST-000038031</t>
  </si>
  <si>
    <t>EST-000038032</t>
  </si>
  <si>
    <t>EST-000038037</t>
  </si>
  <si>
    <t>EST-000038040</t>
  </si>
  <si>
    <t>EST-000038042</t>
  </si>
  <si>
    <t>EST-000038043</t>
  </si>
  <si>
    <t>EST-000038050</t>
  </si>
  <si>
    <t>EST-000038049</t>
  </si>
  <si>
    <t>EST-000037843</t>
  </si>
  <si>
    <t>EST-000037898</t>
  </si>
  <si>
    <t>EST-000037907</t>
  </si>
  <si>
    <t>EST-000037945</t>
  </si>
  <si>
    <t>EST-000037983</t>
  </si>
  <si>
    <t>EST-000038010</t>
  </si>
  <si>
    <t>EST-000038014</t>
  </si>
  <si>
    <t>EST-000038054</t>
  </si>
  <si>
    <t>QL-0320155</t>
  </si>
  <si>
    <t>QL-0320174</t>
  </si>
  <si>
    <t>QL-0320177</t>
  </si>
  <si>
    <t>QL-0320178</t>
  </si>
  <si>
    <t>QL-0320175</t>
  </si>
  <si>
    <t>QL-0320176</t>
  </si>
  <si>
    <t>QL-0320179</t>
  </si>
  <si>
    <t>QL-0320180</t>
  </si>
  <si>
    <t>QL-0318333</t>
  </si>
  <si>
    <t>SYS 330 TILE STEEL 800mm X 600mm 1522 10 RAL 9010 20% WRAPPED 16 80 KG SQUARE</t>
  </si>
  <si>
    <t>QL-0318334</t>
  </si>
  <si>
    <t>QL-0318332</t>
  </si>
  <si>
    <t>QL-0318335</t>
  </si>
  <si>
    <t>QL-0318331</t>
  </si>
  <si>
    <t>QL-0317008</t>
  </si>
  <si>
    <t>QL-0316844</t>
  </si>
  <si>
    <t>SYS 330 TILE STEEL 900mm X 300mm PLAIN RAL 9016 20% WRAPPED 16 80 KG SQUARE OUT TURN TO LONG EDGES</t>
  </si>
  <si>
    <t>QL-0316845</t>
  </si>
  <si>
    <t>SYS 330 TILE STEEL 600mm X 300mm PLAIN RAL 9016 20% WRAPPED 16 80 KG SQUARE OUT TURN TO LONG EDGES</t>
  </si>
  <si>
    <t>QL-0316842</t>
  </si>
  <si>
    <t>SYS 330 TILE STEEL 1420mm X 300mm 1003 OVERALL RAL 9016 20% WRAPPED 16 80 KG SQUARE</t>
  </si>
  <si>
    <t>QL-0316843</t>
  </si>
  <si>
    <t>SYS 330 TILE STEEL 1120mm X 300mm 1003 OVERALL RAL 9016 20% WRAPPED 16 80 KG SQUARE</t>
  </si>
  <si>
    <t>QL-0316854</t>
  </si>
  <si>
    <t>QL-0316891</t>
  </si>
  <si>
    <t>QL-0316855</t>
  </si>
  <si>
    <t>QL-0316892</t>
  </si>
  <si>
    <t>QL-0316895</t>
  </si>
  <si>
    <t>SYS 330 TILE STEEL 1200mm X 300mm PLAIN RAL 9016 20% WRAPPED 16 80 KG SQUARE OUT TURN TO LONG EDGES</t>
  </si>
  <si>
    <t>QL-0316859</t>
  </si>
  <si>
    <t>QL-0316893</t>
  </si>
  <si>
    <t>SYS 330 TILE STEEL 820mm X 300mm 1003 OVERALL RAL 9016 20% WRAPPED 16 80 KG SQUARE</t>
  </si>
  <si>
    <t>QL-0316894</t>
  </si>
  <si>
    <t>SYS 330 TILE STEEL 1500mm X 300mm PLAIN RAL 9016 20% WRAPPED 16 80 KG SQUARE OUT TURN TO LONG EDGES</t>
  </si>
  <si>
    <t>QL-0316860</t>
  </si>
  <si>
    <t>QL-0316861</t>
  </si>
  <si>
    <t>QL-0316903</t>
  </si>
  <si>
    <t>QL-0316864</t>
  </si>
  <si>
    <t>QL-0316865</t>
  </si>
  <si>
    <t>QL-0316870</t>
  </si>
  <si>
    <t>QL-0316871</t>
  </si>
  <si>
    <t>QL-0316874</t>
  </si>
  <si>
    <t>SYS 330 TILE STEEL 1120mm X 300mm PLAIN RAL 9016 20% WRAPPED 16 80 KG SQUARE OUT TURN TO LONG EDGES</t>
  </si>
  <si>
    <t>QL-0316872</t>
  </si>
  <si>
    <t>QL-0316873</t>
  </si>
  <si>
    <t>QL-0316910</t>
  </si>
  <si>
    <t>QL-0316911</t>
  </si>
  <si>
    <t>QL-0316914</t>
  </si>
  <si>
    <t>QL-0316912</t>
  </si>
  <si>
    <t>QL-0316913</t>
  </si>
  <si>
    <t>QL-0318636</t>
  </si>
  <si>
    <t>QL-0318639</t>
  </si>
  <si>
    <t>QL-0318640</t>
  </si>
  <si>
    <t>QL-0318637</t>
  </si>
  <si>
    <t>QL-0318638</t>
  </si>
  <si>
    <t>QL-0318641</t>
  </si>
  <si>
    <t>QL-0312936</t>
  </si>
  <si>
    <t>SYS 330 TILE STEEL 450mm X 300mm 1522 10 RAL 9010 20% WRAPPED 16 80 KG SQUARE</t>
  </si>
  <si>
    <t>QL-0312945</t>
  </si>
  <si>
    <t>SYS 330 TILE STEEL 950mm X 300mm 1522 10 RAL 9010 20% WRAPPED 16 80 KG SQUARE</t>
  </si>
  <si>
    <t>QL-0312948</t>
  </si>
  <si>
    <t>SYS 330 TILE STEEL 1150mm X 300mm 1522 10 RAL 9010 20% WRAPPED 16 80 KG SQUARE</t>
  </si>
  <si>
    <t>QL-0312949</t>
  </si>
  <si>
    <t>SYS 330 TILE STEEL 1200mm X 150mm 1522 10 RAL 9010 20% WRAPPED 16 80 KG SQUARE</t>
  </si>
  <si>
    <t>QL-0312946</t>
  </si>
  <si>
    <t>QL-0312947</t>
  </si>
  <si>
    <t>QL-0312952</t>
  </si>
  <si>
    <t>QL-0312950</t>
  </si>
  <si>
    <t>QL-0312951</t>
  </si>
  <si>
    <t>QL-0312940</t>
  </si>
  <si>
    <t>SYS 330 TILE STEEL 650mm X 150mm 1522 10 RAL 9010 20% WRAPPED 16 80 KG SQUARE</t>
  </si>
  <si>
    <t>QL-0312941</t>
  </si>
  <si>
    <t>SYS 330 TILE STEEL 650mm X 300mm 1522 10 RAL 9010 20% WRAPPED 16 80 KG SQUARE</t>
  </si>
  <si>
    <t>QL-0312938</t>
  </si>
  <si>
    <t>SYS 330 TILE STEEL 600mm X 150mm 1522 10 RAL 9010 20% WRAPPED 16 80 KG SQUARE</t>
  </si>
  <si>
    <t>QL-0312939</t>
  </si>
  <si>
    <t>QL-0312944</t>
  </si>
  <si>
    <t>QL-0312942</t>
  </si>
  <si>
    <t>SYS 330 TILE STEEL 850mm X 300mm 1522 10 RAL 9010 20% WRAPPED 16 80 KG SQUARE</t>
  </si>
  <si>
    <t>QL-0312943</t>
  </si>
  <si>
    <t>SYS 330 TILE STEEL 875mm X 300mm 1522 10 RAL 9010 20% WRAPPED 16 80 KG SQUARE</t>
  </si>
  <si>
    <t>QL-0312937</t>
  </si>
  <si>
    <t>SYS 330 TILE STEEL 580mm X 300mm 1522 10 RAL 9010 20% WRAPPED 16 80 KG SQUARE</t>
  </si>
  <si>
    <t>QL-0312955</t>
  </si>
  <si>
    <t>SYS 330 TILE STEEL 1325mm X 300mm 1522 10 RAL 9010 20% WRAPPED 16 80 KG SQUARE</t>
  </si>
  <si>
    <t>QL-0312956</t>
  </si>
  <si>
    <t>SYS 330 TILE STEEL 1350mm X 150mm 1522 10 RAL 9010 20% WRAPPED 16 80 KG SQUARE</t>
  </si>
  <si>
    <t>QL-0312954</t>
  </si>
  <si>
    <t>SYS 330 TILE STEEL 1325mm X 250mm 1522 10 RAL 9010 20% WRAPPED 16 80 KG SQUARE</t>
  </si>
  <si>
    <t>QL-0312957</t>
  </si>
  <si>
    <t>SYS 330 TILE STEEL 1400mm X 150mm 1522 10 RAL 9010 20% WRAPPED 16 80 KG SQUARE</t>
  </si>
  <si>
    <t>QL-0312958</t>
  </si>
  <si>
    <t>SYS 330 TILE STEEL 1400mm X 200mm 1522 10 RAL 9010 20% WRAPPED 16 80 KG SQUARE</t>
  </si>
  <si>
    <t>QL-0312961</t>
  </si>
  <si>
    <t>SYS 330 TILE STEEL 1450mm X 300mm 1522 10 RAL 9010 20% WRAPPED 16 80 KG SQUARE</t>
  </si>
  <si>
    <t>QL-0312962</t>
  </si>
  <si>
    <t>QL-0312959</t>
  </si>
  <si>
    <t>QL-0312960</t>
  </si>
  <si>
    <t>SYS 330 TILE STEEL 1450mm X 125mm 1522 10 RAL 9010 20% WRAPPED 16 80 KG SQUARE</t>
  </si>
  <si>
    <t>QL-0312965</t>
  </si>
  <si>
    <t>SYS 330 TILE STEEL 1686mm X 175mm 1522 10 RAL 9010 20% WRAPPED 16 80 KG SQUARE</t>
  </si>
  <si>
    <t>QL-0312966</t>
  </si>
  <si>
    <t>SYS 330 TILE STEEL 1686mm X 300mm 1522 10 RAL 9010 20% WRAPPED 16 80 KG SQUARE</t>
  </si>
  <si>
    <t>QL-0312963</t>
  </si>
  <si>
    <t>SYS 330 TILE STEEL 1567mm X 300mm 1522 10 RAL 9010 20% WRAPPED 16 80 KG SQUARE</t>
  </si>
  <si>
    <t>QL-0312964</t>
  </si>
  <si>
    <t>SYS 330 TILE STEEL 1650mm X 300mm 1522 10 RAL 9010 20% WRAPPED 16 80 KG SQUARE</t>
  </si>
  <si>
    <t>QL-0312969</t>
  </si>
  <si>
    <t>SYS 330 TILE STEEL 2000mm X 230mm 1522 10 RAL 9010 20% WRAPPED 16 80 KG SQUARE</t>
  </si>
  <si>
    <t>QL-0312970</t>
  </si>
  <si>
    <t>QL-0312967</t>
  </si>
  <si>
    <t>SYS 330 TILE STEEL 1800mm X 200mm 1522 10 RAL 9010 20% WRAPPED 16 80 KG SQUARE</t>
  </si>
  <si>
    <t>QL-0312968</t>
  </si>
  <si>
    <t>QL-0313001</t>
  </si>
  <si>
    <t>SYS 330 TILE STEEL 1200mm X 200mm 1522 10 RAL 9010 20% WRAPPED 16 80 KG SQUARE</t>
  </si>
  <si>
    <t>QL-0313002</t>
  </si>
  <si>
    <t>QL-0317310</t>
  </si>
  <si>
    <t>SYS 330 TILE STEEL 1200mm X 300mm 6051 35 RAL 9010 20% WRAPPED 16 80 KG SQUARE</t>
  </si>
  <si>
    <t>QL-0317309</t>
  </si>
  <si>
    <t>SYS 330 TILE STEEL 700mm X 300mm 6051 35 RAL 9010 20% WRAPPED 16 80 KG SQUARE</t>
  </si>
  <si>
    <t>QL-0317313</t>
  </si>
  <si>
    <t>SYS 330 TILE STEEL 765mm X 245mm 6051 35 RAL 9010 20% WRAPPED 16 80 KG SQUARE</t>
  </si>
  <si>
    <t>QL-0317314</t>
  </si>
  <si>
    <t>SYS 330 TILE STEEL 785mm X 245mm 6051 35 RAL 9010 20% WRAPPED 16 80 KG SQUARE</t>
  </si>
  <si>
    <t>QL-0317317</t>
  </si>
  <si>
    <t>SYS 330 TILE STEEL 600mm X 500mm 6051 35 RAL 9010 20% WRAPPED 16 80 KG SQUARE</t>
  </si>
  <si>
    <t>QL-0317318</t>
  </si>
  <si>
    <t>SYS 330 TILE STEEL 670mm X 500mm 6051 35 RAL 9010 20% WRAPPED 16 80 KG SQUARE</t>
  </si>
  <si>
    <t>QL-0317315</t>
  </si>
  <si>
    <t>SYS 330 TILE STEEL 785mm X 485mm 6051 35 RAL 9010 20% WRAPPED 16 80 KG SQUARE</t>
  </si>
  <si>
    <t>QL-0317316</t>
  </si>
  <si>
    <t>SYS 330 TILE STEEL 570mm X 500mm 6051 35 RAL 9010 20% WRAPPED 16 80 KG SQUARE</t>
  </si>
  <si>
    <t>QL-0317319</t>
  </si>
  <si>
    <t>SYS 330 TILE STEEL 700mm X 500mm 6051 35 RAL 9010 20% WRAPPED 16 80 KG SQUARE</t>
  </si>
  <si>
    <t>QL-0317320</t>
  </si>
  <si>
    <t>SYS 330 TILE STEEL 785mm X 565mm 6051 35 RAL 9010 20% WRAPPED 16 80 KG SQUARE</t>
  </si>
  <si>
    <t>QL-0317297</t>
  </si>
  <si>
    <t>SYS 330 TILE STEEL 1000mm X 300mm 6051 35 RAL 9010 20% WRAPPED 16 80 KG SQUARE</t>
  </si>
  <si>
    <t>QL-0315765</t>
  </si>
  <si>
    <t>SYS 330 TILE 1500mm X 300mm 1522 10 RAL 9010 20% WRAPPED 16 80 KG SQUARE HORIZON STEEL</t>
  </si>
  <si>
    <t>QL-0318814</t>
  </si>
  <si>
    <t>QL-0319385</t>
  </si>
  <si>
    <t>QL-0317027</t>
  </si>
  <si>
    <t>QL-0317030</t>
  </si>
  <si>
    <t>SYS 330 TILE STEEL 1455mm X 300mm 1522 10 RAL 9010 20% WRAPPED 16 80 KG SQUARE</t>
  </si>
  <si>
    <t>QL-0317028</t>
  </si>
  <si>
    <t>QL-0317029</t>
  </si>
  <si>
    <t>SYS 330 TILE STEEL 1360mm X 1005mm 1522 10 RAL 9010 20% WRAPPED 16 80 KG SQUARE</t>
  </si>
  <si>
    <t>QL-0317031</t>
  </si>
  <si>
    <t>QL-0317033</t>
  </si>
  <si>
    <t>SYS 330 TILE STEEL 1550mm X 300mm 1522 10 RAL 9010 20% WRAPPED 16 80 KG SQUARE</t>
  </si>
  <si>
    <t>QL-0317034</t>
  </si>
  <si>
    <t>SYS 330 TILE STEEL 1600mm X 300mm 1522 10 RAL 9010 20% WRAPPED 16 80 KG SQUARE</t>
  </si>
  <si>
    <t>QL-0317040</t>
  </si>
  <si>
    <t>QL-0317037</t>
  </si>
  <si>
    <t>SYS 330 TILE STEEL 1870mm X 300mm 1522 10 RAL 9010 20% WRAPPED 16 80 KG SQUARE</t>
  </si>
  <si>
    <t>QL-0317038</t>
  </si>
  <si>
    <t>QL-0319359</t>
  </si>
  <si>
    <t>QL-0319341</t>
  </si>
  <si>
    <t>QL-0318426</t>
  </si>
  <si>
    <t>SYS 330 TILE STEEL 1227mm X 472mm S1820 10 RAL 9010 20% WRAPPED 16 80 KG SQUARE</t>
  </si>
  <si>
    <t>QL-0318433</t>
  </si>
  <si>
    <t>SYS 330 TILE STEEL 1197mm X 597mm S1820 10 RAL 9010 20% WRAPPED 16 80 KG SQUARE</t>
  </si>
  <si>
    <t>QL-0318293</t>
  </si>
  <si>
    <t>SYS 330 TILE STEEL 600mm X 200mm 1522 10 RAL 9010 FT WRAPPED 16 80 KG SQUARE</t>
  </si>
  <si>
    <t>QL-0318298</t>
  </si>
  <si>
    <t>SYS 330 TILE STEEL 850mm X 200mm 1522 10 RAL 9010 FT WRAPPED 16 80 KG SQUARE</t>
  </si>
  <si>
    <t>WALBROOK BUILDING NO 25 FLR 4 LONDON</t>
  </si>
  <si>
    <t>EST-000038196</t>
  </si>
  <si>
    <t>AXIS CAPITAL THE MALTHOUSE DUBLIN</t>
  </si>
  <si>
    <t>16/10/2025, 10:26</t>
  </si>
  <si>
    <t>EST-000038187</t>
  </si>
  <si>
    <t>EST-000038183</t>
  </si>
  <si>
    <t>BEAUFORT HOUSE DEVELOPMENT BELFAST</t>
  </si>
  <si>
    <t>16/10/2025, 10:50</t>
  </si>
  <si>
    <t>EST-000038218</t>
  </si>
  <si>
    <t>ST VINCENTS PRIVATE HOSPITAL EXTENSION</t>
  </si>
  <si>
    <t>16/10/2025, 10:01</t>
  </si>
  <si>
    <t>EST-000037915</t>
  </si>
  <si>
    <t>14/10/2025, 11:10</t>
  </si>
  <si>
    <t>EST-000038067</t>
  </si>
  <si>
    <t>14/10/2025, 14:14</t>
  </si>
  <si>
    <t>EST-000037672</t>
  </si>
  <si>
    <t>13/10/2025, 11:55</t>
  </si>
  <si>
    <t>EST-000037848</t>
  </si>
  <si>
    <t>13/10/2025, 15:43</t>
  </si>
  <si>
    <t>EST-000038104</t>
  </si>
  <si>
    <t>17/10/2025, 13:51</t>
  </si>
  <si>
    <t>EST-000038176</t>
  </si>
  <si>
    <t>17/10/2025, 08:48</t>
  </si>
  <si>
    <t>EST-000038058</t>
  </si>
  <si>
    <t>15/10/2025, 14:18</t>
  </si>
  <si>
    <t>EST-000038076</t>
  </si>
  <si>
    <t>13/10/2025, 16:35</t>
  </si>
  <si>
    <t>EST-000037792</t>
  </si>
  <si>
    <t>LIBYAN AUDIT BUREAU HEADQAURTERS</t>
  </si>
  <si>
    <t>14/10/2025, 12:18</t>
  </si>
  <si>
    <t>EST-000038107</t>
  </si>
  <si>
    <t>14/10/2025, 10:15</t>
  </si>
  <si>
    <t>EST-000038105</t>
  </si>
  <si>
    <t>PRINCE MOHAMAD BIN FAHD SPECIALIST HOSPITAL AL KHOBAR KSA</t>
  </si>
  <si>
    <t>17/10/2025, 08:42</t>
  </si>
  <si>
    <t>EST-000038212</t>
  </si>
  <si>
    <t>UNKNOWN DUBAI WAREHOUSE 2025</t>
  </si>
  <si>
    <t>17/10/2025, 12:10</t>
  </si>
  <si>
    <t>EST-000038126</t>
  </si>
  <si>
    <t>02036 PROJECT CADDELL</t>
  </si>
  <si>
    <t>16/10/2025, 14:15</t>
  </si>
  <si>
    <t>EST-000037948</t>
  </si>
  <si>
    <t>13/10/2025, 15:39</t>
  </si>
  <si>
    <t>EST-000037854</t>
  </si>
  <si>
    <t>ATH11 AMAZON WORKSPACE ATHENS CEILINGS</t>
  </si>
  <si>
    <t>14/10/2025, 17:12</t>
  </si>
  <si>
    <t>EST-000037853</t>
  </si>
  <si>
    <t>ATH11 AMAZON WORKSPACE ATHENS LIGHTING</t>
  </si>
  <si>
    <t>14/10/2025, 17:00</t>
  </si>
  <si>
    <t>EST-000037882</t>
  </si>
  <si>
    <t>17/10/2025, 20:44</t>
  </si>
  <si>
    <t>EST-000038052</t>
  </si>
  <si>
    <t>CONFIDENTIAL DATA CENTRE PROJECT FRANCE</t>
  </si>
  <si>
    <t>17/10/2025, 08:36</t>
  </si>
  <si>
    <t>EST-000038101</t>
  </si>
  <si>
    <t>16/10/2025, 09:50</t>
  </si>
  <si>
    <t>EST-000038159</t>
  </si>
  <si>
    <t>16/10/2025, 10:38</t>
  </si>
  <si>
    <t>EST-000038103</t>
  </si>
  <si>
    <t>MICROSOFT OFFICE RENOVATION ATHENS</t>
  </si>
  <si>
    <t>16/10/2025, 14:17</t>
  </si>
  <si>
    <t>EST-000037170</t>
  </si>
  <si>
    <t>QUINTA CRAVEL PORTO</t>
  </si>
  <si>
    <t>15/10/2025, 15:50</t>
  </si>
  <si>
    <t>EST-000038034</t>
  </si>
  <si>
    <t>SDC PAR01 HD DATA CENTRE PARIS</t>
  </si>
  <si>
    <t>14/10/2025, 10:50</t>
  </si>
  <si>
    <t>EST-000037819</t>
  </si>
  <si>
    <t>SKYPARK DB DEUTSCHE BANK LUXEMBOURG</t>
  </si>
  <si>
    <t>13/10/2025, 10:34</t>
  </si>
  <si>
    <t>EST-000038272</t>
  </si>
  <si>
    <t>TORRE DIAGONAL MAR BARCELONA ADD'L MAT'LS</t>
  </si>
  <si>
    <t>17/10/2025, 11:43</t>
  </si>
  <si>
    <t>EST-000038128</t>
  </si>
  <si>
    <t>ALBERT EMBANKMENT IMO NO 4 REFURB PH2 LONDON</t>
  </si>
  <si>
    <t>14/10/2025, 12:08</t>
  </si>
  <si>
    <t>EST-000038188</t>
  </si>
  <si>
    <t>16/10/2025, 11:02</t>
  </si>
  <si>
    <t>EST-000038143</t>
  </si>
  <si>
    <t>ALDERMANBURY SQUARE NO 2 BASINGHALL ST LIGHTING LONDON</t>
  </si>
  <si>
    <t>14/10/2025, 16:58</t>
  </si>
  <si>
    <t>EST-000038066</t>
  </si>
  <si>
    <t>13/10/2025, 10:25</t>
  </si>
  <si>
    <t>EST-000038004</t>
  </si>
  <si>
    <t>ALDERMANBURY SQUARE NO 2 CLIFFORD CHANCE FIT-OUT LONDON</t>
  </si>
  <si>
    <t>16/10/2025, 14:38</t>
  </si>
  <si>
    <t>EST-000038234</t>
  </si>
  <si>
    <t>ALKERDEN ACADEMY DARTFORD</t>
  </si>
  <si>
    <t>16/10/2025, 12:35</t>
  </si>
  <si>
    <t>EST-000038035</t>
  </si>
  <si>
    <t>ARGYLL STREET NO 40 REFURB LONDON</t>
  </si>
  <si>
    <t>15/10/2025, 14:27</t>
  </si>
  <si>
    <t>EST-000038270</t>
  </si>
  <si>
    <t>17/10/2025, 10:51</t>
  </si>
  <si>
    <t>EST-000038097</t>
  </si>
  <si>
    <t>ASTON MARTIN SHOWROOM UNIT 2 CHELTENHAM</t>
  </si>
  <si>
    <t>13/10/2025, 16:58</t>
  </si>
  <si>
    <t>EST-000038182</t>
  </si>
  <si>
    <t>BATTERSEA POWER STATION UNIT 9 LIPS CLINIC LONDON</t>
  </si>
  <si>
    <t>15/10/2025, 15:39</t>
  </si>
  <si>
    <t>EST-000038146</t>
  </si>
  <si>
    <t>15/10/2025, 14:13</t>
  </si>
  <si>
    <t>EST-000038100</t>
  </si>
  <si>
    <t>14/10/2025, 16:06</t>
  </si>
  <si>
    <t>EST-000038169</t>
  </si>
  <si>
    <t>BRINDLEY PLACE NO 4 DELOITTE LLP BIRMINGHAM</t>
  </si>
  <si>
    <t>16/10/2025, 13:50</t>
  </si>
  <si>
    <t>EST-000038221</t>
  </si>
  <si>
    <t>16/10/2025, 10:32</t>
  </si>
  <si>
    <t>EST-000038116</t>
  </si>
  <si>
    <t>17/10/2025, 12:58</t>
  </si>
  <si>
    <t>EST-000038171</t>
  </si>
  <si>
    <t>CENTRAL SQUARE WOOD ST NO 1 8TH FLOOR REFURB CARDIFF</t>
  </si>
  <si>
    <t>15/10/2025, 11:53</t>
  </si>
  <si>
    <t>EST-000038209</t>
  </si>
  <si>
    <t>16/10/2025, 10:15</t>
  </si>
  <si>
    <t>EST-000037862</t>
  </si>
  <si>
    <t>14/10/2025, 15:47</t>
  </si>
  <si>
    <t>EST-000038259</t>
  </si>
  <si>
    <t>DEVONSHIRE HOUSE MAYFAIR PLACE NO 1 LEVELS 3-4 TA LONDON</t>
  </si>
  <si>
    <t>17/10/2025, 14:59</t>
  </si>
  <si>
    <t>EST-000038208</t>
  </si>
  <si>
    <t>16/10/2025, 10:29</t>
  </si>
  <si>
    <t>EST-000038129</t>
  </si>
  <si>
    <t>DOMINOS PIZZA MODULAR BUILD</t>
  </si>
  <si>
    <t>14/10/2025, 16:25</t>
  </si>
  <si>
    <t>EST-000037801</t>
  </si>
  <si>
    <t>16/10/2025, 09:56</t>
  </si>
  <si>
    <t>EST-000038168</t>
  </si>
  <si>
    <t>16/10/2025, 11:34</t>
  </si>
  <si>
    <t>EST-000037830</t>
  </si>
  <si>
    <t>15/10/2025, 15:20</t>
  </si>
  <si>
    <t>EST-000038145</t>
  </si>
  <si>
    <t>15/10/2025, 10:53</t>
  </si>
  <si>
    <t>EST-000038115</t>
  </si>
  <si>
    <t>14/10/2025, 12:05</t>
  </si>
  <si>
    <t>EST-000038062</t>
  </si>
  <si>
    <t>14/10/2025, 09:40</t>
  </si>
  <si>
    <t>EST-000038201</t>
  </si>
  <si>
    <t>16/10/2025, 15:03</t>
  </si>
  <si>
    <t>EST-000038226</t>
  </si>
  <si>
    <t>GREEN PARK BROOK DRIVE NO 250 READING REFURB</t>
  </si>
  <si>
    <t>16/10/2025, 11:04</t>
  </si>
  <si>
    <t>EST-000038165</t>
  </si>
  <si>
    <t>15/10/2025, 12:39</t>
  </si>
  <si>
    <t>EST-000038118</t>
  </si>
  <si>
    <t>14/10/2025, 12:06</t>
  </si>
  <si>
    <t>EST-000038070</t>
  </si>
  <si>
    <t>13/10/2025, 14:46</t>
  </si>
  <si>
    <t>EST-000038198</t>
  </si>
  <si>
    <t>16/10/2025, 11:40</t>
  </si>
  <si>
    <t>EST-000038205</t>
  </si>
  <si>
    <t>16/10/2025, 11:42</t>
  </si>
  <si>
    <t>EST-000038293</t>
  </si>
  <si>
    <t>LIME STREET NO 51 REPLACEMENT LONDON</t>
  </si>
  <si>
    <t>Margo Kralik</t>
  </si>
  <si>
    <t>17/10/2025, 14:19</t>
  </si>
  <si>
    <t>EST-000038123</t>
  </si>
  <si>
    <t>14/10/2025, 10:54</t>
  </si>
  <si>
    <t>EST-000038090</t>
  </si>
  <si>
    <t>13/10/2025, 15:31</t>
  </si>
  <si>
    <t>EST-000038077</t>
  </si>
  <si>
    <t>13/10/2025, 16:11</t>
  </si>
  <si>
    <t>EST-000038074</t>
  </si>
  <si>
    <t>14/10/2025, 16:23</t>
  </si>
  <si>
    <t>EST-000038235</t>
  </si>
  <si>
    <t>16/10/2025, 14:04</t>
  </si>
  <si>
    <t>EST-000038038</t>
  </si>
  <si>
    <t>MANCHESTER AIRPORT EASYJET G400</t>
  </si>
  <si>
    <t>13/10/2025, 15:24</t>
  </si>
  <si>
    <t>EST-000038051</t>
  </si>
  <si>
    <t>14/10/2025, 13:15</t>
  </si>
  <si>
    <t>EST-000038244</t>
  </si>
  <si>
    <t>MANCHESTER MET UNI LIBRARY ALL SAINTS CAMPUS REFURBISHMENT</t>
  </si>
  <si>
    <t>16/10/2025, 15:08</t>
  </si>
  <si>
    <t>EST-000038061</t>
  </si>
  <si>
    <t>13/10/2025, 11:50</t>
  </si>
  <si>
    <t>EST-000038250</t>
  </si>
  <si>
    <t>MORE LONDON CITY HALL QUEENS WALK NO 110 LONDON</t>
  </si>
  <si>
    <t>16/10/2025, 14:10</t>
  </si>
  <si>
    <t>EST-000038150</t>
  </si>
  <si>
    <t>MORTUARY EXTENSION OLD WESTON ROAD BRISTOL</t>
  </si>
  <si>
    <t>14/10/2025, 15:44</t>
  </si>
  <si>
    <t>EST-000038087</t>
  </si>
  <si>
    <t>13/10/2025, 16:02</t>
  </si>
  <si>
    <t>EST-000038153</t>
  </si>
  <si>
    <t>15/10/2025, 14:26</t>
  </si>
  <si>
    <t>EST-000038151</t>
  </si>
  <si>
    <t>15/10/2025, 14:20</t>
  </si>
  <si>
    <t>EST-000038075</t>
  </si>
  <si>
    <t>14/10/2025, 14:07</t>
  </si>
  <si>
    <t>EST-000038174</t>
  </si>
  <si>
    <t>15/10/2025, 16:22</t>
  </si>
  <si>
    <t>EST-000038110</t>
  </si>
  <si>
    <t>NEW VIC NEWHAM COLLEGE DEVELOPMENT PRINCE REGENT LANE</t>
  </si>
  <si>
    <t>14/10/2025, 09:32</t>
  </si>
  <si>
    <t>EST-000038135</t>
  </si>
  <si>
    <t>NEW ZEALAND HOUSE HAYMARKET NO 80 REFURB LONDON</t>
  </si>
  <si>
    <t>15/10/2025, 12:49</t>
  </si>
  <si>
    <t>EST-000038152</t>
  </si>
  <si>
    <t>15/10/2025, 11:24</t>
  </si>
  <si>
    <t>EST-000038133</t>
  </si>
  <si>
    <t>14/10/2025, 11:48</t>
  </si>
  <si>
    <t>EST-000038023</t>
  </si>
  <si>
    <t>NOTTINGHAM SCHOOL PROJECT</t>
  </si>
  <si>
    <t>13/10/2025, 13:00</t>
  </si>
  <si>
    <t>EST-000037921</t>
  </si>
  <si>
    <t>NR DARLINGTON RAILWAY STATION UPGRADE</t>
  </si>
  <si>
    <t>17/10/2025, 11:44</t>
  </si>
  <si>
    <t>EST-000038096</t>
  </si>
  <si>
    <t>ONE HARDMAN BOULEVARD THE METROPOLITAN MANCHESTER</t>
  </si>
  <si>
    <t>16/10/2025, 09:54</t>
  </si>
  <si>
    <t>EST-000038233</t>
  </si>
  <si>
    <t>16/10/2025, 12:44</t>
  </si>
  <si>
    <t>EST-000038027</t>
  </si>
  <si>
    <t>13/10/2025, 14:32</t>
  </si>
  <si>
    <t>EST-000038114</t>
  </si>
  <si>
    <t>OUTCOMES FIRST SEN SCHOOL ST HELENS</t>
  </si>
  <si>
    <t>14/10/2025, 11:44</t>
  </si>
  <si>
    <t>EST-000038057</t>
  </si>
  <si>
    <t>OVAL VILLAGE KENNINGTON LANE PLOTS C-D LONDON</t>
  </si>
  <si>
    <t>17/10/2025, 10:47</t>
  </si>
  <si>
    <t>EST-000038121</t>
  </si>
  <si>
    <t>OXFORD BUSINESS PARK PLOT 5510 OXFORD</t>
  </si>
  <si>
    <t>EST-000038073</t>
  </si>
  <si>
    <t>EST-000038064</t>
  </si>
  <si>
    <t>14/10/2025, 07:58</t>
  </si>
  <si>
    <t>EST-000037874</t>
  </si>
  <si>
    <t>RAF OPERATIONS AND TRAINING FACILITY LINCOLNSHIRE</t>
  </si>
  <si>
    <t>16/10/2025, 08:43</t>
  </si>
  <si>
    <t>EST-000038140</t>
  </si>
  <si>
    <t>15/10/2025, 15:16</t>
  </si>
  <si>
    <t>EST-000038191</t>
  </si>
  <si>
    <t>ROLLS ROYCE EXTENSION THE BRIDGE THE DRIVE CHICHESTER</t>
  </si>
  <si>
    <t>16/10/2025, 16:54</t>
  </si>
  <si>
    <t>EST-000038220</t>
  </si>
  <si>
    <t>16/10/2025, 11:15</t>
  </si>
  <si>
    <t>EST-000038065</t>
  </si>
  <si>
    <t>13/10/2025, 16:56</t>
  </si>
  <si>
    <t>EST-000038021</t>
  </si>
  <si>
    <t>13/10/2025, 16:14</t>
  </si>
  <si>
    <t>EST-000038119</t>
  </si>
  <si>
    <t>SPT GLASGOW SUBWAY STATION BOH OFFICE REPLACEMENTS</t>
  </si>
  <si>
    <t>15/10/2025, 11:37</t>
  </si>
  <si>
    <t>EST-000038248</t>
  </si>
  <si>
    <t>ST GILES QUARTER MUSEUM STREET LONDON</t>
  </si>
  <si>
    <t>17/10/2025, 08:09</t>
  </si>
  <si>
    <t>EST-000038264</t>
  </si>
  <si>
    <t>ST JAMES STREET NO 55 FLR 4 LONDON</t>
  </si>
  <si>
    <t>17/10/2025, 08:12</t>
  </si>
  <si>
    <t>EST-000038265</t>
  </si>
  <si>
    <t>ST JAMES STREET NO 55 FLR 5 LONDON</t>
  </si>
  <si>
    <t>17/10/2025, 08:13</t>
  </si>
  <si>
    <t>EST-000038277</t>
  </si>
  <si>
    <t>17/10/2025, 08:07</t>
  </si>
  <si>
    <t>EST-000038106</t>
  </si>
  <si>
    <t>14/10/2025, 10:37</t>
  </si>
  <si>
    <t>EST-000038227</t>
  </si>
  <si>
    <t>THANE ROAD NO 1 BOOTS HQ FACTORY RECKIT BENCKISER NOTTINGHAM</t>
  </si>
  <si>
    <t>16/10/2025, 12:39</t>
  </si>
  <si>
    <t>EST-000037971</t>
  </si>
  <si>
    <t>13/10/2025, 11:25</t>
  </si>
  <si>
    <t>EST-000038197</t>
  </si>
  <si>
    <t>EST-000038225</t>
  </si>
  <si>
    <t>UK HOUSE OXFORD ST 180 FLOOR 3 PINTEREST FIT OUT LONDON</t>
  </si>
  <si>
    <t>16/10/2025, 12:17</t>
  </si>
  <si>
    <t>EST-000038117</t>
  </si>
  <si>
    <t>UNI OF EAST LONDON KNOWLEDGE DOCK WCS LONDON</t>
  </si>
  <si>
    <t>16/10/2025, 13:53</t>
  </si>
  <si>
    <t>EST-000038193</t>
  </si>
  <si>
    <t>15/10/2025, 15:23</t>
  </si>
  <si>
    <t>EST-000038111</t>
  </si>
  <si>
    <t>14/10/2025, 12:03</t>
  </si>
  <si>
    <t>EST-000037989</t>
  </si>
  <si>
    <t>17/10/2025, 12:48</t>
  </si>
  <si>
    <t>EST-000038155</t>
  </si>
  <si>
    <t>VICTORIA STREET NO 1 LONDON</t>
  </si>
  <si>
    <t>16/10/2025, 09:31</t>
  </si>
  <si>
    <t>EST-000038131</t>
  </si>
  <si>
    <t>VICTORIA STREET NO 80-100 FLOOR 2 SCHNEIDER ELECTRIC LONDON</t>
  </si>
  <si>
    <t>14/10/2025, 11:46</t>
  </si>
  <si>
    <t>EST-000038223</t>
  </si>
  <si>
    <t>WAITROSE REFURB HASLEMERE</t>
  </si>
  <si>
    <t>EST-000038089</t>
  </si>
  <si>
    <t>EST-000037526</t>
  </si>
  <si>
    <t>BRYANT PARK ONE BANK OF AMERICA FLR 25 &amp; 26</t>
  </si>
  <si>
    <t>15/10/2025, 15:14</t>
  </si>
  <si>
    <t>EST-000038099</t>
  </si>
  <si>
    <t>17/10/2025, 21:32</t>
  </si>
  <si>
    <t>EST-000038158</t>
  </si>
  <si>
    <t>15/10/2025, 16:10</t>
  </si>
  <si>
    <t>EST-000037910</t>
  </si>
  <si>
    <t>13/10/2025, 21:58</t>
  </si>
  <si>
    <t>EST-000037614</t>
  </si>
  <si>
    <t>WHITE STREET 124-125</t>
  </si>
  <si>
    <t>14/10/2025, 21:45</t>
  </si>
  <si>
    <t>EST-000038192</t>
  </si>
  <si>
    <t>EST-000037546</t>
  </si>
  <si>
    <t>EST-000037936</t>
  </si>
  <si>
    <t>EST-000037988</t>
  </si>
  <si>
    <t>EST-000038041</t>
  </si>
  <si>
    <t>EST-000038047</t>
  </si>
  <si>
    <t>EST-000038063</t>
  </si>
  <si>
    <t>EST-000038082</t>
  </si>
  <si>
    <t>EST-000038084</t>
  </si>
  <si>
    <t>EST-000038092</t>
  </si>
  <si>
    <t>EST-000038094</t>
  </si>
  <si>
    <t>EST-000038120</t>
  </si>
  <si>
    <t>EST-000038122</t>
  </si>
  <si>
    <t>EST-000038127</t>
  </si>
  <si>
    <t>EST-000038130</t>
  </si>
  <si>
    <t>EST-000038148</t>
  </si>
  <si>
    <t>EST-000038162</t>
  </si>
  <si>
    <t>EST-000038181</t>
  </si>
  <si>
    <t>EST-000038217</t>
  </si>
  <si>
    <t>EST-000037145</t>
  </si>
  <si>
    <t>EST-000037633</t>
  </si>
  <si>
    <t>EST-000037733</t>
  </si>
  <si>
    <t>EST-000037673</t>
  </si>
  <si>
    <t>EST-000038048</t>
  </si>
  <si>
    <t>EST-000038053</t>
  </si>
  <si>
    <t>EST-000038056</t>
  </si>
  <si>
    <t>EST-000038060</t>
  </si>
  <si>
    <t>EST-000038068</t>
  </si>
  <si>
    <t>EST-000038071</t>
  </si>
  <si>
    <t>EST-000038072</t>
  </si>
  <si>
    <t>EST-000038078</t>
  </si>
  <si>
    <t>EST-000038079</t>
  </si>
  <si>
    <t>EST-000038080</t>
  </si>
  <si>
    <t>EST-000038085</t>
  </si>
  <si>
    <t>EST-000038086</t>
  </si>
  <si>
    <t>EST-000038088</t>
  </si>
  <si>
    <t>EST-000038091</t>
  </si>
  <si>
    <t>EST-000038093</t>
  </si>
  <si>
    <t>EST-000038098</t>
  </si>
  <si>
    <t>EST-000038108</t>
  </si>
  <si>
    <t>EST-000038109</t>
  </si>
  <si>
    <t>EST-000038112</t>
  </si>
  <si>
    <t>EST-000038125</t>
  </si>
  <si>
    <t>EST-000038136</t>
  </si>
  <si>
    <t>EST-000038137</t>
  </si>
  <si>
    <t>EST-000038138</t>
  </si>
  <si>
    <t>EST-000038144</t>
  </si>
  <si>
    <t>EST-000038139</t>
  </si>
  <si>
    <t>EST-000038147</t>
  </si>
  <si>
    <t>EST-000038154</t>
  </si>
  <si>
    <t>EST-000038156</t>
  </si>
  <si>
    <t>EST-000038164</t>
  </si>
  <si>
    <t>EST-000038166</t>
  </si>
  <si>
    <t>EST-000038167</t>
  </si>
  <si>
    <t>EST-000038178</t>
  </si>
  <si>
    <t>EST-000038172</t>
  </si>
  <si>
    <t>EST-000038173</t>
  </si>
  <si>
    <t>EST-000038177</t>
  </si>
  <si>
    <t>EST-000038179</t>
  </si>
  <si>
    <t>EST-000038180</t>
  </si>
  <si>
    <t>EST-000038184</t>
  </si>
  <si>
    <t>EST-000038185</t>
  </si>
  <si>
    <t>EST-000038189</t>
  </si>
  <si>
    <t>EST-000038190</t>
  </si>
  <si>
    <t>EST-000038194</t>
  </si>
  <si>
    <t>EST-000038195</t>
  </si>
  <si>
    <t>EST-000038199</t>
  </si>
  <si>
    <t>EST-000038203</t>
  </si>
  <si>
    <t>EST-000038202</t>
  </si>
  <si>
    <t>EST-000038206</t>
  </si>
  <si>
    <t>EST-000038213</t>
  </si>
  <si>
    <t>EST-000038214</t>
  </si>
  <si>
    <t>EST-000038215</t>
  </si>
  <si>
    <t>EST-000038216</t>
  </si>
  <si>
    <t>EST-000038219</t>
  </si>
  <si>
    <t>EST-000038222</t>
  </si>
  <si>
    <t>EST-000038224</t>
  </si>
  <si>
    <t>EST-000038228</t>
  </si>
  <si>
    <t>EST-000038229</t>
  </si>
  <si>
    <t>EST-000038230</t>
  </si>
  <si>
    <t>EST-000038232</t>
  </si>
  <si>
    <t>EST-000038237</t>
  </si>
  <si>
    <t>EST-000038238</t>
  </si>
  <si>
    <t>EST-000038239</t>
  </si>
  <si>
    <t>EST-000038240</t>
  </si>
  <si>
    <t>EST-000038241</t>
  </si>
  <si>
    <t>EST-000038247</t>
  </si>
  <si>
    <t>EST-000038255</t>
  </si>
  <si>
    <t>EST-000038256</t>
  </si>
  <si>
    <t>EST-000038257</t>
  </si>
  <si>
    <t>EST-000038258</t>
  </si>
  <si>
    <t>EST-000038262</t>
  </si>
  <si>
    <t>EST-000038267</t>
  </si>
  <si>
    <t>EST-000038279</t>
  </si>
  <si>
    <t>EST-000038283</t>
  </si>
  <si>
    <t>EST-000038289</t>
  </si>
  <si>
    <t>EST-000038290</t>
  </si>
  <si>
    <t>EST-000038294</t>
  </si>
  <si>
    <t>EST-000038297</t>
  </si>
  <si>
    <t>EST-000038308</t>
  </si>
  <si>
    <t>EST-000038013</t>
  </si>
  <si>
    <t>EST-000038102</t>
  </si>
  <si>
    <t>EST-000038157</t>
  </si>
  <si>
    <t>QL-0326303</t>
  </si>
  <si>
    <t>QL-0324166</t>
  </si>
  <si>
    <t>QL-0321142</t>
  </si>
  <si>
    <t>Wales</t>
  </si>
  <si>
    <t>QL-0328271</t>
  </si>
  <si>
    <t>SYS 330 TILE STEEL 899mm X 300mm D1821 10 RAL 9016 20% WRAPPED 16 80 KG SQUARE</t>
  </si>
  <si>
    <t>QL-0328272</t>
  </si>
  <si>
    <t>SYS 330 TILE STEEL 1344mm X 300mm D1821 10 RAL 9016 20% WRAPPED 16 80 KG SQUARE</t>
  </si>
  <si>
    <t>QL-0328273</t>
  </si>
  <si>
    <t>SYS 330 TILE STEEL 649mm X 300mm D1821 10 RAL 9016 20% WRAPPED 16 80 KG SQUARE</t>
  </si>
  <si>
    <t>QL-0328278</t>
  </si>
  <si>
    <t>SYS 330 TILE STEEL 1799mm X 300mm D1821 10 RAL 9016 20% WRAPPED 16 80 KG SQUARE</t>
  </si>
  <si>
    <t>QL-0328279</t>
  </si>
  <si>
    <t>SYS 330 TILE STEEL 1099mm X 300mm D1821 10 RAL 9016 20% WRAPPED 16 80 KG SQUARE</t>
  </si>
  <si>
    <t>QL-0328277</t>
  </si>
  <si>
    <t>QL-0328282</t>
  </si>
  <si>
    <t>QL-0328280</t>
  </si>
  <si>
    <t>SYS 330 TILE STEEL 1299mm X 300mm D1821 10 RAL 9016 20% WRAPPED 16 80 KG SQUARE</t>
  </si>
  <si>
    <t>QL-0328285</t>
  </si>
  <si>
    <t>QL-0328283</t>
  </si>
  <si>
    <t>QL-0321119</t>
  </si>
  <si>
    <t>SYS 330 TILE STEEL 1200mm X 300mm S1820 10 RAL 9016 20% WRAPPED 16 80 KG SQUARE</t>
  </si>
  <si>
    <t>QL-0327282</t>
  </si>
  <si>
    <t>QL-0328381</t>
  </si>
  <si>
    <t>SYS 330 TILE STEEL 1500mm X 300mm 1522 10 RAL 9003 20% WRAPPED 18 80 KG SQUARE</t>
  </si>
  <si>
    <t>QL-0327560</t>
  </si>
  <si>
    <t>SYS 330 TILE STEEL 1200mm X 300mm PLAIN RAL 9001 30% NO INFILL SQUARE</t>
  </si>
  <si>
    <t>QL-0327562</t>
  </si>
  <si>
    <t>SYS 330 TILE STEEL 900mm X 300mm PLAIN RAL 9001 30% NO INFILL SQUARE</t>
  </si>
  <si>
    <t>QL-0325841</t>
  </si>
  <si>
    <t>SYS 330 TILE STEEL 1250mm X 500mm S1820 10 RAL 9016 FT WRAPPED 16 80 KG SQUARE OUT TURNS ON SHORT EDGE</t>
  </si>
  <si>
    <t>QL-0325895</t>
  </si>
  <si>
    <t>SYS 330 TILE STEEL 1250mm X 650mm S1820 10 RAL 9016 FT WRAPPED 16 80 KG SQUARE (10-T-F)</t>
  </si>
  <si>
    <t>QL-0325899</t>
  </si>
  <si>
    <t>SYS 330 TILE STEEL 1250mm X 375mm S1820 10 RAL 9016 FT WRAPPED 16 80 KG SQUARE (10-T-L)</t>
  </si>
  <si>
    <t>QL-0325898</t>
  </si>
  <si>
    <t>SYS 330 TILE STEEL 1250mm X 425mm S1820 10 RAL 9016 FT WRAPPED 16 80 KG SQUARE (10-T-H)</t>
  </si>
  <si>
    <t>QL-0325897</t>
  </si>
  <si>
    <t>SYS 330 TILE STEEL 1250mm X 400mm S1820 10 RAL 9016 FT WRAPPED 16 80 KG SQUARE (10-T-J)</t>
  </si>
  <si>
    <t>QL-0325896</t>
  </si>
  <si>
    <t>SYS 330 TILE STEEL 1250mm X 450mm S1820 10 RAL 9016 FT WRAPPED 16 80 KG SQUARE (10-T-H)</t>
  </si>
  <si>
    <t>QL-0325901</t>
  </si>
  <si>
    <t>SYS 330 TILE STEEL 1100mm X 670mm S1820 10 RAL 9016 FT WRAPPED 16 80 KG SQUARE (10-T-D)</t>
  </si>
  <si>
    <t>QL-0325900</t>
  </si>
  <si>
    <t>SYS 330 TILE STEEL 1250mm X 600mm S1820 10 RAL 9016 FT WRAPPED 16 80 KG SQUARE (10-T-K)</t>
  </si>
  <si>
    <t>QL-0325904</t>
  </si>
  <si>
    <t>SYS 330 TILE STEEL 1100mm X 425mm S1820 10 RAL 9016 FT WRAPPED 16 80 KG SQUARE (10-T-B)</t>
  </si>
  <si>
    <t>QL-0325903</t>
  </si>
  <si>
    <t>SYS 330 TILE STEEL 1250mm X 500mm S1820 10 RAL 9016 FT WRAPPED 16 80 KG SQUARE (10-T-A)</t>
  </si>
  <si>
    <t>QL-0325902</t>
  </si>
  <si>
    <t>SYS 330 TILE STEEL 1100mm X 500mm S1820 10 RAL 9016 FT WRAPPED 16 80 KG SQUARE (10-T-C)</t>
  </si>
  <si>
    <t>QL-0325905</t>
  </si>
  <si>
    <t>SYS 330 TILE STEEL 1250mm X 750mm S1820 10 RAL 9016 FT WRAPPED 16 80 KG SQUARE (10-T-M)</t>
  </si>
  <si>
    <t>QL-0325854</t>
  </si>
  <si>
    <t>SYS 330 TILE STEEL 1250mm X 500mm S1820 10 RAL 9016 FT WRAPPED 16 80 KG SQUARE (10-T-G)</t>
  </si>
  <si>
    <t>QL-0326686</t>
  </si>
  <si>
    <t>John Porter</t>
  </si>
  <si>
    <t>QL-0319777</t>
  </si>
  <si>
    <t>QL-0319786</t>
  </si>
  <si>
    <t>QL-0319743</t>
  </si>
  <si>
    <t>QL-0319725</t>
  </si>
  <si>
    <t>SYS 330 TILE STEEL 1200mm X 600mm 1003 OVERALL RAL 9010 20% WRAPPED 16 80 KG SQUARE</t>
  </si>
  <si>
    <t>QL-0319733</t>
  </si>
  <si>
    <t>QL-0319507</t>
  </si>
  <si>
    <t>QL-0319516</t>
  </si>
  <si>
    <t>QL-0319525</t>
  </si>
  <si>
    <t>QL-0325595</t>
  </si>
  <si>
    <t>Thames Valley</t>
  </si>
  <si>
    <t>QL-0325621</t>
  </si>
  <si>
    <t>SYS 330 TILE STEEL 1200mm X 600mm 2324 OVERALL RAL 9010 20% WRAPPED 16 80 KG SQUARE</t>
  </si>
  <si>
    <t>QL-0324258</t>
  </si>
  <si>
    <t>QL-0320818</t>
  </si>
  <si>
    <t>SYS 330 TILE STEEL 1514mm X 600mm 1003 OVERALL RAL 9006 30% WRAPPED 16 80 KG SQUARE Oval Cut Out TBC</t>
  </si>
  <si>
    <t>QL-0320797</t>
  </si>
  <si>
    <t>SYS 330 TILE STEEL 1514mm X 300mm 1003 OVERALL RAL 9006 30% WRAPPED 16 80 KG SQUARE</t>
  </si>
  <si>
    <t>QL-0320798</t>
  </si>
  <si>
    <t>SYS 330 TILE STEEL 1514mm X 317mm 1003 OVERALL RAL 9006 30% WRAPPED 16 80 KG SQUARE</t>
  </si>
  <si>
    <t>QL-0320799</t>
  </si>
  <si>
    <t>SYS 330 TILE STEEL 1415mm X 546mm 1003 OVERALL RAL 9006 30% WRAPPED 16 80 KG SQUARE Trap Tile Out-turn on raking edge 1572mm x 1514 x 546mm x 74mm</t>
  </si>
  <si>
    <t>QL-0320814</t>
  </si>
  <si>
    <t>SYS 330 TILE STEEL 1514mm X 546mm 1003 OVERALL RAL 9006 30% WRAPPED 16 80 KG SQUARE Trap Tile Out-turn on raking edge 1572mm x 1514 x 546mm x 74mm</t>
  </si>
  <si>
    <t>QL-0320813</t>
  </si>
  <si>
    <t>QL-0320812</t>
  </si>
  <si>
    <t>QL-0320831</t>
  </si>
  <si>
    <t>SYS 330 TILE STEEL 1237mm X 561mm 1003 OVERALL RAL 9006 30% WRAPPED 16 80 KG SQUARE Trap Tile Out-turn on raking edge 1237mm x 1222 x 561mm x 188mm</t>
  </si>
  <si>
    <t>QL-0320830</t>
  </si>
  <si>
    <t>SYS 330 TILE STEEL 1136mm X 423mm 1003 OVERALL RAL 9006 30% WRAPPED 16 80 KG SQUARE</t>
  </si>
  <si>
    <t>QL-0320829</t>
  </si>
  <si>
    <t>SYS 330 TILE STEEL 1136mm X 300mm 1003 OVERALL RAL 9006 30% WRAPPED 16 80 KG SQUARE Oval Cut Out TBC</t>
  </si>
  <si>
    <t>QL-0320828</t>
  </si>
  <si>
    <t>SYS 330 TILE STEEL 1136mm X 300mm 1003 OVERALL RAL 9006 30% WRAPPED 16 80 KG SQUARE</t>
  </si>
  <si>
    <t>QL-0320847</t>
  </si>
  <si>
    <t>QL-0320846</t>
  </si>
  <si>
    <t>SYS 330 TILE STEEL 1136mm X 380mm 1003 OVERALL RAL 9006 30% WRAPPED 16 80 KG SQUARE</t>
  </si>
  <si>
    <t>QL-0320845</t>
  </si>
  <si>
    <t>SYS 330 TILE STEEL 1136mm X 300mm 1003 OVERALL RAL 9006 30% WRAPPED 16 80 KG SQUARE Oval Cut-Out x 2No TBC</t>
  </si>
  <si>
    <t>QL-0320844</t>
  </si>
  <si>
    <t>QL-0320707</t>
  </si>
  <si>
    <t>QL-0320688</t>
  </si>
  <si>
    <t>SYS 330 TILE STEEL 1350mm X 425mm 1003 OVERALL RAL 9006 30% WRAPPED 16 80 KG SQUARE</t>
  </si>
  <si>
    <t>QL-0320771</t>
  </si>
  <si>
    <t>QL-0320772</t>
  </si>
  <si>
    <t>QL-0320783</t>
  </si>
  <si>
    <t>QL-0320784</t>
  </si>
  <si>
    <t>QL-0320782</t>
  </si>
  <si>
    <t>QL-0320359</t>
  </si>
  <si>
    <t>SYS 330 TILE STEEL 2914mm X 300mm 1003 OVERALL RAL 9006 30% WRAPPED 16 80 KG SQUARE c/w 1975mm x 93mm Rectangular Flanged Aperture</t>
  </si>
  <si>
    <t>QL-0320360</t>
  </si>
  <si>
    <t>SYS 330 TILE STEEL 2914mm X 210mm 1003 OVERALL RAL 9006 30% WRAPPED 16 80 KG SQUARE</t>
  </si>
  <si>
    <t>QL-0320361</t>
  </si>
  <si>
    <t>SYS 330 TILE STEEL 2914mm X 373mm 1003 OVERALL RAL 9006 30% WRAPPED 16 80 KG SQUARE</t>
  </si>
  <si>
    <t>QL-0320358</t>
  </si>
  <si>
    <t>SYS 330 TILE STEEL 2914mm X 300mm 1003 OVERALL RAL 9006 30% WRAPPED 16 80 KG SQUARE</t>
  </si>
  <si>
    <t>QL-0320377</t>
  </si>
  <si>
    <t>SYS 330 TILE STEEL 1634mm X 300mm 1003 OVERALL RAL 9006 30% WRAPPED 16 80 KG SQUARE</t>
  </si>
  <si>
    <t>QL-0320378</t>
  </si>
  <si>
    <t>SYS 330 TILE STEEL 1634mm X 300mm 1003 OVERALL RAL 9006 30% WRAPPED 16 80 KG SQUARE c/w Plain 1135mm x 93mm Rectangular Flanged Aperture</t>
  </si>
  <si>
    <t>QL-0320379</t>
  </si>
  <si>
    <t>SYS 330 TILE STEEL 1634mm X 397mm 1003 OVERALL RAL 9006 30% WRAPPED 16 80 KG SQUARE</t>
  </si>
  <si>
    <t>QL-0320380</t>
  </si>
  <si>
    <t>SYS 330 TILE STEEL 1634mm X 398mm 1003 OVERALL RAL 9006 30% WRAPPED 16 80 KG SQUARE</t>
  </si>
  <si>
    <t>QL-0320491</t>
  </si>
  <si>
    <t>SYS 330 TILE STEEL 1414mm X 300mm 1003 OVERALL RAL 9006 30% WRAPPED 16 80 KG SQUARE</t>
  </si>
  <si>
    <t>QL-0320494</t>
  </si>
  <si>
    <t>SYS 330 TILE STEEL 1414mm X 329mm 1003 OVERALL RAL 9006 30% WRAPPED 16 80 KG SQUARE</t>
  </si>
  <si>
    <t>QL-0320492</t>
  </si>
  <si>
    <t>SYS 330 TILE STEEL 1414mm X 300mm 1003 OVERALL RAL 9006 30% WRAPPED 16 80 KG SQUARE c/w 1135mm x 93mm Rectangular Flanged Aperture</t>
  </si>
  <si>
    <t>QL-0320493</t>
  </si>
  <si>
    <t>SYS 330 TILE STEEL 1414mm X 145mm 1003 OVERALL RAL 9006 30% WRAPPED 16 80 KG SQUARE</t>
  </si>
  <si>
    <t>QL-0320518</t>
  </si>
  <si>
    <t>QL-0320519</t>
  </si>
  <si>
    <t>QL-0320516</t>
  </si>
  <si>
    <t>QL-0320517</t>
  </si>
  <si>
    <t>QL-0320543</t>
  </si>
  <si>
    <t>SYS 330 TILE STEEL 1639mm X 300mm 1003 OVERALL RAL 9006 30% WRAPPED 16 80 KG SQUARE</t>
  </si>
  <si>
    <t>QL-0320546</t>
  </si>
  <si>
    <t>SYS 330 TILE STEEL 1639mm X 441mm 1003 OVERALL RAL 9006 30% WRAPPED 16 80 KG SQUARE</t>
  </si>
  <si>
    <t>QL-0320544</t>
  </si>
  <si>
    <t>SYS 330 TILE STEEL 1639mm X 300mm 1003 OVERALL RAL 9006 30% WRAPPED 16 80 KG SQUARE c/w 1135mm x 93mm Rectangular Flanged Aperture</t>
  </si>
  <si>
    <t>QL-0320545</t>
  </si>
  <si>
    <t>SYS 330 TILE STEEL 1639mm X 442mm 1003 OVERALL RAL 9006 30% WRAPPED 16 80 KG SQUARE</t>
  </si>
  <si>
    <t>QL-0324633</t>
  </si>
  <si>
    <t>SYS 330 TILE STEEL 2400mm X 200mm PLAIN RAL 9016 20% NO INFILL SQUARE C/W CENTRAL FLANGED APERTURE SIZE 2200 X 100MM</t>
  </si>
  <si>
    <t>QL-0324632</t>
  </si>
  <si>
    <t>SYS 330 TILE STEEL 2400mm X 200mm PLAIN RAL 9016 20% NO INFILL SQUARE</t>
  </si>
  <si>
    <t>QL-0324631</t>
  </si>
  <si>
    <t>SYS 330 TILE STEEL 2400mm X 600mm 2227 OVERALL RAL 9016 20% WRAPPED 16 80 KG SQUARE</t>
  </si>
  <si>
    <t>QL-0324434</t>
  </si>
  <si>
    <t>QL-0324433</t>
  </si>
  <si>
    <t>QL-0324432</t>
  </si>
  <si>
    <t>QL-0324447</t>
  </si>
  <si>
    <t>QL-0324449</t>
  </si>
  <si>
    <t>QL-0324407</t>
  </si>
  <si>
    <t>QL-0324409</t>
  </si>
  <si>
    <t>QL-0324408</t>
  </si>
  <si>
    <t>QL-0324363</t>
  </si>
  <si>
    <t>QL-0324361</t>
  </si>
  <si>
    <t>QL-0324337</t>
  </si>
  <si>
    <t>QL-0324336</t>
  </si>
  <si>
    <t>QL-0324335</t>
  </si>
  <si>
    <t>QL-0324350</t>
  </si>
  <si>
    <t>QL-0324349</t>
  </si>
  <si>
    <t>QL-0324348</t>
  </si>
  <si>
    <t>QL-0324275</t>
  </si>
  <si>
    <t>QL-0324277</t>
  </si>
  <si>
    <t>QL-0324276</t>
  </si>
  <si>
    <t>QL-0324394</t>
  </si>
  <si>
    <t>QL-0324392</t>
  </si>
  <si>
    <t>QL-0324377</t>
  </si>
  <si>
    <t>QL-0324379</t>
  </si>
  <si>
    <t>QL-0327619</t>
  </si>
  <si>
    <t>SYS 330 TILE STEEL 1160mm X 600mm 1003 OVERALL WRAPPED 16 80 KG SQUARE FINISH Y2217F STEEL BRONZE 2</t>
  </si>
  <si>
    <t>QL-0328095</t>
  </si>
  <si>
    <t>SYS 330 TILE 1200mm X 608mm 3939 OVERALL FABRIC STATIC WRAPPED 16 80 KG CAMIRA BLAZER TBC</t>
  </si>
  <si>
    <t>QL-0327738</t>
  </si>
  <si>
    <t>SYS 330 TILE STEEL 1013mm X 332mm 1522 10 RAL 9010 20% WRAPPED 16 80 KG SQUARE RECT FLG 575mm x 105mm</t>
  </si>
  <si>
    <t>QL-0327737</t>
  </si>
  <si>
    <t>SYS 330 TILE STEEL 1318mm X 332mm 1522 10 RAL 9010 20% WRAPPED 16 80 KG SQUARE RECT FLG 855mm x 105mm</t>
  </si>
  <si>
    <t>QL-0328671</t>
  </si>
  <si>
    <t>SYS 330 TILE STEEL 2800mm X 500mm 2227 10 RAL 9010 20% WRAPPED 16 80 KG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</si>
</sst>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_-* #,##0.0_-;\-* #,##0.0_-;_-* &quot;-&quot;??_-;_-@_-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 style="dotted">
        <color theme="0"/>
      </bottom>
      <diagonal/>
    </border>
    <border>
      <left/>
      <right style="dotted">
        <color theme="0"/>
      </right>
      <top style="dotted">
        <color theme="0" tint="-0.499984740745262"/>
      </top>
      <bottom style="dotted">
        <color theme="0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/>
      <right/>
      <top style="dotted">
        <color theme="0"/>
      </top>
      <bottom style="dotted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 style="dotted">
        <color theme="0"/>
      </right>
      <top/>
      <bottom style="dotted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dotted">
        <color theme="0" tint="-0.499984740745262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indexed="64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/>
      <right style="medium">
        <color indexed="64"/>
      </right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indexed="64"/>
      </left>
      <right style="dotted">
        <color theme="0" tint="-0.499984740745262"/>
      </right>
      <top style="dotted">
        <color theme="0" tint="-0.499984740745262"/>
      </top>
      <bottom style="medium">
        <color indexed="64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dotted">
        <color theme="0" tint="-0.499984740745262"/>
      </top>
      <bottom style="medium">
        <color indexed="64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3" fillId="34" borderId="12" xfId="0" applyFont="1" applyFill="1" applyBorder="1" applyAlignment="1">
      <alignment horizontal="center"/>
    </xf>
    <xf numFmtId="0" fontId="13" fillId="34" borderId="13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9" fillId="0" borderId="0" xfId="0" applyFont="1"/>
    <xf numFmtId="0" fontId="17" fillId="35" borderId="0" xfId="0" applyFont="1" applyFill="1"/>
    <xf numFmtId="0" fontId="16" fillId="0" borderId="0" xfId="0" applyFont="1"/>
    <xf numFmtId="164" fontId="0" fillId="0" borderId="0" xfId="0" applyNumberFormat="1"/>
    <xf numFmtId="0" fontId="17" fillId="35" borderId="0" xfId="0" applyFont="1" applyFill="1" applyAlignment="1">
      <alignment wrapText="1"/>
    </xf>
    <xf numFmtId="16" fontId="18" fillId="34" borderId="12" xfId="0" applyNumberFormat="1" applyFont="1" applyFill="1" applyBorder="1" applyAlignment="1">
      <alignment horizontal="center" textRotation="90"/>
    </xf>
    <xf numFmtId="16" fontId="18" fillId="34" borderId="13" xfId="0" applyNumberFormat="1" applyFont="1" applyFill="1" applyBorder="1" applyAlignment="1">
      <alignment horizontal="center" textRotation="90"/>
    </xf>
    <xf numFmtId="0" fontId="0" fillId="37" borderId="0" xfId="0" applyFill="1"/>
    <xf numFmtId="0" fontId="0" fillId="0" borderId="0" xfId="0" pivotButton="1" applyAlignment="1">
      <alignment vertical="top" wrapText="1"/>
    </xf>
    <xf numFmtId="0" fontId="0" fillId="0" borderId="0" xfId="0" applyAlignment="1">
      <alignment vertical="top"/>
    </xf>
    <xf numFmtId="0" fontId="20" fillId="34" borderId="15" xfId="0" applyFont="1" applyFill="1" applyBorder="1" applyAlignment="1">
      <alignment vertical="center"/>
    </xf>
    <xf numFmtId="0" fontId="21" fillId="38" borderId="15" xfId="0" applyFont="1" applyFill="1" applyBorder="1" applyAlignment="1">
      <alignment horizontal="center" vertical="center" wrapText="1"/>
    </xf>
    <xf numFmtId="0" fontId="0" fillId="39" borderId="0" xfId="0" applyFill="1"/>
    <xf numFmtId="0" fontId="0" fillId="39" borderId="0" xfId="0" applyFill="1" applyAlignment="1">
      <alignment horizontal="left"/>
    </xf>
    <xf numFmtId="0" fontId="0" fillId="39" borderId="16" xfId="0" applyFill="1" applyBorder="1"/>
    <xf numFmtId="0" fontId="0" fillId="40" borderId="17" xfId="0" applyFill="1" applyBorder="1"/>
    <xf numFmtId="16" fontId="0" fillId="39" borderId="0" xfId="0" applyNumberFormat="1" applyFill="1"/>
    <xf numFmtId="0" fontId="0" fillId="39" borderId="17" xfId="0" applyFill="1" applyBorder="1"/>
    <xf numFmtId="0" fontId="0" fillId="39" borderId="17" xfId="0" applyFill="1" applyBorder="1" applyAlignment="1">
      <alignment horizontal="left"/>
    </xf>
    <xf numFmtId="0" fontId="0" fillId="39" borderId="0" xfId="0" applyFill="1" applyAlignment="1">
      <alignment wrapText="1"/>
    </xf>
    <xf numFmtId="0" fontId="0" fillId="39" borderId="0" xfId="0" applyFill="1" applyAlignment="1">
      <alignment textRotation="90"/>
    </xf>
    <xf numFmtId="0" fontId="22" fillId="40" borderId="19" xfId="0" applyFont="1" applyFill="1" applyBorder="1" applyAlignment="1">
      <alignment horizontal="left" vertical="center"/>
    </xf>
    <xf numFmtId="0" fontId="13" fillId="34" borderId="21" xfId="0" applyFont="1" applyFill="1" applyBorder="1"/>
    <xf numFmtId="0" fontId="13" fillId="38" borderId="10" xfId="0" applyFont="1" applyFill="1" applyBorder="1" applyAlignment="1">
      <alignment horizontal="center"/>
    </xf>
    <xf numFmtId="0" fontId="13" fillId="38" borderId="11" xfId="0" applyFont="1" applyFill="1" applyBorder="1" applyAlignment="1">
      <alignment horizontal="center"/>
    </xf>
    <xf numFmtId="0" fontId="13" fillId="38" borderId="22" xfId="0" applyFont="1" applyFill="1" applyBorder="1" applyAlignment="1">
      <alignment horizontal="center"/>
    </xf>
    <xf numFmtId="0" fontId="13" fillId="34" borderId="15" xfId="0" applyFont="1" applyFill="1" applyBorder="1" applyAlignment="1">
      <alignment vertical="center"/>
    </xf>
    <xf numFmtId="0" fontId="20" fillId="34" borderId="23" xfId="0" applyFont="1" applyFill="1" applyBorder="1" applyAlignment="1">
      <alignment horizontal="left" vertical="center"/>
    </xf>
    <xf numFmtId="16" fontId="18" fillId="38" borderId="14" xfId="0" applyNumberFormat="1" applyFont="1" applyFill="1" applyBorder="1" applyAlignment="1">
      <alignment horizontal="center" textRotation="90"/>
    </xf>
    <xf numFmtId="16" fontId="18" fillId="38" borderId="13" xfId="0" applyNumberFormat="1" applyFont="1" applyFill="1" applyBorder="1" applyAlignment="1">
      <alignment horizontal="center" textRotation="90"/>
    </xf>
    <xf numFmtId="16" fontId="18" fillId="38" borderId="25" xfId="0" applyNumberFormat="1" applyFont="1" applyFill="1" applyBorder="1" applyAlignment="1">
      <alignment horizontal="center" textRotation="90"/>
    </xf>
    <xf numFmtId="0" fontId="13" fillId="34" borderId="26" xfId="0" applyFont="1" applyFill="1" applyBorder="1" applyAlignment="1">
      <alignment vertical="center"/>
    </xf>
    <xf numFmtId="0" fontId="26" fillId="41" borderId="28" xfId="0" applyFont="1" applyFill="1" applyBorder="1" applyAlignment="1">
      <alignment horizontal="center" vertical="center"/>
    </xf>
    <xf numFmtId="0" fontId="27" fillId="41" borderId="29" xfId="0" applyFont="1" applyFill="1" applyBorder="1" applyAlignment="1">
      <alignment horizontal="center" vertical="center"/>
    </xf>
    <xf numFmtId="0" fontId="27" fillId="41" borderId="30" xfId="0" applyFont="1" applyFill="1" applyBorder="1" applyAlignment="1">
      <alignment horizontal="center" vertical="center"/>
    </xf>
    <xf numFmtId="0" fontId="27" fillId="41" borderId="31" xfId="0" applyFont="1" applyFill="1" applyBorder="1" applyAlignment="1">
      <alignment horizontal="center" vertical="center"/>
    </xf>
    <xf numFmtId="0" fontId="27" fillId="41" borderId="32" xfId="0" applyFont="1" applyFill="1" applyBorder="1" applyAlignment="1">
      <alignment horizontal="center" vertical="center"/>
    </xf>
    <xf numFmtId="0" fontId="26" fillId="42" borderId="35" xfId="0" applyFont="1" applyFill="1" applyBorder="1" applyAlignment="1">
      <alignment horizontal="center" vertical="center"/>
    </xf>
    <xf numFmtId="0" fontId="27" fillId="42" borderId="36" xfId="0" applyFont="1" applyFill="1" applyBorder="1" applyAlignment="1">
      <alignment horizontal="center" vertical="center"/>
    </xf>
    <xf numFmtId="0" fontId="27" fillId="42" borderId="37" xfId="0" applyFont="1" applyFill="1" applyBorder="1" applyAlignment="1">
      <alignment horizontal="center" vertical="center"/>
    </xf>
    <xf numFmtId="0" fontId="27" fillId="42" borderId="38" xfId="0" applyFont="1" applyFill="1" applyBorder="1" applyAlignment="1">
      <alignment horizontal="center" vertical="center"/>
    </xf>
    <xf numFmtId="0" fontId="27" fillId="42" borderId="39" xfId="0" applyFont="1" applyFill="1" applyBorder="1" applyAlignment="1">
      <alignment horizontal="center" vertical="center"/>
    </xf>
    <xf numFmtId="0" fontId="27" fillId="42" borderId="26" xfId="0" applyFont="1" applyFill="1" applyBorder="1" applyAlignment="1">
      <alignment horizontal="center" vertical="center"/>
    </xf>
    <xf numFmtId="0" fontId="26" fillId="43" borderId="40" xfId="0" applyFont="1" applyFill="1" applyBorder="1" applyAlignment="1">
      <alignment horizontal="center" vertical="center"/>
    </xf>
    <xf numFmtId="0" fontId="27" fillId="43" borderId="41" xfId="0" applyFont="1" applyFill="1" applyBorder="1" applyAlignment="1">
      <alignment horizontal="center" vertical="center"/>
    </xf>
    <xf numFmtId="0" fontId="27" fillId="43" borderId="34" xfId="0" applyFont="1" applyFill="1" applyBorder="1" applyAlignment="1">
      <alignment horizontal="center" vertical="center"/>
    </xf>
    <xf numFmtId="0" fontId="27" fillId="43" borderId="42" xfId="0" applyFont="1" applyFill="1" applyBorder="1" applyAlignment="1">
      <alignment horizontal="center" vertical="center"/>
    </xf>
    <xf numFmtId="0" fontId="27" fillId="39" borderId="34" xfId="0" applyFont="1" applyFill="1" applyBorder="1" applyAlignment="1">
      <alignment horizontal="center" vertical="center"/>
    </xf>
    <xf numFmtId="2" fontId="27" fillId="42" borderId="37" xfId="0" applyNumberFormat="1" applyFont="1" applyFill="1" applyBorder="1" applyAlignment="1">
      <alignment horizontal="center" vertical="center"/>
    </xf>
    <xf numFmtId="0" fontId="27" fillId="43" borderId="43" xfId="0" applyFont="1" applyFill="1" applyBorder="1" applyAlignment="1">
      <alignment horizontal="center" vertical="center"/>
    </xf>
    <xf numFmtId="0" fontId="27" fillId="43" borderId="44" xfId="0" applyFont="1" applyFill="1" applyBorder="1" applyAlignment="1">
      <alignment horizontal="center" vertical="center"/>
    </xf>
    <xf numFmtId="0" fontId="27" fillId="43" borderId="45" xfId="0" applyFont="1" applyFill="1" applyBorder="1" applyAlignment="1">
      <alignment horizontal="center" vertical="center"/>
    </xf>
    <xf numFmtId="0" fontId="21" fillId="44" borderId="0" xfId="0" applyFont="1" applyFill="1" applyAlignment="1">
      <alignment horizontal="center"/>
    </xf>
    <xf numFmtId="0" fontId="25" fillId="39" borderId="0" xfId="0" applyFont="1" applyFill="1"/>
    <xf numFmtId="0" fontId="21" fillId="36" borderId="0" xfId="0" applyFont="1" applyFill="1" applyAlignment="1">
      <alignment horizontal="center"/>
    </xf>
    <xf numFmtId="0" fontId="21" fillId="45" borderId="0" xfId="0" applyFont="1" applyFill="1" applyAlignment="1">
      <alignment horizontal="center"/>
    </xf>
    <xf numFmtId="0" fontId="0" fillId="46" borderId="0" xfId="0" applyFill="1"/>
    <xf numFmtId="0" fontId="27" fillId="43" borderId="46" xfId="0" applyFont="1" applyFill="1" applyBorder="1" applyAlignment="1">
      <alignment horizontal="left" vertical="center"/>
    </xf>
    <xf numFmtId="2" fontId="0" fillId="39" borderId="0" xfId="0" applyNumberFormat="1" applyFill="1"/>
    <xf numFmtId="0" fontId="28" fillId="0" borderId="0" xfId="0" applyFont="1"/>
    <xf numFmtId="165" fontId="27" fillId="41" borderId="30" xfId="42" applyNumberFormat="1" applyFont="1" applyFill="1" applyBorder="1" applyAlignment="1">
      <alignment horizontal="center" vertical="center"/>
    </xf>
    <xf numFmtId="165" fontId="27" fillId="43" borderId="34" xfId="42" applyNumberFormat="1" applyFont="1" applyFill="1" applyBorder="1" applyAlignment="1">
      <alignment horizontal="center" vertical="center"/>
    </xf>
    <xf numFmtId="165" fontId="27" fillId="42" borderId="37" xfId="42" applyNumberFormat="1" applyFont="1" applyFill="1" applyBorder="1" applyAlignment="1">
      <alignment horizontal="center" vertical="center"/>
    </xf>
    <xf numFmtId="43" fontId="27" fillId="42" borderId="37" xfId="42" applyFont="1" applyFill="1" applyBorder="1" applyAlignment="1">
      <alignment horizontal="center" vertical="center"/>
    </xf>
    <xf numFmtId="0" fontId="0" fillId="48" borderId="0" xfId="0" applyFill="1"/>
    <xf numFmtId="43" fontId="26" fillId="41" borderId="28" xfId="42" applyFont="1" applyFill="1" applyBorder="1" applyAlignment="1">
      <alignment horizontal="center" vertical="center"/>
    </xf>
    <xf numFmtId="43" fontId="27" fillId="41" borderId="29" xfId="42" applyFont="1" applyFill="1" applyBorder="1" applyAlignment="1">
      <alignment horizontal="center" vertical="center"/>
    </xf>
    <xf numFmtId="43" fontId="27" fillId="41" borderId="30" xfId="42" applyFont="1" applyFill="1" applyBorder="1" applyAlignment="1">
      <alignment horizontal="center" vertical="center"/>
    </xf>
    <xf numFmtId="43" fontId="27" fillId="41" borderId="31" xfId="42" applyFont="1" applyFill="1" applyBorder="1" applyAlignment="1">
      <alignment horizontal="center" vertical="center"/>
    </xf>
    <xf numFmtId="43" fontId="27" fillId="41" borderId="32" xfId="42" applyFont="1" applyFill="1" applyBorder="1" applyAlignment="1">
      <alignment horizontal="center" vertical="center"/>
    </xf>
    <xf numFmtId="43" fontId="27" fillId="41" borderId="33" xfId="42" applyFont="1" applyFill="1" applyBorder="1" applyAlignment="1">
      <alignment horizontal="center" vertical="center"/>
    </xf>
    <xf numFmtId="43" fontId="0" fillId="39" borderId="0" xfId="42" applyFont="1" applyFill="1"/>
    <xf numFmtId="43" fontId="26" fillId="42" borderId="35" xfId="42" applyFont="1" applyFill="1" applyBorder="1" applyAlignment="1">
      <alignment horizontal="center" vertical="center"/>
    </xf>
    <xf numFmtId="43" fontId="27" fillId="42" borderId="36" xfId="42" applyFont="1" applyFill="1" applyBorder="1" applyAlignment="1">
      <alignment horizontal="center" vertical="center"/>
    </xf>
    <xf numFmtId="43" fontId="27" fillId="42" borderId="38" xfId="42" applyFont="1" applyFill="1" applyBorder="1" applyAlignment="1">
      <alignment horizontal="center" vertical="center"/>
    </xf>
    <xf numFmtId="43" fontId="27" fillId="42" borderId="39" xfId="42" applyFont="1" applyFill="1" applyBorder="1" applyAlignment="1">
      <alignment horizontal="center" vertical="center"/>
    </xf>
    <xf numFmtId="43" fontId="27" fillId="42" borderId="26" xfId="42" applyFont="1" applyFill="1" applyBorder="1" applyAlignment="1">
      <alignment horizontal="center" vertical="center"/>
    </xf>
    <xf numFmtId="0" fontId="0" fillId="47" borderId="34" xfId="0" applyFill="1" applyBorder="1" applyAlignment="1">
      <alignment horizontal="left" vertical="center" wrapText="1"/>
    </xf>
    <xf numFmtId="0" fontId="24" fillId="34" borderId="15" xfId="0" applyFont="1" applyFill="1" applyBorder="1" applyAlignment="1">
      <alignment vertical="center"/>
    </xf>
    <xf numFmtId="0" fontId="25" fillId="40" borderId="27" xfId="0" applyFont="1" applyFill="1" applyBorder="1" applyAlignment="1">
      <alignment horizontal="center" vertical="center" wrapText="1"/>
    </xf>
    <xf numFmtId="0" fontId="25" fillId="40" borderId="34" xfId="0" applyFont="1" applyFill="1" applyBorder="1" applyAlignment="1">
      <alignment horizontal="center" vertical="center" wrapText="1"/>
    </xf>
    <xf numFmtId="0" fontId="0" fillId="37" borderId="27" xfId="0" applyFill="1" applyBorder="1" applyAlignment="1">
      <alignment horizontal="left" vertical="center"/>
    </xf>
    <xf numFmtId="0" fontId="0" fillId="37" borderId="34" xfId="0" applyFill="1" applyBorder="1" applyAlignment="1">
      <alignment horizontal="left" vertical="center"/>
    </xf>
    <xf numFmtId="0" fontId="22" fillId="40" borderId="18" xfId="0" applyFont="1" applyFill="1" applyBorder="1" applyAlignment="1">
      <alignment horizontal="left" vertical="center"/>
    </xf>
    <xf numFmtId="0" fontId="22" fillId="40" borderId="19" xfId="0" applyFont="1" applyFill="1" applyBorder="1" applyAlignment="1">
      <alignment horizontal="left" vertical="center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4" xfId="0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8" tint="0.79998168889431442"/>
        </patternFill>
      </fill>
    </dxf>
    <dxf>
      <font>
        <color theme="0"/>
      </font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8" tint="0.59996337778862885"/>
        </patternFill>
      </fill>
    </dxf>
    <dxf>
      <alignment vertical="top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2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sa Perrett" refreshedDate="45950.398346643517" createdVersion="8" refreshedVersion="8" minRefreshableVersion="3" recordCount="4930" xr:uid="{3C44DA1D-9A23-44F2-A81D-361A780778A1}">
  <cacheSource type="worksheet">
    <worksheetSource ref="A1:J1048576" sheet="Estimating on time"/>
  </cacheSource>
  <cacheFields count="11">
    <cacheField name="Estimating Request: Estimate Request No." numFmtId="0">
      <sharedItems containsBlank="1"/>
    </cacheField>
    <cacheField name="Project Name" numFmtId="0">
      <sharedItems containsBlank="1"/>
    </cacheField>
    <cacheField name="Estimating Request: Owner Name" numFmtId="0">
      <sharedItems containsBlank="1"/>
    </cacheField>
    <cacheField name="Complete By Date" numFmtId="0">
      <sharedItems containsNonDate="0" containsDate="1" containsString="0" containsBlank="1" minDate="2025-01-07T00:00:00" maxDate="2025-10-23T00:00:00"/>
    </cacheField>
    <cacheField name="Date/Time Closed" numFmtId="0">
      <sharedItems containsNonDate="0" containsDate="1" containsString="0" containsBlank="1" minDate="2025-01-06T00:00:00" maxDate="2025-10-18T00:00:00"/>
    </cacheField>
    <cacheField name="On Time / Late" numFmtId="0">
      <sharedItems containsString="0" containsBlank="1" containsNumber="1" containsInteger="1" minValue="0" maxValue="1" count="3">
        <n v="0"/>
        <n v="1"/>
        <m/>
      </sharedItems>
    </cacheField>
    <cacheField name="Date Closed" numFmtId="0">
      <sharedItems containsBlank="1"/>
    </cacheField>
    <cacheField name="Sales Division" numFmtId="0">
      <sharedItems containsBlank="1"/>
    </cacheField>
    <cacheField name="Extract Date" numFmtId="0">
      <sharedItems containsBlank="1"/>
    </cacheField>
    <cacheField name="week No" numFmtId="0">
      <sharedItems containsBlank="1" containsMixedTypes="1" containsNumber="1" containsInteger="1" minValue="2" maxValue="42" count="43">
        <b v="0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m/>
      </sharedItems>
    </cacheField>
    <cacheField name="Percentage on Time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sa Perrett" refreshedDate="45950.398394097225" createdVersion="8" refreshedVersion="8" minRefreshableVersion="3" recordCount="8143" xr:uid="{207D9C16-BEFA-4CFE-81F0-4657CF36A817}">
  <cacheSource type="worksheet">
    <worksheetSource ref="A1:F1048576" sheet="Avg Quote Time"/>
  </cacheSource>
  <cacheFields count="7">
    <cacheField name="Estimating Request: Estimate Request No." numFmtId="0">
      <sharedItems containsBlank="1"/>
    </cacheField>
    <cacheField name="Hours Taken to Close" numFmtId="0">
      <sharedItems containsString="0" containsBlank="1" containsNumber="1" containsInteger="1" minValue="-8" maxValue="712"/>
    </cacheField>
    <cacheField name="Date/Time Closed" numFmtId="0">
      <sharedItems containsNonDate="0" containsDate="1" containsString="0" containsBlank="1" minDate="2025-01-06T00:00:00" maxDate="2025-10-18T00:00:00"/>
    </cacheField>
    <cacheField name="Sales Division" numFmtId="0">
      <sharedItems containsBlank="1"/>
    </cacheField>
    <cacheField name="Blank" numFmtId="0">
      <sharedItems containsBlank="1" count="3">
        <s v="Blank"/>
        <s v="Not Blank"/>
        <m/>
      </sharedItems>
    </cacheField>
    <cacheField name="week No" numFmtId="0">
      <sharedItems containsString="0" containsBlank="1" containsNumber="1" containsInteger="1" minValue="2" maxValue="42" count="42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m/>
      </sharedItems>
    </cacheField>
    <cacheField name="Avg" numFmtId="0" formula="'Hours Taken to Close'/'Estimating Request: Estimate Request No.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30">
  <r>
    <s v="EST-000034253"/>
    <s v="BRINDLEY PLACE NO 2 EXTENSION BIRMINGHAM"/>
    <s v="Estimating"/>
    <d v="2025-06-06T00:00:00"/>
    <m/>
    <x v="0"/>
    <m/>
    <s v="UK"/>
    <s v=""/>
    <x v="0"/>
  </r>
  <r>
    <s v="EST-000029558"/>
    <s v="AIRBUS FITOUT 5TH FLOOR GEORGES DOCK 5 &amp; 6 DUBLIN"/>
    <s v="Venees Ling"/>
    <d v="2025-01-07T00:00:00"/>
    <d v="2025-01-06T00:00:00"/>
    <x v="1"/>
    <s v="06/01/2025, 12:14"/>
    <s v="Ireland"/>
    <s v="06/01/2025"/>
    <x v="1"/>
  </r>
  <r>
    <s v="EST-000029544"/>
    <s v="ASTELLAS PROJECT ABLE TRALEE KERRY"/>
    <s v="Venees Ling"/>
    <d v="2025-01-07T00:00:00"/>
    <d v="2025-01-06T00:00:00"/>
    <x v="1"/>
    <s v="06/01/2025, 09:11"/>
    <s v="Ireland"/>
    <s v="06/01/2025"/>
    <x v="1"/>
  </r>
  <r>
    <s v="EST-000029778"/>
    <s v="DUBLIN AIRPORT T1 MEZZANINE LOUNGE"/>
    <s v="Venees Ling"/>
    <d v="2025-01-13T00:00:00"/>
    <d v="2025-01-10T00:00:00"/>
    <x v="1"/>
    <s v="10/01/2025, 14:20"/>
    <s v="Ireland"/>
    <s v="10/01/2025"/>
    <x v="1"/>
  </r>
  <r>
    <s v="EST-000029536"/>
    <s v="DUBLIN AIRPORT T1 MEZZANINE LOUNGE"/>
    <s v="Venees Ling"/>
    <d v="2025-01-07T00:00:00"/>
    <d v="2025-01-06T00:00:00"/>
    <x v="1"/>
    <s v="06/01/2025, 16:14"/>
    <s v="Ireland"/>
    <s v="06/01/2025"/>
    <x v="1"/>
  </r>
  <r>
    <s v="EST-000029538"/>
    <s v="IPUT 3 DUBLIN LANDINGS"/>
    <s v="Venees Ling"/>
    <d v="2025-01-07T00:00:00"/>
    <d v="2025-01-06T00:00:00"/>
    <x v="1"/>
    <s v="06/01/2025, 08:41"/>
    <s v="Ireland"/>
    <s v="06/01/2025"/>
    <x v="1"/>
  </r>
  <r>
    <s v="EST-000029714"/>
    <s v="PORTLAOISE GARDA DIVISIONAL HQ"/>
    <s v="Venees Ling"/>
    <d v="2025-01-10T00:00:00"/>
    <d v="2025-01-09T00:00:00"/>
    <x v="1"/>
    <s v="09/01/2025, 11:06"/>
    <s v="Ireland"/>
    <s v="09/01/2025"/>
    <x v="1"/>
  </r>
  <r>
    <s v="EST-000029760"/>
    <s v="PPG SHANNON CO CLARE"/>
    <s v="Venees Ling"/>
    <d v="2025-01-13T00:00:00"/>
    <d v="2025-01-10T00:00:00"/>
    <x v="1"/>
    <s v="10/01/2025, 09:53"/>
    <s v="Ireland"/>
    <s v="10/01/2025"/>
    <x v="1"/>
  </r>
  <r>
    <s v="EST-000029678"/>
    <s v="RDS ANGLESEA STAND BALLSBRIDGE"/>
    <s v="Venees Ling"/>
    <d v="2025-01-09T00:00:00"/>
    <d v="2025-01-09T00:00:00"/>
    <x v="1"/>
    <s v="09/01/2025, 10:51"/>
    <s v="Ireland"/>
    <s v="09/01/2025"/>
    <x v="1"/>
  </r>
  <r>
    <s v="EST-000029628"/>
    <s v="ELSEWEDY CABLE TELECOM ADMIN BLDG RAMADAN EGYPT"/>
    <s v="Christine Moring"/>
    <d v="2025-01-09T00:00:00"/>
    <d v="2025-01-10T00:00:00"/>
    <x v="0"/>
    <s v="10/01/2025, 15:09"/>
    <s v="Middle East"/>
    <s v="10/01/2025"/>
    <x v="1"/>
  </r>
  <r>
    <s v="EST-000029717"/>
    <s v="EXPO CITY MICRO OFFICES DUBAI"/>
    <s v="Christine Moring"/>
    <d v="2025-01-14T00:00:00"/>
    <d v="2025-01-10T00:00:00"/>
    <x v="1"/>
    <s v="10/01/2025, 10:32"/>
    <s v="Middle East"/>
    <s v="10/01/2025"/>
    <x v="1"/>
  </r>
  <r>
    <s v="EST-000029532"/>
    <s v="EXPO CITY MICRO OFFICES DUBAI"/>
    <s v="Christine Moring"/>
    <d v="2025-01-09T00:00:00"/>
    <d v="2025-01-07T00:00:00"/>
    <x v="1"/>
    <s v="07/01/2025, 11:39"/>
    <s v="Middle East"/>
    <s v="07/01/2025"/>
    <x v="1"/>
  </r>
  <r>
    <s v="EST-000029533"/>
    <s v="NDA - DEWA HQ TROX TILES DUBAI"/>
    <s v="Julian Sparrow"/>
    <d v="2025-01-09T00:00:00"/>
    <d v="2025-01-06T00:00:00"/>
    <x v="1"/>
    <s v="06/01/2025, 15:30"/>
    <s v="Middle East"/>
    <s v="06/01/2025"/>
    <x v="1"/>
  </r>
  <r>
    <s v="EST-000029667"/>
    <s v="PALM FLOWER AT WEST BEACH SUPERCAR BASEMENT THE PALM DUBAI"/>
    <s v="Christine Moring"/>
    <d v="2025-01-13T00:00:00"/>
    <d v="2025-01-10T00:00:00"/>
    <x v="1"/>
    <s v="10/01/2025, 11:51"/>
    <s v="Middle East"/>
    <s v="10/01/2025"/>
    <x v="1"/>
  </r>
  <r>
    <s v="EST-000029534"/>
    <s v="SABAH AL SALEM UNI CITY KUWAIT UNI COLLEGE OF ARCHI"/>
    <s v="Demi Jackson"/>
    <d v="2025-01-09T00:00:00"/>
    <d v="2025-01-07T00:00:00"/>
    <x v="1"/>
    <s v="07/01/2025, 10:31"/>
    <s v="Middle East"/>
    <s v="07/01/2025"/>
    <x v="1"/>
  </r>
  <r>
    <s v="EST-000029687"/>
    <s v="SOBHA DIC FACTORY DUBAI"/>
    <s v="Christine Moring"/>
    <d v="2025-01-13T00:00:00"/>
    <d v="2025-01-10T00:00:00"/>
    <x v="1"/>
    <s v="10/01/2025, 11:43"/>
    <s v="Middle East"/>
    <s v="10/01/2025"/>
    <x v="1"/>
  </r>
  <r>
    <s v="EST-000029647"/>
    <s v="CALLE ROSARIO PINO 14-16 RENOVATION MADRID"/>
    <s v="Christine Moring"/>
    <d v="2025-01-15T00:00:00"/>
    <d v="2025-01-08T00:00:00"/>
    <x v="1"/>
    <s v="08/01/2025, 08:54"/>
    <s v="Rest of the World"/>
    <s v="08/01/2025"/>
    <x v="1"/>
  </r>
  <r>
    <s v="EST-000029587"/>
    <s v="CBK3 LUXEMBOURG"/>
    <s v="Demi Jackson"/>
    <d v="2025-01-09T00:00:00"/>
    <d v="2025-01-07T00:00:00"/>
    <x v="1"/>
    <s v="07/01/2025, 16:54"/>
    <s v="Rest of the World"/>
    <s v="07/01/2025"/>
    <x v="1"/>
  </r>
  <r>
    <s v="EST-000029586"/>
    <s v="OCASO FUENCARRAL 107  MADRID"/>
    <s v="Demi Jackson"/>
    <d v="2025-01-09T00:00:00"/>
    <d v="2025-01-07T00:00:00"/>
    <x v="1"/>
    <s v="07/01/2025, 12:26"/>
    <s v="Rest of the World"/>
    <s v="07/01/2025"/>
    <x v="1"/>
  </r>
  <r>
    <s v="EST-000029685"/>
    <s v="PALMA AIRPORT EXTENSION LIGHTING"/>
    <s v="Demi Jackson"/>
    <d v="2025-01-13T00:00:00"/>
    <d v="2025-01-08T00:00:00"/>
    <x v="1"/>
    <s v="08/01/2025, 16:52"/>
    <s v="Rest of the World"/>
    <s v="08/01/2025"/>
    <x v="1"/>
  </r>
  <r>
    <s v="EST-000029721"/>
    <s v="APEX BLOCK C FLR 3 READING"/>
    <s v="Max Cane"/>
    <d v="2025-01-10T00:00:00"/>
    <d v="2025-01-09T00:00:00"/>
    <x v="1"/>
    <s v="09/01/2025, 16:51"/>
    <s v="UK"/>
    <s v="09/01/2025"/>
    <x v="1"/>
  </r>
  <r>
    <s v="EST-000029707"/>
    <s v="ASSEMBLY BUILDING C REFURB BRISTOL"/>
    <s v="Neil Hamblin"/>
    <d v="2025-01-13T00:00:00"/>
    <d v="2025-01-09T00:00:00"/>
    <x v="1"/>
    <s v="09/01/2025, 09:41"/>
    <s v="UK"/>
    <s v="09/01/2025"/>
    <x v="1"/>
  </r>
  <r>
    <s v="EST-000029706"/>
    <s v="ATRIA ONE LEVEL 2 LAW SOCIETY FOR SCOTLAND REFURB EDINBURGH"/>
    <s v="Neil Hamblin"/>
    <d v="2025-01-10T00:00:00"/>
    <d v="2025-01-10T00:00:00"/>
    <x v="1"/>
    <s v="10/01/2025, 10:26"/>
    <s v="UK"/>
    <s v="10/01/2025"/>
    <x v="1"/>
  </r>
  <r>
    <s v="EST-000029708"/>
    <s v="BANKSIDE YARDS ARBOR BUILDING MERLIN LEVEL 17 REFURB LONDON"/>
    <s v="Neil Hamblin"/>
    <d v="2025-01-15T00:00:00"/>
    <d v="2025-01-10T00:00:00"/>
    <x v="1"/>
    <s v="10/01/2025, 10:57"/>
    <s v="UK"/>
    <s v="10/01/2025"/>
    <x v="1"/>
  </r>
  <r>
    <s v="EST-000029676"/>
    <s v="BARGE HOUSE UPPER GROUND REFURB LONDON"/>
    <s v="Neil Hamblin"/>
    <d v="2025-01-09T00:00:00"/>
    <d v="2025-01-08T00:00:00"/>
    <x v="1"/>
    <s v="08/01/2025, 17:02"/>
    <s v="UK"/>
    <s v="08/01/2025"/>
    <x v="1"/>
  </r>
  <r>
    <s v="EST-000029596"/>
    <s v="BLACKFRIARS ROAD NO 230 FLRS 6 &amp; 7 REMEDIAL LONDON"/>
    <s v="Max Cane"/>
    <d v="2025-01-08T00:00:00"/>
    <d v="2025-01-06T00:00:00"/>
    <x v="1"/>
    <s v="06/01/2025, 17:23"/>
    <s v="UK"/>
    <s v="06/01/2025"/>
    <x v="1"/>
  </r>
  <r>
    <s v="EST-000029670"/>
    <s v="BLUE FIN BUILDING SOUTHWARK STREET GROUND FLR WCS LONDON"/>
    <s v="Max Cane"/>
    <d v="2025-01-10T00:00:00"/>
    <d v="2025-01-09T00:00:00"/>
    <x v="1"/>
    <s v="09/01/2025, 16:26"/>
    <s v="UK"/>
    <s v="09/01/2025"/>
    <x v="1"/>
  </r>
  <r>
    <s v="EST-000029568"/>
    <s v="BMW SHOWROOM INVERNESS ARNOLD CLARK"/>
    <s v="Max Cane"/>
    <d v="2025-01-07T00:00:00"/>
    <d v="2025-01-06T00:00:00"/>
    <x v="1"/>
    <s v="06/01/2025, 15:18"/>
    <s v="UK"/>
    <s v="06/01/2025"/>
    <x v="1"/>
  </r>
  <r>
    <s v="EST-000029565"/>
    <s v="BRAVINGTON HOUSE INHEALTH FLR 4 KINGS CROSS"/>
    <s v="Max Cane"/>
    <d v="2025-01-07T00:00:00"/>
    <d v="2025-01-06T00:00:00"/>
    <x v="1"/>
    <s v="06/01/2025, 15:06"/>
    <s v="UK"/>
    <s v="06/01/2025"/>
    <x v="1"/>
  </r>
  <r>
    <s v="EST-000029566"/>
    <s v="BRAVINGTON HOUSE INHEALTH FLR 4 LIGHTING KINGS CROSS"/>
    <s v="Max Cane"/>
    <d v="2025-01-09T00:00:00"/>
    <d v="2025-01-10T00:00:00"/>
    <x v="0"/>
    <s v="10/01/2025, 15:51"/>
    <s v="UK"/>
    <s v="10/01/2025"/>
    <x v="1"/>
  </r>
  <r>
    <s v="EST-000029549"/>
    <s v="BRENT CROSS TOWN PLOT 1 COPPER SQUARE NO 3 LONDON"/>
    <s v="Neil Hamblin"/>
    <d v="2025-01-08T00:00:00"/>
    <d v="2025-01-07T00:00:00"/>
    <x v="1"/>
    <s v="07/01/2025, 10:17"/>
    <s v="UK"/>
    <s v="07/01/2025"/>
    <x v="1"/>
  </r>
  <r>
    <s v="EST-000029642"/>
    <s v="BROADWATER PARK BOSCH REFURB DENHAM UXBRIDGE"/>
    <s v="Max Cane"/>
    <d v="2025-01-09T00:00:00"/>
    <d v="2025-01-08T00:00:00"/>
    <x v="1"/>
    <s v="08/01/2025, 16:55"/>
    <s v="UK"/>
    <s v="08/01/2025"/>
    <x v="1"/>
  </r>
  <r>
    <s v="EST-000029546"/>
    <s v="BUILDING A1 FLOOR 2 REFURB CODY TECHNOLOGY PARK FARNBOROUGH"/>
    <s v="Max Cane"/>
    <d v="2025-01-08T00:00:00"/>
    <d v="2025-01-06T00:00:00"/>
    <x v="1"/>
    <s v="06/01/2025, 15:54"/>
    <s v="UK"/>
    <s v="06/01/2025"/>
    <x v="1"/>
  </r>
  <r>
    <s v="EST-000029709"/>
    <s v="CALEDONIA HOUSE NO 223 PENTONVILLE RD LONDON"/>
    <s v="Max Cane"/>
    <d v="2025-01-10T00:00:00"/>
    <d v="2025-01-09T00:00:00"/>
    <x v="1"/>
    <s v="09/01/2025, 11:30"/>
    <s v="UK"/>
    <s v="09/01/2025"/>
    <x v="1"/>
  </r>
  <r>
    <s v="EST-000029570"/>
    <s v="CANNON STREET NO 110 FLR 7 REFURB LONDON"/>
    <s v="Max Cane"/>
    <d v="2025-01-07T00:00:00"/>
    <d v="2025-01-06T00:00:00"/>
    <x v="1"/>
    <s v="06/01/2025, 14:45"/>
    <s v="UK"/>
    <s v="06/01/2025"/>
    <x v="1"/>
  </r>
  <r>
    <s v="EST-000029668"/>
    <s v="CAPITAL PARK CAMBRIDGE ROAD NO 2 FULBOURN CAMBRIDGE"/>
    <s v="Neil Hamblin"/>
    <d v="2025-01-10T00:00:00"/>
    <d v="2025-01-08T00:00:00"/>
    <x v="1"/>
    <s v="08/01/2025, 15:05"/>
    <s v="UK"/>
    <s v="08/01/2025"/>
    <x v="1"/>
  </r>
  <r>
    <s v="EST-000029610"/>
    <s v="CAPITAL PARK CAMBRIDGE ROAD NO 2 FULBOURN CAMBRIDGE"/>
    <s v="Neil Hamblin"/>
    <d v="2025-01-08T00:00:00"/>
    <d v="2025-01-07T00:00:00"/>
    <x v="1"/>
    <s v="07/01/2025, 12:02"/>
    <s v="UK"/>
    <s v="07/01/2025"/>
    <x v="1"/>
  </r>
  <r>
    <s v="EST-000029552"/>
    <s v="CENTRE CITY TOWER FLR 10 REFURB HILL STREET NO 7 BIRMINGHAM"/>
    <s v="Max Cane"/>
    <d v="2025-01-07T00:00:00"/>
    <d v="2025-01-06T00:00:00"/>
    <x v="1"/>
    <s v="06/01/2025, 14:47"/>
    <s v="UK"/>
    <s v="06/01/2025"/>
    <x v="1"/>
  </r>
  <r>
    <s v="EST-000029777"/>
    <s v="CHARING CROSS ROAD NO 127-133 LONDON"/>
    <s v="Neil Hamblin"/>
    <d v="2025-01-14T00:00:00"/>
    <d v="2025-01-10T00:00:00"/>
    <x v="1"/>
    <s v="10/01/2025, 14:54"/>
    <s v="UK"/>
    <s v="10/01/2025"/>
    <x v="1"/>
  </r>
  <r>
    <s v="EST-000029633"/>
    <s v="CHRIS EDGE NORTH MISC PROJECTS 2025"/>
    <s v="Max Cane"/>
    <d v="2025-01-08T00:00:00"/>
    <d v="2025-01-07T00:00:00"/>
    <x v="1"/>
    <s v="07/01/2025, 14:39"/>
    <s v="UK"/>
    <s v="07/01/2025"/>
    <x v="1"/>
  </r>
  <r>
    <s v="EST-000029636"/>
    <s v="CITY POINT ROPEMAKER STREET FLR 16 REFURB LONDON"/>
    <s v="Max Cane"/>
    <d v="2025-01-08T00:00:00"/>
    <d v="2025-01-07T00:00:00"/>
    <x v="1"/>
    <s v="07/01/2025, 15:09"/>
    <s v="UK"/>
    <s v="07/01/2025"/>
    <x v="1"/>
  </r>
  <r>
    <s v="EST-000029615"/>
    <s v="CITY POINT ROPEMAKER STREET FLR 16 REFURB LONDON"/>
    <s v="Max Cane"/>
    <d v="2025-01-08T00:00:00"/>
    <d v="2025-01-07T00:00:00"/>
    <x v="1"/>
    <s v="07/01/2025, 11:31"/>
    <s v="UK"/>
    <s v="07/01/2025"/>
    <x v="1"/>
  </r>
  <r>
    <s v="EST-000029703"/>
    <s v="CURZON STREET NO 1 GRND &amp; FLR 4 REFURB LONDON"/>
    <s v="Neil Hamblin"/>
    <d v="2025-01-13T00:00:00"/>
    <d v="2025-01-09T00:00:00"/>
    <x v="1"/>
    <s v="09/01/2025, 09:57"/>
    <s v="UK"/>
    <s v="09/01/2025"/>
    <x v="1"/>
  </r>
  <r>
    <s v="EST-000029582"/>
    <s v="CURZON STREET NO 1 GRND &amp; FLR 4 REFURB LONDON"/>
    <s v="Neil Hamblin"/>
    <d v="2025-01-08T00:00:00"/>
    <d v="2025-01-08T00:00:00"/>
    <x v="1"/>
    <s v="08/01/2025, 10:02"/>
    <s v="UK"/>
    <s v="08/01/2025"/>
    <x v="1"/>
  </r>
  <r>
    <s v="EST-000029766"/>
    <s v="DAVENTRY JOB CENTRE"/>
    <s v="Max Cane"/>
    <d v="2025-01-13T00:00:00"/>
    <d v="2025-01-10T00:00:00"/>
    <x v="1"/>
    <s v="10/01/2025, 11:35"/>
    <s v="UK"/>
    <s v="10/01/2025"/>
    <x v="1"/>
  </r>
  <r>
    <s v="EST-000029554"/>
    <s v="DAVENTRY JOB CENTRE"/>
    <s v="Max Cane"/>
    <d v="2025-01-07T00:00:00"/>
    <d v="2025-01-06T00:00:00"/>
    <x v="1"/>
    <s v="06/01/2025, 14:48"/>
    <s v="UK"/>
    <s v="06/01/2025"/>
    <x v="1"/>
  </r>
  <r>
    <s v="EST-000029698"/>
    <s v="DEVONSHIRE HOUSE MAYFAIR PLACE NO 1 FLOORS G &amp; 2 LONDON"/>
    <s v="Neil Hamblin"/>
    <d v="2025-01-10T00:00:00"/>
    <d v="2025-01-10T00:00:00"/>
    <x v="1"/>
    <s v="10/01/2025, 10:11"/>
    <s v="UK"/>
    <s v="10/01/2025"/>
    <x v="1"/>
  </r>
  <r>
    <s v="EST-000029590"/>
    <s v="DUNDEE CENTRAL WATERFRONT PLOT 6 PHASE 2 DUNDEE"/>
    <s v="Max Cane"/>
    <d v="2025-01-08T00:00:00"/>
    <d v="2025-01-06T00:00:00"/>
    <x v="1"/>
    <s v="06/01/2025, 16:32"/>
    <s v="UK"/>
    <s v="06/01/2025"/>
    <x v="1"/>
  </r>
  <r>
    <s v="EST-000029774"/>
    <s v="ELMFIELD ROAD NO 26 LOBBY AREA LIGHTING BROMLEY"/>
    <s v="Max Cane"/>
    <d v="2025-01-15T00:00:00"/>
    <d v="2025-01-10T00:00:00"/>
    <x v="1"/>
    <s v="10/01/2025, 15:04"/>
    <s v="UK"/>
    <s v="10/01/2025"/>
    <x v="1"/>
  </r>
  <r>
    <s v="EST-000029627"/>
    <s v="EURSHELL MISC TILE &amp; GRID 2024"/>
    <s v="Neil Hamblin"/>
    <d v="2025-01-08T00:00:00"/>
    <d v="2025-01-07T00:00:00"/>
    <x v="1"/>
    <s v="07/01/2025, 14:05"/>
    <s v="UK"/>
    <s v="07/01/2025"/>
    <x v="1"/>
  </r>
  <r>
    <s v="EST-000029757"/>
    <s v="EXCEL PHASE 3 DEVELOPMENT WC LONDON"/>
    <s v="Max Cane"/>
    <d v="2025-01-14T00:00:00"/>
    <d v="2025-01-10T00:00:00"/>
    <x v="1"/>
    <s v="10/01/2025, 15:37"/>
    <s v="UK"/>
    <s v="10/01/2025"/>
    <x v="1"/>
  </r>
  <r>
    <s v="EST-000029738"/>
    <s v="FALCON SQUARE NO 1 HIGHLAND HOSPICE INVERNESS"/>
    <s v="Max Cane"/>
    <d v="2025-01-14T00:00:00"/>
    <d v="2025-01-10T00:00:00"/>
    <x v="1"/>
    <s v="10/01/2025, 10:06"/>
    <s v="UK"/>
    <s v="10/01/2025"/>
    <x v="1"/>
  </r>
  <r>
    <s v="EST-000029679"/>
    <s v="FETTER LANE NO 10 FLR 6 REFURB ARC LONDON"/>
    <s v="Max Cane"/>
    <d v="2025-01-09T00:00:00"/>
    <d v="2025-01-08T00:00:00"/>
    <x v="1"/>
    <s v="08/01/2025, 16:18"/>
    <s v="UK"/>
    <s v="08/01/2025"/>
    <x v="1"/>
  </r>
  <r>
    <s v="EST-000029753"/>
    <s v="GOODS YARD RESIDENTIAL STOKE"/>
    <s v="Lorraine Knotts"/>
    <d v="2025-01-14T00:00:00"/>
    <d v="2025-01-10T00:00:00"/>
    <x v="1"/>
    <s v="10/01/2025, 15:05"/>
    <s v="UK"/>
    <s v="10/01/2025"/>
    <x v="1"/>
  </r>
  <r>
    <s v="EST-000029769"/>
    <s v="HARTLAND PRIMARY SCHOOL BRAMSHOT LANE FLEET"/>
    <s v="Max Cane"/>
    <d v="2025-01-14T00:00:00"/>
    <d v="2025-01-10T00:00:00"/>
    <x v="1"/>
    <s v="10/01/2025, 12:07"/>
    <s v="UK"/>
    <s v="10/01/2025"/>
    <x v="1"/>
  </r>
  <r>
    <s v="EST-000029630"/>
    <s v="HARWELL CAMPUS PROJECT DEXTER PHASE 2 DIDCOT"/>
    <s v="Max Cane"/>
    <d v="2025-01-08T00:00:00"/>
    <d v="2025-01-07T00:00:00"/>
    <x v="1"/>
    <s v="07/01/2025, 14:26"/>
    <s v="UK"/>
    <s v="07/01/2025"/>
    <x v="1"/>
  </r>
  <r>
    <s v="EST-000029607"/>
    <s v="HIGH STREET NO 29-35 REFURB CRAWLEY"/>
    <s v="Max Cane"/>
    <d v="2025-01-08T00:00:00"/>
    <d v="2025-01-07T00:00:00"/>
    <x v="1"/>
    <s v="07/01/2025, 12:20"/>
    <s v="UK"/>
    <s v="07/01/2025"/>
    <x v="1"/>
  </r>
  <r>
    <s v="EST-000029662"/>
    <s v="IRON MOUNTAIN LON-3 DATA CENTRE OFFICES SLOUGH"/>
    <s v="Neil Hamblin"/>
    <d v="2025-01-10T00:00:00"/>
    <d v="2025-01-09T00:00:00"/>
    <x v="1"/>
    <s v="09/01/2025, 15:03"/>
    <s v="UK"/>
    <s v="09/01/2025"/>
    <x v="1"/>
  </r>
  <r>
    <s v="EST-000029634"/>
    <s v="ITALIAN ORCHARD WHITTINGHAM LANE BROUGHTON PRESTON"/>
    <s v="Max Cane"/>
    <d v="2025-01-08T00:00:00"/>
    <d v="2025-01-07T00:00:00"/>
    <x v="1"/>
    <s v="07/01/2025, 15:02"/>
    <s v="UK"/>
    <s v="07/01/2025"/>
    <x v="1"/>
  </r>
  <r>
    <s v="EST-000029755"/>
    <s v="JACK WINGFIELD SOUTH WEST MISC 2024"/>
    <s v="Max Cane"/>
    <d v="2025-01-13T00:00:00"/>
    <d v="2025-01-10T00:00:00"/>
    <x v="1"/>
    <s v="10/01/2025, 08:43"/>
    <s v="UK"/>
    <s v="10/01/2025"/>
    <x v="1"/>
  </r>
  <r>
    <s v="EST-000029591"/>
    <s v="LEADENHALL STREET NO 1 CAT B LATHAM &amp; WATKINS FLRS 1-20"/>
    <s v="Neil Hamblin"/>
    <d v="2025-01-08T00:00:00"/>
    <d v="2025-01-07T00:00:00"/>
    <x v="1"/>
    <s v="07/01/2025, 09:50"/>
    <s v="UK"/>
    <s v="07/01/2025"/>
    <x v="1"/>
  </r>
  <r>
    <s v="EST-000029773"/>
    <s v="LEADENHALL STREET NO 65 CAT A REFURB FLOOR 6 LONDON"/>
    <s v="Max Cane"/>
    <d v="2025-01-13T00:00:00"/>
    <d v="2025-01-10T00:00:00"/>
    <x v="1"/>
    <s v="10/01/2025, 12:39"/>
    <s v="UK"/>
    <s v="10/01/2025"/>
    <x v="1"/>
  </r>
  <r>
    <s v="EST-000029716"/>
    <s v="LOMBARD STREET NO 37 REFURB LONDON"/>
    <s v="Max Cane"/>
    <d v="2025-01-10T00:00:00"/>
    <d v="2025-01-09T00:00:00"/>
    <x v="1"/>
    <s v="09/01/2025, 12:56"/>
    <s v="UK"/>
    <s v="09/01/2025"/>
    <x v="1"/>
  </r>
  <r>
    <s v="EST-000029682"/>
    <s v="LOWER MARSH NO 1-5 LOMA DEVELOPMENT LONDON"/>
    <s v="Neil Hamblin"/>
    <d v="2025-01-10T00:00:00"/>
    <d v="2025-01-08T00:00:00"/>
    <x v="1"/>
    <s v="08/01/2025, 15:52"/>
    <s v="UK"/>
    <s v="08/01/2025"/>
    <x v="1"/>
  </r>
  <r>
    <s v="EST-000029542"/>
    <s v="LOWER MARSH NO 1-5 LOMA DEVELOPMENT LONDON"/>
    <s v="Neil Hamblin"/>
    <d v="2025-01-08T00:00:00"/>
    <d v="2025-01-08T00:00:00"/>
    <x v="1"/>
    <s v="08/01/2025, 09:42"/>
    <s v="UK"/>
    <s v="08/01/2025"/>
    <x v="1"/>
  </r>
  <r>
    <s v="EST-000029635"/>
    <s v="LUTON POLICE STATION INTERVIEW SUITES"/>
    <s v="Max Cane"/>
    <d v="2025-01-08T00:00:00"/>
    <d v="2025-01-07T00:00:00"/>
    <x v="1"/>
    <s v="07/01/2025, 15:02"/>
    <s v="UK"/>
    <s v="07/01/2025"/>
    <x v="1"/>
  </r>
  <r>
    <s v="EST-000029613"/>
    <s v="MERCER STREET NO 7-13 THE MERCERS LONDON"/>
    <s v="Max Cane"/>
    <d v="2025-01-10T00:00:00"/>
    <d v="2025-01-08T00:00:00"/>
    <x v="1"/>
    <s v="08/01/2025, 17:31"/>
    <s v="UK"/>
    <s v="08/01/2025"/>
    <x v="1"/>
  </r>
  <r>
    <s v="EST-000029553"/>
    <s v="NATIONAL ARCHIVES CLORE LEARNING CENTRE KEW PHASE 2 LONDON"/>
    <s v="Max Cane"/>
    <d v="2025-01-09T00:00:00"/>
    <d v="2025-01-06T00:00:00"/>
    <x v="1"/>
    <s v="06/01/2025, 14:51"/>
    <s v="UK"/>
    <s v="06/01/2025"/>
    <x v="1"/>
  </r>
  <r>
    <s v="EST-000029726"/>
    <s v="NATIONAL PHYSICAL LABATORY L4 G8 REFURB LONDON"/>
    <s v="Max Cane"/>
    <d v="2025-01-10T00:00:00"/>
    <d v="2025-01-09T00:00:00"/>
    <x v="1"/>
    <s v="09/01/2025, 14:26"/>
    <s v="UK"/>
    <s v="09/01/2025"/>
    <x v="1"/>
  </r>
  <r>
    <s v="EST-000029592"/>
    <s v="NEWGATE STREET NO 81 BT CENTRE HSBC FIT OUT LONDON"/>
    <s v="Neil Hamblin"/>
    <d v="2025-01-08T00:00:00"/>
    <d v="2025-01-08T00:00:00"/>
    <x v="1"/>
    <s v="08/01/2025, 13:40"/>
    <s v="UK"/>
    <s v="08/01/2025"/>
    <x v="1"/>
  </r>
  <r>
    <s v="EST-000029654"/>
    <s v="OAK PARK CARE HOME HAVANT"/>
    <s v="Max Cane"/>
    <d v="2025-01-10T00:00:00"/>
    <d v="2025-01-08T00:00:00"/>
    <x v="1"/>
    <s v="08/01/2025, 16:01"/>
    <s v="UK"/>
    <s v="08/01/2025"/>
    <x v="1"/>
  </r>
  <r>
    <s v="EST-000029724"/>
    <s v="OLD BROAD STREET NO 125 FLR 21 REFURB LONDON"/>
    <s v="Neil Hamblin"/>
    <d v="2025-01-15T00:00:00"/>
    <d v="2025-01-10T00:00:00"/>
    <x v="1"/>
    <s v="10/01/2025, 15:58"/>
    <s v="UK"/>
    <s v="10/01/2025"/>
    <x v="1"/>
  </r>
  <r>
    <s v="EST-000029600"/>
    <s v="ONE NEW CHANGE CAT B FAIRGAME LONDON"/>
    <s v="Max Cane"/>
    <d v="2025-01-08T00:00:00"/>
    <d v="2025-01-07T00:00:00"/>
    <x v="1"/>
    <s v="07/01/2025, 09:44"/>
    <s v="UK"/>
    <s v="07/01/2025"/>
    <x v="1"/>
  </r>
  <r>
    <s v="EST-000029720"/>
    <s v="OXFORD STREET NO 214 OFFICE BUILDING LONDON"/>
    <s v="Neil Hamblin"/>
    <d v="2025-01-13T00:00:00"/>
    <d v="2025-01-10T00:00:00"/>
    <x v="1"/>
    <s v="10/01/2025, 13:34"/>
    <s v="UK"/>
    <s v="10/01/2025"/>
    <x v="1"/>
  </r>
  <r>
    <s v="EST-000029697"/>
    <s v="PROJECT LUTON NDA"/>
    <s v="Neil Hamblin"/>
    <d v="2025-01-10T00:00:00"/>
    <d v="2025-01-09T00:00:00"/>
    <x v="1"/>
    <s v="09/01/2025, 11:20"/>
    <s v="UK"/>
    <s v="09/01/2025"/>
    <x v="1"/>
  </r>
  <r>
    <s v="EST-000029572"/>
    <s v="PROJECT VITRUM FLRS 1 &amp; 2 CAMBRIDGE"/>
    <s v="Max Cane"/>
    <d v="2025-01-08T00:00:00"/>
    <d v="2025-01-09T00:00:00"/>
    <x v="0"/>
    <s v="09/01/2025, 14:57"/>
    <s v="UK"/>
    <s v="09/01/2025"/>
    <x v="1"/>
  </r>
  <r>
    <s v="EST-000029700"/>
    <s v="PROJECT WELWYN GARDEN CITY"/>
    <s v="Max Cane"/>
    <d v="2025-01-10T00:00:00"/>
    <d v="2025-01-09T00:00:00"/>
    <x v="1"/>
    <s v="09/01/2025, 08:48"/>
    <s v="UK"/>
    <s v="09/01/2025"/>
    <x v="1"/>
  </r>
  <r>
    <s v="EST-000029701"/>
    <s v="QUEEN SQUARE NO 14-16 BRISTOL"/>
    <s v="Max Cane"/>
    <d v="2025-01-10T00:00:00"/>
    <d v="2025-01-09T00:00:00"/>
    <x v="1"/>
    <s v="09/01/2025, 12:01"/>
    <s v="UK"/>
    <s v="09/01/2025"/>
    <x v="1"/>
  </r>
  <r>
    <s v="EST-000029702"/>
    <s v="QUEEN SQUARE NO 31-32 BRISTOL"/>
    <s v="Max Cane"/>
    <d v="2025-01-10T00:00:00"/>
    <d v="2025-01-09T00:00:00"/>
    <x v="1"/>
    <s v="09/01/2025, 11:42"/>
    <s v="UK"/>
    <s v="09/01/2025"/>
    <x v="1"/>
  </r>
  <r>
    <s v="EST-000029713"/>
    <s v="SHETLAND PROJECT ACM SCOTLAND"/>
    <s v="Max Cane"/>
    <d v="2025-01-10T00:00:00"/>
    <d v="2025-01-09T00:00:00"/>
    <x v="1"/>
    <s v="09/01/2025, 11:47"/>
    <s v="UK"/>
    <s v="09/01/2025"/>
    <x v="1"/>
  </r>
  <r>
    <s v="EST-000029693"/>
    <s v="ST ANDREWS SQUARE NO 6 FLR 2 REFURB EDINBURGH"/>
    <s v="Neil Hamblin"/>
    <d v="2025-01-10T00:00:00"/>
    <d v="2025-01-09T00:00:00"/>
    <x v="1"/>
    <s v="09/01/2025, 17:04"/>
    <s v="UK"/>
    <s v="09/01/2025"/>
    <x v="1"/>
  </r>
  <r>
    <s v="EST-000029593"/>
    <s v="ST GEORGES HOSPITAL NICHOLLS &amp; PINKNEY WARDS LONDON"/>
    <s v="Neil Hamblin"/>
    <d v="2025-01-07T00:00:00"/>
    <d v="2025-01-07T00:00:00"/>
    <x v="1"/>
    <s v="07/01/2025, 09:27"/>
    <s v="UK"/>
    <s v="07/01/2025"/>
    <x v="1"/>
  </r>
  <r>
    <s v="EST-000029674"/>
    <s v="ST JAMES PARK STATION REFURB LONDON"/>
    <s v="Max Cane"/>
    <d v="2025-01-09T00:00:00"/>
    <d v="2025-01-08T00:00:00"/>
    <x v="1"/>
    <s v="08/01/2025, 17:26"/>
    <s v="UK"/>
    <s v="08/01/2025"/>
    <x v="1"/>
  </r>
  <r>
    <s v="EST-000029673"/>
    <s v="ST MICHAELS FLR 9 HILL DICKINSON LIGHTING MANCHESTER"/>
    <s v="Max Cane"/>
    <d v="2025-01-13T00:00:00"/>
    <d v="2025-01-09T00:00:00"/>
    <x v="1"/>
    <s v="09/01/2025, 10:33"/>
    <s v="UK"/>
    <s v="09/01/2025"/>
    <x v="1"/>
  </r>
  <r>
    <s v="EST-000029644"/>
    <s v="ST VINCENT STREET NO 176 FLR 8 ADDITIONALS GLASGOW"/>
    <s v="Max Cane"/>
    <d v="2025-01-10T00:00:00"/>
    <d v="2025-01-08T00:00:00"/>
    <x v="1"/>
    <s v="08/01/2025, 09:20"/>
    <s v="UK"/>
    <s v="08/01/2025"/>
    <x v="1"/>
  </r>
  <r>
    <s v="EST-000029612"/>
    <s v="SULLIVANS CEILINGS PROJECT ROMFORD"/>
    <s v="Max Cane"/>
    <d v="2025-01-08T00:00:00"/>
    <d v="2025-01-07T00:00:00"/>
    <x v="1"/>
    <s v="07/01/2025, 11:37"/>
    <s v="UK"/>
    <s v="07/01/2025"/>
    <x v="1"/>
  </r>
  <r>
    <s v="EST-000029690"/>
    <s v="THE ARENA ATLANTIC WHARF CARDIFF BAY"/>
    <s v="Lorraine Knotts"/>
    <d v="2025-01-13T00:00:00"/>
    <d v="2025-01-10T00:00:00"/>
    <x v="1"/>
    <s v="10/01/2025, 12:44"/>
    <s v="UK"/>
    <s v="10/01/2025"/>
    <x v="1"/>
  </r>
  <r>
    <s v="EST-000029564"/>
    <s v="THE BURLINGTON PRESS NEW BUILD FOXTON FIT OUT"/>
    <s v="Max Cane"/>
    <d v="2025-01-07T00:00:00"/>
    <d v="2025-01-06T00:00:00"/>
    <x v="1"/>
    <s v="06/01/2025, 15:35"/>
    <s v="UK"/>
    <s v="06/01/2025"/>
    <x v="1"/>
  </r>
  <r>
    <s v="EST-000029652"/>
    <s v="THE CURSITOR CHANCERY LANE NO 38 CAT A REFURB LONDON"/>
    <s v="Lorraine Knotts"/>
    <d v="2025-01-10T00:00:00"/>
    <d v="2025-01-08T00:00:00"/>
    <x v="1"/>
    <s v="08/01/2025, 17:04"/>
    <s v="UK"/>
    <s v="08/01/2025"/>
    <x v="1"/>
  </r>
  <r>
    <s v="EST-000029741"/>
    <s v="THE SLOANE CLUB LOWER SLOANE STREET LONDON"/>
    <s v="Max Cane"/>
    <d v="2025-01-13T00:00:00"/>
    <d v="2025-01-10T00:00:00"/>
    <x v="1"/>
    <s v="10/01/2025, 12:02"/>
    <s v="UK"/>
    <s v="10/01/2025"/>
    <x v="1"/>
  </r>
  <r>
    <s v="EST-000029580"/>
    <s v="THE SLOANE CLUB LOWER SLOANE STREET LONDON"/>
    <s v="Max Cane"/>
    <d v="2025-01-10T00:00:00"/>
    <d v="2025-01-07T00:00:00"/>
    <x v="1"/>
    <s v="07/01/2025, 10:07"/>
    <s v="UK"/>
    <s v="07/01/2025"/>
    <x v="1"/>
  </r>
  <r>
    <s v="EST-000029669"/>
    <s v="TRANSPORT HUB AND INTERCHANGE HARLOW"/>
    <s v="Neil Hamblin"/>
    <d v="2025-01-10T00:00:00"/>
    <d v="2025-01-09T00:00:00"/>
    <x v="1"/>
    <s v="09/01/2025, 11:52"/>
    <s v="UK"/>
    <s v="09/01/2025"/>
    <x v="1"/>
  </r>
  <r>
    <s v="EST-000029537"/>
    <s v="TRINITY BY BREAKTHROUGH FLR 1 OXFORD BUSINESS PARK"/>
    <s v="Neil Hamblin"/>
    <d v="2025-01-08T00:00:00"/>
    <d v="2025-01-06T00:00:00"/>
    <x v="1"/>
    <s v="06/01/2025, 15:30"/>
    <s v="UK"/>
    <s v="06/01/2025"/>
    <x v="1"/>
  </r>
  <r>
    <s v="EST-000029623"/>
    <s v="T-THERAPEUTICS OFFICE CAMBRIDGE"/>
    <s v="Neil Hamblin"/>
    <d v="2025-01-09T00:00:00"/>
    <d v="2025-01-07T00:00:00"/>
    <x v="1"/>
    <s v="07/01/2025, 16:13"/>
    <s v="UK"/>
    <s v="07/01/2025"/>
    <x v="1"/>
  </r>
  <r>
    <s v="EST-000029551"/>
    <s v="UCL UK DEMENTIA RESEARCH INSTITUTE GRAYS INN ROAD LONDON"/>
    <s v="Emily Judges"/>
    <d v="2025-01-09T00:00:00"/>
    <d v="2025-01-09T00:00:00"/>
    <x v="1"/>
    <s v="09/01/2025, 09:19"/>
    <s v="UK"/>
    <s v="09/01/2025"/>
    <x v="1"/>
  </r>
  <r>
    <s v="EST-000029646"/>
    <s v="UNI OF GLASGOW RESEARCH HUB REFURB"/>
    <s v="Neil Hamblin"/>
    <d v="2025-01-13T00:00:00"/>
    <d v="2025-01-08T00:00:00"/>
    <x v="1"/>
    <s v="08/01/2025, 13:03"/>
    <s v="UK"/>
    <s v="08/01/2025"/>
    <x v="1"/>
  </r>
  <r>
    <s v="EST-000029595"/>
    <s v="UNI OF SOUTHAMPTON SCIENCE PARK GATEWAY BUILDING"/>
    <s v="Max Cane"/>
    <d v="2025-01-10T00:00:00"/>
    <d v="2025-01-07T00:00:00"/>
    <x v="1"/>
    <s v="07/01/2025, 14:40"/>
    <s v="UK"/>
    <s v="07/01/2025"/>
    <x v="1"/>
  </r>
  <r>
    <s v="EST-000029641"/>
    <s v="UNIVERSITY HOSPITAL SOUTHAMPTON"/>
    <s v="Max Cane"/>
    <d v="2025-01-08T00:00:00"/>
    <d v="2025-01-07T00:00:00"/>
    <x v="1"/>
    <s v="07/01/2025, 16:49"/>
    <s v="UK"/>
    <s v="07/01/2025"/>
    <x v="1"/>
  </r>
  <r>
    <s v="EST-000029608"/>
    <s v="WELBECK STREET NO 5 CLOSE BROTHERS HQ LONDON"/>
    <s v="Max Cane"/>
    <d v="2025-01-10T00:00:00"/>
    <d v="2025-01-07T00:00:00"/>
    <x v="1"/>
    <s v="07/01/2025, 11:57"/>
    <s v="UK"/>
    <s v="07/01/2025"/>
    <x v="1"/>
  </r>
  <r>
    <s v="EST-000029696"/>
    <s v="WELLINGBOROUGH SCHOOL LONDON RD WELLINGBOROUGH"/>
    <s v="Max Cane"/>
    <d v="2025-01-09T00:00:00"/>
    <d v="2025-01-08T00:00:00"/>
    <x v="1"/>
    <s v="08/01/2025, 17:01"/>
    <s v="UK"/>
    <s v="08/01/2025"/>
    <x v="1"/>
  </r>
  <r>
    <s v="EST-000029686"/>
    <s v="WELLINGBOROUGH SCHOOL LONDON RD WELLINGBOROUGH"/>
    <s v="Max Cane"/>
    <d v="2025-01-10T00:00:00"/>
    <d v="2025-01-08T00:00:00"/>
    <x v="1"/>
    <s v="08/01/2025, 15:17"/>
    <s v="UK"/>
    <s v="08/01/2025"/>
    <x v="1"/>
  </r>
  <r>
    <s v="EST-000029585"/>
    <s v="HUDSON BLVD 66 HSBC, 29TH - 30TH EXPANSION"/>
    <s v="Ian Liegeois"/>
    <d v="2025-01-07T00:00:00"/>
    <d v="2025-01-08T00:00:00"/>
    <x v="0"/>
    <s v="08/01/2025, 21:29"/>
    <s v="USA"/>
    <s v="08/01/2025"/>
    <x v="1"/>
  </r>
  <r>
    <s v="EST-000029601"/>
    <s v="NEW YORK CITY FOOTBALL CLUB NYFC STADIUM SUITES, QUEENS, NY"/>
    <s v="Ian Liegeois"/>
    <d v="2025-01-13T00:00:00"/>
    <d v="2025-01-08T00:00:00"/>
    <x v="1"/>
    <s v="08/01/2025, 20:24"/>
    <s v="USA"/>
    <s v="08/01/2025"/>
    <x v="1"/>
  </r>
  <r>
    <s v="EST-000029581"/>
    <s v="EUROSTATION BRUXELLES REFURB"/>
    <s v="Christine Moring"/>
    <d v="2025-01-09T00:00:00"/>
    <d v="2025-01-14T00:00:00"/>
    <x v="0"/>
    <s v="14/01/2025, 14:55"/>
    <s v="France"/>
    <s v="14/01/2025"/>
    <x v="2"/>
  </r>
  <r>
    <s v="EST-000029946"/>
    <s v="GENESYS BREST"/>
    <s v="Christine Moring"/>
    <d v="2025-01-21T00:00:00"/>
    <d v="2025-01-17T00:00:00"/>
    <x v="1"/>
    <s v="17/01/2025, 15:28"/>
    <s v="France"/>
    <s v="17/01/2025"/>
    <x v="2"/>
  </r>
  <r>
    <s v="EST-000029691"/>
    <s v="HOLDING SAINT MICHEL PARIS"/>
    <s v="Jeremy Buick"/>
    <d v="2025-01-14T00:00:00"/>
    <d v="2025-01-17T00:00:00"/>
    <x v="0"/>
    <s v="17/01/2025, 14:51"/>
    <s v="France"/>
    <s v="17/01/2025"/>
    <x v="2"/>
  </r>
  <r>
    <s v="EST-000029824"/>
    <s v="IMMEUBLE INSPIRE PUTEAUX RIE"/>
    <s v="Christine Moring"/>
    <d v="2025-01-16T00:00:00"/>
    <d v="2025-01-15T00:00:00"/>
    <x v="1"/>
    <s v="15/01/2025, 11:28"/>
    <s v="France"/>
    <s v="15/01/2025"/>
    <x v="2"/>
  </r>
  <r>
    <s v="EST-000029909"/>
    <s v="RUE JULES LEFEBVRE"/>
    <s v="Julian Sparrow"/>
    <d v="2025-01-20T00:00:00"/>
    <d v="2025-01-17T00:00:00"/>
    <x v="1"/>
    <s v="17/01/2025, 12:47"/>
    <s v="France"/>
    <s v="17/01/2025"/>
    <x v="2"/>
  </r>
  <r>
    <s v="EST-000029843"/>
    <s v="IPUT 3 DUBLIN LANDINGS"/>
    <s v="Cathal McGuinness"/>
    <d v="2025-01-21T00:00:00"/>
    <d v="2025-01-14T00:00:00"/>
    <x v="1"/>
    <s v="14/01/2025, 13:22"/>
    <s v="Ireland"/>
    <s v="14/01/2025"/>
    <x v="2"/>
  </r>
  <r>
    <s v="EST-000029881"/>
    <s v="AMAZON CAI-14 FESTIVAL CITY PHASE 2 CAIRO"/>
    <s v="Demi Jackson"/>
    <d v="2025-01-17T00:00:00"/>
    <d v="2025-01-15T00:00:00"/>
    <x v="1"/>
    <s v="15/01/2025, 15:14"/>
    <s v="Middle East"/>
    <s v="15/01/2025"/>
    <x v="2"/>
  </r>
  <r>
    <s v="EST-000029842"/>
    <s v="AMAZON HQ DXB24.1 DUBAI INTERNET CITY DUBAI"/>
    <s v="Demi Jackson"/>
    <d v="2025-01-16T00:00:00"/>
    <d v="2025-01-15T00:00:00"/>
    <x v="1"/>
    <s v="15/01/2025, 15:57"/>
    <s v="Middle East"/>
    <s v="15/01/2025"/>
    <x v="2"/>
  </r>
  <r>
    <s v="EST-000029661"/>
    <s v="EMIRATES IT COLLEGE DIAC PLOT 8120295 DUBAI"/>
    <s v="Julian Sparrow"/>
    <d v="2025-01-10T00:00:00"/>
    <d v="2025-01-13T00:00:00"/>
    <x v="0"/>
    <s v="13/01/2025, 16:50"/>
    <s v="Middle East"/>
    <s v="13/01/2025"/>
    <x v="2"/>
  </r>
  <r>
    <s v="EST-000029797"/>
    <s v="FACULTY OF ISLAMIC STUDIES EDUC ADDTL MATERIALS DOHA"/>
    <s v="Christine Moring"/>
    <d v="2025-01-15T00:00:00"/>
    <d v="2025-01-13T00:00:00"/>
    <x v="1"/>
    <s v="13/01/2025, 11:28"/>
    <s v="Middle East"/>
    <s v="13/01/2025"/>
    <x v="2"/>
  </r>
  <r>
    <s v="EST-000029851"/>
    <s v="GOLDMAN SACHS KAFD PARCEL 1.11 RIYADH"/>
    <s v="Demi Jackson"/>
    <d v="2025-01-16T00:00:00"/>
    <d v="2025-01-16T00:00:00"/>
    <x v="1"/>
    <s v="16/01/2025, 16:55"/>
    <s v="Middle East"/>
    <s v="16/01/2025"/>
    <x v="2"/>
  </r>
  <r>
    <s v="EST-000029803"/>
    <s v="GRAB &amp; GO RESTAURANT ZAYED NAT MUSEUM AUH"/>
    <s v="Demi Jackson"/>
    <d v="2025-01-15T00:00:00"/>
    <d v="2025-01-14T00:00:00"/>
    <x v="1"/>
    <s v="14/01/2025, 12:37"/>
    <s v="Middle East"/>
    <s v="14/01/2025"/>
    <x v="2"/>
  </r>
  <r>
    <s v="EST-000029938"/>
    <s v="HSBC BANK OFFICE RIYADH"/>
    <s v="Demi Jackson"/>
    <d v="2025-01-22T00:00:00"/>
    <d v="2025-01-17T00:00:00"/>
    <x v="1"/>
    <s v="17/01/2025, 12:12"/>
    <s v="Middle East"/>
    <s v="17/01/2025"/>
    <x v="2"/>
  </r>
  <r>
    <s v="EST-000029939"/>
    <s v="KING COLLEGE PRIVATE SCHOOL SEDRA RIYADH"/>
    <s v="Demi Jackson"/>
    <d v="2025-01-21T00:00:00"/>
    <d v="2025-01-17T00:00:00"/>
    <x v="1"/>
    <s v="17/01/2025, 15:19"/>
    <s v="Middle East"/>
    <s v="17/01/2025"/>
    <x v="2"/>
  </r>
  <r>
    <s v="EST-000029571"/>
    <s v="NDA - PWC LAYSEN VALLEY RIYADH OFFICE FIT OUT"/>
    <s v="Christine Moring"/>
    <d v="2025-01-09T00:00:00"/>
    <d v="2025-01-17T00:00:00"/>
    <x v="0"/>
    <s v="17/01/2025, 10:36"/>
    <s v="Middle East"/>
    <s v="17/01/2025"/>
    <x v="2"/>
  </r>
  <r>
    <s v="EST-000029684"/>
    <s v="ALPHA BANK VE ALTERNATIVES FABRIC ATHENS"/>
    <s v="Christine Moring"/>
    <d v="2025-01-13T00:00:00"/>
    <d v="2025-01-13T00:00:00"/>
    <x v="1"/>
    <s v="13/01/2025, 10:41"/>
    <s v="Rest of the World"/>
    <s v="13/01/2025"/>
    <x v="2"/>
  </r>
  <r>
    <s v="EST-000029837"/>
    <s v="ALPHA BANK VE ALTERNATIVES FABRIC ATHENS"/>
    <s v="Christine Moring"/>
    <d v="2025-01-21T00:00:00"/>
    <d v="2025-01-17T00:00:00"/>
    <x v="1"/>
    <s v="17/01/2025, 11:46"/>
    <s v="Rest of the World"/>
    <s v="17/01/2025"/>
    <x v="2"/>
  </r>
  <r>
    <s v="EST-000029683"/>
    <s v="BIBLIOTECA CENTRO CULTURAL VALLECAS MADRID"/>
    <s v="Christine Moring"/>
    <d v="2025-01-14T00:00:00"/>
    <d v="2025-01-15T00:00:00"/>
    <x v="0"/>
    <s v="15/01/2025, 17:32"/>
    <s v="Rest of the World"/>
    <s v="15/01/2025"/>
    <x v="2"/>
  </r>
  <r>
    <s v="EST-000029787"/>
    <s v="FACULTY OF ISLAMIC STUDIES EDUCATION CITY QF DOHA"/>
    <s v="Estimating"/>
    <d v="2025-01-15T00:00:00"/>
    <d v="2025-01-13T00:00:00"/>
    <x v="1"/>
    <s v="13/01/2025, 09:25"/>
    <s v="Rest of the World"/>
    <s v="13/01/2025"/>
    <x v="2"/>
  </r>
  <r>
    <s v="EST-000029748"/>
    <s v="QTS DATA CENTRE EEMS01 EEMSHAVEN"/>
    <s v="Christine Moring"/>
    <d v="2025-01-14T00:00:00"/>
    <d v="2025-01-15T00:00:00"/>
    <x v="0"/>
    <s v="15/01/2025, 15:26"/>
    <s v="Rest of the World"/>
    <s v="15/01/2025"/>
    <x v="2"/>
  </r>
  <r>
    <s v="EST-000029975"/>
    <s v="ARKWRIGHT HOUSE REFURB MANCHESTER"/>
    <s v="Neil Hamblin"/>
    <d v="2025-01-21T00:00:00"/>
    <d v="2025-01-17T00:00:00"/>
    <x v="1"/>
    <s v="17/01/2025, 13:29"/>
    <s v="UK"/>
    <s v="17/01/2025"/>
    <x v="2"/>
  </r>
  <r>
    <s v="EST-000029609"/>
    <s v="ARTHUR STREET NO 12 FLOOR 6 LIGHTING LONDON"/>
    <s v="Max Cane"/>
    <d v="2025-01-10T00:00:00"/>
    <d v="2025-01-13T00:00:00"/>
    <x v="0"/>
    <s v="13/01/2025, 16:53"/>
    <s v="UK"/>
    <s v="13/01/2025"/>
    <x v="2"/>
  </r>
  <r>
    <s v="EST-000029920"/>
    <s v="ARTHUR STREET NO 12 FLOOR 6 REFURB LONDON"/>
    <s v="Neil Hamblin"/>
    <d v="2025-01-21T00:00:00"/>
    <d v="2025-01-17T00:00:00"/>
    <x v="1"/>
    <s v="17/01/2025, 10:02"/>
    <s v="UK"/>
    <s v="17/01/2025"/>
    <x v="2"/>
  </r>
  <r>
    <s v="EST-000029626"/>
    <s v="ASSEMBLY BUILDING C REFURB BRISTOL"/>
    <s v="Neil Hamblin"/>
    <d v="2025-01-09T00:00:00"/>
    <d v="2025-01-17T00:00:00"/>
    <x v="0"/>
    <s v="17/01/2025, 13:31"/>
    <s v="UK"/>
    <s v="17/01/2025"/>
    <x v="2"/>
  </r>
  <r>
    <s v="EST-000029833"/>
    <s v="ATHOLL EXCHANGE EDINBURGH"/>
    <s v="Max Cane"/>
    <d v="2025-01-15T00:00:00"/>
    <d v="2025-01-14T00:00:00"/>
    <x v="1"/>
    <s v="14/01/2025, 13:06"/>
    <s v="UK"/>
    <s v="14/01/2025"/>
    <x v="2"/>
  </r>
  <r>
    <s v="EST-000029793"/>
    <s v="AUGUSTINE HOUSE AUSTIN FRIARS NO 6 A FLR 3 &amp; 4 FITOUT LONDON"/>
    <s v="Lorraine Knotts"/>
    <d v="2025-01-15T00:00:00"/>
    <d v="2025-01-14T00:00:00"/>
    <x v="1"/>
    <s v="14/01/2025, 14:09"/>
    <s v="UK"/>
    <s v="14/01/2025"/>
    <x v="2"/>
  </r>
  <r>
    <s v="EST-000029799"/>
    <s v="BAKER STREET NO 22 FORSTERS CAT B FITOUT MARYLEBONE LONDON"/>
    <s v="Lorraine Knotts"/>
    <d v="2025-01-15T00:00:00"/>
    <d v="2025-01-15T00:00:00"/>
    <x v="1"/>
    <s v="15/01/2025, 08:24"/>
    <s v="UK"/>
    <s v="15/01/2025"/>
    <x v="2"/>
  </r>
  <r>
    <s v="EST-000029879"/>
    <s v="BARGE HOUSE UPPER GROUND REFURB LONDON"/>
    <s v="Neil Hamblin"/>
    <d v="2025-01-16T00:00:00"/>
    <d v="2025-01-15T00:00:00"/>
    <x v="1"/>
    <s v="15/01/2025, 17:21"/>
    <s v="UK"/>
    <s v="15/01/2025"/>
    <x v="2"/>
  </r>
  <r>
    <s v="EST-000029792"/>
    <s v="BASINGHALL AVENUE NO 1 GROUND &amp; 5-10 REFURB LONDON"/>
    <s v="Lorraine Knotts"/>
    <d v="2025-01-15T00:00:00"/>
    <d v="2025-01-16T00:00:00"/>
    <x v="0"/>
    <s v="16/01/2025, 15:53"/>
    <s v="UK"/>
    <s v="16/01/2025"/>
    <x v="2"/>
  </r>
  <r>
    <s v="EST-000029965"/>
    <s v="BASINGHALL AVENUE NO 1 GROUND &amp; 5-10 REFURB LONDON"/>
    <s v="Lorraine Knotts"/>
    <d v="2025-01-20T00:00:00"/>
    <d v="2025-01-17T00:00:00"/>
    <x v="1"/>
    <s v="17/01/2025, 14:05"/>
    <s v="UK"/>
    <s v="17/01/2025"/>
    <x v="2"/>
  </r>
  <r>
    <s v="EST-000029666"/>
    <s v="BEORMA QUARTER PHASE 2 BUILDING TWO CAT A BIRMINGHAM"/>
    <s v="Neil Hamblin"/>
    <d v="2025-01-13T00:00:00"/>
    <d v="2025-01-13T00:00:00"/>
    <x v="1"/>
    <s v="13/01/2025, 16:43"/>
    <s v="UK"/>
    <s v="13/01/2025"/>
    <x v="2"/>
  </r>
  <r>
    <s v="EST-000029796"/>
    <s v="BLUE FIN BUILDING SOUTHWARK STREET COSTAR FLRS 5-6 LONDON"/>
    <s v="Max Cane"/>
    <d v="2025-01-15T00:00:00"/>
    <d v="2025-01-14T00:00:00"/>
    <x v="1"/>
    <s v="14/01/2025, 12:14"/>
    <s v="UK"/>
    <s v="14/01/2025"/>
    <x v="2"/>
  </r>
  <r>
    <s v="EST-000029823"/>
    <s v="BLUE FIN BUILDING SOUTHWARK STREET GROUND FLR WCS LONDON"/>
    <s v="Max Cane"/>
    <d v="2025-01-15T00:00:00"/>
    <d v="2025-01-13T00:00:00"/>
    <x v="1"/>
    <s v="13/01/2025, 16:31"/>
    <s v="UK"/>
    <s v="13/01/2025"/>
    <x v="2"/>
  </r>
  <r>
    <s v="EST-000029994"/>
    <s v="BMW SHOWROOM FARNBOROUGH"/>
    <s v="Max Cane"/>
    <d v="2025-01-20T00:00:00"/>
    <d v="2025-01-17T00:00:00"/>
    <x v="1"/>
    <s v="17/01/2025, 15:59"/>
    <s v="UK"/>
    <s v="17/01/2025"/>
    <x v="2"/>
  </r>
  <r>
    <s v="EST-000029916"/>
    <s v="BONHILL STREET NO 5-6 FLR 3 REFURB LONDON"/>
    <s v="Max Cane"/>
    <d v="2025-01-17T00:00:00"/>
    <d v="2025-01-16T00:00:00"/>
    <x v="1"/>
    <s v="16/01/2025, 08:59"/>
    <s v="UK"/>
    <s v="16/01/2025"/>
    <x v="2"/>
  </r>
  <r>
    <s v="EST-000029981"/>
    <s v="BOURNEMOUTH AIRPORT EXPANSION"/>
    <s v="Max Cane"/>
    <d v="2025-01-22T00:00:00"/>
    <d v="2025-01-17T00:00:00"/>
    <x v="1"/>
    <s v="17/01/2025, 11:38"/>
    <s v="UK"/>
    <s v="17/01/2025"/>
    <x v="2"/>
  </r>
  <r>
    <s v="EST-000029925"/>
    <s v="BRINDLEY PLACE NO 10 FLR 6 BIRMINGHAM"/>
    <s v="Max Cane"/>
    <d v="2025-01-17T00:00:00"/>
    <d v="2025-01-16T00:00:00"/>
    <x v="1"/>
    <s v="16/01/2025, 13:03"/>
    <s v="UK"/>
    <s v="16/01/2025"/>
    <x v="2"/>
  </r>
  <r>
    <s v="EST-000029789"/>
    <s v="BRITISH AIRWAYS HQ WATERSIDE  PH 1 TOILETS HARMONDSWORTH"/>
    <s v="Max Cane"/>
    <d v="2025-01-14T00:00:00"/>
    <d v="2025-01-13T00:00:00"/>
    <x v="1"/>
    <s v="13/01/2025, 10:47"/>
    <s v="UK"/>
    <s v="13/01/2025"/>
    <x v="2"/>
  </r>
  <r>
    <s v="EST-000029986"/>
    <s v="CANARY WHARF QUAY HOUSE DEVELOPMENT SOUTH QUAY LONDON"/>
    <s v="Lorraine Knotts"/>
    <d v="2025-01-20T00:00:00"/>
    <d v="2025-01-17T00:00:00"/>
    <x v="1"/>
    <s v="17/01/2025, 13:57"/>
    <s v="UK"/>
    <s v="17/01/2025"/>
    <x v="2"/>
  </r>
  <r>
    <s v="EST-000029917"/>
    <s v="CANARY WHARF QUAY HOUSE DEVELOPMENT SOUTH QUAY LONDON"/>
    <s v="Lorraine Knotts"/>
    <d v="2025-01-16T00:00:00"/>
    <d v="2025-01-16T00:00:00"/>
    <x v="1"/>
    <s v="16/01/2025, 08:17"/>
    <s v="UK"/>
    <s v="16/01/2025"/>
    <x v="2"/>
  </r>
  <r>
    <s v="EST-000029788"/>
    <s v="CASTLE CHAMBERS FLRS B, 1, 2, 6, 7 LIVERPOOL"/>
    <s v="Lorraine Knotts"/>
    <d v="2025-01-16T00:00:00"/>
    <d v="2025-01-17T00:00:00"/>
    <x v="0"/>
    <s v="17/01/2025, 11:13"/>
    <s v="UK"/>
    <s v="17/01/2025"/>
    <x v="2"/>
  </r>
  <r>
    <s v="EST-000029922"/>
    <s v="CHRIS EDGE NORTH MISC PROJECTS 2025"/>
    <s v="Max Cane"/>
    <d v="2025-01-17T00:00:00"/>
    <d v="2025-01-16T00:00:00"/>
    <x v="1"/>
    <s v="16/01/2025, 09:08"/>
    <s v="UK"/>
    <s v="16/01/2025"/>
    <x v="2"/>
  </r>
  <r>
    <s v="EST-000029768"/>
    <s v="CHURCHILL PLACE NO 5 FLR 2 REFURB LONDON"/>
    <s v="Neil Hamblin"/>
    <d v="2025-01-15T00:00:00"/>
    <d v="2025-01-14T00:00:00"/>
    <x v="1"/>
    <s v="14/01/2025, 15:47"/>
    <s v="UK"/>
    <s v="14/01/2025"/>
    <x v="2"/>
  </r>
  <r>
    <s v="EST-000029798"/>
    <s v="CITY POINT SIMPSON THACHER FLR 15 CAT B LONDON"/>
    <s v="Max Cane"/>
    <d v="2025-01-14T00:00:00"/>
    <d v="2025-01-13T00:00:00"/>
    <x v="1"/>
    <s v="13/01/2025, 10:01"/>
    <s v="UK"/>
    <s v="13/01/2025"/>
    <x v="2"/>
  </r>
  <r>
    <s v="EST-000029895"/>
    <s v="CORNERWAYS CARE HOME CHURCH LANE KINGS WORTHY"/>
    <s v="Lorraine Knotts"/>
    <d v="2025-01-16T00:00:00"/>
    <d v="2025-01-15T00:00:00"/>
    <x v="1"/>
    <s v="15/01/2025, 17:15"/>
    <s v="UK"/>
    <s v="15/01/2025"/>
    <x v="2"/>
  </r>
  <r>
    <s v="EST-000029852"/>
    <s v="CRAYFIELDS BUSINESS PARK UNIT 1.02 ORPINGTON"/>
    <s v="Lorraine Knotts"/>
    <d v="2025-01-16T00:00:00"/>
    <d v="2025-01-15T00:00:00"/>
    <x v="1"/>
    <s v="15/01/2025, 11:20"/>
    <s v="UK"/>
    <s v="15/01/2025"/>
    <x v="2"/>
  </r>
  <r>
    <s v="EST-000029745"/>
    <s v="CRUTCHED FRIARS NO 65 STUDENT RESI &amp; MIGRATION MUSEUM"/>
    <s v="Neil Hamblin"/>
    <d v="2025-01-14T00:00:00"/>
    <d v="2025-01-14T00:00:00"/>
    <x v="1"/>
    <s v="14/01/2025, 11:05"/>
    <s v="UK"/>
    <s v="14/01/2025"/>
    <x v="2"/>
  </r>
  <r>
    <s v="EST-000029695"/>
    <s v="CURZON STREET NO 1 FLOOR 2 PJT PARTNERS LONDON"/>
    <s v="Max Cane"/>
    <d v="2025-01-10T00:00:00"/>
    <d v="2025-01-15T00:00:00"/>
    <x v="0"/>
    <s v="15/01/2025, 13:17"/>
    <s v="UK"/>
    <s v="15/01/2025"/>
    <x v="2"/>
  </r>
  <r>
    <s v="EST-000029847"/>
    <s v="DAVENTRY JOB CENTRE"/>
    <s v="Neil Hamblin"/>
    <d v="2025-01-15T00:00:00"/>
    <d v="2025-01-17T00:00:00"/>
    <x v="0"/>
    <s v="17/01/2025, 13:52"/>
    <s v="UK"/>
    <s v="17/01/2025"/>
    <x v="2"/>
  </r>
  <r>
    <s v="EST-000029829"/>
    <s v="DEVONSHIRE HOUSE MAYFAIR PLACE NO 1 FLOORS G &amp; 2 LONDON"/>
    <s v="Neil Hamblin"/>
    <d v="2025-01-15T00:00:00"/>
    <d v="2025-01-15T00:00:00"/>
    <x v="1"/>
    <s v="15/01/2025, 10:37"/>
    <s v="UK"/>
    <s v="15/01/2025"/>
    <x v="2"/>
  </r>
  <r>
    <s v="EST-000029970"/>
    <s v="DURHAM POLICE COUNTER TERRORISM OFFICE CHESTER-LE-STREET"/>
    <s v="Neil Hamblin"/>
    <d v="2025-01-20T00:00:00"/>
    <d v="2025-01-17T00:00:00"/>
    <x v="1"/>
    <s v="17/01/2025, 11:38"/>
    <s v="UK"/>
    <s v="17/01/2025"/>
    <x v="2"/>
  </r>
  <r>
    <s v="EST-000029809"/>
    <s v="EDINBURGH QUAY LEVEL 1 CAT A REFURB"/>
    <s v="Max Cane"/>
    <d v="2025-01-14T00:00:00"/>
    <d v="2025-01-13T00:00:00"/>
    <x v="1"/>
    <s v="13/01/2025, 15:09"/>
    <s v="UK"/>
    <s v="13/01/2025"/>
    <x v="2"/>
  </r>
  <r>
    <s v="EST-000029728"/>
    <s v="EMBERTON HOUSE OLYMPIA REDEVELOPMENT FIT-OUT LONDON"/>
    <s v="Neil Hamblin"/>
    <d v="2025-01-13T00:00:00"/>
    <d v="2025-01-13T00:00:00"/>
    <x v="1"/>
    <s v="13/01/2025, 11:10"/>
    <s v="UK"/>
    <s v="13/01/2025"/>
    <x v="2"/>
  </r>
  <r>
    <s v="EST-000029903"/>
    <s v="EMBERTON HOUSE OLYMPIA REDEVELOPMENT FIT-OUT LONDON"/>
    <s v="Lorraine Knotts"/>
    <d v="2025-01-17T00:00:00"/>
    <d v="2025-01-15T00:00:00"/>
    <x v="1"/>
    <s v="15/01/2025, 14:10"/>
    <s v="UK"/>
    <s v="15/01/2025"/>
    <x v="2"/>
  </r>
  <r>
    <s v="EST-000029876"/>
    <s v="EMBERTON HOUSE OLYMPIA REDEVELOPMENT FIT-OUT LONDON"/>
    <s v="Lorraine Knotts"/>
    <d v="2025-01-17T00:00:00"/>
    <d v="2025-01-15T00:00:00"/>
    <x v="1"/>
    <s v="15/01/2025, 12:16"/>
    <s v="UK"/>
    <s v="15/01/2025"/>
    <x v="2"/>
  </r>
  <r>
    <s v="EST-000029908"/>
    <s v="EURSHELL MISC TILE &amp; GRID 2024"/>
    <s v="Max Cane"/>
    <d v="2025-01-16T00:00:00"/>
    <d v="2025-01-15T00:00:00"/>
    <x v="1"/>
    <s v="15/01/2025, 15:26"/>
    <s v="UK"/>
    <s v="15/01/2025"/>
    <x v="2"/>
  </r>
  <r>
    <s v="EST-000029886"/>
    <s v="EXCEL PHASE 3 DEVELOPMENT WC LONDON"/>
    <s v="Max Cane"/>
    <d v="2025-01-20T00:00:00"/>
    <d v="2025-01-15T00:00:00"/>
    <x v="1"/>
    <s v="15/01/2025, 12:45"/>
    <s v="UK"/>
    <s v="15/01/2025"/>
    <x v="2"/>
  </r>
  <r>
    <s v="EST-000029791"/>
    <s v="FALCON SQUARE NO 1 HIGHLAND HOSPICE INVERNESS"/>
    <s v="Max Cane"/>
    <d v="2025-01-14T00:00:00"/>
    <d v="2025-01-13T00:00:00"/>
    <x v="1"/>
    <s v="13/01/2025, 08:47"/>
    <s v="UK"/>
    <s v="13/01/2025"/>
    <x v="2"/>
  </r>
  <r>
    <s v="EST-000029816"/>
    <s v="FLORAL STREET NO 27 MARATHON ASSET MGT CAT B LONDON"/>
    <s v="Lorraine Knotts"/>
    <d v="2025-01-16T00:00:00"/>
    <d v="2025-01-14T00:00:00"/>
    <x v="1"/>
    <s v="14/01/2025, 10:31"/>
    <s v="UK"/>
    <s v="14/01/2025"/>
    <x v="2"/>
  </r>
  <r>
    <s v="EST-000029891"/>
    <s v="GLOBAL SWITCH DATA CENTRE LONDON EAST &amp; WEST EXTENSIONS"/>
    <s v="Lorraine Knotts"/>
    <d v="2025-01-20T00:00:00"/>
    <d v="2025-01-17T00:00:00"/>
    <x v="1"/>
    <s v="17/01/2025, 08:41"/>
    <s v="UK"/>
    <s v="17/01/2025"/>
    <x v="2"/>
  </r>
  <r>
    <s v="EST-000029772"/>
    <s v="GRESHAM STREET NO 30 INVESTEC LEVEL 6 LONDON"/>
    <s v="Max Cane"/>
    <d v="2025-01-15T00:00:00"/>
    <d v="2025-01-13T00:00:00"/>
    <x v="1"/>
    <s v="13/01/2025, 11:44"/>
    <s v="UK"/>
    <s v="13/01/2025"/>
    <x v="2"/>
  </r>
  <r>
    <s v="EST-000029754"/>
    <s v="GYM REFURB IPSWICH"/>
    <s v="Lorraine Knotts"/>
    <d v="2025-01-13T00:00:00"/>
    <d v="2025-01-13T00:00:00"/>
    <x v="1"/>
    <s v="13/01/2025, 08:32"/>
    <s v="UK"/>
    <s v="13/01/2025"/>
    <x v="2"/>
  </r>
  <r>
    <s v="EST-000029854"/>
    <s v="HARWICH INTERNATIONAL STATION REDEVELOPMENT ESSEX"/>
    <s v="Max Cane"/>
    <d v="2025-01-15T00:00:00"/>
    <d v="2025-01-14T00:00:00"/>
    <x v="1"/>
    <s v="14/01/2025, 12:17"/>
    <s v="UK"/>
    <s v="14/01/2025"/>
    <x v="2"/>
  </r>
  <r>
    <s v="EST-000029794"/>
    <s v="HCP ARDROSSAN COMMUNITY CAMPUS"/>
    <s v="Julian Sparrow"/>
    <d v="2025-01-16T00:00:00"/>
    <d v="2025-01-16T00:00:00"/>
    <x v="1"/>
    <s v="16/01/2025, 14:43"/>
    <s v="UK"/>
    <s v="16/01/2025"/>
    <x v="2"/>
  </r>
  <r>
    <s v="EST-000029656"/>
    <s v="HCP ORFORD JUBILEE HUB WARRINGTON"/>
    <s v="Julian Sparrow"/>
    <d v="2025-01-17T00:00:00"/>
    <d v="2025-01-15T00:00:00"/>
    <x v="1"/>
    <s v="15/01/2025, 12:06"/>
    <s v="UK"/>
    <s v="15/01/2025"/>
    <x v="2"/>
  </r>
  <r>
    <s v="EST-000029548"/>
    <s v="HEATHROW T5 LEVEL 10 UK BORDER FORCE HOLDING ROOM"/>
    <s v="Lorraine Knotts"/>
    <d v="2025-01-08T00:00:00"/>
    <d v="2025-01-13T00:00:00"/>
    <x v="0"/>
    <s v="13/01/2025, 16:42"/>
    <s v="UK"/>
    <s v="13/01/2025"/>
    <x v="2"/>
  </r>
  <r>
    <s v="EST-000029948"/>
    <s v="HISTORY AND EXHIBITION CENTRE REFURB SITE ONE CHESTER"/>
    <s v="Max Cane"/>
    <d v="2025-01-20T00:00:00"/>
    <d v="2025-01-16T00:00:00"/>
    <x v="1"/>
    <s v="16/01/2025, 14:45"/>
    <s v="UK"/>
    <s v="16/01/2025"/>
    <x v="2"/>
  </r>
  <r>
    <s v="EST-000029737"/>
    <s v="HOLBORN VIADUCT NO 40  REFURB LONDON"/>
    <s v="Max Cane"/>
    <d v="2025-01-14T00:00:00"/>
    <d v="2025-01-14T00:00:00"/>
    <x v="1"/>
    <s v="14/01/2025, 12:26"/>
    <s v="UK"/>
    <s v="14/01/2025"/>
    <x v="2"/>
  </r>
  <r>
    <s v="EST-000029901"/>
    <s v="IRC CAMPSFIELD HOUSE KIDLINGTON OXFORDSHIRE"/>
    <s v="Max Cane"/>
    <d v="2025-01-17T00:00:00"/>
    <d v="2025-01-15T00:00:00"/>
    <x v="1"/>
    <s v="15/01/2025, 16:57"/>
    <s v="UK"/>
    <s v="15/01/2025"/>
    <x v="2"/>
  </r>
  <r>
    <s v="EST-000029926"/>
    <s v="JERSEY INTERNATIONAL FINANCE CENTRE BUILDING 5 ST HELIER"/>
    <s v="Max Cane"/>
    <d v="2025-01-17T00:00:00"/>
    <d v="2025-01-16T00:00:00"/>
    <x v="1"/>
    <s v="16/01/2025, 10:28"/>
    <s v="UK"/>
    <s v="16/01/2025"/>
    <x v="2"/>
  </r>
  <r>
    <s v="EST-000029855"/>
    <s v="KING WILLIAM STREET NO 55 FLRS 4 &amp; 5 REFURB LONDON"/>
    <s v="Lorraine Knotts"/>
    <d v="2025-01-15T00:00:00"/>
    <d v="2025-01-14T00:00:00"/>
    <x v="1"/>
    <s v="14/01/2025, 11:34"/>
    <s v="UK"/>
    <s v="14/01/2025"/>
    <x v="2"/>
  </r>
  <r>
    <s v="EST-000029719"/>
    <s v="LANCELOT PLACE NO 8 CAT A REFURB LONDON"/>
    <s v="Neil Hamblin"/>
    <d v="2025-01-13T00:00:00"/>
    <d v="2025-01-14T00:00:00"/>
    <x v="0"/>
    <s v="14/01/2025, 15:51"/>
    <s v="UK"/>
    <s v="14/01/2025"/>
    <x v="2"/>
  </r>
  <r>
    <s v="EST-000029807"/>
    <s v="LOCKTON HOUSE OFFICES CAMBRIDGE"/>
    <s v="Max Cane"/>
    <d v="2025-01-15T00:00:00"/>
    <d v="2025-01-13T00:00:00"/>
    <x v="1"/>
    <s v="13/01/2025, 12:11"/>
    <s v="UK"/>
    <s v="13/01/2025"/>
    <x v="2"/>
  </r>
  <r>
    <s v="EST-000029884"/>
    <s v="LUMEN HOUSE HARWELL SCIENCE PARK OXFORD"/>
    <s v="Max Cane"/>
    <d v="2025-01-17T00:00:00"/>
    <d v="2025-01-15T00:00:00"/>
    <x v="1"/>
    <s v="15/01/2025, 12:53"/>
    <s v="UK"/>
    <s v="15/01/2025"/>
    <x v="2"/>
  </r>
  <r>
    <s v="EST-000029984"/>
    <s v="LYON ROAD NO 1 HOIL DENTAL REFURB WALTON ON THAMES"/>
    <s v="Max Cane"/>
    <d v="2025-01-20T00:00:00"/>
    <d v="2025-01-17T00:00:00"/>
    <x v="1"/>
    <s v="17/01/2025, 11:57"/>
    <s v="UK"/>
    <s v="17/01/2025"/>
    <x v="2"/>
  </r>
  <r>
    <s v="EST-000029782"/>
    <s v="MALDON SALT OFFICES MALDON"/>
    <s v="Neil Hamblin"/>
    <d v="2025-01-15T00:00:00"/>
    <d v="2025-01-15T00:00:00"/>
    <x v="1"/>
    <s v="15/01/2025, 10:12"/>
    <s v="UK"/>
    <s v="15/01/2025"/>
    <x v="2"/>
  </r>
  <r>
    <s v="EST-000029867"/>
    <s v="MERIDIAN STEPS DEVELOPMENT STRATFORD"/>
    <s v="Neil Hamblin"/>
    <d v="2025-01-16T00:00:00"/>
    <d v="2025-01-15T00:00:00"/>
    <x v="1"/>
    <s v="15/01/2025, 13:10"/>
    <s v="UK"/>
    <s v="15/01/2025"/>
    <x v="2"/>
  </r>
  <r>
    <s v="EST-000029859"/>
    <s v="METROCENTRE CENTRE MANAGEMENT OFFICES PH2 NEWCASTLE"/>
    <s v="Max Cane"/>
    <d v="2025-01-16T00:00:00"/>
    <d v="2025-01-14T00:00:00"/>
    <x v="1"/>
    <s v="14/01/2025, 12:26"/>
    <s v="UK"/>
    <s v="14/01/2025"/>
    <x v="2"/>
  </r>
  <r>
    <s v="EST-000029914"/>
    <s v="MORE LONDON NO 6 CAT A LONDON"/>
    <s v="Lorraine Knotts"/>
    <d v="2025-01-17T00:00:00"/>
    <d v="2025-01-17T00:00:00"/>
    <x v="1"/>
    <s v="17/01/2025, 15:50"/>
    <s v="UK"/>
    <s v="17/01/2025"/>
    <x v="2"/>
  </r>
  <r>
    <s v="EST-000029781"/>
    <s v="NICK DRAKE NORTHERN HOME COUNTIES MISC 2024 / 25"/>
    <s v="Neil Hamblin"/>
    <d v="2025-01-13T00:00:00"/>
    <d v="2025-01-13T00:00:00"/>
    <x v="1"/>
    <s v="13/01/2025, 09:40"/>
    <s v="UK"/>
    <s v="13/01/2025"/>
    <x v="2"/>
  </r>
  <r>
    <s v="EST-000029972"/>
    <s v="NORTHUMBERLAND HOUSE STUDENT ACCOMMODATION LONDON"/>
    <s v="Max Cane"/>
    <d v="2025-01-20T00:00:00"/>
    <d v="2025-01-17T00:00:00"/>
    <x v="1"/>
    <s v="17/01/2025, 15:56"/>
    <s v="UK"/>
    <s v="17/01/2025"/>
    <x v="2"/>
  </r>
  <r>
    <s v="EST-000029621"/>
    <s v="OLYMPIA DEVELOPMENT TRAFALGAR THEATRE BOH LONDON"/>
    <s v="Lorraine Knotts"/>
    <d v="2025-01-09T00:00:00"/>
    <d v="2025-01-16T00:00:00"/>
    <x v="0"/>
    <s v="16/01/2025, 12:03"/>
    <s v="UK"/>
    <s v="16/01/2025"/>
    <x v="2"/>
  </r>
  <r>
    <s v="EST-000029767"/>
    <s v="ONE LUDLOW OFFICE SUITE 2 MAIDENHEAD"/>
    <s v="Neil Hamblin"/>
    <d v="2025-01-14T00:00:00"/>
    <d v="2025-01-14T00:00:00"/>
    <x v="1"/>
    <s v="14/01/2025, 10:32"/>
    <s v="UK"/>
    <s v="14/01/2025"/>
    <x v="2"/>
  </r>
  <r>
    <s v="EST-000029956"/>
    <s v="ORION PARK NO 1 SEGRO DAGENHAM"/>
    <s v="Neil Hamblin"/>
    <d v="2025-01-21T00:00:00"/>
    <d v="2025-01-17T00:00:00"/>
    <x v="1"/>
    <s v="17/01/2025, 11:11"/>
    <s v="UK"/>
    <s v="17/01/2025"/>
    <x v="2"/>
  </r>
  <r>
    <s v="EST-000029947"/>
    <s v="OTLEY ROAD LEEDS"/>
    <s v="Max Cane"/>
    <d v="2025-01-20T00:00:00"/>
    <d v="2025-01-17T00:00:00"/>
    <x v="1"/>
    <s v="17/01/2025, 11:01"/>
    <s v="UK"/>
    <s v="17/01/2025"/>
    <x v="2"/>
  </r>
  <r>
    <s v="EST-000029923"/>
    <s v="OXFORD BUSINESS PARK PLOT 6000 REFURB OXFORD"/>
    <s v="Max Cane"/>
    <d v="2025-01-17T00:00:00"/>
    <d v="2025-01-16T00:00:00"/>
    <x v="1"/>
    <s v="16/01/2025, 13:09"/>
    <s v="UK"/>
    <s v="16/01/2025"/>
    <x v="2"/>
  </r>
  <r>
    <s v="EST-000029894"/>
    <s v="PLYMOUTH MISC PROJECT"/>
    <s v="Lorraine Knotts"/>
    <d v="2025-01-16T00:00:00"/>
    <d v="2025-01-15T00:00:00"/>
    <x v="1"/>
    <s v="15/01/2025, 15:16"/>
    <s v="UK"/>
    <s v="15/01/2025"/>
    <x v="2"/>
  </r>
  <r>
    <s v="EST-000029964"/>
    <s v="PROJECT MILTON KEYNES"/>
    <s v="Max Cane"/>
    <d v="2025-01-17T00:00:00"/>
    <d v="2025-01-16T00:00:00"/>
    <x v="1"/>
    <s v="16/01/2025, 17:12"/>
    <s v="UK"/>
    <s v="16/01/2025"/>
    <x v="2"/>
  </r>
  <r>
    <s v="EST-000029850"/>
    <s v="QUEEN CAROLINE STREET NO 3 DISNEY REFURB LONDON"/>
    <s v="Max Cane"/>
    <d v="2025-01-15T00:00:00"/>
    <d v="2025-01-14T00:00:00"/>
    <x v="1"/>
    <s v="14/01/2025, 12:24"/>
    <s v="UK"/>
    <s v="14/01/2025"/>
    <x v="2"/>
  </r>
  <r>
    <s v="EST-000029832"/>
    <s v="QUEEN VICTORIA STREET NO 71 FLR 3 REFURB LONDON"/>
    <s v="Max Cane"/>
    <d v="2025-01-14T00:00:00"/>
    <d v="2025-01-14T00:00:00"/>
    <x v="1"/>
    <s v="14/01/2025, 09:48"/>
    <s v="UK"/>
    <s v="14/01/2025"/>
    <x v="2"/>
  </r>
  <r>
    <s v="EST-000029924"/>
    <s v="ROTUNDA BUILDING GLASGOW"/>
    <s v="Neil Hamblin"/>
    <d v="2025-01-21T00:00:00"/>
    <d v="2025-01-17T00:00:00"/>
    <x v="1"/>
    <s v="17/01/2025, 10:21"/>
    <s v="UK"/>
    <s v="17/01/2025"/>
    <x v="2"/>
  </r>
  <r>
    <s v="EST-000029906"/>
    <s v="SCANIA LEARNING ACADEMY MILTON KEYNES"/>
    <s v="Max Cane"/>
    <d v="2025-01-16T00:00:00"/>
    <d v="2025-01-15T00:00:00"/>
    <x v="1"/>
    <s v="15/01/2025, 16:44"/>
    <s v="UK"/>
    <s v="15/01/2025"/>
    <x v="2"/>
  </r>
  <r>
    <s v="EST-000029830"/>
    <s v="SNOW HILL BUILDING 1 FLOOR 8 REFURB BIRMINGHAM"/>
    <s v="Neil Hamblin"/>
    <d v="2025-01-15T00:00:00"/>
    <d v="2025-01-15T00:00:00"/>
    <x v="1"/>
    <s v="15/01/2025, 17:05"/>
    <s v="UK"/>
    <s v="15/01/2025"/>
    <x v="2"/>
  </r>
  <r>
    <s v="EST-000029817"/>
    <s v="SPINNINGFIELDS NO 1 9TH FLOOR REFURB MANCHESTER"/>
    <s v="Max Cane"/>
    <d v="2025-01-16T00:00:00"/>
    <d v="2025-01-14T00:00:00"/>
    <x v="1"/>
    <s v="14/01/2025, 11:16"/>
    <s v="UK"/>
    <s v="14/01/2025"/>
    <x v="2"/>
  </r>
  <r>
    <s v="EST-000029898"/>
    <s v="ST JAMES PARK STATION REFURB LONDON"/>
    <s v="Max Cane"/>
    <d v="2025-01-16T00:00:00"/>
    <d v="2025-01-15T00:00:00"/>
    <x v="1"/>
    <s v="15/01/2025, 12:40"/>
    <s v="UK"/>
    <s v="15/01/2025"/>
    <x v="2"/>
  </r>
  <r>
    <s v="EST-000029865"/>
    <s v="TALBOT ROAD OFFICE BLACKPOOL"/>
    <s v="Max Cane"/>
    <d v="2025-01-16T00:00:00"/>
    <d v="2025-01-16T00:00:00"/>
    <x v="1"/>
    <s v="16/01/2025, 13:03"/>
    <s v="UK"/>
    <s v="16/01/2025"/>
    <x v="2"/>
  </r>
  <r>
    <s v="EST-000029907"/>
    <s v="TELEHOUSE WEST 2 DATA CENTRE LONDON"/>
    <s v="Neil Hamblin"/>
    <d v="2025-01-17T00:00:00"/>
    <d v="2025-01-16T00:00:00"/>
    <x v="1"/>
    <s v="16/01/2025, 15:22"/>
    <s v="UK"/>
    <s v="16/01/2025"/>
    <x v="2"/>
  </r>
  <r>
    <s v="EST-000029940"/>
    <s v="TESCO WIGAN"/>
    <s v="Max Cane"/>
    <d v="2025-01-17T00:00:00"/>
    <d v="2025-01-16T00:00:00"/>
    <x v="1"/>
    <s v="16/01/2025, 16:34"/>
    <s v="UK"/>
    <s v="16/01/2025"/>
    <x v="2"/>
  </r>
  <r>
    <s v="EST-000029919"/>
    <s v="THE CANDLE FACTORY HILIGHT YORK ROAD BATTERSEA"/>
    <s v="Lorraine Knotts"/>
    <d v="2025-01-16T00:00:00"/>
    <d v="2025-01-16T00:00:00"/>
    <x v="1"/>
    <s v="16/01/2025, 10:56"/>
    <s v="UK"/>
    <s v="16/01/2025"/>
    <x v="2"/>
  </r>
  <r>
    <s v="EST-000029883"/>
    <s v="THE FORUM KINGS QUARTER EXTERNAL WALKWAYS GLOUCESTER"/>
    <s v="Neil Hamblin"/>
    <d v="2025-01-17T00:00:00"/>
    <d v="2025-01-16T00:00:00"/>
    <x v="1"/>
    <s v="16/01/2025, 11:51"/>
    <s v="UK"/>
    <s v="16/01/2025"/>
    <x v="2"/>
  </r>
  <r>
    <s v="EST-000029910"/>
    <s v="THE GRANGE SCHOOL MONMOUTH"/>
    <s v="Max Cane"/>
    <d v="2025-01-16T00:00:00"/>
    <d v="2025-01-15T00:00:00"/>
    <x v="1"/>
    <s v="15/01/2025, 17:14"/>
    <s v="UK"/>
    <s v="15/01/2025"/>
    <x v="2"/>
  </r>
  <r>
    <s v="EST-000029932"/>
    <s v="THE PEAK WILTON ROAD NO 5 FLOOR 5 GIP LONDON"/>
    <s v="Max Cane"/>
    <d v="2025-01-17T00:00:00"/>
    <d v="2025-01-16T00:00:00"/>
    <x v="1"/>
    <s v="16/01/2025, 11:24"/>
    <s v="UK"/>
    <s v="16/01/2025"/>
    <x v="2"/>
  </r>
  <r>
    <s v="EST-000029790"/>
    <s v="THE SLOANE CLUB LOWER SLOANE STREET LONDON"/>
    <s v="Max Cane"/>
    <d v="2025-01-15T00:00:00"/>
    <d v="2025-01-13T00:00:00"/>
    <x v="1"/>
    <s v="13/01/2025, 16:33"/>
    <s v="UK"/>
    <s v="13/01/2025"/>
    <x v="2"/>
  </r>
  <r>
    <s v="EST-000029892"/>
    <s v="THORPE PARK NO  3200 FLOOR 1 LEEDS"/>
    <s v="Lorraine Knotts"/>
    <d v="2025-01-16T00:00:00"/>
    <d v="2025-01-15T00:00:00"/>
    <x v="1"/>
    <s v="15/01/2025, 14:02"/>
    <s v="UK"/>
    <s v="15/01/2025"/>
    <x v="2"/>
  </r>
  <r>
    <s v="EST-000029885"/>
    <s v="TOTTENHAM HOTSPUR TRAINING ACADEMY LEVEL 1 OFFICES ENFIELD"/>
    <s v="Max Cane"/>
    <d v="2025-01-17T00:00:00"/>
    <d v="2025-01-15T00:00:00"/>
    <x v="1"/>
    <s v="15/01/2025, 13:16"/>
    <s v="UK"/>
    <s v="15/01/2025"/>
    <x v="2"/>
  </r>
  <r>
    <s v="EST-000029931"/>
    <s v="TOTTENHAM HOTSPUR WOMENS TRAINING FACILITY ENFIELD"/>
    <s v="Lorraine Knotts"/>
    <d v="2025-01-20T00:00:00"/>
    <d v="2025-01-16T00:00:00"/>
    <x v="1"/>
    <s v="16/01/2025, 11:35"/>
    <s v="UK"/>
    <s v="16/01/2025"/>
    <x v="2"/>
  </r>
  <r>
    <s v="EST-000029870"/>
    <s v="TOWER BRIDGE COURT (TBC) CAT B SAGE FLOORS 3-4 LONDON"/>
    <s v="Max Cane"/>
    <d v="2025-01-16T00:00:00"/>
    <d v="2025-01-15T00:00:00"/>
    <x v="1"/>
    <s v="15/01/2025, 09:28"/>
    <s v="UK"/>
    <s v="15/01/2025"/>
    <x v="2"/>
  </r>
  <r>
    <s v="EST-000029814"/>
    <s v="TRINITY BY BREAKTHROUGH FLR 1 OXFORD BUSINESS PARK"/>
    <s v="Max Cane"/>
    <d v="2025-01-16T00:00:00"/>
    <d v="2025-01-15T00:00:00"/>
    <x v="1"/>
    <s v="15/01/2025, 13:18"/>
    <s v="UK"/>
    <s v="15/01/2025"/>
    <x v="2"/>
  </r>
  <r>
    <s v="EST-000029962"/>
    <s v="UNI OF EDINBURGH QMRI FLOORS 2 &amp; 3 REFURB ADDITIONALS"/>
    <s v="Max Cane"/>
    <d v="2025-01-17T00:00:00"/>
    <d v="2025-01-17T00:00:00"/>
    <x v="1"/>
    <s v="17/01/2025, 09:40"/>
    <s v="UK"/>
    <s v="17/01/2025"/>
    <x v="2"/>
  </r>
  <r>
    <s v="EST-000029963"/>
    <s v="UNI OF EDINBURGH QMRI LEVEL 0 REFURB"/>
    <s v="Max Cane"/>
    <d v="2025-01-17T00:00:00"/>
    <d v="2025-01-17T00:00:00"/>
    <x v="1"/>
    <s v="17/01/2025, 09:33"/>
    <s v="UK"/>
    <s v="17/01/2025"/>
    <x v="2"/>
  </r>
  <r>
    <s v="EST-000029811"/>
    <s v="UNI OF OXFORD CENTRE FOR LIFE AND MIND SCIENCES"/>
    <s v="Max Cane"/>
    <d v="2025-01-15T00:00:00"/>
    <d v="2025-01-13T00:00:00"/>
    <x v="1"/>
    <s v="13/01/2025, 12:38"/>
    <s v="UK"/>
    <s v="13/01/2025"/>
    <x v="2"/>
  </r>
  <r>
    <s v="EST-000029563"/>
    <s v="UPPER CAMPFIELD LIVERPOOL ROAD MANCHESTER"/>
    <s v="Max Cane"/>
    <d v="2025-01-09T00:00:00"/>
    <d v="2025-01-16T00:00:00"/>
    <x v="0"/>
    <s v="16/01/2025, 17:00"/>
    <s v="UK"/>
    <s v="16/01/2025"/>
    <x v="2"/>
  </r>
  <r>
    <s v="EST-000029804"/>
    <s v="VILLAGE HOTEL ASHTON MANCHESTER"/>
    <s v="Max Cane"/>
    <d v="2025-01-14T00:00:00"/>
    <d v="2025-01-13T00:00:00"/>
    <x v="1"/>
    <s v="13/01/2025, 11:27"/>
    <s v="UK"/>
    <s v="13/01/2025"/>
    <x v="2"/>
  </r>
  <r>
    <s v="EST-000029761"/>
    <s v="VISA CHINEHAM PARK LIME TREE WAY PHASE 2  BASINGSTOKE"/>
    <s v="Neil Hamblin"/>
    <d v="2025-01-14T00:00:00"/>
    <d v="2025-01-14T00:00:00"/>
    <x v="1"/>
    <s v="14/01/2025, 11:58"/>
    <s v="UK"/>
    <s v="14/01/2025"/>
    <x v="2"/>
  </r>
  <r>
    <s v="EST-000029887"/>
    <s v="VISA CHINEHAM PARK LIME TREE WAY PHASE 2  BASINGSTOKE"/>
    <s v="Neil Hamblin"/>
    <d v="2025-01-17T00:00:00"/>
    <d v="2025-01-16T00:00:00"/>
    <x v="1"/>
    <s v="16/01/2025, 13:47"/>
    <s v="UK"/>
    <s v="16/01/2025"/>
    <x v="2"/>
  </r>
  <r>
    <s v="EST-000029893"/>
    <s v="WAVERLEY GATE FLR 2 REFURB EDINBURGH"/>
    <s v="Max Cane"/>
    <d v="2025-01-17T00:00:00"/>
    <d v="2025-01-17T00:00:00"/>
    <x v="1"/>
    <s v="17/01/2025, 14:31"/>
    <s v="UK"/>
    <s v="17/01/2025"/>
    <x v="2"/>
  </r>
  <r>
    <s v="EST-000029861"/>
    <s v="WELBECK HEALTH OXFORD"/>
    <s v="Neil Hamblin"/>
    <d v="2025-01-15T00:00:00"/>
    <d v="2025-01-15T00:00:00"/>
    <x v="1"/>
    <s v="15/01/2025, 11:22"/>
    <s v="UK"/>
    <s v="15/01/2025"/>
    <x v="2"/>
  </r>
  <r>
    <s v="EST-000029902"/>
    <s v="WELLINGBOROUGH SCHOOL LONDON RD WELLINGBOROUGH"/>
    <s v="Max Cane"/>
    <d v="2025-01-17T00:00:00"/>
    <d v="2025-01-15T00:00:00"/>
    <x v="1"/>
    <s v="15/01/2025, 14:27"/>
    <s v="UK"/>
    <s v="15/01/2025"/>
    <x v="2"/>
  </r>
  <r>
    <s v="EST-000029795"/>
    <s v="WESTFIELD AVENUE NO 1 NCA FIT OUT STRATFORD CITY"/>
    <s v="Max Cane"/>
    <d v="2025-01-14T00:00:00"/>
    <d v="2025-01-13T00:00:00"/>
    <x v="1"/>
    <s v="13/01/2025, 09:18"/>
    <s v="UK"/>
    <s v="13/01/2025"/>
    <x v="2"/>
  </r>
  <r>
    <s v="EST-000029846"/>
    <s v="WILTON ROAD NO 5 ABFORD HOUSE REFURB VICTORIA LONDON"/>
    <s v="Max Cane"/>
    <d v="2025-01-16T00:00:00"/>
    <d v="2025-01-14T00:00:00"/>
    <x v="1"/>
    <s v="14/01/2025, 14:26"/>
    <s v="UK"/>
    <s v="14/01/2025"/>
    <x v="2"/>
  </r>
  <r>
    <s v="EST-000029880"/>
    <s v="WOOD STREET NO 100 FLOOR 2 CAT B LONDON"/>
    <s v="Max Cane"/>
    <d v="2025-01-16T00:00:00"/>
    <d v="2025-01-15T00:00:00"/>
    <x v="1"/>
    <s v="15/01/2025, 09:00"/>
    <s v="UK"/>
    <s v="15/01/2025"/>
    <x v="2"/>
  </r>
  <r>
    <s v="EST-000029744"/>
    <s v="WOOD STREET NO 125 FLOOR 4 &amp; 7 CAT A REFURB LONDON"/>
    <s v="Lorraine Knotts"/>
    <d v="2025-01-15T00:00:00"/>
    <d v="2025-01-13T00:00:00"/>
    <x v="1"/>
    <s v="13/01/2025, 13:43"/>
    <s v="UK"/>
    <s v="13/01/2025"/>
    <x v="2"/>
  </r>
  <r>
    <s v="EST-000029747"/>
    <s v="AVENUE OF AMERICAS 1290 LOWER LEVEL 01"/>
    <s v="Ian Liegeois"/>
    <d v="2025-01-14T00:00:00"/>
    <d v="2025-01-13T00:00:00"/>
    <x v="1"/>
    <s v="13/01/2025, 23:24"/>
    <s v="USA"/>
    <s v="13/01/2025"/>
    <x v="2"/>
  </r>
  <r>
    <s v="EST-000029749"/>
    <s v="COLORADO STREET 415 FLR 33 AUSTIN TX PHASE 2"/>
    <s v="Ian Liegeois"/>
    <d v="2025-01-15T00:00:00"/>
    <d v="2025-01-13T00:00:00"/>
    <x v="1"/>
    <s v="13/01/2025, 16:09"/>
    <s v="USA"/>
    <s v="13/01/2025"/>
    <x v="2"/>
  </r>
  <r>
    <s v="EST-000029751"/>
    <s v="GOOGLE 5CC-3 SUGAR  REMODEL"/>
    <s v="Ian Liegeois"/>
    <d v="2025-01-17T00:00:00"/>
    <d v="2025-01-14T00:00:00"/>
    <x v="1"/>
    <s v="14/01/2025, 23:36"/>
    <s v="USA"/>
    <s v="14/01/2025"/>
    <x v="2"/>
  </r>
  <r>
    <s v="EST-000029783"/>
    <s v="KSU KENNESAW STATE UNIVERSITY SUMMIT II HOUSING"/>
    <s v="Ian Liegeois"/>
    <d v="2025-01-15T00:00:00"/>
    <d v="2025-01-13T00:00:00"/>
    <x v="1"/>
    <s v="13/01/2025, 22:14"/>
    <s v="USA"/>
    <s v="13/01/2025"/>
    <x v="2"/>
  </r>
  <r>
    <s v="EST-000029819"/>
    <s v="KSU KENNESAW STATE UNIVERSITY SUMMIT II HOUSING"/>
    <s v="Ian Liegeois"/>
    <d v="2025-01-15T00:00:00"/>
    <d v="2025-01-13T00:00:00"/>
    <x v="1"/>
    <s v="13/01/2025, 22:20"/>
    <s v="USA"/>
    <s v="13/01/2025"/>
    <x v="2"/>
  </r>
  <r>
    <s v="EST-000029826"/>
    <s v="GPE - VITRY CENTRE STATION"/>
    <s v="Christine Moring"/>
    <d v="2025-01-17T00:00:00"/>
    <d v="2025-01-23T00:00:00"/>
    <x v="0"/>
    <s v="23/01/2025, 10:13"/>
    <s v="France"/>
    <s v="23/01/2025"/>
    <x v="3"/>
  </r>
  <r>
    <s v="EST-000029659"/>
    <s v="OPENSKY LA DEFENSE"/>
    <s v="Christine Moring"/>
    <d v="2025-01-13T00:00:00"/>
    <d v="2025-01-20T00:00:00"/>
    <x v="0"/>
    <s v="20/01/2025, 12:12"/>
    <s v="France"/>
    <s v="20/01/2025"/>
    <x v="3"/>
  </r>
  <r>
    <s v="EST-000029625"/>
    <s v="SNCB HEADQUARTER SAINT GILLES"/>
    <s v="Julian Sparrow"/>
    <d v="2025-01-10T00:00:00"/>
    <d v="2025-01-23T00:00:00"/>
    <x v="0"/>
    <s v="23/01/2025, 08:57"/>
    <s v="France"/>
    <s v="23/01/2025"/>
    <x v="3"/>
  </r>
  <r>
    <s v="EST-000029937"/>
    <s v="COCA COLA BALLINA"/>
    <s v="Cathal McGuinness"/>
    <d v="2025-01-17T00:00:00"/>
    <d v="2025-01-23T00:00:00"/>
    <x v="0"/>
    <s v="23/01/2025, 16:24"/>
    <s v="Ireland"/>
    <s v="23/01/2025"/>
    <x v="3"/>
  </r>
  <r>
    <s v="EST-000030043"/>
    <s v="AMAZON CAI-14 FESTIVAL CITY PHASE 2 CAIRO"/>
    <s v="Demi Jackson"/>
    <d v="2025-01-23T00:00:00"/>
    <d v="2025-01-21T00:00:00"/>
    <x v="1"/>
    <s v="21/01/2025, 15:32"/>
    <s v="Middle East"/>
    <s v="21/01/2025"/>
    <x v="3"/>
  </r>
  <r>
    <s v="EST-000029863"/>
    <s v="EMIRATES IT COLLEGE DIAC PLOT 8120295 DUBAI"/>
    <s v="Julian Sparrow"/>
    <d v="2025-01-16T00:00:00"/>
    <d v="2025-01-22T00:00:00"/>
    <x v="0"/>
    <s v="22/01/2025, 17:30"/>
    <s v="Middle East"/>
    <s v="22/01/2025"/>
    <x v="3"/>
  </r>
  <r>
    <s v="EST-000030023"/>
    <s v="HADAEQ SHEIKH MOHD BIN RASHID HOTEL PLOT 63110686 DUBAI"/>
    <s v="Christine Moring"/>
    <d v="2025-01-23T00:00:00"/>
    <d v="2025-01-23T00:00:00"/>
    <x v="1"/>
    <s v="23/01/2025, 15:25"/>
    <s v="Middle East"/>
    <s v="23/01/2025"/>
    <x v="3"/>
  </r>
  <r>
    <s v="EST-000029969"/>
    <s v="KHAZNA DC CORRIDOR AT TENANT AREAS DXB9 JEBEL ALI DUBAI"/>
    <s v="Christine Moring"/>
    <d v="2025-01-22T00:00:00"/>
    <d v="2025-01-21T00:00:00"/>
    <x v="1"/>
    <s v="21/01/2025, 12:03"/>
    <s v="Middle East"/>
    <s v="21/01/2025"/>
    <x v="3"/>
  </r>
  <r>
    <s v="EST-000030127"/>
    <s v="KHAZNA DC CORRIDOR AT TENANT AREAS DXB9 JEBEL ALI DUBAI"/>
    <s v="Christine Moring"/>
    <d v="2025-01-28T00:00:00"/>
    <d v="2025-01-23T00:00:00"/>
    <x v="1"/>
    <s v="23/01/2025, 11:54"/>
    <s v="Middle East"/>
    <s v="23/01/2025"/>
    <x v="3"/>
  </r>
  <r>
    <s v="EST-000029567"/>
    <s v="QATAR POST HEADQUARTER BUILDING DOHA"/>
    <s v="Christine Moring"/>
    <d v="2025-01-17T00:00:00"/>
    <d v="2025-01-21T00:00:00"/>
    <x v="0"/>
    <s v="21/01/2025, 16:38"/>
    <s v="Middle East"/>
    <s v="21/01/2025"/>
    <x v="3"/>
  </r>
  <r>
    <s v="EST-000029808"/>
    <s v="SCHNEIDER ELECTRIC SILICON OASIS DUBAI"/>
    <s v="Christine Moring"/>
    <d v="2025-01-16T00:00:00"/>
    <d v="2025-01-22T00:00:00"/>
    <x v="0"/>
    <s v="22/01/2025, 10:00"/>
    <s v="Middle East"/>
    <s v="22/01/2025"/>
    <x v="3"/>
  </r>
  <r>
    <s v="EST-000030065"/>
    <s v="ARIMA OFFICES MADRID"/>
    <s v="Christine Moring"/>
    <d v="2025-01-24T00:00:00"/>
    <d v="2025-01-21T00:00:00"/>
    <x v="1"/>
    <s v="21/01/2025, 13:39"/>
    <s v="Rest of the World"/>
    <s v="21/01/2025"/>
    <x v="3"/>
  </r>
  <r>
    <s v="EST-000029967"/>
    <s v="CAIXA GERAL DE DEPOSITOS PORTUGAL"/>
    <s v="Demi Jackson"/>
    <d v="2025-01-21T00:00:00"/>
    <d v="2025-01-20T00:00:00"/>
    <x v="1"/>
    <s v="20/01/2025, 11:43"/>
    <s v="Rest of the World"/>
    <s v="20/01/2025"/>
    <x v="3"/>
  </r>
  <r>
    <s v="EST-000029820"/>
    <s v="HOSPITEN BOADILLA DEL MONTE"/>
    <s v="Christine Moring"/>
    <d v="2025-01-16T00:00:00"/>
    <d v="2025-01-21T00:00:00"/>
    <x v="0"/>
    <s v="21/01/2025, 08:40"/>
    <s v="Rest of the World"/>
    <s v="21/01/2025"/>
    <x v="3"/>
  </r>
  <r>
    <s v="EST-000030080"/>
    <s v="PORTO HELI HOSPITALITY PROJECT ERMIONI"/>
    <s v="Christine Moring"/>
    <d v="2025-01-23T00:00:00"/>
    <d v="2025-01-24T00:00:00"/>
    <x v="0"/>
    <s v="24/01/2025, 10:31"/>
    <s v="Rest of the World"/>
    <s v="24/01/2025"/>
    <x v="3"/>
  </r>
  <r>
    <s v="EST-000029966"/>
    <s v="RENOVATION OF PHILKERAM JOHNSON FACTORY THESSALONIKI"/>
    <s v="Demi Jackson"/>
    <d v="2025-01-21T00:00:00"/>
    <d v="2025-01-21T00:00:00"/>
    <x v="1"/>
    <s v="21/01/2025, 17:29"/>
    <s v="Rest of the World"/>
    <s v="21/01/2025"/>
    <x v="3"/>
  </r>
  <r>
    <s v="EST-000030070"/>
    <s v="RIVIERA GALLERIA MALL BAFFLES ATHENS"/>
    <s v="Christine Moring"/>
    <d v="2025-01-24T00:00:00"/>
    <d v="2025-01-22T00:00:00"/>
    <x v="1"/>
    <s v="22/01/2025, 09:45"/>
    <s v="Rest of the World"/>
    <s v="22/01/2025"/>
    <x v="3"/>
  </r>
  <r>
    <s v="EST-000030011"/>
    <s v="ALBERT ROAD BRISTOL"/>
    <s v="Lorraine Knotts"/>
    <d v="2025-01-22T00:00:00"/>
    <d v="2025-01-20T00:00:00"/>
    <x v="1"/>
    <s v="20/01/2025, 11:51"/>
    <s v="UK"/>
    <s v="20/01/2025"/>
    <x v="3"/>
  </r>
  <r>
    <s v="EST-000030106"/>
    <s v="ALDERMANBURY SQUARE NO 2 BASINGHALL ST BASEMENT LONDON"/>
    <s v="Neil Hamblin"/>
    <d v="2025-01-27T00:00:00"/>
    <d v="2025-01-24T00:00:00"/>
    <x v="1"/>
    <s v="24/01/2025, 15:44"/>
    <s v="UK"/>
    <s v="24/01/2025"/>
    <x v="3"/>
  </r>
  <r>
    <s v="EST-000030081"/>
    <s v="ALDERSGATE ST NO 150 THE VERDANT TIKTOK FIT OUT LONDON"/>
    <s v="Neil Hamblin"/>
    <d v="2025-01-23T00:00:00"/>
    <d v="2025-01-22T00:00:00"/>
    <x v="1"/>
    <s v="22/01/2025, 15:13"/>
    <s v="UK"/>
    <s v="22/01/2025"/>
    <x v="3"/>
  </r>
  <r>
    <s v="EST-000030004"/>
    <s v="ARKWRIGHT HOUSE REFURB MANCHESTER"/>
    <s v="Neil Hamblin"/>
    <d v="2025-01-22T00:00:00"/>
    <d v="2025-01-20T00:00:00"/>
    <x v="1"/>
    <s v="20/01/2025, 11:42"/>
    <s v="UK"/>
    <s v="20/01/2025"/>
    <x v="3"/>
  </r>
  <r>
    <s v="EST-000029921"/>
    <s v="ARTHUR STREET NO 12 FLOOR 6 LIGHTING LONDON"/>
    <s v="Max Cane"/>
    <d v="2025-01-21T00:00:00"/>
    <d v="2025-01-20T00:00:00"/>
    <x v="1"/>
    <s v="20/01/2025, 16:59"/>
    <s v="UK"/>
    <s v="20/01/2025"/>
    <x v="3"/>
  </r>
  <r>
    <s v="EST-000030082"/>
    <s v="ARTHUR STREET NO 12 FLOOR 6 LIGHTING LONDON"/>
    <s v="Max Cane"/>
    <d v="2025-01-24T00:00:00"/>
    <d v="2025-01-21T00:00:00"/>
    <x v="1"/>
    <s v="21/01/2025, 16:53"/>
    <s v="UK"/>
    <s v="21/01/2025"/>
    <x v="3"/>
  </r>
  <r>
    <s v="EST-000030101"/>
    <s v="ARTHUR STREET NO 12 FLOOR 6 REFURB LONDON"/>
    <s v="Neil Hamblin"/>
    <d v="2025-01-23T00:00:00"/>
    <d v="2025-01-23T00:00:00"/>
    <x v="1"/>
    <s v="23/01/2025, 08:54"/>
    <s v="UK"/>
    <s v="23/01/2025"/>
    <x v="3"/>
  </r>
  <r>
    <s v="EST-000029950"/>
    <s v="BAD WOLF STUDIO CARDIFF"/>
    <s v="Max Cane"/>
    <d v="2025-01-20T00:00:00"/>
    <d v="2025-01-20T00:00:00"/>
    <x v="1"/>
    <s v="20/01/2025, 08:50"/>
    <s v="UK"/>
    <s v="20/01/2025"/>
    <x v="3"/>
  </r>
  <r>
    <s v="EST-000030142"/>
    <s v="BEDFORD AVENUE NO 1 REFURB LONDON"/>
    <s v="Neil Hamblin"/>
    <d v="2025-01-27T00:00:00"/>
    <d v="2025-01-24T00:00:00"/>
    <x v="1"/>
    <s v="24/01/2025, 14:17"/>
    <s v="UK"/>
    <s v="24/01/2025"/>
    <x v="3"/>
  </r>
  <r>
    <s v="EST-000030018"/>
    <s v="BISHOPSGATE NO 199 CAT B FLR 9 CROWELL MORING LONDON"/>
    <s v="Neil Hamblin"/>
    <d v="2025-01-23T00:00:00"/>
    <d v="2025-01-24T00:00:00"/>
    <x v="0"/>
    <s v="24/01/2025, 12:34"/>
    <s v="UK"/>
    <s v="24/01/2025"/>
    <x v="3"/>
  </r>
  <r>
    <s v="EST-000029991"/>
    <s v="BISHOPSGATE NO 199 CAT B FLR 9 LIGHTING LONDON"/>
    <s v="Max Cane"/>
    <d v="2025-01-22T00:00:00"/>
    <d v="2025-01-24T00:00:00"/>
    <x v="0"/>
    <s v="24/01/2025, 10:34"/>
    <s v="UK"/>
    <s v="24/01/2025"/>
    <x v="3"/>
  </r>
  <r>
    <s v="EST-000030066"/>
    <s v="BOSCOMBE DOWN AMESBURY WILTSHIRE"/>
    <s v="Max Cane"/>
    <d v="2025-01-22T00:00:00"/>
    <d v="2025-01-21T00:00:00"/>
    <x v="1"/>
    <s v="21/01/2025, 14:51"/>
    <s v="UK"/>
    <s v="21/01/2025"/>
    <x v="3"/>
  </r>
  <r>
    <s v="EST-000030050"/>
    <s v="BRIDGEND COLLEGE TOWN CENTRE CAMPUS"/>
    <s v="Max Cane"/>
    <d v="2025-01-22T00:00:00"/>
    <d v="2025-01-23T00:00:00"/>
    <x v="0"/>
    <s v="23/01/2025, 08:38"/>
    <s v="UK"/>
    <s v="23/01/2025"/>
    <x v="3"/>
  </r>
  <r>
    <s v="EST-000030045"/>
    <s v="BROADGATE NO 1-2 CAT A WASHROOMS LONDON"/>
    <s v="Lorraine Knotts"/>
    <d v="2025-01-24T00:00:00"/>
    <d v="2025-01-21T00:00:00"/>
    <x v="1"/>
    <s v="21/01/2025, 14:28"/>
    <s v="UK"/>
    <s v="21/01/2025"/>
    <x v="3"/>
  </r>
  <r>
    <s v="EST-000030044"/>
    <s v="BUNHILL ROW NO 1 SLAUGHTER &amp; MAY CAT A REFURB LONDON"/>
    <s v="Neil Hamblin"/>
    <d v="2025-01-23T00:00:00"/>
    <d v="2025-01-21T00:00:00"/>
    <x v="1"/>
    <s v="21/01/2025, 11:03"/>
    <s v="UK"/>
    <s v="21/01/2025"/>
    <x v="3"/>
  </r>
  <r>
    <s v="EST-000030069"/>
    <s v="CAMBRIDGE BIOMEDICAL CAMPUS LABORATORY 2000 NEWBUILD"/>
    <s v="Max Cane"/>
    <d v="2025-01-22T00:00:00"/>
    <d v="2025-01-21T00:00:00"/>
    <x v="1"/>
    <s v="21/01/2025, 14:24"/>
    <s v="UK"/>
    <s v="21/01/2025"/>
    <x v="3"/>
  </r>
  <r>
    <s v="EST-000030133"/>
    <s v="CANARY WHARF QUAY HOUSE DEVELOPMENT SOUTH QUAY LONDON"/>
    <s v="Max Cane"/>
    <d v="2025-01-24T00:00:00"/>
    <d v="2025-01-24T00:00:00"/>
    <x v="1"/>
    <s v="24/01/2025, 09:24"/>
    <s v="UK"/>
    <s v="24/01/2025"/>
    <x v="3"/>
  </r>
  <r>
    <s v="EST-000030163"/>
    <s v="CARL ZEISS CAMBRIDGE"/>
    <s v="Max Cane"/>
    <d v="2025-01-27T00:00:00"/>
    <d v="2025-01-24T00:00:00"/>
    <x v="1"/>
    <s v="24/01/2025, 12:19"/>
    <s v="UK"/>
    <s v="24/01/2025"/>
    <x v="3"/>
  </r>
  <r>
    <s v="EST-000030038"/>
    <s v="CHARLOTTE STREET NO 80 AURUM FIT OUT FLOOR 2 LONDON"/>
    <s v="Neil Hamblin"/>
    <d v="2025-01-22T00:00:00"/>
    <d v="2025-01-21T00:00:00"/>
    <x v="1"/>
    <s v="21/01/2025, 09:29"/>
    <s v="UK"/>
    <s v="21/01/2025"/>
    <x v="3"/>
  </r>
  <r>
    <s v="EST-000029989"/>
    <s v="CITY ROAD NO 186 SIRA DEVELOPMENT LONDON"/>
    <s v="Max Cane"/>
    <d v="2025-01-22T00:00:00"/>
    <d v="2025-01-21T00:00:00"/>
    <x v="1"/>
    <s v="21/01/2025, 16:30"/>
    <s v="UK"/>
    <s v="21/01/2025"/>
    <x v="3"/>
  </r>
  <r>
    <s v="EST-000030120"/>
    <s v="CITY SQUARE HOUSE FLR 8 WELLINGTON STREET LEEDS"/>
    <s v="Neil Hamblin"/>
    <d v="2025-01-23T00:00:00"/>
    <d v="2025-01-23T00:00:00"/>
    <x v="1"/>
    <s v="23/01/2025, 09:56"/>
    <s v="UK"/>
    <s v="23/01/2025"/>
    <x v="3"/>
  </r>
  <r>
    <s v="EST-000030173"/>
    <s v="COLMORE CIRCUS NO 20 2ND FLR REFURB BIRMINGHAM"/>
    <s v="Max Cane"/>
    <d v="2025-01-27T00:00:00"/>
    <d v="2025-01-24T00:00:00"/>
    <x v="1"/>
    <s v="24/01/2025, 14:25"/>
    <s v="UK"/>
    <s v="24/01/2025"/>
    <x v="3"/>
  </r>
  <r>
    <s v="EST-000030172"/>
    <s v="COLMORE CIRCUS NO 20 2ND FLR REFURB BIRMINGHAM"/>
    <s v="Neil Hamblin"/>
    <d v="2025-01-28T00:00:00"/>
    <d v="2025-01-24T00:00:00"/>
    <x v="1"/>
    <s v="24/01/2025, 13:59"/>
    <s v="UK"/>
    <s v="24/01/2025"/>
    <x v="3"/>
  </r>
  <r>
    <s v="EST-000030131"/>
    <s v="CORNHILL NO 14 FLOOR 4 REFURB LONDON"/>
    <s v="Neil Hamblin"/>
    <d v="2025-01-27T00:00:00"/>
    <d v="2025-01-24T00:00:00"/>
    <x v="1"/>
    <s v="24/01/2025, 10:04"/>
    <s v="UK"/>
    <s v="24/01/2025"/>
    <x v="3"/>
  </r>
  <r>
    <s v="EST-000029983"/>
    <s v="CURZON STREET NO 1 FLOOR 2 PJT PARTNERS LONDON"/>
    <s v="Max Cane"/>
    <d v="2025-01-21T00:00:00"/>
    <d v="2025-01-21T00:00:00"/>
    <x v="1"/>
    <s v="21/01/2025, 17:17"/>
    <s v="UK"/>
    <s v="21/01/2025"/>
    <x v="3"/>
  </r>
  <r>
    <s v="EST-000029934"/>
    <s v="EMBERTON HOUSE INSPIRED SCHOOLS CAT B OLYMPIA LONDON"/>
    <s v="Lorraine Knotts"/>
    <d v="2025-01-20T00:00:00"/>
    <d v="2025-01-20T00:00:00"/>
    <x v="1"/>
    <s v="20/01/2025, 08:50"/>
    <s v="UK"/>
    <s v="20/01/2025"/>
    <x v="3"/>
  </r>
  <r>
    <s v="EST-000030073"/>
    <s v="EURSHELL MISC TILE &amp; GRID 2025"/>
    <s v="Neil Hamblin"/>
    <d v="2025-01-22T00:00:00"/>
    <d v="2025-01-21T00:00:00"/>
    <x v="1"/>
    <s v="21/01/2025, 15:10"/>
    <s v="UK"/>
    <s v="21/01/2025"/>
    <x v="3"/>
  </r>
  <r>
    <s v="EST-000030083"/>
    <s v="FITZROY PLACE NO 2 CAT A FLOOR 3 FABRIC LONDON"/>
    <s v="Max Cane"/>
    <d v="2025-01-29T00:00:00"/>
    <d v="2025-01-22T00:00:00"/>
    <x v="1"/>
    <s v="22/01/2025, 17:13"/>
    <s v="UK"/>
    <s v="22/01/2025"/>
    <x v="3"/>
  </r>
  <r>
    <s v="EST-000029951"/>
    <s v="FLORAL STREET NO 27 MARATHON ASSET MGT CAT B LONDON"/>
    <s v="Lorraine Knotts"/>
    <d v="2025-01-20T00:00:00"/>
    <d v="2025-01-20T00:00:00"/>
    <x v="1"/>
    <s v="20/01/2025, 09:26"/>
    <s v="UK"/>
    <s v="20/01/2025"/>
    <x v="3"/>
  </r>
  <r>
    <s v="EST-000029743"/>
    <s v="GLOBE SQUARE NO 1 LEEDS"/>
    <s v="Lorraine Knotts"/>
    <d v="2025-01-16T00:00:00"/>
    <d v="2025-01-21T00:00:00"/>
    <x v="0"/>
    <s v="21/01/2025, 08:28"/>
    <s v="UK"/>
    <s v="21/01/2025"/>
    <x v="3"/>
  </r>
  <r>
    <s v="EST-000030109"/>
    <s v="HARBOUR EXCHANGE NO 5 GRND FLR CIENA LTD LONDON"/>
    <s v="Neil Hamblin"/>
    <d v="2025-01-27T00:00:00"/>
    <d v="2025-01-23T00:00:00"/>
    <x v="1"/>
    <s v="23/01/2025, 15:08"/>
    <s v="UK"/>
    <s v="23/01/2025"/>
    <x v="3"/>
  </r>
  <r>
    <s v="EST-000030060"/>
    <s v="HARWELL CAMPUS MODERNA BIOTECH DIDCOT"/>
    <s v="Neil Hamblin"/>
    <d v="2025-01-23T00:00:00"/>
    <d v="2025-01-21T00:00:00"/>
    <x v="1"/>
    <s v="21/01/2025, 13:34"/>
    <s v="UK"/>
    <s v="21/01/2025"/>
    <x v="3"/>
  </r>
  <r>
    <s v="EST-000029735"/>
    <s v="HCP ST KENTIGERNS ACADEMY WEST LOTHIAN"/>
    <s v="Julian Sparrow"/>
    <d v="2025-01-16T00:00:00"/>
    <d v="2025-01-24T00:00:00"/>
    <x v="0"/>
    <s v="24/01/2025, 15:50"/>
    <s v="UK"/>
    <s v="24/01/2025"/>
    <x v="3"/>
  </r>
  <r>
    <s v="EST-000030020"/>
    <s v="HMP NEW HALL PRISON YOI REFURB WAKEFIELD"/>
    <s v="Max Cane"/>
    <d v="2025-01-22T00:00:00"/>
    <d v="2025-01-22T00:00:00"/>
    <x v="1"/>
    <s v="22/01/2025, 14:55"/>
    <s v="UK"/>
    <s v="22/01/2025"/>
    <x v="3"/>
  </r>
  <r>
    <s v="EST-000030001"/>
    <s v="IMPERIAL COLLEGE SHERFIELD BUILDING GREAT HALL LONDON"/>
    <s v="Neil Hamblin"/>
    <d v="2025-01-22T00:00:00"/>
    <d v="2025-01-20T00:00:00"/>
    <x v="1"/>
    <s v="20/01/2025, 17:09"/>
    <s v="UK"/>
    <s v="20/01/2025"/>
    <x v="3"/>
  </r>
  <r>
    <s v="EST-000030137"/>
    <s v="IRC CAMPSFIELD HOUSE KIDLINGTON OXFORDSHIRE"/>
    <s v="Neil Hamblin"/>
    <d v="2025-01-27T00:00:00"/>
    <d v="2025-01-24T00:00:00"/>
    <x v="1"/>
    <s v="24/01/2025, 11:53"/>
    <s v="UK"/>
    <s v="24/01/2025"/>
    <x v="3"/>
  </r>
  <r>
    <s v="EST-000030039"/>
    <s v="JACK WINGFIELD SOUTH WEST MISC 2024"/>
    <s v="Lorraine Knotts"/>
    <d v="2025-01-21T00:00:00"/>
    <d v="2025-01-21T00:00:00"/>
    <x v="1"/>
    <s v="21/01/2025, 09:34"/>
    <s v="UK"/>
    <s v="21/01/2025"/>
    <x v="3"/>
  </r>
  <r>
    <s v="EST-000030015"/>
    <s v="KING WILLIAM STREET NO 55 FLRS 4 &amp; 5 REFURB LONDON"/>
    <s v="Lorraine Knotts"/>
    <d v="2025-01-22T00:00:00"/>
    <d v="2025-01-20T00:00:00"/>
    <x v="1"/>
    <s v="20/01/2025, 16:07"/>
    <s v="UK"/>
    <s v="20/01/2025"/>
    <x v="3"/>
  </r>
  <r>
    <s v="EST-000030061"/>
    <s v="LANDMARK SQUARE WEST TOWER REFURB LONDON"/>
    <s v="Neil Hamblin"/>
    <d v="2025-01-22T00:00:00"/>
    <d v="2025-01-21T00:00:00"/>
    <x v="1"/>
    <s v="21/01/2025, 14:22"/>
    <s v="UK"/>
    <s v="21/01/2025"/>
    <x v="3"/>
  </r>
  <r>
    <s v="EST-000030124"/>
    <s v="LEYTON CUSTODY SUITE REFURB LONDON"/>
    <s v="Max Cane"/>
    <d v="2025-01-24T00:00:00"/>
    <d v="2025-01-23T00:00:00"/>
    <x v="1"/>
    <s v="23/01/2025, 08:43"/>
    <s v="UK"/>
    <s v="23/01/2025"/>
    <x v="3"/>
  </r>
  <r>
    <s v="EST-000030121"/>
    <s v="LIDL DISTRIBUTION CENTRE GILDERSOME LEEDS"/>
    <s v="Max Cane"/>
    <d v="2025-01-24T00:00:00"/>
    <d v="2025-01-23T00:00:00"/>
    <x v="1"/>
    <s v="23/01/2025, 09:48"/>
    <s v="UK"/>
    <s v="23/01/2025"/>
    <x v="3"/>
  </r>
  <r>
    <s v="EST-000030024"/>
    <s v="LONDON MISC 2025"/>
    <s v="Lorraine Knotts"/>
    <d v="2025-01-21T00:00:00"/>
    <d v="2025-01-20T00:00:00"/>
    <x v="1"/>
    <s v="20/01/2025, 16:33"/>
    <s v="UK"/>
    <s v="20/01/2025"/>
    <x v="3"/>
  </r>
  <r>
    <s v="EST-000029869"/>
    <s v="LUTON TOWN FC NEW STADIUM"/>
    <s v="Neil Hamblin"/>
    <d v="2025-01-16T00:00:00"/>
    <d v="2025-01-21T00:00:00"/>
    <x v="0"/>
    <s v="21/01/2025, 13:33"/>
    <s v="UK"/>
    <s v="21/01/2025"/>
    <x v="3"/>
  </r>
  <r>
    <s v="EST-000029942"/>
    <s v="MANCHESTER LIFE ELIZA YARD"/>
    <s v="Max Cane"/>
    <d v="2025-01-20T00:00:00"/>
    <d v="2025-01-20T00:00:00"/>
    <x v="1"/>
    <s v="20/01/2025, 10:13"/>
    <s v="UK"/>
    <s v="20/01/2025"/>
    <x v="3"/>
  </r>
  <r>
    <s v="EST-000030138"/>
    <s v="MANSION DRIVE 61A SALESIAN SISTER GRND FLR LIVERPOOL"/>
    <s v="Neil Hamblin"/>
    <d v="2025-01-27T00:00:00"/>
    <d v="2025-01-24T00:00:00"/>
    <x v="1"/>
    <s v="24/01/2025, 13:04"/>
    <s v="UK"/>
    <s v="24/01/2025"/>
    <x v="3"/>
  </r>
  <r>
    <s v="EST-000030141"/>
    <s v="MELBOURN SCIENCE PARK REDEVELOPMENT CAMBRIDGE"/>
    <s v="Neil Hamblin"/>
    <d v="2025-01-27T00:00:00"/>
    <d v="2025-01-24T00:00:00"/>
    <x v="1"/>
    <s v="24/01/2025, 14:20"/>
    <s v="UK"/>
    <s v="24/01/2025"/>
    <x v="3"/>
  </r>
  <r>
    <s v="EST-000030026"/>
    <s v="MERLIN PLACE CAMBRIDGE"/>
    <s v="Max Cane"/>
    <d v="2025-01-22T00:00:00"/>
    <d v="2025-01-20T00:00:00"/>
    <x v="1"/>
    <s v="20/01/2025, 16:37"/>
    <s v="UK"/>
    <s v="20/01/2025"/>
    <x v="3"/>
  </r>
  <r>
    <s v="EST-000030162"/>
    <s v="MERLIN PLACE CAMBRIDGE"/>
    <s v="Max Cane"/>
    <d v="2025-01-27T00:00:00"/>
    <d v="2025-01-24T00:00:00"/>
    <x v="1"/>
    <s v="24/01/2025, 14:38"/>
    <s v="UK"/>
    <s v="24/01/2025"/>
    <x v="3"/>
  </r>
  <r>
    <s v="EST-000030046"/>
    <s v="METROCENTRE CENTRE MANAGEMENT OFFICES PH2 NEWCASTLE"/>
    <s v="Max Cane"/>
    <d v="2025-01-24T00:00:00"/>
    <d v="2025-01-21T00:00:00"/>
    <x v="1"/>
    <s v="21/01/2025, 11:16"/>
    <s v="UK"/>
    <s v="21/01/2025"/>
    <x v="3"/>
  </r>
  <r>
    <s v="EST-000030167"/>
    <s v="METROCENTRE CENTRE MANAGEMENT OFFICES PH2 NEWCASTLE"/>
    <s v="Max Cane"/>
    <d v="2025-01-27T00:00:00"/>
    <d v="2025-01-24T00:00:00"/>
    <x v="1"/>
    <s v="24/01/2025, 15:53"/>
    <s v="UK"/>
    <s v="24/01/2025"/>
    <x v="3"/>
  </r>
  <r>
    <s v="EST-000030160"/>
    <s v="MIDDLESBOROUGH TRAIN STATION REFURB"/>
    <s v="Max Cane"/>
    <d v="2025-01-27T00:00:00"/>
    <d v="2025-01-24T00:00:00"/>
    <x v="1"/>
    <s v="24/01/2025, 12:07"/>
    <s v="UK"/>
    <s v="24/01/2025"/>
    <x v="3"/>
  </r>
  <r>
    <s v="EST-000029648"/>
    <s v="NEW BRIDGE ST HOUSE NO 30-34 REFURB LONDON"/>
    <s v="Lorraine Knotts"/>
    <d v="2025-01-09T00:00:00"/>
    <d v="2025-01-22T00:00:00"/>
    <x v="0"/>
    <s v="22/01/2025, 11:55"/>
    <s v="UK"/>
    <s v="22/01/2025"/>
    <x v="3"/>
  </r>
  <r>
    <s v="EST-000030169"/>
    <s v="NEW BRIDGE ST HOUSE NO 30-34 REFURB LONDON"/>
    <s v="Max Cane"/>
    <d v="2025-01-27T00:00:00"/>
    <d v="2025-01-24T00:00:00"/>
    <x v="1"/>
    <s v="24/01/2025, 11:20"/>
    <s v="UK"/>
    <s v="24/01/2025"/>
    <x v="3"/>
  </r>
  <r>
    <s v="EST-000030103"/>
    <s v="NEW BRIDGE ST HOUSE NO 30-34 REFURB LONDON"/>
    <s v="Max Cane"/>
    <d v="2025-01-23T00:00:00"/>
    <d v="2025-01-23T00:00:00"/>
    <x v="1"/>
    <s v="23/01/2025, 16:53"/>
    <s v="UK"/>
    <s v="23/01/2025"/>
    <x v="3"/>
  </r>
  <r>
    <s v="EST-000030132"/>
    <s v="NICK DRAKE NORTHERN HOME COUNTIES MISC 2024 / 25"/>
    <s v="Estimating"/>
    <d v="2025-01-27T00:00:00"/>
    <d v="2025-01-23T00:00:00"/>
    <x v="1"/>
    <s v="23/01/2025, 10:38"/>
    <s v="UK"/>
    <s v="23/01/2025"/>
    <x v="3"/>
  </r>
  <r>
    <s v="EST-000030134"/>
    <s v="NICK DRAKE NORTHERN HOME COUNTIES MISC 2024 / 25"/>
    <s v="Neil Hamblin"/>
    <d v="2025-01-27T00:00:00"/>
    <d v="2025-01-23T00:00:00"/>
    <x v="1"/>
    <s v="23/01/2025, 10:47"/>
    <s v="UK"/>
    <s v="23/01/2025"/>
    <x v="3"/>
  </r>
  <r>
    <s v="EST-000030098"/>
    <s v="NICK DRAKE NORTHERN HOME COUNTIES MISC 2024 / 25"/>
    <s v="Max Cane"/>
    <d v="2025-01-23T00:00:00"/>
    <d v="2025-01-22T00:00:00"/>
    <x v="1"/>
    <s v="22/01/2025, 11:01"/>
    <s v="UK"/>
    <s v="22/01/2025"/>
    <x v="3"/>
  </r>
  <r>
    <s v="EST-000030034"/>
    <s v="OLD JEWRY NO 27-32 FLR 5 REFURB LONDON"/>
    <s v="Max Cane"/>
    <d v="2025-01-22T00:00:00"/>
    <d v="2025-01-20T00:00:00"/>
    <x v="1"/>
    <s v="20/01/2025, 16:40"/>
    <s v="UK"/>
    <s v="20/01/2025"/>
    <x v="3"/>
  </r>
  <r>
    <s v="EST-000030130"/>
    <s v="ONE LUDLOW OFFICE SUITE 2 MAIDENHEAD"/>
    <s v="Neil Hamblin"/>
    <d v="2025-01-27T00:00:00"/>
    <d v="2025-01-23T00:00:00"/>
    <x v="1"/>
    <s v="23/01/2025, 16:55"/>
    <s v="UK"/>
    <s v="23/01/2025"/>
    <x v="3"/>
  </r>
  <r>
    <s v="EST-000029943"/>
    <s v="OXFORD BUSINESS PARK PLOT 6000 REFURB OXFORD"/>
    <s v="Max Cane"/>
    <d v="2025-01-17T00:00:00"/>
    <d v="2025-01-23T00:00:00"/>
    <x v="0"/>
    <s v="23/01/2025, 10:15"/>
    <s v="UK"/>
    <s v="23/01/2025"/>
    <x v="3"/>
  </r>
  <r>
    <s v="EST-000029982"/>
    <s v="OXFORD SCIENCE PARK PLOTS NO 23-25 OXFORD LIGHTING"/>
    <s v="Max Cane"/>
    <d v="2025-01-22T00:00:00"/>
    <d v="2025-01-22T00:00:00"/>
    <x v="1"/>
    <s v="22/01/2025, 17:17"/>
    <s v="UK"/>
    <s v="22/01/2025"/>
    <x v="3"/>
  </r>
  <r>
    <s v="EST-000030072"/>
    <s v="PEREGRINE HOUSE PARADISE ROAD RICHMOND"/>
    <s v="Max Cane"/>
    <d v="2025-01-22T00:00:00"/>
    <d v="2025-01-21T00:00:00"/>
    <x v="1"/>
    <s v="21/01/2025, 14:31"/>
    <s v="UK"/>
    <s v="21/01/2025"/>
    <x v="3"/>
  </r>
  <r>
    <s v="EST-000029941"/>
    <s v="PHOENIX IRON WORKS MANCHESTER"/>
    <s v="Max Cane"/>
    <d v="2025-01-17T00:00:00"/>
    <d v="2025-01-22T00:00:00"/>
    <x v="0"/>
    <s v="22/01/2025, 17:16"/>
    <s v="UK"/>
    <s v="22/01/2025"/>
    <x v="3"/>
  </r>
  <r>
    <s v="EST-000030084"/>
    <s v="PROJECT DIRAC ST JOHNS INNOVATION PARK B1 CAMBRIDGE"/>
    <s v="Neil Hamblin"/>
    <d v="2025-01-23T00:00:00"/>
    <d v="2025-01-23T00:00:00"/>
    <x v="1"/>
    <s v="23/01/2025, 10:31"/>
    <s v="UK"/>
    <s v="23/01/2025"/>
    <x v="3"/>
  </r>
  <r>
    <s v="EST-000030077"/>
    <s v="SEMLEY HOUSE SEMLEY PLACE REFURB LONDON"/>
    <s v="Lorraine Knotts"/>
    <d v="2025-01-24T00:00:00"/>
    <d v="2025-01-24T00:00:00"/>
    <x v="1"/>
    <s v="24/01/2025, 14:13"/>
    <s v="UK"/>
    <s v="24/01/2025"/>
    <x v="3"/>
  </r>
  <r>
    <s v="EST-000030051"/>
    <s v="SEVENOAKS HOSPITAL REFURB"/>
    <s v="Max Cane"/>
    <d v="2025-01-23T00:00:00"/>
    <d v="2025-01-22T00:00:00"/>
    <x v="1"/>
    <s v="22/01/2025, 09:58"/>
    <s v="UK"/>
    <s v="22/01/2025"/>
    <x v="3"/>
  </r>
  <r>
    <s v="EST-000030052"/>
    <s v="SIZZLED OXFORD"/>
    <s v="Neil Hamblin"/>
    <d v="2025-01-22T00:00:00"/>
    <d v="2025-01-21T00:00:00"/>
    <x v="1"/>
    <s v="21/01/2025, 13:49"/>
    <s v="UK"/>
    <s v="21/01/2025"/>
    <x v="3"/>
  </r>
  <r>
    <s v="EST-000029990"/>
    <s v="SOUTH BANK CENTRAL VIVO BUILDING FLR 3 REFURB LONDON"/>
    <s v="Neil Hamblin"/>
    <d v="2025-01-22T00:00:00"/>
    <d v="2025-01-21T00:00:00"/>
    <x v="1"/>
    <s v="21/01/2025, 17:22"/>
    <s v="UK"/>
    <s v="21/01/2025"/>
    <x v="3"/>
  </r>
  <r>
    <s v="EST-000030000"/>
    <s v="SPTS CELTIC LAKES FIT OUT PHASE 2 NEWPORT WALES"/>
    <s v="Neil Hamblin"/>
    <d v="2025-01-21T00:00:00"/>
    <d v="2025-01-20T00:00:00"/>
    <x v="1"/>
    <s v="20/01/2025, 14:29"/>
    <s v="UK"/>
    <s v="20/01/2025"/>
    <x v="3"/>
  </r>
  <r>
    <s v="EST-000029992"/>
    <s v="ST MICHAEL'S FLR 9 HILL DICKINSON FIT OUT MANCHESTER"/>
    <s v="Lorraine Knotts"/>
    <d v="2025-01-22T00:00:00"/>
    <d v="2025-01-20T00:00:00"/>
    <x v="1"/>
    <s v="20/01/2025, 11:24"/>
    <s v="UK"/>
    <s v="20/01/2025"/>
    <x v="3"/>
  </r>
  <r>
    <s v="EST-000029900"/>
    <s v="ST MICHAELS FLR 9 HILL DICKINSON LIGHTING MANCHESTER"/>
    <s v="Max Cane"/>
    <d v="2025-01-20T00:00:00"/>
    <d v="2025-01-22T00:00:00"/>
    <x v="0"/>
    <s v="22/01/2025, 17:15"/>
    <s v="UK"/>
    <s v="22/01/2025"/>
    <x v="3"/>
  </r>
  <r>
    <s v="EST-000030136"/>
    <s v="THE LUMEN HELIX  DVSA ADMIN RELOCATION NEWCASTLE"/>
    <s v="Neil Hamblin"/>
    <d v="2025-01-27T00:00:00"/>
    <d v="2025-01-24T00:00:00"/>
    <x v="1"/>
    <s v="24/01/2025, 10:44"/>
    <s v="UK"/>
    <s v="24/01/2025"/>
    <x v="3"/>
  </r>
  <r>
    <s v="EST-000030049"/>
    <s v="THORPE PARK NO  3200 FLOOR 1 LEEDS"/>
    <s v="Lorraine Knotts"/>
    <d v="2025-01-22T00:00:00"/>
    <d v="2025-01-21T00:00:00"/>
    <x v="1"/>
    <s v="21/01/2025, 11:33"/>
    <s v="UK"/>
    <s v="21/01/2025"/>
    <x v="3"/>
  </r>
  <r>
    <s v="EST-000030016"/>
    <s v="THORPE PARK NO  3200 FLOOR 1 LEEDS"/>
    <s v="Lorraine Knotts"/>
    <d v="2025-01-21T00:00:00"/>
    <d v="2025-01-20T00:00:00"/>
    <x v="1"/>
    <s v="20/01/2025, 15:16"/>
    <s v="UK"/>
    <s v="20/01/2025"/>
    <x v="3"/>
  </r>
  <r>
    <s v="EST-000030076"/>
    <s v="TRITON SQUARE NO 1 OFFICE / LABS CAT A LONDON"/>
    <s v="Neil Hamblin"/>
    <d v="2025-01-24T00:00:00"/>
    <d v="2025-01-22T00:00:00"/>
    <x v="1"/>
    <s v="22/01/2025, 13:24"/>
    <s v="UK"/>
    <s v="22/01/2025"/>
    <x v="3"/>
  </r>
  <r>
    <s v="EST-000030096"/>
    <s v="UNI OF GLASGOW RESEARCH HUB REFURB"/>
    <s v="Max Cane"/>
    <d v="2025-01-23T00:00:00"/>
    <d v="2025-01-22T00:00:00"/>
    <x v="1"/>
    <s v="22/01/2025, 12:38"/>
    <s v="UK"/>
    <s v="22/01/2025"/>
    <x v="3"/>
  </r>
  <r>
    <s v="EST-000030027"/>
    <s v="WALBROOK BUILDING NO 25 FLR 4 LONDON"/>
    <s v="Lorraine Knotts"/>
    <d v="2025-01-21T00:00:00"/>
    <d v="2025-01-20T00:00:00"/>
    <x v="1"/>
    <s v="20/01/2025, 17:13"/>
    <s v="UK"/>
    <s v="20/01/2025"/>
    <x v="3"/>
  </r>
  <r>
    <s v="EST-000030171"/>
    <s v="WALSINGHAM HOUSE SEETHING LANE REFURB LONDON"/>
    <s v="Max Cane"/>
    <d v="2025-01-27T00:00:00"/>
    <d v="2025-01-24T00:00:00"/>
    <x v="1"/>
    <s v="24/01/2025, 14:32"/>
    <s v="UK"/>
    <s v="24/01/2025"/>
    <x v="3"/>
  </r>
  <r>
    <s v="EST-000030008"/>
    <s v="WAVERLEY GATE FLR 2 REFURB EDINBURGH"/>
    <s v="Neil Hamblin"/>
    <d v="2025-01-21T00:00:00"/>
    <d v="2025-01-20T00:00:00"/>
    <x v="1"/>
    <s v="20/01/2025, 11:09"/>
    <s v="UK"/>
    <s v="20/01/2025"/>
    <x v="3"/>
  </r>
  <r>
    <s v="EST-000030118"/>
    <s v="WELLINGTON PLACE NO 2 REFURB LEEDS"/>
    <s v="Neil Hamblin"/>
    <d v="2025-01-23T00:00:00"/>
    <d v="2025-01-23T00:00:00"/>
    <x v="1"/>
    <s v="23/01/2025, 16:08"/>
    <s v="UK"/>
    <s v="23/01/2025"/>
    <x v="3"/>
  </r>
  <r>
    <s v="EST-000030110"/>
    <s v="WILLEN HOUSE BATH STREET NO 8-26 LONDON"/>
    <s v="Neil Hamblin"/>
    <d v="2025-01-23T00:00:00"/>
    <d v="2025-01-23T00:00:00"/>
    <x v="1"/>
    <s v="23/01/2025, 09:35"/>
    <s v="UK"/>
    <s v="23/01/2025"/>
    <x v="3"/>
  </r>
  <r>
    <s v="EST-000030112"/>
    <s v="WOOTTON SCIENCE PARK COMMERCIAL DEVELOPMENT OXFORDSHIRE"/>
    <s v="Neil Hamblin"/>
    <d v="2025-01-24T00:00:00"/>
    <d v="2025-01-23T00:00:00"/>
    <x v="1"/>
    <s v="23/01/2025, 13:19"/>
    <s v="UK"/>
    <s v="23/01/2025"/>
    <x v="3"/>
  </r>
  <r>
    <s v="EST-000030090"/>
    <s v="COLORADO STREET 415 FLR 33 AUSTIN TX PHASE 2"/>
    <s v="Ian Liegeois"/>
    <d v="2025-01-27T00:00:00"/>
    <d v="2025-01-22T00:00:00"/>
    <x v="1"/>
    <s v="22/01/2025, 17:53"/>
    <s v="USA"/>
    <s v="22/01/2025"/>
    <x v="3"/>
  </r>
  <r>
    <s v="EST-000029841"/>
    <s v="CROSSVILLE INDOOR RECREATION CENTRE"/>
    <s v="Ian Liegeois"/>
    <d v="2025-01-15T00:00:00"/>
    <d v="2025-01-21T00:00:00"/>
    <x v="0"/>
    <s v="21/01/2025, 22:45"/>
    <s v="USA"/>
    <s v="21/01/2025"/>
    <x v="3"/>
  </r>
  <r>
    <s v="EST-000029740"/>
    <s v="DFW AIRPORT TERMINAL F DALLAS"/>
    <s v="John Bullock"/>
    <d v="2025-01-16T00:00:00"/>
    <d v="2025-01-21T00:00:00"/>
    <x v="0"/>
    <s v="21/01/2025, 08:23"/>
    <s v="USA"/>
    <s v="21/01/2025"/>
    <x v="3"/>
  </r>
  <r>
    <s v="EST-000029839"/>
    <s v="DRAPER L6 CAMBRIDGE RENOVATION"/>
    <s v="Ian Liegeois"/>
    <d v="2025-01-16T00:00:00"/>
    <d v="2025-01-21T00:00:00"/>
    <x v="0"/>
    <s v="21/01/2025, 21:44"/>
    <s v="USA"/>
    <s v="21/01/2025"/>
    <x v="3"/>
  </r>
  <r>
    <s v="EST-000029973"/>
    <s v="GEORGE W BUSH INTL AIRPORT IAH PROCESSOR AND EXT CANOPY"/>
    <s v="Jeremy Buick"/>
    <d v="2025-01-24T00:00:00"/>
    <d v="2025-01-21T00:00:00"/>
    <x v="1"/>
    <s v="21/01/2025, 11:07"/>
    <s v="USA"/>
    <s v="21/01/2025"/>
    <x v="3"/>
  </r>
  <r>
    <s v="EST-000029997"/>
    <s v="MIT SLOAN EXECUTIVE EDUCATION"/>
    <s v="Ian Liegeois"/>
    <d v="2025-01-27T00:00:00"/>
    <d v="2025-01-22T00:00:00"/>
    <x v="1"/>
    <s v="22/01/2025, 22:11"/>
    <s v="USA"/>
    <s v="22/01/2025"/>
    <x v="3"/>
  </r>
  <r>
    <s v="EST-000030092"/>
    <s v="S TRYON STREET 101 FLOOR 6 CHARLOTTE"/>
    <s v="Ian Liegeois"/>
    <d v="2025-01-23T00:00:00"/>
    <d v="2025-01-22T00:00:00"/>
    <x v="1"/>
    <s v="22/01/2025, 21:51"/>
    <s v="USA"/>
    <s v="22/01/2025"/>
    <x v="3"/>
  </r>
  <r>
    <s v="EST-000030337"/>
    <s v="MELBOURNE AIRPORT ELEVATED ROAD AND FORECOURT PROJECT"/>
    <s v="Julian Sparrow"/>
    <d v="2025-02-04T00:00:00"/>
    <d v="2025-01-31T00:00:00"/>
    <x v="1"/>
    <s v="31/01/2025, 11:01"/>
    <s v="Australia"/>
    <s v="31/01/2025"/>
    <x v="4"/>
  </r>
  <r>
    <s v="EST-000030093"/>
    <s v="MELBOURNE AIRPORT ELEVATED ROAD AND FORECOURT PROJECT"/>
    <s v="Julian Sparrow"/>
    <d v="2025-01-27T00:00:00"/>
    <d v="2025-01-31T00:00:00"/>
    <x v="0"/>
    <s v="31/01/2025, 09:10"/>
    <s v="Australia"/>
    <s v="31/01/2025"/>
    <x v="4"/>
  </r>
  <r>
    <s v="EST-000030288"/>
    <s v="UBS COMMERCIAL FITOUT MELBOURNE"/>
    <s v="Julian Sparrow"/>
    <d v="2025-02-03T00:00:00"/>
    <d v="2025-01-29T00:00:00"/>
    <x v="1"/>
    <s v="29/01/2025, 09:03"/>
    <s v="Australia"/>
    <s v="29/01/2025"/>
    <x v="4"/>
  </r>
  <r>
    <s v="EST-000030253"/>
    <s v="HSM PARIS"/>
    <s v="Christine Moring"/>
    <d v="2025-01-30T00:00:00"/>
    <d v="2025-01-31T00:00:00"/>
    <x v="0"/>
    <s v="31/01/2025, 15:34"/>
    <s v="France"/>
    <s v="31/01/2025"/>
    <x v="4"/>
  </r>
  <r>
    <s v="EST-000029933"/>
    <s v="IMMEUBLE SEIZAME PARIS REFURB"/>
    <s v="Christine Moring"/>
    <d v="2025-01-22T00:00:00"/>
    <d v="2025-01-28T00:00:00"/>
    <x v="0"/>
    <s v="28/01/2025, 12:10"/>
    <s v="France"/>
    <s v="28/01/2025"/>
    <x v="4"/>
  </r>
  <r>
    <s v="EST-000030003"/>
    <s v="CITI BANK WATERFRONT CENTRAL DUBLIN"/>
    <s v="Eoin Higgins"/>
    <d v="2025-01-27T00:00:00"/>
    <d v="2025-01-27T00:00:00"/>
    <x v="1"/>
    <s v="27/01/2025, 14:17"/>
    <s v="Ireland"/>
    <s v="27/01/2025"/>
    <x v="4"/>
  </r>
  <r>
    <s v="EST-000030126"/>
    <s v="AL KHARJ ENTMT COMPLEX SEVEN BLACK BOX KSA"/>
    <s v="Julian Sparrow"/>
    <d v="2025-01-28T00:00:00"/>
    <d v="2025-01-30T00:00:00"/>
    <x v="0"/>
    <s v="30/01/2025, 16:14"/>
    <s v="Middle East"/>
    <s v="30/01/2025"/>
    <x v="4"/>
  </r>
  <r>
    <s v="EST-000030249"/>
    <s v="AL SHAQAB EQUESTRIAN AREA 1 AND 2 QATAR"/>
    <s v="Estimating"/>
    <d v="2025-02-05T00:00:00"/>
    <d v="2025-01-30T00:00:00"/>
    <x v="1"/>
    <s v="30/01/2025, 14:11"/>
    <s v="Middle East"/>
    <s v="30/01/2025"/>
    <x v="4"/>
  </r>
  <r>
    <s v="EST-000029862"/>
    <s v="COMMUNITY 5 MAJLIS ALSAMHA PLOT P206 AUH"/>
    <s v="Christine Moring"/>
    <d v="2025-01-16T00:00:00"/>
    <d v="2025-01-27T00:00:00"/>
    <x v="0"/>
    <s v="27/01/2025, 15:10"/>
    <s v="Middle East"/>
    <s v="27/01/2025"/>
    <x v="4"/>
  </r>
  <r>
    <s v="EST-000030059"/>
    <s v="DUBAI MALL ICE RINK CEILING REFURB"/>
    <s v="Demi Jackson"/>
    <d v="2025-01-23T00:00:00"/>
    <d v="2025-01-31T00:00:00"/>
    <x v="0"/>
    <s v="31/01/2025, 10:59"/>
    <s v="Middle East"/>
    <s v="31/01/2025"/>
    <x v="4"/>
  </r>
  <r>
    <s v="EST-000030186"/>
    <s v="EMIRATES NBD MEYDAN PODIUM DUBAI"/>
    <s v="Christine Moring"/>
    <d v="2025-01-29T00:00:00"/>
    <d v="2025-01-30T00:00:00"/>
    <x v="0"/>
    <s v="30/01/2025, 12:16"/>
    <s v="Middle East"/>
    <s v="30/01/2025"/>
    <x v="4"/>
  </r>
  <r>
    <s v="EST-000030111"/>
    <s v="FACULTY OF ISLAMIC STUDIES EDUC ADDTL MATERIALS DOHA"/>
    <s v="Christine Moring"/>
    <d v="2025-01-24T00:00:00"/>
    <d v="2025-01-28T00:00:00"/>
    <x v="0"/>
    <s v="28/01/2025, 08:43"/>
    <s v="Middle East"/>
    <s v="28/01/2025"/>
    <x v="4"/>
  </r>
  <r>
    <s v="EST-000029878"/>
    <s v="POD 2 AL DARIYAH FARM RIYADH KSA"/>
    <s v="Demi Jackson"/>
    <d v="2025-01-22T00:00:00"/>
    <d v="2025-01-27T00:00:00"/>
    <x v="0"/>
    <s v="27/01/2025, 11:17"/>
    <s v="Middle East"/>
    <s v="27/01/2025"/>
    <x v="4"/>
  </r>
  <r>
    <s v="EST-000030357"/>
    <s v="SCHNEIDER ELECTRIC SILICON OASIS DUBAI"/>
    <s v="Christine Moring"/>
    <d v="2025-02-04T00:00:00"/>
    <d v="2025-01-30T00:00:00"/>
    <x v="1"/>
    <s v="30/01/2025, 14:57"/>
    <s v="Middle East"/>
    <s v="30/01/2025"/>
    <x v="4"/>
  </r>
  <r>
    <s v="EST-000030309"/>
    <s v="APPLE CAMPUS HERZLIYA FABRIC"/>
    <s v="Demi Jackson"/>
    <d v="2025-02-04T00:00:00"/>
    <d v="2025-01-31T00:00:00"/>
    <x v="1"/>
    <s v="31/01/2025, 15:39"/>
    <s v="Rest of the World"/>
    <s v="31/01/2025"/>
    <x v="4"/>
  </r>
  <r>
    <s v="EST-000030240"/>
    <s v="ARIMA OFFICES MADRID"/>
    <s v="Christine Moring"/>
    <d v="2025-01-30T00:00:00"/>
    <d v="2025-01-28T00:00:00"/>
    <x v="1"/>
    <s v="28/01/2025, 10:02"/>
    <s v="Rest of the World"/>
    <s v="28/01/2025"/>
    <x v="4"/>
  </r>
  <r>
    <s v="EST-000029784"/>
    <s v="CORCEGA 331 SURE BARCELONA"/>
    <s v="Julian Sparrow"/>
    <d v="2025-01-20T00:00:00"/>
    <d v="2025-01-30T00:00:00"/>
    <x v="0"/>
    <s v="30/01/2025, 13:59"/>
    <s v="Rest of the World"/>
    <s v="30/01/2025"/>
    <x v="4"/>
  </r>
  <r>
    <s v="EST-000029818"/>
    <s v="HERO OFFICE BUILDING VILNIUS"/>
    <s v="John Bullock"/>
    <d v="2025-01-21T00:00:00"/>
    <d v="2025-01-28T00:00:00"/>
    <x v="0"/>
    <s v="28/01/2025, 17:06"/>
    <s v="Rest of the World"/>
    <s v="28/01/2025"/>
    <x v="4"/>
  </r>
  <r>
    <s v="EST-000030152"/>
    <s v="OBRA ANTRACITA TENERIFE"/>
    <s v="Christine Moring"/>
    <d v="2025-01-27T00:00:00"/>
    <d v="2025-01-27T00:00:00"/>
    <x v="1"/>
    <s v="27/01/2025, 09:35"/>
    <s v="Rest of the World"/>
    <s v="27/01/2025"/>
    <x v="4"/>
  </r>
  <r>
    <s v="EST-000030336"/>
    <s v="OCASO FUENCARRAL 107  MADRID"/>
    <s v="Demi Jackson"/>
    <d v="2025-02-04T00:00:00"/>
    <d v="2025-01-31T00:00:00"/>
    <x v="1"/>
    <s v="31/01/2025, 14:21"/>
    <s v="Rest of the World"/>
    <s v="31/01/2025"/>
    <x v="4"/>
  </r>
  <r>
    <s v="EST-000029655"/>
    <s v="PASO INFERIOR INFANTA LEONOR"/>
    <s v="John Bullock"/>
    <d v="2025-02-06T00:00:00"/>
    <d v="2025-01-29T00:00:00"/>
    <x v="1"/>
    <s v="29/01/2025, 11:09"/>
    <s v="Rest of the World"/>
    <s v="29/01/2025"/>
    <x v="4"/>
  </r>
  <r>
    <s v="EST-000029651"/>
    <s v="ROSARIO PINO 14 RENOVATION (20/F) MADRID"/>
    <s v="Christine Moring"/>
    <d v="2025-01-15T00:00:00"/>
    <d v="2025-01-27T00:00:00"/>
    <x v="0"/>
    <s v="27/01/2025, 15:28"/>
    <s v="Rest of the World"/>
    <s v="27/01/2025"/>
    <x v="4"/>
  </r>
  <r>
    <s v="EST-000030153"/>
    <s v="SEVEN STARS MALL WAVY BAFFLES HERZLIYA"/>
    <s v="Christine Moring"/>
    <d v="2025-01-28T00:00:00"/>
    <d v="2025-01-31T00:00:00"/>
    <x v="0"/>
    <s v="31/01/2025, 11:22"/>
    <s v="Rest of the World"/>
    <s v="31/01/2025"/>
    <x v="4"/>
  </r>
  <r>
    <s v="EST-000030335"/>
    <s v="STAY CITY PORTO"/>
    <s v="Christine Moring"/>
    <d v="2025-02-03T00:00:00"/>
    <d v="2025-01-30T00:00:00"/>
    <x v="1"/>
    <s v="30/01/2025, 10:40"/>
    <s v="Rest of the World"/>
    <s v="30/01/2025"/>
    <x v="4"/>
  </r>
  <r>
    <s v="EST-000030200"/>
    <s v="THE LAGOONS IN MALE ATOLL BOH MALDIVES"/>
    <s v="Christine Moring"/>
    <d v="2025-01-28T00:00:00"/>
    <d v="2025-01-31T00:00:00"/>
    <x v="0"/>
    <s v="31/01/2025, 08:52"/>
    <s v="Rest of the World"/>
    <s v="31/01/2025"/>
    <x v="4"/>
  </r>
  <r>
    <s v="EST-000030358"/>
    <s v="ALDERSGATE STREET NO 200 FLOOR 1 &amp; MEZZANINE CONVENE LONDON"/>
    <s v="Lorraine Knotts"/>
    <d v="2025-02-04T00:00:00"/>
    <d v="2025-01-30T00:00:00"/>
    <x v="1"/>
    <s v="30/01/2025, 16:21"/>
    <s v="UK"/>
    <s v="30/01/2025"/>
    <x v="4"/>
  </r>
  <r>
    <s v="EST-000030195"/>
    <s v="ALDI HQ NESTON"/>
    <s v="Lorraine Knotts"/>
    <d v="2025-01-28T00:00:00"/>
    <d v="2025-01-27T00:00:00"/>
    <x v="1"/>
    <s v="27/01/2025, 11:55"/>
    <s v="UK"/>
    <s v="27/01/2025"/>
    <x v="4"/>
  </r>
  <r>
    <s v="EST-000030010"/>
    <s v="AMAZON SWANSEA"/>
    <s v="Lorraine Knotts"/>
    <d v="2025-01-23T00:00:00"/>
    <d v="2025-01-27T00:00:00"/>
    <x v="0"/>
    <s v="27/01/2025, 10:52"/>
    <s v="UK"/>
    <s v="27/01/2025"/>
    <x v="4"/>
  </r>
  <r>
    <s v="EST-000030364"/>
    <s v="ARTHUR STREET NO 12 FLOOR 6 REFURB LONDON"/>
    <s v="Neil Hamblin"/>
    <d v="2025-02-04T00:00:00"/>
    <d v="2025-01-31T00:00:00"/>
    <x v="1"/>
    <s v="31/01/2025, 09:50"/>
    <s v="UK"/>
    <s v="31/01/2025"/>
    <x v="4"/>
  </r>
  <r>
    <s v="EST-000029985"/>
    <s v="ASTLEY PARK INDUSTRIAL UNITS 1 3 AND 4 MANCHESTER"/>
    <s v="Lorraine Knotts"/>
    <d v="2025-01-21T00:00:00"/>
    <d v="2025-01-27T00:00:00"/>
    <x v="0"/>
    <s v="27/01/2025, 11:22"/>
    <s v="UK"/>
    <s v="27/01/2025"/>
    <x v="4"/>
  </r>
  <r>
    <s v="EST-000030323"/>
    <s v="AWE MMF PROJECT ALDERMASTON NDA"/>
    <s v="Lorraine Knotts"/>
    <d v="2025-01-30T00:00:00"/>
    <d v="2025-01-31T00:00:00"/>
    <x v="0"/>
    <s v="31/01/2025, 15:00"/>
    <s v="UK"/>
    <s v="31/01/2025"/>
    <x v="4"/>
  </r>
  <r>
    <s v="EST-000030322"/>
    <s v="BISHOPSGATE NO 22 FLR 16 REFURB LONDON"/>
    <s v="Neil Hamblin"/>
    <d v="2025-02-03T00:00:00"/>
    <d v="2025-01-30T00:00:00"/>
    <x v="1"/>
    <s v="30/01/2025, 14:13"/>
    <s v="UK"/>
    <s v="30/01/2025"/>
    <x v="4"/>
  </r>
  <r>
    <s v="EST-000030199"/>
    <s v="BOSCH EUROCENTRAL TRAINING FACILITY MOTHERWELL"/>
    <s v="Neil Hamblin"/>
    <d v="2025-01-28T00:00:00"/>
    <d v="2025-01-27T00:00:00"/>
    <x v="1"/>
    <s v="27/01/2025, 17:15"/>
    <s v="UK"/>
    <s v="27/01/2025"/>
    <x v="4"/>
  </r>
  <r>
    <s v="EST-000030425"/>
    <s v="BOTANICAL PLACE WEST BYFLEET BLOCK C REFURB"/>
    <s v="Max Cane"/>
    <d v="2025-02-03T00:00:00"/>
    <d v="2025-01-31T00:00:00"/>
    <x v="1"/>
    <s v="31/01/2025, 14:27"/>
    <s v="UK"/>
    <s v="31/01/2025"/>
    <x v="4"/>
  </r>
  <r>
    <s v="EST-000030298"/>
    <s v="BRAVINGTON HOUSE INHEALTH FLRS B-3 PHASE 2 KINGS CROSS"/>
    <s v="Lorraine Knotts"/>
    <d v="2025-01-31T00:00:00"/>
    <d v="2025-01-29T00:00:00"/>
    <x v="1"/>
    <s v="29/01/2025, 11:57"/>
    <s v="UK"/>
    <s v="29/01/2025"/>
    <x v="4"/>
  </r>
  <r>
    <s v="EST-000030411"/>
    <s v="BRAVINGTON HOUSE INHEALTH FLRS B-3 PHASE 2 KINGS CROSS"/>
    <s v="Lorraine Knotts"/>
    <d v="2025-02-03T00:00:00"/>
    <d v="2025-01-31T00:00:00"/>
    <x v="1"/>
    <s v="31/01/2025, 11:18"/>
    <s v="UK"/>
    <s v="31/01/2025"/>
    <x v="4"/>
  </r>
  <r>
    <s v="EST-000030251"/>
    <s v="BRIDGE CLOSE REGENERATION PHASE 1 ROMFORD"/>
    <s v="Lorraine Knotts"/>
    <d v="2025-01-29T00:00:00"/>
    <d v="2025-01-29T00:00:00"/>
    <x v="1"/>
    <s v="29/01/2025, 16:22"/>
    <s v="UK"/>
    <s v="29/01/2025"/>
    <x v="4"/>
  </r>
  <r>
    <s v="EST-000030174"/>
    <s v="BRINDLEY PLACE NO 10 FLR 6 BIRMINGHAM"/>
    <s v="Max Cane"/>
    <d v="2025-01-29T00:00:00"/>
    <d v="2025-01-27T00:00:00"/>
    <x v="1"/>
    <s v="27/01/2025, 09:18"/>
    <s v="UK"/>
    <s v="27/01/2025"/>
    <x v="4"/>
  </r>
  <r>
    <s v="EST-000030387"/>
    <s v="BRISTOL AIRPORT ESCAPE LOUNGE REFURB BRISTOL"/>
    <s v="Max Cane"/>
    <d v="2025-01-31T00:00:00"/>
    <d v="2025-01-30T00:00:00"/>
    <x v="1"/>
    <s v="30/01/2025, 16:43"/>
    <s v="UK"/>
    <s v="30/01/2025"/>
    <x v="4"/>
  </r>
  <r>
    <s v="EST-000030401"/>
    <s v="BROADGATE NO 1-2 CAT A WASHROOMS LONDON"/>
    <s v="Lorraine Knotts"/>
    <d v="2025-02-04T00:00:00"/>
    <d v="2025-01-31T00:00:00"/>
    <x v="1"/>
    <s v="31/01/2025, 09:51"/>
    <s v="UK"/>
    <s v="31/01/2025"/>
    <x v="4"/>
  </r>
  <r>
    <s v="EST-000030350"/>
    <s v="CHISWICK PARK BUILDING 9 GRND FLR REFURB LONDON"/>
    <s v="Max Cane"/>
    <d v="2025-02-03T00:00:00"/>
    <d v="2025-01-31T00:00:00"/>
    <x v="1"/>
    <s v="31/01/2025, 14:47"/>
    <s v="UK"/>
    <s v="31/01/2025"/>
    <x v="4"/>
  </r>
  <r>
    <s v="EST-000030283"/>
    <s v="CHURCHILL PLACE NO 5 FLR 2 REFURB LONDON"/>
    <s v="Neil Hamblin"/>
    <d v="2025-01-30T00:00:00"/>
    <d v="2025-01-29T00:00:00"/>
    <x v="1"/>
    <s v="29/01/2025, 14:20"/>
    <s v="UK"/>
    <s v="29/01/2025"/>
    <x v="4"/>
  </r>
  <r>
    <s v="EST-000030307"/>
    <s v="CHURCH STREET NO 100 GRND FLR REFURB STAINES"/>
    <s v="Max Cane"/>
    <d v="2025-01-30T00:00:00"/>
    <d v="2025-01-29T00:00:00"/>
    <x v="1"/>
    <s v="29/01/2025, 12:39"/>
    <s v="UK"/>
    <s v="29/01/2025"/>
    <x v="4"/>
  </r>
  <r>
    <s v="EST-000030375"/>
    <s v="CHURCH STREET NO 45 FLOORS 3 &amp; 9 BIRMINGHAM"/>
    <s v="Lorraine Knotts"/>
    <d v="2025-01-31T00:00:00"/>
    <d v="2025-01-30T00:00:00"/>
    <x v="1"/>
    <s v="30/01/2025, 14:57"/>
    <s v="UK"/>
    <s v="30/01/2025"/>
    <x v="4"/>
  </r>
  <r>
    <s v="EST-000030217"/>
    <s v="CITY POINT ROPEMAKER STREET FLR 16 REFURB LONDON"/>
    <s v="Max Cane"/>
    <d v="2025-01-29T00:00:00"/>
    <d v="2025-01-27T00:00:00"/>
    <x v="1"/>
    <s v="27/01/2025, 14:21"/>
    <s v="UK"/>
    <s v="27/01/2025"/>
    <x v="4"/>
  </r>
  <r>
    <s v="EST-000030384"/>
    <s v="CITY POINT ROPEMAKER STREET FLR 16 REFURB LONDON"/>
    <s v="Max Cane"/>
    <d v="2025-02-03T00:00:00"/>
    <d v="2025-01-30T00:00:00"/>
    <x v="1"/>
    <s v="30/01/2025, 17:18"/>
    <s v="UK"/>
    <s v="30/01/2025"/>
    <x v="4"/>
  </r>
  <r>
    <s v="EST-000030329"/>
    <s v="DIAMOND LIGHT SOURCE DEB EXTENSIONS DIDCOT"/>
    <s v="Max Cane"/>
    <d v="2025-01-30T00:00:00"/>
    <d v="2025-01-29T00:00:00"/>
    <x v="1"/>
    <s v="29/01/2025, 17:22"/>
    <s v="UK"/>
    <s v="29/01/2025"/>
    <x v="4"/>
  </r>
  <r>
    <s v="EST-000030213"/>
    <s v="DOMINION STREET NO 17 REFURB LONDON"/>
    <s v="Max Cane"/>
    <d v="2025-01-29T00:00:00"/>
    <d v="2025-01-29T00:00:00"/>
    <x v="1"/>
    <s v="29/01/2025, 16:20"/>
    <s v="UK"/>
    <s v="29/01/2025"/>
    <x v="4"/>
  </r>
  <r>
    <s v="EST-000030223"/>
    <s v="DYSON NDA PROJECT APPLE BRISTOL"/>
    <s v="Lorraine Knotts"/>
    <d v="2025-01-28T00:00:00"/>
    <d v="2025-01-28T00:00:00"/>
    <x v="1"/>
    <s v="28/01/2025, 08:42"/>
    <s v="UK"/>
    <s v="28/01/2025"/>
    <x v="4"/>
  </r>
  <r>
    <s v="EST-000030360"/>
    <s v="EDF SIZEWELL POWER STATION B TRAINING BUILDING SUFFOLK"/>
    <s v="Max Cane"/>
    <d v="2025-01-31T00:00:00"/>
    <d v="2025-01-30T00:00:00"/>
    <x v="1"/>
    <s v="30/01/2025, 12:43"/>
    <s v="UK"/>
    <s v="30/01/2025"/>
    <x v="4"/>
  </r>
  <r>
    <s v="EST-000030345"/>
    <s v="EDINBURGH QUAY 1 REPLACEMENT TILES REFURBISHMENT"/>
    <s v="Max Cane"/>
    <d v="2025-01-31T00:00:00"/>
    <d v="2025-01-30T00:00:00"/>
    <x v="1"/>
    <s v="30/01/2025, 08:56"/>
    <s v="UK"/>
    <s v="30/01/2025"/>
    <x v="4"/>
  </r>
  <r>
    <s v="EST-000030370"/>
    <s v="EDINBURGH QUAY LEVEL 1 CAT A REFURB"/>
    <s v="Max Cane"/>
    <d v="2025-01-31T00:00:00"/>
    <d v="2025-01-30T00:00:00"/>
    <x v="1"/>
    <s v="30/01/2025, 15:19"/>
    <s v="UK"/>
    <s v="30/01/2025"/>
    <x v="4"/>
  </r>
  <r>
    <s v="EST-000030346"/>
    <s v="FITZROY PLACE NO 2 CAT A FLOOR 3 FABRIC LONDON"/>
    <s v="Max Cane"/>
    <d v="2025-01-31T00:00:00"/>
    <d v="2025-01-30T00:00:00"/>
    <x v="1"/>
    <s v="30/01/2025, 12:14"/>
    <s v="UK"/>
    <s v="30/01/2025"/>
    <x v="4"/>
  </r>
  <r>
    <s v="EST-000030354"/>
    <s v="FREDERICKS PLACE WHITTINGTON BUILDING DAVIS POLK LONDON"/>
    <s v="Max Cane"/>
    <d v="2025-01-31T00:00:00"/>
    <d v="2025-01-30T00:00:00"/>
    <x v="1"/>
    <s v="30/01/2025, 10:57"/>
    <s v="UK"/>
    <s v="30/01/2025"/>
    <x v="4"/>
  </r>
  <r>
    <s v="EST-000030371"/>
    <s v="GB1 COMMERICAL LABATORY BUILDING NORFOLK NORWICH"/>
    <s v="Max Cane"/>
    <d v="2025-01-31T00:00:00"/>
    <d v="2025-01-30T00:00:00"/>
    <x v="1"/>
    <s v="30/01/2025, 14:33"/>
    <s v="UK"/>
    <s v="30/01/2025"/>
    <x v="4"/>
  </r>
  <r>
    <s v="EST-000030427"/>
    <s v="GCHQ BUILDING REFURB HUBBLE ROAD CHELTENHAM"/>
    <s v="Max Cane"/>
    <d v="2025-02-03T00:00:00"/>
    <d v="2025-01-31T00:00:00"/>
    <x v="1"/>
    <s v="31/01/2025, 15:05"/>
    <s v="UK"/>
    <s v="31/01/2025"/>
    <x v="4"/>
  </r>
  <r>
    <s v="EST-000030290"/>
    <s v="GLASGOW SUBWAY STATION REPLACEMENTS"/>
    <s v="Max Cane"/>
    <d v="2025-01-30T00:00:00"/>
    <d v="2025-01-29T00:00:00"/>
    <x v="1"/>
    <s v="29/01/2025, 09:16"/>
    <s v="UK"/>
    <s v="29/01/2025"/>
    <x v="4"/>
  </r>
  <r>
    <s v="EST-000030368"/>
    <s v="GROSVENOR PLACE NO 1 PENINSULA HOTEL LONDON"/>
    <s v="Max Cane"/>
    <d v="2025-01-31T00:00:00"/>
    <d v="2025-01-30T00:00:00"/>
    <x v="1"/>
    <s v="30/01/2025, 14:13"/>
    <s v="UK"/>
    <s v="30/01/2025"/>
    <x v="4"/>
  </r>
  <r>
    <s v="EST-000030399"/>
    <s v="HAMMERSMITH ROAD NO 245 FLR 9 CAT A LONDON"/>
    <s v="Max Cane"/>
    <d v="2025-02-03T00:00:00"/>
    <d v="2025-01-31T00:00:00"/>
    <x v="1"/>
    <s v="31/01/2025, 15:46"/>
    <s v="UK"/>
    <s v="31/01/2025"/>
    <x v="4"/>
  </r>
  <r>
    <s v="EST-000029911"/>
    <s v="HAYMARKET BUILDING 4 &amp; 5 EDINBURGH SECOND ADDITIONALS"/>
    <s v="Neil Hamblin"/>
    <d v="2025-01-17T00:00:00"/>
    <d v="2025-01-27T00:00:00"/>
    <x v="0"/>
    <s v="27/01/2025, 10:46"/>
    <s v="UK"/>
    <s v="27/01/2025"/>
    <x v="4"/>
  </r>
  <r>
    <s v="EST-000030389"/>
    <s v="HEATHROW T5 LEVEL 10 UK BORDER FORCE HOLDING ROOM"/>
    <s v="Lorraine Knotts"/>
    <d v="2025-02-03T00:00:00"/>
    <d v="2025-01-31T00:00:00"/>
    <x v="1"/>
    <s v="31/01/2025, 08:53"/>
    <s v="UK"/>
    <s v="31/01/2025"/>
    <x v="4"/>
  </r>
  <r>
    <s v="EST-000030281"/>
    <s v="HOUSE OF FRASER BLUEWATER DARTFORD"/>
    <s v="Lorraine Knotts"/>
    <d v="2025-01-29T00:00:00"/>
    <d v="2025-01-29T00:00:00"/>
    <x v="1"/>
    <s v="29/01/2025, 08:46"/>
    <s v="UK"/>
    <s v="29/01/2025"/>
    <x v="4"/>
  </r>
  <r>
    <s v="EST-000030325"/>
    <s v="IMO BUILDING ALBERT EMBANKMENT NO 4 REFURB LONDON"/>
    <s v="Lorraine Knotts"/>
    <d v="2025-01-31T00:00:00"/>
    <d v="2025-01-30T00:00:00"/>
    <x v="1"/>
    <s v="30/01/2025, 14:47"/>
    <s v="UK"/>
    <s v="30/01/2025"/>
    <x v="4"/>
  </r>
  <r>
    <s v="EST-000030202"/>
    <s v="IMO BUILDING ALBERT EMBANKMENT NO 4 REFURB LONDON"/>
    <s v="Lorraine Knotts"/>
    <d v="2025-01-28T00:00:00"/>
    <d v="2025-01-27T00:00:00"/>
    <x v="1"/>
    <s v="27/01/2025, 12:38"/>
    <s v="UK"/>
    <s v="27/01/2025"/>
    <x v="4"/>
  </r>
  <r>
    <s v="EST-000030424"/>
    <s v="IMPERIAL COLLEGE WHITE CITY IMPERIAL WEST BUILDING E LEVEL 1"/>
    <s v="Max Cane"/>
    <d v="2025-02-04T00:00:00"/>
    <d v="2025-01-31T00:00:00"/>
    <x v="1"/>
    <s v="31/01/2025, 15:01"/>
    <s v="UK"/>
    <s v="31/01/2025"/>
    <x v="4"/>
  </r>
  <r>
    <s v="EST-000030180"/>
    <s v="IRC CAMPSFIELD HOUSE KIDLINGTON OXFORDSHIRE"/>
    <s v="Neil Hamblin"/>
    <d v="2025-01-28T00:00:00"/>
    <d v="2025-01-27T00:00:00"/>
    <x v="1"/>
    <s v="27/01/2025, 15:48"/>
    <s v="UK"/>
    <s v="27/01/2025"/>
    <x v="4"/>
  </r>
  <r>
    <s v="EST-000030390"/>
    <s v="IRC CAMPSFIELD HOUSE KIDLINGTON OXFORDSHIRE"/>
    <s v="Neil Hamblin"/>
    <d v="2025-02-03T00:00:00"/>
    <d v="2025-01-31T00:00:00"/>
    <x v="1"/>
    <s v="31/01/2025, 12:02"/>
    <s v="UK"/>
    <s v="31/01/2025"/>
    <x v="4"/>
  </r>
  <r>
    <s v="EST-000030166"/>
    <s v="JACK TURNBULL MISC TILE &amp; GRID 2025"/>
    <s v="Max Cane"/>
    <d v="2025-01-27T00:00:00"/>
    <d v="2025-01-27T00:00:00"/>
    <x v="1"/>
    <s v="27/01/2025, 12:17"/>
    <s v="UK"/>
    <s v="27/01/2025"/>
    <x v="4"/>
  </r>
  <r>
    <s v="EST-000030308"/>
    <s v="JOB CENTRE PLUS CORBY"/>
    <s v="Max Cane"/>
    <d v="2025-01-30T00:00:00"/>
    <d v="2025-01-29T00:00:00"/>
    <x v="1"/>
    <s v="29/01/2025, 14:27"/>
    <s v="UK"/>
    <s v="29/01/2025"/>
    <x v="4"/>
  </r>
  <r>
    <s v="EST-000030175"/>
    <s v="KING WILLIAM STREET NO 55 FLRS 4 &amp; 5 REFURB LONDON"/>
    <s v="Max Cane"/>
    <d v="2025-01-28T00:00:00"/>
    <d v="2025-01-27T00:00:00"/>
    <x v="1"/>
    <s v="27/01/2025, 14:59"/>
    <s v="UK"/>
    <s v="27/01/2025"/>
    <x v="4"/>
  </r>
  <r>
    <s v="EST-000030398"/>
    <s v="KING WILLIAM STREET NO 55 FLRS 4 &amp; 5 REFURB LONDON"/>
    <s v="Lorraine Knotts"/>
    <d v="2025-02-04T00:00:00"/>
    <d v="2025-01-31T00:00:00"/>
    <x v="1"/>
    <s v="31/01/2025, 09:39"/>
    <s v="UK"/>
    <s v="31/01/2025"/>
    <x v="4"/>
  </r>
  <r>
    <s v="EST-000030393"/>
    <s v="LEADENHALL STREET NO 40 BROOKS MACDONALD FLR 8 LONDON"/>
    <s v="Lorraine Knotts"/>
    <d v="2025-02-04T00:00:00"/>
    <d v="2025-01-31T00:00:00"/>
    <x v="1"/>
    <s v="31/01/2025, 11:01"/>
    <s v="UK"/>
    <s v="31/01/2025"/>
    <x v="4"/>
  </r>
  <r>
    <s v="EST-000030423"/>
    <s v="LISTON EXCHANGE 1ST FLR REFURB MARLOW"/>
    <s v="Neil Hamblin"/>
    <d v="2025-02-05T00:00:00"/>
    <d v="2025-01-31T00:00:00"/>
    <x v="1"/>
    <s v="31/01/2025, 15:22"/>
    <s v="UK"/>
    <s v="31/01/2025"/>
    <x v="4"/>
  </r>
  <r>
    <s v="EST-000030108"/>
    <s v="LIVERPOOL HEART AND CHEST HOSPITAL REPAIRS 2025"/>
    <s v="Lorraine Knotts"/>
    <d v="2025-01-28T00:00:00"/>
    <d v="2025-01-27T00:00:00"/>
    <x v="1"/>
    <s v="27/01/2025, 11:18"/>
    <s v="UK"/>
    <s v="27/01/2025"/>
    <x v="4"/>
  </r>
  <r>
    <s v="EST-000030417"/>
    <s v="LLOYDS GROUP HQ REFURB TRINITY ROAD HALIFAX"/>
    <s v="Lorraine Knotts"/>
    <d v="2025-02-03T00:00:00"/>
    <d v="2025-01-31T00:00:00"/>
    <x v="1"/>
    <s v="31/01/2025, 14:28"/>
    <s v="UK"/>
    <s v="31/01/2025"/>
    <x v="4"/>
  </r>
  <r>
    <s v="EST-000030406"/>
    <s v="LONGBRIDGE BUSINESS PARK ALLSEE HQ BIRMINGHAM"/>
    <s v="Max Cane"/>
    <d v="2025-02-04T00:00:00"/>
    <d v="2025-01-31T00:00:00"/>
    <x v="1"/>
    <s v="31/01/2025, 10:27"/>
    <s v="UK"/>
    <s v="31/01/2025"/>
    <x v="4"/>
  </r>
  <r>
    <s v="EST-000030344"/>
    <s v="LONGBRIDGE BUSINESS PARK ALLSEE HQ BIRMINGHAM"/>
    <s v="Max Cane"/>
    <d v="2025-02-03T00:00:00"/>
    <d v="2025-01-30T00:00:00"/>
    <x v="1"/>
    <s v="30/01/2025, 09:39"/>
    <s v="UK"/>
    <s v="30/01/2025"/>
    <x v="4"/>
  </r>
  <r>
    <s v="EST-000030241"/>
    <s v="LOTHBURY NO 41 CAT B EXPANSION ADDLESHAW GODDARD LONDON"/>
    <s v="Neil Hamblin"/>
    <d v="2025-01-29T00:00:00"/>
    <d v="2025-01-28T00:00:00"/>
    <x v="1"/>
    <s v="28/01/2025, 15:57"/>
    <s v="UK"/>
    <s v="28/01/2025"/>
    <x v="4"/>
  </r>
  <r>
    <s v="EST-000030305"/>
    <s v="LUMEN HOUSE HARWELL SCIENCE PARK OXFORD"/>
    <s v="Max Cane"/>
    <d v="2025-01-30T00:00:00"/>
    <d v="2025-01-29T00:00:00"/>
    <x v="1"/>
    <s v="29/01/2025, 16:05"/>
    <s v="UK"/>
    <s v="29/01/2025"/>
    <x v="4"/>
  </r>
  <r>
    <s v="EST-000030086"/>
    <s v="LUTON TOWN FC NEW STADIUM"/>
    <s v="Neil Hamblin"/>
    <d v="2025-01-23T00:00:00"/>
    <d v="2025-01-29T00:00:00"/>
    <x v="0"/>
    <s v="29/01/2025, 09:16"/>
    <s v="UK"/>
    <s v="29/01/2025"/>
    <x v="4"/>
  </r>
  <r>
    <s v="EST-000030392"/>
    <s v="MUSGROVE PARK HOSPITAL TAUNTON"/>
    <s v="Max Cane"/>
    <d v="2025-01-31T00:00:00"/>
    <d v="2025-01-31T00:00:00"/>
    <x v="1"/>
    <s v="31/01/2025, 09:46"/>
    <s v="UK"/>
    <s v="31/01/2025"/>
    <x v="4"/>
  </r>
  <r>
    <s v="EST-000030301"/>
    <s v="NAPIER ROAD READING"/>
    <s v="Lorraine Knotts"/>
    <d v="2025-01-30T00:00:00"/>
    <d v="2025-01-29T00:00:00"/>
    <x v="1"/>
    <s v="29/01/2025, 10:44"/>
    <s v="UK"/>
    <s v="29/01/2025"/>
    <x v="4"/>
  </r>
  <r>
    <s v="EST-000030203"/>
    <s v="NEKO HEALTH MANCHESTER"/>
    <s v="Lorraine Knotts"/>
    <d v="2025-01-29T00:00:00"/>
    <d v="2025-01-27T00:00:00"/>
    <x v="1"/>
    <s v="27/01/2025, 11:02"/>
    <s v="UK"/>
    <s v="27/01/2025"/>
    <x v="4"/>
  </r>
  <r>
    <s v="EST-000030333"/>
    <s v="NEW BAILEY NO FOUR REFURB FLR 7 BT MANCHESTER"/>
    <s v="Lorraine Knotts"/>
    <d v="2025-01-31T00:00:00"/>
    <d v="2025-01-30T00:00:00"/>
    <x v="1"/>
    <s v="30/01/2025, 16:59"/>
    <s v="UK"/>
    <s v="30/01/2025"/>
    <x v="4"/>
  </r>
  <r>
    <s v="EST-000030190"/>
    <s v="NEW BRIDGE ST HOUSE NO 30-34 REFURB LONDON"/>
    <s v="Lorraine Knotts"/>
    <d v="2025-01-28T00:00:00"/>
    <d v="2025-01-27T00:00:00"/>
    <x v="1"/>
    <s v="27/01/2025, 10:26"/>
    <s v="UK"/>
    <s v="27/01/2025"/>
    <x v="4"/>
  </r>
  <r>
    <s v="EST-000030194"/>
    <s v="NORWICH RESEARCH PARK NBI DATA CENTRE"/>
    <s v="Neil Hamblin"/>
    <d v="2025-01-29T00:00:00"/>
    <d v="2025-01-28T00:00:00"/>
    <x v="1"/>
    <s v="28/01/2025, 14:43"/>
    <s v="UK"/>
    <s v="28/01/2025"/>
    <x v="4"/>
  </r>
  <r>
    <s v="EST-000030396"/>
    <s v="OLD BURLINGTON STREET NO 25 FLOOR 1 REFURB LONDON"/>
    <s v="Lorraine Knotts"/>
    <d v="2025-02-04T00:00:00"/>
    <d v="2025-01-31T00:00:00"/>
    <x v="1"/>
    <s v="31/01/2025, 08:23"/>
    <s v="UK"/>
    <s v="31/01/2025"/>
    <x v="4"/>
  </r>
  <r>
    <s v="EST-000030258"/>
    <s v="OLYMPIA CENTRAL TENANT LOBBY 1 &amp; 2 LEVEL 2M LONDON"/>
    <s v="Lorraine Knotts"/>
    <d v="2025-01-31T00:00:00"/>
    <d v="2025-01-29T00:00:00"/>
    <x v="1"/>
    <s v="29/01/2025, 08:26"/>
    <s v="UK"/>
    <s v="29/01/2025"/>
    <x v="4"/>
  </r>
  <r>
    <s v="EST-000030145"/>
    <s v="ORION PARK NO 1 SEGRO DAGENHAM"/>
    <s v="Neil Hamblin"/>
    <d v="2025-01-27T00:00:00"/>
    <d v="2025-01-27T00:00:00"/>
    <x v="1"/>
    <s v="27/01/2025, 10:23"/>
    <s v="UK"/>
    <s v="27/01/2025"/>
    <x v="4"/>
  </r>
  <r>
    <s v="EST-000030319"/>
    <s v="OSNEY POWER STATION SAID BUSINESS SCHOOL OXFORD"/>
    <s v="Max Cane"/>
    <d v="2025-01-30T00:00:00"/>
    <d v="2025-01-29T00:00:00"/>
    <x v="1"/>
    <s v="29/01/2025, 15:05"/>
    <s v="UK"/>
    <s v="29/01/2025"/>
    <x v="4"/>
  </r>
  <r>
    <s v="EST-000030259"/>
    <s v="OXFORD SCIENCE PARK PLOTS NO 23-25 OXFORD LIGHTING"/>
    <s v="Max Cane"/>
    <d v="2025-01-31T00:00:00"/>
    <d v="2025-01-28T00:00:00"/>
    <x v="1"/>
    <s v="28/01/2025, 15:35"/>
    <s v="UK"/>
    <s v="28/01/2025"/>
    <x v="4"/>
  </r>
  <r>
    <s v="EST-000030235"/>
    <s v="OXFORD SCIENCE PARK PLOTS NO 23-25 OXFORD LIGHTING"/>
    <s v="Max Cane"/>
    <d v="2025-01-28T00:00:00"/>
    <d v="2025-01-27T00:00:00"/>
    <x v="1"/>
    <s v="27/01/2025, 17:11"/>
    <s v="UK"/>
    <s v="27/01/2025"/>
    <x v="4"/>
  </r>
  <r>
    <s v="EST-000030218"/>
    <s v="PALACE GARDENS SHOPPING CENTRE ENFIELD"/>
    <s v="Max Cane"/>
    <d v="2025-01-29T00:00:00"/>
    <d v="2025-01-27T00:00:00"/>
    <x v="1"/>
    <s v="27/01/2025, 16:50"/>
    <s v="UK"/>
    <s v="27/01/2025"/>
    <x v="4"/>
  </r>
  <r>
    <s v="EST-000030285"/>
    <s v="PALACE STREET NO 16 CAT A FLOORS 1-2 LONDON"/>
    <s v="Lorraine Knotts"/>
    <d v="2025-02-03T00:00:00"/>
    <d v="2025-01-31T00:00:00"/>
    <x v="1"/>
    <s v="31/01/2025, 14:47"/>
    <s v="UK"/>
    <s v="31/01/2025"/>
    <x v="4"/>
  </r>
  <r>
    <s v="EST-000030326"/>
    <s v="PORSCHE SHOWROOM EXETER"/>
    <s v="Max Cane"/>
    <d v="2025-01-30T00:00:00"/>
    <d v="2025-01-29T00:00:00"/>
    <x v="1"/>
    <s v="29/01/2025, 16:18"/>
    <s v="UK"/>
    <s v="29/01/2025"/>
    <x v="4"/>
  </r>
  <r>
    <s v="EST-000030058"/>
    <s v="PORTMAN SQUARE NO 40 CAT A REFURB LONDON"/>
    <s v="Lorraine Knotts"/>
    <d v="2025-01-24T00:00:00"/>
    <d v="2025-01-29T00:00:00"/>
    <x v="0"/>
    <s v="29/01/2025, 16:49"/>
    <s v="UK"/>
    <s v="29/01/2025"/>
    <x v="4"/>
  </r>
  <r>
    <s v="EST-000030426"/>
    <s v="PORTMAN SQUARE NO 40 FLR 4 &amp; 5 REFURB LONDON"/>
    <s v="Max Cane"/>
    <d v="2025-02-04T00:00:00"/>
    <d v="2025-01-31T00:00:00"/>
    <x v="1"/>
    <s v="31/01/2025, 14:41"/>
    <s v="UK"/>
    <s v="31/01/2025"/>
    <x v="4"/>
  </r>
  <r>
    <s v="EST-000030353"/>
    <s v="PORTMAN SQUARE NO 40 FLR 4 &amp; 5 REFURB LONDON"/>
    <s v="Max Cane"/>
    <d v="2025-02-03T00:00:00"/>
    <d v="2025-01-30T00:00:00"/>
    <x v="1"/>
    <s v="30/01/2025, 17:16"/>
    <s v="UK"/>
    <s v="30/01/2025"/>
    <x v="4"/>
  </r>
  <r>
    <s v="EST-000030342"/>
    <s v="PORTSOKEN STREET NO 1 NORTHEASTERN UNIVERSITY PHASE 2 LONDON"/>
    <s v="Neil Hamblin"/>
    <d v="2025-02-04T00:00:00"/>
    <d v="2025-01-30T00:00:00"/>
    <x v="1"/>
    <s v="30/01/2025, 15:39"/>
    <s v="UK"/>
    <s v="30/01/2025"/>
    <x v="4"/>
  </r>
  <r>
    <s v="EST-000030295"/>
    <s v="PROCESSION HOUSE LUDGATE HILL NO 55 CROWE PHASE 2 UK LONDON"/>
    <s v="Max Cane"/>
    <d v="2025-01-31T00:00:00"/>
    <d v="2025-01-29T00:00:00"/>
    <x v="1"/>
    <s v="29/01/2025, 10:38"/>
    <s v="UK"/>
    <s v="29/01/2025"/>
    <x v="4"/>
  </r>
  <r>
    <s v="EST-000030211"/>
    <s v="PROCESSION HOUSE LUDGATE HILL NO 55 CROWE PHASE 2 UK LONDON"/>
    <s v="Max Cane"/>
    <d v="2025-01-28T00:00:00"/>
    <d v="2025-01-28T00:00:00"/>
    <x v="1"/>
    <s v="28/01/2025, 16:28"/>
    <s v="UK"/>
    <s v="28/01/2025"/>
    <x v="4"/>
  </r>
  <r>
    <s v="EST-000030189"/>
    <s v="PROCESSION HOUSE LUDGATE HILL NO 55 CROWE PHASE 2 UK LONDON"/>
    <s v="Max Cane"/>
    <d v="2025-01-30T00:00:00"/>
    <d v="2025-01-27T00:00:00"/>
    <x v="1"/>
    <s v="27/01/2025, 12:12"/>
    <s v="UK"/>
    <s v="27/01/2025"/>
    <x v="4"/>
  </r>
  <r>
    <s v="EST-000030231"/>
    <s v="PURE DC DATA CENTRE LON01 B2 V3A DATA HALLS LONDON"/>
    <s v="Neil Hamblin"/>
    <d v="2025-01-30T00:00:00"/>
    <d v="2025-01-28T00:00:00"/>
    <x v="1"/>
    <s v="28/01/2025, 10:26"/>
    <s v="UK"/>
    <s v="28/01/2025"/>
    <x v="4"/>
  </r>
  <r>
    <s v="EST-000030383"/>
    <s v="QUEEN SQUARE NO 14-16 BRISTOL"/>
    <s v="Max Cane"/>
    <d v="2025-01-31T00:00:00"/>
    <d v="2025-01-30T00:00:00"/>
    <x v="1"/>
    <s v="30/01/2025, 15:14"/>
    <s v="UK"/>
    <s v="30/01/2025"/>
    <x v="4"/>
  </r>
  <r>
    <s v="EST-000030317"/>
    <s v="QUINTON BUSINESS PARK BUILDING 9 BIRMINGHAM"/>
    <s v="Neil Hamblin"/>
    <d v="2025-01-31T00:00:00"/>
    <d v="2025-01-30T00:00:00"/>
    <x v="1"/>
    <s v="30/01/2025, 11:57"/>
    <s v="UK"/>
    <s v="30/01/2025"/>
    <x v="4"/>
  </r>
  <r>
    <s v="EST-000030272"/>
    <s v="QUINTON BUSINESS PARK BUILDING 9 BIRMINGHAM"/>
    <s v="Neil Hamblin"/>
    <d v="2025-01-30T00:00:00"/>
    <d v="2025-01-29T00:00:00"/>
    <x v="1"/>
    <s v="29/01/2025, 10:13"/>
    <s v="UK"/>
    <s v="29/01/2025"/>
    <x v="4"/>
  </r>
  <r>
    <s v="EST-000030105"/>
    <s v="REGENTS QUARTER LIFE SCIENCES PH 1 JAHN COURT LONDON"/>
    <s v="Lorraine Knotts"/>
    <d v="2025-01-24T00:00:00"/>
    <d v="2025-01-27T00:00:00"/>
    <x v="0"/>
    <s v="27/01/2025, 16:10"/>
    <s v="UK"/>
    <s v="27/01/2025"/>
    <x v="4"/>
  </r>
  <r>
    <s v="EST-000030188"/>
    <s v="RIPLEY BUILDING WHITEHALL 22-26 REFURB LONDON"/>
    <s v="Neil Hamblin"/>
    <d v="2025-01-29T00:00:00"/>
    <d v="2025-01-27T00:00:00"/>
    <x v="1"/>
    <s v="27/01/2025, 10:29"/>
    <s v="UK"/>
    <s v="27/01/2025"/>
    <x v="4"/>
  </r>
  <r>
    <s v="EST-000030306"/>
    <s v="ROPEMAKER PLACE MUFG REFURB FLRS 1-2 &amp; 14-17 LONDON"/>
    <s v="Neil Hamblin"/>
    <d v="2025-01-31T00:00:00"/>
    <d v="2025-01-30T00:00:00"/>
    <x v="1"/>
    <s v="30/01/2025, 11:16"/>
    <s v="UK"/>
    <s v="30/01/2025"/>
    <x v="4"/>
  </r>
  <r>
    <s v="EST-000030155"/>
    <s v="ROPEMAKER PLACE MUFG REFURB FLRS 1-2 &amp; 14-17 LONDON"/>
    <s v="Neil Hamblin"/>
    <d v="2025-01-29T00:00:00"/>
    <d v="2025-01-27T00:00:00"/>
    <x v="1"/>
    <s v="27/01/2025, 14:16"/>
    <s v="UK"/>
    <s v="27/01/2025"/>
    <x v="4"/>
  </r>
  <r>
    <s v="EST-000030262"/>
    <s v="SAINSBURYS MISC 2025"/>
    <s v="Max Cane"/>
    <d v="2025-01-29T00:00:00"/>
    <d v="2025-01-28T00:00:00"/>
    <x v="1"/>
    <s v="28/01/2025, 14:11"/>
    <s v="UK"/>
    <s v="28/01/2025"/>
    <x v="4"/>
  </r>
  <r>
    <s v="EST-000030239"/>
    <s v="SAINSBURYS MISC 2025"/>
    <s v="Max Cane"/>
    <d v="2025-01-29T00:00:00"/>
    <d v="2025-01-28T00:00:00"/>
    <x v="1"/>
    <s v="28/01/2025, 10:53"/>
    <s v="UK"/>
    <s v="28/01/2025"/>
    <x v="4"/>
  </r>
  <r>
    <s v="EST-000030410"/>
    <s v="SAINSBURYS MISC 2025"/>
    <s v="Lorraine Knotts"/>
    <d v="2025-02-03T00:00:00"/>
    <d v="2025-01-31T00:00:00"/>
    <x v="1"/>
    <s v="31/01/2025, 11:58"/>
    <s v="UK"/>
    <s v="31/01/2025"/>
    <x v="4"/>
  </r>
  <r>
    <s v="EST-000030376"/>
    <s v="SAINSBURYS MISC 2025"/>
    <s v="Max Cane"/>
    <d v="2025-01-31T00:00:00"/>
    <d v="2025-01-30T00:00:00"/>
    <x v="1"/>
    <s v="30/01/2025, 15:11"/>
    <s v="UK"/>
    <s v="30/01/2025"/>
    <x v="4"/>
  </r>
  <r>
    <s v="EST-000030348"/>
    <s v="SAINSBURYS MISC 2025"/>
    <s v="Max Cane"/>
    <d v="2025-01-31T00:00:00"/>
    <d v="2025-01-30T00:00:00"/>
    <x v="1"/>
    <s v="30/01/2025, 09:58"/>
    <s v="UK"/>
    <s v="30/01/2025"/>
    <x v="4"/>
  </r>
  <r>
    <s v="EST-000030416"/>
    <s v="SAINSBURYS NEWBURY PARK ILFORD"/>
    <s v="Max Cane"/>
    <d v="2025-02-03T00:00:00"/>
    <d v="2025-01-31T00:00:00"/>
    <x v="1"/>
    <s v="31/01/2025, 14:01"/>
    <s v="UK"/>
    <s v="31/01/2025"/>
    <x v="4"/>
  </r>
  <r>
    <s v="EST-000030369"/>
    <s v="SCOTLAND &amp; NORTH EAST MISC 2025"/>
    <s v="Neil Hamblin"/>
    <d v="2025-01-31T00:00:00"/>
    <d v="2025-01-31T00:00:00"/>
    <x v="1"/>
    <s v="31/01/2025, 10:06"/>
    <s v="UK"/>
    <s v="31/01/2025"/>
    <x v="4"/>
  </r>
  <r>
    <s v="EST-000030237"/>
    <s v="SEAMOS HOUSE BROOKS DRIVE CHEADLE ROYAL"/>
    <s v="Lorraine Knotts"/>
    <d v="2025-01-29T00:00:00"/>
    <d v="2025-01-28T00:00:00"/>
    <x v="1"/>
    <s v="28/01/2025, 15:10"/>
    <s v="UK"/>
    <s v="28/01/2025"/>
    <x v="4"/>
  </r>
  <r>
    <s v="EST-000030183"/>
    <s v="SHELTON STREET NO 20-22 GROUND FLOOR COVENT GARDEN LONDON"/>
    <s v="Max Cane"/>
    <d v="2025-01-28T00:00:00"/>
    <d v="2025-01-27T00:00:00"/>
    <x v="1"/>
    <s v="27/01/2025, 13:09"/>
    <s v="UK"/>
    <s v="27/01/2025"/>
    <x v="4"/>
  </r>
  <r>
    <s v="EST-000030282"/>
    <s v="SPORTS DIRECT TEESSIDE SHOPPING PARK STOCKTON ON TEES"/>
    <s v="Max Cane"/>
    <d v="2025-01-29T00:00:00"/>
    <d v="2025-01-28T00:00:00"/>
    <x v="1"/>
    <s v="28/01/2025, 16:55"/>
    <s v="UK"/>
    <s v="28/01/2025"/>
    <x v="4"/>
  </r>
  <r>
    <s v="EST-000030278"/>
    <s v="SPORTS DIRECT TEESSIDE SHOPPING PARK STOCKTON ON TEES"/>
    <s v="Max Cane"/>
    <d v="2025-01-30T00:00:00"/>
    <d v="2025-01-28T00:00:00"/>
    <x v="1"/>
    <s v="28/01/2025, 17:06"/>
    <s v="UK"/>
    <s v="28/01/2025"/>
    <x v="4"/>
  </r>
  <r>
    <s v="EST-000030205"/>
    <s v="ST GEORGE STREET NO 14 CAT A FLOOR 2 LIGHTING LONDON"/>
    <s v="Max Cane"/>
    <d v="2025-01-30T00:00:00"/>
    <d v="2025-01-29T00:00:00"/>
    <x v="1"/>
    <s v="29/01/2025, 14:52"/>
    <s v="UK"/>
    <s v="29/01/2025"/>
    <x v="4"/>
  </r>
  <r>
    <s v="EST-000030238"/>
    <s v="ST GEORGE STREET NO 14 CAT A FLOOR 2 LONDON"/>
    <s v="Lorraine Knotts"/>
    <d v="2025-01-29T00:00:00"/>
    <d v="2025-01-28T00:00:00"/>
    <x v="1"/>
    <s v="28/01/2025, 09:39"/>
    <s v="UK"/>
    <s v="28/01/2025"/>
    <x v="4"/>
  </r>
  <r>
    <s v="EST-000030204"/>
    <s v="ST GEORGE STREET NO 14 CAT A FLOOR 2 LONDON"/>
    <s v="Lorraine Knotts"/>
    <d v="2025-01-29T00:00:00"/>
    <d v="2025-01-27T00:00:00"/>
    <x v="1"/>
    <s v="27/01/2025, 15:52"/>
    <s v="UK"/>
    <s v="27/01/2025"/>
    <x v="4"/>
  </r>
  <r>
    <s v="EST-000030269"/>
    <s v="ST HELENS PLACE NO 5 - 7 CAT B ROYAL BANK OF CANADA LONDON"/>
    <s v="Lorraine Knotts"/>
    <d v="2025-01-29T00:00:00"/>
    <d v="2025-01-28T00:00:00"/>
    <x v="1"/>
    <s v="28/01/2025, 16:52"/>
    <s v="UK"/>
    <s v="28/01/2025"/>
    <x v="4"/>
  </r>
  <r>
    <s v="EST-000030297"/>
    <s v="ST JAMES SQUARE NO 8 FLOOR 1-2 POINT 72 LONDON"/>
    <s v="Neil Hamblin"/>
    <d v="2025-01-31T00:00:00"/>
    <d v="2025-01-30T00:00:00"/>
    <x v="1"/>
    <s v="30/01/2025, 10:12"/>
    <s v="UK"/>
    <s v="30/01/2025"/>
    <x v="4"/>
  </r>
  <r>
    <s v="EST-000030255"/>
    <s v="ST JOHNS WOOD SQUARE RIDING SCHOOL LONDON"/>
    <s v="Neil Hamblin"/>
    <d v="2025-01-29T00:00:00"/>
    <d v="2025-01-29T00:00:00"/>
    <x v="1"/>
    <s v="29/01/2025, 17:28"/>
    <s v="UK"/>
    <s v="29/01/2025"/>
    <x v="4"/>
  </r>
  <r>
    <s v="EST-000030277"/>
    <s v="STRAND NO 40 REFURB BAIN &amp; CO LONDON"/>
    <s v="Lorraine Knotts"/>
    <d v="2025-01-29T00:00:00"/>
    <d v="2025-01-28T00:00:00"/>
    <x v="1"/>
    <s v="28/01/2025, 17:08"/>
    <s v="UK"/>
    <s v="28/01/2025"/>
    <x v="4"/>
  </r>
  <r>
    <s v="EST-000030161"/>
    <s v="ST VINCENT STREET NO 180 GRD &amp; 3RD FLOOR REFURB GLASGOW"/>
    <s v="Max Cane"/>
    <d v="2025-01-28T00:00:00"/>
    <d v="2025-01-27T00:00:00"/>
    <x v="1"/>
    <s v="27/01/2025, 08:43"/>
    <s v="UK"/>
    <s v="27/01/2025"/>
    <x v="4"/>
  </r>
  <r>
    <s v="EST-000030296"/>
    <s v="TALBOT ROAD OFFICE BLACKPOOL"/>
    <s v="Neil Hamblin"/>
    <d v="2025-01-31T00:00:00"/>
    <d v="2025-01-29T00:00:00"/>
    <x v="1"/>
    <s v="29/01/2025, 15:35"/>
    <s v="UK"/>
    <s v="29/01/2025"/>
    <x v="4"/>
  </r>
  <r>
    <s v="EST-000030313"/>
    <s v="THANE ROAD NO 1 D95 BOOTS FACTORY NOTTINGHAM"/>
    <s v="Max Cane"/>
    <d v="2025-01-30T00:00:00"/>
    <d v="2025-01-29T00:00:00"/>
    <x v="1"/>
    <s v="29/01/2025, 15:14"/>
    <s v="UK"/>
    <s v="29/01/2025"/>
    <x v="4"/>
  </r>
  <r>
    <s v="EST-000030312"/>
    <s v="THANE ROAD NO 1 D95 BOOTS FACTORY NOTTINGHAM"/>
    <s v="Max Cane"/>
    <d v="2025-01-30T00:00:00"/>
    <d v="2025-01-29T00:00:00"/>
    <x v="1"/>
    <s v="29/01/2025, 15:10"/>
    <s v="UK"/>
    <s v="29/01/2025"/>
    <x v="4"/>
  </r>
  <r>
    <s v="EST-000030187"/>
    <s v="THE ARENA ATLANTIC WHARF CARDIFF BAY"/>
    <s v="Max Cane"/>
    <d v="2025-01-29T00:00:00"/>
    <d v="2025-01-27T00:00:00"/>
    <x v="1"/>
    <s v="27/01/2025, 08:35"/>
    <s v="UK"/>
    <s v="27/01/2025"/>
    <x v="4"/>
  </r>
  <r>
    <s v="EST-000029856"/>
    <s v="THE CURSITOR CHANCERY LANE NO 38 CAT A REFURB LONDON"/>
    <s v="Max Cane"/>
    <d v="2025-01-21T00:00:00"/>
    <d v="2025-01-27T00:00:00"/>
    <x v="0"/>
    <s v="27/01/2025, 17:26"/>
    <s v="UK"/>
    <s v="27/01/2025"/>
    <x v="4"/>
  </r>
  <r>
    <s v="EST-000030246"/>
    <s v="THE LUMEN HELIX  DVSA ADMIN RELOCATION NEWCASTLE"/>
    <s v="Neil Hamblin"/>
    <d v="2025-01-30T00:00:00"/>
    <d v="2025-01-28T00:00:00"/>
    <x v="1"/>
    <s v="28/01/2025, 16:35"/>
    <s v="UK"/>
    <s v="28/01/2025"/>
    <x v="4"/>
  </r>
  <r>
    <s v="EST-000030275"/>
    <s v="TRANSPORT HUB AND INTERCHANGE HARLOW"/>
    <s v="Neil Hamblin"/>
    <d v="2025-01-30T00:00:00"/>
    <d v="2025-01-29T00:00:00"/>
    <x v="1"/>
    <s v="29/01/2025, 10:47"/>
    <s v="UK"/>
    <s v="29/01/2025"/>
    <x v="4"/>
  </r>
  <r>
    <s v="EST-000030191"/>
    <s v="T-THERAPEUTICS OFFICE CAMBRIDGE"/>
    <s v="Neil Hamblin"/>
    <d v="2025-01-28T00:00:00"/>
    <d v="2025-01-27T00:00:00"/>
    <x v="1"/>
    <s v="27/01/2025, 16:29"/>
    <s v="UK"/>
    <s v="27/01/2025"/>
    <x v="4"/>
  </r>
  <r>
    <s v="EST-000030385"/>
    <s v="T-THERAPEUTICS OFFICE CAMBRIDGE"/>
    <s v="Neil Hamblin"/>
    <d v="2025-01-31T00:00:00"/>
    <d v="2025-01-30T00:00:00"/>
    <x v="1"/>
    <s v="30/01/2025, 17:00"/>
    <s v="UK"/>
    <s v="30/01/2025"/>
    <x v="4"/>
  </r>
  <r>
    <s v="EST-000030177"/>
    <s v="UNI OF SOUTHAMPTON SCIENCE PARK GATEWAY BUILDING"/>
    <s v="Max Cane"/>
    <d v="2025-01-29T00:00:00"/>
    <d v="2025-01-27T00:00:00"/>
    <x v="1"/>
    <s v="27/01/2025, 15:00"/>
    <s v="UK"/>
    <s v="27/01/2025"/>
    <x v="4"/>
  </r>
  <r>
    <s v="EST-000030107"/>
    <s v="UNIT 1 STRATEGIC PARK REFURB SOUTHAMPTON"/>
    <s v="Neil Hamblin"/>
    <d v="2025-01-27T00:00:00"/>
    <d v="2025-01-27T00:00:00"/>
    <x v="1"/>
    <s v="27/01/2025, 11:18"/>
    <s v="UK"/>
    <s v="27/01/2025"/>
    <x v="4"/>
  </r>
  <r>
    <s v="EST-000030123"/>
    <s v="UPPER CAMPFIELD LIVERPOOL ROAD MANCHESTER"/>
    <s v="Max Cane"/>
    <d v="2025-01-29T00:00:00"/>
    <d v="2025-01-29T00:00:00"/>
    <x v="1"/>
    <s v="29/01/2025, 14:53"/>
    <s v="UK"/>
    <s v="29/01/2025"/>
    <x v="4"/>
  </r>
  <r>
    <s v="EST-000030179"/>
    <s v="UXBRIDGE BUSINESS PARK VERNIER REFURB"/>
    <s v="Neil Hamblin"/>
    <d v="2025-01-27T00:00:00"/>
    <d v="2025-01-27T00:00:00"/>
    <x v="1"/>
    <s v="27/01/2025, 15:30"/>
    <s v="UK"/>
    <s v="27/01/2025"/>
    <x v="4"/>
  </r>
  <r>
    <s v="EST-000030352"/>
    <s v="WAVERLEY GATE FLR 2 REFURB EDINBURGH"/>
    <s v="Max Cane"/>
    <d v="2025-01-31T00:00:00"/>
    <d v="2025-01-30T00:00:00"/>
    <x v="1"/>
    <s v="30/01/2025, 11:07"/>
    <s v="UK"/>
    <s v="30/01/2025"/>
    <x v="4"/>
  </r>
  <r>
    <s v="EST-000030271"/>
    <s v="WELLINGBOROUGH SCHOOL LONDON RD WELLINGBOROUGH"/>
    <s v="Max Cane"/>
    <d v="2025-01-31T00:00:00"/>
    <d v="2025-01-29T00:00:00"/>
    <x v="1"/>
    <s v="29/01/2025, 11:01"/>
    <s v="UK"/>
    <s v="29/01/2025"/>
    <x v="4"/>
  </r>
  <r>
    <s v="EST-000030280"/>
    <s v="WOODLANDS SEND SCHOOL COVENTRY"/>
    <s v="Max Cane"/>
    <d v="2025-01-29T00:00:00"/>
    <d v="2025-01-28T00:00:00"/>
    <x v="1"/>
    <s v="28/01/2025, 16:46"/>
    <s v="UK"/>
    <s v="28/01/2025"/>
    <x v="4"/>
  </r>
  <r>
    <s v="EST-000030414"/>
    <s v="WOOD STREET NO 125 FLOOR 4 &amp; 7 CAT A REFURB LONDON"/>
    <s v="Lorraine Knotts"/>
    <d v="2025-02-05T00:00:00"/>
    <d v="2025-01-31T00:00:00"/>
    <x v="1"/>
    <s v="31/01/2025, 11:37"/>
    <s v="UK"/>
    <s v="31/01/2025"/>
    <x v="4"/>
  </r>
  <r>
    <s v="EST-000030144"/>
    <s v="300 E RANDOLPH HCSC CHICAGO PHASE 3 - 17 &amp; 18 FLOORS"/>
    <s v="Ian Liegeois"/>
    <d v="2025-01-28T00:00:00"/>
    <d v="2025-01-29T00:00:00"/>
    <x v="0"/>
    <s v="29/01/2025, 18:20"/>
    <s v="USA"/>
    <s v="29/01/2025"/>
    <x v="4"/>
  </r>
  <r>
    <s v="EST-000029750"/>
    <s v="AIR CANADA VANCOUVER"/>
    <s v="Ian Liegeois"/>
    <d v="2025-01-16T00:00:00"/>
    <d v="2025-01-30T00:00:00"/>
    <x v="0"/>
    <s v="30/01/2025, 16:50"/>
    <s v="USA"/>
    <s v="30/01/2025"/>
    <x v="4"/>
  </r>
  <r>
    <s v="EST-000030091"/>
    <s v="DETROIT CONFIDENTIAL HQ LEVEL 11"/>
    <s v="John Bullock"/>
    <d v="2025-01-29T00:00:00"/>
    <d v="2025-01-28T00:00:00"/>
    <x v="1"/>
    <s v="28/01/2025, 08:10"/>
    <s v="USA"/>
    <s v="28/01/2025"/>
    <x v="4"/>
  </r>
  <r>
    <s v="EST-000030287"/>
    <s v="LAFAYETTE STREET 300 NEKO FIT OUT NYC"/>
    <s v="Ian Liegeois"/>
    <d v="2025-01-30T00:00:00"/>
    <d v="2025-01-29T00:00:00"/>
    <x v="1"/>
    <s v="29/01/2025, 18:05"/>
    <s v="USA"/>
    <s v="29/01/2025"/>
    <x v="4"/>
  </r>
  <r>
    <s v="EST-000030574"/>
    <s v="BABY BUNTING STORES AUSTRALIA"/>
    <s v="Demi Jackson"/>
    <d v="2025-02-11T00:00:00"/>
    <d v="2025-02-06T00:00:00"/>
    <x v="1"/>
    <s v="06/02/2025, 12:36"/>
    <s v="Australia"/>
    <s v="06/02/2025"/>
    <x v="5"/>
  </r>
  <r>
    <s v="EST-000030539"/>
    <s v="KING WILLIAM STREET NO 121 ADELAIDE"/>
    <s v="Estimating"/>
    <d v="2025-02-07T00:00:00"/>
    <d v="2025-02-06T00:00:00"/>
    <x v="1"/>
    <s v="06/02/2025, 06:50"/>
    <s v="Australia"/>
    <s v="06/02/2025"/>
    <x v="5"/>
  </r>
  <r>
    <s v="EST-000030631"/>
    <s v="WILLIAM STREET NO 114 MELBOURNE"/>
    <s v="Christine Moring"/>
    <d v="2025-02-12T00:00:00"/>
    <d v="2025-02-07T00:00:00"/>
    <x v="1"/>
    <s v="07/02/2025, 14:34"/>
    <s v="Australia"/>
    <s v="07/02/2025"/>
    <x v="5"/>
  </r>
  <r>
    <s v="EST-000030500"/>
    <s v="BOULEVARD DE COURCELLES 23 PARIS"/>
    <s v="Christine Moring"/>
    <d v="2025-02-06T00:00:00"/>
    <d v="2025-02-07T00:00:00"/>
    <x v="0"/>
    <s v="07/02/2025, 11:49"/>
    <s v="France"/>
    <s v="07/02/2025"/>
    <x v="5"/>
  </r>
  <r>
    <s v="EST-000030549"/>
    <s v="CAMPUS CONDORCET GED AUBERVILLIERS"/>
    <s v="Demi Jackson"/>
    <d v="2025-02-10T00:00:00"/>
    <d v="2025-02-06T00:00:00"/>
    <x v="1"/>
    <s v="06/02/2025, 11:02"/>
    <s v="France"/>
    <s v="06/02/2025"/>
    <x v="5"/>
  </r>
  <r>
    <s v="EST-000029871"/>
    <s v="CHANTIERS DE L'ATLANTIQUE CBU 44"/>
    <s v="Christine Moring"/>
    <d v="2025-01-17T00:00:00"/>
    <d v="2025-02-04T00:00:00"/>
    <x v="0"/>
    <s v="04/02/2025, 15:56"/>
    <s v="France"/>
    <s v="04/02/2025"/>
    <x v="5"/>
  </r>
  <r>
    <s v="EST-000029752"/>
    <s v="DIGITAL REALTY DATA CENTRE DLR PAR15 DUGNY"/>
    <s v="Christine Moring"/>
    <d v="2025-01-15T00:00:00"/>
    <d v="2025-02-07T00:00:00"/>
    <x v="0"/>
    <s v="07/02/2025, 14:52"/>
    <s v="France"/>
    <s v="07/02/2025"/>
    <x v="5"/>
  </r>
  <r>
    <s v="EST-000030447"/>
    <s v="EOLE AIRBUS CHANTIER CDE"/>
    <s v="Christine Moring"/>
    <d v="2025-02-06T00:00:00"/>
    <d v="2025-02-04T00:00:00"/>
    <x v="1"/>
    <s v="04/02/2025, 15:29"/>
    <s v="France"/>
    <s v="04/02/2025"/>
    <x v="5"/>
  </r>
  <r>
    <s v="EST-000030099"/>
    <s v="GPE - PONT DE SEVRES STATION"/>
    <s v="Demi Jackson"/>
    <d v="2025-01-29T00:00:00"/>
    <d v="2025-02-05T00:00:00"/>
    <x v="0"/>
    <s v="05/02/2025, 10:34"/>
    <s v="France"/>
    <s v="05/02/2025"/>
    <x v="5"/>
  </r>
  <r>
    <s v="EST-000030479"/>
    <s v="M3 TOULOUSE PLAFOND VARIANTE"/>
    <s v="Christine Moring"/>
    <d v="2025-02-06T00:00:00"/>
    <d v="2025-02-07T00:00:00"/>
    <x v="0"/>
    <s v="07/02/2025, 11:03"/>
    <s v="France"/>
    <s v="07/02/2025"/>
    <x v="5"/>
  </r>
  <r>
    <s v="EST-000030252"/>
    <s v="METRO CASTELLANE MARSEILLE"/>
    <s v="Demi Jackson"/>
    <d v="2025-02-05T00:00:00"/>
    <d v="2025-02-06T00:00:00"/>
    <x v="0"/>
    <s v="06/02/2025, 10:29"/>
    <s v="France"/>
    <s v="06/02/2025"/>
    <x v="5"/>
  </r>
  <r>
    <s v="EST-000030573"/>
    <s v="DUBLIN AIRPORT T1 MEZZANINE LOUNGE"/>
    <s v="Cathal McGuinness"/>
    <d v="2025-02-10T00:00:00"/>
    <d v="2025-02-06T00:00:00"/>
    <x v="1"/>
    <s v="06/02/2025, 10:27"/>
    <s v="Ireland"/>
    <s v="06/02/2025"/>
    <x v="5"/>
  </r>
  <r>
    <s v="EST-000030571"/>
    <s v="ESB TRAINING CENTRE PORTLAOISE"/>
    <s v="Estimating"/>
    <d v="2025-02-07T00:00:00"/>
    <d v="2025-02-06T00:00:00"/>
    <x v="1"/>
    <s v="06/02/2025, 14:37"/>
    <s v="Ireland"/>
    <s v="06/02/2025"/>
    <x v="5"/>
  </r>
  <r>
    <s v="EST-000030548"/>
    <s v="PURPOSE BUILT STUDENT ACCOMODATION DUBLIN ROAD BELFAST"/>
    <s v="Estimating"/>
    <d v="2025-02-06T00:00:00"/>
    <d v="2025-02-06T00:00:00"/>
    <x v="1"/>
    <s v="06/02/2025, 08:48"/>
    <s v="Ireland"/>
    <s v="06/02/2025"/>
    <x v="5"/>
  </r>
  <r>
    <s v="EST-000030596"/>
    <s v="AMAZON HQ DXB24.1 DUBAI INTERNET CITY DUBAI"/>
    <s v="Demi Jackson"/>
    <d v="2025-02-10T00:00:00"/>
    <d v="2025-02-06T00:00:00"/>
    <x v="1"/>
    <s v="06/02/2025, 14:55"/>
    <s v="Middle East"/>
    <s v="06/02/2025"/>
    <x v="5"/>
  </r>
  <r>
    <s v="EST-000030658"/>
    <s v="CURRENCY HOUSE LEVEL 9 FIT OUT BLOOMBERG PHASE 2 DUBAI"/>
    <s v="Demi Jackson"/>
    <d v="2025-02-11T00:00:00"/>
    <d v="2025-02-07T00:00:00"/>
    <x v="1"/>
    <s v="07/02/2025, 12:39"/>
    <s v="Middle East"/>
    <s v="07/02/2025"/>
    <x v="5"/>
  </r>
  <r>
    <s v="EST-000030366"/>
    <s v="KHAZNA DATA CENTER QAJ01 AJMAN"/>
    <s v="Jeremy Buick"/>
    <d v="2025-02-04T00:00:00"/>
    <d v="2025-02-07T00:00:00"/>
    <x v="0"/>
    <s v="07/02/2025, 13:00"/>
    <s v="Middle East"/>
    <s v="07/02/2025"/>
    <x v="5"/>
  </r>
  <r>
    <s v="EST-000030228"/>
    <s v="OMAN DATA PARK NIZWA OMAN"/>
    <s v="Demi Jackson"/>
    <d v="2025-01-30T00:00:00"/>
    <d v="2025-02-05T00:00:00"/>
    <x v="0"/>
    <s v="05/02/2025, 11:19"/>
    <s v="Middle East"/>
    <s v="05/02/2025"/>
    <x v="5"/>
  </r>
  <r>
    <s v="EST-000030094"/>
    <s v="PURE DATA CENTRE YAS ISLAND ABU DHABI DATA HALL"/>
    <s v="Christine Moring"/>
    <d v="2025-01-27T00:00:00"/>
    <d v="2025-02-04T00:00:00"/>
    <x v="0"/>
    <s v="04/02/2025, 13:50"/>
    <s v="Middle East"/>
    <s v="04/02/2025"/>
    <x v="5"/>
  </r>
  <r>
    <s v="EST-000030397"/>
    <s v="RAK CENTRAL RAS AL-KHAIMAH AL MARJAN"/>
    <s v="Demi Jackson"/>
    <d v="2025-02-05T00:00:00"/>
    <d v="2025-02-03T00:00:00"/>
    <x v="1"/>
    <s v="03/02/2025, 12:34"/>
    <s v="Middle East"/>
    <s v="03/02/2025"/>
    <x v="5"/>
  </r>
  <r>
    <s v="EST-000030494"/>
    <s v="RUA AL MADINAH SUPERBLOCK 5 AL MADINAH KSA"/>
    <s v="Demi Jackson"/>
    <d v="2025-02-07T00:00:00"/>
    <d v="2025-02-07T00:00:00"/>
    <x v="1"/>
    <s v="07/02/2025, 15:45"/>
    <s v="Middle East"/>
    <s v="07/02/2025"/>
    <x v="5"/>
  </r>
  <r>
    <s v="EST-000029574"/>
    <s v="02034 CADDELL ADDITIONAL SCOPE"/>
    <s v="Jeremy Buick"/>
    <d v="2025-01-09T00:00:00"/>
    <d v="2025-02-05T00:00:00"/>
    <x v="0"/>
    <s v="05/02/2025, 15:46"/>
    <s v="Rest of the World"/>
    <s v="05/02/2025"/>
    <x v="5"/>
  </r>
  <r>
    <s v="EST-000030327"/>
    <s v="02034 CADDELL ADDITIONAL SCOPE"/>
    <s v="Jeremy Buick"/>
    <d v="2025-02-04T00:00:00"/>
    <d v="2025-02-05T00:00:00"/>
    <x v="0"/>
    <s v="05/02/2025, 15:46"/>
    <s v="Rest of the World"/>
    <s v="05/02/2025"/>
    <x v="5"/>
  </r>
  <r>
    <s v="EST-000030570"/>
    <s v="ARIMA OFFICES MADRID"/>
    <s v="Christine Moring"/>
    <d v="2025-02-11T00:00:00"/>
    <d v="2025-02-07T00:00:00"/>
    <x v="1"/>
    <s v="07/02/2025, 09:32"/>
    <s v="Rest of the World"/>
    <s v="07/02/2025"/>
    <x v="5"/>
  </r>
  <r>
    <s v="EST-000029929"/>
    <s v="BARCELONA AIRPORT T2 &amp; T1"/>
    <s v="Christine Moring"/>
    <d v="2025-01-29T00:00:00"/>
    <d v="2025-02-05T00:00:00"/>
    <x v="0"/>
    <s v="05/02/2025, 14:42"/>
    <s v="Rest of the World"/>
    <s v="05/02/2025"/>
    <x v="5"/>
  </r>
  <r>
    <s v="EST-000030486"/>
    <s v="CENTRO SOCIAL OVIEDO"/>
    <s v="Christine Moring"/>
    <d v="2025-02-06T00:00:00"/>
    <d v="2025-02-06T00:00:00"/>
    <x v="1"/>
    <s v="06/02/2025, 14:04"/>
    <s v="Rest of the World"/>
    <s v="06/02/2025"/>
    <x v="5"/>
  </r>
  <r>
    <s v="EST-000030146"/>
    <s v="HAIFA AUDITORIUM"/>
    <s v="Julian Sparrow"/>
    <d v="2025-01-28T00:00:00"/>
    <d v="2025-02-03T00:00:00"/>
    <x v="0"/>
    <s v="03/02/2025, 15:28"/>
    <s v="Rest of the World"/>
    <s v="03/02/2025"/>
    <x v="5"/>
  </r>
  <r>
    <s v="EST-000030617"/>
    <s v="L.-ILLA BY RENTAMAR BARCELONA"/>
    <s v="Julian Sparrow"/>
    <d v="2025-02-12T00:00:00"/>
    <d v="2025-02-07T00:00:00"/>
    <x v="1"/>
    <s v="07/02/2025, 15:24"/>
    <s v="Rest of the World"/>
    <s v="07/02/2025"/>
    <x v="5"/>
  </r>
  <r>
    <s v="EST-000030484"/>
    <s v="MARRIOTT HOTEL ABASTUMANI"/>
    <s v="Demi Jackson"/>
    <d v="2025-02-06T00:00:00"/>
    <d v="2025-02-06T00:00:00"/>
    <x v="1"/>
    <s v="06/02/2025, 10:31"/>
    <s v="Rest of the World"/>
    <s v="06/02/2025"/>
    <x v="5"/>
  </r>
  <r>
    <s v="EST-000030436"/>
    <s v="OCASO FUENCARRAL 107  MADRID"/>
    <s v="Demi Jackson"/>
    <d v="2025-02-05T00:00:00"/>
    <d v="2025-02-03T00:00:00"/>
    <x v="1"/>
    <s v="03/02/2025, 15:03"/>
    <s v="Rest of the World"/>
    <s v="03/02/2025"/>
    <x v="5"/>
  </r>
  <r>
    <s v="EST-000030356"/>
    <s v="OVAL TOWER REFURB 14TH FLOOR AMSTERDAM"/>
    <s v="Demi Jackson"/>
    <d v="2025-02-05T00:00:00"/>
    <d v="2025-02-03T00:00:00"/>
    <x v="1"/>
    <s v="03/02/2025, 12:09"/>
    <s v="Rest of the World"/>
    <s v="03/02/2025"/>
    <x v="5"/>
  </r>
  <r>
    <s v="EST-000030454"/>
    <s v="SEVEN STARS MALL WAVY BAFFLES HERZLIYA"/>
    <s v="Christine Moring"/>
    <d v="2025-02-06T00:00:00"/>
    <d v="2025-02-05T00:00:00"/>
    <x v="1"/>
    <s v="05/02/2025, 10:22"/>
    <s v="Rest of the World"/>
    <s v="05/02/2025"/>
    <x v="5"/>
  </r>
  <r>
    <s v="EST-000030476"/>
    <s v="SONEA ADDITIONAL LISBON"/>
    <s v="Christine Moring"/>
    <d v="2025-02-05T00:00:00"/>
    <d v="2025-02-04T00:00:00"/>
    <x v="1"/>
    <s v="04/02/2025, 17:02"/>
    <s v="Rest of the World"/>
    <s v="04/02/2025"/>
    <x v="5"/>
  </r>
  <r>
    <s v="EST-000030198"/>
    <s v="THE LAGOONS IN MALE ATOLL KITCHEN MALDIVES"/>
    <s v="Christine Moring"/>
    <d v="2025-02-04T00:00:00"/>
    <d v="2025-02-04T00:00:00"/>
    <x v="1"/>
    <s v="04/02/2025, 11:56"/>
    <s v="Rest of the World"/>
    <s v="04/02/2025"/>
    <x v="5"/>
  </r>
  <r>
    <s v="EST-000030483"/>
    <s v="APEX WAY ASPEN PUMPS FITOUT HAILSHAM"/>
    <s v="Lorraine Knotts"/>
    <d v="2025-02-04T00:00:00"/>
    <d v="2025-02-04T00:00:00"/>
    <x v="1"/>
    <s v="04/02/2025, 10:26"/>
    <s v="UK"/>
    <s v="04/02/2025"/>
    <x v="5"/>
  </r>
  <r>
    <s v="EST-000030595"/>
    <s v="ASHLEY ROAD DEPOT PROJECT TOTTENHAM HALE LONDON"/>
    <s v="Max Cane"/>
    <d v="2025-02-07T00:00:00"/>
    <d v="2025-02-06T00:00:00"/>
    <x v="1"/>
    <s v="06/02/2025, 14:27"/>
    <s v="UK"/>
    <s v="06/02/2025"/>
    <x v="5"/>
  </r>
  <r>
    <s v="EST-000030561"/>
    <s v="AUSTIN FRIARS NO 14 REFURB LONDON"/>
    <s v="Lorraine Knotts"/>
    <d v="2025-02-06T00:00:00"/>
    <d v="2025-02-05T00:00:00"/>
    <x v="1"/>
    <s v="05/02/2025, 15:34"/>
    <s v="UK"/>
    <s v="05/02/2025"/>
    <x v="5"/>
  </r>
  <r>
    <s v="EST-000030455"/>
    <s v="BARCLAYS BANK BRANCH BARNSLEY"/>
    <s v="Max Cane"/>
    <d v="2025-02-10T00:00:00"/>
    <d v="2025-02-06T00:00:00"/>
    <x v="1"/>
    <s v="06/02/2025, 14:01"/>
    <s v="UK"/>
    <s v="06/02/2025"/>
    <x v="5"/>
  </r>
  <r>
    <s v="EST-000030446"/>
    <s v="BARCLAYS BANK BRANCH EAST HAM LONDON"/>
    <s v="Max Cane"/>
    <d v="2025-02-10T00:00:00"/>
    <d v="2025-02-06T00:00:00"/>
    <x v="1"/>
    <s v="06/02/2025, 13:59"/>
    <s v="UK"/>
    <s v="06/02/2025"/>
    <x v="5"/>
  </r>
  <r>
    <s v="EST-000030458"/>
    <s v="BATTERSEA POWER STATION GRND FLR FIT OUT"/>
    <s v="Lorraine Knotts"/>
    <d v="2025-02-04T00:00:00"/>
    <d v="2025-02-03T00:00:00"/>
    <x v="1"/>
    <s v="03/02/2025, 14:16"/>
    <s v="UK"/>
    <s v="03/02/2025"/>
    <x v="5"/>
  </r>
  <r>
    <s v="EST-000030487"/>
    <s v="BERKELEY STREET NO 50 CAT B MILLENNIUM BOH PANTRY LONDON"/>
    <s v="Lorraine Knotts"/>
    <d v="2025-02-05T00:00:00"/>
    <d v="2025-02-04T00:00:00"/>
    <x v="1"/>
    <s v="04/02/2025, 12:22"/>
    <s v="UK"/>
    <s v="04/02/2025"/>
    <x v="5"/>
  </r>
  <r>
    <s v="EST-000030639"/>
    <s v="BIRCHIN COURT NO 20 FLR 2 REFURB LONDON"/>
    <s v="Max Cane"/>
    <d v="2025-02-10T00:00:00"/>
    <d v="2025-02-07T00:00:00"/>
    <x v="1"/>
    <s v="07/02/2025, 10:16"/>
    <s v="UK"/>
    <s v="07/02/2025"/>
    <x v="5"/>
  </r>
  <r>
    <s v="EST-000030624"/>
    <s v="BISHOPSGATE NO 22 FLR 16 REFURB LONDON"/>
    <s v="Lorraine Knotts"/>
    <d v="2025-02-10T00:00:00"/>
    <d v="2025-02-07T00:00:00"/>
    <x v="1"/>
    <s v="07/02/2025, 08:34"/>
    <s v="UK"/>
    <s v="07/02/2025"/>
    <x v="5"/>
  </r>
  <r>
    <s v="EST-000030608"/>
    <s v="BISHOPSGATE NO 22 FLR 16 REFURB LONDON"/>
    <s v="Lorraine Knotts"/>
    <d v="2025-02-10T00:00:00"/>
    <d v="2025-02-06T00:00:00"/>
    <x v="1"/>
    <s v="06/02/2025, 16:36"/>
    <s v="UK"/>
    <s v="06/02/2025"/>
    <x v="5"/>
  </r>
  <r>
    <s v="EST-000030602"/>
    <s v="BRISTOL AIRPORT WC AREAS REFURB BRISTOL"/>
    <s v="Max Cane"/>
    <d v="2025-02-10T00:00:00"/>
    <d v="2025-02-07T00:00:00"/>
    <x v="1"/>
    <s v="07/02/2025, 08:37"/>
    <s v="UK"/>
    <s v="07/02/2025"/>
    <x v="5"/>
  </r>
  <r>
    <s v="EST-000030490"/>
    <s v="BUCKINGHAM PALACE ROAD NO 123-151 SKYHUB HARTREE LONDON"/>
    <s v="Lorraine Knotts"/>
    <d v="2025-02-05T00:00:00"/>
    <d v="2025-02-05T00:00:00"/>
    <x v="1"/>
    <s v="05/02/2025, 09:31"/>
    <s v="UK"/>
    <s v="05/02/2025"/>
    <x v="5"/>
  </r>
  <r>
    <s v="EST-000030434"/>
    <s v="CAMBRIDGE SCIENCE PARK BUILDING 101"/>
    <s v="Neil Hamblin"/>
    <d v="2025-02-04T00:00:00"/>
    <d v="2025-02-03T00:00:00"/>
    <x v="1"/>
    <s v="03/02/2025, 10:30"/>
    <s v="UK"/>
    <s v="03/02/2025"/>
    <x v="5"/>
  </r>
  <r>
    <s v="EST-000030507"/>
    <s v="CANARY WHARF BP1 BARCLAYS HQ REFURB LONDON"/>
    <s v="Lorraine Knotts"/>
    <d v="2025-02-06T00:00:00"/>
    <d v="2025-02-05T00:00:00"/>
    <x v="1"/>
    <s v="05/02/2025, 11:13"/>
    <s v="UK"/>
    <s v="05/02/2025"/>
    <x v="5"/>
  </r>
  <r>
    <s v="EST-000030585"/>
    <s v="CHARLOTTE ROAD NO 35 REFURB LONDON"/>
    <s v="Max Cane"/>
    <d v="2025-02-07T00:00:00"/>
    <d v="2025-02-06T00:00:00"/>
    <x v="1"/>
    <s v="06/02/2025, 09:48"/>
    <s v="UK"/>
    <s v="06/02/2025"/>
    <x v="5"/>
  </r>
  <r>
    <s v="EST-000030463"/>
    <s v="CHEAPSIDE NO 150 FLR 3 REFURB LONDON"/>
    <s v="Lorraine Knotts"/>
    <d v="2025-02-04T00:00:00"/>
    <d v="2025-02-03T00:00:00"/>
    <x v="1"/>
    <s v="03/02/2025, 12:41"/>
    <s v="UK"/>
    <s v="03/02/2025"/>
    <x v="5"/>
  </r>
  <r>
    <s v="EST-000030517"/>
    <s v="CITY POINT 2ND FLR HAYMARKET TERRACE NO 65 EDINBURGH"/>
    <s v="Neil Hamblin"/>
    <d v="2025-02-06T00:00:00"/>
    <d v="2025-02-07T00:00:00"/>
    <x v="0"/>
    <s v="07/02/2025, 09:59"/>
    <s v="UK"/>
    <s v="07/02/2025"/>
    <x v="5"/>
  </r>
  <r>
    <s v="EST-000030623"/>
    <s v="CITY POINT ROPEMAKER STREET FLR 16 REFURB LONDON"/>
    <s v="Max Cane"/>
    <d v="2025-02-07T00:00:00"/>
    <d v="2025-02-06T00:00:00"/>
    <x v="1"/>
    <s v="06/02/2025, 16:46"/>
    <s v="UK"/>
    <s v="06/02/2025"/>
    <x v="5"/>
  </r>
  <r>
    <s v="EST-000030489"/>
    <s v="CITY POINT ROPEMAKER STREET FLR 6 SS&amp;C FIT OUT LONDON"/>
    <s v="Lorraine Knotts"/>
    <d v="2025-02-05T00:00:00"/>
    <d v="2025-02-04T00:00:00"/>
    <x v="1"/>
    <s v="04/02/2025, 12:35"/>
    <s v="UK"/>
    <s v="04/02/2025"/>
    <x v="5"/>
  </r>
  <r>
    <s v="EST-000030501"/>
    <s v="CORNERWAYS CARE HOME CHURCH LANE KINGS WORTHY"/>
    <s v="Lorraine Knotts"/>
    <d v="2025-02-07T00:00:00"/>
    <d v="2025-02-04T00:00:00"/>
    <x v="1"/>
    <s v="04/02/2025, 11:30"/>
    <s v="UK"/>
    <s v="04/02/2025"/>
    <x v="5"/>
  </r>
  <r>
    <s v="EST-000030568"/>
    <s v="CUMMINS OFFICE BLOCK DAVENTRY"/>
    <s v="Neil Hamblin"/>
    <d v="2025-02-07T00:00:00"/>
    <d v="2025-02-06T00:00:00"/>
    <x v="1"/>
    <s v="06/02/2025, 10:35"/>
    <s v="UK"/>
    <s v="06/02/2025"/>
    <x v="5"/>
  </r>
  <r>
    <s v="EST-000030560"/>
    <s v="DUNDEE CENTRAL WATERFRONT PLOT 6 PHASE 2 DUNDEE"/>
    <s v="Lorraine Knotts"/>
    <d v="2025-02-06T00:00:00"/>
    <d v="2025-02-05T00:00:00"/>
    <x v="1"/>
    <s v="05/02/2025, 15:53"/>
    <s v="UK"/>
    <s v="05/02/2025"/>
    <x v="5"/>
  </r>
  <r>
    <s v="EST-000030495"/>
    <s v="ENTERPRISE WHARF REDEVELOPMENT BIRMINGHAM"/>
    <s v="Neil Hamblin"/>
    <d v="2025-02-05T00:00:00"/>
    <d v="2025-02-04T00:00:00"/>
    <x v="1"/>
    <s v="04/02/2025, 17:28"/>
    <s v="UK"/>
    <s v="04/02/2025"/>
    <x v="5"/>
  </r>
  <r>
    <s v="EST-000030610"/>
    <s v="FENCHURCH STREET NO 20 FLR 23 REFURB LONDON"/>
    <s v="Max Cane"/>
    <d v="2025-02-07T00:00:00"/>
    <d v="2025-02-06T00:00:00"/>
    <x v="1"/>
    <s v="06/02/2025, 14:51"/>
    <s v="UK"/>
    <s v="06/02/2025"/>
    <x v="5"/>
  </r>
  <r>
    <s v="EST-000030482"/>
    <s v="FIRST STREET PLOT 9B MANCHESTER"/>
    <s v="Lorraine Knotts"/>
    <d v="2025-02-04T00:00:00"/>
    <d v="2025-02-05T00:00:00"/>
    <x v="0"/>
    <s v="05/02/2025, 10:08"/>
    <s v="UK"/>
    <s v="05/02/2025"/>
    <x v="5"/>
  </r>
  <r>
    <s v="EST-000030558"/>
    <s v="FRANCIS CRICK FREEZER FARM REFURB LONDON"/>
    <s v="Lorraine Knotts"/>
    <d v="2025-02-06T00:00:00"/>
    <d v="2025-02-05T00:00:00"/>
    <x v="1"/>
    <s v="05/02/2025, 15:13"/>
    <s v="UK"/>
    <s v="05/02/2025"/>
    <x v="5"/>
  </r>
  <r>
    <s v="EST-000030466"/>
    <s v="GLP DATA CENTRE CAMPUS LCY11 LONDON"/>
    <s v="Neil Hamblin"/>
    <d v="2025-02-06T00:00:00"/>
    <d v="2025-02-05T00:00:00"/>
    <x v="1"/>
    <s v="05/02/2025, 10:06"/>
    <s v="UK"/>
    <s v="05/02/2025"/>
    <x v="5"/>
  </r>
  <r>
    <s v="EST-000030526"/>
    <s v="HARWELL SCIENCE PARK QUAD 3 OFFICES DIDCOT"/>
    <s v="Max Cane"/>
    <d v="2025-02-05T00:00:00"/>
    <d v="2025-02-05T00:00:00"/>
    <x v="1"/>
    <s v="05/02/2025, 09:31"/>
    <s v="UK"/>
    <s v="05/02/2025"/>
    <x v="5"/>
  </r>
  <r>
    <s v="EST-000030457"/>
    <s v="HERBAL HILL NO 3-7 FLOORS 1 &amp; 4 FIT OUT LONDON"/>
    <s v="Neil Hamblin"/>
    <d v="2025-02-05T00:00:00"/>
    <d v="2025-02-04T00:00:00"/>
    <x v="1"/>
    <s v="04/02/2025, 14:35"/>
    <s v="UK"/>
    <s v="04/02/2025"/>
    <x v="5"/>
  </r>
  <r>
    <s v="EST-000030471"/>
    <s v="HIGH STREET NO 29-35 REFURB CRAWLEY"/>
    <s v="Lorraine Knotts"/>
    <d v="2025-02-04T00:00:00"/>
    <d v="2025-02-03T00:00:00"/>
    <x v="1"/>
    <s v="03/02/2025, 14:25"/>
    <s v="UK"/>
    <s v="03/02/2025"/>
    <x v="5"/>
  </r>
  <r>
    <s v="EST-000030511"/>
    <s v="HISTORY AND EXHIBITION CENTRE REFURB SITE TWO CREWE"/>
    <s v="Lorraine Knotts"/>
    <d v="2025-02-06T00:00:00"/>
    <d v="2025-02-04T00:00:00"/>
    <x v="1"/>
    <s v="04/02/2025, 15:11"/>
    <s v="UK"/>
    <s v="04/02/2025"/>
    <x v="5"/>
  </r>
  <r>
    <s v="EST-000030645"/>
    <s v="IMO BUILDING ALBERT EMBANKMENT NO 4 REFURB LONDON"/>
    <s v="Lorraine Knotts"/>
    <d v="2025-02-10T00:00:00"/>
    <d v="2025-02-07T00:00:00"/>
    <x v="1"/>
    <s v="07/02/2025, 10:44"/>
    <s v="UK"/>
    <s v="07/02/2025"/>
    <x v="5"/>
  </r>
  <r>
    <s v="EST-000030618"/>
    <s v="IMPERIAL COLLEGE WHITE CITY IMPERIAL WEST BUILDING E LEVEL 1"/>
    <s v="Lorraine Knotts"/>
    <d v="2025-02-11T00:00:00"/>
    <d v="2025-02-07T00:00:00"/>
    <x v="1"/>
    <s v="07/02/2025, 14:12"/>
    <s v="UK"/>
    <s v="07/02/2025"/>
    <x v="5"/>
  </r>
  <r>
    <s v="EST-000030566"/>
    <s v="IMPERIAL COLLEGE WHITE CITY IMPERIAL WEST IHUB LEVEL 9"/>
    <s v="Lorraine Knotts"/>
    <d v="2025-02-06T00:00:00"/>
    <d v="2025-02-06T00:00:00"/>
    <x v="1"/>
    <s v="06/02/2025, 09:40"/>
    <s v="UK"/>
    <s v="06/02/2025"/>
    <x v="5"/>
  </r>
  <r>
    <s v="EST-000030598"/>
    <s v="JACK TURNBULL MISC TILE &amp; GRID 2025"/>
    <s v="Max Cane"/>
    <d v="2025-02-07T00:00:00"/>
    <d v="2025-02-06T00:00:00"/>
    <x v="1"/>
    <s v="06/02/2025, 12:12"/>
    <s v="UK"/>
    <s v="06/02/2025"/>
    <x v="5"/>
  </r>
  <r>
    <s v="EST-000030440"/>
    <s v="KADANS HEALTH INNOVATION HUB GLASGOW"/>
    <s v="Neil Hamblin"/>
    <d v="2025-02-04T00:00:00"/>
    <d v="2025-02-04T00:00:00"/>
    <x v="1"/>
    <s v="04/02/2025, 11:21"/>
    <s v="UK"/>
    <s v="04/02/2025"/>
    <x v="5"/>
  </r>
  <r>
    <s v="EST-000030520"/>
    <s v="KING EDWARD STREET NO 2 BAML FIT-OUT LONDON"/>
    <s v="Lorraine Knotts"/>
    <d v="2025-02-06T00:00:00"/>
    <d v="2025-02-05T00:00:00"/>
    <x v="1"/>
    <s v="05/02/2025, 16:38"/>
    <s v="UK"/>
    <s v="05/02/2025"/>
    <x v="5"/>
  </r>
  <r>
    <s v="EST-000030439"/>
    <s v="KINGS ROAD NO 120 WHOLE FOODS MARKET CHELSEA LONDON"/>
    <s v="Neil Hamblin"/>
    <d v="2025-02-04T00:00:00"/>
    <d v="2025-02-03T00:00:00"/>
    <x v="1"/>
    <s v="03/02/2025, 10:45"/>
    <s v="UK"/>
    <s v="03/02/2025"/>
    <x v="5"/>
  </r>
  <r>
    <s v="EST-000030586"/>
    <s v="KING STREET OFFICE DEVELOPMENT BLACKPOOL LIGHTING"/>
    <s v="Max Cane"/>
    <d v="2025-02-11T00:00:00"/>
    <d v="2025-02-07T00:00:00"/>
    <x v="1"/>
    <s v="07/02/2025, 11:57"/>
    <s v="UK"/>
    <s v="07/02/2025"/>
    <x v="5"/>
  </r>
  <r>
    <s v="EST-000030503"/>
    <s v="LEADENHALL STREET NO 40 BROOKS MACDONALD FLR 8 LONDON"/>
    <s v="Lorraine Knotts"/>
    <d v="2025-02-06T00:00:00"/>
    <d v="2025-02-05T00:00:00"/>
    <x v="1"/>
    <s v="05/02/2025, 10:26"/>
    <s v="UK"/>
    <s v="05/02/2025"/>
    <x v="5"/>
  </r>
  <r>
    <s v="EST-000030491"/>
    <s v="LEADENHALL STREET NO 40 BROOKS MACDONALD FLR 8 LONDON"/>
    <s v="Lorraine Knotts"/>
    <d v="2025-02-05T00:00:00"/>
    <d v="2025-02-04T00:00:00"/>
    <x v="1"/>
    <s v="04/02/2025, 10:00"/>
    <s v="UK"/>
    <s v="04/02/2025"/>
    <x v="5"/>
  </r>
  <r>
    <s v="EST-000030461"/>
    <s v="LEADENHALL STREET NO 40 BROOKS MACDONALD FLR 8 LONDON"/>
    <s v="Lorraine Knotts"/>
    <d v="2025-02-04T00:00:00"/>
    <d v="2025-02-03T00:00:00"/>
    <x v="1"/>
    <s v="03/02/2025, 11:53"/>
    <s v="UK"/>
    <s v="03/02/2025"/>
    <x v="5"/>
  </r>
  <r>
    <s v="EST-000030666"/>
    <s v="LEADENHALL STREET NO 40 BROOKS MACDONALD FLR 8 LONDON"/>
    <s v="Lorraine Knotts"/>
    <d v="2025-02-11T00:00:00"/>
    <d v="2025-02-07T00:00:00"/>
    <x v="1"/>
    <s v="07/02/2025, 15:16"/>
    <s v="UK"/>
    <s v="07/02/2025"/>
    <x v="5"/>
  </r>
  <r>
    <s v="EST-000030514"/>
    <s v="LEADENHALL STREET NO 40 SOMPO FLRS 5-6 LONDON"/>
    <s v="Lorraine Knotts"/>
    <d v="2025-02-06T00:00:00"/>
    <d v="2025-02-05T00:00:00"/>
    <x v="1"/>
    <s v="05/02/2025, 11:57"/>
    <s v="UK"/>
    <s v="05/02/2025"/>
    <x v="5"/>
  </r>
  <r>
    <s v="EST-000030668"/>
    <s v="LEICESTER CATHEDRAL"/>
    <s v="Max Cane"/>
    <d v="2025-02-11T00:00:00"/>
    <d v="2025-02-07T00:00:00"/>
    <x v="1"/>
    <s v="07/02/2025, 15:54"/>
    <s v="UK"/>
    <s v="07/02/2025"/>
    <x v="5"/>
  </r>
  <r>
    <s v="EST-000030580"/>
    <s v="LOWLANDS ROAD BRANDON COUNTY DURHAM"/>
    <s v="Lorraine Knotts"/>
    <d v="2025-02-07T00:00:00"/>
    <d v="2025-02-06T00:00:00"/>
    <x v="1"/>
    <s v="06/02/2025, 11:12"/>
    <s v="UK"/>
    <s v="06/02/2025"/>
    <x v="5"/>
  </r>
  <r>
    <s v="EST-000030592"/>
    <s v="MANCHESTER AIRPORT PIER 2 PHASE 2 NODES"/>
    <s v="Lorraine Knotts"/>
    <d v="2025-02-07T00:00:00"/>
    <d v="2025-02-06T00:00:00"/>
    <x v="1"/>
    <s v="06/02/2025, 15:51"/>
    <s v="UK"/>
    <s v="06/02/2025"/>
    <x v="5"/>
  </r>
  <r>
    <s v="EST-000030465"/>
    <s v="MEDIAWORKS WHITE CITY WOOD LANE NO 191 IMPERIAL COLLEGE"/>
    <s v="Lorraine Knotts"/>
    <d v="2025-02-04T00:00:00"/>
    <d v="2025-02-03T00:00:00"/>
    <x v="1"/>
    <s v="03/02/2025, 14:37"/>
    <s v="UK"/>
    <s v="03/02/2025"/>
    <x v="5"/>
  </r>
  <r>
    <s v="EST-000030468"/>
    <s v="MERCURY HOUSE STRATHCLYDE BUSINESS PARK REFURB BELLSHILL"/>
    <s v="Neil Hamblin"/>
    <d v="2025-02-06T00:00:00"/>
    <d v="2025-02-04T00:00:00"/>
    <x v="1"/>
    <s v="04/02/2025, 16:14"/>
    <s v="UK"/>
    <s v="04/02/2025"/>
    <x v="5"/>
  </r>
  <r>
    <s v="EST-000030664"/>
    <s v="MERLIN PLACE CAMBRIDGE"/>
    <s v="Max Cane"/>
    <d v="2025-02-11T00:00:00"/>
    <d v="2025-02-07T00:00:00"/>
    <x v="1"/>
    <s v="07/02/2025, 15:31"/>
    <s v="UK"/>
    <s v="07/02/2025"/>
    <x v="5"/>
  </r>
  <r>
    <s v="EST-000030665"/>
    <s v="NESTLE SATELLITE HUB FLRS GROUND - 1 CRAWLEY"/>
    <s v="Max Cane"/>
    <d v="2025-02-10T00:00:00"/>
    <d v="2025-02-07T00:00:00"/>
    <x v="1"/>
    <s v="07/02/2025, 14:29"/>
    <s v="UK"/>
    <s v="07/02/2025"/>
    <x v="5"/>
  </r>
  <r>
    <s v="EST-000030589"/>
    <s v="NESTLE SATELLITE HUB FLRS GROUND - 1 CRAWLEY"/>
    <s v="Max Cane"/>
    <d v="2025-02-07T00:00:00"/>
    <d v="2025-02-06T00:00:00"/>
    <x v="1"/>
    <s v="06/02/2025, 10:36"/>
    <s v="UK"/>
    <s v="06/02/2025"/>
    <x v="5"/>
  </r>
  <r>
    <s v="EST-000030521"/>
    <s v="NEW BAILEY NO FOUR REFURB FLR 7 BT MANCHESTER"/>
    <s v="Lorraine Knotts"/>
    <d v="2025-02-06T00:00:00"/>
    <d v="2025-02-05T00:00:00"/>
    <x v="1"/>
    <s v="05/02/2025, 15:38"/>
    <s v="UK"/>
    <s v="05/02/2025"/>
    <x v="5"/>
  </r>
  <r>
    <s v="EST-000030579"/>
    <s v="NEWCASTLE UNITED TRAINING GROUND"/>
    <s v="Lorraine Knotts"/>
    <d v="2025-02-07T00:00:00"/>
    <d v="2025-02-06T00:00:00"/>
    <x v="1"/>
    <s v="06/02/2025, 10:28"/>
    <s v="UK"/>
    <s v="06/02/2025"/>
    <x v="5"/>
  </r>
  <r>
    <s v="EST-000030497"/>
    <s v="NEW STREET SQUARE NO 6 CAT B MCGUIREWOODS LONDON"/>
    <s v="Neil Hamblin"/>
    <d v="2025-02-06T00:00:00"/>
    <d v="2025-02-05T00:00:00"/>
    <x v="1"/>
    <s v="05/02/2025, 11:10"/>
    <s v="UK"/>
    <s v="05/02/2025"/>
    <x v="5"/>
  </r>
  <r>
    <s v="EST-000030506"/>
    <s v="OLD BROAD STREET NO 25 TOWER 42 REFURB PH2 LONDON"/>
    <s v="Lorraine Knotts"/>
    <d v="2025-02-05T00:00:00"/>
    <d v="2025-02-04T00:00:00"/>
    <x v="1"/>
    <s v="04/02/2025, 14:35"/>
    <s v="UK"/>
    <s v="04/02/2025"/>
    <x v="5"/>
  </r>
  <r>
    <s v="EST-000030498"/>
    <s v="OLD BROAD STREET NO 25 TOWER 42 REFURB PH2 LONDON"/>
    <s v="Lorraine Knotts"/>
    <d v="2025-02-05T00:00:00"/>
    <d v="2025-02-04T00:00:00"/>
    <x v="1"/>
    <s v="04/02/2025, 10:35"/>
    <s v="UK"/>
    <s v="04/02/2025"/>
    <x v="5"/>
  </r>
  <r>
    <s v="EST-000030652"/>
    <s v="PADDINGTON CENTRAL KINGDOM STREET NO 2 FLR 7 MICROSOFT"/>
    <s v="Max Cane"/>
    <d v="2025-02-10T00:00:00"/>
    <d v="2025-02-07T00:00:00"/>
    <x v="1"/>
    <s v="07/02/2025, 12:58"/>
    <s v="UK"/>
    <s v="07/02/2025"/>
    <x v="5"/>
  </r>
  <r>
    <s v="EST-000030508"/>
    <s v="PECKLETON LANE CATERPILLAR FITOUT DESFORD LEICESTER"/>
    <s v="Lorraine Knotts"/>
    <d v="2025-02-05T00:00:00"/>
    <d v="2025-02-04T00:00:00"/>
    <x v="1"/>
    <s v="04/02/2025, 14:16"/>
    <s v="UK"/>
    <s v="04/02/2025"/>
    <x v="5"/>
  </r>
  <r>
    <s v="EST-000030584"/>
    <s v="PEREGRINE HOUSE PARADISE ROAD RICHMOND"/>
    <s v="Max Cane"/>
    <d v="2025-02-07T00:00:00"/>
    <d v="2025-02-06T00:00:00"/>
    <x v="1"/>
    <s v="06/02/2025, 12:17"/>
    <s v="UK"/>
    <s v="06/02/2025"/>
    <x v="5"/>
  </r>
  <r>
    <s v="EST-000030564"/>
    <s v="PETERBOROUGH COURT FLEET STREET NO 133 REFURB LONDON"/>
    <s v="Lorraine Knotts"/>
    <d v="2025-02-07T00:00:00"/>
    <d v="2025-02-06T00:00:00"/>
    <x v="1"/>
    <s v="06/02/2025, 10:02"/>
    <s v="UK"/>
    <s v="06/02/2025"/>
    <x v="5"/>
  </r>
  <r>
    <s v="EST-000030450"/>
    <s v="PETER JONES STORE SLOANE SQUARE LONDON"/>
    <s v="Lorraine Knotts"/>
    <d v="2025-02-05T00:00:00"/>
    <d v="2025-02-04T00:00:00"/>
    <x v="1"/>
    <s v="04/02/2025, 11:10"/>
    <s v="UK"/>
    <s v="04/02/2025"/>
    <x v="5"/>
  </r>
  <r>
    <s v="EST-000030532"/>
    <s v="PORSCHE SHOWROOM WILMSLOW REDEVELOPMENT"/>
    <s v="Lorraine Knotts"/>
    <d v="2025-02-05T00:00:00"/>
    <d v="2025-02-05T00:00:00"/>
    <x v="1"/>
    <s v="05/02/2025, 10:05"/>
    <s v="UK"/>
    <s v="05/02/2025"/>
    <x v="5"/>
  </r>
  <r>
    <s v="EST-000030293"/>
    <s v="PORTMAN SQUARE NO 40 CAT A REFURB LONDON"/>
    <s v="Lorraine Knotts"/>
    <d v="2025-02-05T00:00:00"/>
    <d v="2025-02-04T00:00:00"/>
    <x v="1"/>
    <s v="04/02/2025, 15:50"/>
    <s v="UK"/>
    <s v="04/02/2025"/>
    <x v="5"/>
  </r>
  <r>
    <s v="EST-000030527"/>
    <s v="PROCESSION HOUSE LUDGATE HILL NO 55 CROWE PHASE 2 UK LONDON"/>
    <s v="Lorraine Knotts"/>
    <d v="2025-02-06T00:00:00"/>
    <d v="2025-02-05T00:00:00"/>
    <x v="1"/>
    <s v="05/02/2025, 14:06"/>
    <s v="UK"/>
    <s v="05/02/2025"/>
    <x v="5"/>
  </r>
  <r>
    <s v="EST-000030576"/>
    <s v="QUARTERMILE NO 2 FLR 4-6 LANDLORD WORKS EDINBURGH"/>
    <s v="Neil Hamblin"/>
    <d v="2025-02-07T00:00:00"/>
    <d v="2025-02-06T00:00:00"/>
    <x v="1"/>
    <s v="06/02/2025, 12:46"/>
    <s v="UK"/>
    <s v="06/02/2025"/>
    <x v="5"/>
  </r>
  <r>
    <s v="EST-000030435"/>
    <s v="QUEENS BUILDING EXTENSION BRENTWOOD SCHOOL"/>
    <s v="Lorraine Knotts"/>
    <d v="2025-02-04T00:00:00"/>
    <d v="2025-02-03T00:00:00"/>
    <x v="1"/>
    <s v="03/02/2025, 09:36"/>
    <s v="UK"/>
    <s v="03/02/2025"/>
    <x v="5"/>
  </r>
  <r>
    <s v="EST-000030443"/>
    <s v="RAVENSBURY REGENERATION BLOCK F &amp; D LONDON"/>
    <s v="Neil Hamblin"/>
    <d v="2025-02-10T00:00:00"/>
    <d v="2025-02-04T00:00:00"/>
    <x v="1"/>
    <s v="04/02/2025, 09:47"/>
    <s v="UK"/>
    <s v="04/02/2025"/>
    <x v="5"/>
  </r>
  <r>
    <s v="EST-000030606"/>
    <s v="RIVERSIDE ESPLANADE PLOT 6 DUNDEE"/>
    <s v="Max Cane"/>
    <d v="2025-02-07T00:00:00"/>
    <d v="2025-02-06T00:00:00"/>
    <x v="1"/>
    <s v="06/02/2025, 14:44"/>
    <s v="UK"/>
    <s v="06/02/2025"/>
    <x v="5"/>
  </r>
  <r>
    <s v="EST-000030565"/>
    <s v="SOUTHWARK BRIDGE NO 1 GRD FLOOR CATERING AREA LONDON"/>
    <s v="Lorraine Knotts"/>
    <d v="2025-02-06T00:00:00"/>
    <d v="2025-02-06T00:00:00"/>
    <x v="1"/>
    <s v="06/02/2025, 09:23"/>
    <s v="UK"/>
    <s v="06/02/2025"/>
    <x v="5"/>
  </r>
  <r>
    <s v="EST-000030583"/>
    <s v="SOUTHWARK BRIDGE NO 1 GRD FLOOR CATERING AREA LONDON"/>
    <s v="Lorraine Knotts"/>
    <d v="2025-02-07T00:00:00"/>
    <d v="2025-02-06T00:00:00"/>
    <x v="1"/>
    <s v="06/02/2025, 10:39"/>
    <s v="UK"/>
    <s v="06/02/2025"/>
    <x v="5"/>
  </r>
  <r>
    <s v="EST-000030646"/>
    <s v="SPITFIRE WAY FAREHAM"/>
    <s v="Neil Hamblin"/>
    <d v="2025-02-11T00:00:00"/>
    <d v="2025-02-07T00:00:00"/>
    <x v="1"/>
    <s v="07/02/2025, 11:26"/>
    <s v="UK"/>
    <s v="07/02/2025"/>
    <x v="5"/>
  </r>
  <r>
    <s v="EST-000030529"/>
    <s v="SPORTS DIRECT TEESSIDE SHOPPING PARK STOCKTON ON TEES"/>
    <s v="Max Cane"/>
    <d v="2025-02-05T00:00:00"/>
    <d v="2025-02-06T00:00:00"/>
    <x v="0"/>
    <s v="06/02/2025, 09:38"/>
    <s v="UK"/>
    <s v="06/02/2025"/>
    <x v="5"/>
  </r>
  <r>
    <s v="EST-000030456"/>
    <s v="SPRING GARDENS NO 10 REFURB LONDON"/>
    <s v="Lorraine Knotts"/>
    <d v="2025-02-05T00:00:00"/>
    <d v="2025-02-03T00:00:00"/>
    <x v="1"/>
    <s v="03/02/2025, 11:35"/>
    <s v="UK"/>
    <s v="03/02/2025"/>
    <x v="5"/>
  </r>
  <r>
    <s v="EST-000030546"/>
    <s v="STANSTED AIRPORT TERMINAL CONCOURSE CENTRAL SEARCH AREA"/>
    <s v="Lorraine Knotts"/>
    <d v="2025-02-06T00:00:00"/>
    <d v="2025-02-05T00:00:00"/>
    <x v="1"/>
    <s v="05/02/2025, 10:41"/>
    <s v="UK"/>
    <s v="05/02/2025"/>
    <x v="5"/>
  </r>
  <r>
    <s v="EST-000030432"/>
    <s v="STATION STREET LOXLEY HOUSE REFURB NOTTINGHAM"/>
    <s v="Lorraine Knotts"/>
    <d v="2025-02-04T00:00:00"/>
    <d v="2025-02-03T00:00:00"/>
    <x v="1"/>
    <s v="03/02/2025, 09:21"/>
    <s v="UK"/>
    <s v="03/02/2025"/>
    <x v="5"/>
  </r>
  <r>
    <s v="EST-000030441"/>
    <s v="ST NICHOLAS BUILDING FLR 4 NEWCASTLE"/>
    <s v="Neil Hamblin"/>
    <d v="2025-02-04T00:00:00"/>
    <d v="2025-02-03T00:00:00"/>
    <x v="1"/>
    <s v="03/02/2025, 11:58"/>
    <s v="UK"/>
    <s v="03/02/2025"/>
    <x v="5"/>
  </r>
  <r>
    <s v="EST-000030545"/>
    <s v="SUTHERLAND HOUSE ST VINCENT STREET NO 149 FLR 7 GLASGOW"/>
    <s v="Neil Hamblin"/>
    <d v="2025-02-06T00:00:00"/>
    <d v="2025-02-06T00:00:00"/>
    <x v="1"/>
    <s v="06/02/2025, 11:39"/>
    <s v="UK"/>
    <s v="06/02/2025"/>
    <x v="5"/>
  </r>
  <r>
    <s v="EST-000030667"/>
    <s v="THE PEAK WILTON ROAD NO 5 FLOOR 5 GIP LONDON"/>
    <s v="Max Cane"/>
    <d v="2025-02-10T00:00:00"/>
    <d v="2025-02-07T00:00:00"/>
    <x v="1"/>
    <s v="07/02/2025, 14:52"/>
    <s v="UK"/>
    <s v="07/02/2025"/>
    <x v="5"/>
  </r>
  <r>
    <s v="EST-000030657"/>
    <s v="THE SCALPEL LIME STREET NO 52 - 54 FLR 27 REFURB LONDON"/>
    <s v="Max Cane"/>
    <d v="2025-02-10T00:00:00"/>
    <d v="2025-02-07T00:00:00"/>
    <x v="1"/>
    <s v="07/02/2025, 14:27"/>
    <s v="UK"/>
    <s v="07/02/2025"/>
    <x v="5"/>
  </r>
  <r>
    <s v="EST-000030557"/>
    <s v="THE SLOANE CLUB LOWER SLOANE STREET LONDON"/>
    <s v="Lorraine Knotts"/>
    <d v="2025-02-07T00:00:00"/>
    <d v="2025-02-05T00:00:00"/>
    <x v="1"/>
    <s v="05/02/2025, 14:55"/>
    <s v="UK"/>
    <s v="05/02/2025"/>
    <x v="5"/>
  </r>
  <r>
    <s v="EST-000030467"/>
    <s v="TOTTENHAM HOTSPUR TRAINING ACADEMY LEVEL 1 OFFICES ENFIELD"/>
    <s v="Lorraine Knotts"/>
    <d v="2025-02-04T00:00:00"/>
    <d v="2025-02-03T00:00:00"/>
    <x v="1"/>
    <s v="03/02/2025, 15:34"/>
    <s v="UK"/>
    <s v="03/02/2025"/>
    <x v="5"/>
  </r>
  <r>
    <s v="EST-000030464"/>
    <s v="TRANSPORT HUB AND INTERCHANGE HARLOW"/>
    <s v="Lorraine Knotts"/>
    <d v="2025-02-05T00:00:00"/>
    <d v="2025-02-03T00:00:00"/>
    <x v="1"/>
    <s v="03/02/2025, 16:30"/>
    <s v="UK"/>
    <s v="03/02/2025"/>
    <x v="5"/>
  </r>
  <r>
    <s v="EST-000030459"/>
    <s v="UNI OF EDINBURGH QMRI LEVEL 0 REFURB"/>
    <s v="Neil Hamblin"/>
    <d v="2025-02-04T00:00:00"/>
    <d v="2025-02-03T00:00:00"/>
    <x v="1"/>
    <s v="03/02/2025, 14:06"/>
    <s v="UK"/>
    <s v="03/02/2025"/>
    <x v="5"/>
  </r>
  <r>
    <s v="EST-000030590"/>
    <s v="UNI OF EXETER BIRKS GRANGE A - E STUDENT ACCOMODATION"/>
    <s v="Lorraine Knotts"/>
    <d v="2025-02-07T00:00:00"/>
    <d v="2025-02-06T00:00:00"/>
    <x v="1"/>
    <s v="06/02/2025, 10:59"/>
    <s v="UK"/>
    <s v="06/02/2025"/>
    <x v="5"/>
  </r>
  <r>
    <s v="EST-000030516"/>
    <s v="UNI OF MANCHESTER FALLOWFIELD CAMPUS REDEVELOPMENT"/>
    <s v="Neil Hamblin"/>
    <d v="2025-02-06T00:00:00"/>
    <d v="2025-02-07T00:00:00"/>
    <x v="0"/>
    <s v="07/02/2025, 11:31"/>
    <s v="UK"/>
    <s v="07/02/2025"/>
    <x v="5"/>
  </r>
  <r>
    <s v="EST-000030519"/>
    <s v="UNI OF STRATHCLYDE THOMAS GRAHAM BUILDING GLASGOW"/>
    <s v="Neil Hamblin"/>
    <d v="2025-02-05T00:00:00"/>
    <d v="2025-02-06T00:00:00"/>
    <x v="0"/>
    <s v="06/02/2025, 10:41"/>
    <s v="UK"/>
    <s v="06/02/2025"/>
    <x v="5"/>
  </r>
  <r>
    <s v="EST-000030569"/>
    <s v="WAVERLEY COMMUNITY CENTRE ROTHERHAM"/>
    <s v="Lorraine Knotts"/>
    <d v="2025-02-10T00:00:00"/>
    <d v="2025-02-06T00:00:00"/>
    <x v="1"/>
    <s v="06/02/2025, 16:16"/>
    <s v="UK"/>
    <s v="06/02/2025"/>
    <x v="5"/>
  </r>
  <r>
    <s v="EST-000030451"/>
    <s v="WAVERLEY GATE FLR 2 REFURB EDINBURGH"/>
    <s v="Neil Hamblin"/>
    <d v="2025-02-04T00:00:00"/>
    <d v="2025-02-03T00:00:00"/>
    <x v="1"/>
    <s v="03/02/2025, 14:50"/>
    <s v="UK"/>
    <s v="03/02/2025"/>
    <x v="5"/>
  </r>
  <r>
    <s v="EST-000030452"/>
    <s v="WELCOME BUILDING AVON STREET BRISTOL"/>
    <s v="Lorraine Knotts"/>
    <d v="2025-02-06T00:00:00"/>
    <d v="2025-02-03T00:00:00"/>
    <x v="1"/>
    <s v="03/02/2025, 10:43"/>
    <s v="UK"/>
    <s v="03/02/2025"/>
    <x v="5"/>
  </r>
  <r>
    <s v="EST-000029877"/>
    <s v="WELLINGTON PLACE NO 2 REFURB LEEDS"/>
    <s v="Max Cane"/>
    <d v="2025-01-20T00:00:00"/>
    <d v="2025-02-03T00:00:00"/>
    <x v="0"/>
    <s v="03/02/2025, 13:12"/>
    <s v="UK"/>
    <s v="03/02/2025"/>
    <x v="5"/>
  </r>
  <r>
    <s v="EST-000030523"/>
    <s v="WESTFIELD AVENUE NO 1 NCA FIT OUT STRATFORD CITY"/>
    <s v="Lorraine Knotts"/>
    <d v="2025-02-05T00:00:00"/>
    <d v="2025-02-05T00:00:00"/>
    <x v="1"/>
    <s v="05/02/2025, 15:42"/>
    <s v="UK"/>
    <s v="05/02/2025"/>
    <x v="5"/>
  </r>
  <r>
    <s v="EST-000030473"/>
    <s v="WESTFIELD AVENUE NO 1 NCA FIT OUT STRATFORD CITY"/>
    <s v="Lorraine Knotts"/>
    <d v="2025-02-04T00:00:00"/>
    <d v="2025-02-03T00:00:00"/>
    <x v="1"/>
    <s v="03/02/2025, 14:56"/>
    <s v="UK"/>
    <s v="03/02/2025"/>
    <x v="5"/>
  </r>
  <r>
    <s v="EST-000030553"/>
    <s v="WESTFIELD STRAFORD CITY K30 1ST FLR REFURB LONDON"/>
    <s v="Lorraine Knotts"/>
    <d v="2025-02-07T00:00:00"/>
    <d v="2025-02-05T00:00:00"/>
    <x v="1"/>
    <s v="05/02/2025, 12:41"/>
    <s v="UK"/>
    <s v="05/02/2025"/>
    <x v="5"/>
  </r>
  <r>
    <s v="EST-000030544"/>
    <s v="WEST REGENT STREET NO 2 FLOOR 5 REFURB GLASGOW"/>
    <s v="Neil Hamblin"/>
    <d v="2025-02-06T00:00:00"/>
    <d v="2025-02-06T00:00:00"/>
    <x v="1"/>
    <s v="06/02/2025, 10:56"/>
    <s v="UK"/>
    <s v="06/02/2025"/>
    <x v="5"/>
  </r>
  <r>
    <s v="EST-000030431"/>
    <s v="WHITE &amp; CASE OLD BROAD STREET NO 5 REFURB LONDON"/>
    <s v="Neil Hamblin"/>
    <d v="2025-02-04T00:00:00"/>
    <d v="2025-02-07T00:00:00"/>
    <x v="0"/>
    <s v="07/02/2025, 09:27"/>
    <s v="UK"/>
    <s v="07/02/2025"/>
    <x v="5"/>
  </r>
  <r>
    <s v="EST-000030634"/>
    <s v="WHITE &amp; CASE OLD BROAD STREET NO 5 REFURB LONDON"/>
    <s v="Lorraine Knotts"/>
    <d v="2025-02-10T00:00:00"/>
    <d v="2025-02-07T00:00:00"/>
    <x v="1"/>
    <s v="07/02/2025, 10:33"/>
    <s v="UK"/>
    <s v="07/02/2025"/>
    <x v="5"/>
  </r>
  <r>
    <s v="EST-000030536"/>
    <s v="DETROIT CONFIDENTIAL HQ LEVEL 11"/>
    <s v="John Bullock"/>
    <d v="2025-02-12T00:00:00"/>
    <d v="2025-02-05T00:00:00"/>
    <x v="1"/>
    <s v="05/02/2025, 14:55"/>
    <s v="USA"/>
    <s v="05/02/2025"/>
    <x v="5"/>
  </r>
  <r>
    <s v="EST-000030537"/>
    <s v="GEORGE W BUSH INTL AIRPORT IAH PROCESSOR AND EXT CANOPY"/>
    <s v="Jeremy Buick"/>
    <d v="2025-02-12T00:00:00"/>
    <d v="2025-02-05T00:00:00"/>
    <x v="1"/>
    <s v="05/02/2025, 15:30"/>
    <s v="USA"/>
    <s v="05/02/2025"/>
    <x v="5"/>
  </r>
  <r>
    <s v="EST-000030394"/>
    <s v="HOWELL ST 2699 STE 900 DALLAS"/>
    <s v="Ian Liegeois"/>
    <d v="2025-02-05T00:00:00"/>
    <d v="2025-02-05T00:00:00"/>
    <x v="1"/>
    <s v="05/02/2025, 22:27"/>
    <s v="USA"/>
    <s v="05/02/2025"/>
    <x v="5"/>
  </r>
  <r>
    <s v="EST-000030535"/>
    <s v="S CANAL ST 320 EQUINIX CHICAGO"/>
    <s v="Ian Liegeois"/>
    <d v="2025-02-10T00:00:00"/>
    <d v="2025-02-05T00:00:00"/>
    <x v="1"/>
    <s v="05/02/2025, 21:50"/>
    <s v="USA"/>
    <s v="05/02/2025"/>
    <x v="5"/>
  </r>
  <r>
    <s v="EST-000030632"/>
    <s v="MACQUARIE COLLEGE SENIOR BUILDING ELERMORE VALE"/>
    <s v="Julian Sparrow"/>
    <d v="2025-02-12T00:00:00"/>
    <d v="2025-02-12T00:00:00"/>
    <x v="1"/>
    <s v="12/02/2025, 10:18"/>
    <s v="Australia"/>
    <s v="12/02/2025"/>
    <x v="6"/>
  </r>
  <r>
    <s v="EST-000030531"/>
    <s v="BARCLAYS PARIS INVESTMENT BANK"/>
    <s v="Christine Moring"/>
    <d v="2025-02-10T00:00:00"/>
    <d v="2025-02-11T00:00:00"/>
    <x v="0"/>
    <s v="11/02/2025, 11:50"/>
    <s v="France"/>
    <s v="11/02/2025"/>
    <x v="6"/>
  </r>
  <r>
    <s v="EST-000030849"/>
    <s v="OPENSKY LA DEFENSE"/>
    <s v="Christine Moring"/>
    <d v="2025-02-17T00:00:00"/>
    <d v="2025-02-14T00:00:00"/>
    <x v="1"/>
    <s v="14/02/2025, 15:33"/>
    <s v="France"/>
    <s v="14/02/2025"/>
    <x v="6"/>
  </r>
  <r>
    <s v="EST-000030798"/>
    <s v="RESO FRANCE PROJECT 3 - 2025"/>
    <s v="Christine Moring"/>
    <d v="2025-02-14T00:00:00"/>
    <d v="2025-02-14T00:00:00"/>
    <x v="1"/>
    <s v="14/02/2025, 09:39"/>
    <s v="France"/>
    <s v="14/02/2025"/>
    <x v="6"/>
  </r>
  <r>
    <s v="EST-000030533"/>
    <s v="RESO MIRROR MONACO"/>
    <s v="Demi Jackson"/>
    <d v="2025-02-07T00:00:00"/>
    <d v="2025-02-12T00:00:00"/>
    <x v="0"/>
    <s v="12/02/2025, 17:19"/>
    <s v="France"/>
    <s v="12/02/2025"/>
    <x v="6"/>
  </r>
  <r>
    <s v="EST-000030765"/>
    <s v="RESO POLYNODE MONACO LIGHTING"/>
    <s v="Jeremy Buick"/>
    <d v="2025-02-19T00:00:00"/>
    <d v="2025-02-14T00:00:00"/>
    <x v="1"/>
    <s v="14/02/2025, 15:43"/>
    <s v="France"/>
    <s v="14/02/2025"/>
    <x v="6"/>
  </r>
  <r>
    <s v="EST-000030703"/>
    <s v="TEMPO NEUILLY SUR SEINE"/>
    <s v="Demi Jackson"/>
    <d v="2025-02-14T00:00:00"/>
    <d v="2025-02-13T00:00:00"/>
    <x v="1"/>
    <s v="13/02/2025, 15:19"/>
    <s v="France"/>
    <s v="13/02/2025"/>
    <x v="6"/>
  </r>
  <r>
    <s v="EST-000030851"/>
    <s v="MERCK IC4 PLANT MILLIPORE CORK"/>
    <s v="Cathal McGuinness"/>
    <d v="2025-02-17T00:00:00"/>
    <d v="2025-02-14T00:00:00"/>
    <x v="1"/>
    <s v="14/02/2025, 08:26"/>
    <s v="Ireland"/>
    <s v="14/02/2025"/>
    <x v="6"/>
  </r>
  <r>
    <s v="EST-000030759"/>
    <s v="MERCK IC4 PLANT MILLIPORE CORK"/>
    <s v="Cathal McGuinness"/>
    <d v="2025-02-13T00:00:00"/>
    <d v="2025-02-12T00:00:00"/>
    <x v="1"/>
    <s v="12/02/2025, 13:10"/>
    <s v="Ireland"/>
    <s v="12/02/2025"/>
    <x v="6"/>
  </r>
  <r>
    <s v="EST-000030689"/>
    <s v="PFIZER DS2 BUILDING GRANGE CASTLE DUBLIN"/>
    <s v="Cathal McGuinness"/>
    <d v="2025-02-12T00:00:00"/>
    <d v="2025-02-12T00:00:00"/>
    <x v="1"/>
    <s v="12/02/2025, 08:50"/>
    <s v="Ireland"/>
    <s v="12/02/2025"/>
    <x v="6"/>
  </r>
  <r>
    <s v="EST-000030477"/>
    <s v="BYTEDANCE LEVEL G TO 5 FLOORS INNOVATION HUB DUBAI"/>
    <s v="Christine Moring"/>
    <d v="2025-02-06T00:00:00"/>
    <d v="2025-02-13T00:00:00"/>
    <x v="0"/>
    <s v="13/02/2025, 09:40"/>
    <s v="Middle East"/>
    <s v="13/02/2025"/>
    <x v="6"/>
  </r>
  <r>
    <s v="EST-000030704"/>
    <s v="DUBAI MALL ICE RINK CEILING REFURB"/>
    <s v="Demi Jackson"/>
    <d v="2025-02-13T00:00:00"/>
    <d v="2025-02-11T00:00:00"/>
    <x v="1"/>
    <s v="11/02/2025, 12:20"/>
    <s v="Middle East"/>
    <s v="11/02/2025"/>
    <x v="6"/>
  </r>
  <r>
    <s v="EST-000030321"/>
    <s v="NDA - PWC LAYSEN VALLEY RIYADH OFFICE FIT OUT"/>
    <s v="Christine Moring"/>
    <d v="2025-02-12T00:00:00"/>
    <d v="2025-02-10T00:00:00"/>
    <x v="1"/>
    <s v="10/02/2025, 15:00"/>
    <s v="Middle East"/>
    <s v="10/02/2025"/>
    <x v="6"/>
  </r>
  <r>
    <s v="EST-000030854"/>
    <s v="SAS DUBAI STOCK ORDER"/>
    <s v="Christine Moring"/>
    <d v="2025-02-17T00:00:00"/>
    <d v="2025-02-14T00:00:00"/>
    <x v="1"/>
    <s v="14/02/2025, 11:38"/>
    <s v="Middle East"/>
    <s v="14/02/2025"/>
    <x v="6"/>
  </r>
  <r>
    <s v="EST-000030743"/>
    <s v="SCHNEIDER ELECTRIC SILICON OASIS DUBAI"/>
    <s v="Christine Moring"/>
    <d v="2025-02-14T00:00:00"/>
    <d v="2025-02-11T00:00:00"/>
    <x v="1"/>
    <s v="11/02/2025, 15:05"/>
    <s v="Middle East"/>
    <s v="11/02/2025"/>
    <x v="6"/>
  </r>
  <r>
    <s v="EST-000030496"/>
    <s v="SONY CENTER BUILDING A"/>
    <s v="Christine Moring"/>
    <d v="2025-02-07T00:00:00"/>
    <d v="2025-02-12T00:00:00"/>
    <x v="0"/>
    <s v="12/02/2025, 15:52"/>
    <s v="Middle East"/>
    <s v="12/02/2025"/>
    <x v="6"/>
  </r>
  <r>
    <s v="EST-000030343"/>
    <s v="SPEEDPARK BLDG QIDDIYA FIT OUT PCKG 1 RIYADH"/>
    <s v="John Bullock"/>
    <d v="2025-02-07T00:00:00"/>
    <d v="2025-02-11T00:00:00"/>
    <x v="0"/>
    <s v="11/02/2025, 09:11"/>
    <s v="Middle East"/>
    <s v="11/02/2025"/>
    <x v="6"/>
  </r>
  <r>
    <s v="EST-000030607"/>
    <s v="AMI ACADEMY HOD HASHARON"/>
    <s v="Demi Jackson"/>
    <d v="2025-02-11T00:00:00"/>
    <d v="2025-02-13T00:00:00"/>
    <x v="0"/>
    <s v="13/02/2025, 15:03"/>
    <s v="Rest of the World"/>
    <s v="13/02/2025"/>
    <x v="6"/>
  </r>
  <r>
    <s v="EST-000030488"/>
    <s v="ESTACION AUTOBUSES LA CORUÑA"/>
    <s v="Demi Jackson"/>
    <d v="2025-02-07T00:00:00"/>
    <d v="2025-02-12T00:00:00"/>
    <x v="0"/>
    <s v="12/02/2025, 17:28"/>
    <s v="Rest of the World"/>
    <s v="12/02/2025"/>
    <x v="6"/>
  </r>
  <r>
    <s v="EST-000030636"/>
    <s v="MILLENNIUM RAMAT GAN"/>
    <s v="Christine Moring"/>
    <d v="2025-02-11T00:00:00"/>
    <d v="2025-02-10T00:00:00"/>
    <x v="1"/>
    <s v="10/02/2025, 17:34"/>
    <s v="Rest of the World"/>
    <s v="10/02/2025"/>
    <x v="6"/>
  </r>
  <r>
    <s v="EST-000030629"/>
    <s v="NEW CEILINGS HADERA MALL"/>
    <s v="Julian Sparrow"/>
    <d v="2025-02-11T00:00:00"/>
    <d v="2025-02-12T00:00:00"/>
    <x v="0"/>
    <s v="12/02/2025, 09:45"/>
    <s v="Rest of the World"/>
    <s v="12/02/2025"/>
    <x v="6"/>
  </r>
  <r>
    <s v="EST-000030742"/>
    <s v="PAVILAO EXPOSICAO SOCIMOR ANGOLA"/>
    <s v="Julian Sparrow"/>
    <d v="2025-02-14T00:00:00"/>
    <d v="2025-02-12T00:00:00"/>
    <x v="1"/>
    <s v="12/02/2025, 12:18"/>
    <s v="Rest of the World"/>
    <s v="12/02/2025"/>
    <x v="6"/>
  </r>
  <r>
    <s v="EST-000030604"/>
    <s v="SEVEN STARS MALL HERZLIYA"/>
    <s v="Julian Sparrow"/>
    <d v="2025-02-10T00:00:00"/>
    <d v="2025-02-10T00:00:00"/>
    <x v="1"/>
    <s v="10/02/2025, 11:03"/>
    <s v="Rest of the World"/>
    <s v="10/02/2025"/>
    <x v="6"/>
  </r>
  <r>
    <s v="EST-000030627"/>
    <s v="THE LAGOONS IN MALE ATOLL KITCHEN MALDIVES"/>
    <s v="Christine Moring"/>
    <d v="2025-02-14T00:00:00"/>
    <d v="2025-02-13T00:00:00"/>
    <x v="1"/>
    <s v="13/02/2025, 13:57"/>
    <s v="Rest of the World"/>
    <s v="13/02/2025"/>
    <x v="6"/>
  </r>
  <r>
    <s v="EST-000030687"/>
    <s v="ABBEY FIELDS SWIMMING POOL KENILWORTH"/>
    <s v="Lorraine Knotts"/>
    <d v="2025-02-11T00:00:00"/>
    <d v="2025-02-10T00:00:00"/>
    <x v="1"/>
    <s v="10/02/2025, 10:53"/>
    <s v="UK"/>
    <s v="10/02/2025"/>
    <x v="6"/>
  </r>
  <r>
    <s v="EST-000030681"/>
    <s v="ALDER CASTLE NOBLE ST NO 10 CAT B LDS CHURCH LONDON"/>
    <s v="Lorraine Knotts"/>
    <d v="2025-02-12T00:00:00"/>
    <d v="2025-02-10T00:00:00"/>
    <x v="1"/>
    <s v="10/02/2025, 09:51"/>
    <s v="UK"/>
    <s v="10/02/2025"/>
    <x v="6"/>
  </r>
  <r>
    <s v="EST-000030739"/>
    <s v="ALDERMANBURY SQUARE NO 2 BASINGHALL ST RECEPTION CEILINGS"/>
    <s v="Lorraine Knotts"/>
    <d v="2025-02-12T00:00:00"/>
    <d v="2025-02-11T00:00:00"/>
    <x v="1"/>
    <s v="11/02/2025, 14:04"/>
    <s v="UK"/>
    <s v="11/02/2025"/>
    <x v="6"/>
  </r>
  <r>
    <s v="EST-000030767"/>
    <s v="APEX PLAZA BLOCK C &amp; D PHASE 2 LEVEL 1 READING"/>
    <s v="Lorraine Knotts"/>
    <d v="2025-02-12T00:00:00"/>
    <d v="2025-02-12T00:00:00"/>
    <x v="1"/>
    <s v="12/02/2025, 11:12"/>
    <s v="UK"/>
    <s v="12/02/2025"/>
    <x v="6"/>
  </r>
  <r>
    <s v="EST-000030797"/>
    <s v="ASTLEY PARK INDUSTRIAL UNITS 1 3 AND 4 MANCHESTER"/>
    <s v="Neil Hamblin"/>
    <d v="2025-02-14T00:00:00"/>
    <d v="2025-02-12T00:00:00"/>
    <x v="1"/>
    <s v="12/02/2025, 14:58"/>
    <s v="UK"/>
    <s v="12/02/2025"/>
    <x v="6"/>
  </r>
  <r>
    <s v="EST-000030680"/>
    <s v="ASTLEY PARK INDUSTRIAL UNITS 1 3 AND 4 MANCHESTER"/>
    <s v="Neil Hamblin"/>
    <d v="2025-02-12T00:00:00"/>
    <d v="2025-02-11T00:00:00"/>
    <x v="1"/>
    <s v="11/02/2025, 11:26"/>
    <s v="UK"/>
    <s v="11/02/2025"/>
    <x v="6"/>
  </r>
  <r>
    <s v="EST-000030697"/>
    <s v="AUSTIN FRIARS NO 14 REFURB LONDON"/>
    <s v="Lorraine Knotts"/>
    <d v="2025-02-11T00:00:00"/>
    <d v="2025-02-10T00:00:00"/>
    <x v="1"/>
    <s v="10/02/2025, 16:37"/>
    <s v="UK"/>
    <s v="10/02/2025"/>
    <x v="6"/>
  </r>
  <r>
    <s v="EST-000030635"/>
    <s v="BARCLAYS BANK BRANCH BARNSLEY"/>
    <s v="Max Cane"/>
    <d v="2025-02-11T00:00:00"/>
    <d v="2025-02-10T00:00:00"/>
    <x v="1"/>
    <s v="10/02/2025, 17:27"/>
    <s v="UK"/>
    <s v="10/02/2025"/>
    <x v="6"/>
  </r>
  <r>
    <s v="EST-000030637"/>
    <s v="BARCLAYS BANK BRANCH EAST HAM LONDON"/>
    <s v="Max Cane"/>
    <d v="2025-02-11T00:00:00"/>
    <d v="2025-02-10T00:00:00"/>
    <x v="1"/>
    <s v="10/02/2025, 17:28"/>
    <s v="UK"/>
    <s v="10/02/2025"/>
    <x v="6"/>
  </r>
  <r>
    <s v="EST-000030832"/>
    <s v="BICKERSTAFFE SQUARE NO 1 AI CAMPUS BLACKPOOL"/>
    <s v="Max Cane"/>
    <d v="2025-02-14T00:00:00"/>
    <d v="2025-02-14T00:00:00"/>
    <x v="1"/>
    <s v="14/02/2025, 11:51"/>
    <s v="UK"/>
    <s v="14/02/2025"/>
    <x v="6"/>
  </r>
  <r>
    <s v="EST-000030903"/>
    <s v="BICKERSTAFFE SQUARE NO 1 AI CAMPUS BLACKPOOL"/>
    <s v="Max Cane"/>
    <d v="2025-02-17T00:00:00"/>
    <d v="2025-02-14T00:00:00"/>
    <x v="1"/>
    <s v="14/02/2025, 16:02"/>
    <s v="UK"/>
    <s v="14/02/2025"/>
    <x v="6"/>
  </r>
  <r>
    <s v="EST-000030912"/>
    <s v="BISHOPSGATE NO 199 CAT B FLR 9 LIGHTING LONDON"/>
    <s v="Max Cane"/>
    <d v="2025-02-19T00:00:00"/>
    <d v="2025-02-14T00:00:00"/>
    <x v="1"/>
    <s v="14/02/2025, 14:26"/>
    <s v="UK"/>
    <s v="14/02/2025"/>
    <x v="6"/>
  </r>
  <r>
    <s v="EST-000030683"/>
    <s v="BLOOMSBURY STREET NO 21 CAT A FITOUT LONDON"/>
    <s v="Lorraine Knotts"/>
    <d v="2025-02-12T00:00:00"/>
    <d v="2025-02-10T00:00:00"/>
    <x v="1"/>
    <s v="10/02/2025, 17:16"/>
    <s v="UK"/>
    <s v="10/02/2025"/>
    <x v="6"/>
  </r>
  <r>
    <s v="EST-000030801"/>
    <s v="BOSCH EUROCENTRAL TRAINING FACILITY MOTHERWELL"/>
    <s v="Max Cane"/>
    <d v="2025-02-13T00:00:00"/>
    <d v="2025-02-12T00:00:00"/>
    <x v="1"/>
    <s v="12/02/2025, 14:38"/>
    <s v="UK"/>
    <s v="12/02/2025"/>
    <x v="6"/>
  </r>
  <r>
    <s v="EST-000030749"/>
    <s v="BOTHWELL STREET NO 177 FLOOR 4 FIT OUT GLASGOW"/>
    <s v="Neil Hamblin"/>
    <d v="2025-02-12T00:00:00"/>
    <d v="2025-02-12T00:00:00"/>
    <x v="1"/>
    <s v="12/02/2025, 10:45"/>
    <s v="UK"/>
    <s v="12/02/2025"/>
    <x v="6"/>
  </r>
  <r>
    <s v="EST-000030838"/>
    <s v="BOTHWELL STREET NO 177 FLOOR 5 FIT OUT GLASGOW"/>
    <s v="Neil Hamblin"/>
    <d v="2025-02-14T00:00:00"/>
    <d v="2025-02-14T00:00:00"/>
    <x v="1"/>
    <s v="14/02/2025, 09:46"/>
    <s v="UK"/>
    <s v="14/02/2025"/>
    <x v="6"/>
  </r>
  <r>
    <s v="EST-000030554"/>
    <s v="BRIDGEND COLLEGE TOWN CENTRE CAMPUS"/>
    <s v="Max Cane"/>
    <d v="2025-02-10T00:00:00"/>
    <d v="2025-02-10T00:00:00"/>
    <x v="1"/>
    <s v="10/02/2025, 15:13"/>
    <s v="UK"/>
    <s v="10/02/2025"/>
    <x v="6"/>
  </r>
  <r>
    <s v="EST-000030844"/>
    <s v="BRISTOL AIRPORT WC AREAS REFURB BRISTOL"/>
    <s v="Max Cane"/>
    <d v="2025-02-18T00:00:00"/>
    <d v="2025-02-13T00:00:00"/>
    <x v="1"/>
    <s v="13/02/2025, 10:29"/>
    <s v="UK"/>
    <s v="13/02/2025"/>
    <x v="6"/>
  </r>
  <r>
    <s v="EST-000030707"/>
    <s v="BRISTOL AIRPORT WC AREAS REFURB BRISTOL"/>
    <s v="Max Cane"/>
    <d v="2025-02-11T00:00:00"/>
    <d v="2025-02-11T00:00:00"/>
    <x v="1"/>
    <s v="11/02/2025, 14:05"/>
    <s v="UK"/>
    <s v="11/02/2025"/>
    <x v="6"/>
  </r>
  <r>
    <s v="EST-000030559"/>
    <s v="BRITISH AIRWAYS HQ WATERSIDE PH 2 HARMONDSWORTH"/>
    <s v="Lorraine Knotts"/>
    <d v="2025-02-07T00:00:00"/>
    <d v="2025-02-11T00:00:00"/>
    <x v="0"/>
    <s v="11/02/2025, 08:35"/>
    <s v="UK"/>
    <s v="11/02/2025"/>
    <x v="6"/>
  </r>
  <r>
    <s v="EST-000030819"/>
    <s v="BROADGATE NO 1-2 CAT B JLL FLOORS 8-11 LONDON"/>
    <s v="Neil Hamblin"/>
    <d v="2025-02-13T00:00:00"/>
    <d v="2025-02-14T00:00:00"/>
    <x v="0"/>
    <s v="14/02/2025, 10:08"/>
    <s v="UK"/>
    <s v="14/02/2025"/>
    <x v="6"/>
  </r>
  <r>
    <s v="EST-000030762"/>
    <s v="BROADGATE NO 5 UBS GRND FLR REFURB LONDON"/>
    <s v="Lorraine Knotts"/>
    <d v="2025-02-12T00:00:00"/>
    <d v="2025-02-11T00:00:00"/>
    <x v="1"/>
    <s v="11/02/2025, 17:15"/>
    <s v="UK"/>
    <s v="11/02/2025"/>
    <x v="6"/>
  </r>
  <r>
    <s v="EST-000030880"/>
    <s v="BUCKINGHAM PALACE ROAD NO 110 REFURB LONDON"/>
    <s v="Lorraine Knotts"/>
    <d v="2025-02-17T00:00:00"/>
    <d v="2025-02-14T00:00:00"/>
    <x v="1"/>
    <s v="14/02/2025, 09:44"/>
    <s v="UK"/>
    <s v="14/02/2025"/>
    <x v="6"/>
  </r>
  <r>
    <s v="EST-000030669"/>
    <s v="CANARY WHARF BANK STREET NO 25 JPMC FLOOR 7 RECEPTION LONDON"/>
    <s v="Max Cane"/>
    <d v="2025-02-11T00:00:00"/>
    <d v="2025-02-12T00:00:00"/>
    <x v="0"/>
    <s v="12/02/2025, 15:51"/>
    <s v="UK"/>
    <s v="12/02/2025"/>
    <x v="6"/>
  </r>
  <r>
    <s v="EST-000030601"/>
    <s v="CANARY WHARF DS7 CANADA SQUARE NO 1 UCL SOM PHASE 1 LONDON"/>
    <s v="Neil Hamblin"/>
    <d v="2025-02-11T00:00:00"/>
    <d v="2025-02-11T00:00:00"/>
    <x v="1"/>
    <s v="11/02/2025, 08:34"/>
    <s v="UK"/>
    <s v="11/02/2025"/>
    <x v="6"/>
  </r>
  <r>
    <s v="EST-000030862"/>
    <s v="CAREY OLSEN ESPLANADE NO 47 REFURB JERSEY"/>
    <s v="Max Cane"/>
    <d v="2025-02-14T00:00:00"/>
    <d v="2025-02-13T00:00:00"/>
    <x v="1"/>
    <s v="13/02/2025, 13:10"/>
    <s v="UK"/>
    <s v="13/02/2025"/>
    <x v="6"/>
  </r>
  <r>
    <s v="EST-000030718"/>
    <s v="CENTRE CITY TOWER FLR 10 REFURB HILL STREET NO 7 BIRMINGHAM"/>
    <s v="Max Cane"/>
    <d v="2025-02-13T00:00:00"/>
    <d v="2025-02-13T00:00:00"/>
    <x v="1"/>
    <s v="13/02/2025, 13:05"/>
    <s v="UK"/>
    <s v="13/02/2025"/>
    <x v="6"/>
  </r>
  <r>
    <s v="EST-000030688"/>
    <s v="CENTRE CITY TOWER FLR 10 REFURB HILL STREET NO 7 BIRMINGHAM"/>
    <s v="Max Cane"/>
    <d v="2025-02-12T00:00:00"/>
    <d v="2025-02-10T00:00:00"/>
    <x v="1"/>
    <s v="10/02/2025, 17:26"/>
    <s v="UK"/>
    <s v="10/02/2025"/>
    <x v="6"/>
  </r>
  <r>
    <s v="EST-000030802"/>
    <s v="CHURCHILL PLACE NO 5 FLR 2 REFURB LONDON"/>
    <s v="Max Cane"/>
    <d v="2025-02-14T00:00:00"/>
    <d v="2025-02-12T00:00:00"/>
    <x v="1"/>
    <s v="12/02/2025, 14:22"/>
    <s v="UK"/>
    <s v="12/02/2025"/>
    <x v="6"/>
  </r>
  <r>
    <s v="EST-000030735"/>
    <s v="CHURCHILL PLACE NO 5 FLR 2 REFURB LONDON"/>
    <s v="Max Cane"/>
    <d v="2025-02-12T00:00:00"/>
    <d v="2025-02-11T00:00:00"/>
    <x v="1"/>
    <s v="11/02/2025, 14:43"/>
    <s v="UK"/>
    <s v="11/02/2025"/>
    <x v="6"/>
  </r>
  <r>
    <s v="EST-000030824"/>
    <s v="CITADEL LEISURE CENTRE REDEVELOPMENT AYR"/>
    <s v="Neil Hamblin"/>
    <d v="2025-02-17T00:00:00"/>
    <d v="2025-02-13T00:00:00"/>
    <x v="1"/>
    <s v="13/02/2025, 14:13"/>
    <s v="UK"/>
    <s v="13/02/2025"/>
    <x v="6"/>
  </r>
  <r>
    <s v="EST-000030677"/>
    <s v="CITY POINT 2ND FLR HAYMARKET TERRACE NO 65 EDINBURGH"/>
    <s v="Neil Hamblin"/>
    <d v="2025-02-13T00:00:00"/>
    <d v="2025-02-10T00:00:00"/>
    <x v="1"/>
    <s v="10/02/2025, 10:03"/>
    <s v="UK"/>
    <s v="10/02/2025"/>
    <x v="6"/>
  </r>
  <r>
    <s v="EST-000030815"/>
    <s v="CITY POINT ROPEMAKER STREET FLR 16 REFURB LONDON"/>
    <s v="Max Cane"/>
    <d v="2025-02-13T00:00:00"/>
    <d v="2025-02-12T00:00:00"/>
    <x v="1"/>
    <s v="12/02/2025, 16:08"/>
    <s v="UK"/>
    <s v="12/02/2025"/>
    <x v="6"/>
  </r>
  <r>
    <s v="EST-000030845"/>
    <s v="CO OP DURHAM"/>
    <s v="Max Cane"/>
    <d v="2025-02-14T00:00:00"/>
    <d v="2025-02-13T00:00:00"/>
    <x v="1"/>
    <s v="13/02/2025, 10:47"/>
    <s v="UK"/>
    <s v="13/02/2025"/>
    <x v="6"/>
  </r>
  <r>
    <s v="EST-000030594"/>
    <s v="DOMINION STREET NO 17 REFURB LONDON"/>
    <s v="Max Cane"/>
    <d v="2025-02-10T00:00:00"/>
    <d v="2025-02-10T00:00:00"/>
    <x v="1"/>
    <s v="10/02/2025, 16:05"/>
    <s v="UK"/>
    <s v="10/02/2025"/>
    <x v="6"/>
  </r>
  <r>
    <s v="EST-000030732"/>
    <s v="FLEET BUILDING &amp; PLUMTREE COURT GOLDMAN SACHS REFURB LONDON"/>
    <s v="Neil Hamblin"/>
    <d v="2025-02-13T00:00:00"/>
    <d v="2025-02-11T00:00:00"/>
    <x v="1"/>
    <s v="11/02/2025, 14:17"/>
    <s v="UK"/>
    <s v="11/02/2025"/>
    <x v="6"/>
  </r>
  <r>
    <s v="EST-000030807"/>
    <s v="FORSEVEN INTERIM HQ BICESTER"/>
    <s v="Neil Hamblin"/>
    <d v="2025-02-17T00:00:00"/>
    <d v="2025-02-13T00:00:00"/>
    <x v="1"/>
    <s v="13/02/2025, 09:51"/>
    <s v="UK"/>
    <s v="13/02/2025"/>
    <x v="6"/>
  </r>
  <r>
    <s v="EST-000030907"/>
    <s v="FORSEVEN INTERIM HQ BICESTER"/>
    <s v="Neil Hamblin"/>
    <d v="2025-02-18T00:00:00"/>
    <d v="2025-02-14T00:00:00"/>
    <x v="1"/>
    <s v="14/02/2025, 15:02"/>
    <s v="UK"/>
    <s v="14/02/2025"/>
    <x v="6"/>
  </r>
  <r>
    <s v="EST-000030879"/>
    <s v="GRESHAM STREET NO 20 CAT A REFURB LONDON"/>
    <s v="Neil Hamblin"/>
    <d v="2025-02-19T00:00:00"/>
    <d v="2025-02-14T00:00:00"/>
    <x v="1"/>
    <s v="14/02/2025, 10:45"/>
    <s v="UK"/>
    <s v="14/02/2025"/>
    <x v="6"/>
  </r>
  <r>
    <s v="EST-000030710"/>
    <s v="GRESHAM STREET NO 30 LG REFURB LONDON"/>
    <s v="Max Cane"/>
    <d v="2025-02-11T00:00:00"/>
    <d v="2025-02-12T00:00:00"/>
    <x v="0"/>
    <s v="12/02/2025, 08:59"/>
    <s v="UK"/>
    <s v="12/02/2025"/>
    <x v="6"/>
  </r>
  <r>
    <s v="EST-000030852"/>
    <s v="GSK OLIGO HUB BUILDING 6 STEVENAGE"/>
    <s v="Max Cane"/>
    <d v="2025-02-14T00:00:00"/>
    <d v="2025-02-13T00:00:00"/>
    <x v="1"/>
    <s v="13/02/2025, 13:03"/>
    <s v="UK"/>
    <s v="13/02/2025"/>
    <x v="6"/>
  </r>
  <r>
    <s v="EST-000030847"/>
    <s v="HANSON SPRINGS TRANS PENNINE TRADING ESTATE ROCHDALE"/>
    <s v="Lorraine Knotts"/>
    <d v="2025-02-17T00:00:00"/>
    <d v="2025-02-13T00:00:00"/>
    <x v="1"/>
    <s v="13/02/2025, 12:27"/>
    <s v="UK"/>
    <s v="13/02/2025"/>
    <x v="6"/>
  </r>
  <r>
    <s v="EST-000030581"/>
    <s v="HARWELL SCIENCE PARK QUAD 3 OFFICES DIDCOT"/>
    <s v="Max Cane"/>
    <d v="2025-02-07T00:00:00"/>
    <d v="2025-02-10T00:00:00"/>
    <x v="0"/>
    <s v="10/02/2025, 15:16"/>
    <s v="UK"/>
    <s v="10/02/2025"/>
    <x v="6"/>
  </r>
  <r>
    <s v="EST-000030833"/>
    <s v="KINGSWAY BUSINESS PARK PLOT R2 ROCHDALE CEILINGS"/>
    <s v="Lorraine Knotts"/>
    <d v="2025-02-14T00:00:00"/>
    <d v="2025-02-13T00:00:00"/>
    <x v="1"/>
    <s v="13/02/2025, 11:38"/>
    <s v="UK"/>
    <s v="13/02/2025"/>
    <x v="6"/>
  </r>
  <r>
    <s v="EST-000030787"/>
    <s v="KING WILLIAM STREET NO 33 LVL 8 &amp; GRND REFURB LONDON"/>
    <s v="Max Cane"/>
    <d v="2025-02-14T00:00:00"/>
    <d v="2025-02-12T00:00:00"/>
    <x v="1"/>
    <s v="12/02/2025, 10:39"/>
    <s v="UK"/>
    <s v="12/02/2025"/>
    <x v="6"/>
  </r>
  <r>
    <s v="EST-000030693"/>
    <s v="KING WILLIAM STREET NO 33 LVL 8 &amp; GRND REFURB LONDON"/>
    <s v="Max Cane"/>
    <d v="2025-02-12T00:00:00"/>
    <d v="2025-02-11T00:00:00"/>
    <x v="1"/>
    <s v="11/02/2025, 17:25"/>
    <s v="UK"/>
    <s v="11/02/2025"/>
    <x v="6"/>
  </r>
  <r>
    <s v="EST-000030729"/>
    <s v="KING WILLIAM STREET NO 45 REGIS HOUSE FLRS 1 &amp; 5-7 LONDON"/>
    <s v="Neil Hamblin"/>
    <d v="2025-02-12T00:00:00"/>
    <d v="2025-02-13T00:00:00"/>
    <x v="0"/>
    <s v="13/02/2025, 15:26"/>
    <s v="UK"/>
    <s v="13/02/2025"/>
    <x v="6"/>
  </r>
  <r>
    <s v="EST-000030793"/>
    <s v="LEADENHALL STREET NO 40 SOMPO FLRS 5-6 LONDON"/>
    <s v="Lorraine Knotts"/>
    <d v="2025-02-13T00:00:00"/>
    <d v="2025-02-13T00:00:00"/>
    <x v="1"/>
    <s v="13/02/2025, 11:13"/>
    <s v="UK"/>
    <s v="13/02/2025"/>
    <x v="6"/>
  </r>
  <r>
    <s v="EST-000030910"/>
    <s v="LJMU HENRY COTTON BUILDING LIVERPOOL"/>
    <s v="Lorraine Knotts"/>
    <d v="2025-02-17T00:00:00"/>
    <d v="2025-02-14T00:00:00"/>
    <x v="1"/>
    <s v="14/02/2025, 15:02"/>
    <s v="UK"/>
    <s v="14/02/2025"/>
    <x v="6"/>
  </r>
  <r>
    <s v="EST-000030820"/>
    <s v="LOUGHBOROUGH UNIVERSITY DIGILABS"/>
    <s v="Lorraine Knotts"/>
    <d v="2025-02-13T00:00:00"/>
    <d v="2025-02-13T00:00:00"/>
    <x v="1"/>
    <s v="13/02/2025, 10:16"/>
    <s v="UK"/>
    <s v="13/02/2025"/>
    <x v="6"/>
  </r>
  <r>
    <s v="EST-000030727"/>
    <s v="LUMINOUS OAK SEMH SCHOOL SOUTHAMPTON"/>
    <s v="Max Cane"/>
    <d v="2025-02-12T00:00:00"/>
    <d v="2025-02-13T00:00:00"/>
    <x v="0"/>
    <s v="13/02/2025, 13:12"/>
    <s v="UK"/>
    <s v="13/02/2025"/>
    <x v="6"/>
  </r>
  <r>
    <s v="EST-000030723"/>
    <s v="MANCHESTER AIRPORT T2 EAST WING ENTRANCE LOBBY"/>
    <s v="Lorraine Knotts"/>
    <d v="2025-02-12T00:00:00"/>
    <d v="2025-02-12T00:00:00"/>
    <x v="1"/>
    <s v="12/02/2025, 16:49"/>
    <s v="UK"/>
    <s v="12/02/2025"/>
    <x v="6"/>
  </r>
  <r>
    <s v="EST-000030911"/>
    <s v="MARK LANE NO 70 LVL 11 CAT A LONDON"/>
    <s v="Max Cane"/>
    <d v="2025-02-18T00:00:00"/>
    <d v="2025-02-14T00:00:00"/>
    <x v="1"/>
    <s v="14/02/2025, 15:44"/>
    <s v="UK"/>
    <s v="14/02/2025"/>
    <x v="6"/>
  </r>
  <r>
    <s v="EST-000030887"/>
    <s v="MARK LANE NO 70 LVL 11 CAT A LONDON"/>
    <s v="Max Cane"/>
    <d v="2025-02-17T00:00:00"/>
    <d v="2025-02-14T00:00:00"/>
    <x v="1"/>
    <s v="14/02/2025, 12:06"/>
    <s v="UK"/>
    <s v="14/02/2025"/>
    <x v="6"/>
  </r>
  <r>
    <s v="EST-000030897"/>
    <s v="MARKS AND SPENCER PUDSEY"/>
    <s v="Max Cane"/>
    <d v="2025-02-17T00:00:00"/>
    <d v="2025-02-14T00:00:00"/>
    <x v="1"/>
    <s v="14/02/2025, 15:53"/>
    <s v="UK"/>
    <s v="14/02/2025"/>
    <x v="6"/>
  </r>
  <r>
    <s v="EST-000030870"/>
    <s v="MERCURY HOUSE STRATHCLYDE BUSINESS PARK REFURB BELLSHILL"/>
    <s v="Neil Hamblin"/>
    <d v="2025-02-18T00:00:00"/>
    <d v="2025-02-14T00:00:00"/>
    <x v="1"/>
    <s v="14/02/2025, 10:08"/>
    <s v="UK"/>
    <s v="14/02/2025"/>
    <x v="6"/>
  </r>
  <r>
    <s v="EST-000030671"/>
    <s v="MERLIN PLACE CAMBRIDGE"/>
    <s v="Max Cane"/>
    <d v="2025-02-12T00:00:00"/>
    <d v="2025-02-10T00:00:00"/>
    <x v="1"/>
    <s v="10/02/2025, 08:09"/>
    <s v="UK"/>
    <s v="10/02/2025"/>
    <x v="6"/>
  </r>
  <r>
    <s v="EST-000030670"/>
    <s v="MERLIN PLACE CAMBRIDGE"/>
    <s v="Max Cane"/>
    <d v="2025-02-11T00:00:00"/>
    <d v="2025-02-11T00:00:00"/>
    <x v="1"/>
    <s v="11/02/2025, 10:55"/>
    <s v="UK"/>
    <s v="11/02/2025"/>
    <x v="6"/>
  </r>
  <r>
    <s v="EST-000030834"/>
    <s v="MOORGATE NO 48-54 REFURB LONDON"/>
    <s v="Max Cane"/>
    <d v="2025-02-14T00:00:00"/>
    <d v="2025-02-13T00:00:00"/>
    <x v="1"/>
    <s v="13/02/2025, 08:55"/>
    <s v="UK"/>
    <s v="13/02/2025"/>
    <x v="6"/>
  </r>
  <r>
    <s v="EST-000030768"/>
    <s v="MORE LONDON RIVERSIDE NO 7 PWC REFRESH LONDON"/>
    <s v="Lorraine Knotts"/>
    <d v="2025-02-14T00:00:00"/>
    <d v="2025-02-12T00:00:00"/>
    <x v="1"/>
    <s v="12/02/2025, 09:16"/>
    <s v="UK"/>
    <s v="12/02/2025"/>
    <x v="6"/>
  </r>
  <r>
    <s v="EST-000030720"/>
    <s v="NDA PROJECT CANNABIS DISPENSARY DUMFRIES"/>
    <s v="Neil Hamblin"/>
    <d v="2025-02-12T00:00:00"/>
    <d v="2025-02-11T00:00:00"/>
    <x v="1"/>
    <s v="11/02/2025, 11:20"/>
    <s v="UK"/>
    <s v="11/02/2025"/>
    <x v="6"/>
  </r>
  <r>
    <s v="EST-000030779"/>
    <s v="NOVA NORTH BRESSENDEN PLACE NO 11 FLR 7 REFURB LONDON"/>
    <s v="Lorraine Knotts"/>
    <d v="2025-02-13T00:00:00"/>
    <d v="2025-02-12T00:00:00"/>
    <x v="1"/>
    <s v="12/02/2025, 10:18"/>
    <s v="UK"/>
    <s v="12/02/2025"/>
    <x v="6"/>
  </r>
  <r>
    <s v="EST-000030770"/>
    <s v="NTT DATA CENTRE LON1-B DAGENHAM BOH"/>
    <s v="Neil Hamblin"/>
    <d v="2025-02-17T00:00:00"/>
    <d v="2025-02-12T00:00:00"/>
    <x v="1"/>
    <s v="12/02/2025, 14:13"/>
    <s v="UK"/>
    <s v="12/02/2025"/>
    <x v="6"/>
  </r>
  <r>
    <s v="EST-000030641"/>
    <s v="ORION PARK NO 1 SEGRO DAGENHAM"/>
    <s v="Lorraine Knotts"/>
    <d v="2025-02-11T00:00:00"/>
    <d v="2025-02-10T00:00:00"/>
    <x v="1"/>
    <s v="10/02/2025, 09:34"/>
    <s v="UK"/>
    <s v="10/02/2025"/>
    <x v="6"/>
  </r>
  <r>
    <s v="EST-000030679"/>
    <s v="PADDINGTON CENTRAL KINGDOM STREET NO 2 FLR 7 MICROSOFT"/>
    <s v="Max Cane"/>
    <d v="2025-02-11T00:00:00"/>
    <d v="2025-02-10T00:00:00"/>
    <x v="1"/>
    <s v="10/02/2025, 09:27"/>
    <s v="UK"/>
    <s v="10/02/2025"/>
    <x v="6"/>
  </r>
  <r>
    <s v="EST-000030755"/>
    <s v="PATERNOSTER SQUARE NO 1 GATELEY REFURB LONDON"/>
    <s v="Lorraine Knotts"/>
    <d v="2025-02-12T00:00:00"/>
    <d v="2025-02-11T00:00:00"/>
    <x v="1"/>
    <s v="11/02/2025, 15:07"/>
    <s v="UK"/>
    <s v="11/02/2025"/>
    <x v="6"/>
  </r>
  <r>
    <s v="EST-000030753"/>
    <s v="PILGRIM STREET PHASE 2 NEWCASTLE FURTHER DEVELOPMENT"/>
    <s v="Lorraine Knotts"/>
    <d v="2025-02-12T00:00:00"/>
    <d v="2025-02-11T00:00:00"/>
    <x v="1"/>
    <s v="11/02/2025, 14:56"/>
    <s v="UK"/>
    <s v="11/02/2025"/>
    <x v="6"/>
  </r>
  <r>
    <s v="EST-000030826"/>
    <s v="QUEEN ANNES GATE NO 27 CAT A FLOORS 2 &amp; 5 LONDON"/>
    <s v="Lorraine Knotts"/>
    <d v="2025-02-14T00:00:00"/>
    <d v="2025-02-14T00:00:00"/>
    <x v="1"/>
    <s v="14/02/2025, 11:14"/>
    <s v="UK"/>
    <s v="14/02/2025"/>
    <x v="6"/>
  </r>
  <r>
    <s v="EST-000030810"/>
    <s v="QUEENS BUILDING EXTENSION BRENTWOOD SCHOOL"/>
    <s v="Lorraine Knotts"/>
    <d v="2025-02-13T00:00:00"/>
    <d v="2025-02-13T00:00:00"/>
    <x v="1"/>
    <s v="13/02/2025, 10:32"/>
    <s v="UK"/>
    <s v="13/02/2025"/>
    <x v="6"/>
  </r>
  <r>
    <s v="EST-000030731"/>
    <s v="QUEEN VICTORIA STREET NO 71 ROYAL BANK OF CANADA LONDON"/>
    <s v="Neil Hamblin"/>
    <d v="2025-02-12T00:00:00"/>
    <d v="2025-02-11T00:00:00"/>
    <x v="1"/>
    <s v="11/02/2025, 13:18"/>
    <s v="UK"/>
    <s v="11/02/2025"/>
    <x v="6"/>
  </r>
  <r>
    <s v="EST-000030709"/>
    <s v="QUEEN VICTORIA STREET NO 71 ROYAL BANK OF CANADA LONDON"/>
    <s v="Neil Hamblin"/>
    <d v="2025-02-11T00:00:00"/>
    <d v="2025-02-11T00:00:00"/>
    <x v="1"/>
    <s v="11/02/2025, 08:48"/>
    <s v="UK"/>
    <s v="11/02/2025"/>
    <x v="6"/>
  </r>
  <r>
    <s v="EST-000030837"/>
    <s v="SAINSBURYS MISC 2025"/>
    <s v="Max Cane"/>
    <d v="2025-02-14T00:00:00"/>
    <d v="2025-02-13T00:00:00"/>
    <x v="1"/>
    <s v="13/02/2025, 10:52"/>
    <s v="UK"/>
    <s v="13/02/2025"/>
    <x v="6"/>
  </r>
  <r>
    <s v="EST-000030811"/>
    <s v="SAM JAMES MISC 2025"/>
    <s v="Lorraine Knotts"/>
    <d v="2025-02-14T00:00:00"/>
    <d v="2025-02-13T00:00:00"/>
    <x v="1"/>
    <s v="13/02/2025, 10:59"/>
    <s v="UK"/>
    <s v="13/02/2025"/>
    <x v="6"/>
  </r>
  <r>
    <s v="EST-000030855"/>
    <s v="SAVANNAH HOUSE REFURB LONDON"/>
    <s v="Max Cane"/>
    <d v="2025-02-14T00:00:00"/>
    <d v="2025-02-13T00:00:00"/>
    <x v="1"/>
    <s v="13/02/2025, 12:29"/>
    <s v="UK"/>
    <s v="13/02/2025"/>
    <x v="6"/>
  </r>
  <r>
    <s v="EST-000030773"/>
    <s v="SCOTLAND &amp; NORTH EAST MISC 2025"/>
    <s v="Neil Hamblin"/>
    <d v="2025-02-14T00:00:00"/>
    <d v="2025-02-12T00:00:00"/>
    <x v="1"/>
    <s v="12/02/2025, 11:38"/>
    <s v="UK"/>
    <s v="12/02/2025"/>
    <x v="6"/>
  </r>
  <r>
    <s v="EST-000030888"/>
    <s v="SHELTON STREET NO 20-22 GROUND FLOOR COVENT GARDEN LONDON"/>
    <s v="Max Cane"/>
    <d v="2025-02-18T00:00:00"/>
    <d v="2025-02-14T00:00:00"/>
    <x v="1"/>
    <s v="14/02/2025, 11:56"/>
    <s v="UK"/>
    <s v="14/02/2025"/>
    <x v="6"/>
  </r>
  <r>
    <s v="EST-000030747"/>
    <s v="SIEMENS CYCLOTRON FACILITY WOODSIDE PARK DUNSTABLE"/>
    <s v="Neil Hamblin"/>
    <d v="2025-02-12T00:00:00"/>
    <d v="2025-02-11T00:00:00"/>
    <x v="1"/>
    <s v="11/02/2025, 15:16"/>
    <s v="UK"/>
    <s v="11/02/2025"/>
    <x v="6"/>
  </r>
  <r>
    <s v="EST-000030684"/>
    <s v="SILVERSTONE RACEWEAR NORTHAMPTON"/>
    <s v="Neil Hamblin"/>
    <d v="2025-02-12T00:00:00"/>
    <d v="2025-02-10T00:00:00"/>
    <x v="1"/>
    <s v="10/02/2025, 15:09"/>
    <s v="UK"/>
    <s v="10/02/2025"/>
    <x v="6"/>
  </r>
  <r>
    <s v="EST-000030705"/>
    <s v="SPITFIRE WAY FAREHAM"/>
    <s v="Neil Hamblin"/>
    <d v="2025-02-12T00:00:00"/>
    <d v="2025-02-11T00:00:00"/>
    <x v="1"/>
    <s v="11/02/2025, 10:40"/>
    <s v="UK"/>
    <s v="11/02/2025"/>
    <x v="6"/>
  </r>
  <r>
    <s v="EST-000030803"/>
    <s v="STANSTED AIRPORT GATEHOUSE CEILINGS"/>
    <s v="Neil Hamblin"/>
    <d v="2025-02-13T00:00:00"/>
    <d v="2025-02-12T00:00:00"/>
    <x v="1"/>
    <s v="12/02/2025, 14:18"/>
    <s v="UK"/>
    <s v="12/02/2025"/>
    <x v="6"/>
  </r>
  <r>
    <s v="EST-000030713"/>
    <s v="STANSTED SAT 3 WASHROOMS"/>
    <s v="Lorraine Knotts"/>
    <d v="2025-02-11T00:00:00"/>
    <d v="2025-02-11T00:00:00"/>
    <x v="1"/>
    <s v="11/02/2025, 08:56"/>
    <s v="UK"/>
    <s v="11/02/2025"/>
    <x v="6"/>
  </r>
  <r>
    <s v="EST-000030711"/>
    <s v="STEPHEN STREET NO 1-2 FLOOR 7 LONDON"/>
    <s v="Neil Hamblin"/>
    <d v="2025-02-13T00:00:00"/>
    <d v="2025-02-11T00:00:00"/>
    <x v="1"/>
    <s v="11/02/2025, 16:35"/>
    <s v="UK"/>
    <s v="11/02/2025"/>
    <x v="6"/>
  </r>
  <r>
    <s v="EST-000030846"/>
    <s v="ST PAULS HOUSE GRD &amp; 1ST FLR EPIC UK CAT B LEEDS"/>
    <s v="Max Cane"/>
    <d v="2025-02-14T00:00:00"/>
    <d v="2025-02-14T00:00:00"/>
    <x v="1"/>
    <s v="14/02/2025, 11:09"/>
    <s v="UK"/>
    <s v="14/02/2025"/>
    <x v="6"/>
  </r>
  <r>
    <s v="EST-000030775"/>
    <s v="STUDENT ACCOMMODATION NEW WAVERLEY EDINBURGH"/>
    <s v="Neil Hamblin"/>
    <d v="2025-02-14T00:00:00"/>
    <d v="2025-02-12T00:00:00"/>
    <x v="1"/>
    <s v="12/02/2025, 13:17"/>
    <s v="UK"/>
    <s v="12/02/2025"/>
    <x v="6"/>
  </r>
  <r>
    <s v="EST-000030900"/>
    <s v="SUTHERLAND HOUSE ST VINCENT STREET NO 149 FLR 7 GLASGOW"/>
    <s v="Neil Hamblin"/>
    <d v="2025-02-18T00:00:00"/>
    <d v="2025-02-14T00:00:00"/>
    <x v="1"/>
    <s v="14/02/2025, 14:32"/>
    <s v="UK"/>
    <s v="14/02/2025"/>
    <x v="6"/>
  </r>
  <r>
    <s v="EST-000030420"/>
    <s v="THE CURSITOR CHANCERY LANE NO 38 CAT A REFURB LONDON"/>
    <s v="Max Cane"/>
    <d v="2025-02-05T00:00:00"/>
    <d v="2025-02-12T00:00:00"/>
    <x v="0"/>
    <s v="12/02/2025, 16:39"/>
    <s v="UK"/>
    <s v="12/02/2025"/>
    <x v="6"/>
  </r>
  <r>
    <s v="EST-000030841"/>
    <s v="THE CURSITOR CHANCERY LANE NO 38 CAT A REFURB LONDON"/>
    <s v="Max Cane"/>
    <d v="2025-02-18T00:00:00"/>
    <d v="2025-02-13T00:00:00"/>
    <x v="1"/>
    <s v="13/02/2025, 10:07"/>
    <s v="UK"/>
    <s v="13/02/2025"/>
    <x v="6"/>
  </r>
  <r>
    <s v="EST-000030691"/>
    <s v="THE NATIONAL CYBER INNOVATION CENTRE GLOUCESTERSHIRE"/>
    <s v="Lorraine Knotts"/>
    <d v="2025-02-11T00:00:00"/>
    <d v="2025-02-11T00:00:00"/>
    <x v="1"/>
    <s v="11/02/2025, 08:38"/>
    <s v="UK"/>
    <s v="11/02/2025"/>
    <x v="6"/>
  </r>
  <r>
    <s v="EST-000030674"/>
    <s v="THE PEAK WILTON ROAD NO 5 FLOOR 5 GIP LONDON"/>
    <s v="Max Cane"/>
    <d v="2025-02-11T00:00:00"/>
    <d v="2025-02-10T00:00:00"/>
    <x v="1"/>
    <s v="10/02/2025, 09:17"/>
    <s v="UK"/>
    <s v="10/02/2025"/>
    <x v="6"/>
  </r>
  <r>
    <s v="EST-000030686"/>
    <s v="TRINITY BY BREAKTHROUGH FLR 1 OXFORD BUSINESS PARK"/>
    <s v="Lorraine Knotts"/>
    <d v="2025-02-11T00:00:00"/>
    <d v="2025-02-10T00:00:00"/>
    <x v="1"/>
    <s v="10/02/2025, 10:29"/>
    <s v="UK"/>
    <s v="10/02/2025"/>
    <x v="6"/>
  </r>
  <r>
    <s v="EST-000030823"/>
    <s v="T-THERAPEUTICS OFFICE CAMBRIDGE"/>
    <s v="Neil Hamblin"/>
    <d v="2025-02-13T00:00:00"/>
    <d v="2025-02-13T00:00:00"/>
    <x v="1"/>
    <s v="13/02/2025, 11:18"/>
    <s v="UK"/>
    <s v="13/02/2025"/>
    <x v="6"/>
  </r>
  <r>
    <s v="EST-000030672"/>
    <s v="T-THERAPEUTICS OFFICE CAMBRIDGE"/>
    <s v="Neil Hamblin"/>
    <d v="2025-02-11T00:00:00"/>
    <d v="2025-02-10T00:00:00"/>
    <x v="1"/>
    <s v="10/02/2025, 13:13"/>
    <s v="UK"/>
    <s v="10/02/2025"/>
    <x v="6"/>
  </r>
  <r>
    <s v="EST-000030757"/>
    <s v="TWICKENHAM CIVIC CENTRE REFURB LONDON"/>
    <s v="Lorraine Knotts"/>
    <d v="2025-02-12T00:00:00"/>
    <d v="2025-02-11T00:00:00"/>
    <x v="1"/>
    <s v="11/02/2025, 16:14"/>
    <s v="UK"/>
    <s v="11/02/2025"/>
    <x v="6"/>
  </r>
  <r>
    <s v="EST-000030714"/>
    <s v="UNI OF JOHN MOORES COPPERAS HILL NO 10 LIVERPOOL"/>
    <s v="Lorraine Knotts"/>
    <d v="2025-02-14T00:00:00"/>
    <d v="2025-02-11T00:00:00"/>
    <x v="1"/>
    <s v="11/02/2025, 11:34"/>
    <s v="UK"/>
    <s v="11/02/2025"/>
    <x v="6"/>
  </r>
  <r>
    <s v="EST-000030682"/>
    <s v="UNI OF OXFORD CENTRE FOR LIFE AND MIND SCIENCES"/>
    <s v="Max Cane"/>
    <d v="2025-02-12T00:00:00"/>
    <d v="2025-02-10T00:00:00"/>
    <x v="1"/>
    <s v="10/02/2025, 10:56"/>
    <s v="UK"/>
    <s v="10/02/2025"/>
    <x v="6"/>
  </r>
  <r>
    <s v="EST-000030777"/>
    <s v="VICTORIA HOUSE BLOOMSBURY SQUARE LONDON"/>
    <s v="Lorraine Knotts"/>
    <d v="2025-02-13T00:00:00"/>
    <d v="2025-02-12T00:00:00"/>
    <x v="1"/>
    <s v="12/02/2025, 09:59"/>
    <s v="UK"/>
    <s v="12/02/2025"/>
    <x v="6"/>
  </r>
  <r>
    <s v="EST-000030780"/>
    <s v="VODAFONE UK MTX EXPANSION GLOUCESTERSHIRE"/>
    <s v="Lorraine Knotts"/>
    <d v="2025-02-14T00:00:00"/>
    <d v="2025-02-13T00:00:00"/>
    <x v="1"/>
    <s v="13/02/2025, 17:07"/>
    <s v="UK"/>
    <s v="13/02/2025"/>
    <x v="6"/>
  </r>
  <r>
    <s v="EST-000030756"/>
    <s v="WALBROOK BUILDING FIS GLOBAL FLOOR 5 LONDON"/>
    <s v="Lorraine Knotts"/>
    <d v="2025-02-13T00:00:00"/>
    <d v="2025-02-11T00:00:00"/>
    <x v="1"/>
    <s v="11/02/2025, 15:32"/>
    <s v="UK"/>
    <s v="11/02/2025"/>
    <x v="6"/>
  </r>
  <r>
    <s v="EST-000030902"/>
    <s v="WALSINGHAM HOUSE SEETHING LANE REFURB LONDON"/>
    <s v="Lorraine Knotts"/>
    <d v="2025-02-17T00:00:00"/>
    <d v="2025-02-14T00:00:00"/>
    <x v="1"/>
    <s v="14/02/2025, 14:41"/>
    <s v="UK"/>
    <s v="14/02/2025"/>
    <x v="6"/>
  </r>
  <r>
    <s v="EST-000030719"/>
    <s v="WELLINGTON SQUARE RESIDENTIAL TOWER FLR 44 LEEDS"/>
    <s v="Lorraine Knotts"/>
    <d v="2025-02-13T00:00:00"/>
    <d v="2025-02-11T00:00:00"/>
    <x v="1"/>
    <s v="11/02/2025, 11:05"/>
    <s v="UK"/>
    <s v="11/02/2025"/>
    <x v="6"/>
  </r>
  <r>
    <s v="EST-000030889"/>
    <s v="WHITE &amp; CASE OLD BROAD STREET NO 5 REFURB LONDON"/>
    <s v="Lorraine Knotts"/>
    <d v="2025-02-17T00:00:00"/>
    <d v="2025-02-14T00:00:00"/>
    <x v="1"/>
    <s v="14/02/2025, 10:46"/>
    <s v="UK"/>
    <s v="14/02/2025"/>
    <x v="6"/>
  </r>
  <r>
    <s v="EST-000030882"/>
    <s v="WHITE &amp; CASE OLD BROAD STREET NO 5 REFURB LONDON"/>
    <s v="Lorraine Knotts"/>
    <d v="2025-02-17T00:00:00"/>
    <d v="2025-02-14T00:00:00"/>
    <x v="1"/>
    <s v="14/02/2025, 10:05"/>
    <s v="UK"/>
    <s v="14/02/2025"/>
    <x v="6"/>
  </r>
  <r>
    <s v="EST-000030572"/>
    <s v="BAIN CAPITAL EXPANSION 350 BOYLSTON"/>
    <s v="Ian Liegeois"/>
    <d v="2025-02-13T00:00:00"/>
    <d v="2025-02-11T00:00:00"/>
    <x v="1"/>
    <s v="11/02/2025, 16:42"/>
    <s v="USA"/>
    <s v="11/02/2025"/>
    <x v="6"/>
  </r>
  <r>
    <s v="EST-000030766"/>
    <s v="GEORGE BUSH INT AIRPORT IAH- UNITED B N. TERMINAL EXPANSION"/>
    <s v="Ian Liegeois"/>
    <d v="2025-02-18T00:00:00"/>
    <d v="2025-02-14T00:00:00"/>
    <x v="1"/>
    <s v="14/02/2025, 20:29"/>
    <s v="USA"/>
    <s v="14/02/2025"/>
    <x v="6"/>
  </r>
  <r>
    <s v="EST-000030828"/>
    <s v="JOHN R PIERCE SCHOOL ADD/RENO BROOKLINE"/>
    <s v="Ian Liegeois"/>
    <d v="2025-02-17T00:00:00"/>
    <d v="2025-02-13T00:00:00"/>
    <x v="1"/>
    <s v="13/02/2025, 17:31"/>
    <s v="USA"/>
    <s v="13/02/2025"/>
    <x v="6"/>
  </r>
  <r>
    <s v="EST-000030437"/>
    <s v="MIT SLOAN EXECUTIVE EDUCATION"/>
    <s v="Ian Liegeois"/>
    <d v="2025-02-06T00:00:00"/>
    <d v="2025-02-12T00:00:00"/>
    <x v="0"/>
    <s v="12/02/2025, 22:28"/>
    <s v="USA"/>
    <s v="12/02/2025"/>
    <x v="6"/>
  </r>
  <r>
    <s v="EST-000030774"/>
    <s v="MIT SLOAN EXECUTIVE EDUCATION"/>
    <s v="Ian Liegeois"/>
    <d v="2025-02-19T00:00:00"/>
    <d v="2025-02-12T00:00:00"/>
    <x v="1"/>
    <s v="12/02/2025, 22:28"/>
    <s v="USA"/>
    <s v="12/02/2025"/>
    <x v="6"/>
  </r>
  <r>
    <s v="EST-000030675"/>
    <s v="OLD DOMINION UNIVERSITY BIOLOGY LAB"/>
    <s v="Ian Liegeois"/>
    <d v="2025-02-13T00:00:00"/>
    <d v="2025-02-11T00:00:00"/>
    <x v="1"/>
    <s v="11/02/2025, 20:11"/>
    <s v="USA"/>
    <s v="11/02/2025"/>
    <x v="6"/>
  </r>
  <r>
    <s v="EST-000030722"/>
    <s v="WESTERN UNIVERSITY NEW ENGINEERING BUILDING"/>
    <s v="Ian Liegeois"/>
    <d v="2025-02-12T00:00:00"/>
    <d v="2025-02-12T00:00:00"/>
    <x v="1"/>
    <s v="12/02/2025, 21:46"/>
    <s v="USA"/>
    <s v="12/02/2025"/>
    <x v="6"/>
  </r>
  <r>
    <s v="EST-000030927"/>
    <s v="ALBERT STREET NO 123 ADDITIONAL BRISBANE"/>
    <s v="Julian Sparrow"/>
    <d v="2025-02-20T00:00:00"/>
    <d v="2025-02-18T00:00:00"/>
    <x v="1"/>
    <s v="18/02/2025, 15:10"/>
    <s v="Australia"/>
    <s v="18/02/2025"/>
    <x v="7"/>
  </r>
  <r>
    <s v="EST-000031026"/>
    <s v="HOMECO SUNBURY"/>
    <s v="Christine Moring"/>
    <d v="2025-02-24T00:00:00"/>
    <d v="2025-02-20T00:00:00"/>
    <x v="1"/>
    <s v="20/02/2025, 13:57"/>
    <s v="Australia"/>
    <s v="20/02/2025"/>
    <x v="7"/>
  </r>
  <r>
    <s v="EST-000031027"/>
    <s v="KMART GROUP MELBOURNE HEAD OFFICE FITOUT"/>
    <s v="Christine Moring"/>
    <d v="2025-02-21T00:00:00"/>
    <d v="2025-02-21T00:00:00"/>
    <x v="1"/>
    <s v="21/02/2025, 15:46"/>
    <s v="Australia"/>
    <s v="21/02/2025"/>
    <x v="7"/>
  </r>
  <r>
    <s v="EST-000030899"/>
    <s v="SAS AUSTRALIA STOCK ORDERS"/>
    <s v="Christine Moring"/>
    <d v="2025-02-18T00:00:00"/>
    <d v="2025-02-17T00:00:00"/>
    <x v="1"/>
    <s v="17/02/2025, 15:25"/>
    <s v="Australia"/>
    <s v="17/02/2025"/>
    <x v="7"/>
  </r>
  <r>
    <s v="EST-000030974"/>
    <s v="STOREHOUSE SUPERMARKET INALA"/>
    <s v="Christine Moring"/>
    <d v="2025-02-21T00:00:00"/>
    <d v="2025-02-19T00:00:00"/>
    <x v="1"/>
    <s v="19/02/2025, 11:31"/>
    <s v="Australia"/>
    <s v="19/02/2025"/>
    <x v="7"/>
  </r>
  <r>
    <s v="EST-000030654"/>
    <s v="AVENUE RAYMOND POINCARE 34 PARIS"/>
    <s v="Christine Moring"/>
    <d v="2025-02-19T00:00:00"/>
    <d v="2025-02-17T00:00:00"/>
    <x v="1"/>
    <s v="17/02/2025, 14:19"/>
    <s v="France"/>
    <s v="17/02/2025"/>
    <x v="7"/>
  </r>
  <r>
    <s v="EST-000030896"/>
    <s v="CAMPUS ENGIE 2025"/>
    <s v="Christine Moring"/>
    <d v="2025-02-19T00:00:00"/>
    <d v="2025-02-18T00:00:00"/>
    <x v="1"/>
    <s v="18/02/2025, 14:28"/>
    <s v="France"/>
    <s v="18/02/2025"/>
    <x v="7"/>
  </r>
  <r>
    <s v="EST-000030409"/>
    <s v="GPE - VITRY CENTRE STATION"/>
    <s v="Christine Moring"/>
    <d v="2025-02-18T00:00:00"/>
    <d v="2025-02-18T00:00:00"/>
    <x v="1"/>
    <s v="18/02/2025, 14:50"/>
    <s v="France"/>
    <s v="18/02/2025"/>
    <x v="7"/>
  </r>
  <r>
    <s v="EST-000030992"/>
    <s v="IMMEUBLE SEIZAME PARIS REFURB"/>
    <s v="Christine Moring"/>
    <d v="2025-02-21T00:00:00"/>
    <d v="2025-02-18T00:00:00"/>
    <x v="1"/>
    <s v="18/02/2025, 15:27"/>
    <s v="France"/>
    <s v="18/02/2025"/>
    <x v="7"/>
  </r>
  <r>
    <s v="EST-000030878"/>
    <s v="RATP GARE DE LYON"/>
    <s v="Christine Moring"/>
    <d v="2025-02-21T00:00:00"/>
    <d v="2025-02-20T00:00:00"/>
    <x v="1"/>
    <s v="20/02/2025, 09:35"/>
    <s v="France"/>
    <s v="20/02/2025"/>
    <x v="7"/>
  </r>
  <r>
    <s v="EST-000030799"/>
    <s v="RESO FRANCE PROJECT 2 - PARIS 13 - 2025"/>
    <s v="Demi Jackson"/>
    <d v="2025-02-17T00:00:00"/>
    <d v="2025-02-18T00:00:00"/>
    <x v="0"/>
    <s v="18/02/2025, 08:51"/>
    <s v="France"/>
    <s v="18/02/2025"/>
    <x v="7"/>
  </r>
  <r>
    <s v="EST-000030656"/>
    <s v="RUE VIENNE / RUE ROCHER PARIS REFURBISHMENT 2026"/>
    <s v="Demi Jackson"/>
    <d v="2025-02-12T00:00:00"/>
    <d v="2025-02-18T00:00:00"/>
    <x v="0"/>
    <s v="18/02/2025, 12:59"/>
    <s v="France"/>
    <s v="18/02/2025"/>
    <x v="7"/>
  </r>
  <r>
    <s v="EST-000030885"/>
    <s v="TEMPO NEUILLY SUR SEINE"/>
    <s v="Demi Jackson"/>
    <d v="2025-02-18T00:00:00"/>
    <d v="2025-02-17T00:00:00"/>
    <x v="1"/>
    <s v="17/02/2025, 10:21"/>
    <s v="France"/>
    <s v="17/02/2025"/>
    <x v="7"/>
  </r>
  <r>
    <s v="EST-000031028"/>
    <s v="APPLE HH4 MODIFICATIONS CORK"/>
    <s v="Cathal McGuinness"/>
    <d v="2025-02-24T00:00:00"/>
    <d v="2025-02-20T00:00:00"/>
    <x v="1"/>
    <s v="20/02/2025, 10:51"/>
    <s v="Ireland"/>
    <s v="20/02/2025"/>
    <x v="7"/>
  </r>
  <r>
    <s v="EST-000031002"/>
    <s v="GALWAY CITY COUNCIL HQ"/>
    <s v="Cathal McGuinness"/>
    <d v="2025-02-21T00:00:00"/>
    <d v="2025-02-20T00:00:00"/>
    <x v="1"/>
    <s v="20/02/2025, 09:19"/>
    <s v="Ireland"/>
    <s v="20/02/2025"/>
    <x v="7"/>
  </r>
  <r>
    <s v="EST-000030940"/>
    <s v="DEWA HQ AL SHERAA BUILDING (B+G+4P+15) AL JADDAF"/>
    <s v="Christine Moring"/>
    <d v="2025-02-19T00:00:00"/>
    <d v="2025-02-18T00:00:00"/>
    <x v="1"/>
    <s v="18/02/2025, 09:26"/>
    <s v="Middle East"/>
    <s v="18/02/2025"/>
    <x v="7"/>
  </r>
  <r>
    <s v="EST-000030676"/>
    <s v="HAMMERHEAD REFURBISHMENT DUBAI INTL AIRPORT"/>
    <s v="Christine Moring"/>
    <d v="2025-02-12T00:00:00"/>
    <d v="2025-02-17T00:00:00"/>
    <x v="0"/>
    <s v="17/02/2025, 14:37"/>
    <s v="Middle East"/>
    <s v="17/02/2025"/>
    <x v="7"/>
  </r>
  <r>
    <s v="EST-000030829"/>
    <s v="MILLENIUM CAPITAL ICD L26 DUBAI PHASE 2"/>
    <s v="Julian Sparrow"/>
    <d v="2025-02-17T00:00:00"/>
    <d v="2025-02-17T00:00:00"/>
    <x v="1"/>
    <s v="17/02/2025, 15:32"/>
    <s v="Middle East"/>
    <s v="17/02/2025"/>
    <x v="7"/>
  </r>
  <r>
    <s v="EST-000031097"/>
    <s v="MILLENIUM CAPITAL ICD L26 DUBAI PHASE 2"/>
    <s v="Julian Sparrow"/>
    <d v="2025-02-24T00:00:00"/>
    <d v="2025-02-20T00:00:00"/>
    <x v="1"/>
    <s v="20/02/2025, 14:43"/>
    <s v="Middle East"/>
    <s v="20/02/2025"/>
    <x v="7"/>
  </r>
  <r>
    <s v="EST-000030951"/>
    <s v="NAKILAT OFFICE FIT OUT 21 TOWER THE PEARL DOHA"/>
    <s v="Estimating"/>
    <d v="2025-02-19T00:00:00"/>
    <d v="2025-02-17T00:00:00"/>
    <x v="1"/>
    <s v="17/02/2025, 15:13"/>
    <s v="Middle East"/>
    <s v="17/02/2025"/>
    <x v="7"/>
  </r>
  <r>
    <s v="EST-000030954"/>
    <s v="SCHNEIDER ELECTRIC SILICON OASIS DUBAI"/>
    <s v="Christine Moring"/>
    <d v="2025-02-20T00:00:00"/>
    <d v="2025-02-19T00:00:00"/>
    <x v="1"/>
    <s v="19/02/2025, 14:30"/>
    <s v="Middle East"/>
    <s v="19/02/2025"/>
    <x v="7"/>
  </r>
  <r>
    <s v="EST-000031067"/>
    <s v="ALPHA BANK ATHENS"/>
    <s v="Christine Moring"/>
    <d v="2025-02-25T00:00:00"/>
    <d v="2025-02-21T00:00:00"/>
    <x v="1"/>
    <s v="21/02/2025, 11:13"/>
    <s v="Rest of the World"/>
    <s v="21/02/2025"/>
    <x v="7"/>
  </r>
  <r>
    <s v="EST-000030917"/>
    <s v="AMI ACADEMY HOD HASHARON"/>
    <s v="Demi Jackson"/>
    <d v="2025-02-18T00:00:00"/>
    <d v="2025-02-17T00:00:00"/>
    <x v="1"/>
    <s v="17/02/2025, 14:02"/>
    <s v="Rest of the World"/>
    <s v="17/02/2025"/>
    <x v="7"/>
  </r>
  <r>
    <s v="EST-000030324"/>
    <s v="BBVA RENOVATION MADRID"/>
    <s v="Christine Moring"/>
    <d v="2025-02-03T00:00:00"/>
    <d v="2025-02-17T00:00:00"/>
    <x v="0"/>
    <s v="17/02/2025, 15:05"/>
    <s v="Rest of the World"/>
    <s v="17/02/2025"/>
    <x v="7"/>
  </r>
  <r>
    <s v="EST-000030913"/>
    <s v="CANADA LIFE FOURTH FLOOR FIT OUT BARBADOS"/>
    <s v="Jeremy Buick"/>
    <d v="2025-02-19T00:00:00"/>
    <d v="2025-02-19T00:00:00"/>
    <x v="1"/>
    <s v="19/02/2025, 17:17"/>
    <s v="Rest of the World"/>
    <s v="19/02/2025"/>
    <x v="7"/>
  </r>
  <r>
    <s v="EST-000030702"/>
    <s v="COMMERCIAL PROJECT BASEMENT FRANKFURT"/>
    <s v="Jeremy Buick"/>
    <d v="2025-02-14T00:00:00"/>
    <d v="2025-02-21T00:00:00"/>
    <x v="0"/>
    <s v="21/02/2025, 11:44"/>
    <s v="Rest of the World"/>
    <s v="21/02/2025"/>
    <x v="7"/>
  </r>
  <r>
    <s v="EST-000030621"/>
    <s v="OCASO FUENCARRAL 107  MADRID"/>
    <s v="Demi Jackson"/>
    <d v="2025-02-12T00:00:00"/>
    <d v="2025-02-17T00:00:00"/>
    <x v="0"/>
    <s v="17/02/2025, 17:28"/>
    <s v="Rest of the World"/>
    <s v="17/02/2025"/>
    <x v="7"/>
  </r>
  <r>
    <s v="EST-000031020"/>
    <s v="OCASO FUENCARRAL 107  MADRID"/>
    <s v="Demi Jackson"/>
    <d v="2025-02-24T00:00:00"/>
    <d v="2025-02-19T00:00:00"/>
    <x v="1"/>
    <s v="19/02/2025, 16:28"/>
    <s v="Rest of the World"/>
    <s v="19/02/2025"/>
    <x v="7"/>
  </r>
  <r>
    <s v="EST-000030944"/>
    <s v="SANOFI BUIDING REVAMP GEEL"/>
    <s v="Max Cane"/>
    <d v="2025-02-20T00:00:00"/>
    <d v="2025-02-18T00:00:00"/>
    <x v="1"/>
    <s v="18/02/2025, 11:45"/>
    <s v="Rest of the World"/>
    <s v="18/02/2025"/>
    <x v="7"/>
  </r>
  <r>
    <s v="EST-000030791"/>
    <s v="SENER ZAMUDIO BIZKAIA"/>
    <s v="Christine Moring"/>
    <d v="2025-02-19T00:00:00"/>
    <d v="2025-02-19T00:00:00"/>
    <x v="1"/>
    <s v="19/02/2025, 09:45"/>
    <s v="Rest of the World"/>
    <s v="19/02/2025"/>
    <x v="7"/>
  </r>
  <r>
    <s v="EST-000030698"/>
    <s v="SMARALIND MATHOLL SHOPPING MALL REYKJAVIK"/>
    <s v="Max Cane"/>
    <d v="2025-02-14T00:00:00"/>
    <d v="2025-02-19T00:00:00"/>
    <x v="0"/>
    <s v="19/02/2025, 17:40"/>
    <s v="Rest of the World"/>
    <s v="19/02/2025"/>
    <x v="7"/>
  </r>
  <r>
    <s v="EST-000031120"/>
    <s v="AIR STREET NO 20 CAT B PAUL WEISS LONDON"/>
    <s v="Lorraine Knotts"/>
    <d v="2025-02-24T00:00:00"/>
    <d v="2025-02-21T00:00:00"/>
    <x v="1"/>
    <s v="21/02/2025, 08:54"/>
    <s v="UK"/>
    <s v="21/02/2025"/>
    <x v="7"/>
  </r>
  <r>
    <s v="EST-000030924"/>
    <s v="ALDERMANBURY SQUARE NO 2 BASINGHALL ST RECEPTION CEILINGS"/>
    <s v="Lorraine Knotts"/>
    <d v="2025-02-18T00:00:00"/>
    <d v="2025-02-17T00:00:00"/>
    <x v="1"/>
    <s v="17/02/2025, 08:49"/>
    <s v="UK"/>
    <s v="17/02/2025"/>
    <x v="7"/>
  </r>
  <r>
    <s v="EST-000031043"/>
    <s v="ARLA FOODS REFURB LOCKERBIE"/>
    <s v="Lorraine Knotts"/>
    <d v="2025-02-20T00:00:00"/>
    <d v="2025-02-19T00:00:00"/>
    <x v="1"/>
    <s v="19/02/2025, 12:21"/>
    <s v="UK"/>
    <s v="19/02/2025"/>
    <x v="7"/>
  </r>
  <r>
    <s v="EST-000031011"/>
    <s v="ARLA FOODS REFURB LOCKERBIE"/>
    <s v="Lorraine Knotts"/>
    <d v="2025-02-19T00:00:00"/>
    <d v="2025-02-18T00:00:00"/>
    <x v="1"/>
    <s v="18/02/2025, 16:37"/>
    <s v="UK"/>
    <s v="18/02/2025"/>
    <x v="7"/>
  </r>
  <r>
    <s v="EST-000031089"/>
    <s v="ASDA SOUTH SHIELDS"/>
    <s v="Max Cane"/>
    <d v="2025-02-21T00:00:00"/>
    <d v="2025-02-20T00:00:00"/>
    <x v="1"/>
    <s v="20/02/2025, 12:44"/>
    <s v="UK"/>
    <s v="20/02/2025"/>
    <x v="7"/>
  </r>
  <r>
    <s v="EST-000030946"/>
    <s v="BASINGHALL AVENUE NO 1 STANDARD CHARTERED PH 2 LONDON"/>
    <s v="Neil Hamblin"/>
    <d v="2025-02-18T00:00:00"/>
    <d v="2025-02-17T00:00:00"/>
    <x v="1"/>
    <s v="17/02/2025, 13:41"/>
    <s v="UK"/>
    <s v="17/02/2025"/>
    <x v="7"/>
  </r>
  <r>
    <s v="EST-000030752"/>
    <s v="BELGROVE HOUSE LUL ENTRANCE KINGS CROSS LONDON"/>
    <s v="Demi Jackson"/>
    <d v="2025-02-18T00:00:00"/>
    <d v="2025-02-20T00:00:00"/>
    <x v="0"/>
    <s v="20/02/2025, 08:46"/>
    <s v="UK"/>
    <s v="20/02/2025"/>
    <x v="7"/>
  </r>
  <r>
    <s v="EST-000031072"/>
    <s v="BERKELEY STREET NO 50 CAT B MILLENNIUM BOH PANTRY LONDON"/>
    <s v="Lorraine Knotts"/>
    <d v="2025-02-24T00:00:00"/>
    <d v="2025-02-20T00:00:00"/>
    <x v="1"/>
    <s v="20/02/2025, 11:32"/>
    <s v="UK"/>
    <s v="20/02/2025"/>
    <x v="7"/>
  </r>
  <r>
    <s v="EST-000030960"/>
    <s v="BERNERS STREET NO 66 CAT B FIT OUT VCCP LONDON"/>
    <s v="Lorraine Knotts"/>
    <d v="2025-02-19T00:00:00"/>
    <d v="2025-02-18T00:00:00"/>
    <x v="1"/>
    <s v="18/02/2025, 12:49"/>
    <s v="UK"/>
    <s v="18/02/2025"/>
    <x v="7"/>
  </r>
  <r>
    <s v="EST-000031056"/>
    <s v="BISHOPSGATE NO 199 CAT B FLR 9 CROWELL MORING LONDON"/>
    <s v="Neil Hamblin"/>
    <d v="2025-02-21T00:00:00"/>
    <d v="2025-02-20T00:00:00"/>
    <x v="1"/>
    <s v="20/02/2025, 14:12"/>
    <s v="UK"/>
    <s v="20/02/2025"/>
    <x v="7"/>
  </r>
  <r>
    <s v="EST-000030972"/>
    <s v="BISHOPSGATE NO 199 CAT B FLR 9 CROWELL MORING LONDON"/>
    <s v="Neil Hamblin"/>
    <d v="2025-02-20T00:00:00"/>
    <d v="2025-02-19T00:00:00"/>
    <x v="1"/>
    <s v="19/02/2025, 11:28"/>
    <s v="UK"/>
    <s v="19/02/2025"/>
    <x v="7"/>
  </r>
  <r>
    <s v="EST-000031003"/>
    <s v="BISHOPSGATE NO 199 CAT B FLR 9 LIGHTING LONDON"/>
    <s v="Max Cane"/>
    <d v="2025-02-21T00:00:00"/>
    <d v="2025-02-18T00:00:00"/>
    <x v="1"/>
    <s v="18/02/2025, 16:03"/>
    <s v="UK"/>
    <s v="18/02/2025"/>
    <x v="7"/>
  </r>
  <r>
    <s v="EST-000031101"/>
    <s v="BOLDON HOUSE DURHAM UNIVERSITY"/>
    <s v="Max Cane"/>
    <d v="2025-02-21T00:00:00"/>
    <d v="2025-02-20T00:00:00"/>
    <x v="1"/>
    <s v="20/02/2025, 17:10"/>
    <s v="UK"/>
    <s v="20/02/2025"/>
    <x v="7"/>
  </r>
  <r>
    <s v="EST-000031119"/>
    <s v="BOTANICAL PLACE WEST BYFLEET BLOCK C REFURB"/>
    <s v="Max Cane"/>
    <d v="2025-02-24T00:00:00"/>
    <d v="2025-02-21T00:00:00"/>
    <x v="1"/>
    <s v="21/02/2025, 09:32"/>
    <s v="UK"/>
    <s v="21/02/2025"/>
    <x v="7"/>
  </r>
  <r>
    <s v="EST-000031024"/>
    <s v="BOTHWELL STREET NO 120 AURORA BUILDING GLASGOW"/>
    <s v="Lorraine Knotts"/>
    <d v="2025-02-21T00:00:00"/>
    <d v="2025-02-19T00:00:00"/>
    <x v="1"/>
    <s v="19/02/2025, 10:34"/>
    <s v="UK"/>
    <s v="19/02/2025"/>
    <x v="7"/>
  </r>
  <r>
    <s v="EST-000031099"/>
    <s v="BRISTOL AIRPORT WC AREAS REFURB BRISTOL"/>
    <s v="Max Cane"/>
    <d v="2025-02-25T00:00:00"/>
    <d v="2025-02-21T00:00:00"/>
    <x v="1"/>
    <s v="21/02/2025, 14:47"/>
    <s v="UK"/>
    <s v="21/02/2025"/>
    <x v="7"/>
  </r>
  <r>
    <s v="EST-000030952"/>
    <s v="BRITISH MUSEUM ECP ENERGY CENTRE PROGRAMME LONDON"/>
    <s v="Neil Hamblin"/>
    <d v="2025-02-19T00:00:00"/>
    <d v="2025-02-17T00:00:00"/>
    <x v="1"/>
    <s v="17/02/2025, 16:13"/>
    <s v="UK"/>
    <s v="17/02/2025"/>
    <x v="7"/>
  </r>
  <r>
    <s v="EST-000031025"/>
    <s v="CANARY WHARF BANK STREET NO 25 JPMC FLOOR 7 REFURB LONDON"/>
    <s v="Neil Hamblin"/>
    <d v="2025-02-21T00:00:00"/>
    <d v="2025-02-19T00:00:00"/>
    <x v="1"/>
    <s v="19/02/2025, 17:19"/>
    <s v="UK"/>
    <s v="19/02/2025"/>
    <x v="7"/>
  </r>
  <r>
    <s v="EST-000030948"/>
    <s v="CANNON STREET NO 30 FLR 3 HENGELER REFURB LONDON"/>
    <s v="Max Cane"/>
    <d v="2025-02-18T00:00:00"/>
    <d v="2025-02-17T00:00:00"/>
    <x v="1"/>
    <s v="17/02/2025, 14:10"/>
    <s v="UK"/>
    <s v="17/02/2025"/>
    <x v="7"/>
  </r>
  <r>
    <s v="EST-000031034"/>
    <s v="CENSEO EDGBASTON STADIUM BIRMINGHAM"/>
    <s v="Neil Hamblin"/>
    <d v="2025-02-21T00:00:00"/>
    <d v="2025-02-20T00:00:00"/>
    <x v="1"/>
    <s v="20/02/2025, 09:28"/>
    <s v="UK"/>
    <s v="20/02/2025"/>
    <x v="7"/>
  </r>
  <r>
    <s v="EST-000030961"/>
    <s v="CHESHAM PLACE WENTWORTH ESTATE VIRGINIA WATER"/>
    <s v="Max Cane"/>
    <d v="2025-02-18T00:00:00"/>
    <d v="2025-02-17T00:00:00"/>
    <x v="1"/>
    <s v="17/02/2025, 16:44"/>
    <s v="UK"/>
    <s v="17/02/2025"/>
    <x v="7"/>
  </r>
  <r>
    <s v="EST-000031123"/>
    <s v="CHESTERFORD RESEARCH PARK R&amp;D BLDG NO 800"/>
    <s v="Lorraine Knotts"/>
    <d v="2025-02-24T00:00:00"/>
    <d v="2025-02-21T00:00:00"/>
    <x v="1"/>
    <s v="21/02/2025, 11:26"/>
    <s v="UK"/>
    <s v="21/02/2025"/>
    <x v="7"/>
  </r>
  <r>
    <s v="EST-000030996"/>
    <s v="CHESTERFORD RESEARCH PARK R&amp;D BLDG NO 800"/>
    <s v="Lorraine Knotts"/>
    <d v="2025-02-19T00:00:00"/>
    <d v="2025-02-18T00:00:00"/>
    <x v="1"/>
    <s v="18/02/2025, 14:36"/>
    <s v="UK"/>
    <s v="18/02/2025"/>
    <x v="7"/>
  </r>
  <r>
    <s v="EST-000030966"/>
    <s v="CHESTERFORD RESEARCH PARK R&amp;D BLDG NO 800"/>
    <s v="Lorraine Knotts"/>
    <d v="2025-02-18T00:00:00"/>
    <d v="2025-02-18T00:00:00"/>
    <x v="1"/>
    <s v="18/02/2025, 08:29"/>
    <s v="UK"/>
    <s v="18/02/2025"/>
    <x v="7"/>
  </r>
  <r>
    <s v="EST-000030981"/>
    <s v="CHRIS EDGE NORTH MISC PROJECTS 2025"/>
    <s v="Lorraine Knotts"/>
    <d v="2025-02-19T00:00:00"/>
    <d v="2025-02-18T00:00:00"/>
    <x v="1"/>
    <s v="18/02/2025, 09:49"/>
    <s v="UK"/>
    <s v="18/02/2025"/>
    <x v="7"/>
  </r>
  <r>
    <s v="EST-000031018"/>
    <s v="CITIZENS THEATRE GORBALS ST NO 119 GLASGOW"/>
    <s v="Neil Hamblin"/>
    <d v="2025-02-21T00:00:00"/>
    <d v="2025-02-19T00:00:00"/>
    <x v="1"/>
    <s v="19/02/2025, 13:49"/>
    <s v="UK"/>
    <s v="19/02/2025"/>
    <x v="7"/>
  </r>
  <r>
    <s v="EST-000030943"/>
    <s v="CITY POINT ROPEMAKER STREET FLR 16 REFURB LONDON"/>
    <s v="Max Cane"/>
    <d v="2025-02-18T00:00:00"/>
    <d v="2025-02-17T00:00:00"/>
    <x v="1"/>
    <s v="17/02/2025, 12:05"/>
    <s v="UK"/>
    <s v="17/02/2025"/>
    <x v="7"/>
  </r>
  <r>
    <s v="EST-000030933"/>
    <s v="CITY POINT ROPEMAKER STREET FLR 16 REFURB LONDON"/>
    <s v="Max Cane"/>
    <d v="2025-02-18T00:00:00"/>
    <d v="2025-02-17T00:00:00"/>
    <x v="1"/>
    <s v="17/02/2025, 10:20"/>
    <s v="UK"/>
    <s v="17/02/2025"/>
    <x v="7"/>
  </r>
  <r>
    <s v="EST-000031083"/>
    <s v="COPPERMAKER SQUARE WESTFIELD AVENUE STRATFORD"/>
    <s v="Max Cane"/>
    <d v="2025-02-24T00:00:00"/>
    <d v="2025-02-20T00:00:00"/>
    <x v="1"/>
    <s v="20/02/2025, 11:16"/>
    <s v="UK"/>
    <s v="20/02/2025"/>
    <x v="7"/>
  </r>
  <r>
    <s v="EST-000030916"/>
    <s v="CRAYFIELDS BUSINESS PARK LYCAHEALTH REFURBISHMENT"/>
    <s v="Max Cane"/>
    <d v="2025-02-18T00:00:00"/>
    <d v="2025-02-17T00:00:00"/>
    <x v="1"/>
    <s v="17/02/2025, 14:24"/>
    <s v="UK"/>
    <s v="17/02/2025"/>
    <x v="7"/>
  </r>
  <r>
    <s v="EST-000030999"/>
    <s v="CRAYFIELDS BUSINESS PARK UNIT 4.01 ORPINGTON"/>
    <s v="Neil Hamblin"/>
    <d v="2025-02-21T00:00:00"/>
    <d v="2025-02-19T00:00:00"/>
    <x v="1"/>
    <s v="19/02/2025, 13:32"/>
    <s v="UK"/>
    <s v="19/02/2025"/>
    <x v="7"/>
  </r>
  <r>
    <s v="EST-000030894"/>
    <s v="DORKING OFFICE PARK NO 7 STONEBRIDGE HOUSE LIGHTING"/>
    <s v="Max Cane"/>
    <d v="2025-02-19T00:00:00"/>
    <d v="2025-02-18T00:00:00"/>
    <x v="1"/>
    <s v="18/02/2025, 11:14"/>
    <s v="UK"/>
    <s v="18/02/2025"/>
    <x v="7"/>
  </r>
  <r>
    <s v="EST-000030830"/>
    <s v="ELMFIELD ROAD NO 26 LOBBY AREA LIGHTING BROMLEY"/>
    <s v="Max Cane"/>
    <d v="2025-02-18T00:00:00"/>
    <d v="2025-02-17T00:00:00"/>
    <x v="1"/>
    <s v="17/02/2025, 10:06"/>
    <s v="UK"/>
    <s v="17/02/2025"/>
    <x v="7"/>
  </r>
  <r>
    <s v="EST-000031012"/>
    <s v="EURSHELL MISC TILE &amp; GRID 2025"/>
    <s v="Neil Hamblin"/>
    <d v="2025-02-19T00:00:00"/>
    <d v="2025-02-19T00:00:00"/>
    <x v="1"/>
    <s v="19/02/2025, 10:22"/>
    <s v="UK"/>
    <s v="19/02/2025"/>
    <x v="7"/>
  </r>
  <r>
    <s v="EST-000030995"/>
    <s v="EURSHELL MISC TILE &amp; GRID 2025"/>
    <s v="Max Cane"/>
    <d v="2025-02-19T00:00:00"/>
    <d v="2025-02-18T00:00:00"/>
    <x v="1"/>
    <s v="18/02/2025, 14:17"/>
    <s v="UK"/>
    <s v="18/02/2025"/>
    <x v="7"/>
  </r>
  <r>
    <s v="EST-000031080"/>
    <s v="FENCHURCH STREET NO 50 DEVELOPMENT LONDON"/>
    <s v="Lorraine Knotts"/>
    <d v="2025-02-25T00:00:00"/>
    <d v="2025-02-20T00:00:00"/>
    <x v="1"/>
    <s v="20/02/2025, 16:24"/>
    <s v="UK"/>
    <s v="20/02/2025"/>
    <x v="7"/>
  </r>
  <r>
    <s v="EST-000031085"/>
    <s v="FINDEL CAMPUS GREENGATE MANCHESTER"/>
    <s v="Max Cane"/>
    <d v="2025-02-21T00:00:00"/>
    <d v="2025-02-20T00:00:00"/>
    <x v="1"/>
    <s v="20/02/2025, 11:58"/>
    <s v="UK"/>
    <s v="20/02/2025"/>
    <x v="7"/>
  </r>
  <r>
    <s v="EST-000030965"/>
    <s v="GLADIATOR WAY NO 1 GENEVA HOUSE FARNBOROUGH"/>
    <s v="Max Cane"/>
    <d v="2025-02-18T00:00:00"/>
    <d v="2025-02-17T00:00:00"/>
    <x v="1"/>
    <s v="17/02/2025, 17:29"/>
    <s v="UK"/>
    <s v="17/02/2025"/>
    <x v="7"/>
  </r>
  <r>
    <s v="EST-000030873"/>
    <s v="HANSON SPRINGS TRANS PENNINE TRADING ESTATE ROCHDALE"/>
    <s v="Lorraine Knotts"/>
    <d v="2025-02-18T00:00:00"/>
    <d v="2025-02-20T00:00:00"/>
    <x v="0"/>
    <s v="20/02/2025, 08:48"/>
    <s v="UK"/>
    <s v="20/02/2025"/>
    <x v="7"/>
  </r>
  <r>
    <s v="EST-000030825"/>
    <s v="HIGH HOLBORN NO 90 FLR 3 QUINN EMANUEL LONDON"/>
    <s v="Neil Hamblin"/>
    <d v="2025-02-14T00:00:00"/>
    <d v="2025-02-18T00:00:00"/>
    <x v="0"/>
    <s v="18/02/2025, 10:22"/>
    <s v="UK"/>
    <s v="18/02/2025"/>
    <x v="7"/>
  </r>
  <r>
    <s v="EST-000030956"/>
    <s v="HUMPHRYS ROAD UNIT 1 &amp; 1A WOODSIDE DUNSTABLE"/>
    <s v="Lorraine Knotts"/>
    <d v="2025-02-19T00:00:00"/>
    <d v="2025-02-17T00:00:00"/>
    <x v="1"/>
    <s v="17/02/2025, 14:54"/>
    <s v="UK"/>
    <s v="17/02/2025"/>
    <x v="7"/>
  </r>
  <r>
    <s v="EST-000031128"/>
    <s v="HWE HUB BUILDING 7 WATFORD"/>
    <s v="Lorraine Knotts"/>
    <d v="2025-02-24T00:00:00"/>
    <d v="2025-02-21T00:00:00"/>
    <x v="1"/>
    <s v="21/02/2025, 11:35"/>
    <s v="UK"/>
    <s v="21/02/2025"/>
    <x v="7"/>
  </r>
  <r>
    <s v="EST-000031095"/>
    <s v="JAGUAR LAND ROVER SHOWROOM KNOWSLEY"/>
    <s v="Max Cane"/>
    <d v="2025-02-21T00:00:00"/>
    <d v="2025-02-20T00:00:00"/>
    <x v="1"/>
    <s v="20/02/2025, 15:48"/>
    <s v="UK"/>
    <s v="20/02/2025"/>
    <x v="7"/>
  </r>
  <r>
    <s v="EST-000031086"/>
    <s v="KINGSWAY BUSINESS PARK PLOT R2 ROCHDALE LIGHTING"/>
    <s v="Max Cane"/>
    <d v="2025-02-25T00:00:00"/>
    <d v="2025-02-20T00:00:00"/>
    <x v="1"/>
    <s v="20/02/2025, 16:08"/>
    <s v="UK"/>
    <s v="20/02/2025"/>
    <x v="7"/>
  </r>
  <r>
    <s v="EST-000031103"/>
    <s v="LONDON WALL NO 60 FLRS 4&amp;5 RABOBANK FITOUT LONDON"/>
    <s v="Lorraine Knotts"/>
    <d v="2025-02-25T00:00:00"/>
    <d v="2025-02-20T00:00:00"/>
    <x v="1"/>
    <s v="20/02/2025, 15:55"/>
    <s v="UK"/>
    <s v="20/02/2025"/>
    <x v="7"/>
  </r>
  <r>
    <s v="EST-000031105"/>
    <s v="LONDON WALL NO 60 FLRS 4&amp;5 RABOBANK FITOUT LONDON"/>
    <s v="Lorraine Knotts"/>
    <d v="2025-02-25T00:00:00"/>
    <d v="2025-02-21T00:00:00"/>
    <x v="1"/>
    <s v="21/02/2025, 13:48"/>
    <s v="UK"/>
    <s v="21/02/2025"/>
    <x v="7"/>
  </r>
  <r>
    <s v="EST-000030991"/>
    <s v="LONGBRIDGE BUSINESS PARK ALLSEE HQ BIRMINGHAM"/>
    <s v="Max Cane"/>
    <d v="2025-02-19T00:00:00"/>
    <d v="2025-02-19T00:00:00"/>
    <x v="1"/>
    <s v="19/02/2025, 12:37"/>
    <s v="UK"/>
    <s v="19/02/2025"/>
    <x v="7"/>
  </r>
  <r>
    <s v="EST-000031091"/>
    <s v="MANCHESTER COLLEGE CITY CENTRE CAMPUS MANCHESTER ADDITIONS"/>
    <s v="Lorraine Knotts"/>
    <d v="2025-02-24T00:00:00"/>
    <d v="2025-02-20T00:00:00"/>
    <x v="1"/>
    <s v="20/02/2025, 14:36"/>
    <s v="UK"/>
    <s v="20/02/2025"/>
    <x v="7"/>
  </r>
  <r>
    <s v="EST-000031014"/>
    <s v="MARKET HALL COLNE"/>
    <s v="Lorraine Knotts"/>
    <d v="2025-02-20T00:00:00"/>
    <d v="2025-02-19T00:00:00"/>
    <x v="1"/>
    <s v="19/02/2025, 09:36"/>
    <s v="UK"/>
    <s v="19/02/2025"/>
    <x v="7"/>
  </r>
  <r>
    <s v="EST-000030922"/>
    <s v="MARKS AND SPENCER PUDSEY"/>
    <s v="Max Cane"/>
    <d v="2025-02-18T00:00:00"/>
    <d v="2025-02-17T00:00:00"/>
    <x v="1"/>
    <s v="17/02/2025, 14:27"/>
    <s v="UK"/>
    <s v="17/02/2025"/>
    <x v="7"/>
  </r>
  <r>
    <s v="EST-000031129"/>
    <s v="MCBRIDES CENTRAL PARK OFFICE REFURB MANCHESTER"/>
    <s v="Max Cane"/>
    <d v="2025-02-24T00:00:00"/>
    <d v="2025-02-21T00:00:00"/>
    <x v="1"/>
    <s v="21/02/2025, 13:03"/>
    <s v="UK"/>
    <s v="21/02/2025"/>
    <x v="7"/>
  </r>
  <r>
    <s v="EST-000030921"/>
    <s v="MERCEDES LOOKERS SHOWROOM TONBRIDGE"/>
    <s v="Max Cane"/>
    <d v="2025-02-18T00:00:00"/>
    <d v="2025-02-17T00:00:00"/>
    <x v="1"/>
    <s v="17/02/2025, 10:43"/>
    <s v="UK"/>
    <s v="17/02/2025"/>
    <x v="7"/>
  </r>
  <r>
    <s v="EST-000031049"/>
    <s v="MOORGATE NO 25 CAT A FLOOR 8 CLUB SPACE LONDON"/>
    <s v="Lorraine Knotts"/>
    <d v="2025-02-20T00:00:00"/>
    <d v="2025-02-19T00:00:00"/>
    <x v="1"/>
    <s v="19/02/2025, 17:26"/>
    <s v="UK"/>
    <s v="19/02/2025"/>
    <x v="7"/>
  </r>
  <r>
    <s v="EST-000031048"/>
    <s v="MORE LONDON RIVERSIDE NO 7 PWC REFRESH LONDON"/>
    <s v="Lorraine Knotts"/>
    <d v="2025-02-20T00:00:00"/>
    <d v="2025-02-19T00:00:00"/>
    <x v="1"/>
    <s v="19/02/2025, 16:35"/>
    <s v="UK"/>
    <s v="19/02/2025"/>
    <x v="7"/>
  </r>
  <r>
    <s v="EST-000031073"/>
    <s v="NATIONAL PHYSICAL LABATORY L11 F3 REFURB LONDON"/>
    <s v="Max Cane"/>
    <d v="2025-02-21T00:00:00"/>
    <d v="2025-02-20T00:00:00"/>
    <x v="1"/>
    <s v="20/02/2025, 08:50"/>
    <s v="UK"/>
    <s v="20/02/2025"/>
    <x v="7"/>
  </r>
  <r>
    <s v="EST-000031088"/>
    <s v="NEIGHBOURHOOD RESIDENTIAL ROCHDALE"/>
    <s v="Max Cane"/>
    <d v="2025-02-21T00:00:00"/>
    <d v="2025-02-20T00:00:00"/>
    <x v="1"/>
    <s v="20/02/2025, 12:50"/>
    <s v="UK"/>
    <s v="20/02/2025"/>
    <x v="7"/>
  </r>
  <r>
    <s v="EST-000030926"/>
    <s v="NEWGATE STREET NO 81 GROUND FLOOR LOBBY LONDON"/>
    <s v="Lorraine Knotts"/>
    <d v="2025-02-19T00:00:00"/>
    <d v="2025-02-17T00:00:00"/>
    <x v="1"/>
    <s v="17/02/2025, 11:07"/>
    <s v="UK"/>
    <s v="17/02/2025"/>
    <x v="7"/>
  </r>
  <r>
    <s v="EST-000031131"/>
    <s v="NEW STREET NO 135 KING EDWARD HOUSE BIRMINGHAM"/>
    <s v="Neil Hamblin"/>
    <d v="2025-02-24T00:00:00"/>
    <d v="2025-02-21T00:00:00"/>
    <x v="1"/>
    <s v="21/02/2025, 11:16"/>
    <s v="UK"/>
    <s v="21/02/2025"/>
    <x v="7"/>
  </r>
  <r>
    <s v="EST-000031051"/>
    <s v="OLD BAILEY NO 10 CAT A REFURB FLOOR 5 LONDON"/>
    <s v="Neil Hamblin"/>
    <d v="2025-02-21T00:00:00"/>
    <d v="2025-02-20T00:00:00"/>
    <x v="1"/>
    <s v="20/02/2025, 14:09"/>
    <s v="UK"/>
    <s v="20/02/2025"/>
    <x v="7"/>
  </r>
  <r>
    <s v="EST-000030771"/>
    <s v="OLYMPIA DEVELOPMENT TRAFALGAR THEATRE BOH LONDON"/>
    <s v="Lorraine Knotts"/>
    <d v="2025-02-17T00:00:00"/>
    <d v="2025-02-17T00:00:00"/>
    <x v="1"/>
    <s v="17/02/2025, 11:07"/>
    <s v="UK"/>
    <s v="17/02/2025"/>
    <x v="7"/>
  </r>
  <r>
    <s v="EST-000030989"/>
    <s v="ORANGE STREET NO 20 CAT A FLOORS 2 &amp; 3 LONDON"/>
    <s v="Lorraine Knotts"/>
    <d v="2025-02-19T00:00:00"/>
    <d v="2025-02-18T00:00:00"/>
    <x v="1"/>
    <s v="18/02/2025, 12:13"/>
    <s v="UK"/>
    <s v="18/02/2025"/>
    <x v="7"/>
  </r>
  <r>
    <s v="EST-000031046"/>
    <s v="OXFORD SCIENCE PARK PLOT 16 FIT OUT - IVERSEN BUILDING"/>
    <s v="Max Cane"/>
    <d v="2025-02-20T00:00:00"/>
    <d v="2025-02-20T00:00:00"/>
    <x v="1"/>
    <s v="20/02/2025, 10:54"/>
    <s v="UK"/>
    <s v="20/02/2025"/>
    <x v="7"/>
  </r>
  <r>
    <s v="EST-000030920"/>
    <s v="PADDINGTON CENTRAL KINGDOM STREET NO 2 FLR 7 MICROSOFT"/>
    <s v="Max Cane"/>
    <d v="2025-02-18T00:00:00"/>
    <d v="2025-02-17T00:00:00"/>
    <x v="1"/>
    <s v="17/02/2025, 09:58"/>
    <s v="UK"/>
    <s v="17/02/2025"/>
    <x v="7"/>
  </r>
  <r>
    <s v="EST-000031077"/>
    <s v="PHOENIX HOUSE REFURB MILTON KEYNES"/>
    <s v="Lorraine Knotts"/>
    <d v="2025-02-21T00:00:00"/>
    <d v="2025-02-20T00:00:00"/>
    <x v="1"/>
    <s v="20/02/2025, 15:41"/>
    <s v="UK"/>
    <s v="20/02/2025"/>
    <x v="7"/>
  </r>
  <r>
    <s v="EST-000030971"/>
    <s v="PRINCES STREET NO 10-15 MOTEL ONE REFURB EDINBURGH"/>
    <s v="Neil Hamblin"/>
    <d v="2025-02-19T00:00:00"/>
    <d v="2025-02-18T00:00:00"/>
    <x v="1"/>
    <s v="18/02/2025, 10:15"/>
    <s v="UK"/>
    <s v="18/02/2025"/>
    <x v="7"/>
  </r>
  <r>
    <s v="EST-000031040"/>
    <s v="QUEENS BUILDING EXTENSION BRENTWOOD SCHOOL"/>
    <s v="Lorraine Knotts"/>
    <d v="2025-02-20T00:00:00"/>
    <d v="2025-02-19T00:00:00"/>
    <x v="1"/>
    <s v="19/02/2025, 10:43"/>
    <s v="UK"/>
    <s v="19/02/2025"/>
    <x v="7"/>
  </r>
  <r>
    <s v="EST-000031104"/>
    <s v="SCOTLAND &amp; NORTH EAST MISC 2025"/>
    <s v="Neil Hamblin"/>
    <d v="2025-02-21T00:00:00"/>
    <d v="2025-02-21T00:00:00"/>
    <x v="1"/>
    <s v="21/02/2025, 08:50"/>
    <s v="UK"/>
    <s v="21/02/2025"/>
    <x v="7"/>
  </r>
  <r>
    <s v="EST-000030905"/>
    <s v="ST ANDREWS HOUSE CAMBRIDGE"/>
    <s v="Neil Hamblin"/>
    <d v="2025-02-17T00:00:00"/>
    <d v="2025-02-17T00:00:00"/>
    <x v="1"/>
    <s v="17/02/2025, 11:47"/>
    <s v="UK"/>
    <s v="17/02/2025"/>
    <x v="7"/>
  </r>
  <r>
    <s v="EST-000031047"/>
    <s v="STANSTED AIRPORT GATEHOUSE CEILINGS"/>
    <s v="Max Cane"/>
    <d v="2025-02-20T00:00:00"/>
    <d v="2025-02-20T00:00:00"/>
    <x v="1"/>
    <s v="20/02/2025, 09:22"/>
    <s v="UK"/>
    <s v="20/02/2025"/>
    <x v="7"/>
  </r>
  <r>
    <s v="EST-000031115"/>
    <s v="STATION ROAD NO 21 RECEPTION AREA CAMBRIDGE"/>
    <s v="Neil Hamblin"/>
    <d v="2025-02-24T00:00:00"/>
    <d v="2025-02-21T00:00:00"/>
    <x v="1"/>
    <s v="21/02/2025, 10:28"/>
    <s v="UK"/>
    <s v="21/02/2025"/>
    <x v="7"/>
  </r>
  <r>
    <s v="EST-000031004"/>
    <s v="ST NICHOLAS BUILDING FLR 4 NEWCASTLE"/>
    <s v="Lorraine Knotts"/>
    <d v="2025-02-19T00:00:00"/>
    <d v="2025-02-18T00:00:00"/>
    <x v="1"/>
    <s v="18/02/2025, 16:13"/>
    <s v="UK"/>
    <s v="18/02/2025"/>
    <x v="7"/>
  </r>
  <r>
    <s v="EST-000031058"/>
    <s v="STUDENT ACCOMMODATION NEW WAVERLEY EDINBURGH"/>
    <s v="Max Cane"/>
    <d v="2025-02-21T00:00:00"/>
    <d v="2025-02-20T00:00:00"/>
    <x v="1"/>
    <s v="20/02/2025, 09:16"/>
    <s v="UK"/>
    <s v="20/02/2025"/>
    <x v="7"/>
  </r>
  <r>
    <s v="EST-000031021"/>
    <s v="ST VINCENT STREET NO 151-155 FLR 5 GLASGOW"/>
    <s v="Neil Hamblin"/>
    <d v="2025-02-21T00:00:00"/>
    <d v="2025-02-19T00:00:00"/>
    <x v="1"/>
    <s v="19/02/2025, 16:00"/>
    <s v="UK"/>
    <s v="19/02/2025"/>
    <x v="7"/>
  </r>
  <r>
    <s v="EST-000030923"/>
    <s v="SUTHERLAND HOUSE ST VINCENT STREET NO 149 FLR 7 GLASGOW"/>
    <s v="Neil Hamblin"/>
    <d v="2025-02-18T00:00:00"/>
    <d v="2025-02-17T00:00:00"/>
    <x v="1"/>
    <s v="17/02/2025, 10:05"/>
    <s v="UK"/>
    <s v="17/02/2025"/>
    <x v="7"/>
  </r>
  <r>
    <s v="EST-000031071"/>
    <s v="TOTTENHAM HOTSPUR TRAINING ACADEMY LEVEL 1 OFFICES ENFIELD"/>
    <s v="Lorraine Knotts"/>
    <d v="2025-02-21T00:00:00"/>
    <d v="2025-02-20T00:00:00"/>
    <x v="1"/>
    <s v="20/02/2025, 11:01"/>
    <s v="UK"/>
    <s v="20/02/2025"/>
    <x v="7"/>
  </r>
  <r>
    <s v="EST-000030276"/>
    <s v="TRITON SQUARE NO 1 OFFICE / LABS CAT A LONDON"/>
    <s v="Neil Hamblin"/>
    <d v="2025-01-30T00:00:00"/>
    <d v="2025-02-18T00:00:00"/>
    <x v="0"/>
    <s v="18/02/2025, 16:16"/>
    <s v="UK"/>
    <s v="18/02/2025"/>
    <x v="7"/>
  </r>
  <r>
    <s v="EST-000031059"/>
    <s v="T-THERAPEUTICS OFFICE CAMBRIDGE"/>
    <s v="Neil Hamblin"/>
    <d v="2025-02-20T00:00:00"/>
    <d v="2025-02-20T00:00:00"/>
    <x v="1"/>
    <s v="20/02/2025, 15:18"/>
    <s v="UK"/>
    <s v="20/02/2025"/>
    <x v="7"/>
  </r>
  <r>
    <s v="EST-000031081"/>
    <s v="UNI OF CAMBRIDGE CHEMISTRY LECTURE ROOM CEILINGS GRD FLOOR"/>
    <s v="Max Cane"/>
    <d v="2025-02-24T00:00:00"/>
    <d v="2025-02-20T00:00:00"/>
    <x v="1"/>
    <s v="20/02/2025, 10:06"/>
    <s v="UK"/>
    <s v="20/02/2025"/>
    <x v="7"/>
  </r>
  <r>
    <s v="EST-000031019"/>
    <s v="UNI OF CUMBRIA  THE CITADELS FUSEHILL STREET CARLISLE"/>
    <s v="Lorraine Knotts"/>
    <d v="2025-02-20T00:00:00"/>
    <d v="2025-02-19T00:00:00"/>
    <x v="1"/>
    <s v="19/02/2025, 09:18"/>
    <s v="UK"/>
    <s v="19/02/2025"/>
    <x v="7"/>
  </r>
  <r>
    <s v="EST-000031042"/>
    <s v="UNI OF MANCHESTER STOPFORD LABS"/>
    <s v="Lorraine Knotts"/>
    <d v="2025-02-20T00:00:00"/>
    <d v="2025-02-20T00:00:00"/>
    <x v="1"/>
    <s v="20/02/2025, 10:24"/>
    <s v="UK"/>
    <s v="20/02/2025"/>
    <x v="7"/>
  </r>
  <r>
    <s v="EST-000031133"/>
    <s v="UNI OF OXFORD CENTRE FOR LIFE AND MIND SCIENCES"/>
    <s v="Max Cane"/>
    <d v="2025-02-24T00:00:00"/>
    <d v="2025-02-21T00:00:00"/>
    <x v="1"/>
    <s v="21/02/2025, 10:48"/>
    <s v="UK"/>
    <s v="21/02/2025"/>
    <x v="7"/>
  </r>
  <r>
    <s v="EST-000031063"/>
    <s v="UNI OF STRATHCLYDE THOMAS GRAHAM BUILDING GLASGOW"/>
    <s v="Max Cane"/>
    <d v="2025-02-24T00:00:00"/>
    <d v="2025-02-20T00:00:00"/>
    <x v="1"/>
    <s v="20/02/2025, 09:25"/>
    <s v="UK"/>
    <s v="20/02/2025"/>
    <x v="7"/>
  </r>
  <r>
    <s v="EST-000031127"/>
    <s v="VICTORIA HOUSE BLOOMSBURY SQUARE LONDON"/>
    <s v="Max Cane"/>
    <d v="2025-02-24T00:00:00"/>
    <d v="2025-02-21T00:00:00"/>
    <x v="1"/>
    <s v="21/02/2025, 11:25"/>
    <s v="UK"/>
    <s v="21/02/2025"/>
    <x v="7"/>
  </r>
  <r>
    <s v="EST-000030997"/>
    <s v="WALSINGHAM HOUSE SEETHING LANE REFURB LONDON"/>
    <s v="Lorraine Knotts"/>
    <d v="2025-02-19T00:00:00"/>
    <d v="2025-02-19T00:00:00"/>
    <x v="1"/>
    <s v="19/02/2025, 16:55"/>
    <s v="UK"/>
    <s v="19/02/2025"/>
    <x v="7"/>
  </r>
  <r>
    <s v="EST-000030963"/>
    <s v="WASHINGTON GALLERIES SHOPPING CENTRE REFURB MIDDLESBROUGH"/>
    <s v="Lorraine Knotts"/>
    <d v="2025-02-18T00:00:00"/>
    <d v="2025-02-18T00:00:00"/>
    <x v="1"/>
    <s v="18/02/2025, 09:23"/>
    <s v="UK"/>
    <s v="18/02/2025"/>
    <x v="7"/>
  </r>
  <r>
    <s v="EST-000031082"/>
    <s v="WELBECK STREET NO 5 CLOSE BROTHERS HQ LONDON"/>
    <s v="Max Cane"/>
    <d v="2025-02-25T00:00:00"/>
    <d v="2025-02-20T00:00:00"/>
    <x v="1"/>
    <s v="20/02/2025, 14:14"/>
    <s v="UK"/>
    <s v="20/02/2025"/>
    <x v="7"/>
  </r>
  <r>
    <s v="EST-000031062"/>
    <s v="WELLINGBOROUGH SCHOOL LONDON RD WELLINGBOROUGH"/>
    <s v="Max Cane"/>
    <d v="2025-02-21T00:00:00"/>
    <d v="2025-02-20T00:00:00"/>
    <x v="1"/>
    <s v="20/02/2025, 08:48"/>
    <s v="UK"/>
    <s v="20/02/2025"/>
    <x v="7"/>
  </r>
  <r>
    <s v="EST-000031126"/>
    <s v="WHITE CITY PLACE MEDIA WORKS FLOOR 1 REFURB LONDON"/>
    <s v="Max Cane"/>
    <d v="2025-02-24T00:00:00"/>
    <d v="2025-02-21T00:00:00"/>
    <x v="1"/>
    <s v="21/02/2025, 11:08"/>
    <s v="UK"/>
    <s v="21/02/2025"/>
    <x v="7"/>
  </r>
  <r>
    <s v="EST-000031143"/>
    <s v="WINCHESTER COLLEGE BOARDING AND SPORTS FACILITIES"/>
    <s v="Max Cane"/>
    <d v="2025-02-24T00:00:00"/>
    <d v="2025-02-21T00:00:00"/>
    <x v="1"/>
    <s v="21/02/2025, 14:01"/>
    <s v="UK"/>
    <s v="21/02/2025"/>
    <x v="7"/>
  </r>
  <r>
    <s v="EST-000030947"/>
    <s v="WOODBRIDGE ROAD NO 65 REFURB GUILDFORD"/>
    <s v="Max Cane"/>
    <d v="2025-02-18T00:00:00"/>
    <d v="2025-02-17T00:00:00"/>
    <x v="1"/>
    <s v="17/02/2025, 12:45"/>
    <s v="UK"/>
    <s v="17/02/2025"/>
    <x v="7"/>
  </r>
  <r>
    <s v="EST-000031068"/>
    <s v="WOODCOCK ESTATE CRICKET GROUND FARINGTON"/>
    <s v="Lorraine Knotts"/>
    <d v="2025-02-21T00:00:00"/>
    <d v="2025-02-20T00:00:00"/>
    <x v="1"/>
    <s v="20/02/2025, 08:39"/>
    <s v="UK"/>
    <s v="20/02/2025"/>
    <x v="7"/>
  </r>
  <r>
    <s v="EST-000030906"/>
    <s v="WORKPLACE INTERIORS MISC 2024"/>
    <s v="Max Cane"/>
    <d v="2025-02-18T00:00:00"/>
    <d v="2025-02-17T00:00:00"/>
    <x v="1"/>
    <s v="17/02/2025, 11:32"/>
    <s v="UK"/>
    <s v="17/02/2025"/>
    <x v="7"/>
  </r>
  <r>
    <s v="EST-000030932"/>
    <s v="YONDR DATA CENTRE LON1XO BUILDING C SLOUGH"/>
    <s v="Neil Hamblin"/>
    <d v="2025-02-20T00:00:00"/>
    <d v="2025-02-19T00:00:00"/>
    <x v="1"/>
    <s v="19/02/2025, 14:16"/>
    <s v="UK"/>
    <s v="19/02/2025"/>
    <x v="7"/>
  </r>
  <r>
    <s v="EST-000030630"/>
    <s v="AMERICAN TOWER 222 BERKELEY ST FLOORS 6 &amp; 7"/>
    <s v="Ian Liegeois"/>
    <d v="2025-02-14T00:00:00"/>
    <d v="2025-02-18T00:00:00"/>
    <x v="0"/>
    <s v="18/02/2025, 22:44"/>
    <s v="USA"/>
    <s v="18/02/2025"/>
    <x v="7"/>
  </r>
  <r>
    <s v="EST-000030485"/>
    <s v="ARTHUR ASHE STADIUM PREMIUM UPGRADES"/>
    <s v="Ian Liegeois"/>
    <d v="2025-02-11T00:00:00"/>
    <d v="2025-02-17T00:00:00"/>
    <x v="0"/>
    <s v="17/02/2025, 23:18"/>
    <s v="USA"/>
    <s v="17/02/2025"/>
    <x v="7"/>
  </r>
  <r>
    <s v="EST-000030538"/>
    <s v="DETROIT CONFIDENTIAL FINANCIAL HQ PROJECT-LEVEL 8"/>
    <s v="John Bullock"/>
    <d v="2025-02-12T00:00:00"/>
    <d v="2025-02-17T00:00:00"/>
    <x v="0"/>
    <s v="17/02/2025, 10:09"/>
    <s v="USA"/>
    <s v="17/02/2025"/>
    <x v="7"/>
  </r>
  <r>
    <s v="EST-000030438"/>
    <s v="OHARE AIRPORT TERMINAL 3 L CONCOURSE UPGRADE"/>
    <s v="Ian Liegeois"/>
    <d v="2025-02-05T00:00:00"/>
    <d v="2025-02-17T00:00:00"/>
    <x v="0"/>
    <s v="17/02/2025, 23:57"/>
    <s v="USA"/>
    <s v="17/02/2025"/>
    <x v="7"/>
  </r>
  <r>
    <s v="EST-000030395"/>
    <s v="OLD DOMINION UNIVERSITY BIOLOGY LAB"/>
    <s v="Ian Liegeois"/>
    <d v="2025-02-05T00:00:00"/>
    <d v="2025-02-17T00:00:00"/>
    <x v="0"/>
    <s v="17/02/2025, 21:40"/>
    <s v="USA"/>
    <s v="17/02/2025"/>
    <x v="7"/>
  </r>
  <r>
    <s v="EST-000031015"/>
    <s v="STRIDER HOTEL BOSTON"/>
    <s v="Ian Liegeois"/>
    <d v="2025-02-24T00:00:00"/>
    <d v="2025-02-21T00:00:00"/>
    <x v="1"/>
    <s v="21/02/2025, 22:09"/>
    <s v="USA"/>
    <s v="21/02/2025"/>
    <x v="7"/>
  </r>
  <r>
    <s v="EST-000031308"/>
    <s v="KMART GROUP MELBOURNE HEAD OFFICE FITOUT"/>
    <s v="Christine Moring"/>
    <d v="2025-03-03T00:00:00"/>
    <d v="2025-02-27T00:00:00"/>
    <x v="1"/>
    <s v="27/02/2025, 15:30"/>
    <s v="Australia"/>
    <s v="27/02/2025"/>
    <x v="8"/>
  </r>
  <r>
    <s v="EST-000031256"/>
    <s v="AVENUE RAYMOND POINCARE 34 PARIS"/>
    <s v="Christine Moring"/>
    <d v="2025-02-28T00:00:00"/>
    <d v="2025-02-26T00:00:00"/>
    <x v="1"/>
    <s v="26/02/2025, 10:13"/>
    <s v="France"/>
    <s v="26/02/2025"/>
    <x v="8"/>
  </r>
  <r>
    <s v="EST-000031158"/>
    <s v="AVENUE RAYMOND POINCARE 34 PARIS"/>
    <s v="Christine Moring"/>
    <d v="2025-02-27T00:00:00"/>
    <d v="2025-02-24T00:00:00"/>
    <x v="1"/>
    <s v="24/02/2025, 11:42"/>
    <s v="France"/>
    <s v="24/02/2025"/>
    <x v="8"/>
  </r>
  <r>
    <s v="EST-000031229"/>
    <s v="BARCLAYS PARIS INVESTMENT BANK"/>
    <s v="Christine Moring"/>
    <d v="2025-02-27T00:00:00"/>
    <d v="2025-02-28T00:00:00"/>
    <x v="0"/>
    <s v="28/02/2025, 13:54"/>
    <s v="France"/>
    <s v="28/02/2025"/>
    <x v="8"/>
  </r>
  <r>
    <s v="EST-000031217"/>
    <s v="BARCLAYS PARIS INVESTMENT BANK"/>
    <s v="Christine Moring"/>
    <d v="2025-02-27T00:00:00"/>
    <d v="2025-02-26T00:00:00"/>
    <x v="1"/>
    <s v="26/02/2025, 09:10"/>
    <s v="France"/>
    <s v="26/02/2025"/>
    <x v="8"/>
  </r>
  <r>
    <s v="EST-000031030"/>
    <s v="DEFENSE PLAZA REFURB 2025"/>
    <s v="Christine Moring"/>
    <d v="2025-02-24T00:00:00"/>
    <d v="2025-02-25T00:00:00"/>
    <x v="0"/>
    <s v="25/02/2025, 12:15"/>
    <s v="France"/>
    <s v="25/02/2025"/>
    <x v="8"/>
  </r>
  <r>
    <s v="EST-000031132"/>
    <s v="MARCHE FRAIS GRIGNY"/>
    <s v="Julian Sparrow"/>
    <d v="2025-02-25T00:00:00"/>
    <d v="2025-02-24T00:00:00"/>
    <x v="1"/>
    <s v="24/02/2025, 17:29"/>
    <s v="France"/>
    <s v="24/02/2025"/>
    <x v="8"/>
  </r>
  <r>
    <s v="EST-000031331"/>
    <s v="WOMENS HEALTH CENTRE 2-5 WARRINGTON PLACE DUBLIN"/>
    <s v="Cathal McGuinness"/>
    <d v="2025-03-04T00:00:00"/>
    <d v="2025-02-28T00:00:00"/>
    <x v="1"/>
    <s v="28/02/2025, 11:13"/>
    <s v="Ireland"/>
    <s v="28/02/2025"/>
    <x v="8"/>
  </r>
  <r>
    <s v="EST-000030795"/>
    <s v="KFUPM BUSINESS PARK AT DHAHRAN"/>
    <s v="John Bullock"/>
    <d v="2025-02-18T00:00:00"/>
    <d v="2025-02-25T00:00:00"/>
    <x v="0"/>
    <s v="25/02/2025, 14:02"/>
    <s v="Middle East"/>
    <s v="25/02/2025"/>
    <x v="8"/>
  </r>
  <r>
    <s v="EST-000031265"/>
    <s v="MILLENIUM CAPITAL ICD L26 DUBAI PHASE 2"/>
    <s v="Julian Sparrow"/>
    <d v="2025-03-04T00:00:00"/>
    <d v="2025-02-28T00:00:00"/>
    <x v="1"/>
    <s v="28/02/2025, 15:32"/>
    <s v="Middle East"/>
    <s v="28/02/2025"/>
    <x v="8"/>
  </r>
  <r>
    <s v="EST-000031226"/>
    <s v="MILLENIUM CAPITAL ICD L26 DUBAI PHASE 2"/>
    <s v="Julian Sparrow"/>
    <d v="2025-02-27T00:00:00"/>
    <d v="2025-02-25T00:00:00"/>
    <x v="1"/>
    <s v="25/02/2025, 13:19"/>
    <s v="Middle East"/>
    <s v="25/02/2025"/>
    <x v="8"/>
  </r>
  <r>
    <s v="EST-000031092"/>
    <s v="NDA - DEWA HQ TROX TILES DUBAI"/>
    <s v="Julian Sparrow"/>
    <d v="2025-02-25T00:00:00"/>
    <d v="2025-02-24T00:00:00"/>
    <x v="1"/>
    <s v="24/02/2025, 11:32"/>
    <s v="Middle East"/>
    <s v="24/02/2025"/>
    <x v="8"/>
  </r>
  <r>
    <s v="EST-000031093"/>
    <s v="NDA - PWC LAYSEN VALLEY RIYADH OFFICE FIT OUT"/>
    <s v="Christine Moring"/>
    <d v="2025-02-25T00:00:00"/>
    <d v="2025-02-27T00:00:00"/>
    <x v="0"/>
    <s v="27/02/2025, 11:35"/>
    <s v="Middle East"/>
    <s v="27/02/2025"/>
    <x v="8"/>
  </r>
  <r>
    <s v="EST-000031213"/>
    <s v="NIF NATIONAL INFRA FUND HQ KAFD PARCEL 2.07 RIYADH"/>
    <s v="Demi Jackson"/>
    <d v="2025-02-28T00:00:00"/>
    <d v="2025-02-26T00:00:00"/>
    <x v="1"/>
    <s v="26/02/2025, 10:37"/>
    <s v="Middle East"/>
    <s v="26/02/2025"/>
    <x v="8"/>
  </r>
  <r>
    <s v="EST-000030863"/>
    <s v="PATCHI CHOCOLATE FACTORY DUBAI INDUSTRIAL CITY"/>
    <s v="John Bullock"/>
    <d v="2025-02-18T00:00:00"/>
    <d v="2025-02-24T00:00:00"/>
    <x v="0"/>
    <s v="24/02/2025, 16:23"/>
    <s v="Middle East"/>
    <s v="24/02/2025"/>
    <x v="8"/>
  </r>
  <r>
    <s v="EST-000030936"/>
    <s v="QIDDIYA INVESTMENT COMPANY QIC LAYSEN VALLEY RIYADH"/>
    <s v="Christine Moring"/>
    <d v="2025-02-20T00:00:00"/>
    <d v="2025-02-25T00:00:00"/>
    <x v="0"/>
    <s v="25/02/2025, 09:00"/>
    <s v="Middle East"/>
    <s v="25/02/2025"/>
    <x v="8"/>
  </r>
  <r>
    <s v="EST-000031317"/>
    <s v="SAS DUBAI STOCK ORDER"/>
    <s v="Estimating"/>
    <d v="2025-03-04T00:00:00"/>
    <d v="2025-02-28T00:00:00"/>
    <x v="1"/>
    <s v="28/02/2025, 08:53"/>
    <s v="Middle East"/>
    <s v="28/02/2025"/>
    <x v="8"/>
  </r>
  <r>
    <s v="EST-000030421"/>
    <s v="ARIMA OFFICES MADRID"/>
    <s v="Christine Moring"/>
    <d v="2025-02-21T00:00:00"/>
    <d v="2025-02-26T00:00:00"/>
    <x v="0"/>
    <s v="26/02/2025, 09:50"/>
    <s v="Rest of the World"/>
    <s v="26/02/2025"/>
    <x v="8"/>
  </r>
  <r>
    <s v="EST-000031285"/>
    <s v="CANADA LIFE FOURTH FLOOR FIT OUT BARBADOS"/>
    <s v="Jeremy Buick"/>
    <d v="2025-02-28T00:00:00"/>
    <d v="2025-02-26T00:00:00"/>
    <x v="1"/>
    <s v="26/02/2025, 17:13"/>
    <s v="Rest of the World"/>
    <s v="26/02/2025"/>
    <x v="8"/>
  </r>
  <r>
    <s v="EST-000031186"/>
    <s v="SMARALIND MATHOLL SHOPPING MALL REYKJAVIK"/>
    <s v="Max Cane"/>
    <d v="2025-03-03T00:00:00"/>
    <d v="2025-02-28T00:00:00"/>
    <x v="1"/>
    <s v="28/02/2025, 14:39"/>
    <s v="Rest of the World"/>
    <s v="28/02/2025"/>
    <x v="8"/>
  </r>
  <r>
    <s v="EST-000031125"/>
    <s v="VICOMTECH DONOSTIA"/>
    <s v="Christine Moring"/>
    <d v="2025-02-26T00:00:00"/>
    <d v="2025-02-28T00:00:00"/>
    <x v="0"/>
    <s v="28/02/2025, 12:03"/>
    <s v="Rest of the World"/>
    <s v="28/02/2025"/>
    <x v="8"/>
  </r>
  <r>
    <s v="EST-000031280"/>
    <s v="VOLVO LEGANES MADRID"/>
    <s v="Christine Moring"/>
    <d v="2025-03-03T00:00:00"/>
    <d v="2025-02-27T00:00:00"/>
    <x v="1"/>
    <s v="27/02/2025, 15:59"/>
    <s v="Rest of the World"/>
    <s v="27/02/2025"/>
    <x v="8"/>
  </r>
  <r>
    <s v="EST-000031207"/>
    <s v="3TS HOSPITAL PROJECT PHASE 2 SUSSEX CANCER CENTRE BRIGHTON"/>
    <s v="Lorraine Knotts"/>
    <d v="2025-02-26T00:00:00"/>
    <d v="2025-02-25T00:00:00"/>
    <x v="1"/>
    <s v="25/02/2025, 14:50"/>
    <s v="UK"/>
    <s v="25/02/2025"/>
    <x v="8"/>
  </r>
  <r>
    <s v="EST-000031344"/>
    <s v="AIR STREET NO 20 CAT B PAUL WEISS LONDON"/>
    <s v="Lorraine Knotts"/>
    <d v="2025-03-03T00:00:00"/>
    <d v="2025-02-28T00:00:00"/>
    <x v="1"/>
    <s v="28/02/2025, 14:57"/>
    <s v="UK"/>
    <s v="28/02/2025"/>
    <x v="8"/>
  </r>
  <r>
    <s v="EST-000031204"/>
    <s v="APEX TOWER NO 7 HIGH STREET FLR 8 REFURB NEW MALDEN"/>
    <s v="Max Cane"/>
    <d v="2025-02-26T00:00:00"/>
    <d v="2025-02-26T00:00:00"/>
    <x v="1"/>
    <s v="26/02/2025, 09:43"/>
    <s v="UK"/>
    <s v="26/02/2025"/>
    <x v="8"/>
  </r>
  <r>
    <s v="EST-000031354"/>
    <s v="AQUIS HOUSE BLAGRAVE STREET FLOOR 4 READING"/>
    <s v="Lorraine Knotts"/>
    <d v="2025-03-03T00:00:00"/>
    <d v="2025-02-28T00:00:00"/>
    <x v="1"/>
    <s v="28/02/2025, 15:39"/>
    <s v="UK"/>
    <s v="28/02/2025"/>
    <x v="8"/>
  </r>
  <r>
    <s v="EST-000031165"/>
    <s v="BAKER STREET NO 22 FORSTERS CAT B FITOUT MARYLEBONE LONDON"/>
    <s v="Lorraine Knotts"/>
    <d v="2025-02-25T00:00:00"/>
    <d v="2025-02-24T00:00:00"/>
    <x v="1"/>
    <s v="24/02/2025, 09:22"/>
    <s v="UK"/>
    <s v="24/02/2025"/>
    <x v="8"/>
  </r>
  <r>
    <s v="EST-000031179"/>
    <s v="BERKELEY STREET NO 50 CAT B MILLENNIUM LONDON"/>
    <s v="Neil Hamblin"/>
    <d v="2025-02-25T00:00:00"/>
    <d v="2025-02-24T00:00:00"/>
    <x v="1"/>
    <s v="24/02/2025, 13:39"/>
    <s v="UK"/>
    <s v="24/02/2025"/>
    <x v="8"/>
  </r>
  <r>
    <s v="EST-000031249"/>
    <s v="BERKELEY STREET NO 50 CAT B MILLENNIUM WALL LINING LONDON"/>
    <s v="Neil Hamblin"/>
    <d v="2025-02-26T00:00:00"/>
    <d v="2025-02-25T00:00:00"/>
    <x v="1"/>
    <s v="25/02/2025, 17:26"/>
    <s v="UK"/>
    <s v="25/02/2025"/>
    <x v="8"/>
  </r>
  <r>
    <s v="EST-000031188"/>
    <s v="BISHOPSGATE NO 155 FLRS 9-12 AKIN FIT OUT LONDON"/>
    <s v="Lorraine Knotts"/>
    <d v="2025-02-27T00:00:00"/>
    <d v="2025-02-25T00:00:00"/>
    <x v="1"/>
    <s v="25/02/2025, 08:20"/>
    <s v="UK"/>
    <s v="25/02/2025"/>
    <x v="8"/>
  </r>
  <r>
    <s v="EST-000031178"/>
    <s v="BLUE FIN BUILDING SOUTHWARK STREET COSTAR FLRS 5-6 LONDON"/>
    <s v="Max Cane"/>
    <d v="2025-02-25T00:00:00"/>
    <d v="2025-02-26T00:00:00"/>
    <x v="0"/>
    <s v="26/02/2025, 08:37"/>
    <s v="UK"/>
    <s v="26/02/2025"/>
    <x v="8"/>
  </r>
  <r>
    <s v="EST-000031345"/>
    <s v="BOSCH EUROCENTRAL TRAINING FACILITY MOTHERWELL"/>
    <s v="Neil Hamblin"/>
    <d v="2025-03-03T00:00:00"/>
    <d v="2025-02-28T00:00:00"/>
    <x v="1"/>
    <s v="28/02/2025, 14:46"/>
    <s v="UK"/>
    <s v="28/02/2025"/>
    <x v="8"/>
  </r>
  <r>
    <s v="EST-000031337"/>
    <s v="BOWMER &amp; KIRKLAND HQ REFURB HEAGE BELPER"/>
    <s v="Neil Hamblin"/>
    <d v="2025-03-04T00:00:00"/>
    <d v="2025-02-28T00:00:00"/>
    <x v="1"/>
    <s v="28/02/2025, 11:14"/>
    <s v="UK"/>
    <s v="28/02/2025"/>
    <x v="8"/>
  </r>
  <r>
    <s v="EST-000031113"/>
    <s v="BROADGATE NO 1-2 CAT B JLL FLOORS 8-11 LONDON"/>
    <s v="Neil Hamblin"/>
    <d v="2025-02-25T00:00:00"/>
    <d v="2025-02-27T00:00:00"/>
    <x v="0"/>
    <s v="27/02/2025, 16:40"/>
    <s v="UK"/>
    <s v="27/02/2025"/>
    <x v="8"/>
  </r>
  <r>
    <s v="EST-000031121"/>
    <s v="BROOKLANDS DEVELOPMENT VELOCITY GROUND FLOOR WEYBRIDGE"/>
    <s v="Max Cane"/>
    <d v="2025-02-24T00:00:00"/>
    <d v="2025-02-24T00:00:00"/>
    <x v="1"/>
    <s v="24/02/2025, 16:35"/>
    <s v="UK"/>
    <s v="24/02/2025"/>
    <x v="8"/>
  </r>
  <r>
    <s v="EST-000031236"/>
    <s v="BT BUILDING LEVEL 2 GLASGOW"/>
    <s v="Neil Hamblin"/>
    <d v="2025-02-26T00:00:00"/>
    <d v="2025-02-25T00:00:00"/>
    <x v="1"/>
    <s v="25/02/2025, 16:55"/>
    <s v="UK"/>
    <s v="25/02/2025"/>
    <x v="8"/>
  </r>
  <r>
    <s v="EST-000031328"/>
    <s v="BUILDING 1000 CATHEDRAL SQUARE REFURB GUILDFORD"/>
    <s v="Lorraine Knotts"/>
    <d v="2025-02-28T00:00:00"/>
    <d v="2025-02-28T00:00:00"/>
    <x v="1"/>
    <s v="28/02/2025, 09:31"/>
    <s v="UK"/>
    <s v="28/02/2025"/>
    <x v="8"/>
  </r>
  <r>
    <s v="EST-000031292"/>
    <s v="BUILDING 1000 CATHEDRAL SQUARE REFURB GUILDFORD"/>
    <s v="Lorraine Knotts"/>
    <d v="2025-02-28T00:00:00"/>
    <d v="2025-02-27T00:00:00"/>
    <x v="1"/>
    <s v="27/02/2025, 16:40"/>
    <s v="UK"/>
    <s v="27/02/2025"/>
    <x v="8"/>
  </r>
  <r>
    <s v="EST-000031135"/>
    <s v="BURLEY STREET 16-22 STUDENT ACCOMMODATION LEEDS"/>
    <s v="Lorraine Knotts"/>
    <d v="2025-02-25T00:00:00"/>
    <d v="2025-02-24T00:00:00"/>
    <x v="1"/>
    <s v="24/02/2025, 10:29"/>
    <s v="UK"/>
    <s v="24/02/2025"/>
    <x v="8"/>
  </r>
  <r>
    <s v="EST-000031193"/>
    <s v="CANARY WHARF BANK STREET NO 25 JPMC FLOOR 7 REFURB LONDON"/>
    <s v="Neil Hamblin"/>
    <d v="2025-02-25T00:00:00"/>
    <d v="2025-02-24T00:00:00"/>
    <x v="1"/>
    <s v="24/02/2025, 14:48"/>
    <s v="UK"/>
    <s v="24/02/2025"/>
    <x v="8"/>
  </r>
  <r>
    <s v="EST-000031190"/>
    <s v="CHADWICK HOUSE BIRCHWOOD PARK RISLEY WARRINGTON"/>
    <s v="Neil Hamblin"/>
    <d v="2025-02-26T00:00:00"/>
    <d v="2025-02-24T00:00:00"/>
    <x v="1"/>
    <s v="24/02/2025, 15:13"/>
    <s v="UK"/>
    <s v="24/02/2025"/>
    <x v="8"/>
  </r>
  <r>
    <s v="EST-000031153"/>
    <s v="CHADWICK HOUSE BIRCHWOOD PARK RISLEY WARRINGTON"/>
    <s v="Lorraine Knotts"/>
    <d v="2025-02-26T00:00:00"/>
    <d v="2025-02-24T00:00:00"/>
    <x v="1"/>
    <s v="24/02/2025, 12:33"/>
    <s v="UK"/>
    <s v="24/02/2025"/>
    <x v="8"/>
  </r>
  <r>
    <s v="EST-000031316"/>
    <s v="CHESHIRE COLLEGE"/>
    <s v="Neil Hamblin"/>
    <d v="2025-02-28T00:00:00"/>
    <d v="2025-02-27T00:00:00"/>
    <x v="1"/>
    <s v="27/02/2025, 14:59"/>
    <s v="UK"/>
    <s v="27/02/2025"/>
    <x v="8"/>
  </r>
  <r>
    <s v="EST-000031271"/>
    <s v="CHESTERFORD RESEARCH PARK PLOT 900 ESSEX"/>
    <s v="Lorraine Knotts"/>
    <d v="2025-02-28T00:00:00"/>
    <d v="2025-02-26T00:00:00"/>
    <x v="1"/>
    <s v="26/02/2025, 10:40"/>
    <s v="UK"/>
    <s v="26/02/2025"/>
    <x v="8"/>
  </r>
  <r>
    <s v="EST-000031211"/>
    <s v="CITY POINT 2ND FLR HAYMARKET TERRACE NO 65 EDINBURGH"/>
    <s v="Neil Hamblin"/>
    <d v="2025-02-26T00:00:00"/>
    <d v="2025-02-25T00:00:00"/>
    <x v="1"/>
    <s v="25/02/2025, 09:29"/>
    <s v="UK"/>
    <s v="25/02/2025"/>
    <x v="8"/>
  </r>
  <r>
    <s v="EST-000031327"/>
    <s v="CLWYD THEATRE RAIKES LANE MOLD"/>
    <s v="Lorraine Knotts"/>
    <d v="2025-02-28T00:00:00"/>
    <d v="2025-02-28T00:00:00"/>
    <x v="1"/>
    <s v="28/02/2025, 08:23"/>
    <s v="UK"/>
    <s v="28/02/2025"/>
    <x v="8"/>
  </r>
  <r>
    <s v="EST-000031150"/>
    <s v="COPPER BOX ARENA HOSPITALITY ROOMS REFURB LONDON"/>
    <s v="Neil Hamblin"/>
    <d v="2025-02-25T00:00:00"/>
    <d v="2025-02-24T00:00:00"/>
    <x v="1"/>
    <s v="24/02/2025, 10:49"/>
    <s v="UK"/>
    <s v="24/02/2025"/>
    <x v="8"/>
  </r>
  <r>
    <s v="EST-000031163"/>
    <s v="DATUM MCR2 DATA CENTRE MANCHESTER OFFICE AREAS"/>
    <s v="Max Cane"/>
    <d v="2025-02-25T00:00:00"/>
    <d v="2025-02-24T00:00:00"/>
    <x v="1"/>
    <s v="24/02/2025, 08:44"/>
    <s v="UK"/>
    <s v="24/02/2025"/>
    <x v="8"/>
  </r>
  <r>
    <s v="EST-000031155"/>
    <s v="EDUCATION SQUARE NO 1-2 REUFRB LONDON"/>
    <s v="Max Cane"/>
    <d v="2025-02-24T00:00:00"/>
    <d v="2025-02-24T00:00:00"/>
    <x v="1"/>
    <s v="24/02/2025, 08:20"/>
    <s v="UK"/>
    <s v="24/02/2025"/>
    <x v="8"/>
  </r>
  <r>
    <s v="EST-000031162"/>
    <s v="FINDEL CAMPUS GREENGATE MANCHESTER"/>
    <s v="Max Cane"/>
    <d v="2025-02-25T00:00:00"/>
    <d v="2025-02-24T00:00:00"/>
    <x v="1"/>
    <s v="24/02/2025, 08:38"/>
    <s v="UK"/>
    <s v="24/02/2025"/>
    <x v="8"/>
  </r>
  <r>
    <s v="EST-000030453"/>
    <s v="FINSBURY CIRCUS NO 8 CAT B GRANT THORNTON LONDON"/>
    <s v="Neil Hamblin"/>
    <d v="2025-02-05T00:00:00"/>
    <d v="2025-02-25T00:00:00"/>
    <x v="0"/>
    <s v="25/02/2025, 10:05"/>
    <s v="UK"/>
    <s v="25/02/2025"/>
    <x v="8"/>
  </r>
  <r>
    <s v="EST-000031139"/>
    <s v="FORMER TYNECASTLE SCHOOL STUDENT ACCOM ADDITIONALS EDINBURGH"/>
    <s v="Neil Hamblin"/>
    <d v="2025-02-24T00:00:00"/>
    <d v="2025-02-24T00:00:00"/>
    <x v="1"/>
    <s v="24/02/2025, 08:52"/>
    <s v="UK"/>
    <s v="24/02/2025"/>
    <x v="8"/>
  </r>
  <r>
    <s v="EST-000031148"/>
    <s v="GLASS WHARF NO 4 PROJECT BRUNEL BRISTOL"/>
    <s v="Max Cane"/>
    <d v="2025-02-24T00:00:00"/>
    <d v="2025-02-24T00:00:00"/>
    <x v="1"/>
    <s v="24/02/2025, 15:00"/>
    <s v="UK"/>
    <s v="24/02/2025"/>
    <x v="8"/>
  </r>
  <r>
    <s v="EST-000031237"/>
    <s v="GOLDSWORTH PLACE FORGE END NO 1 WOKING"/>
    <s v="Max Cane"/>
    <d v="2025-02-27T00:00:00"/>
    <d v="2025-02-27T00:00:00"/>
    <x v="1"/>
    <s v="27/02/2025, 16:59"/>
    <s v="UK"/>
    <s v="27/02/2025"/>
    <x v="8"/>
  </r>
  <r>
    <s v="EST-000031330"/>
    <s v="GOODS YARD RESIDENTIAL STOKE"/>
    <s v="Lorraine Knotts"/>
    <d v="2025-03-03T00:00:00"/>
    <d v="2025-02-28T00:00:00"/>
    <x v="1"/>
    <s v="28/02/2025, 14:16"/>
    <s v="UK"/>
    <s v="28/02/2025"/>
    <x v="8"/>
  </r>
  <r>
    <s v="EST-000031232"/>
    <s v="GRESHAM STREET NO 30 INVESTEC LEVEL 6 LONDON"/>
    <s v="Neil Hamblin"/>
    <d v="2025-02-26T00:00:00"/>
    <d v="2025-02-27T00:00:00"/>
    <x v="0"/>
    <s v="27/02/2025, 14:25"/>
    <s v="UK"/>
    <s v="27/02/2025"/>
    <x v="8"/>
  </r>
  <r>
    <s v="EST-000031177"/>
    <s v="GROSVENOR HOUSE SUITES PARK LANE NO 86 LONDON"/>
    <s v="Neil Hamblin"/>
    <d v="2025-02-25T00:00:00"/>
    <d v="2025-02-24T00:00:00"/>
    <x v="1"/>
    <s v="24/02/2025, 11:41"/>
    <s v="UK"/>
    <s v="24/02/2025"/>
    <x v="8"/>
  </r>
  <r>
    <s v="EST-000031208"/>
    <s v="HANOVER STREET NO 1 ARTUS UNIT TILE LONDON"/>
    <s v="Lorraine Knotts"/>
    <d v="2025-02-26T00:00:00"/>
    <d v="2025-02-26T00:00:00"/>
    <x v="1"/>
    <s v="26/02/2025, 09:52"/>
    <s v="UK"/>
    <s v="26/02/2025"/>
    <x v="8"/>
  </r>
  <r>
    <s v="EST-000031241"/>
    <s v="HARWELL CAMPUS IQ BUILDINGS PLOT E &amp; F OXFORDSHIRE"/>
    <s v="Lorraine Knotts"/>
    <d v="2025-02-27T00:00:00"/>
    <d v="2025-02-27T00:00:00"/>
    <x v="1"/>
    <s v="27/02/2025, 15:27"/>
    <s v="UK"/>
    <s v="27/02/2025"/>
    <x v="8"/>
  </r>
  <r>
    <s v="EST-000031243"/>
    <s v="HEATHROW LANDISDE TEMP BOOTH"/>
    <s v="Max Cane"/>
    <d v="2025-02-26T00:00:00"/>
    <d v="2025-02-25T00:00:00"/>
    <x v="1"/>
    <s v="25/02/2025, 16:13"/>
    <s v="UK"/>
    <s v="25/02/2025"/>
    <x v="8"/>
  </r>
  <r>
    <s v="EST-000031258"/>
    <s v="HMP CHANNINGS WOOD NEWTON ABBOT"/>
    <s v="Max Cane"/>
    <d v="2025-02-27T00:00:00"/>
    <d v="2025-02-25T00:00:00"/>
    <x v="1"/>
    <s v="25/02/2025, 16:32"/>
    <s v="UK"/>
    <s v="25/02/2025"/>
    <x v="8"/>
  </r>
  <r>
    <s v="EST-000031252"/>
    <s v="HWE HUB BUILDING 7 WATFORD"/>
    <s v="Lorraine Knotts"/>
    <d v="2025-02-26T00:00:00"/>
    <d v="2025-02-26T00:00:00"/>
    <x v="1"/>
    <s v="26/02/2025, 11:14"/>
    <s v="UK"/>
    <s v="26/02/2025"/>
    <x v="8"/>
  </r>
  <r>
    <s v="EST-000031151"/>
    <s v="ISAAC MADDOX HOUSE WORCESTER"/>
    <s v="Neil Hamblin"/>
    <d v="2025-02-25T00:00:00"/>
    <d v="2025-02-24T00:00:00"/>
    <x v="1"/>
    <s v="24/02/2025, 11:20"/>
    <s v="UK"/>
    <s v="24/02/2025"/>
    <x v="8"/>
  </r>
  <r>
    <s v="EST-000031170"/>
    <s v="JACK TURNBULL MISC TILE &amp; GRID 2025"/>
    <s v="Max Cane"/>
    <d v="2025-02-25T00:00:00"/>
    <d v="2025-02-24T00:00:00"/>
    <x v="1"/>
    <s v="24/02/2025, 11:19"/>
    <s v="UK"/>
    <s v="24/02/2025"/>
    <x v="8"/>
  </r>
  <r>
    <s v="EST-000031263"/>
    <s v="JERMYN STREET NO 33 FLOOR 1 CAT B ALBACORE LONDON"/>
    <s v="Lorraine Knotts"/>
    <d v="2025-02-28T00:00:00"/>
    <d v="2025-02-26T00:00:00"/>
    <x v="1"/>
    <s v="26/02/2025, 09:30"/>
    <s v="UK"/>
    <s v="26/02/2025"/>
    <x v="8"/>
  </r>
  <r>
    <s v="EST-000031244"/>
    <s v="KALA SANGAM ARTS CENTRE FORSTER SQUARE BRADFORD"/>
    <s v="Lorraine Knotts"/>
    <d v="2025-02-27T00:00:00"/>
    <d v="2025-02-27T00:00:00"/>
    <x v="1"/>
    <s v="27/02/2025, 14:24"/>
    <s v="UK"/>
    <s v="27/02/2025"/>
    <x v="8"/>
  </r>
  <r>
    <s v="EST-000031185"/>
    <s v="KING WILLIAM STREET NO 33 LVL 8 &amp; GRND REFURB LONDON"/>
    <s v="Max Cane"/>
    <d v="2025-02-26T00:00:00"/>
    <d v="2025-02-24T00:00:00"/>
    <x v="1"/>
    <s v="24/02/2025, 12:55"/>
    <s v="UK"/>
    <s v="24/02/2025"/>
    <x v="8"/>
  </r>
  <r>
    <s v="EST-000031203"/>
    <s v="LACON HOUSE THEOBALDS ROAD NO 84 FLR 5 REMEDIAL LONDON"/>
    <s v="Max Cane"/>
    <d v="2025-02-25T00:00:00"/>
    <d v="2025-02-24T00:00:00"/>
    <x v="1"/>
    <s v="24/02/2025, 17:09"/>
    <s v="UK"/>
    <s v="24/02/2025"/>
    <x v="8"/>
  </r>
  <r>
    <s v="EST-000031295"/>
    <s v="LENNOX ROAD BASINGSTOKE"/>
    <s v="Lorraine Knotts"/>
    <d v="2025-02-27T00:00:00"/>
    <d v="2025-02-27T00:00:00"/>
    <x v="1"/>
    <s v="27/02/2025, 09:58"/>
    <s v="UK"/>
    <s v="27/02/2025"/>
    <x v="8"/>
  </r>
  <r>
    <s v="EST-000031279"/>
    <s v="LEYTON HIGH ROAD NO 84 LONDON"/>
    <s v="Max Cane"/>
    <d v="2025-02-27T00:00:00"/>
    <d v="2025-02-26T00:00:00"/>
    <x v="1"/>
    <s v="26/02/2025, 11:18"/>
    <s v="UK"/>
    <s v="26/02/2025"/>
    <x v="8"/>
  </r>
  <r>
    <s v="EST-000031200"/>
    <s v="LONDON SOUTH EAST COLLEGES FUTURE GREENWICH CAMPUS LONDON"/>
    <s v="Neil Hamblin"/>
    <d v="2025-02-26T00:00:00"/>
    <d v="2025-02-25T00:00:00"/>
    <x v="1"/>
    <s v="25/02/2025, 10:36"/>
    <s v="UK"/>
    <s v="25/02/2025"/>
    <x v="8"/>
  </r>
  <r>
    <s v="EST-000031338"/>
    <s v="LOUGHBOROUGH UNIVERSITY DIGILABS"/>
    <s v="Neil Hamblin"/>
    <d v="2025-03-03T00:00:00"/>
    <d v="2025-02-28T00:00:00"/>
    <x v="1"/>
    <s v="28/02/2025, 13:24"/>
    <s v="UK"/>
    <s v="28/02/2025"/>
    <x v="8"/>
  </r>
  <r>
    <s v="EST-000031215"/>
    <s v="LOUGHBOROUGH UNIVERSITY DIGILABS"/>
    <s v="Max Cane"/>
    <d v="2025-02-26T00:00:00"/>
    <d v="2025-02-25T00:00:00"/>
    <x v="1"/>
    <s v="25/02/2025, 08:49"/>
    <s v="UK"/>
    <s v="25/02/2025"/>
    <x v="8"/>
  </r>
  <r>
    <s v="EST-000031276"/>
    <s v="LUMEN HOUSE HARWELL SCIENCE PARK OXFORD"/>
    <s v="Max Cane"/>
    <d v="2025-02-27T00:00:00"/>
    <d v="2025-02-26T00:00:00"/>
    <x v="1"/>
    <s v="26/02/2025, 11:24"/>
    <s v="UK"/>
    <s v="26/02/2025"/>
    <x v="8"/>
  </r>
  <r>
    <s v="EST-000031191"/>
    <s v="MANCHESTER AIRPORT STAFF CANNEL CEILINGS"/>
    <s v="Lorraine Knotts"/>
    <d v="2025-02-25T00:00:00"/>
    <d v="2025-02-25T00:00:00"/>
    <x v="1"/>
    <s v="25/02/2025, 15:20"/>
    <s v="UK"/>
    <s v="25/02/2025"/>
    <x v="8"/>
  </r>
  <r>
    <s v="EST-000031216"/>
    <s v="MARKS AND SPENCER PUDSEY"/>
    <s v="Max Cane"/>
    <d v="2025-02-26T00:00:00"/>
    <d v="2025-02-25T00:00:00"/>
    <x v="1"/>
    <s v="25/02/2025, 09:57"/>
    <s v="UK"/>
    <s v="25/02/2025"/>
    <x v="8"/>
  </r>
  <r>
    <s v="EST-000031173"/>
    <s v="MARKS AND SPENCER PUDSEY"/>
    <s v="Max Cane"/>
    <d v="2025-02-25T00:00:00"/>
    <d v="2025-02-24T00:00:00"/>
    <x v="1"/>
    <s v="24/02/2025, 11:57"/>
    <s v="UK"/>
    <s v="24/02/2025"/>
    <x v="8"/>
  </r>
  <r>
    <s v="EST-000031182"/>
    <s v="NDA PROJECT BRACKLEY"/>
    <s v="Neil Hamblin"/>
    <d v="2025-02-25T00:00:00"/>
    <d v="2025-02-24T00:00:00"/>
    <x v="1"/>
    <s v="24/02/2025, 17:17"/>
    <s v="UK"/>
    <s v="24/02/2025"/>
    <x v="8"/>
  </r>
  <r>
    <s v="EST-000031323"/>
    <s v="OLD BAILEY NO 10 CAT A REFURB FLOOR 5 LONDON"/>
    <s v="Neil Hamblin"/>
    <d v="2025-03-03T00:00:00"/>
    <d v="2025-02-28T00:00:00"/>
    <x v="1"/>
    <s v="28/02/2025, 09:57"/>
    <s v="UK"/>
    <s v="28/02/2025"/>
    <x v="8"/>
  </r>
  <r>
    <s v="EST-000031333"/>
    <s v="ORANGE STREET NO 20 CAT A FLOORS 2 &amp; 3 LONDON"/>
    <s v="Lorraine Knotts"/>
    <d v="2025-03-04T00:00:00"/>
    <d v="2025-02-28T00:00:00"/>
    <x v="1"/>
    <s v="28/02/2025, 10:55"/>
    <s v="UK"/>
    <s v="28/02/2025"/>
    <x v="8"/>
  </r>
  <r>
    <s v="EST-000031306"/>
    <s v="OXFORD STREET 318 THE ELEPHANT DEVELOPMENT LONDON"/>
    <s v="Lorraine Knotts"/>
    <d v="2025-02-28T00:00:00"/>
    <d v="2025-02-27T00:00:00"/>
    <x v="1"/>
    <s v="27/02/2025, 08:53"/>
    <s v="UK"/>
    <s v="27/02/2025"/>
    <x v="8"/>
  </r>
  <r>
    <s v="EST-000031140"/>
    <s v="PADDINGTON CENTRAL KINGDOM ST NO 1 FLRS 1,6,8 EQUINOR LONDON"/>
    <s v="Lorraine Knotts"/>
    <d v="2025-02-26T00:00:00"/>
    <d v="2025-02-28T00:00:00"/>
    <x v="0"/>
    <s v="28/02/2025, 08:29"/>
    <s v="UK"/>
    <s v="28/02/2025"/>
    <x v="8"/>
  </r>
  <r>
    <s v="EST-000031183"/>
    <s v="PADDINGTON CENTRAL KINGDOM STREET NO 2 FLR 7 MICROSOFT"/>
    <s v="Max Cane"/>
    <d v="2025-02-26T00:00:00"/>
    <d v="2025-02-24T00:00:00"/>
    <x v="1"/>
    <s v="24/02/2025, 16:36"/>
    <s v="UK"/>
    <s v="24/02/2025"/>
    <x v="8"/>
  </r>
  <r>
    <s v="EST-000031290"/>
    <s v="PADDINGTON CENTRAL KINGDOM STREET NO 4 FLR 7 REFURB LONDON"/>
    <s v="Lorraine Knotts"/>
    <d v="2025-02-27T00:00:00"/>
    <d v="2025-02-27T00:00:00"/>
    <x v="1"/>
    <s v="27/02/2025, 09:34"/>
    <s v="UK"/>
    <s v="27/02/2025"/>
    <x v="8"/>
  </r>
  <r>
    <s v="EST-000031282"/>
    <s v="PREMIER PARK UNIT 7-8 PARK ROYAL LONDON"/>
    <s v="Max Cane"/>
    <d v="2025-02-27T00:00:00"/>
    <d v="2025-02-26T00:00:00"/>
    <x v="1"/>
    <s v="26/02/2025, 12:19"/>
    <s v="UK"/>
    <s v="26/02/2025"/>
    <x v="8"/>
  </r>
  <r>
    <s v="EST-000031269"/>
    <s v="PRIMARK MISC 2025"/>
    <s v="Max Cane"/>
    <d v="2025-02-28T00:00:00"/>
    <d v="2025-02-26T00:00:00"/>
    <x v="1"/>
    <s v="26/02/2025, 09:11"/>
    <s v="UK"/>
    <s v="26/02/2025"/>
    <x v="8"/>
  </r>
  <r>
    <s v="EST-000031315"/>
    <s v="PRINCES DOCK PLOT A06 11TH FLR LIVERPOOL"/>
    <s v="Neil Hamblin"/>
    <d v="2025-02-28T00:00:00"/>
    <d v="2025-02-28T00:00:00"/>
    <x v="1"/>
    <s v="28/02/2025, 10:31"/>
    <s v="UK"/>
    <s v="28/02/2025"/>
    <x v="8"/>
  </r>
  <r>
    <s v="EST-000031267"/>
    <s v="PRINCES STREET NO 10-15 MOTEL ONE REFURB EDINBURGH"/>
    <s v="Neil Hamblin"/>
    <d v="2025-02-27T00:00:00"/>
    <d v="2025-02-26T00:00:00"/>
    <x v="1"/>
    <s v="26/02/2025, 15:49"/>
    <s v="UK"/>
    <s v="26/02/2025"/>
    <x v="8"/>
  </r>
  <r>
    <s v="EST-000031339"/>
    <s v="PROJECT ELARA PANGBOURNE"/>
    <s v="Neil Hamblin"/>
    <d v="2025-03-03T00:00:00"/>
    <d v="2025-02-28T00:00:00"/>
    <x v="1"/>
    <s v="28/02/2025, 11:54"/>
    <s v="UK"/>
    <s v="28/02/2025"/>
    <x v="8"/>
  </r>
  <r>
    <s v="EST-000031313"/>
    <s v="PROJECT ROUNDTABLE CHESSINGTON"/>
    <s v="Lorraine Knotts"/>
    <d v="2025-02-28T00:00:00"/>
    <d v="2025-02-27T00:00:00"/>
    <x v="1"/>
    <s v="27/02/2025, 15:43"/>
    <s v="UK"/>
    <s v="27/02/2025"/>
    <x v="8"/>
  </r>
  <r>
    <s v="EST-000031298"/>
    <s v="QUEENSBOROUGH TERRACE NO 49-67 BAYSWATER LONDON"/>
    <s v="Neil Hamblin"/>
    <d v="2025-02-27T00:00:00"/>
    <d v="2025-02-27T00:00:00"/>
    <x v="1"/>
    <s v="27/02/2025, 10:22"/>
    <s v="UK"/>
    <s v="27/02/2025"/>
    <x v="8"/>
  </r>
  <r>
    <s v="EST-000031281"/>
    <s v="QUEENSBOROUGH TERRACE NO 49-67 BAYSWATER LONDON"/>
    <s v="Neil Hamblin"/>
    <d v="2025-02-27T00:00:00"/>
    <d v="2025-02-26T00:00:00"/>
    <x v="1"/>
    <s v="26/02/2025, 14:15"/>
    <s v="UK"/>
    <s v="26/02/2025"/>
    <x v="8"/>
  </r>
  <r>
    <s v="EST-000031322"/>
    <s v="REGENTS QUARTER LIFE SCIENCES PH 1 JAHN COURT LONDON"/>
    <s v="Lorraine Knotts"/>
    <d v="2025-02-28T00:00:00"/>
    <d v="2025-02-28T00:00:00"/>
    <x v="1"/>
    <s v="28/02/2025, 11:58"/>
    <s v="UK"/>
    <s v="28/02/2025"/>
    <x v="8"/>
  </r>
  <r>
    <s v="EST-000031214"/>
    <s v="SALTEND CHEMICAL PARK HULL"/>
    <s v="Lorraine Knotts"/>
    <d v="2025-02-26T00:00:00"/>
    <d v="2025-02-25T00:00:00"/>
    <x v="1"/>
    <s v="25/02/2025, 09:19"/>
    <s v="UK"/>
    <s v="25/02/2025"/>
    <x v="8"/>
  </r>
  <r>
    <s v="EST-000031235"/>
    <s v="SCOTLAND &amp; NORTH EAST MISC 2025"/>
    <s v="Neil Hamblin"/>
    <d v="2025-02-26T00:00:00"/>
    <d v="2025-02-25T00:00:00"/>
    <x v="1"/>
    <s v="25/02/2025, 15:42"/>
    <s v="UK"/>
    <s v="25/02/2025"/>
    <x v="8"/>
  </r>
  <r>
    <s v="EST-000031325"/>
    <s v="SHELTON STREET NO 20-22 GROUND FLOOR COVENT GARDEN LONDON"/>
    <s v="Neil Hamblin"/>
    <d v="2025-03-04T00:00:00"/>
    <d v="2025-02-28T00:00:00"/>
    <x v="1"/>
    <s v="28/02/2025, 11:25"/>
    <s v="UK"/>
    <s v="28/02/2025"/>
    <x v="8"/>
  </r>
  <r>
    <s v="EST-000031220"/>
    <s v="SKY STUDIOS GRANT WAY L2 &amp; L4 REFURB LONDON"/>
    <s v="Max Cane"/>
    <d v="2025-02-26T00:00:00"/>
    <d v="2025-02-25T00:00:00"/>
    <x v="1"/>
    <s v="25/02/2025, 11:00"/>
    <s v="UK"/>
    <s v="25/02/2025"/>
    <x v="8"/>
  </r>
  <r>
    <s v="EST-000031175"/>
    <s v="SKY STUDIOS GRANT WAY L2 &amp; L4 REFURB LONDON"/>
    <s v="Max Cane"/>
    <d v="2025-02-26T00:00:00"/>
    <d v="2025-02-24T00:00:00"/>
    <x v="1"/>
    <s v="24/02/2025, 11:03"/>
    <s v="UK"/>
    <s v="24/02/2025"/>
    <x v="8"/>
  </r>
  <r>
    <s v="EST-000031206"/>
    <s v="SMITHFIELD MARKET GENERAL MARKET MUSEUM OF LONDON CEILINGS"/>
    <s v="Neil Hamblin"/>
    <d v="2025-02-27T00:00:00"/>
    <d v="2025-02-25T00:00:00"/>
    <x v="1"/>
    <s v="25/02/2025, 12:02"/>
    <s v="UK"/>
    <s v="25/02/2025"/>
    <x v="8"/>
  </r>
  <r>
    <s v="EST-000031154"/>
    <s v="SPINNINGFIELDS NO 1 15TH FLOOR REFURB MANCHESTER"/>
    <s v="Lorraine Knotts"/>
    <d v="2025-02-25T00:00:00"/>
    <d v="2025-02-24T00:00:00"/>
    <x v="1"/>
    <s v="24/02/2025, 09:36"/>
    <s v="UK"/>
    <s v="24/02/2025"/>
    <x v="8"/>
  </r>
  <r>
    <s v="EST-000031250"/>
    <s v="ST PAULS HOUSE FLR 2 CAT B LEEDS"/>
    <s v="Lorraine Knotts"/>
    <d v="2025-02-26T00:00:00"/>
    <d v="2025-02-26T00:00:00"/>
    <x v="1"/>
    <s v="26/02/2025, 08:44"/>
    <s v="UK"/>
    <s v="26/02/2025"/>
    <x v="8"/>
  </r>
  <r>
    <s v="EST-000031319"/>
    <s v="ST RICHARD GWYN CATHOLIC HIGH SCHOOL BARRY"/>
    <s v="Lorraine Knotts"/>
    <d v="2025-02-28T00:00:00"/>
    <d v="2025-02-27T00:00:00"/>
    <x v="1"/>
    <s v="27/02/2025, 15:17"/>
    <s v="UK"/>
    <s v="27/02/2025"/>
    <x v="8"/>
  </r>
  <r>
    <s v="EST-000031299"/>
    <s v="STUDENT ACCOMMODATION NEW WAVERLEY EDINBURGH"/>
    <s v="Neil Hamblin"/>
    <d v="2025-02-27T00:00:00"/>
    <d v="2025-02-27T00:00:00"/>
    <x v="1"/>
    <s v="27/02/2025, 08:37"/>
    <s v="UK"/>
    <s v="27/02/2025"/>
    <x v="8"/>
  </r>
  <r>
    <s v="EST-000031283"/>
    <s v="STUDENT ACCOMMODATION NEW WAVERLEY EDINBURGH"/>
    <s v="Max Cane"/>
    <d v="2025-02-27T00:00:00"/>
    <d v="2025-02-26T00:00:00"/>
    <x v="1"/>
    <s v="26/02/2025, 12:10"/>
    <s v="UK"/>
    <s v="26/02/2025"/>
    <x v="8"/>
  </r>
  <r>
    <s v="EST-000031242"/>
    <s v="TECH EDGE VILLAGE HARWELL CAMPUS DIDCOT ZONES 1&amp;2"/>
    <s v="Neil Hamblin"/>
    <d v="2025-02-27T00:00:00"/>
    <d v="2025-02-26T00:00:00"/>
    <x v="1"/>
    <s v="26/02/2025, 13:38"/>
    <s v="UK"/>
    <s v="26/02/2025"/>
    <x v="8"/>
  </r>
  <r>
    <s v="EST-000031284"/>
    <s v="THE PAVILION STOKE"/>
    <s v="Neil Hamblin"/>
    <d v="2025-02-27T00:00:00"/>
    <d v="2025-02-26T00:00:00"/>
    <x v="1"/>
    <s v="26/02/2025, 14:49"/>
    <s v="UK"/>
    <s v="26/02/2025"/>
    <x v="8"/>
  </r>
  <r>
    <s v="EST-000031219"/>
    <s v="THE STAGE SHOREDITCH BARD &amp; HEWETT AMAZON FIT OUT LONDON"/>
    <s v="Neil Hamblin"/>
    <d v="2025-03-04T00:00:00"/>
    <d v="2025-02-26T00:00:00"/>
    <x v="1"/>
    <s v="26/02/2025, 13:13"/>
    <s v="UK"/>
    <s v="26/02/2025"/>
    <x v="8"/>
  </r>
  <r>
    <s v="EST-000031064"/>
    <s v="TURING COURT NO 1 CARECO HQ BRAINTREE"/>
    <s v="Lorraine Knotts"/>
    <d v="2025-02-24T00:00:00"/>
    <d v="2025-02-24T00:00:00"/>
    <x v="1"/>
    <s v="24/02/2025, 09:12"/>
    <s v="UK"/>
    <s v="24/02/2025"/>
    <x v="8"/>
  </r>
  <r>
    <s v="EST-000031288"/>
    <s v="UNI OF LIVERPOOL SCHOOL OF ARCHITECTURE EXTENSION"/>
    <s v="Lorraine Knotts"/>
    <d v="2025-02-27T00:00:00"/>
    <d v="2025-02-26T00:00:00"/>
    <x v="1"/>
    <s v="26/02/2025, 16:16"/>
    <s v="UK"/>
    <s v="26/02/2025"/>
    <x v="8"/>
  </r>
  <r>
    <s v="EST-000031234"/>
    <s v="VINE STREET NO 1 FLOORS 3-4 CAT A+ LONDON"/>
    <s v="Lorraine Knotts"/>
    <d v="2025-02-27T00:00:00"/>
    <d v="2025-02-25T00:00:00"/>
    <x v="1"/>
    <s v="25/02/2025, 12:20"/>
    <s v="UK"/>
    <s v="25/02/2025"/>
    <x v="8"/>
  </r>
  <r>
    <s v="EST-000031160"/>
    <s v="VINE STREET NO 1 FLOORS 3-4 CAT A+ LONDON"/>
    <s v="Lorraine Knotts"/>
    <d v="2025-02-26T00:00:00"/>
    <d v="2025-02-24T00:00:00"/>
    <x v="1"/>
    <s v="24/02/2025, 14:03"/>
    <s v="UK"/>
    <s v="24/02/2025"/>
    <x v="8"/>
  </r>
  <r>
    <s v="EST-000031184"/>
    <s v="WARNER MUSIC UK WRIGHTS LANE NO 27 LONDON"/>
    <s v="Neil Hamblin"/>
    <d v="2025-02-25T00:00:00"/>
    <d v="2025-02-24T00:00:00"/>
    <x v="1"/>
    <s v="24/02/2025, 13:51"/>
    <s v="UK"/>
    <s v="24/02/2025"/>
    <x v="8"/>
  </r>
  <r>
    <s v="EST-000031311"/>
    <s v="WELLESLEY EAST PRIMARY SCHOOL ALDERSHOT HAMPSHIRE"/>
    <s v="Neil Hamblin"/>
    <d v="2025-03-03T00:00:00"/>
    <d v="2025-02-27T00:00:00"/>
    <x v="1"/>
    <s v="27/02/2025, 14:41"/>
    <s v="UK"/>
    <s v="27/02/2025"/>
    <x v="8"/>
  </r>
  <r>
    <s v="EST-000031202"/>
    <s v="WELLS STREET NO 80 WELLS HOUSE THE RIBBON MTNG ROOMS / BSMNT"/>
    <s v="Max Cane"/>
    <d v="2025-02-25T00:00:00"/>
    <d v="2025-02-24T00:00:00"/>
    <x v="1"/>
    <s v="24/02/2025, 17:02"/>
    <s v="UK"/>
    <s v="24/02/2025"/>
    <x v="8"/>
  </r>
  <r>
    <s v="EST-000031291"/>
    <s v="WESTFIELD AVENUE NO 1 NCA FIT OUT STRATFORD CITY"/>
    <s v="Lorraine Knotts"/>
    <d v="2025-02-27T00:00:00"/>
    <d v="2025-02-26T00:00:00"/>
    <x v="1"/>
    <s v="26/02/2025, 16:27"/>
    <s v="UK"/>
    <s v="26/02/2025"/>
    <x v="8"/>
  </r>
  <r>
    <s v="EST-000031266"/>
    <s v="WEST REGENT STREET NO 1 SKYSCANNER FITOUT PHASE 2 GLASGOW"/>
    <s v="Neil Hamblin"/>
    <d v="2025-02-28T00:00:00"/>
    <d v="2025-02-26T00:00:00"/>
    <x v="1"/>
    <s v="26/02/2025, 17:23"/>
    <s v="UK"/>
    <s v="26/02/2025"/>
    <x v="8"/>
  </r>
  <r>
    <s v="EST-000031297"/>
    <s v="WILLIAM HILL LEEDS"/>
    <s v="Neil Hamblin"/>
    <d v="2025-02-27T00:00:00"/>
    <d v="2025-02-27T00:00:00"/>
    <x v="1"/>
    <s v="27/02/2025, 09:58"/>
    <s v="UK"/>
    <s v="27/02/2025"/>
    <x v="8"/>
  </r>
  <r>
    <s v="EST-000031210"/>
    <s v="WINCHESTER COLLEGE BOARDING AND SPORTS FACILITIES"/>
    <s v="Max Cane"/>
    <d v="2025-02-26T00:00:00"/>
    <d v="2025-02-25T00:00:00"/>
    <x v="1"/>
    <s v="25/02/2025, 11:04"/>
    <s v="UK"/>
    <s v="25/02/2025"/>
    <x v="8"/>
  </r>
  <r>
    <s v="EST-000031334"/>
    <s v="WORKPLACE INTERIORS MISC 2025"/>
    <s v="Neil Hamblin"/>
    <d v="2025-03-03T00:00:00"/>
    <d v="2025-02-28T00:00:00"/>
    <x v="1"/>
    <s v="28/02/2025, 13:55"/>
    <s v="UK"/>
    <s v="28/02/2025"/>
    <x v="8"/>
  </r>
  <r>
    <s v="EST-000031303"/>
    <s v="300 E RANDOLPH HCSC CHICAGO PHASE 3 - 17 &amp; 18 FLOORS"/>
    <s v="Ian Liegeois"/>
    <d v="2025-03-03T00:00:00"/>
    <d v="2025-02-27T00:00:00"/>
    <x v="1"/>
    <s v="27/02/2025, 15:54"/>
    <s v="USA"/>
    <s v="27/02/2025"/>
    <x v="8"/>
  </r>
  <r>
    <s v="EST-000030875"/>
    <s v="EATON HS STADIUM EAGLE BLVD NO 1350 HASLET"/>
    <s v="Ian Liegeois"/>
    <d v="2025-02-19T00:00:00"/>
    <d v="2025-02-25T00:00:00"/>
    <x v="0"/>
    <s v="25/02/2025, 21:40"/>
    <s v="USA"/>
    <s v="25/02/2025"/>
    <x v="8"/>
  </r>
  <r>
    <s v="EST-000030973"/>
    <s v="GEORGE BUSH PROCESSOR CANOPY EXTERIOR MOCKUP"/>
    <s v="Jeremy Buick"/>
    <d v="2025-02-25T00:00:00"/>
    <d v="2025-02-24T00:00:00"/>
    <x v="1"/>
    <s v="24/02/2025, 11:02"/>
    <s v="USA"/>
    <s v="24/02/2025"/>
    <x v="8"/>
  </r>
  <r>
    <s v="EST-000031255"/>
    <s v="HOBBY AIRPORT CENTRAL TERMINAL/ BAGGAGE CLAIM"/>
    <s v="John Bullock"/>
    <d v="2025-03-04T00:00:00"/>
    <d v="2025-02-28T00:00:00"/>
    <x v="1"/>
    <s v="28/02/2025, 08:34"/>
    <s v="USA"/>
    <s v="28/02/2025"/>
    <x v="8"/>
  </r>
  <r>
    <s v="EST-000031022"/>
    <s v="HOBBY AIRPORT WEST CONCOURSE HOUSTON TX"/>
    <s v="John Bullock"/>
    <d v="2025-02-26T00:00:00"/>
    <d v="2025-02-24T00:00:00"/>
    <x v="1"/>
    <s v="24/02/2025, 14:38"/>
    <s v="USA"/>
    <s v="24/02/2025"/>
    <x v="8"/>
  </r>
  <r>
    <s v="EST-000031112"/>
    <s v="HUDSON BLVD 66 HSBC, 29TH - 30TH EXPANSION"/>
    <s v="Ian Liegeois"/>
    <d v="2025-02-25T00:00:00"/>
    <d v="2025-02-24T00:00:00"/>
    <x v="1"/>
    <s v="24/02/2025, 17:16"/>
    <s v="USA"/>
    <s v="24/02/2025"/>
    <x v="8"/>
  </r>
  <r>
    <s v="EST-000031117"/>
    <s v="JFK TERMINAL ONE DUTY FREE (C220 Ceilings)"/>
    <s v="Ian Liegeois"/>
    <d v="2025-02-26T00:00:00"/>
    <d v="2025-02-25T00:00:00"/>
    <x v="1"/>
    <s v="25/02/2025, 21:22"/>
    <s v="USA"/>
    <s v="25/02/2025"/>
    <x v="8"/>
  </r>
  <r>
    <s v="EST-000031065"/>
    <s v="JFK TERMINAL ONE DUTY FREE (C220 Ceilings)"/>
    <s v="Ian Liegeois"/>
    <d v="2025-02-25T00:00:00"/>
    <d v="2025-02-25T00:00:00"/>
    <x v="1"/>
    <s v="25/02/2025, 21:22"/>
    <s v="USA"/>
    <s v="25/02/2025"/>
    <x v="8"/>
  </r>
  <r>
    <s v="EST-000030925"/>
    <s v="JFK TERMINAL ONE DUTY FREE (C220 Ceilings)"/>
    <s v="Ian Liegeois"/>
    <d v="2025-02-24T00:00:00"/>
    <d v="2025-02-25T00:00:00"/>
    <x v="0"/>
    <s v="25/02/2025, 21:22"/>
    <s v="USA"/>
    <s v="25/02/2025"/>
    <x v="8"/>
  </r>
  <r>
    <s v="EST-000030970"/>
    <s v="JFK TERMINAL ONE DUTY FREE (C330) - TRICELL"/>
    <s v="Ian Liegeois"/>
    <d v="2025-02-24T00:00:00"/>
    <d v="2025-02-25T00:00:00"/>
    <x v="0"/>
    <s v="25/02/2025, 21:22"/>
    <s v="USA"/>
    <s v="25/02/2025"/>
    <x v="8"/>
  </r>
  <r>
    <s v="EST-000031017"/>
    <s v="MICHIGAN STATE FOOTBALL STADIUM RENO"/>
    <s v="Ian Liegeois"/>
    <d v="2025-02-24T00:00:00"/>
    <d v="2025-02-24T00:00:00"/>
    <x v="1"/>
    <s v="24/02/2025, 23:51"/>
    <s v="USA"/>
    <s v="24/02/2025"/>
    <x v="8"/>
  </r>
  <r>
    <s v="EST-000031098"/>
    <s v="ORCHARD RIDGE DRIVE NO 200 GAITHERSBURG"/>
    <s v="Ian Liegeois"/>
    <d v="2025-02-25T00:00:00"/>
    <d v="2025-02-27T00:00:00"/>
    <x v="0"/>
    <s v="27/02/2025, 21:31"/>
    <s v="USA"/>
    <s v="27/02/2025"/>
    <x v="8"/>
  </r>
  <r>
    <s v="EST-000031005"/>
    <s v="PASSAGE OF TIME ART GALLERY FLORIDA"/>
    <s v="Ian Liegeois"/>
    <d v="2025-02-21T00:00:00"/>
    <d v="2025-02-26T00:00:00"/>
    <x v="0"/>
    <s v="26/02/2025, 17:24"/>
    <s v="USA"/>
    <s v="26/02/2025"/>
    <x v="8"/>
  </r>
  <r>
    <s v="EST-000030087"/>
    <s v="A 928 PARIS - CHILLED"/>
    <s v="John Bullock"/>
    <d v="2025-01-29T00:00:00"/>
    <d v="2025-03-03T00:00:00"/>
    <x v="0"/>
    <s v="03/03/2025, 09:06"/>
    <s v="France"/>
    <s v="03/03/2025"/>
    <x v="9"/>
  </r>
  <r>
    <s v="EST-000031222"/>
    <s v="AVENUE GENERAL LECLERC 96"/>
    <s v="Christine Moring"/>
    <d v="2025-02-28T00:00:00"/>
    <d v="2025-03-03T00:00:00"/>
    <x v="0"/>
    <s v="03/03/2025, 17:25"/>
    <s v="France"/>
    <s v="03/03/2025"/>
    <x v="9"/>
  </r>
  <r>
    <s v="EST-000031385"/>
    <s v="BOULEVARD HAUSSMANN 14 PARIS"/>
    <s v="Christine Moring"/>
    <d v="2025-03-06T00:00:00"/>
    <d v="2025-03-05T00:00:00"/>
    <x v="1"/>
    <s v="05/03/2025, 10:36"/>
    <s v="France"/>
    <s v="05/03/2025"/>
    <x v="9"/>
  </r>
  <r>
    <s v="EST-000031394"/>
    <s v="RUE SAINT LAZARE NO 74 PARIS"/>
    <s v="Christine Moring"/>
    <d v="2025-03-07T00:00:00"/>
    <d v="2025-03-07T00:00:00"/>
    <x v="1"/>
    <s v="07/03/2025, 14:19"/>
    <s v="France"/>
    <s v="07/03/2025"/>
    <x v="9"/>
  </r>
  <r>
    <s v="EST-000031431"/>
    <s v="ABBEY STREET HOTEL UPPER 31-34 DUBLIN 1"/>
    <s v="Cathal McGuinness"/>
    <d v="2025-03-07T00:00:00"/>
    <d v="2025-03-06T00:00:00"/>
    <x v="1"/>
    <s v="06/03/2025, 08:47"/>
    <s v="Ireland"/>
    <s v="06/03/2025"/>
    <x v="9"/>
  </r>
  <r>
    <s v="EST-000031296"/>
    <s v="CONNACHT RUGBY HIGH PERFORMANCE CENTRE GALWAY"/>
    <s v="Cathal McGuinness"/>
    <d v="2025-03-03T00:00:00"/>
    <d v="2025-03-04T00:00:00"/>
    <x v="0"/>
    <s v="04/03/2025, 09:46"/>
    <s v="Ireland"/>
    <s v="04/03/2025"/>
    <x v="9"/>
  </r>
  <r>
    <s v="EST-000031526"/>
    <s v="SWORDS CULTURAL CENTRE DUBLIN"/>
    <s v="Cathal McGuinness"/>
    <d v="2025-03-12T00:00:00"/>
    <d v="2025-03-07T00:00:00"/>
    <x v="1"/>
    <s v="07/03/2025, 09:37"/>
    <s v="Ireland"/>
    <s v="07/03/2025"/>
    <x v="9"/>
  </r>
  <r>
    <s v="EST-000031441"/>
    <s v="SWORDS CULTURAL CENTRE DUBLIN"/>
    <s v="Estimating"/>
    <d v="2025-03-10T00:00:00"/>
    <d v="2025-03-06T00:00:00"/>
    <x v="1"/>
    <s v="06/03/2025, 16:07"/>
    <s v="Ireland"/>
    <s v="06/03/2025"/>
    <x v="9"/>
  </r>
  <r>
    <s v="EST-000031368"/>
    <s v="ADIC OFFICE AL BAHR TOWER ADDTL MATERIAL ABU DHABI"/>
    <s v="John Bullock"/>
    <d v="2025-03-06T00:00:00"/>
    <d v="2025-03-04T00:00:00"/>
    <x v="1"/>
    <s v="04/03/2025, 09:46"/>
    <s v="Middle East"/>
    <s v="04/03/2025"/>
    <x v="9"/>
  </r>
  <r>
    <s v="EST-000031212"/>
    <s v="CITY CENTER MIRDIF CCMI CITY KITCHEN WALL PANEL DUBAI"/>
    <s v="Demi Jackson"/>
    <d v="2025-03-04T00:00:00"/>
    <d v="2025-03-05T00:00:00"/>
    <x v="0"/>
    <s v="05/03/2025, 15:45"/>
    <s v="Middle East"/>
    <s v="05/03/2025"/>
    <x v="9"/>
  </r>
  <r>
    <s v="EST-000031416"/>
    <s v="MILLENIUM CAPITAL ICD L26 DUBAI PHASE 2"/>
    <s v="Christine Moring"/>
    <d v="2025-03-07T00:00:00"/>
    <d v="2025-03-05T00:00:00"/>
    <x v="1"/>
    <s v="05/03/2025, 10:09"/>
    <s v="Middle East"/>
    <s v="05/03/2025"/>
    <x v="9"/>
  </r>
  <r>
    <s v="EST-000031260"/>
    <s v="PATCHI CHOCOLATE FACTORY DUBAI INDUSTRIAL CITY"/>
    <s v="John Bullock"/>
    <d v="2025-03-05T00:00:00"/>
    <d v="2025-03-04T00:00:00"/>
    <x v="1"/>
    <s v="04/03/2025, 09:12"/>
    <s v="Middle East"/>
    <s v="04/03/2025"/>
    <x v="9"/>
  </r>
  <r>
    <s v="EST-000031372"/>
    <s v="SKADDEN FIT OUT LEVEL 28 AL SILA TOWER ADGM AUH"/>
    <s v="Christine Moring"/>
    <d v="2025-03-06T00:00:00"/>
    <d v="2025-03-04T00:00:00"/>
    <x v="1"/>
    <s v="04/03/2025, 14:40"/>
    <s v="Middle East"/>
    <s v="04/03/2025"/>
    <x v="9"/>
  </r>
  <r>
    <s v="EST-000030975"/>
    <s v="SPEEDPARK BLDG QIDDIYA FIT OUT PCKG 1 RIYADH"/>
    <s v="John Bullock"/>
    <d v="2025-02-21T00:00:00"/>
    <d v="2025-03-05T00:00:00"/>
    <x v="0"/>
    <s v="05/03/2025, 08:42"/>
    <s v="Middle East"/>
    <s v="05/03/2025"/>
    <x v="9"/>
  </r>
  <r>
    <s v="EST-000031268"/>
    <s v="THE AVENUES MALL &amp; TOWER 2 AL KHOBAR KSA"/>
    <s v="Christine Moring"/>
    <d v="2025-03-03T00:00:00"/>
    <d v="2025-03-04T00:00:00"/>
    <x v="0"/>
    <s v="04/03/2025, 16:49"/>
    <s v="Middle East"/>
    <s v="04/03/2025"/>
    <x v="9"/>
  </r>
  <r>
    <s v="EST-000031429"/>
    <s v="ATIDIM SCIENCE INTENSIVE INDUSTRIES COMPANY TEL AVIV"/>
    <s v="Christine Moring"/>
    <d v="2025-03-07T00:00:00"/>
    <d v="2025-03-06T00:00:00"/>
    <x v="1"/>
    <s v="06/03/2025, 08:49"/>
    <s v="Rest of the World"/>
    <s v="06/03/2025"/>
    <x v="9"/>
  </r>
  <r>
    <s v="EST-000031246"/>
    <s v="BEERSHEBA UNIVERSITY RESEARCH LABORATORIES ISRAEL"/>
    <s v="Christine Moring"/>
    <d v="2025-02-28T00:00:00"/>
    <d v="2025-03-04T00:00:00"/>
    <x v="0"/>
    <s v="04/03/2025, 11:09"/>
    <s v="Rest of the World"/>
    <s v="04/03/2025"/>
    <x v="9"/>
  </r>
  <r>
    <s v="EST-000031209"/>
    <s v="EY CAMPUS PORTO"/>
    <s v="Christine Moring"/>
    <d v="2025-03-04T00:00:00"/>
    <d v="2025-03-06T00:00:00"/>
    <x v="0"/>
    <s v="06/03/2025, 15:01"/>
    <s v="Rest of the World"/>
    <s v="06/03/2025"/>
    <x v="9"/>
  </r>
  <r>
    <s v="EST-000031090"/>
    <s v="FIRA HOSPITALET BARCELONA"/>
    <s v="Christine Moring"/>
    <d v="2025-02-25T00:00:00"/>
    <d v="2025-03-04T00:00:00"/>
    <x v="0"/>
    <s v="04/03/2025, 10:44"/>
    <s v="Rest of the World"/>
    <s v="04/03/2025"/>
    <x v="9"/>
  </r>
  <r>
    <s v="EST-000031307"/>
    <s v="GOOGLE DATA CENTRE DZH1A DIETZENBACH FRANKFURT"/>
    <s v="Christine Moring"/>
    <d v="2025-03-03T00:00:00"/>
    <d v="2025-03-04T00:00:00"/>
    <x v="0"/>
    <s v="04/03/2025, 15:02"/>
    <s v="Rest of the World"/>
    <s v="04/03/2025"/>
    <x v="9"/>
  </r>
  <r>
    <s v="EST-000031423"/>
    <s v="KEMRI MOMBASA"/>
    <s v="Max Cane"/>
    <d v="2025-03-06T00:00:00"/>
    <d v="2025-03-06T00:00:00"/>
    <x v="1"/>
    <s v="06/03/2025, 12:15"/>
    <s v="Rest of the World"/>
    <s v="06/03/2025"/>
    <x v="9"/>
  </r>
  <r>
    <s v="EST-000031157"/>
    <s v="OCASO FUENCARRAL 107  MADRID"/>
    <s v="Demi Jackson"/>
    <d v="2025-02-27T00:00:00"/>
    <d v="2025-03-03T00:00:00"/>
    <x v="0"/>
    <s v="03/03/2025, 14:27"/>
    <s v="Rest of the World"/>
    <s v="03/03/2025"/>
    <x v="9"/>
  </r>
  <r>
    <s v="EST-000031481"/>
    <s v="OCASO FUENCARRAL 107  MADRID"/>
    <s v="Demi Jackson"/>
    <d v="2025-03-07T00:00:00"/>
    <d v="2025-03-05T00:00:00"/>
    <x v="1"/>
    <s v="05/03/2025, 17:16"/>
    <s v="Rest of the World"/>
    <s v="05/03/2025"/>
    <x v="9"/>
  </r>
  <r>
    <s v="EST-000031314"/>
    <s v="SANOFI BUIDING REVAMP GEEL"/>
    <s v="Max Cane"/>
    <d v="2025-03-04T00:00:00"/>
    <d v="2025-03-06T00:00:00"/>
    <x v="0"/>
    <s v="06/03/2025, 17:26"/>
    <s v="Rest of the World"/>
    <s v="06/03/2025"/>
    <x v="9"/>
  </r>
  <r>
    <s v="EST-000031436"/>
    <s v="SECTEUR RIPOSTE RAPIDE BAGOTVILLE QUEBEC"/>
    <s v="Ian Liegeois"/>
    <d v="2025-03-07T00:00:00"/>
    <d v="2025-03-06T00:00:00"/>
    <x v="1"/>
    <s v="06/03/2025, 21:12"/>
    <s v="Rest of the World"/>
    <s v="06/03/2025"/>
    <x v="9"/>
  </r>
  <r>
    <s v="EST-000031375"/>
    <s v="SMARALIND MATHOLL SHOPPING MALL REYKJAVIK"/>
    <s v="Max Cane"/>
    <d v="2025-03-06T00:00:00"/>
    <d v="2025-03-03T00:00:00"/>
    <x v="1"/>
    <s v="03/03/2025, 16:37"/>
    <s v="Rest of the World"/>
    <s v="03/03/2025"/>
    <x v="9"/>
  </r>
  <r>
    <s v="EST-000030919"/>
    <s v="UNIVERSIDAD REY JUAN CARLOS I FUENLABRADA"/>
    <s v="Christine Moring"/>
    <d v="2025-02-20T00:00:00"/>
    <d v="2025-03-03T00:00:00"/>
    <x v="0"/>
    <s v="03/03/2025, 16:29"/>
    <s v="Rest of the World"/>
    <s v="03/03/2025"/>
    <x v="9"/>
  </r>
  <r>
    <s v="EST-000031531"/>
    <s v="10 COLMORE ROW BIRMINGHAM"/>
    <s v="Max Cane"/>
    <d v="2025-03-10T00:00:00"/>
    <d v="2025-03-07T00:00:00"/>
    <x v="1"/>
    <s v="07/03/2025, 11:00"/>
    <s v="UK"/>
    <s v="07/03/2025"/>
    <x v="9"/>
  </r>
  <r>
    <s v="EST-000031348"/>
    <s v="ABBEY FIELDS SWIMMING POOL KENILWORTH"/>
    <s v="Neil Hamblin"/>
    <d v="2025-03-04T00:00:00"/>
    <d v="2025-03-03T00:00:00"/>
    <x v="1"/>
    <s v="03/03/2025, 14:04"/>
    <s v="UK"/>
    <s v="03/03/2025"/>
    <x v="9"/>
  </r>
  <r>
    <s v="EST-000031509"/>
    <s v="ADANAC PARK NORTH OPUS FIT OUT SOUTHAMPTON"/>
    <s v="Max Cane"/>
    <d v="2025-03-07T00:00:00"/>
    <d v="2025-03-06T00:00:00"/>
    <x v="1"/>
    <s v="06/03/2025, 15:21"/>
    <s v="UK"/>
    <s v="06/03/2025"/>
    <x v="9"/>
  </r>
  <r>
    <s v="EST-000031384"/>
    <s v="BERKELEY SQUARE NO 57 DEVELOPMENT LANSDOWNE HOUSE LONDON"/>
    <s v="Lorraine Knotts"/>
    <d v="2025-03-05T00:00:00"/>
    <d v="2025-03-04T00:00:00"/>
    <x v="1"/>
    <s v="04/03/2025, 11:37"/>
    <s v="UK"/>
    <s v="04/03/2025"/>
    <x v="9"/>
  </r>
  <r>
    <s v="EST-000031478"/>
    <s v="BIRMINGHAM ENGLAND TEMPLE"/>
    <s v="Neil Hamblin"/>
    <d v="2025-03-06T00:00:00"/>
    <d v="2025-03-06T00:00:00"/>
    <x v="1"/>
    <s v="06/03/2025, 09:27"/>
    <s v="UK"/>
    <s v="06/03/2025"/>
    <x v="9"/>
  </r>
  <r>
    <s v="EST-000031352"/>
    <s v="BISHOPSGATE NO 22 FLR 16 REFURB LONDON"/>
    <s v="Lorraine Knotts"/>
    <d v="2025-03-04T00:00:00"/>
    <d v="2025-03-03T00:00:00"/>
    <x v="1"/>
    <s v="03/03/2025, 12:17"/>
    <s v="UK"/>
    <s v="03/03/2025"/>
    <x v="9"/>
  </r>
  <r>
    <s v="EST-000031407"/>
    <s v="BISHOPSGATE NO 22 FLR 16 REFURB LONDON"/>
    <s v="Lorraine Knotts"/>
    <d v="2025-03-05T00:00:00"/>
    <d v="2025-03-04T00:00:00"/>
    <x v="1"/>
    <s v="04/03/2025, 12:00"/>
    <s v="UK"/>
    <s v="04/03/2025"/>
    <x v="9"/>
  </r>
  <r>
    <s v="EST-000031346"/>
    <s v="BOWMER &amp; KIRKLAND HQ REFURB HEAGE BELPER"/>
    <s v="Neil Hamblin"/>
    <d v="2025-03-05T00:00:00"/>
    <d v="2025-03-06T00:00:00"/>
    <x v="0"/>
    <s v="06/03/2025, 13:20"/>
    <s v="UK"/>
    <s v="06/03/2025"/>
    <x v="9"/>
  </r>
  <r>
    <s v="EST-000031390"/>
    <s v="BRACKNELL BUSINESS CENTRE UNIT 4 DOWNMILL ROAD"/>
    <s v="Max Cane"/>
    <d v="2025-03-04T00:00:00"/>
    <d v="2025-03-03T00:00:00"/>
    <x v="1"/>
    <s v="03/03/2025, 16:10"/>
    <s v="UK"/>
    <s v="03/03/2025"/>
    <x v="9"/>
  </r>
  <r>
    <s v="EST-000031415"/>
    <s v="BREWIN DOLPHIN MASON COURT UNIT 1 PENRITH"/>
    <s v="Neil Hamblin"/>
    <d v="2025-03-05T00:00:00"/>
    <d v="2025-03-04T00:00:00"/>
    <x v="1"/>
    <s v="04/03/2025, 17:06"/>
    <s v="UK"/>
    <s v="04/03/2025"/>
    <x v="9"/>
  </r>
  <r>
    <s v="EST-000031358"/>
    <s v="BRITISH AIRWAYS HQ WATERSIDE PH 2 HARMONDSWORTH"/>
    <s v="Lorraine Knotts"/>
    <d v="2025-03-04T00:00:00"/>
    <d v="2025-03-04T00:00:00"/>
    <x v="1"/>
    <s v="04/03/2025, 10:28"/>
    <s v="UK"/>
    <s v="04/03/2025"/>
    <x v="9"/>
  </r>
  <r>
    <s v="EST-000031535"/>
    <s v="BROCKBOURNE HOUSE MOUNT EPHRAIM NO 77 FLR 4 REFURB TUNBRIDGE"/>
    <s v="Max Cane"/>
    <d v="2025-03-10T00:00:00"/>
    <d v="2025-03-07T00:00:00"/>
    <x v="1"/>
    <s v="07/03/2025, 11:57"/>
    <s v="UK"/>
    <s v="07/03/2025"/>
    <x v="9"/>
  </r>
  <r>
    <s v="EST-000031496"/>
    <s v="CAMBRIDGE BIOMEDICAL CAMPUS HISTOPATHOLOGY"/>
    <s v="Lorraine Knotts"/>
    <d v="2025-03-10T00:00:00"/>
    <d v="2025-03-06T00:00:00"/>
    <x v="1"/>
    <s v="06/03/2025, 10:47"/>
    <s v="UK"/>
    <s v="06/03/2025"/>
    <x v="9"/>
  </r>
  <r>
    <s v="EST-000031404"/>
    <s v="CANARY WHARF WOOD WHARF B2 APARTMENT FIT OUT LONDON"/>
    <s v="Neil Hamblin"/>
    <d v="2025-03-06T00:00:00"/>
    <d v="2025-03-05T00:00:00"/>
    <x v="1"/>
    <s v="05/03/2025, 11:20"/>
    <s v="UK"/>
    <s v="05/03/2025"/>
    <x v="9"/>
  </r>
  <r>
    <s v="EST-000031342"/>
    <s v="CASTLE WHARF NOTTINGHAM"/>
    <s v="Neil Hamblin"/>
    <d v="2025-03-03T00:00:00"/>
    <d v="2025-03-03T00:00:00"/>
    <x v="1"/>
    <s v="03/03/2025, 10:15"/>
    <s v="UK"/>
    <s v="03/03/2025"/>
    <x v="9"/>
  </r>
  <r>
    <s v="EST-000031444"/>
    <s v="CATALENT PHARMA REFURB SWINDON"/>
    <s v="Max Cane"/>
    <d v="2025-03-06T00:00:00"/>
    <d v="2025-03-05T00:00:00"/>
    <x v="1"/>
    <s v="05/03/2025, 09:32"/>
    <s v="UK"/>
    <s v="05/03/2025"/>
    <x v="9"/>
  </r>
  <r>
    <s v="EST-000031410"/>
    <s v="CENTRE CITY TOWER FLR 10 REFURB HILL STREET NO 7 BIRMINGHAM"/>
    <s v="Neil Hamblin"/>
    <d v="2025-03-06T00:00:00"/>
    <d v="2025-03-05T00:00:00"/>
    <x v="1"/>
    <s v="05/03/2025, 11:08"/>
    <s v="UK"/>
    <s v="05/03/2025"/>
    <x v="9"/>
  </r>
  <r>
    <s v="EST-000031387"/>
    <s v="CHRIS EDGE NORTH MISC PROJECTS 2025"/>
    <s v="Lorraine Knotts"/>
    <d v="2025-03-10T00:00:00"/>
    <d v="2025-03-06T00:00:00"/>
    <x v="1"/>
    <s v="06/03/2025, 11:21"/>
    <s v="UK"/>
    <s v="06/03/2025"/>
    <x v="9"/>
  </r>
  <r>
    <s v="EST-000031499"/>
    <s v="COMMERCIAL ROAD NO 41-71 MET BUILDING GROUND FLR LONDON"/>
    <s v="Neil Hamblin"/>
    <d v="2025-03-07T00:00:00"/>
    <d v="2025-03-06T00:00:00"/>
    <x v="1"/>
    <s v="06/03/2025, 15:17"/>
    <s v="UK"/>
    <s v="06/03/2025"/>
    <x v="9"/>
  </r>
  <r>
    <s v="EST-000031399"/>
    <s v="DENMARK HILL MET POLICE BUILDING M LONDON"/>
    <s v="Max Cane"/>
    <d v="2025-03-05T00:00:00"/>
    <d v="2025-03-04T00:00:00"/>
    <x v="1"/>
    <s v="04/03/2025, 08:48"/>
    <s v="UK"/>
    <s v="04/03/2025"/>
    <x v="9"/>
  </r>
  <r>
    <s v="EST-000031161"/>
    <s v="DORKING OFFICE PARK NO 7 STONEBRIDGE HOUSE LIGHTING"/>
    <s v="Max Cane"/>
    <d v="2025-02-25T00:00:00"/>
    <d v="2025-03-04T00:00:00"/>
    <x v="0"/>
    <s v="04/03/2025, 11:16"/>
    <s v="UK"/>
    <s v="04/03/2025"/>
    <x v="9"/>
  </r>
  <r>
    <s v="EST-000031409"/>
    <s v="DRAPERS GARDENS NO 12 BLACKROCK FLR 3 REUFRB LONDON"/>
    <s v="Max Cane"/>
    <d v="2025-03-05T00:00:00"/>
    <d v="2025-03-05T00:00:00"/>
    <x v="1"/>
    <s v="05/03/2025, 09:35"/>
    <s v="UK"/>
    <s v="05/03/2025"/>
    <x v="9"/>
  </r>
  <r>
    <s v="EST-000031393"/>
    <s v="EDCITY PHASE 2 &amp; LIFT LOBBIES HAMMERSMITH LONDON"/>
    <s v="Lorraine Knotts"/>
    <d v="2025-03-05T00:00:00"/>
    <d v="2025-03-05T00:00:00"/>
    <x v="1"/>
    <s v="05/03/2025, 10:05"/>
    <s v="UK"/>
    <s v="05/03/2025"/>
    <x v="9"/>
  </r>
  <r>
    <s v="EST-000031502"/>
    <s v="ELEPHANT &amp; CASTLE TOWN CENTRE PLOT E1 SHELL AND CORE LONDON"/>
    <s v="Max Cane"/>
    <d v="2025-03-07T00:00:00"/>
    <d v="2025-03-06T00:00:00"/>
    <x v="1"/>
    <s v="06/03/2025, 12:40"/>
    <s v="UK"/>
    <s v="06/03/2025"/>
    <x v="9"/>
  </r>
  <r>
    <s v="EST-000031489"/>
    <s v="ELMFIELD ROAD NO 26 LOBBY AREA LIGHTING BROMLEY"/>
    <s v="Max Cane"/>
    <d v="2025-03-10T00:00:00"/>
    <d v="2025-03-06T00:00:00"/>
    <x v="1"/>
    <s v="06/03/2025, 14:11"/>
    <s v="UK"/>
    <s v="06/03/2025"/>
    <x v="9"/>
  </r>
  <r>
    <s v="EST-000031447"/>
    <s v="EURSHELL MISC TILE &amp; GRID 2025"/>
    <s v="Max Cane"/>
    <d v="2025-03-07T00:00:00"/>
    <d v="2025-03-05T00:00:00"/>
    <x v="1"/>
    <s v="05/03/2025, 14:55"/>
    <s v="UK"/>
    <s v="05/03/2025"/>
    <x v="9"/>
  </r>
  <r>
    <s v="EST-000031488"/>
    <s v="FORMER TYNECASTLE SCHOOL STUDENT ACCOMMODATION EDINBURGH"/>
    <s v="Lorraine Knotts"/>
    <d v="2025-03-06T00:00:00"/>
    <d v="2025-03-06T00:00:00"/>
    <x v="1"/>
    <s v="06/03/2025, 10:21"/>
    <s v="UK"/>
    <s v="06/03/2025"/>
    <x v="9"/>
  </r>
  <r>
    <s v="EST-000031487"/>
    <s v="GOLDSWORTH PLACE FORGE END NO 1 WOKING"/>
    <s v="Max Cane"/>
    <d v="2025-03-06T00:00:00"/>
    <d v="2025-03-05T00:00:00"/>
    <x v="1"/>
    <s v="05/03/2025, 16:57"/>
    <s v="UK"/>
    <s v="05/03/2025"/>
    <x v="9"/>
  </r>
  <r>
    <s v="EST-000031480"/>
    <s v="GOLDSWORTH PLACE FORGE END NO 1 WOKING"/>
    <s v="Max Cane"/>
    <d v="2025-03-06T00:00:00"/>
    <d v="2025-03-05T00:00:00"/>
    <x v="1"/>
    <s v="05/03/2025, 16:23"/>
    <s v="UK"/>
    <s v="05/03/2025"/>
    <x v="9"/>
  </r>
  <r>
    <s v="EST-000031445"/>
    <s v="GOLDSWORTH PLACE FORGE END NO 1 WOKING"/>
    <s v="Max Cane"/>
    <d v="2025-03-07T00:00:00"/>
    <d v="2025-03-05T00:00:00"/>
    <x v="1"/>
    <s v="05/03/2025, 09:50"/>
    <s v="UK"/>
    <s v="05/03/2025"/>
    <x v="9"/>
  </r>
  <r>
    <s v="EST-000031392"/>
    <s v="GOODS YARD RESIDENTIAL STOKE"/>
    <s v="Lorraine Knotts"/>
    <d v="2025-03-05T00:00:00"/>
    <d v="2025-03-04T00:00:00"/>
    <x v="1"/>
    <s v="04/03/2025, 16:00"/>
    <s v="UK"/>
    <s v="04/03/2025"/>
    <x v="9"/>
  </r>
  <r>
    <s v="EST-000031239"/>
    <s v="GRACECHURCH STREET NO 77 FLR 1 LONDON LIGHTING"/>
    <s v="Max Cane"/>
    <d v="2025-02-28T00:00:00"/>
    <d v="2025-03-03T00:00:00"/>
    <x v="0"/>
    <s v="03/03/2025, 14:32"/>
    <s v="UK"/>
    <s v="03/03/2025"/>
    <x v="9"/>
  </r>
  <r>
    <s v="EST-000031351"/>
    <s v="GREAT SMITH STREET NO 35 LVL 1 LONDON"/>
    <s v="Max Cane"/>
    <d v="2025-03-03T00:00:00"/>
    <d v="2025-03-03T00:00:00"/>
    <x v="1"/>
    <s v="03/03/2025, 10:55"/>
    <s v="UK"/>
    <s v="03/03/2025"/>
    <x v="9"/>
  </r>
  <r>
    <s v="EST-000031464"/>
    <s v="HARDMAN STREET SPINNINGFIELDS NO 4 LVL 2 MANCHESTER"/>
    <s v="Max Cane"/>
    <d v="2025-03-06T00:00:00"/>
    <d v="2025-03-05T00:00:00"/>
    <x v="1"/>
    <s v="05/03/2025, 11:53"/>
    <s v="UK"/>
    <s v="05/03/2025"/>
    <x v="9"/>
  </r>
  <r>
    <s v="EST-000031412"/>
    <s v="HCP ST MICHAELS HOSPITAL ACUTE OBSTETRIC TRIAGE BRISTOL"/>
    <s v="Demi Jackson"/>
    <d v="2025-03-07T00:00:00"/>
    <d v="2025-03-04T00:00:00"/>
    <x v="1"/>
    <s v="04/03/2025, 11:00"/>
    <s v="UK"/>
    <s v="04/03/2025"/>
    <x v="9"/>
  </r>
  <r>
    <s v="EST-000031468"/>
    <s v="HEATHROW T5 LEVEL 10 UK BORDER FORCE HOLDING ROOM"/>
    <s v="Lorraine Knotts"/>
    <d v="2025-03-06T00:00:00"/>
    <d v="2025-03-05T00:00:00"/>
    <x v="1"/>
    <s v="05/03/2025, 12:21"/>
    <s v="UK"/>
    <s v="05/03/2025"/>
    <x v="9"/>
  </r>
  <r>
    <s v="EST-000031456"/>
    <s v="HOULTON PRIMARY SCHOOL RUGBY"/>
    <s v="Max Cane"/>
    <d v="2025-03-06T00:00:00"/>
    <d v="2025-03-05T00:00:00"/>
    <x v="1"/>
    <s v="05/03/2025, 12:36"/>
    <s v="UK"/>
    <s v="05/03/2025"/>
    <x v="9"/>
  </r>
  <r>
    <s v="EST-000031388"/>
    <s v="IKEA LAKESIDE"/>
    <s v="Max Cane"/>
    <d v="2025-03-04T00:00:00"/>
    <d v="2025-03-03T00:00:00"/>
    <x v="1"/>
    <s v="03/03/2025, 16:14"/>
    <s v="UK"/>
    <s v="03/03/2025"/>
    <x v="9"/>
  </r>
  <r>
    <s v="EST-000031424"/>
    <s v="JAGUAR LAND ROVER HQ  VIC EXPANSION GAYDON"/>
    <s v="Lorraine Knotts"/>
    <d v="2025-03-06T00:00:00"/>
    <d v="2025-03-05T00:00:00"/>
    <x v="1"/>
    <s v="05/03/2025, 08:45"/>
    <s v="UK"/>
    <s v="05/03/2025"/>
    <x v="9"/>
  </r>
  <r>
    <s v="EST-000031476"/>
    <s v="KELVIN ENERGY RECOVERY FACILITY WEST BROMWICH"/>
    <s v="Max Cane"/>
    <d v="2025-03-06T00:00:00"/>
    <d v="2025-03-05T00:00:00"/>
    <x v="1"/>
    <s v="05/03/2025, 15:29"/>
    <s v="UK"/>
    <s v="05/03/2025"/>
    <x v="9"/>
  </r>
  <r>
    <s v="EST-000031171"/>
    <s v="KINGSWAY BUSINESS PARK PLOT R2 ROCHDALE LIGHTING"/>
    <s v="Max Cane"/>
    <d v="2025-02-27T00:00:00"/>
    <d v="2025-03-07T00:00:00"/>
    <x v="0"/>
    <s v="07/03/2025, 10:07"/>
    <s v="UK"/>
    <s v="07/03/2025"/>
    <x v="9"/>
  </r>
  <r>
    <s v="EST-000031469"/>
    <s v="LACON HOUSE THEOBALDS ROAD NO 84 FLR 5 REMEDIAL LONDON"/>
    <s v="Max Cane"/>
    <d v="2025-03-07T00:00:00"/>
    <d v="2025-03-05T00:00:00"/>
    <x v="1"/>
    <s v="05/03/2025, 12:28"/>
    <s v="UK"/>
    <s v="05/03/2025"/>
    <x v="9"/>
  </r>
  <r>
    <s v="EST-000031377"/>
    <s v="LANSDOWNE BUILDING REFURB CROYDON"/>
    <s v="Max Cane"/>
    <d v="2025-03-05T00:00:00"/>
    <d v="2025-03-04T00:00:00"/>
    <x v="1"/>
    <s v="04/03/2025, 10:24"/>
    <s v="UK"/>
    <s v="04/03/2025"/>
    <x v="9"/>
  </r>
  <r>
    <s v="EST-000031484"/>
    <s v="LESTER ROAD LITTLE HULTON"/>
    <s v="Lorraine Knotts"/>
    <d v="2025-03-06T00:00:00"/>
    <d v="2025-03-05T00:00:00"/>
    <x v="1"/>
    <s v="05/03/2025, 16:56"/>
    <s v="UK"/>
    <s v="05/03/2025"/>
    <x v="9"/>
  </r>
  <r>
    <s v="EST-000031483"/>
    <s v="LOUGHBOROUGH UNIVERSITY DIGILABS"/>
    <s v="Max Cane"/>
    <d v="2025-03-06T00:00:00"/>
    <d v="2025-03-05T00:00:00"/>
    <x v="1"/>
    <s v="05/03/2025, 15:39"/>
    <s v="UK"/>
    <s v="05/03/2025"/>
    <x v="9"/>
  </r>
  <r>
    <s v="EST-000031516"/>
    <s v="MAMAS AND PAPAS TRAFFORD CENTRE"/>
    <s v="Max Cane"/>
    <d v="2025-03-10T00:00:00"/>
    <d v="2025-03-07T00:00:00"/>
    <x v="1"/>
    <s v="07/03/2025, 16:26"/>
    <s v="UK"/>
    <s v="07/03/2025"/>
    <x v="9"/>
  </r>
  <r>
    <s v="EST-000031510"/>
    <s v="NDA PROJECT NOTTINGHAM"/>
    <s v="Neil Hamblin"/>
    <d v="2025-03-07T00:00:00"/>
    <d v="2025-03-06T00:00:00"/>
    <x v="1"/>
    <s v="06/03/2025, 16:20"/>
    <s v="UK"/>
    <s v="06/03/2025"/>
    <x v="9"/>
  </r>
  <r>
    <s v="EST-000031391"/>
    <s v="NDA PROJECT NOTTINGHAM"/>
    <s v="Neil Hamblin"/>
    <d v="2025-03-04T00:00:00"/>
    <d v="2025-03-06T00:00:00"/>
    <x v="0"/>
    <s v="06/03/2025, 13:25"/>
    <s v="UK"/>
    <s v="06/03/2025"/>
    <x v="9"/>
  </r>
  <r>
    <s v="EST-000031470"/>
    <s v="NESTLE SATELLITE HUB FLRS GROUND - 1 CRAWLEY"/>
    <s v="Max Cane"/>
    <d v="2025-03-06T00:00:00"/>
    <d v="2025-03-05T00:00:00"/>
    <x v="1"/>
    <s v="05/03/2025, 15:23"/>
    <s v="UK"/>
    <s v="05/03/2025"/>
    <x v="9"/>
  </r>
  <r>
    <s v="EST-000031402"/>
    <s v="NEW STREET SQUARE NO 5 CAT B STEWARTS LAW LONDON"/>
    <s v="Max Cane"/>
    <d v="2025-03-05T00:00:00"/>
    <d v="2025-03-06T00:00:00"/>
    <x v="0"/>
    <s v="06/03/2025, 15:38"/>
    <s v="UK"/>
    <s v="06/03/2025"/>
    <x v="9"/>
  </r>
  <r>
    <s v="EST-000031521"/>
    <s v="OLD BAILEY NO 10 CAT A REFURB FLOOR 1 LONDON"/>
    <s v="Max Cane"/>
    <d v="2025-03-10T00:00:00"/>
    <d v="2025-03-07T00:00:00"/>
    <x v="1"/>
    <s v="07/03/2025, 11:02"/>
    <s v="UK"/>
    <s v="07/03/2025"/>
    <x v="9"/>
  </r>
  <r>
    <s v="EST-000031361"/>
    <s v="ONE CREECHURCH PLACE HOWDENS INSURANCE LONDON"/>
    <s v="Max Cane"/>
    <d v="2025-03-04T00:00:00"/>
    <d v="2025-03-03T00:00:00"/>
    <x v="1"/>
    <s v="03/03/2025, 11:19"/>
    <s v="UK"/>
    <s v="03/03/2025"/>
    <x v="9"/>
  </r>
  <r>
    <s v="EST-000031426"/>
    <s v="PELHAM STREET NO 63-81 SOUTH KENSINGTON LONDON"/>
    <s v="Neil Hamblin"/>
    <d v="2025-03-05T00:00:00"/>
    <d v="2025-03-06T00:00:00"/>
    <x v="0"/>
    <s v="06/03/2025, 13:28"/>
    <s v="UK"/>
    <s v="06/03/2025"/>
    <x v="9"/>
  </r>
  <r>
    <s v="EST-000031355"/>
    <s v="PRINCES STREET NO 10-15 MOTEL ONE REFURB EDINBURGH"/>
    <s v="Neil Hamblin"/>
    <d v="2025-03-04T00:00:00"/>
    <d v="2025-03-03T00:00:00"/>
    <x v="1"/>
    <s v="03/03/2025, 11:27"/>
    <s v="UK"/>
    <s v="03/03/2025"/>
    <x v="9"/>
  </r>
  <r>
    <s v="EST-000031309"/>
    <s v="PROJECT P MILLBANK LONDON"/>
    <s v="Max Cane"/>
    <d v="2025-03-03T00:00:00"/>
    <d v="2025-03-07T00:00:00"/>
    <x v="0"/>
    <s v="07/03/2025, 16:03"/>
    <s v="UK"/>
    <s v="07/03/2025"/>
    <x v="9"/>
  </r>
  <r>
    <s v="EST-000031156"/>
    <s v="PROJECT X MANCHESTER"/>
    <s v="Lorraine Knotts"/>
    <d v="2025-02-26T00:00:00"/>
    <d v="2025-03-04T00:00:00"/>
    <x v="0"/>
    <s v="04/03/2025, 15:48"/>
    <s v="UK"/>
    <s v="04/03/2025"/>
    <x v="9"/>
  </r>
  <r>
    <s v="EST-000031383"/>
    <s v="PULSANT DATA CENTRE SE-1 MILTON KEYNES"/>
    <s v="Neil Hamblin"/>
    <d v="2025-03-06T00:00:00"/>
    <d v="2025-03-04T00:00:00"/>
    <x v="1"/>
    <s v="04/03/2025, 15:27"/>
    <s v="UK"/>
    <s v="04/03/2025"/>
    <x v="9"/>
  </r>
  <r>
    <s v="EST-000031378"/>
    <s v="QUEENS QUAY BRISTOL CEILINGS"/>
    <s v="Max Cane"/>
    <d v="2025-03-05T00:00:00"/>
    <d v="2025-03-03T00:00:00"/>
    <x v="1"/>
    <s v="03/03/2025, 15:54"/>
    <s v="UK"/>
    <s v="03/03/2025"/>
    <x v="9"/>
  </r>
  <r>
    <s v="EST-000031406"/>
    <s v="SAINSBURYS SUTTON COLDFEILD"/>
    <s v="Max Cane"/>
    <d v="2025-03-05T00:00:00"/>
    <d v="2025-03-06T00:00:00"/>
    <x v="0"/>
    <s v="06/03/2025, 12:41"/>
    <s v="UK"/>
    <s v="06/03/2025"/>
    <x v="9"/>
  </r>
  <r>
    <s v="EST-000031528"/>
    <s v="SCOTLAND &amp; NORTH EAST MISC 2025"/>
    <s v="Max Cane"/>
    <d v="2025-03-10T00:00:00"/>
    <d v="2025-03-07T00:00:00"/>
    <x v="1"/>
    <s v="07/03/2025, 09:34"/>
    <s v="UK"/>
    <s v="07/03/2025"/>
    <x v="9"/>
  </r>
  <r>
    <s v="EST-000031465"/>
    <s v="SIEMENS HEALTHINEERS OFFICE BICESTER"/>
    <s v="Neil Hamblin"/>
    <d v="2025-03-06T00:00:00"/>
    <d v="2025-03-06T00:00:00"/>
    <x v="1"/>
    <s v="06/03/2025, 13:32"/>
    <s v="UK"/>
    <s v="06/03/2025"/>
    <x v="9"/>
  </r>
  <r>
    <s v="EST-000031523"/>
    <s v="SKY STUDIOS PROJECT WAVE OSTERLEY LONDON"/>
    <s v="Max Cane"/>
    <d v="2025-03-10T00:00:00"/>
    <d v="2025-03-07T00:00:00"/>
    <x v="1"/>
    <s v="07/03/2025, 08:43"/>
    <s v="UK"/>
    <s v="07/03/2025"/>
    <x v="9"/>
  </r>
  <r>
    <s v="EST-000031514"/>
    <s v="SOUTH MISC 2025"/>
    <s v="Max Cane"/>
    <d v="2025-03-07T00:00:00"/>
    <d v="2025-03-06T00:00:00"/>
    <x v="1"/>
    <s v="06/03/2025, 16:13"/>
    <s v="UK"/>
    <s v="06/03/2025"/>
    <x v="9"/>
  </r>
  <r>
    <s v="EST-000031504"/>
    <s v="ST ANTHONYS  PORTNALL DRIVE VIRGINIA WATER"/>
    <s v="Max Cane"/>
    <d v="2025-03-10T00:00:00"/>
    <d v="2025-03-06T00:00:00"/>
    <x v="1"/>
    <s v="06/03/2025, 12:33"/>
    <s v="UK"/>
    <s v="06/03/2025"/>
    <x v="9"/>
  </r>
  <r>
    <s v="EST-000031425"/>
    <s v="STAR HOUSE GRENFELL ROAD NO 20 FLR 4 MAIDENHEAD"/>
    <s v="Max Cane"/>
    <d v="2025-03-06T00:00:00"/>
    <d v="2025-03-04T00:00:00"/>
    <x v="1"/>
    <s v="04/03/2025, 16:17"/>
    <s v="UK"/>
    <s v="04/03/2025"/>
    <x v="9"/>
  </r>
  <r>
    <s v="EST-000031360"/>
    <s v="STAR HOUSE GRENFELL ROAD NO 20 MAIDENHEAD"/>
    <s v="Max Cane"/>
    <d v="2025-03-05T00:00:00"/>
    <d v="2025-03-04T00:00:00"/>
    <x v="1"/>
    <s v="04/03/2025, 14:01"/>
    <s v="UK"/>
    <s v="04/03/2025"/>
    <x v="9"/>
  </r>
  <r>
    <s v="EST-000031482"/>
    <s v="STATION ROAD NO 21 RECEPTION AREA CAMBRIDGE"/>
    <s v="Neil Hamblin"/>
    <d v="2025-03-10T00:00:00"/>
    <d v="2025-03-06T00:00:00"/>
    <x v="1"/>
    <s v="06/03/2025, 09:52"/>
    <s v="UK"/>
    <s v="06/03/2025"/>
    <x v="9"/>
  </r>
  <r>
    <s v="EST-000031367"/>
    <s v="ST GEORGE STREET NO 28 CAT A LONDON"/>
    <s v="Lorraine Knotts"/>
    <d v="2025-03-06T00:00:00"/>
    <d v="2025-03-05T00:00:00"/>
    <x v="1"/>
    <s v="05/03/2025, 11:30"/>
    <s v="UK"/>
    <s v="05/03/2025"/>
    <x v="9"/>
  </r>
  <r>
    <s v="EST-000031369"/>
    <s v="ST GEORGE STREET NO 28 CAT A LONDON"/>
    <s v="Lorraine Knotts"/>
    <d v="2025-03-06T00:00:00"/>
    <d v="2025-03-05T00:00:00"/>
    <x v="1"/>
    <s v="05/03/2025, 11:29"/>
    <s v="UK"/>
    <s v="05/03/2025"/>
    <x v="9"/>
  </r>
  <r>
    <s v="EST-000031403"/>
    <s v="ST MICHAELS TOWER FLRS 7 &amp; 8 MANCHESTER"/>
    <s v="Lorraine Knotts"/>
    <d v="2025-03-05T00:00:00"/>
    <d v="2025-03-04T00:00:00"/>
    <x v="1"/>
    <s v="04/03/2025, 08:47"/>
    <s v="UK"/>
    <s v="04/03/2025"/>
    <x v="9"/>
  </r>
  <r>
    <s v="EST-000031349"/>
    <s v="ST NICHOLAS BUILDING FLR 4 NEWCASTLE"/>
    <s v="Lorraine Knotts"/>
    <d v="2025-03-04T00:00:00"/>
    <d v="2025-03-03T00:00:00"/>
    <x v="1"/>
    <s v="03/03/2025, 16:39"/>
    <s v="UK"/>
    <s v="03/03/2025"/>
    <x v="9"/>
  </r>
  <r>
    <s v="EST-000031493"/>
    <s v="ST NICHOLAS BUILDING FLR 4 NEWCASTLE"/>
    <s v="Lorraine Knotts"/>
    <d v="2025-03-10T00:00:00"/>
    <d v="2025-03-06T00:00:00"/>
    <x v="1"/>
    <s v="06/03/2025, 09:24"/>
    <s v="UK"/>
    <s v="06/03/2025"/>
    <x v="9"/>
  </r>
  <r>
    <s v="EST-000031405"/>
    <s v="ST NICHOLAS BUILDING FLR 4 NEWCASTLE"/>
    <s v="Lorraine Knotts"/>
    <d v="2025-03-05T00:00:00"/>
    <d v="2025-03-04T00:00:00"/>
    <x v="1"/>
    <s v="04/03/2025, 08:55"/>
    <s v="UK"/>
    <s v="04/03/2025"/>
    <x v="9"/>
  </r>
  <r>
    <s v="EST-000031400"/>
    <s v="ST NICHOLAS BUILDING FLR 4 NEWCASTLE"/>
    <s v="Lorraine Knotts"/>
    <d v="2025-03-05T00:00:00"/>
    <d v="2025-03-04T00:00:00"/>
    <x v="1"/>
    <s v="04/03/2025, 09:25"/>
    <s v="UK"/>
    <s v="04/03/2025"/>
    <x v="9"/>
  </r>
  <r>
    <s v="EST-000031449"/>
    <s v="STUDENT ACCOMMODATION NEW WAVERLEY EDINBURGH"/>
    <s v="Neil Hamblin"/>
    <d v="2025-03-07T00:00:00"/>
    <d v="2025-03-05T00:00:00"/>
    <x v="1"/>
    <s v="05/03/2025, 09:16"/>
    <s v="UK"/>
    <s v="05/03/2025"/>
    <x v="9"/>
  </r>
  <r>
    <s v="EST-000031439"/>
    <s v="THE BEACON ST VINCENT STREET NO 176 FLOOR 1 REFURB GLASGOW"/>
    <s v="Neil Hamblin"/>
    <d v="2025-03-05T00:00:00"/>
    <d v="2025-03-05T00:00:00"/>
    <x v="1"/>
    <s v="05/03/2025, 13:42"/>
    <s v="UK"/>
    <s v="05/03/2025"/>
    <x v="9"/>
  </r>
  <r>
    <s v="EST-000031359"/>
    <s v="THE EXCHANGE MILK STREET NO 1 BATH"/>
    <s v="Max Cane"/>
    <d v="2025-03-05T00:00:00"/>
    <d v="2025-03-03T00:00:00"/>
    <x v="1"/>
    <s v="03/03/2025, 11:06"/>
    <s v="UK"/>
    <s v="03/03/2025"/>
    <x v="9"/>
  </r>
  <r>
    <s v="EST-000031248"/>
    <s v="THE HIVE BOWLING GREEN STREET SHEFFIELD"/>
    <s v="Lorraine Knotts"/>
    <d v="2025-02-26T00:00:00"/>
    <d v="2025-03-07T00:00:00"/>
    <x v="0"/>
    <s v="07/03/2025, 10:26"/>
    <s v="UK"/>
    <s v="07/03/2025"/>
    <x v="9"/>
  </r>
  <r>
    <s v="EST-000031401"/>
    <s v="TOTTENHAM HOTSPUR TRAINING ACADEMY LEVEL 1 OFFICES ENFIELD"/>
    <s v="Lorraine Knotts"/>
    <d v="2025-03-06T00:00:00"/>
    <d v="2025-03-04T00:00:00"/>
    <x v="1"/>
    <s v="04/03/2025, 14:27"/>
    <s v="UK"/>
    <s v="04/03/2025"/>
    <x v="9"/>
  </r>
  <r>
    <s v="EST-000031486"/>
    <s v="TRINITY BY BREAKTHROUGH FLR 1 OXFORD BUSINESS PARK"/>
    <s v="Lorraine Knotts"/>
    <d v="2025-03-06T00:00:00"/>
    <d v="2025-03-06T00:00:00"/>
    <x v="1"/>
    <s v="06/03/2025, 08:19"/>
    <s v="UK"/>
    <s v="06/03/2025"/>
    <x v="9"/>
  </r>
  <r>
    <s v="EST-000031347"/>
    <s v="TYPHOO WHARF REDEVELOPMENT DIGBETH BIRMINGHAM CAT A"/>
    <s v="Neil Hamblin"/>
    <d v="2025-03-04T00:00:00"/>
    <d v="2025-03-06T00:00:00"/>
    <x v="0"/>
    <s v="06/03/2025, 13:22"/>
    <s v="UK"/>
    <s v="06/03/2025"/>
    <x v="9"/>
  </r>
  <r>
    <s v="EST-000031224"/>
    <s v="UNI OF CAMBRIDGE CHEMISTRY LECTURE ROOM GRD FLR LIGHTING"/>
    <s v="Max Cane"/>
    <d v="2025-02-26T00:00:00"/>
    <d v="2025-03-04T00:00:00"/>
    <x v="0"/>
    <s v="04/03/2025, 12:04"/>
    <s v="UK"/>
    <s v="04/03/2025"/>
    <x v="9"/>
  </r>
  <r>
    <s v="EST-000031370"/>
    <s v="UNI OF EDINBURGH EASTERBUSH FIRST OPINION PRACTICE EDINBURGH"/>
    <s v="Neil Hamblin"/>
    <d v="2025-03-05T00:00:00"/>
    <d v="2025-03-04T00:00:00"/>
    <x v="1"/>
    <s v="04/03/2025, 15:40"/>
    <s v="UK"/>
    <s v="04/03/2025"/>
    <x v="9"/>
  </r>
  <r>
    <s v="EST-000031318"/>
    <s v="UNI OF JOHN MOORES COPPERAS HILL NO 10 LIVERPOOL"/>
    <s v="Lorraine Knotts"/>
    <d v="2025-03-04T00:00:00"/>
    <d v="2025-03-04T00:00:00"/>
    <x v="1"/>
    <s v="04/03/2025, 10:46"/>
    <s v="UK"/>
    <s v="04/03/2025"/>
    <x v="9"/>
  </r>
  <r>
    <s v="EST-000031341"/>
    <s v="UPPER BROOK STREET KADANS PBSA MANCHESTER"/>
    <s v="Lorraine Knotts"/>
    <d v="2025-03-04T00:00:00"/>
    <d v="2025-03-06T00:00:00"/>
    <x v="0"/>
    <s v="06/03/2025, 08:58"/>
    <s v="UK"/>
    <s v="06/03/2025"/>
    <x v="9"/>
  </r>
  <r>
    <s v="EST-000031454"/>
    <s v="VILLAGE HOTEL ASHTON MANCHESTER"/>
    <s v="Max Cane"/>
    <d v="2025-03-06T00:00:00"/>
    <d v="2025-03-05T00:00:00"/>
    <x v="1"/>
    <s v="05/03/2025, 09:25"/>
    <s v="UK"/>
    <s v="05/03/2025"/>
    <x v="9"/>
  </r>
  <r>
    <s v="EST-000031395"/>
    <s v="VINE STREET NO 1 FLOORS 3-4 CAT A+ LONDON"/>
    <s v="Lorraine Knotts"/>
    <d v="2025-03-07T00:00:00"/>
    <d v="2025-03-05T00:00:00"/>
    <x v="1"/>
    <s v="05/03/2025, 16:43"/>
    <s v="UK"/>
    <s v="05/03/2025"/>
    <x v="9"/>
  </r>
  <r>
    <s v="EST-000031376"/>
    <s v="VIRGIN MEDIA DATA CENTRE EXTENSION NORTHAMPTON"/>
    <s v="Neil Hamblin"/>
    <d v="2025-03-06T00:00:00"/>
    <d v="2025-03-04T00:00:00"/>
    <x v="1"/>
    <s v="04/03/2025, 13:11"/>
    <s v="UK"/>
    <s v="04/03/2025"/>
    <x v="9"/>
  </r>
  <r>
    <s v="EST-000031379"/>
    <s v="WEST REGENT STREET NO 2 FLOOR 5 REFURB GLASGOW"/>
    <s v="Neil Hamblin"/>
    <d v="2025-03-05T00:00:00"/>
    <d v="2025-03-04T00:00:00"/>
    <x v="1"/>
    <s v="04/03/2025, 11:23"/>
    <s v="UK"/>
    <s v="04/03/2025"/>
    <x v="9"/>
  </r>
  <r>
    <s v="EST-000031453"/>
    <s v="WILLIAMS F1 DESIGN OFFICE WANTAGE"/>
    <s v="Neil Hamblin"/>
    <d v="2025-03-06T00:00:00"/>
    <d v="2025-03-05T00:00:00"/>
    <x v="1"/>
    <s v="05/03/2025, 13:56"/>
    <s v="UK"/>
    <s v="05/03/2025"/>
    <x v="9"/>
  </r>
  <r>
    <s v="EST-000031506"/>
    <s v="WINNERSH TRIANGLE BUSINESS PARK BLDG 710 WOKINGHAM"/>
    <s v="Max Cane"/>
    <d v="2025-03-07T00:00:00"/>
    <d v="2025-03-06T00:00:00"/>
    <x v="1"/>
    <s v="06/03/2025, 17:10"/>
    <s v="UK"/>
    <s v="06/03/2025"/>
    <x v="9"/>
  </r>
  <r>
    <s v="EST-000031356"/>
    <s v="WITAN GATE HOUSE OFFICE REFURB PHASE 2 MILTON KEYNES"/>
    <s v="Lorraine Knotts"/>
    <d v="2025-03-03T00:00:00"/>
    <d v="2025-03-05T00:00:00"/>
    <x v="0"/>
    <s v="05/03/2025, 12:09"/>
    <s v="UK"/>
    <s v="05/03/2025"/>
    <x v="9"/>
  </r>
  <r>
    <s v="EST-000031490"/>
    <s v="LAFAYETTE STREET 300 NEKO FIT OUT NYC"/>
    <s v="Ian Liegeois"/>
    <d v="2025-03-10T00:00:00"/>
    <d v="2025-03-06T00:00:00"/>
    <x v="1"/>
    <s v="06/03/2025, 21:29"/>
    <s v="USA"/>
    <s v="06/03/2025"/>
    <x v="9"/>
  </r>
  <r>
    <s v="EST-000031518"/>
    <s v="MICHIGAN STATE FOOTBALL STADIUM RENO"/>
    <s v="Ian Liegeois"/>
    <d v="2025-03-12T00:00:00"/>
    <d v="2025-03-07T00:00:00"/>
    <x v="1"/>
    <s v="07/03/2025, 19:45"/>
    <s v="USA"/>
    <s v="07/03/2025"/>
    <x v="9"/>
  </r>
  <r>
    <s v="EST-000031357"/>
    <s v="OHARE AIRPORT TERMINAL 3 L CONCOURSE UPGRADE"/>
    <s v="Ian Liegeois"/>
    <d v="2025-03-06T00:00:00"/>
    <d v="2025-03-03T00:00:00"/>
    <x v="1"/>
    <s v="03/03/2025, 21:05"/>
    <s v="USA"/>
    <s v="03/03/2025"/>
    <x v="9"/>
  </r>
  <r>
    <s v="EST-000031396"/>
    <s v="PASSAGE OF TIME ART GALLERY FLORIDA"/>
    <s v="Ian Liegeois"/>
    <d v="2025-03-10T00:00:00"/>
    <d v="2025-03-03T00:00:00"/>
    <x v="1"/>
    <s v="03/03/2025, 21:56"/>
    <s v="USA"/>
    <s v="03/03/2025"/>
    <x v="9"/>
  </r>
  <r>
    <s v="EST-000031332"/>
    <s v="W 18th ST 25 - BJ DENTAL CENTER"/>
    <s v="Ian Liegeois"/>
    <d v="2025-03-04T00:00:00"/>
    <d v="2025-03-05T00:00:00"/>
    <x v="0"/>
    <s v="05/03/2025, 16:10"/>
    <s v="USA"/>
    <s v="05/03/2025"/>
    <x v="9"/>
  </r>
  <r>
    <s v="EST-000031329"/>
    <s v="ARC DE SEINE"/>
    <s v="Christine Moring"/>
    <d v="2025-03-05T00:00:00"/>
    <d v="2025-03-11T00:00:00"/>
    <x v="0"/>
    <s v="11/03/2025, 13:47"/>
    <s v="France"/>
    <s v="11/03/2025"/>
    <x v="10"/>
  </r>
  <r>
    <s v="EST-000031545"/>
    <s v="GENESYS BREST"/>
    <s v="Christine Moring"/>
    <d v="2025-03-11T00:00:00"/>
    <d v="2025-03-13T00:00:00"/>
    <x v="0"/>
    <s v="13/03/2025, 09:50"/>
    <s v="France"/>
    <s v="13/03/2025"/>
    <x v="10"/>
  </r>
  <r>
    <s v="EST-000031450"/>
    <s v="GPE - ISSY RER STATION"/>
    <s v="Jeremy Buick"/>
    <d v="2025-03-10T00:00:00"/>
    <d v="2025-03-14T00:00:00"/>
    <x v="0"/>
    <s v="14/03/2025, 15:57"/>
    <s v="France"/>
    <s v="14/03/2025"/>
    <x v="10"/>
  </r>
  <r>
    <s v="EST-000031440"/>
    <s v="JEU DE PAUME PARIS"/>
    <s v="Christine Moring"/>
    <d v="2025-03-10T00:00:00"/>
    <d v="2025-03-10T00:00:00"/>
    <x v="1"/>
    <s v="10/03/2025, 11:59"/>
    <s v="France"/>
    <s v="10/03/2025"/>
    <x v="10"/>
  </r>
  <r>
    <s v="EST-000031643"/>
    <s v="CORK AIRPORT OOG"/>
    <s v="Cathal McGuinness"/>
    <d v="2025-03-14T00:00:00"/>
    <d v="2025-03-13T00:00:00"/>
    <x v="1"/>
    <s v="13/03/2025, 10:50"/>
    <s v="Ireland"/>
    <s v="13/03/2025"/>
    <x v="10"/>
  </r>
  <r>
    <s v="EST-000031706"/>
    <s v="RCSI CONNOLLY HOSPITAL DENTAL EDUCATION CLINIC DUBLIN"/>
    <s v="Estimating"/>
    <d v="2025-03-17T00:00:00"/>
    <d v="2025-03-14T00:00:00"/>
    <x v="1"/>
    <s v="14/03/2025, 09:55"/>
    <s v="Ireland"/>
    <s v="14/03/2025"/>
    <x v="10"/>
  </r>
  <r>
    <s v="EST-000031498"/>
    <s v="SURGICAL HUB CORK"/>
    <s v="Cathal McGuinness"/>
    <d v="2025-03-10T00:00:00"/>
    <d v="2025-03-11T00:00:00"/>
    <x v="0"/>
    <s v="11/03/2025, 14:35"/>
    <s v="Ireland"/>
    <s v="11/03/2025"/>
    <x v="10"/>
  </r>
  <r>
    <s v="EST-000031371"/>
    <s v="BYTEDANCE LEVEL G TO 5 FLOORS INNOVATION HUB DUBAI"/>
    <s v="Christine Moring"/>
    <d v="2025-03-06T00:00:00"/>
    <d v="2025-03-11T00:00:00"/>
    <x v="0"/>
    <s v="11/03/2025, 14:14"/>
    <s v="Middle East"/>
    <s v="11/03/2025"/>
    <x v="10"/>
  </r>
  <r>
    <s v="EST-000031539"/>
    <s v="CAVALLI CASA TOWER DUBAI"/>
    <s v="Jeremy Buick"/>
    <d v="2025-03-14T00:00:00"/>
    <d v="2025-03-14T00:00:00"/>
    <x v="1"/>
    <s v="14/03/2025, 15:45"/>
    <s v="Middle East"/>
    <s v="14/03/2025"/>
    <x v="10"/>
  </r>
  <r>
    <s v="EST-000031614"/>
    <s v="COMMUNITY 5 MAJLIS ALSAMHA PLOT P206 AUH"/>
    <s v="Christine Moring"/>
    <d v="2025-03-13T00:00:00"/>
    <d v="2025-03-12T00:00:00"/>
    <x v="1"/>
    <s v="12/03/2025, 09:36"/>
    <s v="Middle East"/>
    <s v="12/03/2025"/>
    <x v="10"/>
  </r>
  <r>
    <s v="EST-000031613"/>
    <s v="DUBAI HOLDING OFFICE REFURB DUBAI"/>
    <s v="Christine Moring"/>
    <d v="2025-03-13T00:00:00"/>
    <d v="2025-03-13T00:00:00"/>
    <x v="1"/>
    <s v="13/03/2025, 12:04"/>
    <s v="Middle East"/>
    <s v="13/03/2025"/>
    <x v="10"/>
  </r>
  <r>
    <s v="EST-000031503"/>
    <s v="MOTORSPORT &amp; SPEEDPARK BLDG QIDDIYA FITOUT PKG 2 RIYADH"/>
    <s v="Demi Jackson"/>
    <d v="2025-03-11T00:00:00"/>
    <d v="2025-03-10T00:00:00"/>
    <x v="1"/>
    <s v="10/03/2025, 16:39"/>
    <s v="Middle East"/>
    <s v="10/03/2025"/>
    <x v="10"/>
  </r>
  <r>
    <s v="EST-000030865"/>
    <s v="NDA - KAIA SOUTH TERMINAL REFURB JEDDAH KSA"/>
    <s v="Jeremy Buick"/>
    <d v="2025-02-20T00:00:00"/>
    <d v="2025-03-10T00:00:00"/>
    <x v="0"/>
    <s v="10/03/2025, 16:56"/>
    <s v="Middle East"/>
    <s v="10/03/2025"/>
    <x v="10"/>
  </r>
  <r>
    <s v="EST-000031612"/>
    <s v="NDA - PWC LAYSEN VALLEY RIYADH OFFICE FIT OUT"/>
    <s v="Christine Moring"/>
    <d v="2025-03-14T00:00:00"/>
    <d v="2025-03-12T00:00:00"/>
    <x v="1"/>
    <s v="12/03/2025, 17:07"/>
    <s v="Middle East"/>
    <s v="12/03/2025"/>
    <x v="10"/>
  </r>
  <r>
    <s v="EST-000031753"/>
    <s v="NDA - PWC LAYSEN VALLEY RIYADH OFFICE FIT OUT"/>
    <s v="Christine Moring"/>
    <d v="2025-03-21T00:00:00"/>
    <d v="2025-03-14T00:00:00"/>
    <x v="1"/>
    <s v="14/03/2025, 14:58"/>
    <s v="Middle East"/>
    <s v="14/03/2025"/>
    <x v="10"/>
  </r>
  <r>
    <s v="EST-000031776"/>
    <s v="NEW DUBAI POLICE ACADEMY DUBAI"/>
    <s v="Demi Jackson"/>
    <d v="2025-03-18T00:00:00"/>
    <d v="2025-03-14T00:00:00"/>
    <x v="1"/>
    <s v="14/03/2025, 16:23"/>
    <s v="Middle East"/>
    <s v="14/03/2025"/>
    <x v="10"/>
  </r>
  <r>
    <s v="EST-000031540"/>
    <s v="ARIMA OFFICES MADRID"/>
    <s v="Christine Moring"/>
    <d v="2025-03-11T00:00:00"/>
    <d v="2025-03-11T00:00:00"/>
    <x v="1"/>
    <s v="11/03/2025, 16:05"/>
    <s v="Rest of the World"/>
    <s v="11/03/2025"/>
    <x v="10"/>
  </r>
  <r>
    <s v="EST-000031231"/>
    <s v="CHAMARTIN PHASE 2 MADRID"/>
    <s v="Demi Jackson"/>
    <d v="2025-02-28T00:00:00"/>
    <d v="2025-03-14T00:00:00"/>
    <x v="0"/>
    <s v="14/03/2025, 09:52"/>
    <s v="Rest of the World"/>
    <s v="14/03/2025"/>
    <x v="10"/>
  </r>
  <r>
    <s v="EST-000031417"/>
    <s v="NEW FIVE STOREY EDUCATIONAL CENTER ATHENS"/>
    <s v="Christine Moring"/>
    <d v="2025-03-10T00:00:00"/>
    <d v="2025-03-11T00:00:00"/>
    <x v="0"/>
    <s v="11/03/2025, 15:40"/>
    <s v="Rest of the World"/>
    <s v="11/03/2025"/>
    <x v="10"/>
  </r>
  <r>
    <s v="EST-000031460"/>
    <s v="ROSARIO PINO 14 RENOVATION (20/F) MADRID"/>
    <s v="Christine Moring"/>
    <d v="2025-03-10T00:00:00"/>
    <d v="2025-03-10T00:00:00"/>
    <x v="1"/>
    <s v="10/03/2025, 14:45"/>
    <s v="Rest of the World"/>
    <s v="10/03/2025"/>
    <x v="10"/>
  </r>
  <r>
    <s v="EST-000031659"/>
    <s v="SECTEUR RIPOSTE RAPIDE BAGOTVILLE QUEBEC"/>
    <s v="Ian Liegeois"/>
    <d v="2025-03-14T00:00:00"/>
    <d v="2025-03-11T00:00:00"/>
    <x v="1"/>
    <s v="11/03/2025, 21:53"/>
    <s v="Rest of the World"/>
    <s v="11/03/2025"/>
    <x v="10"/>
  </r>
  <r>
    <s v="EST-000031501"/>
    <s v="TIGNE POINT RECEPTION BLOCK MALTA"/>
    <s v="Christine Moring"/>
    <d v="2025-03-11T00:00:00"/>
    <d v="2025-03-11T00:00:00"/>
    <x v="1"/>
    <s v="11/03/2025, 11:58"/>
    <s v="Rest of the World"/>
    <s v="11/03/2025"/>
    <x v="10"/>
  </r>
  <r>
    <s v="EST-000031604"/>
    <s v="10 COLMORE ROW BIRMINGHAM"/>
    <s v="Max Cane"/>
    <d v="2025-03-11T00:00:00"/>
    <d v="2025-03-11T00:00:00"/>
    <x v="1"/>
    <s v="11/03/2025, 08:53"/>
    <s v="UK"/>
    <s v="11/03/2025"/>
    <x v="10"/>
  </r>
  <r>
    <s v="EST-000031572"/>
    <s v="10 COLMORE ROW BIRMINGHAM"/>
    <s v="Max Cane"/>
    <d v="2025-03-11T00:00:00"/>
    <d v="2025-03-10T00:00:00"/>
    <x v="1"/>
    <s v="10/03/2025, 15:34"/>
    <s v="UK"/>
    <s v="10/03/2025"/>
    <x v="10"/>
  </r>
  <r>
    <s v="EST-000031569"/>
    <s v="1674 PRIZE BY RADISSON TUNNEL STREET NO 10 NEW HOTEL GLASGOW"/>
    <s v="Neil Hamblin"/>
    <d v="2025-03-12T00:00:00"/>
    <d v="2025-03-11T00:00:00"/>
    <x v="1"/>
    <s v="11/03/2025, 14:01"/>
    <s v="UK"/>
    <s v="11/03/2025"/>
    <x v="10"/>
  </r>
  <r>
    <s v="EST-000031786"/>
    <s v="AQUIS HOUSE BLAGRAVE STREET FLOOR 4 READING"/>
    <s v="Lorraine Knotts"/>
    <d v="2025-03-17T00:00:00"/>
    <d v="2025-03-14T00:00:00"/>
    <x v="1"/>
    <s v="14/03/2025, 15:15"/>
    <s v="UK"/>
    <s v="14/03/2025"/>
    <x v="10"/>
  </r>
  <r>
    <s v="EST-000031740"/>
    <s v="ASTRAZENECA ZOLADEX PEOPLES DEPOT MACCLESFIELD"/>
    <s v="Lorraine Knotts"/>
    <d v="2025-03-14T00:00:00"/>
    <d v="2025-03-14T00:00:00"/>
    <x v="1"/>
    <s v="14/03/2025, 08:08"/>
    <s v="UK"/>
    <s v="14/03/2025"/>
    <x v="10"/>
  </r>
  <r>
    <s v="EST-000031642"/>
    <s v="AUGUSTINE HOUSE AUSTIN FRIARS NO 6 A FLR 3 &amp; 4 FITOUT LONDON"/>
    <s v="Neil Hamblin"/>
    <d v="2025-03-13T00:00:00"/>
    <d v="2025-03-11T00:00:00"/>
    <x v="1"/>
    <s v="11/03/2025, 14:56"/>
    <s v="UK"/>
    <s v="11/03/2025"/>
    <x v="10"/>
  </r>
  <r>
    <s v="EST-000031557"/>
    <s v="AURIOL DRIVE UNIT 3 GREENFORD LONDON"/>
    <s v="Lorraine Knotts"/>
    <d v="2025-03-11T00:00:00"/>
    <d v="2025-03-10T00:00:00"/>
    <x v="1"/>
    <s v="10/03/2025, 10:03"/>
    <s v="UK"/>
    <s v="10/03/2025"/>
    <x v="10"/>
  </r>
  <r>
    <s v="EST-000031551"/>
    <s v="BALLARDS LANE NO 38-44 LONDON"/>
    <s v="Lorraine Knotts"/>
    <d v="2025-03-11T00:00:00"/>
    <d v="2025-03-10T00:00:00"/>
    <x v="1"/>
    <s v="10/03/2025, 09:40"/>
    <s v="UK"/>
    <s v="10/03/2025"/>
    <x v="10"/>
  </r>
  <r>
    <s v="EST-000031785"/>
    <s v="BORDER FORCE INTERVIEW ROOM PLYMOUTH DOCKYARD"/>
    <s v="Max Cane"/>
    <d v="2025-03-17T00:00:00"/>
    <d v="2025-03-14T00:00:00"/>
    <x v="1"/>
    <s v="14/03/2025, 14:46"/>
    <s v="UK"/>
    <s v="14/03/2025"/>
    <x v="10"/>
  </r>
  <r>
    <s v="EST-000031689"/>
    <s v="BOTHWELL STREET NO 177 OFFICE DEVELOPMENT ADDITIONS GLASGOW"/>
    <s v="Neil Hamblin"/>
    <d v="2025-03-13T00:00:00"/>
    <d v="2025-03-13T00:00:00"/>
    <x v="1"/>
    <s v="13/03/2025, 10:50"/>
    <s v="UK"/>
    <s v="13/03/2025"/>
    <x v="10"/>
  </r>
  <r>
    <s v="EST-000031724"/>
    <s v="BREAKSPEAR PARK FLOOR 3 CORRIDORS REFURB HEMEL HEMPSTEAD"/>
    <s v="Lorraine Knotts"/>
    <d v="2025-03-14T00:00:00"/>
    <d v="2025-03-13T00:00:00"/>
    <x v="1"/>
    <s v="13/03/2025, 14:11"/>
    <s v="UK"/>
    <s v="13/03/2025"/>
    <x v="10"/>
  </r>
  <r>
    <s v="EST-000031595"/>
    <s v="BREAKSPEAR PARK FLOOR 3 REFURB HEMEL HEMPSTEAD"/>
    <s v="Max Cane"/>
    <d v="2025-03-11T00:00:00"/>
    <d v="2025-03-10T00:00:00"/>
    <x v="1"/>
    <s v="10/03/2025, 16:42"/>
    <s v="UK"/>
    <s v="10/03/2025"/>
    <x v="10"/>
  </r>
  <r>
    <s v="EST-000031527"/>
    <s v="BROADGATE NO 1-2 CAT B A&amp;O SHEARMAN FLOORS 1-7"/>
    <s v="Lorraine Knotts"/>
    <d v="2025-03-11T00:00:00"/>
    <d v="2025-03-13T00:00:00"/>
    <x v="0"/>
    <s v="13/03/2025, 14:44"/>
    <s v="UK"/>
    <s v="13/03/2025"/>
    <x v="10"/>
  </r>
  <r>
    <s v="EST-000031677"/>
    <s v="BUCKINGHAM PALACE ROAD NO 110 REFURB LONDON"/>
    <s v="Lorraine Knotts"/>
    <d v="2025-03-14T00:00:00"/>
    <d v="2025-03-12T00:00:00"/>
    <x v="1"/>
    <s v="12/03/2025, 13:18"/>
    <s v="UK"/>
    <s v="12/03/2025"/>
    <x v="10"/>
  </r>
  <r>
    <s v="EST-000031593"/>
    <s v="BURY COLLEGE WOODBURY MANCHESTER"/>
    <s v="Lorraine Knotts"/>
    <d v="2025-03-12T00:00:00"/>
    <d v="2025-03-10T00:00:00"/>
    <x v="1"/>
    <s v="10/03/2025, 17:13"/>
    <s v="UK"/>
    <s v="10/03/2025"/>
    <x v="10"/>
  </r>
  <r>
    <s v="EST-000031560"/>
    <s v="CAMBRIDGE BIOMEDICAL CAMPUS HISTOPATHOLOGY"/>
    <s v="Lorraine Knotts"/>
    <d v="2025-03-11T00:00:00"/>
    <d v="2025-03-10T00:00:00"/>
    <x v="1"/>
    <s v="10/03/2025, 09:27"/>
    <s v="UK"/>
    <s v="10/03/2025"/>
    <x v="10"/>
  </r>
  <r>
    <s v="EST-000031592"/>
    <s v="CAPITAL PARK CAMBRIDGE ROAD NO 2 FULBOURN CAMBRIDGE"/>
    <s v="Neil Hamblin"/>
    <d v="2025-03-13T00:00:00"/>
    <d v="2025-03-11T00:00:00"/>
    <x v="1"/>
    <s v="11/03/2025, 11:49"/>
    <s v="UK"/>
    <s v="11/03/2025"/>
    <x v="10"/>
  </r>
  <r>
    <s v="EST-000031663"/>
    <s v="CAPITAL PARK CAMBRIDGE ROAD NO 2 FULBOURN CAMBRIDGE"/>
    <s v="Neil Hamblin"/>
    <d v="2025-03-13T00:00:00"/>
    <d v="2025-03-12T00:00:00"/>
    <x v="1"/>
    <s v="12/03/2025, 13:07"/>
    <s v="UK"/>
    <s v="12/03/2025"/>
    <x v="10"/>
  </r>
  <r>
    <s v="EST-000031780"/>
    <s v="CASTLEPARK NO 1 TOWER HILL GF REFURB BRISTOL"/>
    <s v="Max Cane"/>
    <d v="2025-03-17T00:00:00"/>
    <d v="2025-03-14T00:00:00"/>
    <x v="1"/>
    <s v="14/03/2025, 15:51"/>
    <s v="UK"/>
    <s v="14/03/2025"/>
    <x v="10"/>
  </r>
  <r>
    <s v="EST-000031768"/>
    <s v="CENTRAL FOUNDATION GIRLS SCHOOL LONDON"/>
    <s v="Neil Hamblin"/>
    <d v="2025-03-17T00:00:00"/>
    <d v="2025-03-14T00:00:00"/>
    <x v="1"/>
    <s v="14/03/2025, 13:17"/>
    <s v="UK"/>
    <s v="14/03/2025"/>
    <x v="10"/>
  </r>
  <r>
    <s v="EST-000031623"/>
    <s v="CHELSEA BARRACKS PHASE 4 CHAUFFEURS ROOM EBURY BRIDGE LONDON"/>
    <s v="Lorraine Knotts"/>
    <d v="2025-03-12T00:00:00"/>
    <d v="2025-03-11T00:00:00"/>
    <x v="1"/>
    <s v="11/03/2025, 10:11"/>
    <s v="UK"/>
    <s v="11/03/2025"/>
    <x v="10"/>
  </r>
  <r>
    <s v="EST-000031690"/>
    <s v="CHRIS EDGE NORTH MISC PROJECTS 2025"/>
    <s v="Lorraine Knotts"/>
    <d v="2025-03-13T00:00:00"/>
    <d v="2025-03-13T00:00:00"/>
    <x v="1"/>
    <s v="13/03/2025, 10:51"/>
    <s v="UK"/>
    <s v="13/03/2025"/>
    <x v="10"/>
  </r>
  <r>
    <s v="EST-000031537"/>
    <s v="COLEMAN STREET NO 4 REFURB LONDON"/>
    <s v="Max Cane"/>
    <d v="2025-03-11T00:00:00"/>
    <d v="2025-03-11T00:00:00"/>
    <x v="1"/>
    <s v="11/03/2025, 14:58"/>
    <s v="UK"/>
    <s v="11/03/2025"/>
    <x v="10"/>
  </r>
  <r>
    <s v="EST-000031719"/>
    <s v="COLUMBUS COURTYARD NO 17 SHELL &amp; CORE LONDON"/>
    <s v="Max Cane"/>
    <d v="2025-03-14T00:00:00"/>
    <d v="2025-03-13T00:00:00"/>
    <x v="1"/>
    <s v="13/03/2025, 10:10"/>
    <s v="UK"/>
    <s v="13/03/2025"/>
    <x v="10"/>
  </r>
  <r>
    <s v="EST-000031566"/>
    <s v="CRYSTAL PALACE FC SELHURST PARK STADIUM LONDON"/>
    <s v="Lorraine Knotts"/>
    <d v="2025-03-13T00:00:00"/>
    <d v="2025-03-12T00:00:00"/>
    <x v="1"/>
    <s v="12/03/2025, 10:43"/>
    <s v="UK"/>
    <s v="12/03/2025"/>
    <x v="10"/>
  </r>
  <r>
    <s v="EST-000031742"/>
    <s v="CURZON STREET NO 1 FLOOR 2 PJT PARTNERS LONDON"/>
    <s v="Max Cane"/>
    <d v="2025-03-14T00:00:00"/>
    <d v="2025-03-13T00:00:00"/>
    <x v="1"/>
    <s v="13/03/2025, 16:53"/>
    <s v="UK"/>
    <s v="13/03/2025"/>
    <x v="10"/>
  </r>
  <r>
    <s v="EST-000031606"/>
    <s v="DAKOTA HOTEL ST ANNS WHARF NEWCASTLE"/>
    <s v="Lorraine Knotts"/>
    <d v="2025-03-11T00:00:00"/>
    <d v="2025-03-11T00:00:00"/>
    <x v="1"/>
    <s v="11/03/2025, 08:30"/>
    <s v="UK"/>
    <s v="11/03/2025"/>
    <x v="10"/>
  </r>
  <r>
    <s v="EST-000031654"/>
    <s v="DRAPERS GARDENS NO 12 BLACKROCK FLR 3 REFURB LONDON"/>
    <s v="Max Cane"/>
    <d v="2025-03-12T00:00:00"/>
    <d v="2025-03-12T00:00:00"/>
    <x v="1"/>
    <s v="12/03/2025, 15:40"/>
    <s v="UK"/>
    <s v="12/03/2025"/>
    <x v="10"/>
  </r>
  <r>
    <s v="EST-000031645"/>
    <s v="EDINBURGH CONCERT HALL"/>
    <s v="Max Cane"/>
    <d v="2025-03-12T00:00:00"/>
    <d v="2025-03-12T00:00:00"/>
    <x v="1"/>
    <s v="12/03/2025, 12:58"/>
    <s v="UK"/>
    <s v="12/03/2025"/>
    <x v="10"/>
  </r>
  <r>
    <s v="EST-000031686"/>
    <s v="EQUINIX DATA CENTRE MA06 FOH CEILINGS MANCHESTER"/>
    <s v="Lorraine Knotts"/>
    <d v="2025-03-14T00:00:00"/>
    <d v="2025-03-13T00:00:00"/>
    <x v="1"/>
    <s v="13/03/2025, 08:30"/>
    <s v="UK"/>
    <s v="13/03/2025"/>
    <x v="10"/>
  </r>
  <r>
    <s v="EST-000031651"/>
    <s v="GATWICK AIRPORT NGSC SUSSEX SUITE"/>
    <s v="Max Cane"/>
    <d v="2025-03-12T00:00:00"/>
    <d v="2025-03-12T00:00:00"/>
    <x v="1"/>
    <s v="12/03/2025, 14:36"/>
    <s v="UK"/>
    <s v="12/03/2025"/>
    <x v="10"/>
  </r>
  <r>
    <s v="EST-000031605"/>
    <s v="GRAFTON GATE NO 401 3RD FLOOR MILTON KEYNES"/>
    <s v="Max Cane"/>
    <d v="2025-03-11T00:00:00"/>
    <d v="2025-03-11T00:00:00"/>
    <x v="1"/>
    <s v="11/03/2025, 16:59"/>
    <s v="UK"/>
    <s v="11/03/2025"/>
    <x v="10"/>
  </r>
  <r>
    <s v="EST-000031637"/>
    <s v="GREEN MOUNTAIN LON1 EAST DATA CENTRE ROMFORD"/>
    <s v="Neil Hamblin"/>
    <d v="2025-03-13T00:00:00"/>
    <d v="2025-03-11T00:00:00"/>
    <x v="1"/>
    <s v="11/03/2025, 16:02"/>
    <s v="UK"/>
    <s v="11/03/2025"/>
    <x v="10"/>
  </r>
  <r>
    <s v="EST-000031748"/>
    <s v="HARWELL CAMPUS IQ BUILDINGS PLOT E &amp; F OXFORDSHIRE"/>
    <s v="Neil Hamblin"/>
    <d v="2025-03-18T00:00:00"/>
    <d v="2025-03-14T00:00:00"/>
    <x v="1"/>
    <s v="14/03/2025, 14:16"/>
    <s v="UK"/>
    <s v="14/03/2025"/>
    <x v="10"/>
  </r>
  <r>
    <s v="EST-000031598"/>
    <s v="HEMISPHERE ONE PADDINGTON VILLAGE LIVERPOOL"/>
    <s v="Lorraine Knotts"/>
    <d v="2025-03-11T00:00:00"/>
    <d v="2025-03-10T00:00:00"/>
    <x v="1"/>
    <s v="10/03/2025, 16:51"/>
    <s v="UK"/>
    <s v="10/03/2025"/>
    <x v="10"/>
  </r>
  <r>
    <s v="EST-000031670"/>
    <s v="IMPERIAL COLLEGE RESEARCH BUILDING SILWOOD PARK ASCOT"/>
    <s v="Max Cane"/>
    <d v="2025-03-13T00:00:00"/>
    <d v="2025-03-12T00:00:00"/>
    <x v="1"/>
    <s v="12/03/2025, 12:57"/>
    <s v="UK"/>
    <s v="12/03/2025"/>
    <x v="10"/>
  </r>
  <r>
    <s v="EST-000031556"/>
    <s v="IMPERIAL COLLEGE SHERFIELD BUILDING READ &amp; PIPPARD LONDON"/>
    <s v="Neil Hamblin"/>
    <d v="2025-03-11T00:00:00"/>
    <d v="2025-03-10T00:00:00"/>
    <x v="1"/>
    <s v="10/03/2025, 10:15"/>
    <s v="UK"/>
    <s v="10/03/2025"/>
    <x v="10"/>
  </r>
  <r>
    <s v="EST-000031772"/>
    <s v="JACK TURNBULL MISC TILE &amp; GRID 2025"/>
    <s v="Max Cane"/>
    <d v="2025-03-17T00:00:00"/>
    <d v="2025-03-14T00:00:00"/>
    <x v="1"/>
    <s v="14/03/2025, 12:41"/>
    <s v="UK"/>
    <s v="14/03/2025"/>
    <x v="10"/>
  </r>
  <r>
    <s v="EST-000031761"/>
    <s v="JACK TURNBULL MISC TILE &amp; GRID 2025"/>
    <s v="Max Cane"/>
    <d v="2025-03-17T00:00:00"/>
    <d v="2025-03-14T00:00:00"/>
    <x v="1"/>
    <s v="14/03/2025, 16:17"/>
    <s v="UK"/>
    <s v="14/03/2025"/>
    <x v="10"/>
  </r>
  <r>
    <s v="EST-000031625"/>
    <s v="JACK TURNBULL MISC TILE &amp; GRID 2025"/>
    <s v="Max Cane"/>
    <d v="2025-03-12T00:00:00"/>
    <d v="2025-03-11T00:00:00"/>
    <x v="1"/>
    <s v="11/03/2025, 10:18"/>
    <s v="UK"/>
    <s v="11/03/2025"/>
    <x v="10"/>
  </r>
  <r>
    <s v="EST-000031622"/>
    <s v="JOHN LEWIS MISC 2025"/>
    <s v="Max Cane"/>
    <d v="2025-03-12T00:00:00"/>
    <d v="2025-03-11T00:00:00"/>
    <x v="1"/>
    <s v="11/03/2025, 09:37"/>
    <s v="UK"/>
    <s v="11/03/2025"/>
    <x v="10"/>
  </r>
  <r>
    <s v="EST-000031721"/>
    <s v="KALA SANGAM ARTS CENTRE FORSTER SQUARE BRADFORD"/>
    <s v="Lorraine Knotts"/>
    <d v="2025-03-17T00:00:00"/>
    <d v="2025-03-13T00:00:00"/>
    <x v="1"/>
    <s v="13/03/2025, 14:25"/>
    <s v="UK"/>
    <s v="13/03/2025"/>
    <x v="10"/>
  </r>
  <r>
    <s v="EST-000031620"/>
    <s v="KINGS CROSS CENTRAL F1 KINGS WAY &amp; YORK WAY LONDON"/>
    <s v="Lorraine Knotts"/>
    <d v="2025-03-14T00:00:00"/>
    <d v="2025-03-11T00:00:00"/>
    <x v="1"/>
    <s v="11/03/2025, 16:12"/>
    <s v="UK"/>
    <s v="11/03/2025"/>
    <x v="10"/>
  </r>
  <r>
    <s v="EST-000031755"/>
    <s v="KING STREET NO 55 6TH FLR CAT B MANCHESTER"/>
    <s v="Max Cane"/>
    <d v="2025-03-17T00:00:00"/>
    <d v="2025-03-14T00:00:00"/>
    <x v="1"/>
    <s v="14/03/2025, 11:01"/>
    <s v="UK"/>
    <s v="14/03/2025"/>
    <x v="10"/>
  </r>
  <r>
    <s v="EST-000031662"/>
    <s v="LEADENHALL STREET NO 40 ISAM FLOOR 7 LONDON"/>
    <s v="Neil Hamblin"/>
    <d v="2025-03-14T00:00:00"/>
    <d v="2025-03-12T00:00:00"/>
    <x v="1"/>
    <s v="12/03/2025, 11:31"/>
    <s v="UK"/>
    <s v="12/03/2025"/>
    <x v="10"/>
  </r>
  <r>
    <s v="EST-000031646"/>
    <s v="LEADENHALL STREET NO 40 ISAM FLOOR 7 LONDON"/>
    <s v="Neil Hamblin"/>
    <d v="2025-03-12T00:00:00"/>
    <d v="2025-03-12T00:00:00"/>
    <x v="1"/>
    <s v="12/03/2025, 11:32"/>
    <s v="UK"/>
    <s v="12/03/2025"/>
    <x v="10"/>
  </r>
  <r>
    <s v="EST-000031559"/>
    <s v="LOWER MARSH NO 1-5 LOMA UNDERCROFT LONDON"/>
    <s v="Neil Hamblin"/>
    <d v="2025-03-12T00:00:00"/>
    <d v="2025-03-11T00:00:00"/>
    <x v="1"/>
    <s v="11/03/2025, 11:09"/>
    <s v="UK"/>
    <s v="11/03/2025"/>
    <x v="10"/>
  </r>
  <r>
    <s v="EST-000031583"/>
    <s v="MERCURY HOUSE STRATHCLYDE BUSINESS PARK REFURB BELLSHILL"/>
    <s v="Neil Hamblin"/>
    <d v="2025-03-12T00:00:00"/>
    <d v="2025-03-10T00:00:00"/>
    <x v="1"/>
    <s v="10/03/2025, 15:23"/>
    <s v="UK"/>
    <s v="10/03/2025"/>
    <x v="10"/>
  </r>
  <r>
    <s v="EST-000031771"/>
    <s v="MERCURY HOUSE STRATHCLYDE BUSINESS PARK REFURB BELLSHILL"/>
    <s v="Neil Hamblin"/>
    <d v="2025-03-18T00:00:00"/>
    <d v="2025-03-14T00:00:00"/>
    <x v="1"/>
    <s v="14/03/2025, 15:46"/>
    <s v="UK"/>
    <s v="14/03/2025"/>
    <x v="10"/>
  </r>
  <r>
    <s v="EST-000031749"/>
    <s v="MERCURY HOUSE STRATHCLYDE BUSINESS PARK REFURB BELLSHILL"/>
    <s v="Neil Hamblin"/>
    <d v="2025-03-18T00:00:00"/>
    <d v="2025-03-14T00:00:00"/>
    <x v="1"/>
    <s v="14/03/2025, 15:48"/>
    <s v="UK"/>
    <s v="14/03/2025"/>
    <x v="10"/>
  </r>
  <r>
    <s v="EST-000031673"/>
    <s v="NEW BRIDGE ST HOUSE NO 30-34 REFURB LONDON"/>
    <s v="Lorraine Knotts"/>
    <d v="2025-03-13T00:00:00"/>
    <d v="2025-03-13T00:00:00"/>
    <x v="1"/>
    <s v="13/03/2025, 09:32"/>
    <s v="UK"/>
    <s v="13/03/2025"/>
    <x v="10"/>
  </r>
  <r>
    <s v="EST-000031497"/>
    <s v="NEWGATE STREET NO 81 BT CENTRE HSBC AMR LONDON"/>
    <s v="Lorraine Knotts"/>
    <d v="2025-03-11T00:00:00"/>
    <d v="2025-03-12T00:00:00"/>
    <x v="0"/>
    <s v="12/03/2025, 08:27"/>
    <s v="UK"/>
    <s v="12/03/2025"/>
    <x v="10"/>
  </r>
  <r>
    <s v="EST-000031713"/>
    <s v="NEW HS ELECTRICAL BRANCH SIDCUP"/>
    <s v="Max Cane"/>
    <d v="2025-03-14T00:00:00"/>
    <d v="2025-03-13T00:00:00"/>
    <x v="1"/>
    <s v="13/03/2025, 14:15"/>
    <s v="UK"/>
    <s v="13/03/2025"/>
    <x v="10"/>
  </r>
  <r>
    <s v="EST-000031599"/>
    <s v="OLIVER BROSCH MISC 2025"/>
    <s v="Max Cane"/>
    <d v="2025-03-12T00:00:00"/>
    <d v="2025-03-10T00:00:00"/>
    <x v="1"/>
    <s v="10/03/2025, 16:21"/>
    <s v="UK"/>
    <s v="10/03/2025"/>
    <x v="10"/>
  </r>
  <r>
    <s v="EST-000031708"/>
    <s v="ONE LUDLOW OFFICE SUITE 2 MAIDENHEAD"/>
    <s v="Max Cane"/>
    <d v="2025-03-14T00:00:00"/>
    <d v="2025-03-13T00:00:00"/>
    <x v="1"/>
    <s v="13/03/2025, 09:43"/>
    <s v="UK"/>
    <s v="13/03/2025"/>
    <x v="10"/>
  </r>
  <r>
    <s v="EST-000031730"/>
    <s v="OXFORD EXPRESSION TECHNOLOGY KIDLINGTON"/>
    <s v="Neil Hamblin"/>
    <d v="2025-03-14T00:00:00"/>
    <d v="2025-03-13T00:00:00"/>
    <x v="1"/>
    <s v="13/03/2025, 15:22"/>
    <s v="UK"/>
    <s v="13/03/2025"/>
    <x v="10"/>
  </r>
  <r>
    <s v="EST-000031679"/>
    <s v="PARK LANE NO 69 REFURB CROYDON"/>
    <s v="Max Cane"/>
    <d v="2025-03-13T00:00:00"/>
    <d v="2025-03-12T00:00:00"/>
    <x v="1"/>
    <s v="12/03/2025, 12:45"/>
    <s v="UK"/>
    <s v="12/03/2025"/>
    <x v="10"/>
  </r>
  <r>
    <s v="EST-000031558"/>
    <s v="PEEL ESTATE &amp; NWCC EAST UNDERCROFT SOUTH KILBURN LONDON"/>
    <s v="Neil Hamblin"/>
    <d v="2025-03-12T00:00:00"/>
    <d v="2025-03-11T00:00:00"/>
    <x v="1"/>
    <s v="11/03/2025, 14:08"/>
    <s v="UK"/>
    <s v="11/03/2025"/>
    <x v="10"/>
  </r>
  <r>
    <s v="EST-000031769"/>
    <s v="PLYMOUTH HOUSE MONMOUTH STREET BATH"/>
    <s v="Max Cane"/>
    <d v="2025-03-17T00:00:00"/>
    <d v="2025-03-14T00:00:00"/>
    <x v="1"/>
    <s v="14/03/2025, 11:38"/>
    <s v="UK"/>
    <s v="14/03/2025"/>
    <x v="10"/>
  </r>
  <r>
    <s v="EST-000031650"/>
    <s v="PLYMOUTH HOUSE MONMOUTH STREET BATH"/>
    <s v="Max Cane"/>
    <d v="2025-03-12T00:00:00"/>
    <d v="2025-03-11T00:00:00"/>
    <x v="1"/>
    <s v="11/03/2025, 16:57"/>
    <s v="UK"/>
    <s v="11/03/2025"/>
    <x v="10"/>
  </r>
  <r>
    <s v="EST-000031676"/>
    <s v="PORSCHE SHOWROOM BRISTOL"/>
    <s v="Lorraine Knotts"/>
    <d v="2025-03-13T00:00:00"/>
    <d v="2025-03-12T00:00:00"/>
    <x v="1"/>
    <s v="12/03/2025, 13:06"/>
    <s v="UK"/>
    <s v="12/03/2025"/>
    <x v="10"/>
  </r>
  <r>
    <s v="EST-000031525"/>
    <s v="PROJECT NEWTON CAMBRIDGE"/>
    <s v="Max Cane"/>
    <d v="2025-03-11T00:00:00"/>
    <d v="2025-03-11T00:00:00"/>
    <x v="1"/>
    <s v="11/03/2025, 14:57"/>
    <s v="UK"/>
    <s v="11/03/2025"/>
    <x v="10"/>
  </r>
  <r>
    <s v="EST-000031765"/>
    <s v="PROJECT PHOENIX BUILDING A8 NEAR FARNBOROUGH"/>
    <s v="Max Cane"/>
    <d v="2025-03-17T00:00:00"/>
    <d v="2025-03-14T00:00:00"/>
    <x v="1"/>
    <s v="14/03/2025, 11:28"/>
    <s v="UK"/>
    <s v="14/03/2025"/>
    <x v="10"/>
  </r>
  <r>
    <s v="EST-000031640"/>
    <s v="PURE DC DATA CENTRE LON01 B2 V3A DATA HALLS LONDON"/>
    <s v="Neil Hamblin"/>
    <d v="2025-03-14T00:00:00"/>
    <d v="2025-03-12T00:00:00"/>
    <x v="1"/>
    <s v="12/03/2025, 14:41"/>
    <s v="UK"/>
    <s v="12/03/2025"/>
    <x v="10"/>
  </r>
  <r>
    <s v="EST-000031628"/>
    <s v="RADSTOCK HOUSE ECCLESTON STREET NO 3-5 LONDON"/>
    <s v="Neil Hamblin"/>
    <d v="2025-03-12T00:00:00"/>
    <d v="2025-03-11T00:00:00"/>
    <x v="1"/>
    <s v="11/03/2025, 15:47"/>
    <s v="UK"/>
    <s v="11/03/2025"/>
    <x v="10"/>
  </r>
  <r>
    <s v="EST-000031668"/>
    <s v="SALISBURY SQUARE DEVELOPMENT POLICE BUILDING LONDON"/>
    <s v="Neil Hamblin"/>
    <d v="2025-03-13T00:00:00"/>
    <d v="2025-03-12T00:00:00"/>
    <x v="1"/>
    <s v="12/03/2025, 12:00"/>
    <s v="UK"/>
    <s v="12/03/2025"/>
    <x v="10"/>
  </r>
  <r>
    <s v="EST-000031111"/>
    <s v="SMITHFIELD MARKET DEVELOPMENT MUSEUM OF LONDON CLADDING"/>
    <s v="Neil Hamblin"/>
    <d v="2025-02-27T00:00:00"/>
    <d v="2025-03-10T00:00:00"/>
    <x v="0"/>
    <s v="10/03/2025, 14:52"/>
    <s v="UK"/>
    <s v="10/03/2025"/>
    <x v="10"/>
  </r>
  <r>
    <s v="EST-000031760"/>
    <s v="SPORTS DIRECT DUNDEE"/>
    <s v="Max Cane"/>
    <d v="2025-03-17T00:00:00"/>
    <d v="2025-03-14T00:00:00"/>
    <x v="1"/>
    <s v="14/03/2025, 11:11"/>
    <s v="UK"/>
    <s v="14/03/2025"/>
    <x v="10"/>
  </r>
  <r>
    <s v="EST-000031671"/>
    <s v="THE BOURN QUARTER META CAMBRIDGE"/>
    <s v="Max Cane"/>
    <d v="2025-03-13T00:00:00"/>
    <d v="2025-03-12T00:00:00"/>
    <x v="1"/>
    <s v="12/03/2025, 12:51"/>
    <s v="UK"/>
    <s v="12/03/2025"/>
    <x v="10"/>
  </r>
  <r>
    <s v="EST-000031511"/>
    <s v="THE BRITISH LIBRARY BOSTON SPA WETHERBY"/>
    <s v="Neil Hamblin"/>
    <d v="2025-03-10T00:00:00"/>
    <d v="2025-03-10T00:00:00"/>
    <x v="1"/>
    <s v="10/03/2025, 10:05"/>
    <s v="UK"/>
    <s v="10/03/2025"/>
    <x v="10"/>
  </r>
  <r>
    <s v="EST-000031635"/>
    <s v="THE INTERNATIONAL QUARTER PLOT S4 LIFT LOBBIES PHASE 2"/>
    <s v="Lorraine Knotts"/>
    <d v="2025-03-13T00:00:00"/>
    <d v="2025-03-12T00:00:00"/>
    <x v="1"/>
    <s v="12/03/2025, 09:32"/>
    <s v="UK"/>
    <s v="12/03/2025"/>
    <x v="10"/>
  </r>
  <r>
    <s v="EST-000031627"/>
    <s v="THE SHARD LEVEL 9 REFURB LONDON"/>
    <s v="Max Cane"/>
    <d v="2025-03-12T00:00:00"/>
    <d v="2025-03-11T00:00:00"/>
    <x v="1"/>
    <s v="11/03/2025, 10:39"/>
    <s v="UK"/>
    <s v="11/03/2025"/>
    <x v="10"/>
  </r>
  <r>
    <s v="EST-000031665"/>
    <s v="TRITON SQUARE NO 1 OFFICE / LABS RECEPTION WALL PANELS"/>
    <s v="Neil Hamblin"/>
    <d v="2025-03-17T00:00:00"/>
    <d v="2025-03-12T00:00:00"/>
    <x v="1"/>
    <s v="12/03/2025, 14:29"/>
    <s v="UK"/>
    <s v="12/03/2025"/>
    <x v="10"/>
  </r>
  <r>
    <s v="EST-000031588"/>
    <s v="UCB PHARMA COLLABORATION HUB WINDLESHAM CAMPUS SURREY"/>
    <s v="Max Cane"/>
    <d v="2025-03-11T00:00:00"/>
    <d v="2025-03-12T00:00:00"/>
    <x v="0"/>
    <s v="12/03/2025, 17:24"/>
    <s v="UK"/>
    <s v="12/03/2025"/>
    <x v="10"/>
  </r>
  <r>
    <s v="EST-000031570"/>
    <s v="UNI OF SOUTHAMPTON B1 LABORATORY"/>
    <s v="Max Cane"/>
    <d v="2025-03-12T00:00:00"/>
    <d v="2025-03-10T00:00:00"/>
    <x v="1"/>
    <s v="10/03/2025, 11:14"/>
    <s v="UK"/>
    <s v="10/03/2025"/>
    <x v="10"/>
  </r>
  <r>
    <s v="EST-000031699"/>
    <s v="VICTORIA HOUSE BLOOMSBURY SQUARE LONDON"/>
    <s v="Max Cane"/>
    <d v="2025-03-14T00:00:00"/>
    <d v="2025-03-13T00:00:00"/>
    <x v="1"/>
    <s v="13/03/2025, 11:21"/>
    <s v="UK"/>
    <s v="13/03/2025"/>
    <x v="10"/>
  </r>
  <r>
    <s v="EST-000031591"/>
    <s v="VICTORIA STREET NO 80 FLR 7 REFURB LONDON"/>
    <s v="Max Cane"/>
    <d v="2025-03-11T00:00:00"/>
    <d v="2025-03-10T00:00:00"/>
    <x v="1"/>
    <s v="10/03/2025, 15:24"/>
    <s v="UK"/>
    <s v="10/03/2025"/>
    <x v="10"/>
  </r>
  <r>
    <s v="EST-000031657"/>
    <s v="WAITROSE CREWKERNE"/>
    <s v="Max Cane"/>
    <d v="2025-03-13T00:00:00"/>
    <d v="2025-03-13T00:00:00"/>
    <x v="1"/>
    <s v="13/03/2025, 12:03"/>
    <s v="UK"/>
    <s v="13/03/2025"/>
    <x v="10"/>
  </r>
  <r>
    <s v="EST-000031715"/>
    <s v="WESTERN GATEWAY NO 27 CABLE CAR LONDON"/>
    <s v="Max Cane"/>
    <d v="2025-03-14T00:00:00"/>
    <d v="2025-03-13T00:00:00"/>
    <x v="1"/>
    <s v="13/03/2025, 14:02"/>
    <s v="UK"/>
    <s v="13/03/2025"/>
    <x v="10"/>
  </r>
  <r>
    <s v="EST-000031782"/>
    <s v="WEST HILL INNOVATION PARK PHARMARON HODDESDON"/>
    <s v="Max Cane"/>
    <d v="2025-03-17T00:00:00"/>
    <d v="2025-03-14T00:00:00"/>
    <x v="1"/>
    <s v="14/03/2025, 14:49"/>
    <s v="UK"/>
    <s v="14/03/2025"/>
    <x v="10"/>
  </r>
  <r>
    <s v="EST-000031774"/>
    <s v="WEST HILL INNOVATION PARK PHARMARON HODDESDON"/>
    <s v="Max Cane"/>
    <d v="2025-03-17T00:00:00"/>
    <d v="2025-03-14T00:00:00"/>
    <x v="1"/>
    <s v="14/03/2025, 12:32"/>
    <s v="UK"/>
    <s v="14/03/2025"/>
    <x v="10"/>
  </r>
  <r>
    <s v="EST-000031578"/>
    <s v="WHITEHALL RIVERSIDE OFFICE DEVELOPMENT MSCP LEEDS"/>
    <s v="Lorraine Knotts"/>
    <d v="2025-03-11T00:00:00"/>
    <d v="2025-03-10T00:00:00"/>
    <x v="1"/>
    <s v="10/03/2025, 12:43"/>
    <s v="UK"/>
    <s v="10/03/2025"/>
    <x v="10"/>
  </r>
  <r>
    <s v="EST-000031636"/>
    <s v="WINCHESTER COLLEGE BOARDING AND SPORTS FACILITIES"/>
    <s v="Max Cane"/>
    <d v="2025-03-12T00:00:00"/>
    <d v="2025-03-11T00:00:00"/>
    <x v="1"/>
    <s v="11/03/2025, 14:02"/>
    <s v="UK"/>
    <s v="11/03/2025"/>
    <x v="10"/>
  </r>
  <r>
    <s v="EST-000031563"/>
    <s v="WINNERSH TRIANGLE BUSINESS PARK BLDG 710 WOKINGHAM"/>
    <s v="Max Cane"/>
    <d v="2025-03-11T00:00:00"/>
    <d v="2025-03-10T00:00:00"/>
    <x v="1"/>
    <s v="10/03/2025, 09:51"/>
    <s v="UK"/>
    <s v="10/03/2025"/>
    <x v="10"/>
  </r>
  <r>
    <s v="EST-000031562"/>
    <s v="WITAN GATE HOUSE OFFICE REFURB PHASE 2 MILTON KEYNES"/>
    <s v="Lorraine Knotts"/>
    <d v="2025-03-11T00:00:00"/>
    <d v="2025-03-11T00:00:00"/>
    <x v="1"/>
    <s v="11/03/2025, 13:59"/>
    <s v="UK"/>
    <s v="11/03/2025"/>
    <x v="10"/>
  </r>
  <r>
    <s v="EST-000031648"/>
    <s v="WOODCOCK ESTATE CRICKET GROUND FARINGTON"/>
    <s v="Lorraine Knotts"/>
    <d v="2025-03-12T00:00:00"/>
    <d v="2025-03-11T00:00:00"/>
    <x v="1"/>
    <s v="11/03/2025, 15:55"/>
    <s v="UK"/>
    <s v="11/03/2025"/>
    <x v="10"/>
  </r>
  <r>
    <s v="EST-000031610"/>
    <s v="516 MEMPHIS BROOKS ART MUSEUM"/>
    <s v="Ian Liegeois"/>
    <d v="2025-03-14T00:00:00"/>
    <d v="2025-03-11T00:00:00"/>
    <x v="1"/>
    <s v="11/03/2025, 21:23"/>
    <s v="USA"/>
    <s v="11/03/2025"/>
    <x v="10"/>
  </r>
  <r>
    <s v="EST-000031698"/>
    <s v="900 N MICHIGAN TOWER - OFFICE LOBBY"/>
    <s v="Ian Liegeois"/>
    <d v="2025-03-18T00:00:00"/>
    <d v="2025-03-13T00:00:00"/>
    <x v="1"/>
    <s v="13/03/2025, 20:04"/>
    <s v="USA"/>
    <s v="13/03/2025"/>
    <x v="10"/>
  </r>
  <r>
    <s v="EST-000031704"/>
    <s v="BARCLAYS CENTER - BROOKLYN"/>
    <s v="Ian Liegeois"/>
    <d v="2025-03-17T00:00:00"/>
    <d v="2025-03-12T00:00:00"/>
    <x v="1"/>
    <s v="12/03/2025, 19:04"/>
    <s v="USA"/>
    <s v="12/03/2025"/>
    <x v="10"/>
  </r>
  <r>
    <s v="EST-000031741"/>
    <s v="GEORGE BUSH INT AIRPORT IAH- UNITED B N. TERMINAL EXPANSION"/>
    <s v="Ian Liegeois"/>
    <d v="2025-03-18T00:00:00"/>
    <d v="2025-03-14T00:00:00"/>
    <x v="1"/>
    <s v="14/03/2025, 17:04"/>
    <s v="USA"/>
    <s v="14/03/2025"/>
    <x v="10"/>
  </r>
  <r>
    <s v="EST-000031611"/>
    <s v="GEORGE W BUSH INTL AIRPORT IAH- UA TBT NORTH BRIDGE"/>
    <s v="Jeremy Buick"/>
    <d v="2025-03-14T00:00:00"/>
    <d v="2025-03-11T00:00:00"/>
    <x v="1"/>
    <s v="11/03/2025, 16:20"/>
    <s v="USA"/>
    <s v="11/03/2025"/>
    <x v="10"/>
  </r>
  <r>
    <s v="EST-000031607"/>
    <s v="HOLD BROWN UNIV DANOFF LABS INTEGRATED LIFE SCIENCES   ILSB"/>
    <s v="Ian Liegeois"/>
    <d v="2025-03-18T00:00:00"/>
    <d v="2025-03-12T00:00:00"/>
    <x v="1"/>
    <s v="12/03/2025, 19:35"/>
    <s v="USA"/>
    <s v="12/03/2025"/>
    <x v="10"/>
  </r>
  <r>
    <s v="EST-000031608"/>
    <s v="JFK TERMINAL ONE DUTY FREE (C220 Ceilings)"/>
    <s v="Ian Liegeois"/>
    <d v="2025-03-13T00:00:00"/>
    <d v="2025-03-11T00:00:00"/>
    <x v="1"/>
    <s v="11/03/2025, 18:32"/>
    <s v="USA"/>
    <s v="11/03/2025"/>
    <x v="10"/>
  </r>
  <r>
    <s v="EST-000031609"/>
    <s v="JFK TERMINAL ONE DUTY FREE (C330) - TRICELL"/>
    <s v="Ian Liegeois"/>
    <d v="2025-03-14T00:00:00"/>
    <d v="2025-03-11T00:00:00"/>
    <x v="1"/>
    <s v="11/03/2025, 21:23"/>
    <s v="USA"/>
    <s v="11/03/2025"/>
    <x v="10"/>
  </r>
  <r>
    <s v="EST-000031053"/>
    <s v="MATHWORKS R&amp;D BLDG LAKESIDE NATICK"/>
    <s v="Ian Liegeois"/>
    <d v="2025-02-24T00:00:00"/>
    <d v="2025-03-14T00:00:00"/>
    <x v="0"/>
    <s v="14/03/2025, 17:47"/>
    <s v="USA"/>
    <s v="14/03/2025"/>
    <x v="10"/>
  </r>
  <r>
    <s v="EST-000031553"/>
    <s v="UT BELMONT HALL FRINGE LEVEL 3 TEXAS"/>
    <s v="Ian Liegeois"/>
    <d v="2025-03-13T00:00:00"/>
    <d v="2025-03-11T00:00:00"/>
    <x v="1"/>
    <s v="11/03/2025, 17:24"/>
    <s v="USA"/>
    <s v="11/03/2025"/>
    <x v="10"/>
  </r>
  <r>
    <s v="EST-000031554"/>
    <s v="UT PROJECT BELMONT LEVEL 8 AUSTIN"/>
    <s v="Ian Liegeois"/>
    <d v="2025-03-13T00:00:00"/>
    <d v="2025-03-11T00:00:00"/>
    <x v="1"/>
    <s v="11/03/2025, 18:09"/>
    <s v="USA"/>
    <s v="11/03/2025"/>
    <x v="10"/>
  </r>
  <r>
    <s v="EST-000031912"/>
    <s v="CBRE FIT OUT MELBOURNE"/>
    <s v="Julian Sparrow"/>
    <d v="2025-03-25T00:00:00"/>
    <d v="2025-03-20T00:00:00"/>
    <x v="1"/>
    <s v="20/03/2025, 11:58"/>
    <s v="Australia"/>
    <s v="20/03/2025"/>
    <x v="11"/>
  </r>
  <r>
    <s v="EST-000031633"/>
    <s v="LARIBOISIERE HOSPITAL PARIS"/>
    <s v="John Bullock"/>
    <d v="2025-03-14T00:00:00"/>
    <d v="2025-03-18T00:00:00"/>
    <x v="0"/>
    <s v="18/03/2025, 14:14"/>
    <s v="France"/>
    <s v="18/03/2025"/>
    <x v="11"/>
  </r>
  <r>
    <s v="EST-000031746"/>
    <s v="QUAI DU POINT DU JOUR 48 BOULOGNE"/>
    <s v="Christine Moring"/>
    <d v="2025-03-18T00:00:00"/>
    <d v="2025-03-19T00:00:00"/>
    <x v="0"/>
    <s v="19/03/2025, 09:35"/>
    <s v="France"/>
    <s v="19/03/2025"/>
    <x v="11"/>
  </r>
  <r>
    <s v="EST-000031137"/>
    <s v="RESO POLYNODE MONACO LIGHTING"/>
    <s v="Jeremy Buick"/>
    <d v="2025-02-26T00:00:00"/>
    <d v="2025-03-19T00:00:00"/>
    <x v="0"/>
    <s v="19/03/2025, 14:52"/>
    <s v="France"/>
    <s v="19/03/2025"/>
    <x v="11"/>
  </r>
  <r>
    <s v="EST-000031864"/>
    <s v="UCB FARCHIM"/>
    <s v="Jeremy Buick"/>
    <d v="2025-03-20T00:00:00"/>
    <d v="2025-03-19T00:00:00"/>
    <x v="1"/>
    <s v="19/03/2025, 13:07"/>
    <s v="France"/>
    <s v="19/03/2025"/>
    <x v="11"/>
  </r>
  <r>
    <s v="EST-000031795"/>
    <s v="ADIC OFFICE AL BAHR TOWER ADDTL MATERIAL ABU DHABI"/>
    <s v="John Bullock"/>
    <d v="2025-03-20T00:00:00"/>
    <d v="2025-03-19T00:00:00"/>
    <x v="1"/>
    <s v="19/03/2025, 14:44"/>
    <s v="Middle East"/>
    <s v="19/03/2025"/>
    <x v="11"/>
  </r>
  <r>
    <s v="EST-000031542"/>
    <s v="AL WAJH AIRPORT PHASE 1 KSA"/>
    <s v="Christine Moring"/>
    <d v="2025-03-13T00:00:00"/>
    <d v="2025-03-20T00:00:00"/>
    <x v="0"/>
    <s v="20/03/2025, 09:44"/>
    <s v="Middle East"/>
    <s v="20/03/2025"/>
    <x v="11"/>
  </r>
  <r>
    <s v="EST-000031832"/>
    <s v="AMAZON CAI-14 FESTIVAL CITY PHASE 2 CAIRO"/>
    <s v="Demi Jackson"/>
    <d v="2025-03-20T00:00:00"/>
    <d v="2025-03-18T00:00:00"/>
    <x v="1"/>
    <s v="18/03/2025, 10:24"/>
    <s v="Middle East"/>
    <s v="18/03/2025"/>
    <x v="11"/>
  </r>
  <r>
    <s v="EST-000031875"/>
    <s v="BAIT AL BARKA PALACE KITCHEN MUSCAT"/>
    <s v="Christine Moring"/>
    <d v="2025-03-21T00:00:00"/>
    <d v="2025-03-21T00:00:00"/>
    <x v="1"/>
    <s v="21/03/2025, 14:17"/>
    <s v="Middle East"/>
    <s v="21/03/2025"/>
    <x v="11"/>
  </r>
  <r>
    <s v="EST-000031130"/>
    <s v="ETISALAT EAST EXCHANGE DATA CENTRES ABU DHABI"/>
    <s v="Jeremy Buick"/>
    <d v="2025-02-25T00:00:00"/>
    <d v="2025-03-21T00:00:00"/>
    <x v="0"/>
    <s v="21/03/2025, 15:53"/>
    <s v="Middle East"/>
    <s v="21/03/2025"/>
    <x v="11"/>
  </r>
  <r>
    <s v="EST-000031845"/>
    <s v="HSBC BANK OFFICE RIYADH"/>
    <s v="Demi Jackson"/>
    <d v="2025-03-20T00:00:00"/>
    <d v="2025-03-19T00:00:00"/>
    <x v="1"/>
    <s v="19/03/2025, 15:37"/>
    <s v="Middle East"/>
    <s v="19/03/2025"/>
    <x v="11"/>
  </r>
  <r>
    <s v="EST-000031866"/>
    <s v="ALPHA BANK ATHENS"/>
    <s v="Christine Moring"/>
    <d v="2025-03-21T00:00:00"/>
    <d v="2025-03-19T00:00:00"/>
    <x v="1"/>
    <s v="19/03/2025, 10:29"/>
    <s v="Rest of the World"/>
    <s v="19/03/2025"/>
    <x v="11"/>
  </r>
  <r>
    <s v="EST-000030382"/>
    <s v="CENTRO COMERCIAL BREOGAN CORUÑA"/>
    <s v="Jeremy Buick"/>
    <d v="2025-02-07T00:00:00"/>
    <d v="2025-03-20T00:00:00"/>
    <x v="0"/>
    <s v="20/03/2025, 09:41"/>
    <s v="Rest of the World"/>
    <s v="20/03/2025"/>
    <x v="11"/>
  </r>
  <r>
    <s v="EST-000031552"/>
    <s v="CHAMARTIN PHASE 2 MADRID"/>
    <s v="Demi Jackson"/>
    <d v="2025-03-17T00:00:00"/>
    <d v="2025-03-18T00:00:00"/>
    <x v="0"/>
    <s v="18/03/2025, 14:55"/>
    <s v="Rest of the World"/>
    <s v="18/03/2025"/>
    <x v="11"/>
  </r>
  <r>
    <s v="EST-000031364"/>
    <s v="CORCEGA 331 SURE BARCELONA"/>
    <s v="Demi Jackson"/>
    <d v="2025-03-05T00:00:00"/>
    <d v="2025-03-17T00:00:00"/>
    <x v="0"/>
    <s v="17/03/2025, 16:13"/>
    <s v="Rest of the World"/>
    <s v="17/03/2025"/>
    <x v="11"/>
  </r>
  <r>
    <s v="EST-000031594"/>
    <s v="DUTY FREE PORTO"/>
    <s v="Christine Moring"/>
    <d v="2025-03-14T00:00:00"/>
    <d v="2025-03-19T00:00:00"/>
    <x v="0"/>
    <s v="19/03/2025, 14:38"/>
    <s v="Rest of the World"/>
    <s v="19/03/2025"/>
    <x v="11"/>
  </r>
  <r>
    <s v="EST-000031519"/>
    <s v="ESTACION BUS LLEIDA"/>
    <s v="Christine Moring"/>
    <d v="2025-03-11T00:00:00"/>
    <d v="2025-03-17T00:00:00"/>
    <x v="0"/>
    <s v="17/03/2025, 10:15"/>
    <s v="Rest of the World"/>
    <s v="17/03/2025"/>
    <x v="11"/>
  </r>
  <r>
    <s v="EST-000031702"/>
    <s v="HEART OF PORTO PORTUGAL"/>
    <s v="Christine Moring"/>
    <d v="2025-03-18T00:00:00"/>
    <d v="2025-03-21T00:00:00"/>
    <x v="0"/>
    <s v="21/03/2025, 15:28"/>
    <s v="Rest of the World"/>
    <s v="21/03/2025"/>
    <x v="11"/>
  </r>
  <r>
    <s v="EST-000031793"/>
    <s v="OFICINA TURISMO AVILES"/>
    <s v="Jeremy Buick"/>
    <d v="2025-03-19T00:00:00"/>
    <d v="2025-03-19T00:00:00"/>
    <x v="1"/>
    <s v="19/03/2025, 11:40"/>
    <s v="Rest of the World"/>
    <s v="19/03/2025"/>
    <x v="11"/>
  </r>
  <r>
    <s v="EST-000031757"/>
    <s v="PALMA AIRPORT EXTENSION LIGHTING"/>
    <s v="Julian Sparrow"/>
    <d v="2025-03-18T00:00:00"/>
    <d v="2025-03-19T00:00:00"/>
    <x v="0"/>
    <s v="19/03/2025, 17:36"/>
    <s v="Rest of the World"/>
    <s v="19/03/2025"/>
    <x v="11"/>
  </r>
  <r>
    <s v="EST-000031723"/>
    <s v="RAF AKROTIRI PASSENGER AND FREIGHT FACILITY LIMASSOL"/>
    <s v="Christine Moring"/>
    <d v="2025-03-17T00:00:00"/>
    <d v="2025-03-20T00:00:00"/>
    <x v="0"/>
    <s v="20/03/2025, 16:04"/>
    <s v="Rest of the World"/>
    <s v="20/03/2025"/>
    <x v="11"/>
  </r>
  <r>
    <s v="EST-000031289"/>
    <s v="RESIDENTIAL PROJECT THAILAND"/>
    <s v="Demi Jackson"/>
    <d v="2025-03-03T00:00:00"/>
    <d v="2025-03-18T00:00:00"/>
    <x v="0"/>
    <s v="18/03/2025, 10:09"/>
    <s v="Rest of the World"/>
    <s v="18/03/2025"/>
    <x v="11"/>
  </r>
  <r>
    <s v="EST-000031924"/>
    <s v="RESIDENTIAL PROJECT THAILAND"/>
    <s v="Demi Jackson"/>
    <d v="2025-03-25T00:00:00"/>
    <d v="2025-03-20T00:00:00"/>
    <x v="1"/>
    <s v="20/03/2025, 11:42"/>
    <s v="Rest of the World"/>
    <s v="20/03/2025"/>
    <x v="11"/>
  </r>
  <r>
    <s v="EST-000031644"/>
    <s v="SMARALIND MATHOLL SHOPPING MALL REYKJAVIK"/>
    <s v="Max Cane"/>
    <d v="2025-03-14T00:00:00"/>
    <d v="2025-03-18T00:00:00"/>
    <x v="0"/>
    <s v="18/03/2025, 16:24"/>
    <s v="Rest of the World"/>
    <s v="18/03/2025"/>
    <x v="11"/>
  </r>
  <r>
    <s v="EST-000031826"/>
    <s v="ALDER CASTLE NOBLE ST NO 10 CAT B LDS CHURCH LONDON"/>
    <s v="Lorraine Knotts"/>
    <d v="2025-03-19T00:00:00"/>
    <d v="2025-03-18T00:00:00"/>
    <x v="1"/>
    <s v="18/03/2025, 08:41"/>
    <s v="UK"/>
    <s v="18/03/2025"/>
    <x v="11"/>
  </r>
  <r>
    <s v="EST-000031865"/>
    <s v="AQUIS HOUSE BLAGRAVE STREET FLOOR 4 READING"/>
    <s v="Lorraine Knotts"/>
    <d v="2025-03-19T00:00:00"/>
    <d v="2025-03-19T00:00:00"/>
    <x v="1"/>
    <s v="19/03/2025, 09:47"/>
    <s v="UK"/>
    <s v="19/03/2025"/>
    <x v="11"/>
  </r>
  <r>
    <s v="EST-000031806"/>
    <s v="ARLINGTON BUSINESS PARK NO 1330 THEALE READING"/>
    <s v="Max Cane"/>
    <d v="2025-03-19T00:00:00"/>
    <d v="2025-03-17T00:00:00"/>
    <x v="1"/>
    <s v="17/03/2025, 11:32"/>
    <s v="UK"/>
    <s v="17/03/2025"/>
    <x v="11"/>
  </r>
  <r>
    <s v="EST-000031853"/>
    <s v="BAKER STREET NO 25 CAT B  MOELIS FLOORS 3-4 LONDON"/>
    <s v="Max Cane"/>
    <d v="2025-03-19T00:00:00"/>
    <d v="2025-03-19T00:00:00"/>
    <x v="1"/>
    <s v="19/03/2025, 11:52"/>
    <s v="UK"/>
    <s v="19/03/2025"/>
    <x v="11"/>
  </r>
  <r>
    <s v="EST-000031667"/>
    <s v="BASINGHALL AVENUE 1 STANDARD CHARTERED PH 2 RECOVER"/>
    <s v="Max Cane"/>
    <d v="2025-03-14T00:00:00"/>
    <d v="2025-03-19T00:00:00"/>
    <x v="0"/>
    <s v="19/03/2025, 08:59"/>
    <s v="UK"/>
    <s v="19/03/2025"/>
    <x v="11"/>
  </r>
  <r>
    <s v="EST-000031691"/>
    <s v="BATH STREET NO 300 FLOOR 4 OFFICE REFURB GLASGOW"/>
    <s v="Neil Hamblin"/>
    <d v="2025-03-13T00:00:00"/>
    <d v="2025-03-19T00:00:00"/>
    <x v="0"/>
    <s v="19/03/2025, 08:37"/>
    <s v="UK"/>
    <s v="19/03/2025"/>
    <x v="11"/>
  </r>
  <r>
    <s v="EST-000031813"/>
    <s v="BATTERSEA POWER STATION 50 ELECTRIC BOULEVARD FOSTERS HQ"/>
    <s v="Lorraine Knotts"/>
    <d v="2025-03-18T00:00:00"/>
    <d v="2025-03-17T00:00:00"/>
    <x v="1"/>
    <s v="17/03/2025, 14:27"/>
    <s v="UK"/>
    <s v="17/03/2025"/>
    <x v="11"/>
  </r>
  <r>
    <s v="EST-000031818"/>
    <s v="BAYHAM STREET NO 101 LONDON"/>
    <s v="Max Cane"/>
    <d v="2025-03-19T00:00:00"/>
    <d v="2025-03-17T00:00:00"/>
    <x v="1"/>
    <s v="17/03/2025, 17:21"/>
    <s v="UK"/>
    <s v="17/03/2025"/>
    <x v="11"/>
  </r>
  <r>
    <s v="EST-000031855"/>
    <s v="BRINDLEY PLACE NO 9 FLRS 1ST &amp; 2ND BIRMINGHAM"/>
    <s v="Max Cane"/>
    <d v="2025-03-19T00:00:00"/>
    <d v="2025-03-18T00:00:00"/>
    <x v="1"/>
    <s v="18/03/2025, 15:49"/>
    <s v="UK"/>
    <s v="18/03/2025"/>
    <x v="11"/>
  </r>
  <r>
    <s v="EST-000031950"/>
    <s v="BUCKINGHAM PALACE ROAD NO 110 REFURB LONDON"/>
    <s v="Neil Hamblin"/>
    <d v="2025-03-24T00:00:00"/>
    <d v="2025-03-21T00:00:00"/>
    <x v="1"/>
    <s v="21/03/2025, 11:41"/>
    <s v="UK"/>
    <s v="21/03/2025"/>
    <x v="11"/>
  </r>
  <r>
    <s v="EST-000031854"/>
    <s v="BUILDING 1000 CATHEDRAL SQUARE REFURB GUILDFORD"/>
    <s v="Lorraine Knotts"/>
    <d v="2025-03-19T00:00:00"/>
    <d v="2025-03-18T00:00:00"/>
    <x v="1"/>
    <s v="18/03/2025, 16:02"/>
    <s v="UK"/>
    <s v="18/03/2025"/>
    <x v="11"/>
  </r>
  <r>
    <s v="EST-000031849"/>
    <s v="CAIN ROAD BRACKNELL"/>
    <s v="Max Cane"/>
    <d v="2025-03-19T00:00:00"/>
    <d v="2025-03-18T00:00:00"/>
    <x v="1"/>
    <s v="18/03/2025, 15:17"/>
    <s v="UK"/>
    <s v="18/03/2025"/>
    <x v="11"/>
  </r>
  <r>
    <s v="EST-000031576"/>
    <s v="CANADA WATER PLOT A1 PHASE 1A THE FOUNDING LONDON"/>
    <s v="Lorraine Knotts"/>
    <d v="2025-03-12T00:00:00"/>
    <d v="2025-03-20T00:00:00"/>
    <x v="0"/>
    <s v="20/03/2025, 13:52"/>
    <s v="UK"/>
    <s v="20/03/2025"/>
    <x v="11"/>
  </r>
  <r>
    <s v="EST-000031825"/>
    <s v="CANARY WHARF BANK STREET NO 12 LONDON"/>
    <s v="Max Cane"/>
    <d v="2025-03-19T00:00:00"/>
    <d v="2025-03-19T00:00:00"/>
    <x v="1"/>
    <s v="19/03/2025, 16:36"/>
    <s v="UK"/>
    <s v="19/03/2025"/>
    <x v="11"/>
  </r>
  <r>
    <s v="EST-000031796"/>
    <s v="CAPITAL PARK CAMBRIDGE ROAD NO 2 FULBOURN CAMBRIDGE"/>
    <s v="Lorraine Knotts"/>
    <d v="2025-03-18T00:00:00"/>
    <d v="2025-03-18T00:00:00"/>
    <x v="1"/>
    <s v="18/03/2025, 09:47"/>
    <s v="UK"/>
    <s v="18/03/2025"/>
    <x v="11"/>
  </r>
  <r>
    <s v="EST-000031954"/>
    <s v="CASTLEPARK NO 1 TOWER HILL GF REFURB BRISTOL"/>
    <s v="Neil Hamblin"/>
    <d v="2025-03-21T00:00:00"/>
    <d v="2025-03-21T00:00:00"/>
    <x v="1"/>
    <s v="21/03/2025, 10:55"/>
    <s v="UK"/>
    <s v="21/03/2025"/>
    <x v="11"/>
  </r>
  <r>
    <s v="EST-000031915"/>
    <s v="CENTRAL SQUARE NO 1 CAPITAL QUARTER CARDIFF"/>
    <s v="Demi Jackson"/>
    <d v="2025-03-24T00:00:00"/>
    <d v="2025-03-21T00:00:00"/>
    <x v="1"/>
    <s v="21/03/2025, 16:20"/>
    <s v="UK"/>
    <s v="21/03/2025"/>
    <x v="11"/>
  </r>
  <r>
    <s v="EST-000031821"/>
    <s v="CHEAPSIDE NO 150 FLR 3 REFURB LONDON"/>
    <s v="Lorraine Knotts"/>
    <d v="2025-03-18T00:00:00"/>
    <d v="2025-03-18T00:00:00"/>
    <x v="1"/>
    <s v="18/03/2025, 09:29"/>
    <s v="UK"/>
    <s v="18/03/2025"/>
    <x v="11"/>
  </r>
  <r>
    <s v="EST-000031879"/>
    <s v="CHRIS EDGE NORTH MISC PROJECTS 2025"/>
    <s v="Lorraine Knotts"/>
    <d v="2025-03-21T00:00:00"/>
    <d v="2025-03-19T00:00:00"/>
    <x v="1"/>
    <s v="19/03/2025, 10:19"/>
    <s v="UK"/>
    <s v="19/03/2025"/>
    <x v="11"/>
  </r>
  <r>
    <s v="EST-000031894"/>
    <s v="CITY OF LONDON SCHOOL FOR GIRLS SUMMER 2025 WORKS BARBICAN"/>
    <s v="Neil Hamblin"/>
    <d v="2025-03-21T00:00:00"/>
    <d v="2025-03-20T00:00:00"/>
    <x v="1"/>
    <s v="20/03/2025, 11:12"/>
    <s v="UK"/>
    <s v="20/03/2025"/>
    <x v="11"/>
  </r>
  <r>
    <s v="EST-000031956"/>
    <s v="CLIFFORD STREET NO 9 CAT B AUDEMARS PIGUET LONDON"/>
    <s v="Neil Hamblin"/>
    <d v="2025-03-24T00:00:00"/>
    <d v="2025-03-21T00:00:00"/>
    <x v="1"/>
    <s v="21/03/2025, 14:09"/>
    <s v="UK"/>
    <s v="21/03/2025"/>
    <x v="11"/>
  </r>
  <r>
    <s v="EST-000031971"/>
    <s v="CRAZY BEAR HOTEL KITCHEN REFURB BEACONSFIELD"/>
    <s v="Neil Hamblin"/>
    <d v="2025-03-24T00:00:00"/>
    <d v="2025-03-21T00:00:00"/>
    <x v="1"/>
    <s v="21/03/2025, 11:15"/>
    <s v="UK"/>
    <s v="21/03/2025"/>
    <x v="11"/>
  </r>
  <r>
    <s v="EST-000031889"/>
    <s v="CUMMINS OFFICE BLOCK DAVENTRY"/>
    <s v="Max Cane"/>
    <d v="2025-03-20T00:00:00"/>
    <d v="2025-03-19T00:00:00"/>
    <x v="1"/>
    <s v="19/03/2025, 11:48"/>
    <s v="UK"/>
    <s v="19/03/2025"/>
    <x v="11"/>
  </r>
  <r>
    <s v="EST-000031381"/>
    <s v="DARLINGTON ECONOMIC CAMPUS BRUNSWICK ST DARLINGTON"/>
    <s v="Neil Hamblin"/>
    <d v="2025-03-06T00:00:00"/>
    <d v="2025-03-17T00:00:00"/>
    <x v="0"/>
    <s v="17/03/2025, 10:21"/>
    <s v="UK"/>
    <s v="17/03/2025"/>
    <x v="11"/>
  </r>
  <r>
    <s v="EST-000031852"/>
    <s v="DATUM MCR2 DATA CENTRE MANCHESTER DATA HALLS"/>
    <s v="Neil Hamblin"/>
    <d v="2025-03-19T00:00:00"/>
    <d v="2025-03-19T00:00:00"/>
    <x v="1"/>
    <s v="19/03/2025, 13:52"/>
    <s v="UK"/>
    <s v="19/03/2025"/>
    <x v="11"/>
  </r>
  <r>
    <s v="EST-000031794"/>
    <s v="DEVONSHIRE SQUARE NO 7 FLOORS 7-8 RAILPEN LONDON"/>
    <s v="Neil Hamblin"/>
    <d v="2025-03-20T00:00:00"/>
    <d v="2025-03-18T00:00:00"/>
    <x v="1"/>
    <s v="18/03/2025, 15:05"/>
    <s v="UK"/>
    <s v="18/03/2025"/>
    <x v="11"/>
  </r>
  <r>
    <s v="EST-000031846"/>
    <s v="EDINBURGH AIRPORT ESCAPE LOUNGE"/>
    <s v="Max Cane"/>
    <d v="2025-03-19T00:00:00"/>
    <d v="2025-03-21T00:00:00"/>
    <x v="0"/>
    <s v="21/03/2025, 11:53"/>
    <s v="UK"/>
    <s v="21/03/2025"/>
    <x v="11"/>
  </r>
  <r>
    <s v="EST-000031522"/>
    <s v="FINSBURY AVENUE NO 2 WASHROOMS LONDON"/>
    <s v="Neil Hamblin"/>
    <d v="2025-03-12T00:00:00"/>
    <d v="2025-03-17T00:00:00"/>
    <x v="0"/>
    <s v="17/03/2025, 10:29"/>
    <s v="UK"/>
    <s v="17/03/2025"/>
    <x v="11"/>
  </r>
  <r>
    <s v="EST-000031834"/>
    <s v="FINSBURY AVENUE NO 2 WASHROOMS LONDON"/>
    <s v="Neil Hamblin"/>
    <d v="2025-03-20T00:00:00"/>
    <d v="2025-03-19T00:00:00"/>
    <x v="1"/>
    <s v="19/03/2025, 13:29"/>
    <s v="UK"/>
    <s v="19/03/2025"/>
    <x v="11"/>
  </r>
  <r>
    <s v="EST-000031784"/>
    <s v="FREDERICKS PLACE WHITTINGTON BUILDING DAVIS POLK LONDON"/>
    <s v="Max Cane"/>
    <d v="2025-03-17T00:00:00"/>
    <d v="2025-03-17T00:00:00"/>
    <x v="1"/>
    <s v="17/03/2025, 11:59"/>
    <s v="UK"/>
    <s v="17/03/2025"/>
    <x v="11"/>
  </r>
  <r>
    <s v="EST-000031800"/>
    <s v="GIBSON DRIVE KINGS HILL KENT"/>
    <s v="Max Cane"/>
    <d v="2025-03-18T00:00:00"/>
    <d v="2025-03-17T00:00:00"/>
    <x v="1"/>
    <s v="17/03/2025, 12:01"/>
    <s v="UK"/>
    <s v="17/03/2025"/>
    <x v="11"/>
  </r>
  <r>
    <s v="EST-000031809"/>
    <s v="GLASS WHARF NO 4 PROJECT BRUNEL BRISTOL"/>
    <s v="Max Cane"/>
    <d v="2025-03-18T00:00:00"/>
    <d v="2025-03-17T00:00:00"/>
    <x v="1"/>
    <s v="17/03/2025, 12:42"/>
    <s v="UK"/>
    <s v="17/03/2025"/>
    <x v="11"/>
  </r>
  <r>
    <s v="EST-000031962"/>
    <s v="GOLDEN LANE NO 1 UNO CHANGING ROOMS &amp; LIFT LOBBY LONDON"/>
    <s v="Lorraine Knotts"/>
    <d v="2025-03-25T00:00:00"/>
    <d v="2025-03-21T00:00:00"/>
    <x v="1"/>
    <s v="21/03/2025, 11:24"/>
    <s v="UK"/>
    <s v="21/03/2025"/>
    <x v="11"/>
  </r>
  <r>
    <s v="EST-000031860"/>
    <s v="GRAFTON GATE NO 401 3RD FLOOR REFURB MILTON KEYNES"/>
    <s v="Lorraine Knotts"/>
    <d v="2025-03-19T00:00:00"/>
    <d v="2025-03-19T00:00:00"/>
    <x v="1"/>
    <s v="19/03/2025, 09:34"/>
    <s v="UK"/>
    <s v="19/03/2025"/>
    <x v="11"/>
  </r>
  <r>
    <s v="EST-000031810"/>
    <s v="HARROW CROWN COURT MOJ ROOF REPLACEMENT LONDON"/>
    <s v="Max Cane"/>
    <d v="2025-03-18T00:00:00"/>
    <d v="2025-03-17T00:00:00"/>
    <x v="1"/>
    <s v="17/03/2025, 12:40"/>
    <s v="UK"/>
    <s v="17/03/2025"/>
    <x v="11"/>
  </r>
  <r>
    <s v="EST-000031775"/>
    <s v="HOTSPUR PRESS STUDENT ACCOMMODATION MANCHESTER"/>
    <s v="Lorraine Knotts"/>
    <d v="2025-03-18T00:00:00"/>
    <d v="2025-03-20T00:00:00"/>
    <x v="0"/>
    <s v="20/03/2025, 13:50"/>
    <s v="UK"/>
    <s v="20/03/2025"/>
    <x v="11"/>
  </r>
  <r>
    <s v="EST-000031828"/>
    <s v="INTERNATIONAL HOUSE ST KATHARINES DOCK FLOOR 4 LONDON"/>
    <s v="Lorraine Knotts"/>
    <d v="2025-03-19T00:00:00"/>
    <d v="2025-03-18T00:00:00"/>
    <x v="1"/>
    <s v="18/03/2025, 15:39"/>
    <s v="UK"/>
    <s v="18/03/2025"/>
    <x v="11"/>
  </r>
  <r>
    <s v="EST-000031891"/>
    <s v="IRC CAMPSFIELD HOUSE KIDLINGTON OXFORDSHIRE"/>
    <s v="Neil Hamblin"/>
    <d v="2025-03-24T00:00:00"/>
    <d v="2025-03-19T00:00:00"/>
    <x v="1"/>
    <s v="19/03/2025, 16:35"/>
    <s v="UK"/>
    <s v="19/03/2025"/>
    <x v="11"/>
  </r>
  <r>
    <s v="EST-000031798"/>
    <s v="JACK TURNBULL MISC TILE &amp; GRID 2025"/>
    <s v="Max Cane"/>
    <d v="2025-03-18T00:00:00"/>
    <d v="2025-03-17T00:00:00"/>
    <x v="1"/>
    <s v="17/03/2025, 10:58"/>
    <s v="UK"/>
    <s v="17/03/2025"/>
    <x v="11"/>
  </r>
  <r>
    <s v="EST-000031801"/>
    <s v="KALA SANGAM ARTS CENTRE FORSTER SQUARE BRADFORD"/>
    <s v="Lorraine Knotts"/>
    <d v="2025-03-19T00:00:00"/>
    <d v="2025-03-17T00:00:00"/>
    <x v="1"/>
    <s v="17/03/2025, 11:52"/>
    <s v="UK"/>
    <s v="17/03/2025"/>
    <x v="11"/>
  </r>
  <r>
    <s v="EST-000031517"/>
    <s v="KING WILLIAM STREET NO 10 BANK OVERSITE OSD LONDON"/>
    <s v="Neil Hamblin"/>
    <d v="2025-03-10T00:00:00"/>
    <d v="2025-03-17T00:00:00"/>
    <x v="0"/>
    <s v="17/03/2025, 10:11"/>
    <s v="UK"/>
    <s v="17/03/2025"/>
    <x v="11"/>
  </r>
  <r>
    <s v="EST-000031778"/>
    <s v="KING WILLIAM STREET NO 45 REGIS HOUSE FLRS 1 &amp; 5-7 LONDON"/>
    <s v="Neil Hamblin"/>
    <d v="2025-03-17T00:00:00"/>
    <d v="2025-03-17T00:00:00"/>
    <x v="1"/>
    <s v="17/03/2025, 16:46"/>
    <s v="UK"/>
    <s v="17/03/2025"/>
    <x v="11"/>
  </r>
  <r>
    <s v="EST-000031805"/>
    <s v="KLON03 KAO DATA CENTRE HARLOW - DATA HALL TILES"/>
    <s v="Neil Hamblin"/>
    <d v="2025-03-18T00:00:00"/>
    <d v="2025-03-18T00:00:00"/>
    <x v="1"/>
    <s v="18/03/2025, 17:06"/>
    <s v="UK"/>
    <s v="18/03/2025"/>
    <x v="11"/>
  </r>
  <r>
    <s v="EST-000031641"/>
    <s v="KLON03 KAO DATA CENTRE HARLOW - DATA HALL TILES"/>
    <s v="Neil Hamblin"/>
    <d v="2025-03-13T00:00:00"/>
    <d v="2025-03-17T00:00:00"/>
    <x v="0"/>
    <s v="17/03/2025, 10:15"/>
    <s v="UK"/>
    <s v="17/03/2025"/>
    <x v="11"/>
  </r>
  <r>
    <s v="EST-000031937"/>
    <s v="LACON HOUSE THEOBALDS ROAD NO 84 FLR 5 MEETING ROOMS LONDON"/>
    <s v="Lorraine Knotts"/>
    <d v="2025-03-21T00:00:00"/>
    <d v="2025-03-20T00:00:00"/>
    <x v="1"/>
    <s v="20/03/2025, 12:15"/>
    <s v="UK"/>
    <s v="20/03/2025"/>
    <x v="11"/>
  </r>
  <r>
    <s v="EST-000031908"/>
    <s v="LEADENHALL STREET NO 1 SHELL AND CORE LONDON"/>
    <s v="Lorraine Knotts"/>
    <d v="2025-03-24T00:00:00"/>
    <d v="2025-03-20T00:00:00"/>
    <x v="1"/>
    <s v="20/03/2025, 09:59"/>
    <s v="UK"/>
    <s v="20/03/2025"/>
    <x v="11"/>
  </r>
  <r>
    <s v="EST-000031812"/>
    <s v="LEADENHALL STREET NO 40 ISAM FLOOR 7 LONDON"/>
    <s v="Neil Hamblin"/>
    <d v="2025-03-19T00:00:00"/>
    <d v="2025-03-19T00:00:00"/>
    <x v="1"/>
    <s v="19/03/2025, 10:17"/>
    <s v="UK"/>
    <s v="19/03/2025"/>
    <x v="11"/>
  </r>
  <r>
    <s v="EST-000031931"/>
    <s v="LIVERY HOUSE REFURB PRATT STREET FLOORS LG, 1-2  LONDON"/>
    <s v="Lorraine Knotts"/>
    <d v="2025-03-21T00:00:00"/>
    <d v="2025-03-20T00:00:00"/>
    <x v="1"/>
    <s v="20/03/2025, 11:57"/>
    <s v="UK"/>
    <s v="20/03/2025"/>
    <x v="11"/>
  </r>
  <r>
    <s v="EST-000031873"/>
    <s v="LONDON SOUTH EAST COLLEGES FUTURE GREENWICH CAMPUS LONDON"/>
    <s v="Neil Hamblin"/>
    <d v="2025-03-19T00:00:00"/>
    <d v="2025-03-19T00:00:00"/>
    <x v="1"/>
    <s v="19/03/2025, 14:34"/>
    <s v="UK"/>
    <s v="19/03/2025"/>
    <x v="11"/>
  </r>
  <r>
    <s v="EST-000031833"/>
    <s v="MERCURY HOUSE STRATHCLYDE BUSINESS PARK REFURB BELLSHILL"/>
    <s v="Neil Hamblin"/>
    <d v="2025-03-19T00:00:00"/>
    <d v="2025-03-18T00:00:00"/>
    <x v="1"/>
    <s v="18/03/2025, 16:03"/>
    <s v="UK"/>
    <s v="18/03/2025"/>
    <x v="11"/>
  </r>
  <r>
    <s v="EST-000031930"/>
    <s v="MERCURY HOUSE STRATHCLYDE BUSINESS PARK REFURB BELLSHILL"/>
    <s v="Neil Hamblin"/>
    <d v="2025-03-24T00:00:00"/>
    <d v="2025-03-20T00:00:00"/>
    <x v="1"/>
    <s v="20/03/2025, 16:01"/>
    <s v="UK"/>
    <s v="20/03/2025"/>
    <x v="11"/>
  </r>
  <r>
    <s v="EST-000031696"/>
    <s v="MIDDLEWOOD LOCKS PHASE 3 PLOT E RESIDENTIAL MANCHESTER"/>
    <s v="Lorraine Knotts"/>
    <d v="2025-03-13T00:00:00"/>
    <d v="2025-03-17T00:00:00"/>
    <x v="0"/>
    <s v="17/03/2025, 10:01"/>
    <s v="UK"/>
    <s v="17/03/2025"/>
    <x v="11"/>
  </r>
  <r>
    <s v="EST-000031815"/>
    <s v="MOORGATE NO 25 CAT B WATSON FARLEY LONDON"/>
    <s v="Max Cane"/>
    <d v="2025-03-19T00:00:00"/>
    <d v="2025-03-19T00:00:00"/>
    <x v="1"/>
    <s v="19/03/2025, 11:51"/>
    <s v="UK"/>
    <s v="19/03/2025"/>
    <x v="11"/>
  </r>
  <r>
    <s v="EST-000031964"/>
    <s v="MORE LONDON NO 4 FLOOR 4 SHELL &amp; CORE LONDON"/>
    <s v="Lorraine Knotts"/>
    <d v="2025-03-25T00:00:00"/>
    <d v="2025-03-21T00:00:00"/>
    <x v="1"/>
    <s v="21/03/2025, 12:39"/>
    <s v="UK"/>
    <s v="21/03/2025"/>
    <x v="11"/>
  </r>
  <r>
    <s v="EST-000031653"/>
    <s v="MORRISON STREET NO 69 PORT HAMILTON CAT A REFURB EDINBURGH"/>
    <s v="Neil Hamblin"/>
    <d v="2025-03-13T00:00:00"/>
    <d v="2025-03-18T00:00:00"/>
    <x v="0"/>
    <s v="18/03/2025, 10:07"/>
    <s v="UK"/>
    <s v="18/03/2025"/>
    <x v="11"/>
  </r>
  <r>
    <s v="EST-000031842"/>
    <s v="NEW BRIDGE ST HOUSE NO 30-34 REFURB LONDON"/>
    <s v="Lorraine Knotts"/>
    <d v="2025-03-19T00:00:00"/>
    <d v="2025-03-18T00:00:00"/>
    <x v="1"/>
    <s v="18/03/2025, 14:27"/>
    <s v="UK"/>
    <s v="18/03/2025"/>
    <x v="11"/>
  </r>
  <r>
    <s v="EST-000031763"/>
    <s v="NORTH MANCHESTER GENERAL HOSPITAL"/>
    <s v="Lorraine Knotts"/>
    <d v="2025-03-17T00:00:00"/>
    <d v="2025-03-17T00:00:00"/>
    <x v="1"/>
    <s v="17/03/2025, 10:42"/>
    <s v="UK"/>
    <s v="17/03/2025"/>
    <x v="11"/>
  </r>
  <r>
    <s v="EST-000031756"/>
    <s v="NORTH MANCHESTER GENERAL HOSPITAL"/>
    <s v="Lorraine Knotts"/>
    <d v="2025-03-17T00:00:00"/>
    <d v="2025-03-17T00:00:00"/>
    <x v="1"/>
    <s v="17/03/2025, 10:33"/>
    <s v="UK"/>
    <s v="17/03/2025"/>
    <x v="11"/>
  </r>
  <r>
    <s v="EST-000031581"/>
    <s v="OXFORD STREET NO 334-348 S&amp;C / LOBBIES LONDON"/>
    <s v="Lorraine Knotts"/>
    <d v="2025-03-12T00:00:00"/>
    <d v="2025-03-20T00:00:00"/>
    <x v="0"/>
    <s v="20/03/2025, 14:11"/>
    <s v="UK"/>
    <s v="20/03/2025"/>
    <x v="11"/>
  </r>
  <r>
    <s v="EST-000031515"/>
    <s v="OXFORD STREET NO 334-348 WASHROOMS LONDON"/>
    <s v="Lorraine Knotts"/>
    <d v="2025-03-11T00:00:00"/>
    <d v="2025-03-20T00:00:00"/>
    <x v="0"/>
    <s v="20/03/2025, 13:57"/>
    <s v="UK"/>
    <s v="20/03/2025"/>
    <x v="11"/>
  </r>
  <r>
    <s v="EST-000031779"/>
    <s v="PALACE STREET NO 16 CAT A FLOORS 1-2 LONDON"/>
    <s v="Lorraine Knotts"/>
    <d v="2025-03-18T00:00:00"/>
    <d v="2025-03-17T00:00:00"/>
    <x v="1"/>
    <s v="17/03/2025, 12:49"/>
    <s v="UK"/>
    <s v="17/03/2025"/>
    <x v="11"/>
  </r>
  <r>
    <s v="EST-000031872"/>
    <s v="PALL MALL NO 45 FLOORS 1-2 LONDON"/>
    <s v="Lorraine Knotts"/>
    <d v="2025-03-21T00:00:00"/>
    <d v="2025-03-20T00:00:00"/>
    <x v="1"/>
    <s v="20/03/2025, 16:07"/>
    <s v="UK"/>
    <s v="20/03/2025"/>
    <x v="11"/>
  </r>
  <r>
    <s v="EST-000031803"/>
    <s v="PALL MALL NO 45 FLOORS 1-2 LONDON"/>
    <s v="Lorraine Knotts"/>
    <d v="2025-03-18T00:00:00"/>
    <d v="2025-03-17T00:00:00"/>
    <x v="1"/>
    <s v="17/03/2025, 14:17"/>
    <s v="UK"/>
    <s v="17/03/2025"/>
    <x v="11"/>
  </r>
  <r>
    <s v="EST-000031877"/>
    <s v="PALL MALL NO 45 FLOORS 1-2 LONDON"/>
    <s v="Lorraine Knotts"/>
    <d v="2025-03-21T00:00:00"/>
    <d v="2025-03-20T00:00:00"/>
    <x v="1"/>
    <s v="20/03/2025, 16:00"/>
    <s v="UK"/>
    <s v="20/03/2025"/>
    <x v="11"/>
  </r>
  <r>
    <s v="EST-000031874"/>
    <s v="PEEL ESTATE &amp; NWCC EAST UNDERCROFT SOUTH KILBURN LONDON"/>
    <s v="Neil Hamblin"/>
    <d v="2025-03-24T00:00:00"/>
    <d v="2025-03-19T00:00:00"/>
    <x v="1"/>
    <s v="19/03/2025, 15:35"/>
    <s v="UK"/>
    <s v="19/03/2025"/>
    <x v="11"/>
  </r>
  <r>
    <s v="EST-000031935"/>
    <s v="PETERBOROUGH COURT DANIEL HOUSE EMERALD RESTAURANT LONDON"/>
    <s v="Lorraine Knotts"/>
    <d v="2025-03-21T00:00:00"/>
    <d v="2025-03-20T00:00:00"/>
    <x v="1"/>
    <s v="20/03/2025, 12:54"/>
    <s v="UK"/>
    <s v="20/03/2025"/>
    <x v="11"/>
  </r>
  <r>
    <s v="EST-000031880"/>
    <s v="PORTMAN SQUARE NO 40 CAT A REFURB LONDON"/>
    <s v="Lorraine Knotts"/>
    <d v="2025-03-24T00:00:00"/>
    <d v="2025-03-19T00:00:00"/>
    <x v="1"/>
    <s v="19/03/2025, 12:29"/>
    <s v="UK"/>
    <s v="19/03/2025"/>
    <x v="11"/>
  </r>
  <r>
    <s v="EST-000031770"/>
    <s v="PRIMARK KILBURN REFURB"/>
    <s v="Max Cane"/>
    <d v="2025-03-17T00:00:00"/>
    <d v="2025-03-17T00:00:00"/>
    <x v="1"/>
    <s v="17/03/2025, 14:06"/>
    <s v="UK"/>
    <s v="17/03/2025"/>
    <x v="11"/>
  </r>
  <r>
    <s v="EST-000031707"/>
    <s v="PUBLIC WCS FIT OUT GREEN PARK WESTMINSTER LONDON"/>
    <s v="Neil Hamblin"/>
    <d v="2025-03-17T00:00:00"/>
    <d v="2025-03-18T00:00:00"/>
    <x v="0"/>
    <s v="18/03/2025, 12:01"/>
    <s v="UK"/>
    <s v="18/03/2025"/>
    <x v="11"/>
  </r>
  <r>
    <s v="EST-000031976"/>
    <s v="RAVENSBURY REGENERATION BLOCK G &amp; MAIN ENTRANCE HOUSE LONDON"/>
    <s v="Neil Hamblin"/>
    <d v="2025-03-26T00:00:00"/>
    <d v="2025-03-21T00:00:00"/>
    <x v="1"/>
    <s v="21/03/2025, 14:54"/>
    <s v="UK"/>
    <s v="21/03/2025"/>
    <x v="11"/>
  </r>
  <r>
    <s v="EST-000031752"/>
    <s v="REGENTS QUARTER LIFE SCIENCES PH 1 JAHN COURT LONDON"/>
    <s v="Lorraine Knotts"/>
    <d v="2025-03-19T00:00:00"/>
    <d v="2025-03-17T00:00:00"/>
    <x v="1"/>
    <s v="17/03/2025, 10:21"/>
    <s v="UK"/>
    <s v="17/03/2025"/>
    <x v="11"/>
  </r>
  <r>
    <s v="EST-000031777"/>
    <s v="SALISBURY SQUARE DEVELOPMENT POLICE BUILDING LONDON"/>
    <s v="Neil Hamblin"/>
    <d v="2025-03-19T00:00:00"/>
    <d v="2025-03-19T00:00:00"/>
    <x v="1"/>
    <s v="19/03/2025, 13:57"/>
    <s v="UK"/>
    <s v="19/03/2025"/>
    <x v="11"/>
  </r>
  <r>
    <s v="EST-000031903"/>
    <s v="SLOUGH TRADING ESTATE"/>
    <s v="Neil Hamblin"/>
    <d v="2025-03-20T00:00:00"/>
    <d v="2025-03-19T00:00:00"/>
    <x v="1"/>
    <s v="19/03/2025, 17:12"/>
    <s v="UK"/>
    <s v="19/03/2025"/>
    <x v="11"/>
  </r>
  <r>
    <s v="EST-000031781"/>
    <s v="SMITHFIELD MARKET DEVELOPMENT MUSEUM OF LONDON CLADDING"/>
    <s v="Neil Hamblin"/>
    <d v="2025-03-19T00:00:00"/>
    <d v="2025-03-17T00:00:00"/>
    <x v="1"/>
    <s v="17/03/2025, 17:08"/>
    <s v="UK"/>
    <s v="17/03/2025"/>
    <x v="11"/>
  </r>
  <r>
    <s v="EST-000031824"/>
    <s v="STATION ROAD NO 21 RECEPTION AREA CAMBRIDGE"/>
    <s v="Neil Hamblin"/>
    <d v="2025-03-20T00:00:00"/>
    <d v="2025-03-19T00:00:00"/>
    <x v="1"/>
    <s v="19/03/2025, 11:54"/>
    <s v="UK"/>
    <s v="19/03/2025"/>
    <x v="11"/>
  </r>
  <r>
    <s v="EST-000031820"/>
    <s v="STATION STREET HMRC HUB SOUTHSEA PORTSMOUTH"/>
    <s v="Max Cane"/>
    <d v="2025-03-18T00:00:00"/>
    <d v="2025-03-17T00:00:00"/>
    <x v="1"/>
    <s v="17/03/2025, 17:17"/>
    <s v="UK"/>
    <s v="17/03/2025"/>
    <x v="11"/>
  </r>
  <r>
    <s v="EST-000031843"/>
    <s v="ST MARY AXE NO 30 FLRS 17-18 CAT B HUNTON ANDREWS LONDON"/>
    <s v="Max Cane"/>
    <d v="2025-03-19T00:00:00"/>
    <d v="2025-03-18T00:00:00"/>
    <x v="1"/>
    <s v="18/03/2025, 14:35"/>
    <s v="UK"/>
    <s v="18/03/2025"/>
    <x v="11"/>
  </r>
  <r>
    <s v="EST-000031916"/>
    <s v="TOR BUILDING HOLLIS GLOBAL FLR 3 FIT OUT MAIDENHEAD"/>
    <s v="Lorraine Knotts"/>
    <d v="2025-03-21T00:00:00"/>
    <d v="2025-03-20T00:00:00"/>
    <x v="1"/>
    <s v="20/03/2025, 10:22"/>
    <s v="UK"/>
    <s v="20/03/2025"/>
    <x v="11"/>
  </r>
  <r>
    <s v="EST-000031712"/>
    <s v="UCB PHARMA COLLABORATION HUB WINDLESHAM CAMPUS SURREY"/>
    <s v="Max Cane"/>
    <d v="2025-03-18T00:00:00"/>
    <d v="2025-03-17T00:00:00"/>
    <x v="1"/>
    <s v="17/03/2025, 08:30"/>
    <s v="UK"/>
    <s v="17/03/2025"/>
    <x v="11"/>
  </r>
  <r>
    <s v="EST-000031892"/>
    <s v="UNI OF CAMBRIDGE CHEMISTRY LECTURE ROOM CEILINGS FLRS 2&amp;3"/>
    <s v="Max Cane"/>
    <d v="2025-03-20T00:00:00"/>
    <d v="2025-03-19T00:00:00"/>
    <x v="1"/>
    <s v="19/03/2025, 14:04"/>
    <s v="UK"/>
    <s v="19/03/2025"/>
    <x v="11"/>
  </r>
  <r>
    <s v="EST-000031886"/>
    <s v="UNI OF CAMBRIDGE CHEMISTRY LECTURE ROOM CEILINGS FLRS 2&amp;3"/>
    <s v="Max Cane"/>
    <d v="2025-03-24T00:00:00"/>
    <d v="2025-03-19T00:00:00"/>
    <x v="1"/>
    <s v="19/03/2025, 12:55"/>
    <s v="UK"/>
    <s v="19/03/2025"/>
    <x v="11"/>
  </r>
  <r>
    <s v="EST-000031838"/>
    <s v="UNI OF CAMBRIDGE FITZWILLIAM COLLEGE"/>
    <s v="Max Cane"/>
    <d v="2025-03-19T00:00:00"/>
    <d v="2025-03-18T00:00:00"/>
    <x v="1"/>
    <s v="18/03/2025, 11:46"/>
    <s v="UK"/>
    <s v="18/03/2025"/>
    <x v="11"/>
  </r>
  <r>
    <s v="EST-000031827"/>
    <s v="UNI OF GLASGOW LIBRARY RESEARCH ANNEXE REFURB"/>
    <s v="Neil Hamblin"/>
    <d v="2025-03-20T00:00:00"/>
    <d v="2025-03-19T00:00:00"/>
    <x v="1"/>
    <s v="19/03/2025, 16:38"/>
    <s v="UK"/>
    <s v="19/03/2025"/>
    <x v="11"/>
  </r>
  <r>
    <s v="EST-000031905"/>
    <s v="UNI OF KINGSTON JOHN GALSWORTHY BUILDING PH2 LONDON"/>
    <s v="Neil Hamblin"/>
    <d v="2025-03-20T00:00:00"/>
    <d v="2025-03-20T00:00:00"/>
    <x v="1"/>
    <s v="20/03/2025, 10:15"/>
    <s v="UK"/>
    <s v="20/03/2025"/>
    <x v="11"/>
  </r>
  <r>
    <s v="EST-000031885"/>
    <s v="UNI OF READING DAIRY CAFE KITCHEN"/>
    <s v="Max Cane"/>
    <d v="2025-03-20T00:00:00"/>
    <d v="2025-03-19T00:00:00"/>
    <x v="1"/>
    <s v="19/03/2025, 11:46"/>
    <s v="UK"/>
    <s v="19/03/2025"/>
    <x v="11"/>
  </r>
  <r>
    <s v="EST-000031941"/>
    <s v="UNI OF WARWICK CLAYCROFT HALLS OF RESIDENCE"/>
    <s v="Lorraine Knotts"/>
    <d v="2025-03-21T00:00:00"/>
    <d v="2025-03-20T00:00:00"/>
    <x v="1"/>
    <s v="20/03/2025, 14:51"/>
    <s v="UK"/>
    <s v="20/03/2025"/>
    <x v="11"/>
  </r>
  <r>
    <s v="EST-000031802"/>
    <s v="VICTORIA HOUSE BLOOMSBURY SQUARE LONDON"/>
    <s v="Max Cane"/>
    <d v="2025-03-19T00:00:00"/>
    <d v="2025-03-17T00:00:00"/>
    <x v="1"/>
    <s v="17/03/2025, 11:23"/>
    <s v="UK"/>
    <s v="17/03/2025"/>
    <x v="11"/>
  </r>
  <r>
    <s v="EST-000031797"/>
    <s v="WALWORTH CUSTODY SUITE REFURB"/>
    <s v="Max Cane"/>
    <d v="2025-03-18T00:00:00"/>
    <d v="2025-03-17T00:00:00"/>
    <x v="1"/>
    <s v="17/03/2025, 10:56"/>
    <s v="UK"/>
    <s v="17/03/2025"/>
    <x v="11"/>
  </r>
  <r>
    <s v="EST-000031897"/>
    <s v="WELBECK HEALTH OXFORD"/>
    <s v="Neil Hamblin"/>
    <d v="2025-03-21T00:00:00"/>
    <d v="2025-03-20T00:00:00"/>
    <x v="1"/>
    <s v="20/03/2025, 09:51"/>
    <s v="UK"/>
    <s v="20/03/2025"/>
    <x v="11"/>
  </r>
  <r>
    <s v="EST-000031947"/>
    <s v="WEST REGENT STREET NO 107 GLASGOW"/>
    <s v="Neil Hamblin"/>
    <d v="2025-03-21T00:00:00"/>
    <d v="2025-03-21T00:00:00"/>
    <x v="1"/>
    <s v="21/03/2025, 10:37"/>
    <s v="UK"/>
    <s v="21/03/2025"/>
    <x v="11"/>
  </r>
  <r>
    <s v="EST-000031807"/>
    <s v="WORCESTERSHIRE ACUTE HOSPITAL DILAPS"/>
    <s v="Max Cane"/>
    <d v="2025-03-18T00:00:00"/>
    <d v="2025-03-17T00:00:00"/>
    <x v="1"/>
    <s v="17/03/2025, 12:06"/>
    <s v="UK"/>
    <s v="17/03/2025"/>
    <x v="11"/>
  </r>
  <r>
    <s v="EST-000031862"/>
    <s v="WORKPLACE INTERIORS MISC 2025"/>
    <s v="Max Cane"/>
    <d v="2025-03-19T00:00:00"/>
    <d v="2025-03-19T00:00:00"/>
    <x v="1"/>
    <s v="19/03/2025, 15:15"/>
    <s v="UK"/>
    <s v="19/03/2025"/>
    <x v="11"/>
  </r>
  <r>
    <s v="EST-000030934"/>
    <s v="DETROIT CONFIDENTIAL HQ LEVEL 9 AND 10"/>
    <s v="John Bullock"/>
    <d v="2025-02-24T00:00:00"/>
    <d v="2025-03-18T00:00:00"/>
    <x v="0"/>
    <s v="18/03/2025, 14:19"/>
    <s v="USA"/>
    <s v="18/03/2025"/>
    <x v="11"/>
  </r>
  <r>
    <s v="EST-000031652"/>
    <s v="DFW AIRPORT TERMINAL F DALLAS"/>
    <s v="John Bullock"/>
    <d v="2025-03-19T00:00:00"/>
    <d v="2025-03-18T00:00:00"/>
    <x v="1"/>
    <s v="18/03/2025, 16:42"/>
    <s v="USA"/>
    <s v="18/03/2025"/>
    <x v="11"/>
  </r>
  <r>
    <s v="EST-000031739"/>
    <s v="GEORGE W BUSH INTL AIRPORT IAH PROCESSOR AND EXT CANOPY"/>
    <s v="Jeremy Buick"/>
    <d v="2025-03-19T00:00:00"/>
    <d v="2025-03-19T00:00:00"/>
    <x v="1"/>
    <s v="19/03/2025, 11:55"/>
    <s v="USA"/>
    <s v="19/03/2025"/>
    <x v="11"/>
  </r>
  <r>
    <s v="EST-000030959"/>
    <s v="HOBBY AIRPORT CENTRAL TERMINAL/ BAGGAGE CLAIM"/>
    <s v="John Bullock"/>
    <d v="2025-02-24T00:00:00"/>
    <d v="2025-03-18T00:00:00"/>
    <x v="0"/>
    <s v="18/03/2025, 16:43"/>
    <s v="USA"/>
    <s v="18/03/2025"/>
    <x v="11"/>
  </r>
  <r>
    <s v="EST-000031520"/>
    <s v="HOBBY AIRPORT CENTRAL TERMINAL/ BAGGAGE CLAIM"/>
    <s v="John Bullock"/>
    <d v="2025-03-14T00:00:00"/>
    <d v="2025-03-18T00:00:00"/>
    <x v="0"/>
    <s v="18/03/2025, 14:16"/>
    <s v="USA"/>
    <s v="18/03/2025"/>
    <x v="11"/>
  </r>
  <r>
    <s v="EST-000031830"/>
    <s v="MIT SLOAN EXECUTIVE EDUCATION"/>
    <s v="Ian Liegeois"/>
    <d v="2025-03-21T00:00:00"/>
    <d v="2025-03-18T00:00:00"/>
    <x v="1"/>
    <s v="18/03/2025, 16:14"/>
    <s v="USA"/>
    <s v="18/03/2025"/>
    <x v="11"/>
  </r>
  <r>
    <s v="EST-000031943"/>
    <s v="PARK AVE NO 99 CELLAR LEVEL NEW YORK"/>
    <s v="Ian Liegeois"/>
    <d v="2025-03-24T00:00:00"/>
    <d v="2025-03-20T00:00:00"/>
    <x v="1"/>
    <s v="20/03/2025, 18:00"/>
    <s v="USA"/>
    <s v="20/03/2025"/>
    <x v="11"/>
  </r>
  <r>
    <s v="EST-000031871"/>
    <s v="UMC BOARDROOM EL PASO"/>
    <s v="Ian Liegeois"/>
    <d v="2025-03-20T00:00:00"/>
    <d v="2025-03-18T00:00:00"/>
    <x v="1"/>
    <s v="18/03/2025, 21:50"/>
    <s v="USA"/>
    <s v="18/03/2025"/>
    <x v="11"/>
  </r>
  <r>
    <s v="EST-000031831"/>
    <s v="TOORAK VILLAGE MELBOURNE"/>
    <s v="Demi Jackson"/>
    <d v="2025-03-21T00:00:00"/>
    <d v="2025-03-26T00:00:00"/>
    <x v="0"/>
    <s v="26/03/2025, 16:21"/>
    <s v="Australia"/>
    <s v="26/03/2025"/>
    <x v="12"/>
  </r>
  <r>
    <s v="EST-000030818"/>
    <s v="GPE - MASSY PALAISEAU"/>
    <s v="Christine Moring"/>
    <d v="2025-02-20T00:00:00"/>
    <d v="2025-03-24T00:00:00"/>
    <x v="0"/>
    <s v="24/03/2025, 13:55"/>
    <s v="France"/>
    <s v="24/03/2025"/>
    <x v="12"/>
  </r>
  <r>
    <s v="EST-000031996"/>
    <s v="TOUR MONTPARNASSE REFURB PARIS"/>
    <s v="Christine Moring"/>
    <d v="2025-03-27T00:00:00"/>
    <d v="2025-03-25T00:00:00"/>
    <x v="1"/>
    <s v="25/03/2025, 16:04"/>
    <s v="France"/>
    <s v="25/03/2025"/>
    <x v="12"/>
  </r>
  <r>
    <s v="EST-000031876"/>
    <s v="DUB085 DATA CENTRE AVOCA RIVER PARK ARKLOW CO WICKLOW"/>
    <s v="Cathal McGuinness"/>
    <d v="2025-03-24T00:00:00"/>
    <d v="2025-03-24T00:00:00"/>
    <x v="1"/>
    <s v="24/03/2025, 13:14"/>
    <s v="Ireland"/>
    <s v="24/03/2025"/>
    <x v="12"/>
  </r>
  <r>
    <s v="EST-000031926"/>
    <s v="PM GROUP OFFICE FITOUT KEARNEY HOUSE DUBLIN LIGHTING"/>
    <s v="Cathal McGuinness"/>
    <d v="2025-03-25T00:00:00"/>
    <d v="2025-03-25T00:00:00"/>
    <x v="1"/>
    <s v="25/03/2025, 10:22"/>
    <s v="Ireland"/>
    <s v="25/03/2025"/>
    <x v="12"/>
  </r>
  <r>
    <s v="EST-000031900"/>
    <s v="PM GROUP OFFICE FITOUT KEARNEY HOUSE DUBLIN LIGHTING"/>
    <s v="Cathal McGuinness"/>
    <d v="2025-03-24T00:00:00"/>
    <d v="2025-03-25T00:00:00"/>
    <x v="0"/>
    <s v="25/03/2025, 10:21"/>
    <s v="Ireland"/>
    <s v="25/03/2025"/>
    <x v="12"/>
  </r>
  <r>
    <s v="EST-000032004"/>
    <s v="SILVER HILL DUCK MONAGHAN"/>
    <s v="Cathal McGuinness"/>
    <d v="2025-03-27T00:00:00"/>
    <d v="2025-03-24T00:00:00"/>
    <x v="1"/>
    <s v="24/03/2025, 16:33"/>
    <s v="Ireland"/>
    <s v="24/03/2025"/>
    <x v="12"/>
  </r>
  <r>
    <s v="EST-000032043"/>
    <s v="ADIC OFFICE AL BAHR TOWER ADDTL MATERIAL ABU DHABI"/>
    <s v="John Bullock"/>
    <d v="2025-03-27T00:00:00"/>
    <d v="2025-03-26T00:00:00"/>
    <x v="1"/>
    <s v="26/03/2025, 11:07"/>
    <s v="Middle East"/>
    <s v="26/03/2025"/>
    <x v="12"/>
  </r>
  <r>
    <s v="EST-000031615"/>
    <s v="AL FALAH GEN HOSPITAL JALAN AL SHARQIYA OMAN"/>
    <s v="Demi Jackson"/>
    <d v="2025-03-18T00:00:00"/>
    <d v="2025-03-28T00:00:00"/>
    <x v="0"/>
    <s v="28/03/2025, 15:48"/>
    <s v="Middle East"/>
    <s v="28/03/2025"/>
    <x v="12"/>
  </r>
  <r>
    <s v="EST-000031923"/>
    <s v="BMW SHOWROOM REFURB UM AL NAAR ABU DHABI"/>
    <s v="Demi Jackson"/>
    <d v="2025-03-24T00:00:00"/>
    <d v="2025-03-25T00:00:00"/>
    <x v="0"/>
    <s v="25/03/2025, 10:17"/>
    <s v="Middle East"/>
    <s v="25/03/2025"/>
    <x v="12"/>
  </r>
  <r>
    <s v="EST-000032177"/>
    <s v="CITY CENTER MIRDIF CCMI CITY KITCHEN WALL PANEL DUBAI"/>
    <s v="Demi Jackson"/>
    <d v="2025-04-04T00:00:00"/>
    <d v="2025-03-28T00:00:00"/>
    <x v="1"/>
    <s v="28/03/2025, 11:41"/>
    <s v="Middle East"/>
    <s v="28/03/2025"/>
    <x v="12"/>
  </r>
  <r>
    <s v="EST-000032141"/>
    <s v="CITY CENTER MIRDIF CCMI CITY KITCHEN WALL PANEL DUBAI"/>
    <s v="Demi Jackson"/>
    <d v="2025-04-03T00:00:00"/>
    <d v="2025-03-27T00:00:00"/>
    <x v="1"/>
    <s v="27/03/2025, 17:17"/>
    <s v="Middle East"/>
    <s v="27/03/2025"/>
    <x v="12"/>
  </r>
  <r>
    <s v="EST-000032045"/>
    <s v="HAMMERHEAD REFURBISHMENT DUBAI INTL AIRPORT"/>
    <s v="Christine Moring"/>
    <d v="2025-03-28T00:00:00"/>
    <d v="2025-03-27T00:00:00"/>
    <x v="1"/>
    <s v="27/03/2025, 10:42"/>
    <s v="Middle East"/>
    <s v="27/03/2025"/>
    <x v="12"/>
  </r>
  <r>
    <s v="EST-000031913"/>
    <s v="SAUDI ARAMCO AL HASA SPECIAL NEEDS SCHOOL BOYS &amp; GIRLS KSA"/>
    <s v="Demi Jackson"/>
    <d v="2025-03-25T00:00:00"/>
    <d v="2025-03-25T00:00:00"/>
    <x v="1"/>
    <s v="25/03/2025, 11:50"/>
    <s v="Middle East"/>
    <s v="25/03/2025"/>
    <x v="12"/>
  </r>
  <r>
    <s v="EST-000031844"/>
    <s v="THE AVENUES MALL &amp; TOWER 2 AL KHOBAR KSA"/>
    <s v="Christine Moring"/>
    <d v="2025-03-21T00:00:00"/>
    <d v="2025-03-25T00:00:00"/>
    <x v="0"/>
    <s v="25/03/2025, 09:25"/>
    <s v="Middle East"/>
    <s v="25/03/2025"/>
    <x v="12"/>
  </r>
  <r>
    <s v="EST-000032086"/>
    <s v="ALPHA BANK ATHENS"/>
    <s v="Christine Moring"/>
    <d v="2025-03-31T00:00:00"/>
    <d v="2025-03-27T00:00:00"/>
    <x v="1"/>
    <s v="27/03/2025, 12:12"/>
    <s v="Rest of the World"/>
    <s v="27/03/2025"/>
    <x v="12"/>
  </r>
  <r>
    <s v="EST-000031792"/>
    <s v="BARRON FOODS ST LUCIA"/>
    <s v="Demi Jackson"/>
    <d v="2025-03-19T00:00:00"/>
    <d v="2025-03-24T00:00:00"/>
    <x v="0"/>
    <s v="24/03/2025, 10:29"/>
    <s v="Rest of the World"/>
    <s v="24/03/2025"/>
    <x v="12"/>
  </r>
  <r>
    <s v="EST-000032093"/>
    <s v="CENTRO DE DATOS (CPD) SEGURIDAD SOCIAL SORIA"/>
    <s v="Julian Sparrow"/>
    <d v="2025-03-31T00:00:00"/>
    <d v="2025-03-26T00:00:00"/>
    <x v="1"/>
    <s v="26/03/2025, 12:26"/>
    <s v="Rest of the World"/>
    <s v="26/03/2025"/>
    <x v="12"/>
  </r>
  <r>
    <s v="EST-000032097"/>
    <s v="CHAMARTIN PHASE 2 MADRID"/>
    <s v="Demi Jackson"/>
    <d v="2025-04-02T00:00:00"/>
    <d v="2025-03-26T00:00:00"/>
    <x v="1"/>
    <s v="26/03/2025, 16:36"/>
    <s v="Rest of the World"/>
    <s v="26/03/2025"/>
    <x v="12"/>
  </r>
  <r>
    <s v="EST-000031472"/>
    <s v="CONFIDENTIAL PROJECT ARMENIA"/>
    <s v="Christine Moring"/>
    <d v="2025-03-10T00:00:00"/>
    <d v="2025-03-24T00:00:00"/>
    <x v="0"/>
    <s v="24/03/2025, 10:53"/>
    <s v="Rest of the World"/>
    <s v="24/03/2025"/>
    <x v="12"/>
  </r>
  <r>
    <s v="EST-000031859"/>
    <s v="CORCEGA 331 SURE BARCELONA"/>
    <s v="Julian Sparrow"/>
    <d v="2025-03-26T00:00:00"/>
    <d v="2025-03-24T00:00:00"/>
    <x v="1"/>
    <s v="24/03/2025, 16:17"/>
    <s v="Rest of the World"/>
    <s v="24/03/2025"/>
    <x v="12"/>
  </r>
  <r>
    <s v="EST-000032087"/>
    <s v="DUTY FREE PORTO"/>
    <s v="Christine Moring"/>
    <d v="2025-03-31T00:00:00"/>
    <d v="2025-03-26T00:00:00"/>
    <x v="1"/>
    <s v="26/03/2025, 12:00"/>
    <s v="Rest of the World"/>
    <s v="26/03/2025"/>
    <x v="12"/>
  </r>
  <r>
    <s v="EST-000032083"/>
    <s v="LOJA DE S. JOAO DA PESQUEIRA"/>
    <s v="Julian Sparrow"/>
    <d v="2025-03-28T00:00:00"/>
    <d v="2025-03-28T00:00:00"/>
    <x v="1"/>
    <s v="28/03/2025, 11:42"/>
    <s v="Rest of the World"/>
    <s v="28/03/2025"/>
    <x v="12"/>
  </r>
  <r>
    <s v="EST-000031016"/>
    <s v="METRO VALENCIA ALICANTE-XATIVA STN VALENCIA"/>
    <s v="Demi Jackson"/>
    <d v="2025-03-17T00:00:00"/>
    <d v="2025-03-24T00:00:00"/>
    <x v="0"/>
    <s v="24/03/2025, 15:31"/>
    <s v="Rest of the World"/>
    <s v="24/03/2025"/>
    <x v="12"/>
  </r>
  <r>
    <s v="EST-000032029"/>
    <s v="NEW CEILINGS HADERA MALL"/>
    <s v="Julian Sparrow"/>
    <d v="2025-03-27T00:00:00"/>
    <d v="2025-03-26T00:00:00"/>
    <x v="1"/>
    <s v="26/03/2025, 12:32"/>
    <s v="Rest of the World"/>
    <s v="26/03/2025"/>
    <x v="12"/>
  </r>
  <r>
    <s v="EST-000031990"/>
    <s v="PLACE DE VILLE FITNESS AMENITY OTTAWA"/>
    <s v="Ian Liegeois"/>
    <d v="2025-03-26T00:00:00"/>
    <d v="2025-03-25T00:00:00"/>
    <x v="1"/>
    <s v="25/03/2025, 16:58"/>
    <s v="Rest of the World"/>
    <s v="25/03/2025"/>
    <x v="12"/>
  </r>
  <r>
    <s v="EST-000031819"/>
    <s v="PURE DC DATA CENTRE MAD01 MADRID"/>
    <s v="Christine Moring"/>
    <d v="2025-03-20T00:00:00"/>
    <d v="2025-03-25T00:00:00"/>
    <x v="0"/>
    <s v="25/03/2025, 09:58"/>
    <s v="Rest of the World"/>
    <s v="25/03/2025"/>
    <x v="12"/>
  </r>
  <r>
    <s v="EST-000032046"/>
    <s v="AMAZON SWANSEA"/>
    <s v="Max Cane"/>
    <d v="2025-03-28T00:00:00"/>
    <d v="2025-03-26T00:00:00"/>
    <x v="1"/>
    <s v="26/03/2025, 17:18"/>
    <s v="UK"/>
    <s v="26/03/2025"/>
    <x v="12"/>
  </r>
  <r>
    <s v="EST-000032051"/>
    <s v="AMBER HARWELL"/>
    <s v="Neil Hamblin"/>
    <d v="2025-03-26T00:00:00"/>
    <d v="2025-03-26T00:00:00"/>
    <x v="1"/>
    <s v="26/03/2025, 15:48"/>
    <s v="UK"/>
    <s v="26/03/2025"/>
    <x v="12"/>
  </r>
  <r>
    <s v="EST-000032020"/>
    <s v="AQUIS HOUSE BLAGRAVE STREET FLOOR 4 READING"/>
    <s v="Lorraine Knotts"/>
    <d v="2025-03-25T00:00:00"/>
    <d v="2025-03-25T00:00:00"/>
    <x v="1"/>
    <s v="25/03/2025, 14:28"/>
    <s v="UK"/>
    <s v="25/03/2025"/>
    <x v="12"/>
  </r>
  <r>
    <s v="EST-000032084"/>
    <s v="ARC UXBRIDGE BUSINESS PARK NO 4 LONDON"/>
    <s v="Lorraine Knotts"/>
    <d v="2025-03-27T00:00:00"/>
    <d v="2025-03-26T00:00:00"/>
    <x v="1"/>
    <s v="26/03/2025, 10:25"/>
    <s v="UK"/>
    <s v="26/03/2025"/>
    <x v="12"/>
  </r>
  <r>
    <s v="EST-000032117"/>
    <s v="AUSTIN FRIARS NO 4 REFURB LONDON"/>
    <s v="Max Cane"/>
    <d v="2025-03-27T00:00:00"/>
    <d v="2025-03-26T00:00:00"/>
    <x v="1"/>
    <s v="26/03/2025, 17:22"/>
    <s v="UK"/>
    <s v="26/03/2025"/>
    <x v="12"/>
  </r>
  <r>
    <s v="EST-000032193"/>
    <s v="BAILEYS HOTEL GLOUCESTER ROAD NO 140 PH2 LONDON"/>
    <s v="Max Cane"/>
    <d v="2025-03-31T00:00:00"/>
    <d v="2025-03-28T00:00:00"/>
    <x v="1"/>
    <s v="28/03/2025, 12:22"/>
    <s v="UK"/>
    <s v="28/03/2025"/>
    <x v="12"/>
  </r>
  <r>
    <s v="EST-000031991"/>
    <s v="BATH ROAD NO 228 LONZA REFURB SLOUGH"/>
    <s v="Neil Hamblin"/>
    <d v="2025-03-24T00:00:00"/>
    <d v="2025-03-24T00:00:00"/>
    <x v="1"/>
    <s v="24/03/2025, 10:44"/>
    <s v="UK"/>
    <s v="24/03/2025"/>
    <x v="12"/>
  </r>
  <r>
    <s v="EST-000032028"/>
    <s v="BELGRAVE HOUSE BUCKINGHAM PALACE RD NO 76 LONDON"/>
    <s v="Neil Hamblin"/>
    <d v="2025-03-27T00:00:00"/>
    <d v="2025-03-25T00:00:00"/>
    <x v="1"/>
    <s v="25/03/2025, 11:26"/>
    <s v="UK"/>
    <s v="25/03/2025"/>
    <x v="12"/>
  </r>
  <r>
    <s v="EST-000032022"/>
    <s v="BERKELEY SQUARE HOUSE LK ADVISORS LONDON"/>
    <s v="Max Cane"/>
    <d v="2025-03-25T00:00:00"/>
    <d v="2025-03-24T00:00:00"/>
    <x v="1"/>
    <s v="24/03/2025, 16:59"/>
    <s v="UK"/>
    <s v="24/03/2025"/>
    <x v="12"/>
  </r>
  <r>
    <s v="EST-000032049"/>
    <s v="BERKHAMSTED GOLF CLUB FABRIC RAFTS"/>
    <s v="Lorraine Knotts"/>
    <d v="2025-03-28T00:00:00"/>
    <d v="2025-03-27T00:00:00"/>
    <x v="1"/>
    <s v="27/03/2025, 16:05"/>
    <s v="UK"/>
    <s v="27/03/2025"/>
    <x v="12"/>
  </r>
  <r>
    <s v="EST-000032069"/>
    <s v="BIRMINGHAM STUDENT BLOCK"/>
    <s v="Neil Hamblin"/>
    <d v="2025-03-27T00:00:00"/>
    <d v="2025-03-26T00:00:00"/>
    <x v="1"/>
    <s v="26/03/2025, 14:54"/>
    <s v="UK"/>
    <s v="26/03/2025"/>
    <x v="12"/>
  </r>
  <r>
    <s v="EST-000031968"/>
    <s v="BISHOPSGATE NO 155 FLRS 9-12 AKIN FIT OUT LONDON"/>
    <s v="Lorraine Knotts"/>
    <d v="2025-03-25T00:00:00"/>
    <d v="2025-03-25T00:00:00"/>
    <x v="1"/>
    <s v="25/03/2025, 09:49"/>
    <s v="UK"/>
    <s v="25/03/2025"/>
    <x v="12"/>
  </r>
  <r>
    <s v="EST-000032132"/>
    <s v="BMW SHOWROOM BOURNEMOUTH"/>
    <s v="Max Cane"/>
    <d v="2025-03-28T00:00:00"/>
    <d v="2025-03-28T00:00:00"/>
    <x v="1"/>
    <s v="28/03/2025, 12:12"/>
    <s v="UK"/>
    <s v="28/03/2025"/>
    <x v="12"/>
  </r>
  <r>
    <s v="EST-000032101"/>
    <s v="BOTHWELL STREET NO 120 FLS 8 &amp; 9 CAT B FITOUT GLASGOW"/>
    <s v="Neil Hamblin"/>
    <d v="2025-03-27T00:00:00"/>
    <d v="2025-03-27T00:00:00"/>
    <x v="1"/>
    <s v="27/03/2025, 16:12"/>
    <s v="UK"/>
    <s v="27/03/2025"/>
    <x v="12"/>
  </r>
  <r>
    <s v="EST-000032017"/>
    <s v="BOTHWELL STREET NO 177 FLOOR 4 FIT OUT GLASGOW"/>
    <s v="Neil Hamblin"/>
    <d v="2025-03-26T00:00:00"/>
    <d v="2025-03-25T00:00:00"/>
    <x v="1"/>
    <s v="25/03/2025, 14:24"/>
    <s v="UK"/>
    <s v="25/03/2025"/>
    <x v="12"/>
  </r>
  <r>
    <s v="EST-000032057"/>
    <s v="BROADWAY NO 40 &amp; CARTERET STREET REDEVELOPMENT LONDON"/>
    <s v="Max Cane"/>
    <d v="2025-03-28T00:00:00"/>
    <d v="2025-03-26T00:00:00"/>
    <x v="1"/>
    <s v="26/03/2025, 16:54"/>
    <s v="UK"/>
    <s v="26/03/2025"/>
    <x v="12"/>
  </r>
  <r>
    <s v="EST-000032122"/>
    <s v="BURGES SALMON MORRISON STR NO 144 FLR 2 LIGHTING EDINBURGH"/>
    <s v="Max Cane"/>
    <d v="2025-04-01T00:00:00"/>
    <d v="2025-03-27T00:00:00"/>
    <x v="1"/>
    <s v="27/03/2025, 14:56"/>
    <s v="UK"/>
    <s v="27/03/2025"/>
    <x v="12"/>
  </r>
  <r>
    <s v="EST-000032110"/>
    <s v="BURY COLLEGE WOODBURY MANCHESTER"/>
    <s v="Lorraine Knotts"/>
    <d v="2025-03-28T00:00:00"/>
    <d v="2025-03-27T00:00:00"/>
    <x v="1"/>
    <s v="27/03/2025, 08:52"/>
    <s v="UK"/>
    <s v="27/03/2025"/>
    <x v="12"/>
  </r>
  <r>
    <s v="EST-000032078"/>
    <s v="CABOT CIRCUS CINEMA RECONFIGURATION BRISTOL"/>
    <s v="Max Cane"/>
    <d v="2025-03-28T00:00:00"/>
    <d v="2025-03-26T00:00:00"/>
    <x v="1"/>
    <s v="26/03/2025, 17:00"/>
    <s v="UK"/>
    <s v="26/03/2025"/>
    <x v="12"/>
  </r>
  <r>
    <s v="EST-000031992"/>
    <s v="CANARY WHARF BANK STREET NO 12 LONDON"/>
    <s v="Max Cane"/>
    <d v="2025-03-24T00:00:00"/>
    <d v="2025-03-27T00:00:00"/>
    <x v="0"/>
    <s v="27/03/2025, 10:14"/>
    <s v="UK"/>
    <s v="27/03/2025"/>
    <x v="12"/>
  </r>
  <r>
    <s v="EST-000032115"/>
    <s v="CANARY WHARF CABOT SQUARE NO 1 JPMC FLOORS 5-7 LONDON"/>
    <s v="Max Cane"/>
    <d v="2025-03-27T00:00:00"/>
    <d v="2025-03-26T00:00:00"/>
    <x v="1"/>
    <s v="26/03/2025, 16:18"/>
    <s v="UK"/>
    <s v="26/03/2025"/>
    <x v="12"/>
  </r>
  <r>
    <s v="EST-000031914"/>
    <s v="CANARY WHARF CHURCHILL PLACE NO 1 BARCLAYS PH 1 L18 LONDON"/>
    <s v="Neil Hamblin"/>
    <d v="2025-03-25T00:00:00"/>
    <d v="2025-03-26T00:00:00"/>
    <x v="0"/>
    <s v="26/03/2025, 10:52"/>
    <s v="UK"/>
    <s v="26/03/2025"/>
    <x v="12"/>
  </r>
  <r>
    <s v="EST-000032088"/>
    <s v="CAPITAL PARK CAMBRIDGE ROAD NO 2 FULBOURN CAMBRIDGE"/>
    <s v="Neil Hamblin"/>
    <d v="2025-03-27T00:00:00"/>
    <d v="2025-03-27T00:00:00"/>
    <x v="1"/>
    <s v="27/03/2025, 11:29"/>
    <s v="UK"/>
    <s v="27/03/2025"/>
    <x v="12"/>
  </r>
  <r>
    <s v="EST-000031997"/>
    <s v="CAPITAL PARK CAMBRIDGE ROAD NO 2 FULBOURN CAMBRIDGE"/>
    <s v="Neil Hamblin"/>
    <d v="2025-03-27T00:00:00"/>
    <d v="2025-03-25T00:00:00"/>
    <x v="1"/>
    <s v="25/03/2025, 14:08"/>
    <s v="UK"/>
    <s v="25/03/2025"/>
    <x v="12"/>
  </r>
  <r>
    <s v="EST-000032035"/>
    <s v="CASTLE WHARF NOTTINGHAM"/>
    <s v="Neil Hamblin"/>
    <d v="2025-03-27T00:00:00"/>
    <d v="2025-03-25T00:00:00"/>
    <x v="1"/>
    <s v="25/03/2025, 13:18"/>
    <s v="UK"/>
    <s v="25/03/2025"/>
    <x v="12"/>
  </r>
  <r>
    <s v="EST-000031983"/>
    <s v="CASTLE WHARF NOTTINGHAM"/>
    <s v="Neil Hamblin"/>
    <d v="2025-03-24T00:00:00"/>
    <d v="2025-03-24T00:00:00"/>
    <x v="1"/>
    <s v="24/03/2025, 11:41"/>
    <s v="UK"/>
    <s v="24/03/2025"/>
    <x v="12"/>
  </r>
  <r>
    <s v="EST-000032103"/>
    <s v="CENTRAL SQUARE NO 1 CAPITAL QUARTER CARDIFF"/>
    <s v="Max Cane"/>
    <d v="2025-03-27T00:00:00"/>
    <d v="2025-03-26T00:00:00"/>
    <x v="1"/>
    <s v="26/03/2025, 14:33"/>
    <s v="UK"/>
    <s v="26/03/2025"/>
    <x v="12"/>
  </r>
  <r>
    <s v="EST-000031929"/>
    <s v="CENTRAL SQUARE NO 1 CAPITAL QUARTER CARDIFF"/>
    <s v="Demi Jackson"/>
    <d v="2025-03-24T00:00:00"/>
    <d v="2025-03-24T00:00:00"/>
    <x v="1"/>
    <s v="24/03/2025, 10:06"/>
    <s v="UK"/>
    <s v="24/03/2025"/>
    <x v="12"/>
  </r>
  <r>
    <s v="EST-000032027"/>
    <s v="CHASESIDE NO 1 JP MORGAN BOURNEMOUTH"/>
    <s v="Lorraine Knotts"/>
    <d v="2025-03-25T00:00:00"/>
    <d v="2025-03-25T00:00:00"/>
    <x v="1"/>
    <s v="25/03/2025, 15:09"/>
    <s v="UK"/>
    <s v="25/03/2025"/>
    <x v="12"/>
  </r>
  <r>
    <s v="EST-000032183"/>
    <s v="CHASESIDE NO 1 JP MORGAN BOURNEMOUTH"/>
    <s v="Lorraine Knotts"/>
    <d v="2025-04-01T00:00:00"/>
    <d v="2025-03-28T00:00:00"/>
    <x v="1"/>
    <s v="28/03/2025, 12:07"/>
    <s v="UK"/>
    <s v="28/03/2025"/>
    <x v="12"/>
  </r>
  <r>
    <s v="EST-000031986"/>
    <s v="CHRIS EDGE NORTH MISC PROJECTS 2025"/>
    <s v="Lorraine Knotts"/>
    <d v="2025-03-24T00:00:00"/>
    <d v="2025-03-24T00:00:00"/>
    <x v="1"/>
    <s v="24/03/2025, 11:53"/>
    <s v="UK"/>
    <s v="24/03/2025"/>
    <x v="12"/>
  </r>
  <r>
    <s v="EST-000032174"/>
    <s v="CITYGATE 2 ST JAMES BLVD NEWCASTLE"/>
    <s v="Neil Hamblin"/>
    <d v="2025-03-31T00:00:00"/>
    <d v="2025-03-28T00:00:00"/>
    <x v="1"/>
    <s v="28/03/2025, 11:09"/>
    <s v="UK"/>
    <s v="28/03/2025"/>
    <x v="12"/>
  </r>
  <r>
    <s v="EST-000031989"/>
    <s v="CITY OF LONDON SCHOOL FOR GIRLS SUMMER 2025 WORKS BARBICAN"/>
    <s v="Neil Hamblin"/>
    <d v="2025-03-25T00:00:00"/>
    <d v="2025-03-26T00:00:00"/>
    <x v="0"/>
    <s v="26/03/2025, 14:11"/>
    <s v="UK"/>
    <s v="26/03/2025"/>
    <x v="12"/>
  </r>
  <r>
    <s v="EST-000032124"/>
    <s v="CRANBROOK WAY NO 1 PEGASUS HOUSE REFURB SOLIHULL"/>
    <s v="Max Cane"/>
    <d v="2025-03-28T00:00:00"/>
    <d v="2025-03-27T00:00:00"/>
    <x v="1"/>
    <s v="27/03/2025, 08:43"/>
    <s v="UK"/>
    <s v="27/03/2025"/>
    <x v="12"/>
  </r>
  <r>
    <s v="EST-000032126"/>
    <s v="CUMMINS OFFICE BLOCK DAVENTRY"/>
    <s v="Max Cane"/>
    <d v="2025-03-28T00:00:00"/>
    <d v="2025-03-27T00:00:00"/>
    <x v="1"/>
    <s v="27/03/2025, 08:37"/>
    <s v="UK"/>
    <s v="27/03/2025"/>
    <x v="12"/>
  </r>
  <r>
    <s v="EST-000032042"/>
    <s v="DANSOM LANE SOUTH RECKITTS REFURB HULL"/>
    <s v="Max Cane"/>
    <d v="2025-03-26T00:00:00"/>
    <d v="2025-03-26T00:00:00"/>
    <x v="1"/>
    <s v="26/03/2025, 16:32"/>
    <s v="UK"/>
    <s v="26/03/2025"/>
    <x v="12"/>
  </r>
  <r>
    <s v="EST-000032178"/>
    <s v="DANSOM LANE SOUTH RECKITTS REFURB HULL"/>
    <s v="Max Cane"/>
    <d v="2025-03-31T00:00:00"/>
    <d v="2025-03-28T00:00:00"/>
    <x v="1"/>
    <s v="28/03/2025, 10:26"/>
    <s v="UK"/>
    <s v="28/03/2025"/>
    <x v="12"/>
  </r>
  <r>
    <s v="EST-000032107"/>
    <s v="DAWN CENTRE LEICESTER"/>
    <s v="Max Cane"/>
    <d v="2025-03-27T00:00:00"/>
    <d v="2025-03-26T00:00:00"/>
    <x v="1"/>
    <s v="26/03/2025, 15:49"/>
    <s v="UK"/>
    <s v="26/03/2025"/>
    <x v="12"/>
  </r>
  <r>
    <s v="EST-000032150"/>
    <s v="DIAMOND LIGHT SOURCE DEB EXTENSIONS DIDCOT"/>
    <s v="Neil Hamblin"/>
    <d v="2025-03-28T00:00:00"/>
    <d v="2025-03-27T00:00:00"/>
    <x v="1"/>
    <s v="27/03/2025, 16:43"/>
    <s v="UK"/>
    <s v="27/03/2025"/>
    <x v="12"/>
  </r>
  <r>
    <s v="EST-000032023"/>
    <s v="DRAPERS GARDENS NO 12 BLACKROCK FLR 3 REFURB LONDON"/>
    <s v="Max Cane"/>
    <d v="2025-03-25T00:00:00"/>
    <d v="2025-03-24T00:00:00"/>
    <x v="1"/>
    <s v="24/03/2025, 17:03"/>
    <s v="UK"/>
    <s v="24/03/2025"/>
    <x v="12"/>
  </r>
  <r>
    <s v="EST-000032153"/>
    <s v="EDGE LIVERPOOL STREET SHELL &amp; CORE LONDON"/>
    <s v="Lorraine Knotts"/>
    <d v="2025-03-28T00:00:00"/>
    <d v="2025-03-28T00:00:00"/>
    <x v="1"/>
    <s v="28/03/2025, 09:42"/>
    <s v="UK"/>
    <s v="28/03/2025"/>
    <x v="12"/>
  </r>
  <r>
    <s v="EST-000031857"/>
    <s v="ELEPHANT &amp; CASTLE TOWN CENTRE WASHROOMS LONDON"/>
    <s v="Max Cane"/>
    <d v="2025-03-19T00:00:00"/>
    <d v="2025-03-24T00:00:00"/>
    <x v="0"/>
    <s v="24/03/2025, 08:33"/>
    <s v="UK"/>
    <s v="24/03/2025"/>
    <x v="12"/>
  </r>
  <r>
    <s v="EST-000032091"/>
    <s v="ELEPHANT &amp; CASTLE TOWN CENTRE WASHROOMS LONDON"/>
    <s v="Max Cane"/>
    <d v="2025-03-27T00:00:00"/>
    <d v="2025-03-26T00:00:00"/>
    <x v="1"/>
    <s v="26/03/2025, 15:15"/>
    <s v="UK"/>
    <s v="26/03/2025"/>
    <x v="12"/>
  </r>
  <r>
    <s v="EST-000032133"/>
    <s v="ELEPHANT &amp; CASTLE TOWN CENTRE WASHROOMS LONDON"/>
    <s v="Max Cane"/>
    <d v="2025-03-28T00:00:00"/>
    <d v="2025-03-27T00:00:00"/>
    <x v="1"/>
    <s v="27/03/2025, 11:16"/>
    <s v="UK"/>
    <s v="27/03/2025"/>
    <x v="12"/>
  </r>
  <r>
    <s v="EST-000032019"/>
    <s v="EURSHELL MISC TILE &amp; GRID 2025"/>
    <s v="Max Cane"/>
    <d v="2025-03-25T00:00:00"/>
    <d v="2025-03-24T00:00:00"/>
    <x v="1"/>
    <s v="24/03/2025, 16:55"/>
    <s v="UK"/>
    <s v="24/03/2025"/>
    <x v="12"/>
  </r>
  <r>
    <s v="EST-000032197"/>
    <s v="EURSHELL MISC TILE &amp; GRID 2025"/>
    <s v="Max Cane"/>
    <d v="2025-03-31T00:00:00"/>
    <d v="2025-03-28T00:00:00"/>
    <x v="1"/>
    <s v="28/03/2025, 12:46"/>
    <s v="UK"/>
    <s v="28/03/2025"/>
    <x v="12"/>
  </r>
  <r>
    <s v="EST-000031982"/>
    <s v="EXETER AIRPORT"/>
    <s v="Max Cane"/>
    <d v="2025-03-24T00:00:00"/>
    <d v="2025-03-24T00:00:00"/>
    <x v="1"/>
    <s v="24/03/2025, 08:47"/>
    <s v="UK"/>
    <s v="24/03/2025"/>
    <x v="12"/>
  </r>
  <r>
    <s v="EST-000032109"/>
    <s v="FETTER LANE NO 10 FLR 6 REFURB ARC LONDON"/>
    <s v="Max Cane"/>
    <d v="2025-03-27T00:00:00"/>
    <d v="2025-03-26T00:00:00"/>
    <x v="1"/>
    <s v="26/03/2025, 16:08"/>
    <s v="UK"/>
    <s v="26/03/2025"/>
    <x v="12"/>
  </r>
  <r>
    <s v="EST-000032077"/>
    <s v="FINDEL COMPLEX GREENGATE CHADDERTON SOUTH"/>
    <s v="Lorraine Knotts"/>
    <d v="2025-03-26T00:00:00"/>
    <d v="2025-03-26T00:00:00"/>
    <x v="1"/>
    <s v="26/03/2025, 09:22"/>
    <s v="UK"/>
    <s v="26/03/2025"/>
    <x v="12"/>
  </r>
  <r>
    <s v="EST-000032063"/>
    <s v="FLEET PLACE NO 10 CAT A FLOOR 1 LONDON"/>
    <s v="Neil Hamblin"/>
    <d v="2025-03-28T00:00:00"/>
    <d v="2025-03-27T00:00:00"/>
    <x v="1"/>
    <s v="27/03/2025, 15:55"/>
    <s v="UK"/>
    <s v="27/03/2025"/>
    <x v="12"/>
  </r>
  <r>
    <s v="EST-000032128"/>
    <s v="FLEET STREET NO 65 DOMINUS STUDENTS ACCOMMODATION LONDON"/>
    <s v="Max Cane"/>
    <d v="2025-03-28T00:00:00"/>
    <d v="2025-03-28T00:00:00"/>
    <x v="1"/>
    <s v="28/03/2025, 10:32"/>
    <s v="UK"/>
    <s v="28/03/2025"/>
    <x v="12"/>
  </r>
  <r>
    <s v="EST-000031568"/>
    <s v="GRESHAM STREET NO 10 MOODYS CORP CAT B FITOUT LIGHTING"/>
    <s v="Jeremy Buick"/>
    <d v="2025-03-17T00:00:00"/>
    <d v="2025-03-27T00:00:00"/>
    <x v="0"/>
    <s v="27/03/2025, 14:30"/>
    <s v="UK"/>
    <s v="27/03/2025"/>
    <x v="12"/>
  </r>
  <r>
    <s v="EST-000031565"/>
    <s v="GRESHAM STREET NO 10 MOODYS CORP CAT B FITOUT LONDON"/>
    <s v="Lorraine Knotts"/>
    <d v="2025-03-13T00:00:00"/>
    <d v="2025-03-25T00:00:00"/>
    <x v="0"/>
    <s v="25/03/2025, 09:26"/>
    <s v="UK"/>
    <s v="25/03/2025"/>
    <x v="12"/>
  </r>
  <r>
    <s v="EST-000032137"/>
    <s v="HEATHROW AIRPORT T3 IMMIGRATION CORRIDOR REFURB"/>
    <s v="Lorraine Knotts"/>
    <d v="2025-03-28T00:00:00"/>
    <d v="2025-03-27T00:00:00"/>
    <x v="1"/>
    <s v="27/03/2025, 14:21"/>
    <s v="UK"/>
    <s v="27/03/2025"/>
    <x v="12"/>
  </r>
  <r>
    <s v="EST-000032104"/>
    <s v="HEATHROW AIRPORT TERMINAL 3 CSA REFURBISHMENT"/>
    <s v="Lorraine Knotts"/>
    <d v="2025-03-27T00:00:00"/>
    <d v="2025-03-27T00:00:00"/>
    <x v="1"/>
    <s v="27/03/2025, 08:29"/>
    <s v="UK"/>
    <s v="27/03/2025"/>
    <x v="12"/>
  </r>
  <r>
    <s v="EST-000031978"/>
    <s v="HM PASSPORT OFFICE REFURB LIVERPOOL"/>
    <s v="Neil Hamblin"/>
    <d v="2025-03-25T00:00:00"/>
    <d v="2025-03-27T00:00:00"/>
    <x v="0"/>
    <s v="27/03/2025, 08:51"/>
    <s v="UK"/>
    <s v="27/03/2025"/>
    <x v="12"/>
  </r>
  <r>
    <s v="EST-000031975"/>
    <s v="HM PASSPORT OFFICE REFURB LIVERPOOL"/>
    <s v="Neil Hamblin"/>
    <d v="2025-03-25T00:00:00"/>
    <d v="2025-03-26T00:00:00"/>
    <x v="0"/>
    <s v="26/03/2025, 13:05"/>
    <s v="UK"/>
    <s v="26/03/2025"/>
    <x v="12"/>
  </r>
  <r>
    <s v="EST-000032125"/>
    <s v="HWE HUB BUILDING 7 WATFORD"/>
    <s v="Lorraine Knotts"/>
    <d v="2025-03-31T00:00:00"/>
    <d v="2025-03-27T00:00:00"/>
    <x v="1"/>
    <s v="27/03/2025, 09:42"/>
    <s v="UK"/>
    <s v="27/03/2025"/>
    <x v="12"/>
  </r>
  <r>
    <s v="EST-000032131"/>
    <s v="JACK TURNBULL MISC TILE &amp; GRID 2025"/>
    <s v="Max Cane"/>
    <d v="2025-03-28T00:00:00"/>
    <d v="2025-03-27T00:00:00"/>
    <x v="1"/>
    <s v="27/03/2025, 10:33"/>
    <s v="UK"/>
    <s v="27/03/2025"/>
    <x v="12"/>
  </r>
  <r>
    <s v="EST-000032085"/>
    <s v="JACK TURNBULL MISC TILE &amp; GRID 2025"/>
    <s v="Max Cane"/>
    <d v="2025-03-28T00:00:00"/>
    <d v="2025-03-26T00:00:00"/>
    <x v="1"/>
    <s v="26/03/2025, 09:42"/>
    <s v="UK"/>
    <s v="26/03/2025"/>
    <x v="12"/>
  </r>
  <r>
    <s v="EST-000031985"/>
    <s v="L&amp;S HAYMARKET YARDS NO 22 STUDENT RESIDENTAL EDINBURGH"/>
    <s v="Neil Hamblin"/>
    <d v="2025-03-24T00:00:00"/>
    <d v="2025-03-24T00:00:00"/>
    <x v="1"/>
    <s v="24/03/2025, 10:29"/>
    <s v="UK"/>
    <s v="24/03/2025"/>
    <x v="12"/>
  </r>
  <r>
    <s v="EST-000032059"/>
    <s v="LEASIDE LOCK BLOCK 1 GF, FLR 11 &amp; CORRIDORS LONDON"/>
    <s v="Max Cane"/>
    <d v="2025-03-27T00:00:00"/>
    <d v="2025-03-27T00:00:00"/>
    <x v="1"/>
    <s v="27/03/2025, 10:22"/>
    <s v="UK"/>
    <s v="27/03/2025"/>
    <x v="12"/>
  </r>
  <r>
    <s v="EST-000032061"/>
    <s v="MANCHESTER AIRPORT PIER 2 PHASE 2 NODES"/>
    <s v="Lorraine Knotts"/>
    <d v="2025-03-28T00:00:00"/>
    <d v="2025-03-26T00:00:00"/>
    <x v="1"/>
    <s v="26/03/2025, 10:50"/>
    <s v="UK"/>
    <s v="26/03/2025"/>
    <x v="12"/>
  </r>
  <r>
    <s v="EST-000032130"/>
    <s v="MANCHESTER AIRPORT ROOM A101 CREW ROOM"/>
    <s v="Lorraine Knotts"/>
    <d v="2025-03-31T00:00:00"/>
    <d v="2025-03-28T00:00:00"/>
    <x v="1"/>
    <s v="28/03/2025, 10:56"/>
    <s v="UK"/>
    <s v="28/03/2025"/>
    <x v="12"/>
  </r>
  <r>
    <s v="EST-000032060"/>
    <s v="MCBRIDES CENTRAL PARK OFFICE REFURB MANCHESTER"/>
    <s v="Max Cane"/>
    <d v="2025-03-27T00:00:00"/>
    <d v="2025-03-26T00:00:00"/>
    <x v="1"/>
    <s v="26/03/2025, 10:51"/>
    <s v="UK"/>
    <s v="26/03/2025"/>
    <x v="12"/>
  </r>
  <r>
    <s v="EST-000031887"/>
    <s v="MOORGATE NO 25 CAT B WATSON FARLEY LONDON"/>
    <s v="Lorraine Knotts"/>
    <d v="2025-03-21T00:00:00"/>
    <d v="2025-03-25T00:00:00"/>
    <x v="0"/>
    <s v="25/03/2025, 15:23"/>
    <s v="UK"/>
    <s v="25/03/2025"/>
    <x v="12"/>
  </r>
  <r>
    <s v="EST-000032070"/>
    <s v="NDA THAMES VALLEY POLICE PROJECT BERKSHIRE"/>
    <s v="Neil Hamblin"/>
    <d v="2025-03-27T00:00:00"/>
    <d v="2025-03-27T00:00:00"/>
    <x v="1"/>
    <s v="27/03/2025, 11:04"/>
    <s v="UK"/>
    <s v="27/03/2025"/>
    <x v="12"/>
  </r>
  <r>
    <s v="EST-000031984"/>
    <s v="NDA WAREHOUSE PROJECT BASINGSTOKE"/>
    <s v="Neil Hamblin"/>
    <d v="2025-03-24T00:00:00"/>
    <d v="2025-03-24T00:00:00"/>
    <x v="1"/>
    <s v="24/03/2025, 11:17"/>
    <s v="UK"/>
    <s v="24/03/2025"/>
    <x v="12"/>
  </r>
  <r>
    <s v="EST-000032134"/>
    <s v="NEW COBHAM HOUSE BLACKFRIARS LANE NO 20-26 LONDON"/>
    <s v="Max Cane"/>
    <d v="2025-03-28T00:00:00"/>
    <d v="2025-03-27T00:00:00"/>
    <x v="1"/>
    <s v="27/03/2025, 10:50"/>
    <s v="UK"/>
    <s v="27/03/2025"/>
    <x v="12"/>
  </r>
  <r>
    <s v="EST-000032026"/>
    <s v="NEW STREET SQUARE NO 5 CAT B STEWARTS LAW LONDON"/>
    <s v="Max Cane"/>
    <d v="2025-03-25T00:00:00"/>
    <d v="2025-03-24T00:00:00"/>
    <x v="1"/>
    <s v="24/03/2025, 17:15"/>
    <s v="UK"/>
    <s v="24/03/2025"/>
    <x v="12"/>
  </r>
  <r>
    <s v="EST-000032013"/>
    <s v="NEW STREET SQUARE NO 5 CAT B STEWARTS LAW LONDON"/>
    <s v="Max Cane"/>
    <d v="2025-03-25T00:00:00"/>
    <d v="2025-03-24T00:00:00"/>
    <x v="1"/>
    <s v="24/03/2025, 16:27"/>
    <s v="UK"/>
    <s v="24/03/2025"/>
    <x v="12"/>
  </r>
  <r>
    <s v="EST-000032120"/>
    <s v="ORCHARD BUSINESS PARK SEMMCO SHEERWATER"/>
    <s v="Max Cane"/>
    <d v="2025-03-27T00:00:00"/>
    <d v="2025-03-26T00:00:00"/>
    <x v="1"/>
    <s v="26/03/2025, 17:25"/>
    <s v="UK"/>
    <s v="26/03/2025"/>
    <x v="12"/>
  </r>
  <r>
    <s v="EST-000031995"/>
    <s v="ORMISTON QUEENSMILL ACADEMY LONDON"/>
    <s v="Max Cane"/>
    <d v="2025-03-25T00:00:00"/>
    <d v="2025-03-25T00:00:00"/>
    <x v="1"/>
    <s v="25/03/2025, 16:28"/>
    <s v="UK"/>
    <s v="25/03/2025"/>
    <x v="12"/>
  </r>
  <r>
    <s v="EST-000031987"/>
    <s v="OXFORD HUMANITIES COLLEGE SCHWARZMAN CENTRE"/>
    <s v="Neil Hamblin"/>
    <d v="2025-03-25T00:00:00"/>
    <d v="2025-03-24T00:00:00"/>
    <x v="1"/>
    <s v="24/03/2025, 11:58"/>
    <s v="UK"/>
    <s v="24/03/2025"/>
    <x v="12"/>
  </r>
  <r>
    <s v="EST-000031960"/>
    <s v="PALL MALL NO 45 FLOORS 1-2 LONDON"/>
    <s v="Lorraine Knotts"/>
    <d v="2025-03-26T00:00:00"/>
    <d v="2025-03-26T00:00:00"/>
    <x v="1"/>
    <s v="26/03/2025, 08:18"/>
    <s v="UK"/>
    <s v="26/03/2025"/>
    <x v="12"/>
  </r>
  <r>
    <s v="EST-000032071"/>
    <s v="PELHAM STREET NO 63-81 SOUTH KENSINGTON LONDON"/>
    <s v="Neil Hamblin"/>
    <d v="2025-03-26T00:00:00"/>
    <d v="2025-03-27T00:00:00"/>
    <x v="0"/>
    <s v="27/03/2025, 10:06"/>
    <s v="UK"/>
    <s v="27/03/2025"/>
    <x v="12"/>
  </r>
  <r>
    <s v="EST-000032192"/>
    <s v="PETERBOROUGH COURT DANIEL HOUSE CAT A FLOORS 1-5 LONDON"/>
    <s v="Lorraine Knotts"/>
    <d v="2025-03-31T00:00:00"/>
    <d v="2025-03-28T00:00:00"/>
    <x v="1"/>
    <s v="28/03/2025, 14:08"/>
    <s v="UK"/>
    <s v="28/03/2025"/>
    <x v="12"/>
  </r>
  <r>
    <s v="EST-000032159"/>
    <s v="PRIMARK MARKET STREET MANCHESTER"/>
    <s v="Max Cane"/>
    <d v="2025-03-28T00:00:00"/>
    <d v="2025-03-28T00:00:00"/>
    <x v="1"/>
    <s v="28/03/2025, 16:08"/>
    <s v="UK"/>
    <s v="28/03/2025"/>
    <x v="12"/>
  </r>
  <r>
    <s v="EST-000032118"/>
    <s v="PRINCES STREET NO 10-15 MOTEL ONE REFURB EDINBURGH"/>
    <s v="Neil Hamblin"/>
    <d v="2025-03-27T00:00:00"/>
    <d v="2025-03-28T00:00:00"/>
    <x v="0"/>
    <s v="28/03/2025, 09:34"/>
    <s v="UK"/>
    <s v="28/03/2025"/>
    <x v="12"/>
  </r>
  <r>
    <s v="EST-000032167"/>
    <s v="PROJECT P MILLBANK LONDON"/>
    <s v="Neil Hamblin"/>
    <d v="2025-04-01T00:00:00"/>
    <d v="2025-03-28T00:00:00"/>
    <x v="1"/>
    <s v="28/03/2025, 10:42"/>
    <s v="UK"/>
    <s v="28/03/2025"/>
    <x v="12"/>
  </r>
  <r>
    <s v="EST-000032006"/>
    <s v="REDCLIFFE QUAY SKELTON GROUP REFURB BRISTOL"/>
    <s v="Max Cane"/>
    <d v="2025-03-25T00:00:00"/>
    <d v="2025-03-26T00:00:00"/>
    <x v="0"/>
    <s v="26/03/2025, 10:52"/>
    <s v="UK"/>
    <s v="26/03/2025"/>
    <x v="12"/>
  </r>
  <r>
    <s v="EST-000032082"/>
    <s v="REGENT QUARTER LIFE SCIENCES PH 1 BRAVINGTON WALKWAY LONDON"/>
    <s v="Lorraine Knotts"/>
    <d v="2025-03-27T00:00:00"/>
    <d v="2025-03-28T00:00:00"/>
    <x v="0"/>
    <s v="28/03/2025, 08:50"/>
    <s v="UK"/>
    <s v="28/03/2025"/>
    <x v="12"/>
  </r>
  <r>
    <s v="EST-000032106"/>
    <s v="SALESIAN SISTERS CONVENT OXFORD"/>
    <s v="Max Cane"/>
    <d v="2025-03-27T00:00:00"/>
    <d v="2025-03-26T00:00:00"/>
    <x v="1"/>
    <s v="26/03/2025, 15:24"/>
    <s v="UK"/>
    <s v="26/03/2025"/>
    <x v="12"/>
  </r>
  <r>
    <s v="EST-000032180"/>
    <s v="SALTEND CHEMICAL PARK HULL"/>
    <s v="Max Cane"/>
    <d v="2025-03-31T00:00:00"/>
    <d v="2025-03-28T00:00:00"/>
    <x v="1"/>
    <s v="28/03/2025, 08:45"/>
    <s v="UK"/>
    <s v="28/03/2025"/>
    <x v="12"/>
  </r>
  <r>
    <s v="EST-000032138"/>
    <s v="SOUTHFIELD VETERINARY HOSPITAL BASILDON"/>
    <s v="Lorraine Knotts"/>
    <d v="2025-03-31T00:00:00"/>
    <d v="2025-03-28T00:00:00"/>
    <x v="1"/>
    <s v="28/03/2025, 11:23"/>
    <s v="UK"/>
    <s v="28/03/2025"/>
    <x v="12"/>
  </r>
  <r>
    <s v="EST-000031939"/>
    <s v="ST ANNES HOUSE REFURB MANCHESTER"/>
    <s v="Max Cane"/>
    <d v="2025-03-25T00:00:00"/>
    <d v="2025-03-24T00:00:00"/>
    <x v="1"/>
    <s v="24/03/2025, 16:26"/>
    <s v="UK"/>
    <s v="24/03/2025"/>
    <x v="12"/>
  </r>
  <r>
    <s v="EST-000032001"/>
    <s v="STAVERTON TECHNOLOGY PARK UNIT A1 CHELTENHAM"/>
    <s v="Max Cane"/>
    <d v="2025-03-25T00:00:00"/>
    <d v="2025-03-24T00:00:00"/>
    <x v="1"/>
    <s v="24/03/2025, 12:13"/>
    <s v="UK"/>
    <s v="24/03/2025"/>
    <x v="12"/>
  </r>
  <r>
    <s v="EST-000031851"/>
    <s v="ST MARY UNI TEACHING BLOCK R TWICKENHAM"/>
    <s v="Lorraine Knotts"/>
    <d v="2025-03-20T00:00:00"/>
    <d v="2025-03-24T00:00:00"/>
    <x v="0"/>
    <s v="24/03/2025, 12:06"/>
    <s v="UK"/>
    <s v="24/03/2025"/>
    <x v="12"/>
  </r>
  <r>
    <s v="EST-000032032"/>
    <s v="STOCKLEY PARK ROUNDWOOD AVENUE NO 6 PROJECT JUMPER LONDON"/>
    <s v="Neil Hamblin"/>
    <d v="2025-03-28T00:00:00"/>
    <d v="2025-03-26T00:00:00"/>
    <x v="1"/>
    <s v="26/03/2025, 09:21"/>
    <s v="UK"/>
    <s v="26/03/2025"/>
    <x v="12"/>
  </r>
  <r>
    <s v="EST-000032016"/>
    <s v="ST PAULS SQUARE NO 4 FLOOR 5 CAT B LIVERPOOL"/>
    <s v="Lorraine Knotts"/>
    <d v="2025-03-26T00:00:00"/>
    <d v="2025-03-24T00:00:00"/>
    <x v="1"/>
    <s v="24/03/2025, 16:33"/>
    <s v="UK"/>
    <s v="24/03/2025"/>
    <x v="12"/>
  </r>
  <r>
    <s v="EST-000031974"/>
    <s v="SYNGENTA BIOSTAR BUILDING JEALLOTS HILL BRACKNELL"/>
    <s v="Lorraine Knotts"/>
    <d v="2025-03-24T00:00:00"/>
    <d v="2025-03-27T00:00:00"/>
    <x v="0"/>
    <s v="27/03/2025, 08:03"/>
    <s v="UK"/>
    <s v="27/03/2025"/>
    <x v="12"/>
  </r>
  <r>
    <s v="EST-000032165"/>
    <s v="TECH EDGE VILLAGE HARWELL CAMPUS DIDCOT ZONES 1&amp;2"/>
    <s v="Max Cane"/>
    <d v="2025-03-28T00:00:00"/>
    <d v="2025-03-27T00:00:00"/>
    <x v="1"/>
    <s v="27/03/2025, 16:30"/>
    <s v="UK"/>
    <s v="27/03/2025"/>
    <x v="12"/>
  </r>
  <r>
    <s v="EST-000032135"/>
    <s v="TECH EDGE VILLAGE HARWELL CAMPUS DIDCOT ZONES 1&amp;2"/>
    <s v="Max Cane"/>
    <d v="2025-03-31T00:00:00"/>
    <d v="2025-03-27T00:00:00"/>
    <x v="1"/>
    <s v="27/03/2025, 12:28"/>
    <s v="UK"/>
    <s v="27/03/2025"/>
    <x v="12"/>
  </r>
  <r>
    <s v="EST-000031980"/>
    <s v="TEMPLE QUARTER ENTERPRISE CAMPUS ACADEMIC BUILDINGS BRISTOL"/>
    <s v="Max Cane"/>
    <d v="2025-03-24T00:00:00"/>
    <d v="2025-03-25T00:00:00"/>
    <x v="0"/>
    <s v="25/03/2025, 16:23"/>
    <s v="UK"/>
    <s v="25/03/2025"/>
    <x v="12"/>
  </r>
  <r>
    <s v="EST-000032196"/>
    <s v="TWO INDUSTRIAL UNITS OLDHAM"/>
    <s v="Lorraine Knotts"/>
    <d v="2025-03-31T00:00:00"/>
    <d v="2025-03-28T00:00:00"/>
    <x v="1"/>
    <s v="28/03/2025, 14:36"/>
    <s v="UK"/>
    <s v="28/03/2025"/>
    <x v="12"/>
  </r>
  <r>
    <s v="EST-000032011"/>
    <s v="UNI OF CAMBRIDGE CHEMISTRY LECTURE CEILINGS FLR 2&amp;3 LIGHTING"/>
    <s v="Max Cane"/>
    <d v="2025-03-27T00:00:00"/>
    <d v="2025-03-26T00:00:00"/>
    <x v="1"/>
    <s v="26/03/2025, 11:40"/>
    <s v="UK"/>
    <s v="26/03/2025"/>
    <x v="12"/>
  </r>
  <r>
    <s v="EST-000032179"/>
    <s v="UNI OF CAMBRIDGE CHEMISTRY LECTURE ROOM CEILINGS FLRS 2&amp;3"/>
    <s v="Max Cane"/>
    <d v="2025-03-31T00:00:00"/>
    <d v="2025-03-28T00:00:00"/>
    <x v="1"/>
    <s v="28/03/2025, 10:33"/>
    <s v="UK"/>
    <s v="28/03/2025"/>
    <x v="12"/>
  </r>
  <r>
    <s v="EST-000031965"/>
    <s v="UNI OF CAMBRIDGE WHITTLE LAB EXTENSION CAMBRIDGE"/>
    <s v="Neil Hamblin"/>
    <d v="2025-03-26T00:00:00"/>
    <d v="2025-03-26T00:00:00"/>
    <x v="1"/>
    <s v="26/03/2025, 17:10"/>
    <s v="UK"/>
    <s v="26/03/2025"/>
    <x v="12"/>
  </r>
  <r>
    <s v="EST-000032100"/>
    <s v="UNI OF EDINBURGH QMRI FLOORS 2 &amp; 3 REFURB"/>
    <s v="Max Cane"/>
    <d v="2025-03-28T00:00:00"/>
    <d v="2025-03-27T00:00:00"/>
    <x v="1"/>
    <s v="27/03/2025, 17:06"/>
    <s v="UK"/>
    <s v="27/03/2025"/>
    <x v="12"/>
  </r>
  <r>
    <s v="EST-000032145"/>
    <s v="UNI OF LONDON QUEEN MARY REFURB LONDON"/>
    <s v="Max Cane"/>
    <d v="2025-03-28T00:00:00"/>
    <d v="2025-03-27T00:00:00"/>
    <x v="1"/>
    <s v="27/03/2025, 12:59"/>
    <s v="UK"/>
    <s v="27/03/2025"/>
    <x v="12"/>
  </r>
  <r>
    <s v="EST-000032096"/>
    <s v="UNI OF MANCHESTER FALLOWFIELD CAMPUS REDEVELOPMENT"/>
    <s v="Max Cane"/>
    <d v="2025-03-31T00:00:00"/>
    <d v="2025-03-26T00:00:00"/>
    <x v="1"/>
    <s v="26/03/2025, 14:21"/>
    <s v="UK"/>
    <s v="26/03/2025"/>
    <x v="12"/>
  </r>
  <r>
    <s v="EST-000032123"/>
    <s v="UNI OF OXFORD CENTRE FOR LIFE AND MIND SCIENCES"/>
    <s v="Neil Hamblin"/>
    <d v="2025-03-27T00:00:00"/>
    <d v="2025-03-27T00:00:00"/>
    <x v="1"/>
    <s v="27/03/2025, 15:36"/>
    <s v="UK"/>
    <s v="27/03/2025"/>
    <x v="12"/>
  </r>
  <r>
    <s v="EST-000032053"/>
    <s v="UNI OF OXFORD CENTRE FOR LIFE AND MIND SCIENCES"/>
    <s v="Neil Hamblin"/>
    <d v="2025-03-27T00:00:00"/>
    <d v="2025-03-26T00:00:00"/>
    <x v="1"/>
    <s v="26/03/2025, 14:42"/>
    <s v="UK"/>
    <s v="26/03/2025"/>
    <x v="12"/>
  </r>
  <r>
    <s v="EST-000032050"/>
    <s v="UNI OF SOUTHAMPTON B1 LABORATORY"/>
    <s v="Max Cane"/>
    <d v="2025-03-27T00:00:00"/>
    <d v="2025-03-25T00:00:00"/>
    <x v="1"/>
    <s v="25/03/2025, 12:47"/>
    <s v="UK"/>
    <s v="25/03/2025"/>
    <x v="12"/>
  </r>
  <r>
    <s v="EST-000032113"/>
    <s v="UNI OF SOUTHBANK LONDON"/>
    <s v="Max Cane"/>
    <d v="2025-03-27T00:00:00"/>
    <d v="2025-03-26T00:00:00"/>
    <x v="1"/>
    <s v="26/03/2025, 16:56"/>
    <s v="UK"/>
    <s v="26/03/2025"/>
    <x v="12"/>
  </r>
  <r>
    <s v="EST-000032081"/>
    <s v="UNIVERSITY HOSPITAL SOUTHAMPTON"/>
    <s v="Max Cane"/>
    <d v="2025-03-26T00:00:00"/>
    <d v="2025-03-26T00:00:00"/>
    <x v="1"/>
    <s v="26/03/2025, 08:42"/>
    <s v="UK"/>
    <s v="26/03/2025"/>
    <x v="12"/>
  </r>
  <r>
    <s v="EST-000032154"/>
    <s v="VINE STREET NO 1 FLOORS 3-4 CAT A+ LONDON"/>
    <s v="Lorraine Knotts"/>
    <d v="2025-03-31T00:00:00"/>
    <d v="2025-03-28T00:00:00"/>
    <x v="1"/>
    <s v="28/03/2025, 10:05"/>
    <s v="UK"/>
    <s v="28/03/2025"/>
    <x v="12"/>
  </r>
  <r>
    <s v="EST-000032156"/>
    <s v="WAITROSE PONTPRENNAU"/>
    <s v="Max Cane"/>
    <d v="2025-03-28T00:00:00"/>
    <d v="2025-03-27T00:00:00"/>
    <x v="1"/>
    <s v="27/03/2025, 15:59"/>
    <s v="UK"/>
    <s v="27/03/2025"/>
    <x v="12"/>
  </r>
  <r>
    <s v="EST-000032152"/>
    <s v="WAITROSE PONTPRENNAU"/>
    <s v="Max Cane"/>
    <d v="2025-03-28T00:00:00"/>
    <d v="2025-03-27T00:00:00"/>
    <x v="1"/>
    <s v="27/03/2025, 14:40"/>
    <s v="UK"/>
    <s v="27/03/2025"/>
    <x v="12"/>
  </r>
  <r>
    <s v="EST-000032000"/>
    <s v="WALBROOK BUILDING FIS GLOBAL FLOOR 5 LONDON"/>
    <s v="Lorraine Knotts"/>
    <d v="2025-03-27T00:00:00"/>
    <d v="2025-03-24T00:00:00"/>
    <x v="1"/>
    <s v="24/03/2025, 12:22"/>
    <s v="UK"/>
    <s v="24/03/2025"/>
    <x v="12"/>
  </r>
  <r>
    <s v="EST-000031944"/>
    <s v="101 COLLEGE AVENUE YALE UNIV COLLEGE OF MED"/>
    <s v="Ian Liegeois"/>
    <d v="2025-03-25T00:00:00"/>
    <d v="2025-03-25T00:00:00"/>
    <x v="1"/>
    <s v="25/03/2025, 22:01"/>
    <s v="USA"/>
    <s v="25/03/2025"/>
    <x v="12"/>
  </r>
  <r>
    <s v="EST-000032015"/>
    <s v="COTTAGE STREET JERSEY CITY"/>
    <s v="Ian Liegeois"/>
    <d v="2025-03-27T00:00:00"/>
    <d v="2025-03-25T00:00:00"/>
    <x v="1"/>
    <s v="25/03/2025, 22:05"/>
    <s v="USA"/>
    <s v="25/03/2025"/>
    <x v="12"/>
  </r>
  <r>
    <s v="EST-000031946"/>
    <s v="INSCOM NOLAN BLDG US ARMY FORT BELVOIR RENO"/>
    <s v="Ian Liegeois"/>
    <d v="2025-03-25T00:00:00"/>
    <d v="2025-03-25T00:00:00"/>
    <x v="1"/>
    <s v="25/03/2025, 18:06"/>
    <s v="USA"/>
    <s v="25/03/2025"/>
    <x v="12"/>
  </r>
  <r>
    <s v="EST-000032038"/>
    <s v="AUCKLAND AIRPORT WP3"/>
    <s v="Demi Jackson"/>
    <d v="2025-04-03T00:00:00"/>
    <d v="2025-03-31T00:00:00"/>
    <x v="1"/>
    <s v="31/03/2025, 15:34"/>
    <s v="Australia"/>
    <s v="31/03/2025"/>
    <x v="13"/>
  </r>
  <r>
    <s v="EST-000032176"/>
    <s v="LITTLE CREATURES ELIZABETH QUAY"/>
    <s v="Demi Jackson"/>
    <d v="2025-04-02T00:00:00"/>
    <d v="2025-03-31T00:00:00"/>
    <x v="1"/>
    <s v="31/03/2025, 16:00"/>
    <s v="Australia"/>
    <s v="31/03/2025"/>
    <x v="13"/>
  </r>
  <r>
    <s v="EST-000030988"/>
    <s v="ABBVIE PARIS"/>
    <s v="Christine Moring"/>
    <d v="2025-02-24T00:00:00"/>
    <d v="2025-03-31T00:00:00"/>
    <x v="0"/>
    <s v="31/03/2025, 09:27"/>
    <s v="France"/>
    <s v="31/03/2025"/>
    <x v="13"/>
  </r>
  <r>
    <s v="EST-000032273"/>
    <s v="AEROGART INVALIDE PARIS"/>
    <s v="Demi Jackson"/>
    <d v="2025-04-04T00:00:00"/>
    <d v="2025-04-01T00:00:00"/>
    <x v="1"/>
    <s v="01/04/2025, 17:29"/>
    <s v="France"/>
    <s v="01/04/2025"/>
    <x v="13"/>
  </r>
  <r>
    <s v="EST-000032147"/>
    <s v="AEROGART INVALIDE PARIS"/>
    <s v="Demi Jackson"/>
    <d v="2025-04-01T00:00:00"/>
    <d v="2025-03-31T00:00:00"/>
    <x v="1"/>
    <s v="31/03/2025, 15:37"/>
    <s v="France"/>
    <s v="31/03/2025"/>
    <x v="13"/>
  </r>
  <r>
    <s v="EST-000032164"/>
    <s v="OPENSKY LA DEFENSE"/>
    <s v="Christine Moring"/>
    <d v="2025-04-01T00:00:00"/>
    <d v="2025-04-03T00:00:00"/>
    <x v="0"/>
    <s v="03/04/2025, 10:00"/>
    <s v="France"/>
    <s v="03/04/2025"/>
    <x v="13"/>
  </r>
  <r>
    <s v="EST-000031979"/>
    <s v="PLACE VALHUBERT PARIS 13"/>
    <s v="Jeremy Buick"/>
    <d v="2025-03-27T00:00:00"/>
    <d v="2025-03-31T00:00:00"/>
    <x v="0"/>
    <s v="31/03/2025, 11:33"/>
    <s v="France"/>
    <s v="31/03/2025"/>
    <x v="13"/>
  </r>
  <r>
    <s v="EST-000031904"/>
    <s v="NORTH DOCK CAT A DUBLIN"/>
    <s v="Cathal McGuinness"/>
    <d v="2025-03-24T00:00:00"/>
    <d v="2025-04-01T00:00:00"/>
    <x v="0"/>
    <s v="01/04/2025, 16:48"/>
    <s v="Ireland"/>
    <s v="01/04/2025"/>
    <x v="13"/>
  </r>
  <r>
    <s v="EST-000032235"/>
    <s v="SOLAS CASTLEFORBES BUSINESS PARK DUBLIN"/>
    <s v="Cathal McGuinness"/>
    <d v="2025-04-03T00:00:00"/>
    <d v="2025-04-03T00:00:00"/>
    <x v="1"/>
    <s v="03/04/2025, 10:03"/>
    <s v="Ireland"/>
    <s v="03/04/2025"/>
    <x v="13"/>
  </r>
  <r>
    <s v="EST-000032237"/>
    <s v="SOLAS CASTLEFORBES BUSINESS PARK DUBLIN"/>
    <s v="Estimating"/>
    <d v="2025-04-01T00:00:00"/>
    <d v="2025-04-03T00:00:00"/>
    <x v="0"/>
    <s v="03/04/2025, 09:47"/>
    <s v="Ireland"/>
    <s v="03/04/2025"/>
    <x v="13"/>
  </r>
  <r>
    <s v="EST-000031902"/>
    <s v="TOURIST HOSTEL 6-12 SACKVILLE PLACE DUBLIN"/>
    <s v="Cathal McGuinness"/>
    <d v="2025-03-24T00:00:00"/>
    <d v="2025-04-01T00:00:00"/>
    <x v="0"/>
    <s v="01/04/2025, 16:32"/>
    <s v="Ireland"/>
    <s v="01/04/2025"/>
    <x v="13"/>
  </r>
  <r>
    <s v="EST-000032224"/>
    <s v="WOMENS HEALTH CENTRE 2-5 WARRINGTON PLACE DUBLIN"/>
    <s v="Cathal McGuinness"/>
    <d v="2025-04-03T00:00:00"/>
    <d v="2025-04-01T00:00:00"/>
    <x v="1"/>
    <s v="01/04/2025, 11:33"/>
    <s v="Ireland"/>
    <s v="01/04/2025"/>
    <x v="13"/>
  </r>
  <r>
    <s v="EST-000031398"/>
    <s v="CENTRAL BANK OF IRAQ HQ BAGHDAD CLG201 EXTERNAL"/>
    <s v="Jeremy Buick"/>
    <d v="2025-03-11T00:00:00"/>
    <d v="2025-03-31T00:00:00"/>
    <x v="0"/>
    <s v="31/03/2025, 11:12"/>
    <s v="Middle East"/>
    <s v="31/03/2025"/>
    <x v="13"/>
  </r>
  <r>
    <s v="EST-000032309"/>
    <s v="EXPO CITY MICRO OFFICES DUBAI"/>
    <s v="Christine Moring"/>
    <d v="2025-04-07T00:00:00"/>
    <d v="2025-04-04T00:00:00"/>
    <x v="1"/>
    <s v="04/04/2025, 16:02"/>
    <s v="Middle East"/>
    <s v="04/04/2025"/>
    <x v="13"/>
  </r>
  <r>
    <s v="EST-000030901"/>
    <s v="PAAET COLLEGE OF TECH &amp; COML STUDIES SABAH AL-AHMAD KUWAIT"/>
    <s v="Jeremy Buick"/>
    <d v="2025-03-07T00:00:00"/>
    <d v="2025-03-31T00:00:00"/>
    <x v="0"/>
    <s v="31/03/2025, 11:53"/>
    <s v="Middle East"/>
    <s v="31/03/2025"/>
    <x v="13"/>
  </r>
  <r>
    <s v="EST-000032191"/>
    <s v="PUBLIC PROSECUTION FLOORS 1 &amp; 2 DUBAI"/>
    <s v="Demi Jackson"/>
    <d v="2025-04-01T00:00:00"/>
    <d v="2025-03-31T00:00:00"/>
    <x v="1"/>
    <s v="31/03/2025, 12:26"/>
    <s v="Middle East"/>
    <s v="31/03/2025"/>
    <x v="13"/>
  </r>
  <r>
    <s v="EST-000032139"/>
    <s v="RED SEA GLOBAL  HE03 KITCHEN &amp; LAUNDRY AREAS BOH"/>
    <s v="Demi Jackson"/>
    <d v="2025-04-01T00:00:00"/>
    <d v="2025-03-31T00:00:00"/>
    <x v="1"/>
    <s v="31/03/2025, 12:24"/>
    <s v="Middle East"/>
    <s v="31/03/2025"/>
    <x v="13"/>
  </r>
  <r>
    <s v="EST-000032127"/>
    <s v="SABAH AL SALEM UNI SAAF ADDTL MATERIALS KUWAIT"/>
    <s v="Demi Jackson"/>
    <d v="2025-04-01T00:00:00"/>
    <d v="2025-04-01T00:00:00"/>
    <x v="1"/>
    <s v="01/04/2025, 15:12"/>
    <s v="Middle East"/>
    <s v="01/04/2025"/>
    <x v="13"/>
  </r>
  <r>
    <s v="EST-000032033"/>
    <s v="SUPRAJIT INNOVATION CENTER INDIA"/>
    <s v="Demi Jackson"/>
    <d v="2025-03-27T00:00:00"/>
    <d v="2025-04-01T00:00:00"/>
    <x v="0"/>
    <s v="01/04/2025, 14:59"/>
    <s v="Middle East"/>
    <s v="01/04/2025"/>
    <x v="13"/>
  </r>
  <r>
    <s v="EST-000032158"/>
    <s v="02034 CADDELL"/>
    <s v="Jeremy Buick"/>
    <d v="2025-04-01T00:00:00"/>
    <d v="2025-04-01T00:00:00"/>
    <x v="1"/>
    <s v="01/04/2025, 12:11"/>
    <s v="Rest of the World"/>
    <s v="01/04/2025"/>
    <x v="13"/>
  </r>
  <r>
    <s v="EST-000031988"/>
    <s v="ARIMA OFFICES MADRID"/>
    <s v="Christine Moring"/>
    <d v="2025-03-27T00:00:00"/>
    <d v="2025-04-01T00:00:00"/>
    <x v="0"/>
    <s v="01/04/2025, 14:29"/>
    <s v="Rest of the World"/>
    <s v="01/04/2025"/>
    <x v="13"/>
  </r>
  <r>
    <s v="EST-000032336"/>
    <s v="CHAMARTIN PHASE 2 MADRID"/>
    <s v="Demi Jackson"/>
    <d v="2025-04-08T00:00:00"/>
    <d v="2025-04-03T00:00:00"/>
    <x v="1"/>
    <s v="03/04/2025, 16:37"/>
    <s v="Rest of the World"/>
    <s v="03/04/2025"/>
    <x v="13"/>
  </r>
  <r>
    <s v="EST-000032160"/>
    <s v="CHAMARTIN PHASE 2 MADRID"/>
    <s v="Demi Jackson"/>
    <d v="2025-04-03T00:00:00"/>
    <d v="2025-03-31T00:00:00"/>
    <x v="1"/>
    <s v="31/03/2025, 12:19"/>
    <s v="Rest of the World"/>
    <s v="31/03/2025"/>
    <x v="13"/>
  </r>
  <r>
    <s v="EST-000032030"/>
    <s v="ESTACION BUS LLEIDA"/>
    <s v="Christine Moring"/>
    <d v="2025-04-01T00:00:00"/>
    <d v="2025-04-04T00:00:00"/>
    <x v="0"/>
    <s v="04/04/2025, 10:04"/>
    <s v="Rest of the World"/>
    <s v="04/04/2025"/>
    <x v="13"/>
  </r>
  <r>
    <s v="EST-000031927"/>
    <s v="GREEN MOUNTAIN FRA-MAINZ DATA CENTRE WEST MODULE MAINZ"/>
    <s v="Jeremy Buick"/>
    <d v="2025-03-25T00:00:00"/>
    <d v="2025-03-31T00:00:00"/>
    <x v="0"/>
    <s v="31/03/2025, 11:25"/>
    <s v="Rest of the World"/>
    <s v="31/03/2025"/>
    <x v="13"/>
  </r>
  <r>
    <s v="EST-000032066"/>
    <s v="HOSPITAL EL CARMEN CIUDAD REAL"/>
    <s v="Christine Moring"/>
    <d v="2025-03-27T00:00:00"/>
    <d v="2025-04-02T00:00:00"/>
    <x v="0"/>
    <s v="02/04/2025, 14:44"/>
    <s v="Rest of the World"/>
    <s v="02/04/2025"/>
    <x v="13"/>
  </r>
  <r>
    <s v="EST-000031814"/>
    <s v="KAUNAS AIRPORT EXPANSION LITHUANIA"/>
    <s v="Demi Jackson"/>
    <d v="2025-03-21T00:00:00"/>
    <d v="2025-04-01T00:00:00"/>
    <x v="0"/>
    <s v="01/04/2025, 10:04"/>
    <s v="Rest of the World"/>
    <s v="01/04/2025"/>
    <x v="13"/>
  </r>
  <r>
    <s v="EST-000032204"/>
    <s v="MUSEO BELLAS ARTES BILBAO"/>
    <s v="Demi Jackson"/>
    <d v="2025-04-03T00:00:00"/>
    <d v="2025-04-01T00:00:00"/>
    <x v="1"/>
    <s v="01/04/2025, 17:03"/>
    <s v="Rest of the World"/>
    <s v="01/04/2025"/>
    <x v="13"/>
  </r>
  <r>
    <s v="EST-000032186"/>
    <s v="NOVARTIS PHASE 2 BARCELONA"/>
    <s v="Christine Moring"/>
    <d v="2025-04-02T00:00:00"/>
    <d v="2025-04-04T00:00:00"/>
    <x v="0"/>
    <s v="04/04/2025, 14:17"/>
    <s v="Rest of the World"/>
    <s v="04/04/2025"/>
    <x v="13"/>
  </r>
  <r>
    <s v="EST-000032205"/>
    <s v="OCASO FUENCARRAL 107  MADRID"/>
    <s v="Demi Jackson"/>
    <d v="2025-04-03T00:00:00"/>
    <d v="2025-04-01T00:00:00"/>
    <x v="1"/>
    <s v="01/04/2025, 09:24"/>
    <s v="Rest of the World"/>
    <s v="01/04/2025"/>
    <x v="13"/>
  </r>
  <r>
    <s v="EST-000032358"/>
    <s v="SANOFI BUIDING REVAMP GEEL"/>
    <s v="Max Cane"/>
    <d v="2025-04-08T00:00:00"/>
    <d v="2025-04-03T00:00:00"/>
    <x v="1"/>
    <s v="03/04/2025, 17:18"/>
    <s v="Rest of the World"/>
    <s v="03/04/2025"/>
    <x v="13"/>
  </r>
  <r>
    <s v="EST-000032105"/>
    <s v="SMARALIND MATHOLL SHOPPING MALL REYKJAVIK"/>
    <s v="Max Cane"/>
    <d v="2025-04-02T00:00:00"/>
    <d v="2025-04-03T00:00:00"/>
    <x v="0"/>
    <s v="03/04/2025, 16:42"/>
    <s v="Rest of the World"/>
    <s v="03/04/2025"/>
    <x v="13"/>
  </r>
  <r>
    <s v="EST-000032370"/>
    <s v="UBS POLITECNICO TOWER MILAN"/>
    <s v="Max Cane"/>
    <d v="2025-04-04T00:00:00"/>
    <d v="2025-04-03T00:00:00"/>
    <x v="1"/>
    <s v="03/04/2025, 16:42"/>
    <s v="Rest of the World"/>
    <s v="03/04/2025"/>
    <x v="13"/>
  </r>
  <r>
    <s v="EST-000032302"/>
    <s v="UBS POLITECNICO TOWER MILAN"/>
    <s v="Max Cane"/>
    <d v="2025-04-08T00:00:00"/>
    <d v="2025-04-04T00:00:00"/>
    <x v="1"/>
    <s v="04/04/2025, 16:20"/>
    <s v="Rest of the World"/>
    <s v="04/04/2025"/>
    <x v="13"/>
  </r>
  <r>
    <s v="EST-000032316"/>
    <s v="ALDERMANBURY SQUARE NO 2 BASINGHALL ST RECEPTION CEILINGS"/>
    <s v="Lorraine Knotts"/>
    <d v="2025-04-04T00:00:00"/>
    <d v="2025-04-03T00:00:00"/>
    <x v="1"/>
    <s v="03/04/2025, 11:43"/>
    <s v="UK"/>
    <s v="03/04/2025"/>
    <x v="13"/>
  </r>
  <r>
    <s v="EST-000032231"/>
    <s v="ALDERMANBURY SQUARE NO 2 BASINGHALL ST RECEPTION CEILINGS"/>
    <s v="Lorraine Knotts"/>
    <d v="2025-04-02T00:00:00"/>
    <d v="2025-04-01T00:00:00"/>
    <x v="1"/>
    <s v="01/04/2025, 09:36"/>
    <s v="UK"/>
    <s v="01/04/2025"/>
    <x v="13"/>
  </r>
  <r>
    <s v="EST-000031816"/>
    <s v="BERKELEY STREET NO 50 CAT B MILLENNIUM WALL LINING LONDON"/>
    <s v="Lorraine Knotts"/>
    <d v="2025-03-24T00:00:00"/>
    <d v="2025-04-02T00:00:00"/>
    <x v="0"/>
    <s v="02/04/2025, 15:09"/>
    <s v="UK"/>
    <s v="02/04/2025"/>
    <x v="13"/>
  </r>
  <r>
    <s v="EST-000032076"/>
    <s v="BISHOPSGATE NO 22 CAT B FIT OUT RIVERSTONE FLOOR 5 LONDON"/>
    <s v="Lorraine Knotts"/>
    <d v="2025-04-01T00:00:00"/>
    <d v="2025-04-02T00:00:00"/>
    <x v="0"/>
    <s v="02/04/2025, 08:23"/>
    <s v="UK"/>
    <s v="02/04/2025"/>
    <x v="13"/>
  </r>
  <r>
    <s v="EST-000032368"/>
    <s v="BOTANICAL PLACE WEST BYFLEET BLOCK C REFURB"/>
    <s v="Neil Hamblin"/>
    <d v="2025-04-04T00:00:00"/>
    <d v="2025-04-03T00:00:00"/>
    <x v="1"/>
    <s v="03/04/2025, 15:46"/>
    <s v="UK"/>
    <s v="03/04/2025"/>
    <x v="13"/>
  </r>
  <r>
    <s v="EST-000032339"/>
    <s v="BOUGHTON FAIR LANE NORTHAMPTON"/>
    <s v="Max Cane"/>
    <d v="2025-04-04T00:00:00"/>
    <d v="2025-04-03T00:00:00"/>
    <x v="1"/>
    <s v="03/04/2025, 09:41"/>
    <s v="UK"/>
    <s v="03/04/2025"/>
    <x v="13"/>
  </r>
  <r>
    <s v="EST-000032320"/>
    <s v="BOUGHTON FAIR LANE NORTHAMPTON"/>
    <s v="Max Cane"/>
    <d v="2025-04-03T00:00:00"/>
    <d v="2025-04-02T00:00:00"/>
    <x v="1"/>
    <s v="02/04/2025, 16:35"/>
    <s v="UK"/>
    <s v="02/04/2025"/>
    <x v="13"/>
  </r>
  <r>
    <s v="EST-000032116"/>
    <s v="BRACTON HOUSE HIGH HOLBORN NO 35 LONDON"/>
    <s v="Max Cane"/>
    <d v="2025-03-27T00:00:00"/>
    <d v="2025-04-03T00:00:00"/>
    <x v="0"/>
    <s v="03/04/2025, 15:16"/>
    <s v="UK"/>
    <s v="03/04/2025"/>
    <x v="13"/>
  </r>
  <r>
    <s v="EST-000032328"/>
    <s v="BRIDGE AVENUE THE REACH FIRST FLR MAIDENHEAD"/>
    <s v="Neil Hamblin"/>
    <d v="2025-04-07T00:00:00"/>
    <d v="2025-04-03T00:00:00"/>
    <x v="1"/>
    <s v="03/04/2025, 11:53"/>
    <s v="UK"/>
    <s v="03/04/2025"/>
    <x v="13"/>
  </r>
  <r>
    <s v="EST-000032234"/>
    <s v="BRIDGE AVENUE THE REACH FIRST FLR MAIDENHEAD"/>
    <s v="Neil Hamblin"/>
    <d v="2025-04-02T00:00:00"/>
    <d v="2025-03-31T00:00:00"/>
    <x v="1"/>
    <s v="31/03/2025, 16:02"/>
    <s v="UK"/>
    <s v="31/03/2025"/>
    <x v="13"/>
  </r>
  <r>
    <s v="EST-000032367"/>
    <s v="BUCKINGHAM PALACE ROAD NO 110 REFURB LONDON"/>
    <s v="Lorraine Knotts"/>
    <d v="2025-04-04T00:00:00"/>
    <d v="2025-04-03T00:00:00"/>
    <x v="1"/>
    <s v="03/04/2025, 15:19"/>
    <s v="UK"/>
    <s v="03/04/2025"/>
    <x v="13"/>
  </r>
  <r>
    <s v="EST-000032323"/>
    <s v="BUCKINGHAM PALACE ROAD NO 110 REFURB LONDON"/>
    <s v="Neil Hamblin"/>
    <d v="2025-04-04T00:00:00"/>
    <d v="2025-04-03T00:00:00"/>
    <x v="1"/>
    <s v="03/04/2025, 08:55"/>
    <s v="UK"/>
    <s v="03/04/2025"/>
    <x v="13"/>
  </r>
  <r>
    <s v="EST-000032366"/>
    <s v="BUILDING 1000 CATHEDRAL SQUARE REFURB GUILDFORD"/>
    <s v="Lorraine Knotts"/>
    <d v="2025-04-04T00:00:00"/>
    <d v="2025-04-03T00:00:00"/>
    <x v="1"/>
    <s v="03/04/2025, 14:37"/>
    <s v="UK"/>
    <s v="03/04/2025"/>
    <x v="13"/>
  </r>
  <r>
    <s v="EST-000032233"/>
    <s v="BUILDING 1000 CATHEDRAL SQUARE REFURB GUILDFORD"/>
    <s v="Lorraine Knotts"/>
    <d v="2025-04-01T00:00:00"/>
    <d v="2025-03-31T00:00:00"/>
    <x v="1"/>
    <s v="31/03/2025, 15:04"/>
    <s v="UK"/>
    <s v="31/03/2025"/>
    <x v="13"/>
  </r>
  <r>
    <s v="EST-000032312"/>
    <s v="CANARY WHARF DS7 CANADA SQUARE NO 1 UCL SOM PHASE 1 LONDON"/>
    <s v="Neil Hamblin"/>
    <d v="2025-04-07T00:00:00"/>
    <d v="2025-04-03T00:00:00"/>
    <x v="1"/>
    <s v="03/04/2025, 10:44"/>
    <s v="UK"/>
    <s v="03/04/2025"/>
    <x v="13"/>
  </r>
  <r>
    <s v="EST-000032211"/>
    <s v="CENTRAL FOUNDATION GIRLS SCHOOL LONDON"/>
    <s v="Neil Hamblin"/>
    <d v="2025-04-04T00:00:00"/>
    <d v="2025-04-02T00:00:00"/>
    <x v="1"/>
    <s v="02/04/2025, 10:56"/>
    <s v="UK"/>
    <s v="02/04/2025"/>
    <x v="13"/>
  </r>
  <r>
    <s v="EST-000032232"/>
    <s v="CHASESIDE NO 1 JP MORGAN BOURNEMOUTH"/>
    <s v="Lorraine Knotts"/>
    <d v="2025-04-01T00:00:00"/>
    <d v="2025-03-31T00:00:00"/>
    <x v="1"/>
    <s v="31/03/2025, 14:52"/>
    <s v="UK"/>
    <s v="31/03/2025"/>
    <x v="13"/>
  </r>
  <r>
    <s v="EST-000032220"/>
    <s v="CHRIS EDGE NORTH MISC PROJECTS 2025"/>
    <s v="Neil Hamblin"/>
    <d v="2025-04-02T00:00:00"/>
    <d v="2025-03-31T00:00:00"/>
    <x v="1"/>
    <s v="31/03/2025, 11:50"/>
    <s v="UK"/>
    <s v="31/03/2025"/>
    <x v="13"/>
  </r>
  <r>
    <s v="EST-000032215"/>
    <s v="CHRIS EDGE NORTH MISC PROJECTS 2025"/>
    <s v="Neil Hamblin"/>
    <d v="2025-04-01T00:00:00"/>
    <d v="2025-03-31T00:00:00"/>
    <x v="1"/>
    <s v="31/03/2025, 10:50"/>
    <s v="UK"/>
    <s v="31/03/2025"/>
    <x v="13"/>
  </r>
  <r>
    <s v="EST-000032347"/>
    <s v="CONCEPT HOUSE KINGS LANGLEY"/>
    <s v="Lorraine Knotts"/>
    <d v="2025-04-04T00:00:00"/>
    <d v="2025-04-03T00:00:00"/>
    <x v="1"/>
    <s v="03/04/2025, 10:41"/>
    <s v="UK"/>
    <s v="03/04/2025"/>
    <x v="13"/>
  </r>
  <r>
    <s v="EST-000032297"/>
    <s v="DUKES HOTEL CORRIDOR CEILINGS MAYFAIR LONDON"/>
    <s v="Neil Hamblin"/>
    <d v="2025-04-03T00:00:00"/>
    <d v="2025-04-02T00:00:00"/>
    <x v="1"/>
    <s v="02/04/2025, 10:11"/>
    <s v="UK"/>
    <s v="02/04/2025"/>
    <x v="13"/>
  </r>
  <r>
    <s v="EST-000032209"/>
    <s v="DUKES HOTEL CORRIDOR CEILINGS MAYFAIR LONDON"/>
    <s v="Neil Hamblin"/>
    <d v="2025-04-02T00:00:00"/>
    <d v="2025-03-31T00:00:00"/>
    <x v="1"/>
    <s v="31/03/2025, 10:34"/>
    <s v="UK"/>
    <s v="31/03/2025"/>
    <x v="13"/>
  </r>
  <r>
    <s v="EST-000032230"/>
    <s v="EDCITY PHASE 2 &amp; LIFT LOBBIES HAMMERSMITH LONDON"/>
    <s v="Lorraine Knotts"/>
    <d v="2025-04-01T00:00:00"/>
    <d v="2025-03-31T00:00:00"/>
    <x v="1"/>
    <s v="31/03/2025, 15:26"/>
    <s v="UK"/>
    <s v="31/03/2025"/>
    <x v="13"/>
  </r>
  <r>
    <s v="EST-000032227"/>
    <s v="EDRINGTON GREAT WESTERN ROAD NO 2500 OFFICE FITOUT GLASGOW"/>
    <s v="Neil Hamblin"/>
    <d v="2025-04-02T00:00:00"/>
    <d v="2025-03-31T00:00:00"/>
    <x v="1"/>
    <s v="31/03/2025, 15:17"/>
    <s v="UK"/>
    <s v="31/03/2025"/>
    <x v="13"/>
  </r>
  <r>
    <s v="EST-000032284"/>
    <s v="ELEPHANT &amp; CASTLE TOWN CENTRE WASHROOMS LONDON"/>
    <s v="Max Cane"/>
    <d v="2025-04-03T00:00:00"/>
    <d v="2025-04-02T00:00:00"/>
    <x v="1"/>
    <s v="02/04/2025, 11:06"/>
    <s v="UK"/>
    <s v="02/04/2025"/>
    <x v="13"/>
  </r>
  <r>
    <s v="EST-000032260"/>
    <s v="ENTERPRISE WHARF REDEVELOPMENT BIRMINGHAM"/>
    <s v="Neil Hamblin"/>
    <d v="2025-04-02T00:00:00"/>
    <d v="2025-04-01T00:00:00"/>
    <x v="1"/>
    <s v="01/04/2025, 11:45"/>
    <s v="UK"/>
    <s v="01/04/2025"/>
    <x v="13"/>
  </r>
  <r>
    <s v="EST-000032276"/>
    <s v="GOLDEN LANE NO 1 UNO BIKE LOBBY WALL LINING LONDON"/>
    <s v="Lorraine Knotts"/>
    <d v="2025-04-04T00:00:00"/>
    <d v="2025-04-02T00:00:00"/>
    <x v="1"/>
    <s v="02/04/2025, 15:00"/>
    <s v="UK"/>
    <s v="02/04/2025"/>
    <x v="13"/>
  </r>
  <r>
    <s v="EST-000032318"/>
    <s v="GRACECHURCH STREET NO 36-41 CAT A LONDON"/>
    <s v="Lorraine Knotts"/>
    <d v="2025-04-03T00:00:00"/>
    <d v="2025-04-02T00:00:00"/>
    <x v="1"/>
    <s v="02/04/2025, 16:39"/>
    <s v="UK"/>
    <s v="02/04/2025"/>
    <x v="13"/>
  </r>
  <r>
    <s v="EST-000032263"/>
    <s v="GRACECHURCH STREET NO 36-41 CAT A LONDON"/>
    <s v="Lorraine Knotts"/>
    <d v="2025-04-02T00:00:00"/>
    <d v="2025-04-01T00:00:00"/>
    <x v="1"/>
    <s v="01/04/2025, 14:14"/>
    <s v="UK"/>
    <s v="01/04/2025"/>
    <x v="13"/>
  </r>
  <r>
    <s v="EST-000032291"/>
    <s v="GREENWICH PENINSULA PLOT M0121 LOWER RIVERSIDE LONDON"/>
    <s v="Neil Hamblin"/>
    <d v="2025-04-03T00:00:00"/>
    <d v="2025-04-02T00:00:00"/>
    <x v="1"/>
    <s v="02/04/2025, 09:50"/>
    <s v="UK"/>
    <s v="02/04/2025"/>
    <x v="13"/>
  </r>
  <r>
    <s v="EST-000032236"/>
    <s v="GRESHAM STREET NO 10 MOODYS CORP CAT B FITOUT LIGHTING"/>
    <s v="Jeremy Buick"/>
    <d v="2025-04-03T00:00:00"/>
    <d v="2025-04-01T00:00:00"/>
    <x v="1"/>
    <s v="01/04/2025, 08:41"/>
    <s v="UK"/>
    <s v="01/04/2025"/>
    <x v="13"/>
  </r>
  <r>
    <s v="EST-000032332"/>
    <s v="GRESHAM STREET NO 20 CAT B SACKERS FLOOR 6 LONDON"/>
    <s v="Max Cane"/>
    <d v="2025-04-04T00:00:00"/>
    <d v="2025-04-03T00:00:00"/>
    <x v="1"/>
    <s v="03/04/2025, 15:16"/>
    <s v="UK"/>
    <s v="03/04/2025"/>
    <x v="13"/>
  </r>
  <r>
    <s v="EST-000032198"/>
    <s v="HCP ABERDEEN MORTUARY"/>
    <s v="Neil Hamblin"/>
    <d v="2025-04-01T00:00:00"/>
    <d v="2025-03-31T00:00:00"/>
    <x v="1"/>
    <s v="31/03/2025, 09:37"/>
    <s v="UK"/>
    <s v="31/03/2025"/>
    <x v="13"/>
  </r>
  <r>
    <s v="EST-000032149"/>
    <s v="HMP EASTWOOD PARK VIDEO CONFRENCE CENTER"/>
    <s v="Max Cane"/>
    <d v="2025-03-28T00:00:00"/>
    <d v="2025-03-31T00:00:00"/>
    <x v="0"/>
    <s v="31/03/2025, 08:56"/>
    <s v="UK"/>
    <s v="31/03/2025"/>
    <x v="13"/>
  </r>
  <r>
    <s v="EST-000032383"/>
    <s v="HOLBEIN PLACE NO 7 LONDON"/>
    <s v="Lorraine Knotts"/>
    <d v="2025-04-08T00:00:00"/>
    <d v="2025-04-04T00:00:00"/>
    <x v="1"/>
    <s v="04/04/2025, 10:47"/>
    <s v="UK"/>
    <s v="04/04/2025"/>
    <x v="13"/>
  </r>
  <r>
    <s v="EST-000031836"/>
    <s v="HOLBORN VIADUCT NO 14-21 CAT B HOGAN LOVELLS LONDON"/>
    <s v="Lorraine Knotts"/>
    <d v="2025-03-20T00:00:00"/>
    <d v="2025-04-02T00:00:00"/>
    <x v="0"/>
    <s v="02/04/2025, 14:03"/>
    <s v="UK"/>
    <s v="02/04/2025"/>
    <x v="13"/>
  </r>
  <r>
    <s v="EST-000032252"/>
    <s v="INTERNATIONAL HOUSE ST KATHARINES DOCK FLOOR 4 LONDON"/>
    <s v="Neil Hamblin"/>
    <d v="2025-04-01T00:00:00"/>
    <d v="2025-04-01T00:00:00"/>
    <x v="1"/>
    <s v="01/04/2025, 09:43"/>
    <s v="UK"/>
    <s v="01/04/2025"/>
    <x v="13"/>
  </r>
  <r>
    <s v="EST-000032278"/>
    <s v="JACK TURNBULL MISC TILE &amp; GRID 2025"/>
    <s v="Lorraine Knotts"/>
    <d v="2025-04-03T00:00:00"/>
    <d v="2025-04-01T00:00:00"/>
    <x v="1"/>
    <s v="01/04/2025, 17:18"/>
    <s v="UK"/>
    <s v="01/04/2025"/>
    <x v="13"/>
  </r>
  <r>
    <s v="EST-000032207"/>
    <s v="LAVINGTON STREET NO 25 TIMBER SQUARE DEVELOPMENT WCS LONDON"/>
    <s v="Lorraine Knotts"/>
    <d v="2025-04-01T00:00:00"/>
    <d v="2025-03-31T00:00:00"/>
    <x v="1"/>
    <s v="31/03/2025, 09:51"/>
    <s v="UK"/>
    <s v="31/03/2025"/>
    <x v="13"/>
  </r>
  <r>
    <s v="EST-000032255"/>
    <s v="LEICESTER COLLEGE AERONAUTICAL BUILDING LEICESTER"/>
    <s v="Max Cane"/>
    <d v="2025-04-02T00:00:00"/>
    <d v="2025-04-01T00:00:00"/>
    <x v="1"/>
    <s v="01/04/2025, 09:49"/>
    <s v="UK"/>
    <s v="01/04/2025"/>
    <x v="13"/>
  </r>
  <r>
    <s v="EST-000032244"/>
    <s v="LESTER ROAD LITTLE HULTON"/>
    <s v="Lorraine Knotts"/>
    <d v="2025-04-01T00:00:00"/>
    <d v="2025-04-01T00:00:00"/>
    <x v="1"/>
    <s v="01/04/2025, 10:00"/>
    <s v="UK"/>
    <s v="01/04/2025"/>
    <x v="13"/>
  </r>
  <r>
    <s v="EST-000032261"/>
    <s v="LONDON MISC 2025"/>
    <s v="Lorraine Knotts"/>
    <d v="2025-04-02T00:00:00"/>
    <d v="2025-04-01T00:00:00"/>
    <x v="1"/>
    <s v="01/04/2025, 11:43"/>
    <s v="UK"/>
    <s v="01/04/2025"/>
    <x v="13"/>
  </r>
  <r>
    <s v="EST-000032226"/>
    <s v="LONDON MISC 2025"/>
    <s v="Neil Hamblin"/>
    <d v="2025-04-01T00:00:00"/>
    <d v="2025-03-31T00:00:00"/>
    <x v="1"/>
    <s v="31/03/2025, 13:50"/>
    <s v="UK"/>
    <s v="31/03/2025"/>
    <x v="13"/>
  </r>
  <r>
    <s v="EST-000032375"/>
    <s v="LYNFIELD MOUNT HOSPITAL REFURB BRADFORD"/>
    <s v="Lorraine Knotts"/>
    <d v="2025-04-04T00:00:00"/>
    <d v="2025-04-04T00:00:00"/>
    <x v="1"/>
    <s v="04/04/2025, 08:33"/>
    <s v="UK"/>
    <s v="04/04/2025"/>
    <x v="13"/>
  </r>
  <r>
    <s v="EST-000032298"/>
    <s v="MANCHESTER AIRPORT PIER 2 PHASE 2 NODES"/>
    <s v="Neil Hamblin"/>
    <d v="2025-04-03T00:00:00"/>
    <d v="2025-04-02T00:00:00"/>
    <x v="1"/>
    <s v="02/04/2025, 10:33"/>
    <s v="UK"/>
    <s v="02/04/2025"/>
    <x v="13"/>
  </r>
  <r>
    <s v="EST-000032219"/>
    <s v="MANCHESTER MET UNI SCIENCE AND ENGINEERING BLDG ADDITIONS"/>
    <s v="Neil Hamblin"/>
    <d v="2025-04-02T00:00:00"/>
    <d v="2025-03-31T00:00:00"/>
    <x v="1"/>
    <s v="31/03/2025, 11:27"/>
    <s v="UK"/>
    <s v="31/03/2025"/>
    <x v="13"/>
  </r>
  <r>
    <s v="EST-000032356"/>
    <s v="MARSH WALL NO 30 STUDENT ACCOMMODATION LONDON"/>
    <s v="Lorraine Knotts"/>
    <d v="2025-04-04T00:00:00"/>
    <d v="2025-04-03T00:00:00"/>
    <x v="1"/>
    <s v="03/04/2025, 12:21"/>
    <s v="UK"/>
    <s v="03/04/2025"/>
    <x v="13"/>
  </r>
  <r>
    <s v="EST-000032292"/>
    <s v="MOORGATE NO 25 CAT B WATSON FARLEY LONDON"/>
    <s v="Lorraine Knotts"/>
    <d v="2025-04-07T00:00:00"/>
    <d v="2025-04-03T00:00:00"/>
    <x v="1"/>
    <s v="03/04/2025, 12:07"/>
    <s v="UK"/>
    <s v="03/04/2025"/>
    <x v="13"/>
  </r>
  <r>
    <s v="EST-000032214"/>
    <s v="MORE LONDON NO 4 CAT B FLOOR 4 RYAN LONDON"/>
    <s v="Lorraine Knotts"/>
    <d v="2025-04-01T00:00:00"/>
    <d v="2025-03-31T00:00:00"/>
    <x v="1"/>
    <s v="31/03/2025, 14:30"/>
    <s v="UK"/>
    <s v="31/03/2025"/>
    <x v="13"/>
  </r>
  <r>
    <s v="EST-000032400"/>
    <s v="MORE LONDON RIVERSIDE NO 7 PWC REFRESH LONDON"/>
    <s v="Lorraine Knotts"/>
    <d v="2025-04-08T00:00:00"/>
    <d v="2025-04-04T00:00:00"/>
    <x v="1"/>
    <s v="04/04/2025, 14:09"/>
    <s v="UK"/>
    <s v="04/04/2025"/>
    <x v="13"/>
  </r>
  <r>
    <s v="EST-000032369"/>
    <s v="NORTHUMBERLAND HOUSE STUDENT ACCOMMODATION LONDON"/>
    <s v="Lorraine Knotts"/>
    <d v="2025-04-04T00:00:00"/>
    <d v="2025-04-03T00:00:00"/>
    <x v="1"/>
    <s v="03/04/2025, 15:46"/>
    <s v="UK"/>
    <s v="03/04/2025"/>
    <x v="13"/>
  </r>
  <r>
    <s v="EST-000032301"/>
    <s v="OLD JEWRY NO 27-32 FLR 5 REFURB LONDON"/>
    <s v="Neil Hamblin"/>
    <d v="2025-04-03T00:00:00"/>
    <d v="2025-04-02T00:00:00"/>
    <x v="1"/>
    <s v="02/04/2025, 11:16"/>
    <s v="UK"/>
    <s v="02/04/2025"/>
    <x v="13"/>
  </r>
  <r>
    <s v="EST-000032274"/>
    <s v="ONE BIOHUB FORESTERHILL ABERDEEN ADDITIONAL FIT OUT"/>
    <s v="Neil Hamblin"/>
    <d v="2025-04-03T00:00:00"/>
    <d v="2025-04-01T00:00:00"/>
    <x v="1"/>
    <s v="01/04/2025, 16:52"/>
    <s v="UK"/>
    <s v="01/04/2025"/>
    <x v="13"/>
  </r>
  <r>
    <s v="EST-000032036"/>
    <s v="OXFORD STREET NO 334-348 BASEMENT LONDON"/>
    <s v="Lorraine Knotts"/>
    <d v="2025-03-27T00:00:00"/>
    <d v="2025-04-01T00:00:00"/>
    <x v="0"/>
    <s v="01/04/2025, 11:51"/>
    <s v="UK"/>
    <s v="01/04/2025"/>
    <x v="13"/>
  </r>
  <r>
    <s v="EST-000032249"/>
    <s v="PALACE STREET NO 16 CAT A FLOORS 1-2 LONDON"/>
    <s v="Neil Hamblin"/>
    <d v="2025-04-01T00:00:00"/>
    <d v="2025-03-31T00:00:00"/>
    <x v="1"/>
    <s v="31/03/2025, 16:55"/>
    <s v="UK"/>
    <s v="31/03/2025"/>
    <x v="13"/>
  </r>
  <r>
    <s v="EST-000032172"/>
    <s v="PORTMAN SQUARE NO 40 LEVEL 1-3 CPPIB FIT OUT LONDON"/>
    <s v="Neil Hamblin"/>
    <d v="2025-03-28T00:00:00"/>
    <d v="2025-03-31T00:00:00"/>
    <x v="0"/>
    <s v="31/03/2025, 09:26"/>
    <s v="UK"/>
    <s v="31/03/2025"/>
    <x v="13"/>
  </r>
  <r>
    <s v="EST-000032386"/>
    <s v="PRINCES DOCK PLOT A06 11TH FLR LIVERPOOL"/>
    <s v="Neil Hamblin"/>
    <d v="2025-04-07T00:00:00"/>
    <d v="2025-04-04T00:00:00"/>
    <x v="1"/>
    <s v="04/04/2025, 11:29"/>
    <s v="UK"/>
    <s v="04/04/2025"/>
    <x v="13"/>
  </r>
  <r>
    <s v="EST-000032275"/>
    <s v="PROJECT P MILLBANK LONDON"/>
    <s v="Neil Hamblin"/>
    <d v="2025-04-03T00:00:00"/>
    <d v="2025-04-01T00:00:00"/>
    <x v="1"/>
    <s v="01/04/2025, 17:29"/>
    <s v="UK"/>
    <s v="01/04/2025"/>
    <x v="13"/>
  </r>
  <r>
    <s v="EST-000032221"/>
    <s v="RBS E4 MACMERRY DATA CENTRE  EAST LOTHIAN BOH AREAS"/>
    <s v="Max Cane"/>
    <d v="2025-04-01T00:00:00"/>
    <d v="2025-03-31T00:00:00"/>
    <x v="1"/>
    <s v="31/03/2025, 12:48"/>
    <s v="UK"/>
    <s v="31/03/2025"/>
    <x v="13"/>
  </r>
  <r>
    <s v="EST-000032373"/>
    <s v="REGENT QUARTER LIFE SCIENCES PH 1 BRAVINGTON WALKWAY LONDON"/>
    <s v="Lorraine Knotts"/>
    <d v="2025-04-04T00:00:00"/>
    <d v="2025-04-03T00:00:00"/>
    <x v="1"/>
    <s v="03/04/2025, 16:16"/>
    <s v="UK"/>
    <s v="03/04/2025"/>
    <x v="13"/>
  </r>
  <r>
    <s v="EST-000032381"/>
    <s v="RIVER COURT GODALMING PROJECT"/>
    <s v="Max Cane"/>
    <d v="2025-04-07T00:00:00"/>
    <d v="2025-04-04T00:00:00"/>
    <x v="1"/>
    <s v="04/04/2025, 09:56"/>
    <s v="UK"/>
    <s v="04/04/2025"/>
    <x v="13"/>
  </r>
  <r>
    <s v="EST-000032242"/>
    <s v="ROB BURROW MND CENTRE LEEDS"/>
    <s v="Max Cane"/>
    <d v="2025-04-02T00:00:00"/>
    <d v="2025-03-31T00:00:00"/>
    <x v="1"/>
    <s v="31/03/2025, 17:22"/>
    <s v="UK"/>
    <s v="31/03/2025"/>
    <x v="13"/>
  </r>
  <r>
    <s v="EST-000032250"/>
    <s v="SANCTUARY BUILDINGS GREAT SMITH ST PHASE 2 FLRS B-3 LONDON"/>
    <s v="Neil Hamblin"/>
    <d v="2025-04-03T00:00:00"/>
    <d v="2025-03-31T00:00:00"/>
    <x v="1"/>
    <s v="31/03/2025, 17:19"/>
    <s v="UK"/>
    <s v="31/03/2025"/>
    <x v="13"/>
  </r>
  <r>
    <s v="EST-000032307"/>
    <s v="TEMPLE QUARTER ENTERPRISE CAMPUS ACADEMIC BUILDINGS BRISTOL"/>
    <s v="Max Cane"/>
    <d v="2025-04-03T00:00:00"/>
    <d v="2025-04-02T00:00:00"/>
    <x v="1"/>
    <s v="02/04/2025, 12:04"/>
    <s v="UK"/>
    <s v="02/04/2025"/>
    <x v="13"/>
  </r>
  <r>
    <s v="EST-000032319"/>
    <s v="THE SCALPEL LIME STREET NO 52 - 54 FLR 27 REFURB LONDON"/>
    <s v="Max Cane"/>
    <d v="2025-04-03T00:00:00"/>
    <d v="2025-04-02T00:00:00"/>
    <x v="1"/>
    <s v="02/04/2025, 16:05"/>
    <s v="UK"/>
    <s v="02/04/2025"/>
    <x v="13"/>
  </r>
  <r>
    <s v="EST-000032376"/>
    <s v="T-THERAPEUTICS OFFICE CAMBRIDGE"/>
    <s v="Neil Hamblin"/>
    <d v="2025-04-07T00:00:00"/>
    <d v="2025-04-04T00:00:00"/>
    <x v="1"/>
    <s v="04/04/2025, 10:31"/>
    <s v="UK"/>
    <s v="04/04/2025"/>
    <x v="13"/>
  </r>
  <r>
    <s v="EST-000032253"/>
    <s v="UCL CESB SMALL WORKS GORDON STREET NO 25 LONDON"/>
    <s v="Neil Hamblin"/>
    <d v="2025-04-02T00:00:00"/>
    <d v="2025-04-01T00:00:00"/>
    <x v="1"/>
    <s v="01/04/2025, 09:34"/>
    <s v="UK"/>
    <s v="01/04/2025"/>
    <x v="13"/>
  </r>
  <r>
    <s v="EST-000032350"/>
    <s v="UNI OF OXFORD INSTITUTE FOR GLOBAL HEALTH BLDG"/>
    <s v="Lorraine Knotts"/>
    <d v="2025-04-04T00:00:00"/>
    <d v="2025-04-03T00:00:00"/>
    <x v="1"/>
    <s v="03/04/2025, 11:03"/>
    <s v="UK"/>
    <s v="03/04/2025"/>
    <x v="13"/>
  </r>
  <r>
    <s v="EST-000032256"/>
    <s v="WAKEFIELD COLLEGE CASTLEFORD CAMPUS"/>
    <s v="Lorraine Knotts"/>
    <d v="2025-04-02T00:00:00"/>
    <d v="2025-04-01T00:00:00"/>
    <x v="1"/>
    <s v="01/04/2025, 10:27"/>
    <s v="UK"/>
    <s v="01/04/2025"/>
    <x v="13"/>
  </r>
  <r>
    <s v="EST-000032264"/>
    <s v="WALLS ICE CREAM GLOUCESTER"/>
    <s v="Max Cane"/>
    <d v="2025-04-02T00:00:00"/>
    <d v="2025-04-01T00:00:00"/>
    <x v="1"/>
    <s v="01/04/2025, 13:47"/>
    <s v="UK"/>
    <s v="01/04/2025"/>
    <x v="13"/>
  </r>
  <r>
    <s v="EST-000032300"/>
    <s v="WOODLANDS SEN ACADEMY SCHOOL COVENTRY"/>
    <s v="Neil Hamblin"/>
    <d v="2025-04-03T00:00:00"/>
    <d v="2025-04-02T00:00:00"/>
    <x v="1"/>
    <s v="02/04/2025, 10:43"/>
    <s v="UK"/>
    <s v="02/04/2025"/>
    <x v="13"/>
  </r>
  <r>
    <s v="EST-000032346"/>
    <s v="XTRAFIT LIVERPOOL"/>
    <s v="Max Cane"/>
    <d v="2025-04-04T00:00:00"/>
    <d v="2025-04-03T00:00:00"/>
    <x v="1"/>
    <s v="03/04/2025, 10:37"/>
    <s v="UK"/>
    <s v="03/04/2025"/>
    <x v="13"/>
  </r>
  <r>
    <s v="EST-000032065"/>
    <s v="1900 N ST NW WASHINGTON DC BROWN RUDNICK ESQ"/>
    <s v="Ian Liegeois"/>
    <d v="2025-04-01T00:00:00"/>
    <d v="2025-04-02T00:00:00"/>
    <x v="0"/>
    <s v="02/04/2025, 20:25"/>
    <s v="USA"/>
    <s v="02/04/2025"/>
    <x v="13"/>
  </r>
  <r>
    <s v="EST-000032170"/>
    <s v="DFW AIRPORT TERMINAL F DALLAS"/>
    <s v="John Bullock"/>
    <d v="2025-04-02T00:00:00"/>
    <d v="2025-04-01T00:00:00"/>
    <x v="1"/>
    <s v="01/04/2025, 15:29"/>
    <s v="USA"/>
    <s v="01/04/2025"/>
    <x v="13"/>
  </r>
  <r>
    <s v="EST-000032285"/>
    <s v="HOFSTRA UNIVERSITY DINING COMMONS"/>
    <s v="Ian Liegeois"/>
    <d v="2025-04-04T00:00:00"/>
    <d v="2025-04-04T00:00:00"/>
    <x v="1"/>
    <s v="04/04/2025, 15:59"/>
    <s v="USA"/>
    <s v="04/04/2025"/>
    <x v="13"/>
  </r>
  <r>
    <s v="EST-000031751"/>
    <s v="KSU KENNESAW STATE UNIVERSITY SUMMIT II HOUSING"/>
    <s v="Ian Liegeois"/>
    <d v="2025-03-19T00:00:00"/>
    <d v="2025-03-31T00:00:00"/>
    <x v="0"/>
    <s v="31/03/2025, 17:14"/>
    <s v="USA"/>
    <s v="31/03/2025"/>
    <x v="13"/>
  </r>
  <r>
    <s v="EST-000031829"/>
    <s v="NASHOBA REGIONAL HIGH SCHOOL BOLTON"/>
    <s v="Ian Liegeois"/>
    <d v="2025-03-25T00:00:00"/>
    <d v="2025-04-01T00:00:00"/>
    <x v="0"/>
    <s v="01/04/2025, 22:57"/>
    <s v="USA"/>
    <s v="01/04/2025"/>
    <x v="13"/>
  </r>
  <r>
    <s v="EST-000031729"/>
    <s v="ONTARIO LINE MOSS PARK STATION (FMS)"/>
    <s v="Ian Liegeois"/>
    <d v="2025-03-18T00:00:00"/>
    <d v="2025-03-31T00:00:00"/>
    <x v="0"/>
    <s v="31/03/2025, 23:04"/>
    <s v="USA"/>
    <s v="31/03/2025"/>
    <x v="13"/>
  </r>
  <r>
    <s v="EST-000032079"/>
    <s v="SCOVELL HALL UNIVERSITY OF KENTUCKY"/>
    <s v="Ian Liegeois"/>
    <d v="2025-03-31T00:00:00"/>
    <d v="2025-03-31T00:00:00"/>
    <x v="1"/>
    <s v="31/03/2025, 22:00"/>
    <s v="USA"/>
    <s v="31/03/2025"/>
    <x v="13"/>
  </r>
  <r>
    <s v="EST-000032099"/>
    <s v="SQUANTUM ELEMENTARY SCHOOL NEW OR RENO"/>
    <s v="Ian Liegeois"/>
    <d v="2025-04-01T00:00:00"/>
    <d v="2025-04-03T00:00:00"/>
    <x v="0"/>
    <s v="03/04/2025, 22:55"/>
    <s v="USA"/>
    <s v="03/04/2025"/>
    <x v="13"/>
  </r>
  <r>
    <s v="EST-000032171"/>
    <s v="TCU ATHLETICS HUMAN PERF CTR STADIUM DR NO 3000 FT WORTH TX"/>
    <s v="Ian Liegeois"/>
    <d v="2025-04-01T00:00:00"/>
    <d v="2025-04-01T00:00:00"/>
    <x v="1"/>
    <s v="01/04/2025, 14:49"/>
    <s v="USA"/>
    <s v="01/04/2025"/>
    <x v="13"/>
  </r>
  <r>
    <s v="EST-000032650"/>
    <s v="AUCKLAND AIRPORT DOMESTIC PROCESSOR"/>
    <s v="Julian Sparrow"/>
    <d v="2025-04-18T00:00:00"/>
    <d v="2025-04-10T00:00:00"/>
    <x v="1"/>
    <s v="10/04/2025, 17:21"/>
    <s v="Australia"/>
    <s v="10/04/2025"/>
    <x v="14"/>
  </r>
  <r>
    <s v="EST-000032655"/>
    <s v="BELLEVUE RAIL DEPOT"/>
    <s v="Christine Moring"/>
    <d v="2025-04-16T00:00:00"/>
    <d v="2025-04-11T00:00:00"/>
    <x v="1"/>
    <s v="11/04/2025, 11:58"/>
    <s v="Australia"/>
    <s v="11/04/2025"/>
    <x v="14"/>
  </r>
  <r>
    <s v="EST-000032555"/>
    <s v="BRAND COLLECTIVE NBL"/>
    <s v="Christine Moring"/>
    <d v="2025-04-11T00:00:00"/>
    <d v="2025-04-10T00:00:00"/>
    <x v="1"/>
    <s v="10/04/2025, 11:05"/>
    <s v="Australia"/>
    <s v="10/04/2025"/>
    <x v="14"/>
  </r>
  <r>
    <s v="EST-000032433"/>
    <s v="BARCLAYS PARIS INVESTMENT BANK"/>
    <s v="Christine Moring"/>
    <d v="2025-04-09T00:00:00"/>
    <d v="2025-04-09T00:00:00"/>
    <x v="1"/>
    <s v="09/04/2025, 10:25"/>
    <s v="France"/>
    <s v="09/04/2025"/>
    <x v="14"/>
  </r>
  <r>
    <s v="EST-000032560"/>
    <s v="BUSINESS GARDEN MARSEILLE BAT PEABERRY"/>
    <s v="Christine Moring"/>
    <d v="2025-04-11T00:00:00"/>
    <d v="2025-04-11T00:00:00"/>
    <x v="1"/>
    <s v="11/04/2025, 09:35"/>
    <s v="France"/>
    <s v="11/04/2025"/>
    <x v="14"/>
  </r>
  <r>
    <s v="EST-000032404"/>
    <s v="CRUMLIN SHOPPING CENTRE DUBLIN"/>
    <s v="Cathal McGuinness"/>
    <d v="2025-04-09T00:00:00"/>
    <d v="2025-04-09T00:00:00"/>
    <x v="1"/>
    <s v="09/04/2025, 08:59"/>
    <s v="Ireland"/>
    <s v="09/04/2025"/>
    <x v="14"/>
  </r>
  <r>
    <s v="EST-000032618"/>
    <s v="DUNNES STORES PATRICK STREET CORK"/>
    <s v="Estimating"/>
    <d v="2025-04-15T00:00:00"/>
    <d v="2025-04-11T00:00:00"/>
    <x v="1"/>
    <s v="11/04/2025, 15:24"/>
    <s v="Ireland"/>
    <s v="11/04/2025"/>
    <x v="14"/>
  </r>
  <r>
    <s v="EST-000032617"/>
    <s v="DUNNES STORES PATRICK STREET CORK"/>
    <s v="Cathal McGuinness"/>
    <d v="2025-04-15T00:00:00"/>
    <d v="2025-04-11T00:00:00"/>
    <x v="1"/>
    <s v="11/04/2025, 15:07"/>
    <s v="Ireland"/>
    <s v="11/04/2025"/>
    <x v="14"/>
  </r>
  <r>
    <s v="EST-000032447"/>
    <s v="MOBILITY MOJO 1ST FLOOR FLEMING COURT DUBLIN"/>
    <s v="Cathal McGuinness"/>
    <d v="2025-04-09T00:00:00"/>
    <d v="2025-04-09T00:00:00"/>
    <x v="1"/>
    <s v="09/04/2025, 09:11"/>
    <s v="Ireland"/>
    <s v="09/04/2025"/>
    <x v="14"/>
  </r>
  <r>
    <s v="EST-000032543"/>
    <s v="SMURFIT KAPPA GROUP HQ DUBLIN"/>
    <s v="Cathal McGuinness"/>
    <d v="2025-04-11T00:00:00"/>
    <d v="2025-04-11T00:00:00"/>
    <x v="1"/>
    <s v="11/04/2025, 10:54"/>
    <s v="Ireland"/>
    <s v="11/04/2025"/>
    <x v="14"/>
  </r>
  <r>
    <s v="EST-000031459"/>
    <s v="360 MALL INTERIOR  ENHANCEMENT KUWAIT"/>
    <s v="Demi Jackson"/>
    <d v="2025-03-20T00:00:00"/>
    <d v="2025-04-10T00:00:00"/>
    <x v="0"/>
    <s v="10/04/2025, 15:20"/>
    <s v="Middle East"/>
    <s v="10/04/2025"/>
    <x v="14"/>
  </r>
  <r>
    <s v="EST-000032426"/>
    <s v="AL FALAH GEN HOSPITAL JALAN AL SHARQIYA OMAN"/>
    <s v="Demi Jackson"/>
    <d v="2025-04-09T00:00:00"/>
    <d v="2025-04-07T00:00:00"/>
    <x v="1"/>
    <s v="07/04/2025, 08:37"/>
    <s v="Middle East"/>
    <s v="07/04/2025"/>
    <x v="14"/>
  </r>
  <r>
    <s v="EST-000032403"/>
    <s v="AL FALAH GEN HOSPITAL JALAN AL SHARQIYA OMAN"/>
    <s v="Demi Jackson"/>
    <d v="2025-04-08T00:00:00"/>
    <d v="2025-04-10T00:00:00"/>
    <x v="0"/>
    <s v="10/04/2025, 15:15"/>
    <s v="Middle East"/>
    <s v="10/04/2025"/>
    <x v="14"/>
  </r>
  <r>
    <s v="EST-000032554"/>
    <s v="HAMMERHEAD REFURBISHMENT DUBAI INTL AIRPORT"/>
    <s v="Christine Moring"/>
    <d v="2025-04-14T00:00:00"/>
    <d v="2025-04-09T00:00:00"/>
    <x v="1"/>
    <s v="09/04/2025, 11:13"/>
    <s v="Middle East"/>
    <s v="09/04/2025"/>
    <x v="14"/>
  </r>
  <r>
    <s v="EST-000032188"/>
    <s v="MERCEDES BENZ BRAND CENTER D3 DUBAI DESIGN DISTRICT"/>
    <s v="Julian Sparrow"/>
    <d v="2025-04-04T00:00:00"/>
    <d v="2025-04-11T00:00:00"/>
    <x v="0"/>
    <s v="11/04/2025, 09:50"/>
    <s v="Middle East"/>
    <s v="11/04/2025"/>
    <x v="14"/>
  </r>
  <r>
    <s v="EST-000032003"/>
    <s v="NDA - PWC LAYSEN VALLEY RIYADH OFFICE FIT OUT WALL PANELS"/>
    <s v="Christine Moring"/>
    <d v="2025-04-07T00:00:00"/>
    <d v="2025-04-10T00:00:00"/>
    <x v="0"/>
    <s v="10/04/2025, 08:48"/>
    <s v="Middle East"/>
    <s v="10/04/2025"/>
    <x v="14"/>
  </r>
  <r>
    <s v="EST-000032508"/>
    <s v="PATCHI CHOCOLATE FACTORY DUBAI INDUSTRIAL CITY"/>
    <s v="John Bullock"/>
    <d v="2025-04-15T00:00:00"/>
    <d v="2025-04-09T00:00:00"/>
    <x v="1"/>
    <s v="09/04/2025, 10:02"/>
    <s v="Middle East"/>
    <s v="09/04/2025"/>
    <x v="14"/>
  </r>
  <r>
    <s v="EST-000032601"/>
    <s v="QIDDIYA INVESTMENT COMPANY QIC LAYSEN VALLEY RIYADH"/>
    <s v="Christine Moring"/>
    <d v="2025-04-15T00:00:00"/>
    <d v="2025-04-11T00:00:00"/>
    <x v="1"/>
    <s v="11/04/2025, 08:50"/>
    <s v="Middle East"/>
    <s v="11/04/2025"/>
    <x v="14"/>
  </r>
  <r>
    <s v="EST-000032575"/>
    <s v="SOBHA DIC FACTORY DUBAI"/>
    <s v="Christine Moring"/>
    <d v="2025-04-11T00:00:00"/>
    <d v="2025-04-11T00:00:00"/>
    <x v="1"/>
    <s v="11/04/2025, 14:24"/>
    <s v="Middle East"/>
    <s v="11/04/2025"/>
    <x v="14"/>
  </r>
  <r>
    <s v="EST-000032288"/>
    <s v="BARCELONA AIRPORT T2 &amp; T1"/>
    <s v="Christine Moring"/>
    <d v="2025-04-07T00:00:00"/>
    <d v="2025-04-09T00:00:00"/>
    <x v="0"/>
    <s v="09/04/2025, 16:16"/>
    <s v="Rest of the World"/>
    <s v="09/04/2025"/>
    <x v="14"/>
  </r>
  <r>
    <s v="EST-000032470"/>
    <s v="RESIDENTIAL PROJECT LAGOS"/>
    <s v="Julian Sparrow"/>
    <d v="2025-04-10T00:00:00"/>
    <d v="2025-04-11T00:00:00"/>
    <x v="0"/>
    <s v="11/04/2025, 11:20"/>
    <s v="Rest of the World"/>
    <s v="11/04/2025"/>
    <x v="14"/>
  </r>
  <r>
    <s v="EST-000032604"/>
    <s v="SMARALIND MATHOLL SHOPPING MALL REYKJAVIK"/>
    <s v="Max Cane"/>
    <d v="2025-04-14T00:00:00"/>
    <d v="2025-04-10T00:00:00"/>
    <x v="1"/>
    <s v="10/04/2025, 14:05"/>
    <s v="Rest of the World"/>
    <s v="10/04/2025"/>
    <x v="14"/>
  </r>
  <r>
    <s v="EST-000031847"/>
    <s v="UNIVERSITY OF WATERLOO MATHEMATICS 4 ONTARIO"/>
    <s v="Ian Liegeois"/>
    <d v="2025-03-25T00:00:00"/>
    <d v="2025-04-09T00:00:00"/>
    <x v="0"/>
    <s v="09/04/2025, 17:11"/>
    <s v="Rest of the World"/>
    <s v="09/04/2025"/>
    <x v="14"/>
  </r>
  <r>
    <s v="EST-000032455"/>
    <s v="10 COLMORE ROW BIRMINGHAM"/>
    <s v="Neil Hamblin"/>
    <d v="2025-04-08T00:00:00"/>
    <d v="2025-04-07T00:00:00"/>
    <x v="1"/>
    <s v="07/04/2025, 17:03"/>
    <s v="UK"/>
    <s v="07/04/2025"/>
    <x v="14"/>
  </r>
  <r>
    <s v="EST-000032540"/>
    <s v="ABBEY MILL HOUSE THE BLADE REFURB READING"/>
    <s v="Max Cane"/>
    <d v="2025-04-09T00:00:00"/>
    <d v="2025-04-08T00:00:00"/>
    <x v="1"/>
    <s v="08/04/2025, 18:03"/>
    <s v="UK"/>
    <s v="08/04/2025"/>
    <x v="14"/>
  </r>
  <r>
    <s v="EST-000032446"/>
    <s v="AIRBUS TRITON BUILDING 43 PORTSMOUTH"/>
    <s v="Max Cane"/>
    <d v="2025-04-08T00:00:00"/>
    <d v="2025-04-08T00:00:00"/>
    <x v="1"/>
    <s v="08/04/2025, 10:01"/>
    <s v="UK"/>
    <s v="08/04/2025"/>
    <x v="14"/>
  </r>
  <r>
    <s v="EST-000032421"/>
    <s v="ALDERMANBURY SQUARE NO 2 BASINGHALL ST RECEPTION CEILINGS"/>
    <s v="Lorraine Knotts"/>
    <d v="2025-04-08T00:00:00"/>
    <d v="2025-04-07T00:00:00"/>
    <x v="1"/>
    <s v="07/04/2025, 14:33"/>
    <s v="UK"/>
    <s v="07/04/2025"/>
    <x v="14"/>
  </r>
  <r>
    <s v="EST-000032647"/>
    <s v="ALDERMANBURY SQUARE NO 2 BASINGHALL STREET LONDON"/>
    <s v="Max Cane"/>
    <d v="2025-04-11T00:00:00"/>
    <d v="2025-04-11T00:00:00"/>
    <x v="1"/>
    <s v="11/04/2025, 16:25"/>
    <s v="UK"/>
    <s v="11/04/2025"/>
    <x v="14"/>
  </r>
  <r>
    <s v="EST-000032581"/>
    <s v="AUTOLUS THE NUCLEUS STEVENAGE"/>
    <s v="Lorraine Knotts"/>
    <d v="2025-04-10T00:00:00"/>
    <d v="2025-04-09T00:00:00"/>
    <x v="1"/>
    <s v="09/04/2025, 17:04"/>
    <s v="UK"/>
    <s v="09/04/2025"/>
    <x v="14"/>
  </r>
  <r>
    <s v="EST-000032416"/>
    <s v="BAKER STREET NO 25 GROUND FLOOR BMO LONDON"/>
    <s v="Lorraine Knotts"/>
    <d v="2025-04-08T00:00:00"/>
    <d v="2025-04-07T00:00:00"/>
    <x v="1"/>
    <s v="07/04/2025, 09:29"/>
    <s v="UK"/>
    <s v="07/04/2025"/>
    <x v="14"/>
  </r>
  <r>
    <s v="EST-000032614"/>
    <s v="BARCLAYS PAVILION DRIVE BRACKMILLS REFURB NORTHAMPTON"/>
    <s v="Max Cane"/>
    <d v="2025-04-11T00:00:00"/>
    <d v="2025-04-10T00:00:00"/>
    <x v="1"/>
    <s v="10/04/2025, 11:09"/>
    <s v="UK"/>
    <s v="10/04/2025"/>
    <x v="14"/>
  </r>
  <r>
    <s v="EST-000032644"/>
    <s v="BATTERSEA POWER STATION 50 ELECTRIC BOULEVARD FOSTERS HQ"/>
    <s v="Max Cane"/>
    <d v="2025-04-11T00:00:00"/>
    <d v="2025-04-11T00:00:00"/>
    <x v="1"/>
    <s v="11/04/2025, 09:41"/>
    <s v="UK"/>
    <s v="11/04/2025"/>
    <x v="14"/>
  </r>
  <r>
    <s v="EST-000032459"/>
    <s v="BATTERSEA POWER STATION 50 ELECTRIC BOULEVARD FOSTERS HQ"/>
    <s v="Lorraine Knotts"/>
    <d v="2025-04-08T00:00:00"/>
    <d v="2025-04-07T00:00:00"/>
    <x v="1"/>
    <s v="07/04/2025, 14:47"/>
    <s v="UK"/>
    <s v="07/04/2025"/>
    <x v="14"/>
  </r>
  <r>
    <s v="EST-000032515"/>
    <s v="BLACKFRIARS ROAD NO 230 FLRS 6 &amp; 7 REMEDIAL LONDON"/>
    <s v="Lorraine Knotts"/>
    <d v="2025-04-09T00:00:00"/>
    <d v="2025-04-09T00:00:00"/>
    <x v="1"/>
    <s v="09/04/2025, 08:46"/>
    <s v="UK"/>
    <s v="09/04/2025"/>
    <x v="14"/>
  </r>
  <r>
    <s v="EST-000032479"/>
    <s v="BLACKFRIARS ROAD NO 230 FLRS 6 &amp; 7 REMEDIAL LONDON"/>
    <s v="Lorraine Knotts"/>
    <d v="2025-04-09T00:00:00"/>
    <d v="2025-04-08T00:00:00"/>
    <x v="1"/>
    <s v="08/04/2025, 10:13"/>
    <s v="UK"/>
    <s v="08/04/2025"/>
    <x v="14"/>
  </r>
  <r>
    <s v="EST-000032669"/>
    <s v="BOURNEMOUTH AIRPORT EXPANSION"/>
    <s v="Max Cane"/>
    <d v="2025-04-14T00:00:00"/>
    <d v="2025-04-11T00:00:00"/>
    <x v="1"/>
    <s v="11/04/2025, 15:59"/>
    <s v="UK"/>
    <s v="11/04/2025"/>
    <x v="14"/>
  </r>
  <r>
    <s v="EST-000032667"/>
    <s v="BOURNEMOUTH AIRPORT EXPANSION"/>
    <s v="Max Cane"/>
    <d v="2025-04-14T00:00:00"/>
    <d v="2025-04-11T00:00:00"/>
    <x v="1"/>
    <s v="11/04/2025, 10:26"/>
    <s v="UK"/>
    <s v="11/04/2025"/>
    <x v="14"/>
  </r>
  <r>
    <s v="EST-000032662"/>
    <s v="BOURNEMOUTH AIRPORT EXPANSION"/>
    <s v="Max Cane"/>
    <d v="2025-04-14T00:00:00"/>
    <d v="2025-04-11T00:00:00"/>
    <x v="1"/>
    <s v="11/04/2025, 11:09"/>
    <s v="UK"/>
    <s v="11/04/2025"/>
    <x v="14"/>
  </r>
  <r>
    <s v="EST-000032566"/>
    <s v="BRADFORD MALL SADDLERS CENTRE WALSALL"/>
    <s v="Max Cane"/>
    <d v="2025-04-10T00:00:00"/>
    <d v="2025-04-09T00:00:00"/>
    <x v="1"/>
    <s v="09/04/2025, 10:44"/>
    <s v="UK"/>
    <s v="09/04/2025"/>
    <x v="14"/>
  </r>
  <r>
    <s v="EST-000032528"/>
    <s v="BRADFORD MALL SADDLERS CENTRE WALSALL"/>
    <s v="Max Cane"/>
    <d v="2025-04-09T00:00:00"/>
    <d v="2025-04-08T00:00:00"/>
    <x v="1"/>
    <s v="08/04/2025, 17:31"/>
    <s v="UK"/>
    <s v="08/04/2025"/>
    <x v="14"/>
  </r>
  <r>
    <s v="EST-000032442"/>
    <s v="BRIDGE STREET NO 34 REFURB READING"/>
    <s v="Lorraine Knotts"/>
    <d v="2025-04-08T00:00:00"/>
    <d v="2025-04-07T00:00:00"/>
    <x v="1"/>
    <s v="07/04/2025, 10:53"/>
    <s v="UK"/>
    <s v="07/04/2025"/>
    <x v="14"/>
  </r>
  <r>
    <s v="EST-000032509"/>
    <s v="BRISTOL ZOO PROJECT BLACKHORSE HILL BRISTOL"/>
    <s v="Max Cane"/>
    <d v="2025-04-09T00:00:00"/>
    <d v="2025-04-08T00:00:00"/>
    <x v="1"/>
    <s v="08/04/2025, 14:29"/>
    <s v="UK"/>
    <s v="08/04/2025"/>
    <x v="14"/>
  </r>
  <r>
    <s v="EST-000032597"/>
    <s v="BURLINGTON GARDENS NO 3-5 LEVEL 4 REFURB LONDON"/>
    <s v="Max Cane"/>
    <d v="2025-04-10T00:00:00"/>
    <d v="2025-04-10T00:00:00"/>
    <x v="1"/>
    <s v="10/04/2025, 10:01"/>
    <s v="UK"/>
    <s v="10/04/2025"/>
    <x v="14"/>
  </r>
  <r>
    <s v="EST-000032563"/>
    <s v="BURLINGTON GARDENS NO 3-5 LEVEL 4 REFURB LONDON"/>
    <s v="Max Cane"/>
    <d v="2025-04-10T00:00:00"/>
    <d v="2025-04-09T00:00:00"/>
    <x v="1"/>
    <s v="09/04/2025, 10:00"/>
    <s v="UK"/>
    <s v="09/04/2025"/>
    <x v="14"/>
  </r>
  <r>
    <s v="EST-000032525"/>
    <s v="BURY COLLEGE WOODBURY MANCHESTER"/>
    <s v="Lorraine Knotts"/>
    <d v="2025-04-09T00:00:00"/>
    <d v="2025-04-08T00:00:00"/>
    <x v="1"/>
    <s v="08/04/2025, 15:41"/>
    <s v="UK"/>
    <s v="08/04/2025"/>
    <x v="14"/>
  </r>
  <r>
    <s v="EST-000032448"/>
    <s v="CANARY WHARF DS7 CANADA SQUARE NO 1 UCL SOM PHASE 1 LONDON"/>
    <s v="Neil Hamblin"/>
    <d v="2025-04-09T00:00:00"/>
    <d v="2025-04-08T00:00:00"/>
    <x v="1"/>
    <s v="08/04/2025, 15:05"/>
    <s v="UK"/>
    <s v="08/04/2025"/>
    <x v="14"/>
  </r>
  <r>
    <s v="EST-000032533"/>
    <s v="CANARY WHARF ONE CANADA SQUARE 40 BANK STREET REFURB LONDON"/>
    <s v="Max Cane"/>
    <d v="2025-04-09T00:00:00"/>
    <d v="2025-04-11T00:00:00"/>
    <x v="0"/>
    <s v="11/04/2025, 11:06"/>
    <s v="UK"/>
    <s v="11/04/2025"/>
    <x v="14"/>
  </r>
  <r>
    <s v="EST-000032676"/>
    <s v="CANCER RESEARCH UK INSTITUTE CAMBRIDGE"/>
    <s v="Neil Hamblin"/>
    <d v="2025-04-14T00:00:00"/>
    <d v="2025-04-11T00:00:00"/>
    <x v="1"/>
    <s v="11/04/2025, 15:02"/>
    <s v="UK"/>
    <s v="11/04/2025"/>
    <x v="14"/>
  </r>
  <r>
    <s v="EST-000032505"/>
    <s v="CARMELITE HOUSE TEMPLE AVENUE NO 2-4 PH2 LONDON"/>
    <s v="Max Cane"/>
    <d v="2025-04-09T00:00:00"/>
    <d v="2025-04-11T00:00:00"/>
    <x v="0"/>
    <s v="11/04/2025, 09:44"/>
    <s v="UK"/>
    <s v="11/04/2025"/>
    <x v="14"/>
  </r>
  <r>
    <s v="EST-000032544"/>
    <s v="CHAPEL STREET NO 20 FLOOR 5 LIVERPOOL"/>
    <s v="Lorraine Knotts"/>
    <d v="2025-04-10T00:00:00"/>
    <d v="2025-04-09T00:00:00"/>
    <x v="1"/>
    <s v="09/04/2025, 08:32"/>
    <s v="UK"/>
    <s v="09/04/2025"/>
    <x v="14"/>
  </r>
  <r>
    <s v="EST-000032649"/>
    <s v="CHERRY TREE FARM AMERSHAM"/>
    <s v="Max Cane"/>
    <d v="2025-04-11T00:00:00"/>
    <d v="2025-04-11T00:00:00"/>
    <x v="1"/>
    <s v="11/04/2025, 15:56"/>
    <s v="UK"/>
    <s v="11/04/2025"/>
    <x v="14"/>
  </r>
  <r>
    <s v="EST-000032612"/>
    <s v="CLARENDON HOUSE CAMBRIDGE"/>
    <s v="Neil Hamblin"/>
    <d v="2025-04-14T00:00:00"/>
    <d v="2025-04-10T00:00:00"/>
    <x v="1"/>
    <s v="10/04/2025, 17:19"/>
    <s v="UK"/>
    <s v="10/04/2025"/>
    <x v="14"/>
  </r>
  <r>
    <s v="EST-000032424"/>
    <s v="CLERKENWELL GREEN NO 49 BUCKLEY BUILDING LONDON"/>
    <s v="Lorraine Knotts"/>
    <d v="2025-04-09T00:00:00"/>
    <d v="2025-04-07T00:00:00"/>
    <x v="1"/>
    <s v="07/04/2025, 10:35"/>
    <s v="UK"/>
    <s v="07/04/2025"/>
    <x v="14"/>
  </r>
  <r>
    <s v="EST-000032532"/>
    <s v="COLMORE SQUARE NO 1 FLOOR 4 BIRMINGHAM"/>
    <s v="Lorraine Knotts"/>
    <d v="2025-04-09T00:00:00"/>
    <d v="2025-04-09T00:00:00"/>
    <x v="1"/>
    <s v="09/04/2025, 09:21"/>
    <s v="UK"/>
    <s v="09/04/2025"/>
    <x v="14"/>
  </r>
  <r>
    <s v="EST-000032410"/>
    <s v="CONFIDENTIAL PROJECT"/>
    <s v="Neil Hamblin"/>
    <d v="2025-04-08T00:00:00"/>
    <d v="2025-04-07T00:00:00"/>
    <x v="1"/>
    <s v="07/04/2025, 10:15"/>
    <s v="UK"/>
    <s v="07/04/2025"/>
    <x v="14"/>
  </r>
  <r>
    <s v="EST-000032568"/>
    <s v="CURZON STREET NO 1 FLOOR 2 PJT PARTNERS LONDON"/>
    <s v="Max Cane"/>
    <d v="2025-04-10T00:00:00"/>
    <d v="2025-04-09T00:00:00"/>
    <x v="1"/>
    <s v="09/04/2025, 11:43"/>
    <s v="UK"/>
    <s v="09/04/2025"/>
    <x v="14"/>
  </r>
  <r>
    <s v="EST-000032418"/>
    <s v="DEVONSHIRE SQUARE NO 7 FLOORS 7-8 RAILPEN LONDON"/>
    <s v="Neil Hamblin"/>
    <d v="2025-04-08T00:00:00"/>
    <d v="2025-04-08T00:00:00"/>
    <x v="1"/>
    <s v="08/04/2025, 15:08"/>
    <s v="UK"/>
    <s v="08/04/2025"/>
    <x v="14"/>
  </r>
  <r>
    <s v="EST-000032589"/>
    <s v="ELEPHANT &amp; CASTLE TOWN CENTRE PLOT E2 &amp; E3 LONDON"/>
    <s v="Max Cane"/>
    <d v="2025-04-10T00:00:00"/>
    <d v="2025-04-11T00:00:00"/>
    <x v="0"/>
    <s v="11/04/2025, 11:15"/>
    <s v="UK"/>
    <s v="11/04/2025"/>
    <x v="14"/>
  </r>
  <r>
    <s v="EST-000032474"/>
    <s v="EXCEL PHASE 3 DEVELOPMENT WC LONDON"/>
    <s v="Max Cane"/>
    <d v="2025-04-09T00:00:00"/>
    <d v="2025-04-08T00:00:00"/>
    <x v="1"/>
    <s v="08/04/2025, 10:04"/>
    <s v="UK"/>
    <s v="08/04/2025"/>
    <x v="14"/>
  </r>
  <r>
    <s v="EST-000032592"/>
    <s v="FINLAISON HOUSE FURNIVAL STREET CAT B FIT OUT VALLIST LONDON"/>
    <s v="Neil Hamblin"/>
    <d v="2025-04-11T00:00:00"/>
    <d v="2025-04-09T00:00:00"/>
    <x v="1"/>
    <s v="09/04/2025, 16:33"/>
    <s v="UK"/>
    <s v="09/04/2025"/>
    <x v="14"/>
  </r>
  <r>
    <s v="EST-000032580"/>
    <s v="FINLAISON HOUSE FURNIVAL STREET CAT B FIT OUT VALLIST LONDON"/>
    <s v="Neil Hamblin"/>
    <d v="2025-04-10T00:00:00"/>
    <d v="2025-04-09T00:00:00"/>
    <x v="1"/>
    <s v="09/04/2025, 15:48"/>
    <s v="UK"/>
    <s v="09/04/2025"/>
    <x v="14"/>
  </r>
  <r>
    <s v="EST-000032526"/>
    <s v="FINLAISON HOUSE FURNIVAL STREET CAT B FIT OUT VALLIST LONDON"/>
    <s v="Neil Hamblin"/>
    <d v="2025-04-09T00:00:00"/>
    <d v="2025-04-09T00:00:00"/>
    <x v="1"/>
    <s v="09/04/2025, 11:12"/>
    <s v="UK"/>
    <s v="09/04/2025"/>
    <x v="14"/>
  </r>
  <r>
    <s v="EST-000032595"/>
    <s v="GAILS BAKERY GATWICK AIRPORT"/>
    <s v="Max Cane"/>
    <d v="2025-04-10T00:00:00"/>
    <d v="2025-04-09T00:00:00"/>
    <x v="1"/>
    <s v="09/04/2025, 17:15"/>
    <s v="UK"/>
    <s v="09/04/2025"/>
    <x v="14"/>
  </r>
  <r>
    <s v="EST-000032514"/>
    <s v="GSK HARMIRE ROAD BARNARD CASTLE"/>
    <s v="Lorraine Knotts"/>
    <d v="2025-04-09T00:00:00"/>
    <d v="2025-04-09T00:00:00"/>
    <x v="1"/>
    <s v="09/04/2025, 08:41"/>
    <s v="UK"/>
    <s v="09/04/2025"/>
    <x v="14"/>
  </r>
  <r>
    <s v="EST-000032465"/>
    <s v="GSK HARMIRE ROAD BARNARD CASTLE"/>
    <s v="Lorraine Knotts"/>
    <d v="2025-04-08T00:00:00"/>
    <d v="2025-04-07T00:00:00"/>
    <x v="1"/>
    <s v="07/04/2025, 15:59"/>
    <s v="UK"/>
    <s v="07/04/2025"/>
    <x v="14"/>
  </r>
  <r>
    <s v="EST-000032437"/>
    <s v="HEATHROW T3 SECURITY TRAINING ROOMS REFURB LONDON"/>
    <s v="Max Cane"/>
    <d v="2025-04-08T00:00:00"/>
    <d v="2025-04-07T00:00:00"/>
    <x v="1"/>
    <s v="07/04/2025, 10:26"/>
    <s v="UK"/>
    <s v="07/04/2025"/>
    <x v="14"/>
  </r>
  <r>
    <s v="EST-000032547"/>
    <s v="HEMPSTEAD VALLEY SHOPPING CENTRE GILLINGHAM"/>
    <s v="Max Cane"/>
    <d v="2025-04-10T00:00:00"/>
    <d v="2025-04-09T00:00:00"/>
    <x v="1"/>
    <s v="09/04/2025, 09:45"/>
    <s v="UK"/>
    <s v="09/04/2025"/>
    <x v="14"/>
  </r>
  <r>
    <s v="EST-000032561"/>
    <s v="HIGH HOLBORN NO 90 FLR 3 QUINN EMANUEL LONDON"/>
    <s v="Neil Hamblin"/>
    <d v="2025-04-10T00:00:00"/>
    <d v="2025-04-09T00:00:00"/>
    <x v="1"/>
    <s v="09/04/2025, 16:32"/>
    <s v="UK"/>
    <s v="09/04/2025"/>
    <x v="14"/>
  </r>
  <r>
    <s v="EST-000032538"/>
    <s v="HM PASSPORT OFFICE REFURB LIVERPOOL"/>
    <s v="Neil Hamblin"/>
    <d v="2025-04-09T00:00:00"/>
    <d v="2025-04-09T00:00:00"/>
    <x v="1"/>
    <s v="09/04/2025, 10:06"/>
    <s v="UK"/>
    <s v="09/04/2025"/>
    <x v="14"/>
  </r>
  <r>
    <s v="EST-000032453"/>
    <s v="KCL FRANKLIN WILKINS BUILDING FLOOR 3 KIS 4.70 LONDON"/>
    <s v="Max Cane"/>
    <d v="2025-04-08T00:00:00"/>
    <d v="2025-04-07T00:00:00"/>
    <x v="1"/>
    <s v="07/04/2025, 14:14"/>
    <s v="UK"/>
    <s v="07/04/2025"/>
    <x v="14"/>
  </r>
  <r>
    <s v="EST-000032498"/>
    <s v="KINGS COLLEGE STRAND REFURB LONDON"/>
    <s v="Neil Hamblin"/>
    <d v="2025-04-10T00:00:00"/>
    <d v="2025-04-08T00:00:00"/>
    <x v="1"/>
    <s v="08/04/2025, 13:58"/>
    <s v="UK"/>
    <s v="08/04/2025"/>
    <x v="14"/>
  </r>
  <r>
    <s v="EST-000032497"/>
    <s v="KINGS HILL AVENUE WEST MALLING KENT"/>
    <s v="Lorraine Knotts"/>
    <d v="2025-04-09T00:00:00"/>
    <d v="2025-04-09T00:00:00"/>
    <x v="1"/>
    <s v="09/04/2025, 08:23"/>
    <s v="UK"/>
    <s v="09/04/2025"/>
    <x v="14"/>
  </r>
  <r>
    <s v="EST-000032484"/>
    <s v="LIME HILLS SEN SCHOOL POUNDS LANE NAILSEA BRISTOL"/>
    <s v="Max Cane"/>
    <d v="2025-04-09T00:00:00"/>
    <d v="2025-04-08T00:00:00"/>
    <x v="1"/>
    <s v="08/04/2025, 12:34"/>
    <s v="UK"/>
    <s v="08/04/2025"/>
    <x v="14"/>
  </r>
  <r>
    <s v="EST-000032621"/>
    <s v="LIME STREET NO 51 FLOOR 2 CAT B CINCINNATI LONDON"/>
    <s v="Lorraine Knotts"/>
    <d v="2025-04-11T00:00:00"/>
    <d v="2025-04-10T00:00:00"/>
    <x v="1"/>
    <s v="10/04/2025, 15:38"/>
    <s v="UK"/>
    <s v="10/04/2025"/>
    <x v="14"/>
  </r>
  <r>
    <s v="EST-000032408"/>
    <s v="LONDON MISC 2025"/>
    <s v="Neil Hamblin"/>
    <d v="2025-04-08T00:00:00"/>
    <d v="2025-04-07T00:00:00"/>
    <x v="1"/>
    <s v="07/04/2025, 09:34"/>
    <s v="UK"/>
    <s v="07/04/2025"/>
    <x v="14"/>
  </r>
  <r>
    <s v="EST-000032642"/>
    <s v="LONDON MISC 2025"/>
    <s v="Max Cane"/>
    <d v="2025-04-11T00:00:00"/>
    <d v="2025-04-11T00:00:00"/>
    <x v="1"/>
    <s v="11/04/2025, 09:54"/>
    <s v="UK"/>
    <s v="11/04/2025"/>
    <x v="14"/>
  </r>
  <r>
    <s v="EST-000032635"/>
    <s v="LONDON MISC 2025"/>
    <s v="Max Cane"/>
    <d v="2025-04-11T00:00:00"/>
    <d v="2025-04-10T00:00:00"/>
    <x v="1"/>
    <s v="10/04/2025, 14:52"/>
    <s v="UK"/>
    <s v="10/04/2025"/>
    <x v="14"/>
  </r>
  <r>
    <s v="EST-000032432"/>
    <s v="LONDON MISC 2025"/>
    <s v="Neil Hamblin"/>
    <d v="2025-04-09T00:00:00"/>
    <d v="2025-04-08T00:00:00"/>
    <x v="1"/>
    <s v="08/04/2025, 11:04"/>
    <s v="UK"/>
    <s v="08/04/2025"/>
    <x v="14"/>
  </r>
  <r>
    <s v="EST-000032414"/>
    <s v="LOTHBURY NO 41 CAT B FITOUT ADDLESHAW GODDARD LONDON"/>
    <s v="Lorraine Knotts"/>
    <d v="2025-04-08T00:00:00"/>
    <d v="2025-04-07T00:00:00"/>
    <x v="1"/>
    <s v="07/04/2025, 10:26"/>
    <s v="UK"/>
    <s v="07/04/2025"/>
    <x v="14"/>
  </r>
  <r>
    <s v="EST-000032500"/>
    <s v="LYF CFC HOTEL CHELSEA LONDON"/>
    <s v="Max Cane"/>
    <d v="2025-04-09T00:00:00"/>
    <d v="2025-04-11T00:00:00"/>
    <x v="0"/>
    <s v="11/04/2025, 15:34"/>
    <s v="UK"/>
    <s v="11/04/2025"/>
    <x v="14"/>
  </r>
  <r>
    <s v="EST-000032606"/>
    <s v="MANCHESTER GOODS YARD FLRS 2 &amp; 3 MANCHESTER"/>
    <s v="Lorraine Knotts"/>
    <d v="2025-04-14T00:00:00"/>
    <d v="2025-04-11T00:00:00"/>
    <x v="1"/>
    <s v="11/04/2025, 11:55"/>
    <s v="UK"/>
    <s v="11/04/2025"/>
    <x v="14"/>
  </r>
  <r>
    <s v="EST-000032545"/>
    <s v="MANCHESTER SCIENCE PARK GREENHEYS FABRIC PROJECT"/>
    <s v="Lorraine Knotts"/>
    <d v="2025-04-16T00:00:00"/>
    <d v="2025-04-09T00:00:00"/>
    <x v="1"/>
    <s v="09/04/2025, 10:36"/>
    <s v="UK"/>
    <s v="09/04/2025"/>
    <x v="14"/>
  </r>
  <r>
    <s v="EST-000032531"/>
    <s v="MANCHESTER SCIENCE PARK GREENHEYS PROJECT"/>
    <s v="Max Cane"/>
    <d v="2025-04-11T00:00:00"/>
    <d v="2025-04-09T00:00:00"/>
    <x v="1"/>
    <s v="09/04/2025, 16:53"/>
    <s v="UK"/>
    <s v="09/04/2025"/>
    <x v="14"/>
  </r>
  <r>
    <s v="EST-000032522"/>
    <s v="MARBLE ARCH HOUSE SEYMOUR STREET NO 66 REFURB LONDON"/>
    <s v="Max Cane"/>
    <d v="2025-04-09T00:00:00"/>
    <d v="2025-04-08T00:00:00"/>
    <x v="1"/>
    <s v="08/04/2025, 16:05"/>
    <s v="UK"/>
    <s v="08/04/2025"/>
    <x v="14"/>
  </r>
  <r>
    <s v="EST-000032409"/>
    <s v="MOORGATE NO 25 CAT B WATSON FARLEY LONDON"/>
    <s v="Lorraine Knotts"/>
    <d v="2025-04-08T00:00:00"/>
    <d v="2025-04-07T00:00:00"/>
    <x v="1"/>
    <s v="07/04/2025, 08:28"/>
    <s v="UK"/>
    <s v="07/04/2025"/>
    <x v="14"/>
  </r>
  <r>
    <s v="EST-000032611"/>
    <s v="MOORGATE NO 25 CAT B WATSON FARLEY LONDON"/>
    <s v="Lorraine Knotts"/>
    <d v="2025-04-14T00:00:00"/>
    <d v="2025-04-11T00:00:00"/>
    <x v="1"/>
    <s v="11/04/2025, 08:44"/>
    <s v="UK"/>
    <s v="11/04/2025"/>
    <x v="14"/>
  </r>
  <r>
    <s v="EST-000032313"/>
    <s v="NDA PROJECT CADILLAC F1 SILVERSTONE"/>
    <s v="Neil Hamblin"/>
    <d v="2025-04-07T00:00:00"/>
    <d v="2025-04-10T00:00:00"/>
    <x v="0"/>
    <s v="10/04/2025, 16:10"/>
    <s v="UK"/>
    <s v="10/04/2025"/>
    <x v="14"/>
  </r>
  <r>
    <s v="EST-000032487"/>
    <s v="NDI LIVERPOOL PROJECT"/>
    <s v="Lorraine Knotts"/>
    <d v="2025-04-09T00:00:00"/>
    <d v="2025-04-08T00:00:00"/>
    <x v="1"/>
    <s v="08/04/2025, 14:03"/>
    <s v="UK"/>
    <s v="08/04/2025"/>
    <x v="14"/>
  </r>
  <r>
    <s v="EST-000032460"/>
    <s v="NEWGATE STREET NO 81 GROUND FLOOR LOBBY LONDON"/>
    <s v="Lorraine Knotts"/>
    <d v="2025-04-09T00:00:00"/>
    <d v="2025-04-07T00:00:00"/>
    <x v="1"/>
    <s v="07/04/2025, 15:24"/>
    <s v="UK"/>
    <s v="07/04/2025"/>
    <x v="14"/>
  </r>
  <r>
    <s v="EST-000032645"/>
    <s v="NEW STREET SQUARE NO 5 CAT B STEWARTS LAW LONDON"/>
    <s v="Max Cane"/>
    <d v="2025-04-11T00:00:00"/>
    <d v="2025-04-10T00:00:00"/>
    <x v="1"/>
    <s v="10/04/2025, 17:26"/>
    <s v="UK"/>
    <s v="10/04/2025"/>
    <x v="14"/>
  </r>
  <r>
    <s v="EST-000032436"/>
    <s v="NEW STREET SQUARE NO 5 CAT B STEWARTS LAW LONDON"/>
    <s v="Max Cane"/>
    <d v="2025-04-09T00:00:00"/>
    <d v="2025-04-08T00:00:00"/>
    <x v="1"/>
    <s v="08/04/2025, 09:55"/>
    <s v="UK"/>
    <s v="08/04/2025"/>
    <x v="14"/>
  </r>
  <r>
    <s v="EST-000032609"/>
    <s v="OLYMPIA CENTRAL UNITS 1-2 &amp; DARK KITCHEN OLYMPIA LONDON"/>
    <s v="Lorraine Knotts"/>
    <d v="2025-04-14T00:00:00"/>
    <d v="2025-04-10T00:00:00"/>
    <x v="1"/>
    <s v="10/04/2025, 16:42"/>
    <s v="UK"/>
    <s v="10/04/2025"/>
    <x v="14"/>
  </r>
  <r>
    <s v="EST-000032517"/>
    <s v="OLYMPIA DEVELOPMENT ONE OLYMPIA PREMIER LEAGUE LONDON"/>
    <s v="Lorraine Knotts"/>
    <d v="2025-04-10T00:00:00"/>
    <d v="2025-04-10T00:00:00"/>
    <x v="1"/>
    <s v="10/04/2025, 16:36"/>
    <s v="UK"/>
    <s v="10/04/2025"/>
    <x v="14"/>
  </r>
  <r>
    <s v="EST-000032499"/>
    <s v="ONE NEW CHANGE FLOOR 4 MYO REFURB LONDON"/>
    <s v="Neil Hamblin"/>
    <d v="2025-04-09T00:00:00"/>
    <d v="2025-04-10T00:00:00"/>
    <x v="0"/>
    <s v="10/04/2025, 14:47"/>
    <s v="UK"/>
    <s v="10/04/2025"/>
    <x v="14"/>
  </r>
  <r>
    <s v="EST-000032419"/>
    <s v="ONE STATION HILL PWC CAT B FITOUT READING"/>
    <s v="Max Cane"/>
    <d v="2025-04-08T00:00:00"/>
    <d v="2025-04-11T00:00:00"/>
    <x v="0"/>
    <s v="11/04/2025, 09:35"/>
    <s v="UK"/>
    <s v="11/04/2025"/>
    <x v="14"/>
  </r>
  <r>
    <s v="EST-000032643"/>
    <s v="OUTER WEST LEISURE CENTRE NEWCASTLE"/>
    <s v="Neil Hamblin"/>
    <d v="2025-04-11T00:00:00"/>
    <d v="2025-04-11T00:00:00"/>
    <x v="1"/>
    <s v="11/04/2025, 10:57"/>
    <s v="UK"/>
    <s v="11/04/2025"/>
    <x v="14"/>
  </r>
  <r>
    <s v="EST-000032435"/>
    <s v="OVAL CRICKET GROUND LONDON"/>
    <s v="Max Cane"/>
    <d v="2025-04-09T00:00:00"/>
    <d v="2025-04-07T00:00:00"/>
    <x v="1"/>
    <s v="07/04/2025, 10:03"/>
    <s v="UK"/>
    <s v="07/04/2025"/>
    <x v="14"/>
  </r>
  <r>
    <s v="EST-000032616"/>
    <s v="PALL MALL NO 45 FLOORS 1-2 LONDON"/>
    <s v="Lorraine Knotts"/>
    <d v="2025-04-14T00:00:00"/>
    <d v="2025-04-11T00:00:00"/>
    <x v="1"/>
    <s v="11/04/2025, 14:06"/>
    <s v="UK"/>
    <s v="11/04/2025"/>
    <x v="14"/>
  </r>
  <r>
    <s v="EST-000032394"/>
    <s v="PETERBOROUGH COURT DANIEL HOUSE EMERALD RESTAURANT LONDON"/>
    <s v="Lorraine Knotts"/>
    <d v="2025-04-08T00:00:00"/>
    <d v="2025-04-08T00:00:00"/>
    <x v="1"/>
    <s v="08/04/2025, 15:26"/>
    <s v="UK"/>
    <s v="08/04/2025"/>
    <x v="14"/>
  </r>
  <r>
    <s v="EST-000032445"/>
    <s v="PORSCHE SHOWROOM EXETER"/>
    <s v="Max Cane"/>
    <d v="2025-04-08T00:00:00"/>
    <d v="2025-04-08T00:00:00"/>
    <x v="1"/>
    <s v="08/04/2025, 10:01"/>
    <s v="UK"/>
    <s v="08/04/2025"/>
    <x v="14"/>
  </r>
  <r>
    <s v="EST-000032512"/>
    <s v="PROJECT P MILLBANK LONDON"/>
    <s v="Neil Hamblin"/>
    <d v="2025-04-09T00:00:00"/>
    <d v="2025-04-09T00:00:00"/>
    <x v="1"/>
    <s v="09/04/2025, 09:35"/>
    <s v="UK"/>
    <s v="09/04/2025"/>
    <x v="14"/>
  </r>
  <r>
    <s v="EST-000032494"/>
    <s v="RIVER COURT GODALMING PROJECT"/>
    <s v="Max Cane"/>
    <d v="2025-04-09T00:00:00"/>
    <d v="2025-04-08T00:00:00"/>
    <x v="1"/>
    <s v="08/04/2025, 11:25"/>
    <s v="UK"/>
    <s v="08/04/2025"/>
    <x v="14"/>
  </r>
  <r>
    <s v="EST-000032564"/>
    <s v="SAFRAN LANDING SYSTEMS TEMPORARY RECEPTION GLOUCESTER"/>
    <s v="Max Cane"/>
    <d v="2025-04-10T00:00:00"/>
    <d v="2025-04-09T00:00:00"/>
    <x v="1"/>
    <s v="09/04/2025, 10:33"/>
    <s v="UK"/>
    <s v="09/04/2025"/>
    <x v="14"/>
  </r>
  <r>
    <s v="EST-000032521"/>
    <s v="SAFRAN LANDING SYSTEMS TEMPORARY RECEPTION GLOUCESTER"/>
    <s v="Max Cane"/>
    <d v="2025-04-09T00:00:00"/>
    <d v="2025-04-08T00:00:00"/>
    <x v="1"/>
    <s v="08/04/2025, 14:49"/>
    <s v="UK"/>
    <s v="08/04/2025"/>
    <x v="14"/>
  </r>
  <r>
    <s v="EST-000032579"/>
    <s v="SCOTLAND &amp; NORTH EAST MISC 2025"/>
    <s v="Neil Hamblin"/>
    <d v="2025-04-11T00:00:00"/>
    <d v="2025-04-09T00:00:00"/>
    <x v="1"/>
    <s v="09/04/2025, 15:12"/>
    <s v="UK"/>
    <s v="09/04/2025"/>
    <x v="14"/>
  </r>
  <r>
    <s v="EST-000032461"/>
    <s v="SHORT BREAKS SQUIRRELS DENTON WAY SURREY"/>
    <s v="Lorraine Knotts"/>
    <d v="2025-04-08T00:00:00"/>
    <d v="2025-04-07T00:00:00"/>
    <x v="1"/>
    <s v="07/04/2025, 16:16"/>
    <s v="UK"/>
    <s v="07/04/2025"/>
    <x v="14"/>
  </r>
  <r>
    <s v="EST-000032491"/>
    <s v="SLOANE AVENUE NO 60 CAT B FLOOR 1 OAKLEY CAPITAL LONDON"/>
    <s v="Max Cane"/>
    <d v="2025-04-09T00:00:00"/>
    <d v="2025-04-11T00:00:00"/>
    <x v="0"/>
    <s v="11/04/2025, 15:33"/>
    <s v="UK"/>
    <s v="11/04/2025"/>
    <x v="14"/>
  </r>
  <r>
    <s v="EST-000032480"/>
    <s v="STORE ROAD WOOLWICH LONDON"/>
    <s v="Max Cane"/>
    <d v="2025-04-09T00:00:00"/>
    <d v="2025-04-08T00:00:00"/>
    <x v="1"/>
    <s v="08/04/2025, 10:15"/>
    <s v="UK"/>
    <s v="08/04/2025"/>
    <x v="14"/>
  </r>
  <r>
    <s v="EST-000032651"/>
    <s v="ST VINCENT STREET NO 206 FLRS 3 AND 4 REFURB GLASGOW"/>
    <s v="Neil Hamblin"/>
    <d v="2025-04-14T00:00:00"/>
    <d v="2025-04-11T00:00:00"/>
    <x v="1"/>
    <s v="11/04/2025, 10:47"/>
    <s v="UK"/>
    <s v="11/04/2025"/>
    <x v="14"/>
  </r>
  <r>
    <s v="EST-000032466"/>
    <s v="SWANSHURST SCHOOL BIRMINGHAM"/>
    <s v="Neil Hamblin"/>
    <d v="2025-04-08T00:00:00"/>
    <d v="2025-04-08T00:00:00"/>
    <x v="1"/>
    <s v="08/04/2025, 09:49"/>
    <s v="UK"/>
    <s v="08/04/2025"/>
    <x v="14"/>
  </r>
  <r>
    <s v="EST-000032608"/>
    <s v="TESCO OFFICES HINCKLEY"/>
    <s v="Neil Hamblin"/>
    <d v="2025-04-14T00:00:00"/>
    <d v="2025-04-10T00:00:00"/>
    <x v="1"/>
    <s v="10/04/2025, 11:37"/>
    <s v="UK"/>
    <s v="10/04/2025"/>
    <x v="14"/>
  </r>
  <r>
    <s v="EST-000032425"/>
    <s v="TFL SURREY QUAYS STATION WALL LINING"/>
    <s v="Lorraine Knotts"/>
    <d v="2025-04-10T00:00:00"/>
    <d v="2025-04-11T00:00:00"/>
    <x v="0"/>
    <s v="11/04/2025, 14:33"/>
    <s v="UK"/>
    <s v="11/04/2025"/>
    <x v="14"/>
  </r>
  <r>
    <s v="EST-000032672"/>
    <s v="THE LUMEN HELIX  DVSA ADMIN RELOCATION NEWCASTLE"/>
    <s v="Neil Hamblin"/>
    <d v="2025-04-15T00:00:00"/>
    <d v="2025-04-11T00:00:00"/>
    <x v="1"/>
    <s v="11/04/2025, 15:37"/>
    <s v="UK"/>
    <s v="11/04/2025"/>
    <x v="14"/>
  </r>
  <r>
    <s v="EST-000032598"/>
    <s v="THE LUMEN HELIX  DVSA ADMIN RELOCATION NEWCASTLE"/>
    <s v="Neil Hamblin"/>
    <d v="2025-04-14T00:00:00"/>
    <d v="2025-04-10T00:00:00"/>
    <x v="1"/>
    <s v="10/04/2025, 10:48"/>
    <s v="UK"/>
    <s v="10/04/2025"/>
    <x v="14"/>
  </r>
  <r>
    <s v="EST-000032422"/>
    <s v="THE POINT BUILDING MARKET STREET MAERSK CAT A MAIDENHEAD"/>
    <s v="Max Cane"/>
    <d v="2025-04-08T00:00:00"/>
    <d v="2025-04-08T00:00:00"/>
    <x v="1"/>
    <s v="08/04/2025, 09:59"/>
    <s v="UK"/>
    <s v="08/04/2025"/>
    <x v="14"/>
  </r>
  <r>
    <s v="EST-000032534"/>
    <s v="T-THERAPEUTICS OFFICE CAMBRIDGE"/>
    <s v="Neil Hamblin"/>
    <d v="2025-04-09T00:00:00"/>
    <d v="2025-04-09T00:00:00"/>
    <x v="1"/>
    <s v="09/04/2025, 10:39"/>
    <s v="UK"/>
    <s v="09/04/2025"/>
    <x v="14"/>
  </r>
  <r>
    <s v="EST-000032467"/>
    <s v="UCB BURSLEM STOKE ON TRENT"/>
    <s v="Neil Hamblin"/>
    <d v="2025-04-08T00:00:00"/>
    <d v="2025-04-08T00:00:00"/>
    <x v="1"/>
    <s v="08/04/2025, 08:48"/>
    <s v="UK"/>
    <s v="08/04/2025"/>
    <x v="14"/>
  </r>
  <r>
    <s v="EST-000032468"/>
    <s v="UCB BURSLEM STOKE ON TRENT"/>
    <s v="Lorraine Knotts"/>
    <d v="2025-04-09T00:00:00"/>
    <d v="2025-04-08T00:00:00"/>
    <x v="1"/>
    <s v="08/04/2025, 08:28"/>
    <s v="UK"/>
    <s v="08/04/2025"/>
    <x v="14"/>
  </r>
  <r>
    <s v="EST-000032287"/>
    <s v="UCB PHARMA COLLABORATION HUB WINDLESHAM CAMPUS SURREY"/>
    <s v="Max Cane"/>
    <d v="2025-04-03T00:00:00"/>
    <d v="2025-04-07T00:00:00"/>
    <x v="0"/>
    <s v="07/04/2025, 17:17"/>
    <s v="UK"/>
    <s v="07/04/2025"/>
    <x v="14"/>
  </r>
  <r>
    <s v="EST-000032677"/>
    <s v="UNI OF CAMBRIDGE CHEMISTRY LECTURE ROOM CEILINGS GRD FLOOR"/>
    <s v="Max Cane"/>
    <d v="2025-04-14T00:00:00"/>
    <d v="2025-04-11T00:00:00"/>
    <x v="1"/>
    <s v="11/04/2025, 14:13"/>
    <s v="UK"/>
    <s v="11/04/2025"/>
    <x v="14"/>
  </r>
  <r>
    <s v="EST-000032537"/>
    <s v="UNI OF CAMBRIDGE CHEMISTRY LECTURE ROOM CEILINGS GRD FLOOR"/>
    <s v="Max Cane"/>
    <d v="2025-04-09T00:00:00"/>
    <d v="2025-04-11T00:00:00"/>
    <x v="0"/>
    <s v="11/04/2025, 11:11"/>
    <s v="UK"/>
    <s v="11/04/2025"/>
    <x v="14"/>
  </r>
  <r>
    <s v="EST-000032541"/>
    <s v="UNI OF CAMBRIDGE CHEMISTRY LECTURE ROOM GRD FLR LIGHTING"/>
    <s v="Max Cane"/>
    <d v="2025-04-11T00:00:00"/>
    <d v="2025-04-08T00:00:00"/>
    <x v="1"/>
    <s v="08/04/2025, 17:16"/>
    <s v="UK"/>
    <s v="08/04/2025"/>
    <x v="14"/>
  </r>
  <r>
    <s v="EST-000032195"/>
    <s v="UNI OF MANCHESTER FALLOWFIELD CAMPUS REDEVELOPMENT"/>
    <s v="Max Cane"/>
    <d v="2025-03-31T00:00:00"/>
    <d v="2025-04-11T00:00:00"/>
    <x v="0"/>
    <s v="11/04/2025, 11:05"/>
    <s v="UK"/>
    <s v="11/04/2025"/>
    <x v="14"/>
  </r>
  <r>
    <s v="EST-000032558"/>
    <s v="UNI OF OXFORD CENTRE FOR LIFE AND MIND SCIENCES"/>
    <s v="Neil Hamblin"/>
    <d v="2025-04-10T00:00:00"/>
    <d v="2025-04-09T00:00:00"/>
    <x v="1"/>
    <s v="09/04/2025, 10:23"/>
    <s v="UK"/>
    <s v="09/04/2025"/>
    <x v="14"/>
  </r>
  <r>
    <s v="EST-000032441"/>
    <s v="VICTORIA STREET NO 105 LIFT LOBBIES LONDON"/>
    <s v="Neil Hamblin"/>
    <d v="2025-04-08T00:00:00"/>
    <d v="2025-04-07T00:00:00"/>
    <x v="1"/>
    <s v="07/04/2025, 14:49"/>
    <s v="UK"/>
    <s v="07/04/2025"/>
    <x v="14"/>
  </r>
  <r>
    <s v="EST-000032576"/>
    <s v="VIVO GYMNASIUM ASHCHURCH TEWKESBURY"/>
    <s v="Max Cane"/>
    <d v="2025-04-10T00:00:00"/>
    <d v="2025-04-09T00:00:00"/>
    <x v="1"/>
    <s v="09/04/2025, 16:07"/>
    <s v="UK"/>
    <s v="09/04/2025"/>
    <x v="14"/>
  </r>
  <r>
    <s v="EST-000032488"/>
    <s v="WALBROOK BUILDING NO 25 FLR 4 LONDON"/>
    <s v="Neil Hamblin"/>
    <d v="2025-04-09T00:00:00"/>
    <d v="2025-04-08T00:00:00"/>
    <x v="1"/>
    <s v="08/04/2025, 10:19"/>
    <s v="UK"/>
    <s v="08/04/2025"/>
    <x v="14"/>
  </r>
  <r>
    <s v="EST-000032625"/>
    <s v="WAVERLEY GATE FLR 2 REFURB EDINBURGH"/>
    <s v="Neil Hamblin"/>
    <d v="2025-04-11T00:00:00"/>
    <d v="2025-04-11T00:00:00"/>
    <x v="1"/>
    <s v="11/04/2025, 12:48"/>
    <s v="UK"/>
    <s v="11/04/2025"/>
    <x v="14"/>
  </r>
  <r>
    <s v="EST-000032567"/>
    <s v="WITAN GATE HOUSE REFURB PHASE 2 LIFT LOBBY MILTON KEYNES"/>
    <s v="Lorraine Knotts"/>
    <d v="2025-04-11T00:00:00"/>
    <d v="2025-04-10T00:00:00"/>
    <x v="1"/>
    <s v="10/04/2025, 10:02"/>
    <s v="UK"/>
    <s v="10/04/2025"/>
    <x v="14"/>
  </r>
  <r>
    <s v="EST-000032413"/>
    <s v="101 SOUTH TRYON ST CHARLOTTE CNB"/>
    <s v="Ian Liegeois"/>
    <d v="2025-04-10T00:00:00"/>
    <d v="2025-04-09T00:00:00"/>
    <x v="1"/>
    <s v="09/04/2025, 16:46"/>
    <s v="USA"/>
    <s v="09/04/2025"/>
    <x v="14"/>
  </r>
  <r>
    <s v="EST-000032286"/>
    <s v="50 SYLVAN RD WALTHAM AMENITY AND OFFICE FITOUT"/>
    <s v="Ian Liegeois"/>
    <d v="2025-04-07T00:00:00"/>
    <d v="2025-04-09T00:00:00"/>
    <x v="0"/>
    <s v="09/04/2025, 16:31"/>
    <s v="USA"/>
    <s v="09/04/2025"/>
    <x v="14"/>
  </r>
  <r>
    <s v="EST-000032247"/>
    <s v="HOBBY AIRPORT CENTRAL TERMINAL/ BAGGAGE CLAIM"/>
    <s v="John Bullock"/>
    <d v="2025-04-08T00:00:00"/>
    <d v="2025-04-09T00:00:00"/>
    <x v="0"/>
    <s v="09/04/2025, 08:29"/>
    <s v="USA"/>
    <s v="09/04/2025"/>
    <x v="14"/>
  </r>
  <r>
    <s v="EST-000032552"/>
    <s v="KSU KENNESAW STATE UNIVERSITY SUMMIT II HOUSING"/>
    <s v="Ian Liegeois"/>
    <d v="2025-04-11T00:00:00"/>
    <d v="2025-04-10T00:00:00"/>
    <x v="1"/>
    <s v="10/04/2025, 19:23"/>
    <s v="USA"/>
    <s v="10/04/2025"/>
    <x v="14"/>
  </r>
  <r>
    <s v="EST-000032548"/>
    <s v="KSU KENNESAW STATE UNIVERSITY SUMMIT II HOUSING"/>
    <s v="Ian Liegeois"/>
    <d v="2025-04-16T00:00:00"/>
    <d v="2025-04-10T00:00:00"/>
    <x v="1"/>
    <s v="10/04/2025, 23:00"/>
    <s v="USA"/>
    <s v="10/04/2025"/>
    <x v="14"/>
  </r>
  <r>
    <s v="EST-000032553"/>
    <s v="MADISON AVE 1 FLOOR 11 FRANKLIN TEMPLETON FIT OUT"/>
    <s v="Ian Liegeois"/>
    <d v="2025-04-11T00:00:00"/>
    <d v="2025-04-11T00:00:00"/>
    <x v="1"/>
    <s v="11/04/2025, 17:02"/>
    <s v="USA"/>
    <s v="11/04/2025"/>
    <x v="14"/>
  </r>
  <r>
    <s v="EST-000032411"/>
    <s v="MATHWORKS R&amp;D BLDG LAKESIDE NATICK"/>
    <s v="Ian Liegeois"/>
    <d v="2025-04-10T00:00:00"/>
    <d v="2025-04-09T00:00:00"/>
    <x v="1"/>
    <s v="09/04/2025, 17:37"/>
    <s v="USA"/>
    <s v="09/04/2025"/>
    <x v="14"/>
  </r>
  <r>
    <s v="EST-000032080"/>
    <s v="MIT SLOAN EXECUTIVE EDUCATION"/>
    <s v="Ian Liegeois"/>
    <d v="2025-03-31T00:00:00"/>
    <d v="2025-04-09T00:00:00"/>
    <x v="0"/>
    <s v="09/04/2025, 17:03"/>
    <s v="USA"/>
    <s v="09/04/2025"/>
    <x v="14"/>
  </r>
  <r>
    <s v="EST-000032523"/>
    <s v="UMASS SUSTAINABLE  ENGINEERING  LABORATORIES"/>
    <s v="Ian Liegeois"/>
    <d v="2025-04-11T00:00:00"/>
    <d v="2025-04-10T00:00:00"/>
    <x v="1"/>
    <s v="10/04/2025, 17:14"/>
    <s v="USA"/>
    <s v="10/04/2025"/>
    <x v="14"/>
  </r>
  <r>
    <s v="EST-000032471"/>
    <s v="YALE UNIVERSITY WHITNEY AVE NO 272 WRIGHT LAB ADDITION"/>
    <s v="Ian Liegeois"/>
    <d v="2025-04-10T00:00:00"/>
    <d v="2025-04-10T00:00:00"/>
    <x v="1"/>
    <s v="10/04/2025, 16:40"/>
    <s v="USA"/>
    <s v="10/04/2025"/>
    <x v="14"/>
  </r>
  <r>
    <s v="EST-000032763"/>
    <s v="AUCKLAND AIRPORT DOMESTIC PROCESSOR"/>
    <s v="Julian Sparrow"/>
    <d v="2025-04-22T00:00:00"/>
    <d v="2025-04-16T00:00:00"/>
    <x v="1"/>
    <s v="16/04/2025, 11:20"/>
    <s v="Australia"/>
    <s v="16/04/2025"/>
    <x v="15"/>
  </r>
  <r>
    <s v="EST-000032627"/>
    <s v="COURCELLOR REFURBISHMENT"/>
    <s v="Christine Moring"/>
    <d v="2025-04-15T00:00:00"/>
    <d v="2025-04-15T00:00:00"/>
    <x v="1"/>
    <s v="15/04/2025, 16:14"/>
    <s v="France"/>
    <s v="15/04/2025"/>
    <x v="15"/>
  </r>
  <r>
    <s v="EST-000032578"/>
    <s v="OPENSKY LA DEFENSE"/>
    <s v="Christine Moring"/>
    <d v="2025-04-16T00:00:00"/>
    <d v="2025-04-15T00:00:00"/>
    <x v="1"/>
    <s v="15/04/2025, 11:43"/>
    <s v="France"/>
    <s v="15/04/2025"/>
    <x v="15"/>
  </r>
  <r>
    <s v="EST-000032671"/>
    <s v="360 MALL INTERIOR  ENHANCEMENT KUWAIT"/>
    <s v="Demi Jackson"/>
    <d v="2025-04-16T00:00:00"/>
    <d v="2025-04-14T00:00:00"/>
    <x v="1"/>
    <s v="14/04/2025, 16:30"/>
    <s v="Middle East"/>
    <s v="14/04/2025"/>
    <x v="15"/>
  </r>
  <r>
    <s v="EST-000032656"/>
    <s v="AL FALAH GEN HOSPITAL JALAN AL SHARQIYA OMAN"/>
    <s v="Demi Jackson"/>
    <d v="2025-04-16T00:00:00"/>
    <d v="2025-04-14T00:00:00"/>
    <x v="1"/>
    <s v="14/04/2025, 17:14"/>
    <s v="Middle East"/>
    <s v="14/04/2025"/>
    <x v="15"/>
  </r>
  <r>
    <s v="EST-000032626"/>
    <s v="HSBC BANK OFFICE RIYADH"/>
    <s v="Demi Jackson"/>
    <d v="2025-04-14T00:00:00"/>
    <d v="2025-04-14T00:00:00"/>
    <x v="1"/>
    <s v="14/04/2025, 15:18"/>
    <s v="Middle East"/>
    <s v="14/04/2025"/>
    <x v="15"/>
  </r>
  <r>
    <s v="EST-000032507"/>
    <s v="KAR COMMERCIAL BUILDING ERBIL IRAQ"/>
    <s v="Demi Jackson"/>
    <d v="2025-04-10T00:00:00"/>
    <d v="2025-04-15T00:00:00"/>
    <x v="0"/>
    <s v="15/04/2025, 14:33"/>
    <s v="Middle East"/>
    <s v="15/04/2025"/>
    <x v="15"/>
  </r>
  <r>
    <s v="EST-000032630"/>
    <s v="MOH SUWAIQ HOSPITAL OMAN"/>
    <s v="Christine Moring"/>
    <d v="2025-04-16T00:00:00"/>
    <d v="2025-04-17T00:00:00"/>
    <x v="0"/>
    <s v="17/04/2025, 16:32"/>
    <s v="Middle East"/>
    <s v="17/04/2025"/>
    <x v="15"/>
  </r>
  <r>
    <s v="EST-000032510"/>
    <s v="NDA - NEOM DRIVING EXPERIENCE DREX RIYADH"/>
    <s v="Demi Jackson"/>
    <d v="2025-04-11T00:00:00"/>
    <d v="2025-04-14T00:00:00"/>
    <x v="0"/>
    <s v="14/04/2025, 14:18"/>
    <s v="Middle East"/>
    <s v="14/04/2025"/>
    <x v="15"/>
  </r>
  <r>
    <s v="EST-000032732"/>
    <s v="SAS DUBAI STOCK ORDER"/>
    <s v="Christine Moring"/>
    <d v="2025-04-16T00:00:00"/>
    <d v="2025-04-15T00:00:00"/>
    <x v="1"/>
    <s v="15/04/2025, 16:04"/>
    <s v="Middle East"/>
    <s v="15/04/2025"/>
    <x v="15"/>
  </r>
  <r>
    <s v="EST-000032641"/>
    <s v="ALPHA BANK ATHENS"/>
    <s v="Christine Moring"/>
    <d v="2025-04-15T00:00:00"/>
    <d v="2025-04-17T00:00:00"/>
    <x v="0"/>
    <s v="17/04/2025, 16:40"/>
    <s v="Rest of the World"/>
    <s v="17/04/2025"/>
    <x v="15"/>
  </r>
  <r>
    <s v="EST-000032797"/>
    <s v="CHAMARTIN PHASE 2 MADRID"/>
    <s v="Demi Jackson"/>
    <d v="2025-04-21T00:00:00"/>
    <d v="2025-04-17T00:00:00"/>
    <x v="1"/>
    <s v="17/04/2025, 11:48"/>
    <s v="Rest of the World"/>
    <s v="17/04/2025"/>
    <x v="15"/>
  </r>
  <r>
    <s v="EST-000032769"/>
    <s v="CORCEGA 331 SURE BARCELONA"/>
    <s v="Julian Sparrow"/>
    <d v="2025-04-18T00:00:00"/>
    <d v="2025-04-16T00:00:00"/>
    <x v="1"/>
    <s v="16/04/2025, 14:48"/>
    <s v="Rest of the World"/>
    <s v="16/04/2025"/>
    <x v="15"/>
  </r>
  <r>
    <s v="EST-000032740"/>
    <s v="HERITAGE TOWER REFURBISHMENT ACCRA"/>
    <s v="Christine Moring"/>
    <d v="2025-04-17T00:00:00"/>
    <d v="2025-04-16T00:00:00"/>
    <x v="1"/>
    <s v="16/04/2025, 11:06"/>
    <s v="Rest of the World"/>
    <s v="16/04/2025"/>
    <x v="15"/>
  </r>
  <r>
    <s v="EST-000032750"/>
    <s v="KITCHEN REVAMPING BOURI DP4 LIBYA OFFSHORE"/>
    <s v="Estimating"/>
    <d v="2025-04-21T00:00:00"/>
    <d v="2025-04-17T00:00:00"/>
    <x v="1"/>
    <s v="17/04/2025, 14:24"/>
    <s v="Rest of the World"/>
    <s v="17/04/2025"/>
    <x v="15"/>
  </r>
  <r>
    <s v="EST-000032557"/>
    <s v="LA PRAILLE GENEVE"/>
    <s v="Demi Jackson"/>
    <d v="2025-04-14T00:00:00"/>
    <d v="2025-04-14T00:00:00"/>
    <x v="1"/>
    <s v="14/04/2025, 09:56"/>
    <s v="Rest of the World"/>
    <s v="14/04/2025"/>
    <x v="15"/>
  </r>
  <r>
    <s v="EST-000032206"/>
    <s v="NEW JOINT RESEARCH CENTRE SEVILLA"/>
    <s v="Christine Moring"/>
    <d v="2025-04-07T00:00:00"/>
    <d v="2025-04-14T00:00:00"/>
    <x v="0"/>
    <s v="14/04/2025, 11:16"/>
    <s v="Rest of the World"/>
    <s v="14/04/2025"/>
    <x v="15"/>
  </r>
  <r>
    <s v="EST-000032722"/>
    <s v="SMARALIND MATHOLL SHOPPING MALL REYKJAVIK"/>
    <s v="Max Cane"/>
    <d v="2025-04-18T00:00:00"/>
    <d v="2025-04-16T00:00:00"/>
    <x v="1"/>
    <s v="16/04/2025, 11:49"/>
    <s v="Rest of the World"/>
    <s v="16/04/2025"/>
    <x v="15"/>
  </r>
  <r>
    <s v="EST-000032747"/>
    <s v="AGAR STREET NO 6 CAT A REFURB FLOORS 2 &amp; 5 LONDON"/>
    <s v="Neil Hamblin"/>
    <d v="2025-04-17T00:00:00"/>
    <d v="2025-04-15T00:00:00"/>
    <x v="1"/>
    <s v="15/04/2025, 14:31"/>
    <s v="UK"/>
    <s v="15/04/2025"/>
    <x v="15"/>
  </r>
  <r>
    <s v="EST-000032529"/>
    <s v="AIRE PARK FORMER TETLEY BREWERY LEEDS MU4A"/>
    <s v="Lorraine Knotts"/>
    <d v="2025-04-09T00:00:00"/>
    <d v="2025-04-15T00:00:00"/>
    <x v="0"/>
    <s v="15/04/2025, 14:08"/>
    <s v="UK"/>
    <s v="15/04/2025"/>
    <x v="15"/>
  </r>
  <r>
    <s v="EST-000032749"/>
    <s v="ALDERMANBURY SQUARE NO 2 BASINGHALL ST RECEPTION CEILINGS"/>
    <s v="Lorraine Knotts"/>
    <d v="2025-04-17T00:00:00"/>
    <d v="2025-04-15T00:00:00"/>
    <x v="1"/>
    <s v="15/04/2025, 14:57"/>
    <s v="UK"/>
    <s v="15/04/2025"/>
    <x v="15"/>
  </r>
  <r>
    <s v="EST-000032739"/>
    <s v="ALDGATE UNION WHITE CHAPEL BUILDING FLR 5 PAY UK LONDON"/>
    <s v="Max Cane"/>
    <d v="2025-04-16T00:00:00"/>
    <d v="2025-04-16T00:00:00"/>
    <x v="1"/>
    <s v="16/04/2025, 16:17"/>
    <s v="UK"/>
    <s v="16/04/2025"/>
    <x v="15"/>
  </r>
  <r>
    <s v="EST-000032201"/>
    <s v="AMAZON SWANSEA"/>
    <s v="Max Cane"/>
    <d v="2025-04-02T00:00:00"/>
    <d v="2025-04-16T00:00:00"/>
    <x v="0"/>
    <s v="16/04/2025, 14:50"/>
    <s v="UK"/>
    <s v="16/04/2025"/>
    <x v="15"/>
  </r>
  <r>
    <s v="EST-000032787"/>
    <s v="AWE MMF PROJECT ALDERMASTON BACK OF HOUSE NDA"/>
    <s v="Lorraine Knotts"/>
    <d v="2025-04-17T00:00:00"/>
    <d v="2025-04-16T00:00:00"/>
    <x v="1"/>
    <s v="16/04/2025, 10:36"/>
    <s v="UK"/>
    <s v="16/04/2025"/>
    <x v="15"/>
  </r>
  <r>
    <s v="EST-000032760"/>
    <s v="BAE SYSTEMS FTI EXTENSION SAMLESBURY"/>
    <s v="Lorraine Knotts"/>
    <d v="2025-04-17T00:00:00"/>
    <d v="2025-04-15T00:00:00"/>
    <x v="1"/>
    <s v="15/04/2025, 16:02"/>
    <s v="UK"/>
    <s v="15/04/2025"/>
    <x v="15"/>
  </r>
  <r>
    <s v="EST-000032703"/>
    <s v="BAKER STREET NO 25 GROUND FLOOR BMO LONDON"/>
    <s v="Lorraine Knotts"/>
    <d v="2025-04-15T00:00:00"/>
    <d v="2025-04-14T00:00:00"/>
    <x v="1"/>
    <s v="14/04/2025, 14:21"/>
    <s v="UK"/>
    <s v="14/04/2025"/>
    <x v="15"/>
  </r>
  <r>
    <s v="EST-000032682"/>
    <s v="BALLAM ROAD BEAVERBROOK HQ LYTHAM ST ANNES"/>
    <s v="Lorraine Knotts"/>
    <d v="2025-04-15T00:00:00"/>
    <d v="2025-04-14T00:00:00"/>
    <x v="1"/>
    <s v="14/04/2025, 16:49"/>
    <s v="UK"/>
    <s v="14/04/2025"/>
    <x v="15"/>
  </r>
  <r>
    <s v="EST-000032746"/>
    <s v="BASINGHALL AVENUE NO 1 FLR LG CAVENDISH VENUES LONDON"/>
    <s v="Max Cane"/>
    <d v="2025-04-16T00:00:00"/>
    <d v="2025-04-16T00:00:00"/>
    <x v="1"/>
    <s v="16/04/2025, 08:35"/>
    <s v="UK"/>
    <s v="16/04/2025"/>
    <x v="15"/>
  </r>
  <r>
    <s v="EST-000032681"/>
    <s v="BELGROVE HOUSE KNOWLEDGE QUARTER CAT B MSD LONDON"/>
    <s v="Max Cane"/>
    <d v="2025-04-14T00:00:00"/>
    <d v="2025-04-14T00:00:00"/>
    <x v="1"/>
    <s v="14/04/2025, 14:24"/>
    <s v="UK"/>
    <s v="14/04/2025"/>
    <x v="15"/>
  </r>
  <r>
    <s v="EST-000032829"/>
    <s v="BMW SHOWROOM BOURNEMOUTH"/>
    <s v="Max Cane"/>
    <d v="2025-04-17T00:00:00"/>
    <d v="2025-04-16T00:00:00"/>
    <x v="1"/>
    <s v="16/04/2025, 16:29"/>
    <s v="UK"/>
    <s v="16/04/2025"/>
    <x v="15"/>
  </r>
  <r>
    <s v="EST-000032666"/>
    <s v="BRACTON HOUSE HIGH HOLBORN NO 35 LONDON"/>
    <s v="Neil Hamblin"/>
    <d v="2025-04-15T00:00:00"/>
    <d v="2025-04-14T00:00:00"/>
    <x v="1"/>
    <s v="14/04/2025, 10:12"/>
    <s v="UK"/>
    <s v="14/04/2025"/>
    <x v="15"/>
  </r>
  <r>
    <s v="EST-000032486"/>
    <s v="BRACTON HOUSE HIGH HOLBORN NO 35 LONDON"/>
    <s v="Max Cane"/>
    <d v="2025-04-09T00:00:00"/>
    <d v="2025-04-15T00:00:00"/>
    <x v="0"/>
    <s v="15/04/2025, 16:40"/>
    <s v="UK"/>
    <s v="15/04/2025"/>
    <x v="15"/>
  </r>
  <r>
    <s v="EST-000032639"/>
    <s v="BRITISH AIRWAYS CUSTOMER SERVICES NEWCASTLE"/>
    <s v="Max Cane"/>
    <d v="2025-04-15T00:00:00"/>
    <d v="2025-04-14T00:00:00"/>
    <x v="1"/>
    <s v="14/04/2025, 17:13"/>
    <s v="UK"/>
    <s v="14/04/2025"/>
    <x v="15"/>
  </r>
  <r>
    <s v="EST-000032721"/>
    <s v="BROOK DRIVE NO 300 GREEN PARK READING"/>
    <s v="Neil Hamblin"/>
    <d v="2025-04-15T00:00:00"/>
    <d v="2025-04-16T00:00:00"/>
    <x v="0"/>
    <s v="16/04/2025, 13:56"/>
    <s v="UK"/>
    <s v="16/04/2025"/>
    <x v="15"/>
  </r>
  <r>
    <s v="EST-000032764"/>
    <s v="CABOT CIRCUS CINEMA RECONFIGURATION BRISTOL"/>
    <s v="Max Cane"/>
    <d v="2025-04-16T00:00:00"/>
    <d v="2025-04-16T00:00:00"/>
    <x v="1"/>
    <s v="16/04/2025, 08:35"/>
    <s v="UK"/>
    <s v="16/04/2025"/>
    <x v="15"/>
  </r>
  <r>
    <s v="EST-000032789"/>
    <s v="CANARY WHARF WOOD WHARF B2 APARTMENT FIT OUT LONDON"/>
    <s v="Neil Hamblin"/>
    <d v="2025-04-17T00:00:00"/>
    <d v="2025-04-16T00:00:00"/>
    <x v="1"/>
    <s v="16/04/2025, 13:28"/>
    <s v="UK"/>
    <s v="16/04/2025"/>
    <x v="15"/>
  </r>
  <r>
    <s v="EST-000032690"/>
    <s v="CANARY WHARF WOOD WHARF B2 LIFT LOBBIES LONDON"/>
    <s v="Max Cane"/>
    <d v="2025-04-15T00:00:00"/>
    <d v="2025-04-15T00:00:00"/>
    <x v="1"/>
    <s v="15/04/2025, 16:38"/>
    <s v="UK"/>
    <s v="15/04/2025"/>
    <x v="15"/>
  </r>
  <r>
    <s v="EST-000032729"/>
    <s v="CASTLE STREET NO 7 FLR 2 REFURB EDINBURGH"/>
    <s v="Neil Hamblin"/>
    <d v="2025-04-16T00:00:00"/>
    <d v="2025-04-15T00:00:00"/>
    <x v="1"/>
    <s v="15/04/2025, 11:55"/>
    <s v="UK"/>
    <s v="15/04/2025"/>
    <x v="15"/>
  </r>
  <r>
    <s v="EST-000032751"/>
    <s v="CHERRY TREE FARM AMERSHAM"/>
    <s v="Max Cane"/>
    <d v="2025-04-16T00:00:00"/>
    <d v="2025-04-15T00:00:00"/>
    <x v="1"/>
    <s v="15/04/2025, 16:08"/>
    <s v="UK"/>
    <s v="15/04/2025"/>
    <x v="15"/>
  </r>
  <r>
    <s v="EST-000032805"/>
    <s v="CHESTERFORD RESEARCH PARK PLOT 900 ESSEX"/>
    <s v="Lorraine Knotts"/>
    <d v="2025-04-18T00:00:00"/>
    <d v="2025-04-17T00:00:00"/>
    <x v="1"/>
    <s v="17/04/2025, 11:07"/>
    <s v="UK"/>
    <s v="17/04/2025"/>
    <x v="15"/>
  </r>
  <r>
    <s v="EST-000032689"/>
    <s v="COLCHESTER BUSINESS PARK 200 PHASE 2"/>
    <s v="Max Cane"/>
    <d v="2025-04-16T00:00:00"/>
    <d v="2025-04-14T00:00:00"/>
    <x v="1"/>
    <s v="14/04/2025, 13:24"/>
    <s v="UK"/>
    <s v="14/04/2025"/>
    <x v="15"/>
  </r>
  <r>
    <s v="EST-000032698"/>
    <s v="CORINTHIAN HOUSE FLR 8 REFURB CROYDON"/>
    <s v="Neil Hamblin"/>
    <d v="2025-04-15T00:00:00"/>
    <d v="2025-04-14T00:00:00"/>
    <x v="1"/>
    <s v="14/04/2025, 10:40"/>
    <s v="UK"/>
    <s v="14/04/2025"/>
    <x v="15"/>
  </r>
  <r>
    <s v="EST-000032849"/>
    <s v="CURZON STREET NO 17A FLOORS 3 &amp; 5 LONDON"/>
    <s v="Lorraine Knotts"/>
    <d v="2025-04-18T00:00:00"/>
    <d v="2025-04-17T00:00:00"/>
    <x v="1"/>
    <s v="17/04/2025, 14:09"/>
    <s v="UK"/>
    <s v="17/04/2025"/>
    <x v="15"/>
  </r>
  <r>
    <s v="EST-000032680"/>
    <s v="DEVONSHIRE SQUARE NO 7 FLOORS 7-8 RAILPEN LONDON"/>
    <s v="Neil Hamblin"/>
    <d v="2025-04-16T00:00:00"/>
    <d v="2025-04-15T00:00:00"/>
    <x v="1"/>
    <s v="15/04/2025, 17:05"/>
    <s v="UK"/>
    <s v="15/04/2025"/>
    <x v="15"/>
  </r>
  <r>
    <s v="EST-000032737"/>
    <s v="EURSHELL MISC TILE &amp; GRID 2025"/>
    <s v="Neil Hamblin"/>
    <d v="2025-04-17T00:00:00"/>
    <d v="2025-04-15T00:00:00"/>
    <x v="1"/>
    <s v="15/04/2025, 10:49"/>
    <s v="UK"/>
    <s v="15/04/2025"/>
    <x v="15"/>
  </r>
  <r>
    <s v="EST-000032423"/>
    <s v="FINSBURY AVENUE NO 2 DEVELOPMENT LONDON"/>
    <s v="Neil Hamblin"/>
    <d v="2025-04-08T00:00:00"/>
    <d v="2025-04-15T00:00:00"/>
    <x v="0"/>
    <s v="15/04/2025, 13:37"/>
    <s v="UK"/>
    <s v="15/04/2025"/>
    <x v="15"/>
  </r>
  <r>
    <s v="EST-000032817"/>
    <s v="GATEHOUSE CHAMBER LADY HALE GATE REFURB LONDON"/>
    <s v="Max Cane"/>
    <d v="2025-04-21T00:00:00"/>
    <d v="2025-04-16T00:00:00"/>
    <x v="1"/>
    <s v="16/04/2025, 14:51"/>
    <s v="UK"/>
    <s v="16/04/2025"/>
    <x v="15"/>
  </r>
  <r>
    <s v="EST-000032727"/>
    <s v="GLASGOW SUBWAY STATION REPLACEMENTS"/>
    <s v="Neil Hamblin"/>
    <d v="2025-04-16T00:00:00"/>
    <d v="2025-04-15T00:00:00"/>
    <x v="1"/>
    <s v="15/04/2025, 11:16"/>
    <s v="UK"/>
    <s v="15/04/2025"/>
    <x v="15"/>
  </r>
  <r>
    <s v="EST-000032839"/>
    <s v="GREEN PARK BROOK DRIVE NO 250 AWE CAT B READING"/>
    <s v="Lorraine Knotts"/>
    <d v="2025-04-18T00:00:00"/>
    <d v="2025-04-17T00:00:00"/>
    <x v="1"/>
    <s v="17/04/2025, 09:54"/>
    <s v="UK"/>
    <s v="17/04/2025"/>
    <x v="15"/>
  </r>
  <r>
    <s v="EST-000032809"/>
    <s v="GRESHAM STREET NO 2 PIPER SANDLER DILAPS LONDON"/>
    <s v="Max Cane"/>
    <d v="2025-04-18T00:00:00"/>
    <d v="2025-04-16T00:00:00"/>
    <x v="1"/>
    <s v="16/04/2025, 17:17"/>
    <s v="UK"/>
    <s v="16/04/2025"/>
    <x v="15"/>
  </r>
  <r>
    <s v="EST-000032715"/>
    <s v="GROSVENOR PLACE NO 40 CAT A REFURB LONDON"/>
    <s v="Max Cane"/>
    <d v="2025-04-15T00:00:00"/>
    <d v="2025-04-16T00:00:00"/>
    <x v="0"/>
    <s v="16/04/2025, 09:48"/>
    <s v="UK"/>
    <s v="16/04/2025"/>
    <x v="15"/>
  </r>
  <r>
    <s v="EST-000032638"/>
    <s v="HOLBORN VIADUCT NO 40  REFURB LONDON"/>
    <s v="Neil Hamblin"/>
    <d v="2025-04-11T00:00:00"/>
    <d v="2025-04-16T00:00:00"/>
    <x v="0"/>
    <s v="16/04/2025, 16:16"/>
    <s v="UK"/>
    <s v="16/04/2025"/>
    <x v="15"/>
  </r>
  <r>
    <s v="EST-000032693"/>
    <s v="JACK TURNBULL MISC TILE &amp; GRID 2025"/>
    <s v="Max Cane"/>
    <d v="2025-04-15T00:00:00"/>
    <d v="2025-04-14T00:00:00"/>
    <x v="1"/>
    <s v="14/04/2025, 09:35"/>
    <s v="UK"/>
    <s v="14/04/2025"/>
    <x v="15"/>
  </r>
  <r>
    <s v="EST-000032546"/>
    <s v="LEICESTER COLLEGE AERONAUTICAL BUILDING LEICESTER"/>
    <s v="Neil Hamblin"/>
    <d v="2025-04-10T00:00:00"/>
    <d v="2025-04-14T00:00:00"/>
    <x v="0"/>
    <s v="14/04/2025, 11:32"/>
    <s v="UK"/>
    <s v="14/04/2025"/>
    <x v="15"/>
  </r>
  <r>
    <s v="EST-000032765"/>
    <s v="LONDON MISC 2025"/>
    <s v="Max Cane"/>
    <d v="2025-04-16T00:00:00"/>
    <d v="2025-04-15T00:00:00"/>
    <x v="1"/>
    <s v="15/04/2025, 16:17"/>
    <s v="UK"/>
    <s v="15/04/2025"/>
    <x v="15"/>
  </r>
  <r>
    <s v="EST-000032796"/>
    <s v="LONGBRIDGE BUSINESS PARK ALLSEE HQ BIRMINGHAM"/>
    <s v="Max Cane"/>
    <d v="2025-04-18T00:00:00"/>
    <d v="2025-04-16T00:00:00"/>
    <x v="1"/>
    <s v="16/04/2025, 09:50"/>
    <s v="UK"/>
    <s v="16/04/2025"/>
    <x v="15"/>
  </r>
  <r>
    <s v="EST-000032702"/>
    <s v="MARBLE ARCH HOUSE SEYMOUR STREET NO 66 REFURB LONDON"/>
    <s v="Max Cane"/>
    <d v="2025-04-15T00:00:00"/>
    <d v="2025-04-14T00:00:00"/>
    <x v="1"/>
    <s v="14/04/2025, 17:11"/>
    <s v="UK"/>
    <s v="14/04/2025"/>
    <x v="15"/>
  </r>
  <r>
    <s v="EST-000032723"/>
    <s v="MORRISON STREET NO 69 PORT HAMILTON CAT A REFURB EDINBURGH"/>
    <s v="Neil Hamblin"/>
    <d v="2025-04-16T00:00:00"/>
    <d v="2025-04-15T00:00:00"/>
    <x v="1"/>
    <s v="15/04/2025, 10:40"/>
    <s v="UK"/>
    <s v="15/04/2025"/>
    <x v="15"/>
  </r>
  <r>
    <s v="EST-000032706"/>
    <s v="NEW STREET SQUARE NO 5 TAYLOR WESSING REFURB LONDON"/>
    <s v="Lorraine Knotts"/>
    <d v="2025-04-16T00:00:00"/>
    <d v="2025-04-15T00:00:00"/>
    <x v="1"/>
    <s v="15/04/2025, 11:25"/>
    <s v="UK"/>
    <s v="15/04/2025"/>
    <x v="15"/>
  </r>
  <r>
    <s v="EST-000032536"/>
    <s v="ONE CITY ROAD REDEVELOPMENT MANCHESTER MASTERPLAN"/>
    <s v="Lorraine Knotts"/>
    <d v="2025-04-10T00:00:00"/>
    <d v="2025-04-15T00:00:00"/>
    <x v="0"/>
    <s v="15/04/2025, 12:34"/>
    <s v="UK"/>
    <s v="15/04/2025"/>
    <x v="15"/>
  </r>
  <r>
    <s v="EST-000032607"/>
    <s v="PARK HOUSE FINSBURY CIRCUS NO 16/18 PH 2 FLR 7 CISCO LONDON"/>
    <s v="Neil Hamblin"/>
    <d v="2025-04-11T00:00:00"/>
    <d v="2025-04-14T00:00:00"/>
    <x v="0"/>
    <s v="14/04/2025, 09:59"/>
    <s v="UK"/>
    <s v="14/04/2025"/>
    <x v="15"/>
  </r>
  <r>
    <s v="EST-000032816"/>
    <s v="PFE EXPRESS HQ WITHAM"/>
    <s v="Lorraine Knotts"/>
    <d v="2025-04-17T00:00:00"/>
    <d v="2025-04-16T00:00:00"/>
    <x v="1"/>
    <s v="16/04/2025, 16:35"/>
    <s v="UK"/>
    <s v="16/04/2025"/>
    <x v="15"/>
  </r>
  <r>
    <s v="EST-000032767"/>
    <s v="PROJECT DIRAC ST JOHNS INNOVATION PARK B1 CAMBRIDGE"/>
    <s v="Neil Hamblin"/>
    <d v="2025-04-16T00:00:00"/>
    <d v="2025-04-16T00:00:00"/>
    <x v="1"/>
    <s v="16/04/2025, 13:46"/>
    <s v="UK"/>
    <s v="16/04/2025"/>
    <x v="15"/>
  </r>
  <r>
    <s v="EST-000032700"/>
    <s v="PROJECT ROBOTISM PHASE TWO CORE WCS LONDON"/>
    <s v="Neil Hamblin"/>
    <d v="2025-04-15T00:00:00"/>
    <d v="2025-04-14T00:00:00"/>
    <x v="1"/>
    <s v="14/04/2025, 10:54"/>
    <s v="UK"/>
    <s v="14/04/2025"/>
    <x v="15"/>
  </r>
  <r>
    <s v="EST-000032768"/>
    <s v="ROYAL MEAD BATH"/>
    <s v="Max Cane"/>
    <d v="2025-04-17T00:00:00"/>
    <d v="2025-04-16T00:00:00"/>
    <x v="1"/>
    <s v="16/04/2025, 11:34"/>
    <s v="UK"/>
    <s v="16/04/2025"/>
    <x v="15"/>
  </r>
  <r>
    <s v="EST-000032454"/>
    <s v="SALISBURY SQUARE DEVELOPMENT COMMERCIAL BUILDING LONDON"/>
    <s v="Neil Hamblin"/>
    <d v="2025-04-10T00:00:00"/>
    <d v="2025-04-16T00:00:00"/>
    <x v="0"/>
    <s v="16/04/2025, 13:51"/>
    <s v="UK"/>
    <s v="16/04/2025"/>
    <x v="15"/>
  </r>
  <r>
    <s v="EST-000032391"/>
    <s v="SALISBURY SQUARE DEVELOPMENT COURT BUILDING LONDON"/>
    <s v="Neil Hamblin"/>
    <d v="2025-04-08T00:00:00"/>
    <d v="2025-04-15T00:00:00"/>
    <x v="0"/>
    <s v="15/04/2025, 16:43"/>
    <s v="UK"/>
    <s v="15/04/2025"/>
    <x v="15"/>
  </r>
  <r>
    <s v="EST-000032836"/>
    <s v="SOAS PHILIPS BUILDING FLR 5 CORRIDORS LONDON"/>
    <s v="Lorraine Knotts"/>
    <d v="2025-04-18T00:00:00"/>
    <d v="2025-04-17T00:00:00"/>
    <x v="1"/>
    <s v="17/04/2025, 08:51"/>
    <s v="UK"/>
    <s v="17/04/2025"/>
    <x v="15"/>
  </r>
  <r>
    <s v="EST-000032757"/>
    <s v="ST ANDREW STREET NO 6-10 CAT B LONDON"/>
    <s v="Max Cane"/>
    <d v="2025-04-16T00:00:00"/>
    <d v="2025-04-15T00:00:00"/>
    <x v="1"/>
    <s v="15/04/2025, 15:44"/>
    <s v="UK"/>
    <s v="15/04/2025"/>
    <x v="15"/>
  </r>
  <r>
    <s v="EST-000032718"/>
    <s v="ST ANDREW STREET NO 6-10 CAT B LONDON"/>
    <s v="Max Cane"/>
    <d v="2025-04-15T00:00:00"/>
    <d v="2025-04-14T00:00:00"/>
    <x v="1"/>
    <s v="14/04/2025, 16:27"/>
    <s v="UK"/>
    <s v="14/04/2025"/>
    <x v="15"/>
  </r>
  <r>
    <s v="EST-000032810"/>
    <s v="THE LUMEN HELIX  DVSA ADMIN RELOCATION NEWCASTLE"/>
    <s v="Neil Hamblin"/>
    <d v="2025-04-17T00:00:00"/>
    <d v="2025-04-16T00:00:00"/>
    <x v="1"/>
    <s v="16/04/2025, 16:03"/>
    <s v="UK"/>
    <s v="16/04/2025"/>
    <x v="15"/>
  </r>
  <r>
    <s v="EST-000032420"/>
    <s v="THREADNEEDLE STREET NO 60 CAT A FLOOR 8 LONDON"/>
    <s v="Lorraine Knotts"/>
    <d v="2025-04-08T00:00:00"/>
    <d v="2025-04-16T00:00:00"/>
    <x v="0"/>
    <s v="16/04/2025, 14:06"/>
    <s v="UK"/>
    <s v="16/04/2025"/>
    <x v="15"/>
  </r>
  <r>
    <s v="EST-000032801"/>
    <s v="UCB BURSLEM STOKE ON TRENT"/>
    <s v="Neil Hamblin"/>
    <d v="2025-04-17T00:00:00"/>
    <d v="2025-04-16T00:00:00"/>
    <x v="1"/>
    <s v="16/04/2025, 14:45"/>
    <s v="UK"/>
    <s v="16/04/2025"/>
    <x v="15"/>
  </r>
  <r>
    <s v="EST-000032742"/>
    <s v="UNI OF CAMBRIDGE CHEMISTRY LECTURE ROOM CEILINGS GRD FLOOR"/>
    <s v="Max Cane"/>
    <d v="2025-04-16T00:00:00"/>
    <d v="2025-04-15T00:00:00"/>
    <x v="1"/>
    <s v="15/04/2025, 12:45"/>
    <s v="UK"/>
    <s v="15/04/2025"/>
    <x v="15"/>
  </r>
  <r>
    <s v="EST-000032744"/>
    <s v="UNI OF CAMBRIDGE CHEMISTRY LECTURE ROOM GRD FLR LIGHTING"/>
    <s v="Max Cane"/>
    <d v="2025-04-16T00:00:00"/>
    <d v="2025-04-16T00:00:00"/>
    <x v="1"/>
    <s v="16/04/2025, 16:32"/>
    <s v="UK"/>
    <s v="16/04/2025"/>
    <x v="15"/>
  </r>
  <r>
    <s v="EST-000032701"/>
    <s v="UNI OF CAMBRIDGE ZOOLOGY LABS REFURB"/>
    <s v="Neil Hamblin"/>
    <d v="2025-04-15T00:00:00"/>
    <d v="2025-04-14T00:00:00"/>
    <x v="1"/>
    <s v="14/04/2025, 11:09"/>
    <s v="UK"/>
    <s v="14/04/2025"/>
    <x v="15"/>
  </r>
  <r>
    <s v="EST-000032808"/>
    <s v="UNI OF CAMBRIDGE ZOOLOGY LABS REFURB"/>
    <s v="Neil Hamblin"/>
    <d v="2025-04-17T00:00:00"/>
    <d v="2025-04-16T00:00:00"/>
    <x v="1"/>
    <s v="16/04/2025, 15:20"/>
    <s v="UK"/>
    <s v="16/04/2025"/>
    <x v="15"/>
  </r>
  <r>
    <s v="EST-000032745"/>
    <s v="UNI OF OXFORD BROOKES CLERICI BUILDING REFURB OXFORD"/>
    <s v="Neil Hamblin"/>
    <d v="2025-04-17T00:00:00"/>
    <d v="2025-04-15T00:00:00"/>
    <x v="1"/>
    <s v="15/04/2025, 11:42"/>
    <s v="UK"/>
    <s v="15/04/2025"/>
    <x v="15"/>
  </r>
  <r>
    <s v="EST-000032822"/>
    <s v="VICTORIA HOUSE BLOOMSBURY SQUARE LONDON"/>
    <s v="Lorraine Knotts"/>
    <d v="2025-04-17T00:00:00"/>
    <d v="2025-04-16T00:00:00"/>
    <x v="1"/>
    <s v="16/04/2025, 17:01"/>
    <s v="UK"/>
    <s v="16/04/2025"/>
    <x v="15"/>
  </r>
  <r>
    <s v="EST-000032405"/>
    <s v="VINE STREET NO 1 FLOORS 3-4 CAT A+ LONDON"/>
    <s v="Lorraine Knotts"/>
    <d v="2025-04-08T00:00:00"/>
    <d v="2025-04-15T00:00:00"/>
    <x v="0"/>
    <s v="15/04/2025, 10:58"/>
    <s v="UK"/>
    <s v="15/04/2025"/>
    <x v="15"/>
  </r>
  <r>
    <s v="EST-000032794"/>
    <s v="WARDOUR STREET NO 142 FILM HOUSE FLOORS 1-8 LONDON"/>
    <s v="Max Cane"/>
    <d v="2025-04-17T00:00:00"/>
    <d v="2025-04-16T00:00:00"/>
    <x v="1"/>
    <s v="16/04/2025, 12:37"/>
    <s v="UK"/>
    <s v="16/04/2025"/>
    <x v="15"/>
  </r>
  <r>
    <s v="EST-000032714"/>
    <s v="WINCHESTER COLLEGE BOARDING AND SPORTS FACILITIES"/>
    <s v="Neil Hamblin"/>
    <d v="2025-04-16T00:00:00"/>
    <d v="2025-04-14T00:00:00"/>
    <x v="1"/>
    <s v="14/04/2025, 17:03"/>
    <s v="UK"/>
    <s v="14/04/2025"/>
    <x v="15"/>
  </r>
  <r>
    <s v="EST-000032770"/>
    <s v="415 COLORADO STREET FLR 33 AUSTIN TX"/>
    <s v="Ian Liegeois"/>
    <d v="2025-04-18T00:00:00"/>
    <d v="2025-04-18T00:00:00"/>
    <x v="1"/>
    <s v="18/04/2025, 17:25"/>
    <s v="USA"/>
    <s v="18/04/2025"/>
    <x v="15"/>
  </r>
  <r>
    <s v="EST-000032778"/>
    <s v="7171 SOUTHWEST PKWY AUSTIN TX 78735"/>
    <s v="Ian Liegeois"/>
    <d v="2025-04-18T00:00:00"/>
    <d v="2025-04-18T00:00:00"/>
    <x v="1"/>
    <s v="18/04/2025, 21:42"/>
    <s v="USA"/>
    <s v="18/04/2025"/>
    <x v="15"/>
  </r>
  <r>
    <s v="EST-000032773"/>
    <s v="CADDELL CONSTRUCTION PROJECT 33034019"/>
    <s v="Ian Liegeois"/>
    <d v="2025-04-18T00:00:00"/>
    <d v="2025-04-18T00:00:00"/>
    <x v="1"/>
    <s v="18/04/2025, 21:25"/>
    <s v="USA"/>
    <s v="18/04/2025"/>
    <x v="15"/>
  </r>
  <r>
    <s v="EST-000032330"/>
    <s v="DFW AIRPORT TERMINAL F DALLAS"/>
    <s v="John Bullock"/>
    <d v="2025-04-10T00:00:00"/>
    <d v="2025-04-15T00:00:00"/>
    <x v="0"/>
    <s v="15/04/2025, 15:48"/>
    <s v="USA"/>
    <s v="15/04/2025"/>
    <x v="15"/>
  </r>
  <r>
    <s v="EST-000032772"/>
    <s v="DIMAN REGIONAL VOCATIONAL TECHNICAL HIGH SCHOOL"/>
    <s v="Ian Liegeois"/>
    <d v="2025-04-18T00:00:00"/>
    <d v="2025-04-18T00:00:00"/>
    <x v="1"/>
    <s v="18/04/2025, 18:00"/>
    <s v="USA"/>
    <s v="18/04/2025"/>
    <x v="15"/>
  </r>
  <r>
    <s v="EST-000032293"/>
    <s v="GEORGE W BUSH INTL AIRPORT IAH PROCESSOR AND EXT CANOPY"/>
    <s v="Jeremy Buick"/>
    <d v="2025-04-09T00:00:00"/>
    <d v="2025-04-17T00:00:00"/>
    <x v="0"/>
    <s v="17/04/2025, 14:31"/>
    <s v="USA"/>
    <s v="17/04/2025"/>
    <x v="15"/>
  </r>
  <r>
    <s v="EST-000032775"/>
    <s v="MADISON AVE 1 FLOOR 11 FRANKLIN TEMPLETON FIT OUT"/>
    <s v="Ian Liegeois"/>
    <d v="2025-04-18T00:00:00"/>
    <d v="2025-04-18T00:00:00"/>
    <x v="1"/>
    <s v="18/04/2025, 21:32"/>
    <s v="USA"/>
    <s v="18/04/2025"/>
    <x v="15"/>
  </r>
  <r>
    <s v="EST-000032777"/>
    <s v="MADISON AVENUE 343 NEW YORK"/>
    <s v="Ian Liegeois"/>
    <d v="2025-04-18T00:00:00"/>
    <d v="2025-04-18T00:00:00"/>
    <x v="1"/>
    <s v="18/04/2025, 21:37"/>
    <s v="USA"/>
    <s v="18/04/2025"/>
    <x v="15"/>
  </r>
  <r>
    <s v="EST-000032495"/>
    <s v="MADISON AVENUE 383 LOBBY NEW YORK"/>
    <s v="Jeremy Buick"/>
    <d v="2025-04-15T00:00:00"/>
    <d v="2025-04-16T00:00:00"/>
    <x v="0"/>
    <s v="16/04/2025, 16:24"/>
    <s v="USA"/>
    <s v="16/04/2025"/>
    <x v="15"/>
  </r>
  <r>
    <s v="EST-000032783"/>
    <s v="TAILWATER CAPITAL TI DALLAS TX"/>
    <s v="Ian Liegeois"/>
    <d v="2025-04-18T00:00:00"/>
    <d v="2025-04-18T00:00:00"/>
    <x v="1"/>
    <s v="18/04/2025, 21:54"/>
    <s v="USA"/>
    <s v="18/04/2025"/>
    <x v="15"/>
  </r>
  <r>
    <s v="EST-000032771"/>
    <s v="UMASS COMPUTER SCIENCE LABORATORIES"/>
    <s v="Ian Liegeois"/>
    <d v="2025-04-18T00:00:00"/>
    <d v="2025-04-18T00:00:00"/>
    <x v="1"/>
    <s v="18/04/2025, 17:35"/>
    <s v="USA"/>
    <s v="18/04/2025"/>
    <x v="15"/>
  </r>
  <r>
    <s v="EST-000032776"/>
    <s v="UT LOBBY BELMONT HALL-LEVEL 1 &amp; 2"/>
    <s v="Ian Liegeois"/>
    <d v="2025-04-18T00:00:00"/>
    <d v="2025-04-18T00:00:00"/>
    <x v="1"/>
    <s v="18/04/2025, 21:15"/>
    <s v="USA"/>
    <s v="18/04/2025"/>
    <x v="15"/>
  </r>
  <r>
    <s v="EST-000032782"/>
    <s v="WATERSHED CHEVRON HEADQUARTERS HOUSTON"/>
    <s v="Ian Liegeois"/>
    <d v="2025-04-18T00:00:00"/>
    <d v="2025-04-18T00:00:00"/>
    <x v="1"/>
    <s v="18/04/2025, 21:45"/>
    <s v="USA"/>
    <s v="18/04/2025"/>
    <x v="15"/>
  </r>
  <r>
    <s v="EST-000032632"/>
    <s v="YALE UNIVERSITY WHITNEY AVE NO 272 WRIGHT LAB ADDITION"/>
    <s v="Ian Liegeois"/>
    <d v="2025-04-15T00:00:00"/>
    <d v="2025-04-17T00:00:00"/>
    <x v="0"/>
    <s v="17/04/2025, 21:35"/>
    <s v="USA"/>
    <s v="17/04/2025"/>
    <x v="15"/>
  </r>
  <r>
    <s v="EST-000032774"/>
    <s v="YALE UNIVERSITY WHITNEY AVE NO 272 WRIGHT LAB ADDITION"/>
    <s v="Ian Liegeois"/>
    <d v="2025-04-18T00:00:00"/>
    <d v="2025-04-18T00:00:00"/>
    <x v="1"/>
    <s v="18/04/2025, 18:03"/>
    <s v="USA"/>
    <s v="18/04/2025"/>
    <x v="15"/>
  </r>
  <r>
    <s v="EST-000032731"/>
    <s v="BRIMBANK TECH SCHOOL"/>
    <s v="Christine Moring"/>
    <d v="2025-04-18T00:00:00"/>
    <d v="2025-04-23T00:00:00"/>
    <x v="0"/>
    <s v="23/04/2025, 11:49"/>
    <s v="Australia"/>
    <s v="23/04/2025"/>
    <x v="16"/>
  </r>
  <r>
    <s v="EST-000032932"/>
    <s v="NTT DATA CENTRE PAR1 BUILDING A &amp; CAMPUS"/>
    <s v="Christine Moring"/>
    <d v="2025-04-28T00:00:00"/>
    <d v="2025-04-25T00:00:00"/>
    <x v="1"/>
    <s v="25/04/2025, 14:38"/>
    <s v="France"/>
    <s v="25/04/2025"/>
    <x v="16"/>
  </r>
  <r>
    <s v="EST-000032738"/>
    <s v="ODYSSEUM MONTPELLIER"/>
    <s v="Christine Moring"/>
    <d v="2025-04-25T00:00:00"/>
    <d v="2025-04-24T00:00:00"/>
    <x v="1"/>
    <s v="24/04/2025, 15:37"/>
    <s v="France"/>
    <s v="24/04/2025"/>
    <x v="16"/>
  </r>
  <r>
    <s v="EST-000032931"/>
    <s v="BEACON HOSPITAL EXTENSION PROJECT FIESTA"/>
    <s v="Estimating"/>
    <d v="2025-04-23T00:00:00"/>
    <d v="2025-04-23T00:00:00"/>
    <x v="1"/>
    <s v="23/04/2025, 10:46"/>
    <s v="Ireland"/>
    <s v="23/04/2025"/>
    <x v="16"/>
  </r>
  <r>
    <s v="EST-000032472"/>
    <s v="CORK AIRPORT C3 SECURITY UPGRADE"/>
    <s v="Cathal McGuinness"/>
    <d v="2025-04-11T00:00:00"/>
    <d v="2025-04-24T00:00:00"/>
    <x v="0"/>
    <s v="24/04/2025, 12:51"/>
    <s v="Ireland"/>
    <s v="24/04/2025"/>
    <x v="16"/>
  </r>
  <r>
    <s v="EST-000033008"/>
    <s v="CORK AIRPORT C3 SECURITY UPGRADE"/>
    <s v="Cathal McGuinness"/>
    <d v="2025-04-29T00:00:00"/>
    <d v="2025-04-25T00:00:00"/>
    <x v="1"/>
    <s v="25/04/2025, 09:28"/>
    <s v="Ireland"/>
    <s v="25/04/2025"/>
    <x v="16"/>
  </r>
  <r>
    <s v="EST-000033001"/>
    <s v="CORK AIRPORT OOG"/>
    <s v="Estimating"/>
    <d v="2025-04-29T00:00:00"/>
    <d v="2025-04-25T00:00:00"/>
    <x v="1"/>
    <s v="25/04/2025, 11:35"/>
    <s v="Ireland"/>
    <s v="25/04/2025"/>
    <x v="16"/>
  </r>
  <r>
    <s v="EST-000032912"/>
    <s v="GRAND CANAL SQUARE 4&amp;5 REDEVELOPMENT DUBLIN"/>
    <s v="Cathal McGuinness"/>
    <d v="2025-04-25T00:00:00"/>
    <d v="2025-04-25T00:00:00"/>
    <x v="1"/>
    <s v="25/04/2025, 10:10"/>
    <s v="Ireland"/>
    <s v="25/04/2025"/>
    <x v="16"/>
  </r>
  <r>
    <s v="EST-000032994"/>
    <s v="GRAND CANAL SQUARE 4&amp;5 REDEVELOPMENT DUBLIN"/>
    <s v="Estimating"/>
    <d v="2025-04-29T00:00:00"/>
    <d v="2025-04-25T00:00:00"/>
    <x v="1"/>
    <s v="25/04/2025, 10:26"/>
    <s v="Ireland"/>
    <s v="25/04/2025"/>
    <x v="16"/>
  </r>
  <r>
    <s v="EST-000032853"/>
    <s v="DUBAI MALL ICE RINK CEILING REFURB"/>
    <s v="Demi Jackson"/>
    <d v="2025-04-21T00:00:00"/>
    <d v="2025-04-22T00:00:00"/>
    <x v="0"/>
    <s v="22/04/2025, 11:04"/>
    <s v="Middle East"/>
    <s v="22/04/2025"/>
    <x v="16"/>
  </r>
  <r>
    <s v="EST-000031138"/>
    <s v="EDGENEX DATA CENTRES BY DAMAC RIYADH B2 KSA"/>
    <s v="Jeremy Buick"/>
    <d v="2025-02-25T00:00:00"/>
    <d v="2025-04-23T00:00:00"/>
    <x v="0"/>
    <s v="23/04/2025, 11:03"/>
    <s v="Middle East"/>
    <s v="23/04/2025"/>
    <x v="16"/>
  </r>
  <r>
    <s v="EST-000032885"/>
    <s v="NEW DUBAI POLICE ACADEMY DUBAI"/>
    <s v="Demi Jackson"/>
    <d v="2025-04-24T00:00:00"/>
    <d v="2025-04-22T00:00:00"/>
    <x v="1"/>
    <s v="22/04/2025, 10:55"/>
    <s v="Middle East"/>
    <s v="22/04/2025"/>
    <x v="16"/>
  </r>
  <r>
    <s v="EST-000032803"/>
    <s v="PAAET COLLEGE OF TECH &amp; COML STUDIES SABAH AL-AHMAD KUWAIT"/>
    <s v="Jeremy Buick"/>
    <d v="2025-04-23T00:00:00"/>
    <d v="2025-04-24T00:00:00"/>
    <x v="0"/>
    <s v="24/04/2025, 15:53"/>
    <s v="Middle East"/>
    <s v="24/04/2025"/>
    <x v="16"/>
  </r>
  <r>
    <s v="EST-000032923"/>
    <s v="PATCHI CHOCOLATE FACTORY DUBAI INDUSTRIAL CITY"/>
    <s v="John Bullock"/>
    <d v="2025-04-28T00:00:00"/>
    <d v="2025-04-23T00:00:00"/>
    <x v="1"/>
    <s v="23/04/2025, 09:34"/>
    <s v="Middle East"/>
    <s v="23/04/2025"/>
    <x v="16"/>
  </r>
  <r>
    <s v="EST-000032883"/>
    <s v="SABAH AL SALEM KUWAIT UNI HEALTH SCIENCES CAMPUS"/>
    <s v="Christine Moring"/>
    <d v="2025-04-23T00:00:00"/>
    <d v="2025-04-22T00:00:00"/>
    <x v="1"/>
    <s v="22/04/2025, 11:11"/>
    <s v="Middle East"/>
    <s v="22/04/2025"/>
    <x v="16"/>
  </r>
  <r>
    <s v="EST-000032926"/>
    <s v="CHAMARTIN PHASE 2 MADRID"/>
    <s v="Demi Jackson"/>
    <d v="2025-04-25T00:00:00"/>
    <d v="2025-04-25T00:00:00"/>
    <x v="1"/>
    <s v="25/04/2025, 12:00"/>
    <s v="Rest of the World"/>
    <s v="25/04/2025"/>
    <x v="16"/>
  </r>
  <r>
    <s v="EST-000032860"/>
    <s v="KEMRI MOMBASA"/>
    <s v="Max Cane"/>
    <d v="2025-04-21T00:00:00"/>
    <d v="2025-04-24T00:00:00"/>
    <x v="0"/>
    <s v="24/04/2025, 17:30"/>
    <s v="Rest of the World"/>
    <s v="24/04/2025"/>
    <x v="16"/>
  </r>
  <r>
    <s v="EST-000033018"/>
    <s v="KEMRI MOMBASA"/>
    <s v="Max Cane"/>
    <d v="2025-04-28T00:00:00"/>
    <d v="2025-04-25T00:00:00"/>
    <x v="1"/>
    <s v="25/04/2025, 14:49"/>
    <s v="Rest of the World"/>
    <s v="25/04/2025"/>
    <x v="16"/>
  </r>
  <r>
    <s v="EST-000032653"/>
    <s v="ROSARIO PINO 14 RENOVATION (20/F) MADRID"/>
    <s v="Christine Moring"/>
    <d v="2025-04-18T00:00:00"/>
    <d v="2025-04-24T00:00:00"/>
    <x v="0"/>
    <s v="24/04/2025, 14:33"/>
    <s v="Rest of the World"/>
    <s v="24/04/2025"/>
    <x v="16"/>
  </r>
  <r>
    <s v="EST-000032900"/>
    <s v="SMARALIND MATHOLL SHOPPING MALL REYKJAVIK"/>
    <s v="Max Cane"/>
    <d v="2025-04-24T00:00:00"/>
    <d v="2025-04-22T00:00:00"/>
    <x v="1"/>
    <s v="22/04/2025, 15:22"/>
    <s v="Rest of the World"/>
    <s v="22/04/2025"/>
    <x v="16"/>
  </r>
  <r>
    <s v="EST-000032876"/>
    <s v="TET DATA CENTRE NO 7 SALASPILS"/>
    <s v="Jeremy Buick"/>
    <d v="2025-04-25T00:00:00"/>
    <d v="2025-04-25T00:00:00"/>
    <x v="1"/>
    <s v="25/04/2025, 12:54"/>
    <s v="Rest of the World"/>
    <s v="25/04/2025"/>
    <x v="16"/>
  </r>
  <r>
    <s v="EST-000032874"/>
    <s v="VANCOUVER COMMUNITY CENTRE"/>
    <s v="Ian Liegeois"/>
    <d v="2025-04-25T00:00:00"/>
    <d v="2025-04-25T00:00:00"/>
    <x v="1"/>
    <s v="25/04/2025, 17:39"/>
    <s v="Rest of the World"/>
    <s v="25/04/2025"/>
    <x v="16"/>
  </r>
  <r>
    <s v="EST-000032997"/>
    <s v="ADIDAS MANCHESTER"/>
    <s v="Max Cane"/>
    <d v="2025-04-25T00:00:00"/>
    <d v="2025-04-24T00:00:00"/>
    <x v="1"/>
    <s v="24/04/2025, 16:29"/>
    <s v="UK"/>
    <s v="24/04/2025"/>
    <x v="16"/>
  </r>
  <r>
    <s v="EST-000032841"/>
    <s v="AGAR STREET NO 6 CAT A REFURB FLOORS 2 &amp; 5 LONDON"/>
    <s v="Neil Hamblin"/>
    <d v="2025-04-18T00:00:00"/>
    <d v="2025-04-24T00:00:00"/>
    <x v="0"/>
    <s v="24/04/2025, 14:11"/>
    <s v="UK"/>
    <s v="24/04/2025"/>
    <x v="16"/>
  </r>
  <r>
    <s v="EST-000032848"/>
    <s v="ALDERMANBURY SQUARE NO 2 BASINGHALL STREET LONDON"/>
    <s v="Lorraine Knotts"/>
    <d v="2025-04-21T00:00:00"/>
    <d v="2025-04-25T00:00:00"/>
    <x v="0"/>
    <s v="25/04/2025, 11:16"/>
    <s v="UK"/>
    <s v="25/04/2025"/>
    <x v="16"/>
  </r>
  <r>
    <s v="EST-000033022"/>
    <s v="ALDGATE HOUSE FLOOR 4 CAT B UBS LIGHTING LONDON"/>
    <s v="Max Cane"/>
    <d v="2025-04-30T00:00:00"/>
    <d v="2025-04-25T00:00:00"/>
    <x v="1"/>
    <s v="25/04/2025, 12:17"/>
    <s v="UK"/>
    <s v="25/04/2025"/>
    <x v="16"/>
  </r>
  <r>
    <s v="EST-000032842"/>
    <s v="ALDGATE HOUSE FLOOR 4 CAT B UBS LONDON"/>
    <s v="Neil Hamblin"/>
    <d v="2025-04-18T00:00:00"/>
    <d v="2025-04-22T00:00:00"/>
    <x v="0"/>
    <s v="22/04/2025, 13:21"/>
    <s v="UK"/>
    <s v="22/04/2025"/>
    <x v="16"/>
  </r>
  <r>
    <s v="EST-000032716"/>
    <s v="ALDGATE TOWER UBER REFURB FLOORS 13-15 LONDON"/>
    <s v="Max Cane"/>
    <d v="2025-04-15T00:00:00"/>
    <d v="2025-04-22T00:00:00"/>
    <x v="0"/>
    <s v="22/04/2025, 12:34"/>
    <s v="UK"/>
    <s v="22/04/2025"/>
    <x v="16"/>
  </r>
  <r>
    <s v="EST-000032995"/>
    <s v="ALDGATE TOWER UBER REFURB FLOORS 13-15 LONDON"/>
    <s v="Max Cane"/>
    <d v="2025-04-25T00:00:00"/>
    <d v="2025-04-24T00:00:00"/>
    <x v="1"/>
    <s v="24/04/2025, 16:06"/>
    <s v="UK"/>
    <s v="24/04/2025"/>
    <x v="16"/>
  </r>
  <r>
    <s v="EST-000032985"/>
    <s v="BATH STREET NO 300 FLOOR 4 OFFICE REFURB GLASGOW"/>
    <s v="Max Cane"/>
    <d v="2025-04-25T00:00:00"/>
    <d v="2025-04-25T00:00:00"/>
    <x v="1"/>
    <s v="25/04/2025, 12:15"/>
    <s v="UK"/>
    <s v="25/04/2025"/>
    <x v="16"/>
  </r>
  <r>
    <s v="EST-000032927"/>
    <s v="BOTHWELL STREET NO 177 FLOOR 4 FIT OUT GLASGOW"/>
    <s v="Neil Hamblin"/>
    <d v="2025-04-23T00:00:00"/>
    <d v="2025-04-23T00:00:00"/>
    <x v="1"/>
    <s v="23/04/2025, 11:43"/>
    <s v="UK"/>
    <s v="23/04/2025"/>
    <x v="16"/>
  </r>
  <r>
    <s v="EST-000032975"/>
    <s v="BOTHWELL STREET NO 177 FLOOR 4 FIT OUT GLASGOW"/>
    <s v="Neil Hamblin"/>
    <d v="2025-04-24T00:00:00"/>
    <d v="2025-04-24T00:00:00"/>
    <x v="1"/>
    <s v="24/04/2025, 11:08"/>
    <s v="UK"/>
    <s v="24/04/2025"/>
    <x v="16"/>
  </r>
  <r>
    <s v="EST-000032944"/>
    <s v="BRIDGE GATE HOUSE HIGH ST NO 55-57 REDHILL"/>
    <s v="Max Cane"/>
    <d v="2025-04-24T00:00:00"/>
    <d v="2025-04-23T00:00:00"/>
    <x v="1"/>
    <s v="23/04/2025, 09:59"/>
    <s v="UK"/>
    <s v="23/04/2025"/>
    <x v="16"/>
  </r>
  <r>
    <s v="EST-000032903"/>
    <s v="BRIDGEWATER PLACE CAT B REFURBISHMENT LEEDS"/>
    <s v="Max Cane"/>
    <d v="2025-04-23T00:00:00"/>
    <d v="2025-04-25T00:00:00"/>
    <x v="0"/>
    <s v="25/04/2025, 12:12"/>
    <s v="UK"/>
    <s v="25/04/2025"/>
    <x v="16"/>
  </r>
  <r>
    <s v="EST-000032954"/>
    <s v="BROOKFIELD SCHOOL HEREFORD"/>
    <s v="Neil Hamblin"/>
    <d v="2025-04-28T00:00:00"/>
    <d v="2025-04-24T00:00:00"/>
    <x v="1"/>
    <s v="24/04/2025, 14:58"/>
    <s v="UK"/>
    <s v="24/04/2025"/>
    <x v="16"/>
  </r>
  <r>
    <s v="EST-000032857"/>
    <s v="CAMBRIDGE BIOMEDICAL CAMPUS HISTOPATHOLOGY"/>
    <s v="Neil Hamblin"/>
    <d v="2025-04-21T00:00:00"/>
    <d v="2025-04-22T00:00:00"/>
    <x v="0"/>
    <s v="22/04/2025, 15:15"/>
    <s v="UK"/>
    <s v="22/04/2025"/>
    <x v="16"/>
  </r>
  <r>
    <s v="EST-000032952"/>
    <s v="CANNON STREET NO 72 FLR 1 REFURB LONDON"/>
    <s v="Max Cane"/>
    <d v="2025-04-24T00:00:00"/>
    <d v="2025-04-23T00:00:00"/>
    <x v="1"/>
    <s v="23/04/2025, 14:15"/>
    <s v="UK"/>
    <s v="23/04/2025"/>
    <x v="16"/>
  </r>
  <r>
    <s v="EST-000032979"/>
    <s v="CHAPEL STREET NO 20 FLOOR 5 LIVERPOOL"/>
    <s v="Lorraine Knotts"/>
    <d v="2025-04-25T00:00:00"/>
    <d v="2025-04-24T00:00:00"/>
    <x v="1"/>
    <s v="24/04/2025, 11:51"/>
    <s v="UK"/>
    <s v="24/04/2025"/>
    <x v="16"/>
  </r>
  <r>
    <s v="EST-000032958"/>
    <s v="CHAPEL STREET NO 20 FLOOR 5 LIVERPOOL"/>
    <s v="Lorraine Knotts"/>
    <d v="2025-04-24T00:00:00"/>
    <d v="2025-04-24T00:00:00"/>
    <x v="1"/>
    <s v="24/04/2025, 11:42"/>
    <s v="UK"/>
    <s v="24/04/2025"/>
    <x v="16"/>
  </r>
  <r>
    <s v="EST-000032855"/>
    <s v="CHESTERFORD RESEARCH PARK PLOT 900 ESSEX"/>
    <s v="Lorraine Knotts"/>
    <d v="2025-04-18T00:00:00"/>
    <d v="2025-04-22T00:00:00"/>
    <x v="0"/>
    <s v="22/04/2025, 14:52"/>
    <s v="UK"/>
    <s v="22/04/2025"/>
    <x v="16"/>
  </r>
  <r>
    <s v="EST-000032800"/>
    <s v="CHISWELL STREET NO 24 FLOOR 1 &amp; 3 INDUSTRIOUS FIT OUT LONDON"/>
    <s v="Max Cane"/>
    <d v="2025-04-18T00:00:00"/>
    <d v="2025-04-23T00:00:00"/>
    <x v="0"/>
    <s v="23/04/2025, 08:37"/>
    <s v="UK"/>
    <s v="23/04/2025"/>
    <x v="16"/>
  </r>
  <r>
    <s v="EST-000033016"/>
    <s v="CHURCH STREET NO 45 FLRS 1 &amp; 2 BIRMINGHAM"/>
    <s v="Neil Hamblin"/>
    <d v="2025-04-28T00:00:00"/>
    <d v="2025-04-25T00:00:00"/>
    <x v="1"/>
    <s v="25/04/2025, 13:14"/>
    <s v="UK"/>
    <s v="25/04/2025"/>
    <x v="16"/>
  </r>
  <r>
    <s v="EST-000032875"/>
    <s v="CRITERION HOTEL PICCADILLY RECEPTION AREA LONDON"/>
    <s v="Lorraine Knotts"/>
    <d v="2025-04-24T00:00:00"/>
    <d v="2025-04-22T00:00:00"/>
    <x v="1"/>
    <s v="22/04/2025, 16:16"/>
    <s v="UK"/>
    <s v="22/04/2025"/>
    <x v="16"/>
  </r>
  <r>
    <s v="EST-000032846"/>
    <s v="CURZON STREET NO 1 FLOOR 2 PJT PARTNERS LONDON"/>
    <s v="Max Cane"/>
    <d v="2025-04-18T00:00:00"/>
    <d v="2025-04-22T00:00:00"/>
    <x v="0"/>
    <s v="22/04/2025, 14:02"/>
    <s v="UK"/>
    <s v="22/04/2025"/>
    <x v="16"/>
  </r>
  <r>
    <s v="EST-000032986"/>
    <s v="CURZON STREET NO 1 FLOOR 2 PJT PARTNERS LONDON"/>
    <s v="Max Cane"/>
    <d v="2025-04-25T00:00:00"/>
    <d v="2025-04-24T00:00:00"/>
    <x v="1"/>
    <s v="24/04/2025, 10:40"/>
    <s v="UK"/>
    <s v="24/04/2025"/>
    <x v="16"/>
  </r>
  <r>
    <s v="EST-000032907"/>
    <s v="DRAPERS GARDENS NO 12 BLACKROCK FLR 3 REFURB LONDON"/>
    <s v="Max Cane"/>
    <d v="2025-04-23T00:00:00"/>
    <d v="2025-04-22T00:00:00"/>
    <x v="1"/>
    <s v="22/04/2025, 11:34"/>
    <s v="UK"/>
    <s v="22/04/2025"/>
    <x v="16"/>
  </r>
  <r>
    <s v="EST-000033044"/>
    <s v="EDEN CAMPUS UNILEVER CAT B KINGSTON"/>
    <s v="Neil Hamblin"/>
    <d v="2025-04-29T00:00:00"/>
    <d v="2025-04-25T00:00:00"/>
    <x v="1"/>
    <s v="25/04/2025, 15:38"/>
    <s v="UK"/>
    <s v="25/04/2025"/>
    <x v="16"/>
  </r>
  <r>
    <s v="EST-000032894"/>
    <s v="EURSHELL MISC TILE &amp; GRID 2025"/>
    <s v="Max Cane"/>
    <d v="2025-04-23T00:00:00"/>
    <d v="2025-04-22T00:00:00"/>
    <x v="1"/>
    <s v="22/04/2025, 10:57"/>
    <s v="UK"/>
    <s v="22/04/2025"/>
    <x v="16"/>
  </r>
  <r>
    <s v="EST-000032838"/>
    <s v="FENCHURCH STREET NO 20 FLOOR 27 MARKEL BOARDROOM LONDON"/>
    <s v="Max Cane"/>
    <d v="2025-04-18T00:00:00"/>
    <d v="2025-04-22T00:00:00"/>
    <x v="0"/>
    <s v="22/04/2025, 08:53"/>
    <s v="UK"/>
    <s v="22/04/2025"/>
    <x v="16"/>
  </r>
  <r>
    <s v="EST-000032901"/>
    <s v="FINSBURY AVENUE NO 2 DEVELOPMENT LONDON"/>
    <s v="Neil Hamblin"/>
    <d v="2025-04-24T00:00:00"/>
    <d v="2025-04-22T00:00:00"/>
    <x v="1"/>
    <s v="22/04/2025, 14:45"/>
    <s v="UK"/>
    <s v="22/04/2025"/>
    <x v="16"/>
  </r>
  <r>
    <s v="EST-000032881"/>
    <s v="FORMER TYNECASTLE SCHOOL COMMON AREAS EDINBURGH"/>
    <s v="Neil Hamblin"/>
    <d v="2025-04-25T00:00:00"/>
    <d v="2025-04-22T00:00:00"/>
    <x v="1"/>
    <s v="22/04/2025, 17:19"/>
    <s v="UK"/>
    <s v="22/04/2025"/>
    <x v="16"/>
  </r>
  <r>
    <s v="EST-000032908"/>
    <s v="FUSION STUDENTS KING EDWARD COURT  NOTTINGHAM"/>
    <s v="Neil Hamblin"/>
    <d v="2025-04-24T00:00:00"/>
    <d v="2025-04-25T00:00:00"/>
    <x v="0"/>
    <s v="25/04/2025, 13:42"/>
    <s v="UK"/>
    <s v="25/04/2025"/>
    <x v="16"/>
  </r>
  <r>
    <s v="EST-000032964"/>
    <s v="GREEN PARK BROOK DRIVE NO 250 AWE CAT B READING"/>
    <s v="Lorraine Knotts"/>
    <d v="2025-04-24T00:00:00"/>
    <d v="2025-04-25T00:00:00"/>
    <x v="0"/>
    <s v="25/04/2025, 09:42"/>
    <s v="UK"/>
    <s v="25/04/2025"/>
    <x v="16"/>
  </r>
  <r>
    <s v="EST-000033025"/>
    <s v="HASLAR IRC DOLPHIN WAY GOSPORT HAMPSHIRE"/>
    <s v="Max Cane"/>
    <d v="2025-04-28T00:00:00"/>
    <d v="2025-04-25T00:00:00"/>
    <x v="1"/>
    <s v="25/04/2025, 11:06"/>
    <s v="UK"/>
    <s v="25/04/2025"/>
    <x v="16"/>
  </r>
  <r>
    <s v="EST-000032951"/>
    <s v="HERON TOWER NO 110 BISHOPSGATE FLR 12 LONDON"/>
    <s v="Max Cane"/>
    <d v="2025-04-25T00:00:00"/>
    <d v="2025-04-25T00:00:00"/>
    <x v="1"/>
    <s v="25/04/2025, 12:13"/>
    <s v="UK"/>
    <s v="25/04/2025"/>
    <x v="16"/>
  </r>
  <r>
    <s v="EST-000032957"/>
    <s v="HWE HUB BUILDING 7 ADITIONALS WATFORD"/>
    <s v="Lorraine Knotts"/>
    <d v="2025-04-25T00:00:00"/>
    <d v="2025-04-24T00:00:00"/>
    <x v="1"/>
    <s v="24/04/2025, 16:31"/>
    <s v="UK"/>
    <s v="24/04/2025"/>
    <x v="16"/>
  </r>
  <r>
    <s v="EST-000033004"/>
    <s v="IKEA MILTON KEYNES"/>
    <s v="Max Cane"/>
    <d v="2025-04-25T00:00:00"/>
    <d v="2025-04-24T00:00:00"/>
    <x v="1"/>
    <s v="24/04/2025, 17:18"/>
    <s v="UK"/>
    <s v="24/04/2025"/>
    <x v="16"/>
  </r>
  <r>
    <s v="EST-000032879"/>
    <s v="IMPERIAL COLLEGE HUMAN ANATOMY UNIT FLR 14 LONDON"/>
    <s v="Max Cane"/>
    <d v="2025-04-23T00:00:00"/>
    <d v="2025-04-22T00:00:00"/>
    <x v="1"/>
    <s v="22/04/2025, 09:54"/>
    <s v="UK"/>
    <s v="22/04/2025"/>
    <x v="16"/>
  </r>
  <r>
    <s v="EST-000032813"/>
    <s v="JACK TURNBULL MISC TILE &amp; GRID 2025"/>
    <s v="Lorraine Knotts"/>
    <d v="2025-04-17T00:00:00"/>
    <d v="2025-04-24T00:00:00"/>
    <x v="0"/>
    <s v="24/04/2025, 16:39"/>
    <s v="UK"/>
    <s v="24/04/2025"/>
    <x v="16"/>
  </r>
  <r>
    <s v="EST-000032925"/>
    <s v="JOSEPH PARR OLDHAM"/>
    <s v="Lorraine Knotts"/>
    <d v="2025-04-23T00:00:00"/>
    <d v="2025-04-23T00:00:00"/>
    <x v="1"/>
    <s v="23/04/2025, 09:11"/>
    <s v="UK"/>
    <s v="23/04/2025"/>
    <x v="16"/>
  </r>
  <r>
    <s v="EST-000032972"/>
    <s v="KING WILLIAM STREET NO 45 REGIS HOUSE FLRS 1 &amp; 5-7 LONDON"/>
    <s v="Neil Hamblin"/>
    <d v="2025-04-24T00:00:00"/>
    <d v="2025-04-25T00:00:00"/>
    <x v="0"/>
    <s v="25/04/2025, 15:10"/>
    <s v="UK"/>
    <s v="25/04/2025"/>
    <x v="16"/>
  </r>
  <r>
    <s v="EST-000032893"/>
    <s v="MANCHESTER AIRPORT T2 BORDER FORCE REFURB"/>
    <s v="Lorraine Knotts"/>
    <d v="2025-04-23T00:00:00"/>
    <d v="2025-04-22T00:00:00"/>
    <x v="1"/>
    <s v="22/04/2025, 10:21"/>
    <s v="UK"/>
    <s v="22/04/2025"/>
    <x v="16"/>
  </r>
  <r>
    <s v="EST-000032992"/>
    <s v="MCLAREN BUILDING FLOOR 1 BIRMINGHAM"/>
    <s v="Neil Hamblin"/>
    <d v="2025-04-28T00:00:00"/>
    <d v="2025-04-24T00:00:00"/>
    <x v="1"/>
    <s v="24/04/2025, 17:22"/>
    <s v="UK"/>
    <s v="24/04/2025"/>
    <x v="16"/>
  </r>
  <r>
    <s v="EST-000032821"/>
    <s v="MERLIN PLACE CAMBRIDGE"/>
    <s v="Max Cane"/>
    <d v="2025-04-17T00:00:00"/>
    <d v="2025-04-25T00:00:00"/>
    <x v="0"/>
    <s v="25/04/2025, 12:22"/>
    <s v="UK"/>
    <s v="25/04/2025"/>
    <x v="16"/>
  </r>
  <r>
    <s v="EST-000032980"/>
    <s v="MORRISON STREET NO 69 PORT HAMILTON CAT A REFURB EDINBURGH"/>
    <s v="Neil Hamblin"/>
    <d v="2025-04-28T00:00:00"/>
    <d v="2025-04-24T00:00:00"/>
    <x v="1"/>
    <s v="24/04/2025, 15:39"/>
    <s v="UK"/>
    <s v="24/04/2025"/>
    <x v="16"/>
  </r>
  <r>
    <s v="EST-000032999"/>
    <s v="NORTH COLONNADE NO 30 PROJECT NEXUS LONDON"/>
    <s v="Max Cane"/>
    <d v="2025-04-25T00:00:00"/>
    <d v="2025-04-24T00:00:00"/>
    <x v="1"/>
    <s v="24/04/2025, 16:39"/>
    <s v="UK"/>
    <s v="24/04/2025"/>
    <x v="16"/>
  </r>
  <r>
    <s v="EST-000032795"/>
    <s v="OLD ROAD CAMPUS PLOT B2 OXFORD"/>
    <s v="Neil Hamblin"/>
    <d v="2025-04-18T00:00:00"/>
    <d v="2025-04-22T00:00:00"/>
    <x v="0"/>
    <s v="22/04/2025, 09:47"/>
    <s v="UK"/>
    <s v="22/04/2025"/>
    <x v="16"/>
  </r>
  <r>
    <s v="EST-000032759"/>
    <s v="OLYMPIA DEVELOPMENT ONE OLYMPIA PREMIER LEAGUE LONDON"/>
    <s v="Lorraine Knotts"/>
    <d v="2025-04-17T00:00:00"/>
    <d v="2025-04-24T00:00:00"/>
    <x v="0"/>
    <s v="24/04/2025, 11:17"/>
    <s v="UK"/>
    <s v="24/04/2025"/>
    <x v="16"/>
  </r>
  <r>
    <s v="EST-000032922"/>
    <s v="PALACE GARDENS SHOPPING CENTRE ENFIELD"/>
    <s v="Neil Hamblin"/>
    <d v="2025-04-24T00:00:00"/>
    <d v="2025-04-23T00:00:00"/>
    <x v="1"/>
    <s v="23/04/2025, 11:02"/>
    <s v="UK"/>
    <s v="23/04/2025"/>
    <x v="16"/>
  </r>
  <r>
    <s v="EST-000032993"/>
    <s v="PETER JONES STORE SLOANE SQUARE LONDON"/>
    <s v="Max Cane"/>
    <d v="2025-04-25T00:00:00"/>
    <d v="2025-04-24T00:00:00"/>
    <x v="1"/>
    <s v="24/04/2025, 14:23"/>
    <s v="UK"/>
    <s v="24/04/2025"/>
    <x v="16"/>
  </r>
  <r>
    <s v="EST-000032942"/>
    <s v="PRIMARK HARROGATE"/>
    <s v="Max Cane"/>
    <d v="2025-04-24T00:00:00"/>
    <d v="2025-04-23T00:00:00"/>
    <x v="1"/>
    <s v="23/04/2025, 16:21"/>
    <s v="UK"/>
    <s v="23/04/2025"/>
    <x v="16"/>
  </r>
  <r>
    <s v="EST-000032850"/>
    <s v="QUEEN VICTORIA STREET NO 160 FLR 2 LONDON"/>
    <s v="Lorraine Knotts"/>
    <d v="2025-04-18T00:00:00"/>
    <d v="2025-04-25T00:00:00"/>
    <x v="0"/>
    <s v="25/04/2025, 11:41"/>
    <s v="UK"/>
    <s v="25/04/2025"/>
    <x v="16"/>
  </r>
  <r>
    <s v="EST-000032872"/>
    <s v="ROPEMAKER STREET NO 20-22 LINKLATERS JOINERY FEATURE LONDON"/>
    <s v="Lorraine Knotts"/>
    <d v="2025-04-23T00:00:00"/>
    <d v="2025-04-24T00:00:00"/>
    <x v="0"/>
    <s v="24/04/2025, 10:27"/>
    <s v="UK"/>
    <s v="24/04/2025"/>
    <x v="16"/>
  </r>
  <r>
    <s v="EST-000032966"/>
    <s v="SAFRAN BUILDING TWO GLOUCESTER"/>
    <s v="Max Cane"/>
    <d v="2025-04-24T00:00:00"/>
    <d v="2025-04-24T00:00:00"/>
    <x v="1"/>
    <s v="24/04/2025, 09:25"/>
    <s v="UK"/>
    <s v="24/04/2025"/>
    <x v="16"/>
  </r>
  <r>
    <s v="EST-000032873"/>
    <s v="SAINSBURYS REFURBISHMENT TONBRIDGE"/>
    <s v="Max Cane"/>
    <d v="2025-04-23T00:00:00"/>
    <d v="2025-04-25T00:00:00"/>
    <x v="0"/>
    <s v="25/04/2025, 12:21"/>
    <s v="UK"/>
    <s v="25/04/2025"/>
    <x v="16"/>
  </r>
  <r>
    <s v="EST-000033012"/>
    <s v="SCOTLAND &amp; NORTH EAST MISC 2025"/>
    <s v="Neil Hamblin"/>
    <d v="2025-04-28T00:00:00"/>
    <d v="2025-04-25T00:00:00"/>
    <x v="1"/>
    <s v="25/04/2025, 09:52"/>
    <s v="UK"/>
    <s v="25/04/2025"/>
    <x v="16"/>
  </r>
  <r>
    <s v="EST-000032837"/>
    <s v="ST VINCENT STREET NO 151-155 FLR 4 GLASGOW"/>
    <s v="Neil Hamblin"/>
    <d v="2025-04-18T00:00:00"/>
    <d v="2025-04-22T00:00:00"/>
    <x v="0"/>
    <s v="22/04/2025, 10:47"/>
    <s v="UK"/>
    <s v="22/04/2025"/>
    <x v="16"/>
  </r>
  <r>
    <s v="EST-000032982"/>
    <s v="ST VINCENT STREET NO 151-155 FLR 5 GLASGOW"/>
    <s v="Neil Hamblin"/>
    <d v="2025-04-28T00:00:00"/>
    <d v="2025-04-24T00:00:00"/>
    <x v="1"/>
    <s v="24/04/2025, 10:52"/>
    <s v="UK"/>
    <s v="24/04/2025"/>
    <x v="16"/>
  </r>
  <r>
    <s v="EST-000032889"/>
    <s v="THE BRITISH LIBRARY BOSTON SPA WETHERBY"/>
    <s v="Neil Hamblin"/>
    <d v="2025-04-24T00:00:00"/>
    <d v="2025-04-22T00:00:00"/>
    <x v="1"/>
    <s v="22/04/2025, 14:20"/>
    <s v="UK"/>
    <s v="22/04/2025"/>
    <x v="16"/>
  </r>
  <r>
    <s v="EST-000032793"/>
    <s v="UNI OF BIRMINGHAM ENERGY CENTRE NEW BUILD"/>
    <s v="Max Cane"/>
    <d v="2025-04-17T00:00:00"/>
    <d v="2025-04-25T00:00:00"/>
    <x v="0"/>
    <s v="25/04/2025, 12:10"/>
    <s v="UK"/>
    <s v="25/04/2025"/>
    <x v="16"/>
  </r>
  <r>
    <s v="EST-000032962"/>
    <s v="UNI OF CAMBRIDGE HUTCHINSON BUILDING REFURB"/>
    <s v="Max Cane"/>
    <d v="2025-04-24T00:00:00"/>
    <d v="2025-04-25T00:00:00"/>
    <x v="0"/>
    <s v="25/04/2025, 12:14"/>
    <s v="UK"/>
    <s v="25/04/2025"/>
    <x v="16"/>
  </r>
  <r>
    <s v="EST-000032936"/>
    <s v="UNI OF EDINBURGH QMRI LEVEL 0 REFURB"/>
    <s v="Neil Hamblin"/>
    <d v="2025-04-24T00:00:00"/>
    <d v="2025-04-23T00:00:00"/>
    <x v="1"/>
    <s v="23/04/2025, 11:57"/>
    <s v="UK"/>
    <s v="23/04/2025"/>
    <x v="16"/>
  </r>
  <r>
    <s v="EST-000032943"/>
    <s v="UNI OF OXFORD TRINITY COLLEGE KITCHEN OXFORD"/>
    <s v="Neil Hamblin"/>
    <d v="2025-04-24T00:00:00"/>
    <d v="2025-04-23T00:00:00"/>
    <x v="1"/>
    <s v="23/04/2025, 13:55"/>
    <s v="UK"/>
    <s v="23/04/2025"/>
    <x v="16"/>
  </r>
  <r>
    <s v="EST-000032939"/>
    <s v="WELLS STREET NO 80 WELLS HOUSE THE RIBBON MTNG ROOMS / BSMNT"/>
    <s v="Max Cane"/>
    <d v="2025-04-24T00:00:00"/>
    <d v="2025-04-23T00:00:00"/>
    <x v="1"/>
    <s v="23/04/2025, 09:28"/>
    <s v="UK"/>
    <s v="23/04/2025"/>
    <x v="16"/>
  </r>
  <r>
    <s v="EST-000032913"/>
    <s v="WELLS STREET NO 80 WELLS HOUSE THE RIBBON MTNG ROOMS / BSMNT"/>
    <s v="Max Cane"/>
    <d v="2025-04-23T00:00:00"/>
    <d v="2025-04-22T00:00:00"/>
    <x v="1"/>
    <s v="22/04/2025, 17:19"/>
    <s v="UK"/>
    <s v="22/04/2025"/>
    <x v="16"/>
  </r>
  <r>
    <s v="EST-000032933"/>
    <s v="WHITFIELD STREET NO 90 FLOORS 4-5 LONDON"/>
    <s v="Neil Hamblin"/>
    <d v="2025-04-28T00:00:00"/>
    <d v="2025-04-24T00:00:00"/>
    <x v="1"/>
    <s v="24/04/2025, 16:01"/>
    <s v="UK"/>
    <s v="24/04/2025"/>
    <x v="16"/>
  </r>
  <r>
    <s v="EST-000032890"/>
    <s v="WOOD STREET NO 125 FLOOR 4 &amp; 7 CAT A REFURB LONDON"/>
    <s v="Max Cane"/>
    <d v="2025-04-24T00:00:00"/>
    <d v="2025-04-22T00:00:00"/>
    <x v="1"/>
    <s v="22/04/2025, 10:02"/>
    <s v="UK"/>
    <s v="22/04/2025"/>
    <x v="16"/>
  </r>
  <r>
    <s v="EST-000033028"/>
    <s v="YORKSHIRE AIR AMBULANCE THIRSK"/>
    <s v="Lorraine Knotts"/>
    <d v="2025-04-28T00:00:00"/>
    <d v="2025-04-25T00:00:00"/>
    <x v="1"/>
    <s v="25/04/2025, 14:07"/>
    <s v="UK"/>
    <s v="25/04/2025"/>
    <x v="16"/>
  </r>
  <r>
    <s v="EST-000032843"/>
    <s v="18TH STREET 1000 COLORADO SCHOOL OF MINES EMRF"/>
    <s v="Ian Liegeois"/>
    <d v="2025-04-18T00:00:00"/>
    <d v="2025-04-24T00:00:00"/>
    <x v="0"/>
    <s v="24/04/2025, 22:52"/>
    <s v="USA"/>
    <s v="24/04/2025"/>
    <x v="16"/>
  </r>
  <r>
    <s v="EST-000032675"/>
    <s v="2910 HIGH VALLEY DRIVE HUMBLE TX 77345"/>
    <s v="Ian Liegeois"/>
    <d v="2025-04-18T00:00:00"/>
    <d v="2025-04-25T00:00:00"/>
    <x v="0"/>
    <s v="25/04/2025, 17:45"/>
    <s v="USA"/>
    <s v="25/04/2025"/>
    <x v="16"/>
  </r>
  <r>
    <s v="EST-000032865"/>
    <s v="5TH AVENUE NO 645 FLOOR 21 ROKOS CAPITAL NYC"/>
    <s v="Ian Liegeois"/>
    <d v="2025-04-21T00:00:00"/>
    <d v="2025-04-21T00:00:00"/>
    <x v="1"/>
    <s v="21/04/2025, 23:16"/>
    <s v="USA"/>
    <s v="21/04/2025"/>
    <x v="16"/>
  </r>
  <r>
    <s v="EST-000032786"/>
    <s v="ASTOR PLACE NO 51 FLOOR 4 NEW YORK"/>
    <s v="Ian Liegeois"/>
    <d v="2025-04-18T00:00:00"/>
    <d v="2025-04-21T00:00:00"/>
    <x v="0"/>
    <s v="21/04/2025, 21:56"/>
    <s v="USA"/>
    <s v="21/04/2025"/>
    <x v="16"/>
  </r>
  <r>
    <s v="EST-000032866"/>
    <s v="AVENUE OF AMERICAS 1290 FLRS 13-16 KING &amp; SPALDING"/>
    <s v="Ian Liegeois"/>
    <d v="2025-04-25T00:00:00"/>
    <d v="2025-04-22T00:00:00"/>
    <x v="1"/>
    <s v="22/04/2025, 20:10"/>
    <s v="USA"/>
    <s v="22/04/2025"/>
    <x v="16"/>
  </r>
  <r>
    <s v="EST-000032880"/>
    <s v="BRICKELL PLAZA 830 KIRKLAND ELLIS FIT OUT MIAMI"/>
    <s v="Ian Liegeois"/>
    <d v="2025-04-25T00:00:00"/>
    <d v="2025-04-24T00:00:00"/>
    <x v="1"/>
    <s v="24/04/2025, 22:40"/>
    <s v="USA"/>
    <s v="24/04/2025"/>
    <x v="16"/>
  </r>
  <r>
    <s v="EST-000032784"/>
    <s v="COLORADO STREET 415 FLR 33 AUSTIN TX PHASE 2"/>
    <s v="Ian Liegeois"/>
    <d v="2025-04-18T00:00:00"/>
    <d v="2025-04-21T00:00:00"/>
    <x v="0"/>
    <s v="21/04/2025, 20:17"/>
    <s v="USA"/>
    <s v="21/04/2025"/>
    <x v="16"/>
  </r>
  <r>
    <s v="EST-000032785"/>
    <s v="E WHITAKER MILL ROAD 1111 AUDEMARS PIGUET REFIT"/>
    <s v="Ian Liegeois"/>
    <d v="2025-04-18T00:00:00"/>
    <d v="2025-04-21T00:00:00"/>
    <x v="0"/>
    <s v="21/04/2025, 20:58"/>
    <s v="USA"/>
    <s v="21/04/2025"/>
    <x v="16"/>
  </r>
  <r>
    <s v="EST-000032781"/>
    <s v="FIDELITY THE PIER T1 CWP COMMONWEALTH PIER MESH BOSTON"/>
    <s v="Ian Liegeois"/>
    <d v="2025-04-18T00:00:00"/>
    <d v="2025-04-22T00:00:00"/>
    <x v="0"/>
    <s v="22/04/2025, 17:55"/>
    <s v="USA"/>
    <s v="22/04/2025"/>
    <x v="16"/>
  </r>
  <r>
    <s v="EST-000032637"/>
    <s v="HUDSON YARDS 20 WELLS FARGO, FLRS 5 &amp; 6, NEW YORK"/>
    <s v="Ian Liegeois"/>
    <d v="2025-04-17T00:00:00"/>
    <d v="2025-04-23T00:00:00"/>
    <x v="0"/>
    <s v="23/04/2025, 18:18"/>
    <s v="USA"/>
    <s v="23/04/2025"/>
    <x v="16"/>
  </r>
  <r>
    <s v="EST-000032871"/>
    <s v="JOHN R PIERCE SCHOOL ADD/RENO BROOKLINE"/>
    <s v="Ian Liegeois"/>
    <d v="2025-04-21T00:00:00"/>
    <d v="2025-04-21T00:00:00"/>
    <x v="1"/>
    <s v="21/04/2025, 23:23"/>
    <s v="USA"/>
    <s v="21/04/2025"/>
    <x v="16"/>
  </r>
  <r>
    <s v="EST-000032869"/>
    <s v="MANHATTAN WEST 2 FLOORS 13,14,15,16,17,18 KPMG"/>
    <s v="Ian Liegeois"/>
    <d v="2025-04-21T00:00:00"/>
    <d v="2025-04-21T00:00:00"/>
    <x v="1"/>
    <s v="21/04/2025, 23:19"/>
    <s v="USA"/>
    <s v="21/04/2025"/>
    <x v="16"/>
  </r>
  <r>
    <s v="EST-000032788"/>
    <s v="PILSBURY LAW FIRM AUSTIN"/>
    <s v="Ian Liegeois"/>
    <d v="2025-04-18T00:00:00"/>
    <d v="2025-04-21T00:00:00"/>
    <x v="0"/>
    <s v="21/04/2025, 22:00"/>
    <s v="USA"/>
    <s v="21/04/2025"/>
    <x v="16"/>
  </r>
  <r>
    <s v="EST-000032412"/>
    <s v="PROJECT MEADOW"/>
    <s v="Ian Liegeois"/>
    <d v="2025-04-14T00:00:00"/>
    <d v="2025-04-23T00:00:00"/>
    <x v="0"/>
    <s v="23/04/2025, 17:26"/>
    <s v="USA"/>
    <s v="23/04/2025"/>
    <x v="16"/>
  </r>
  <r>
    <s v="EST-000032882"/>
    <s v="S CANAL ST 320 EQUINIX CHICAGO"/>
    <s v="Ian Liegeois"/>
    <d v="2025-04-22T00:00:00"/>
    <d v="2025-04-22T00:00:00"/>
    <x v="1"/>
    <s v="22/04/2025, 15:14"/>
    <s v="USA"/>
    <s v="22/04/2025"/>
    <x v="16"/>
  </r>
  <r>
    <s v="EST-000032870"/>
    <s v="UNIVERSITY OF NORTH CAROLINA MCCOLL BUILDING"/>
    <s v="Ian Liegeois"/>
    <d v="2025-04-25T00:00:00"/>
    <d v="2025-04-22T00:00:00"/>
    <x v="1"/>
    <s v="22/04/2025, 18:17"/>
    <s v="USA"/>
    <s v="22/04/2025"/>
    <x v="16"/>
  </r>
  <r>
    <s v="EST-000033054"/>
    <s v="YALE UNIVERSITY WHITNEY AVE NO 272 WRIGHT LAB ADDITION"/>
    <s v="Ian Liegeois"/>
    <d v="2025-04-30T00:00:00"/>
    <d v="2025-04-25T00:00:00"/>
    <x v="1"/>
    <s v="25/04/2025, 17:26"/>
    <s v="USA"/>
    <s v="25/04/2025"/>
    <x v="16"/>
  </r>
  <r>
    <s v="EST-000032978"/>
    <s v="MARTIN PLACE NO 5 LVL 5-9 EBSWORTH"/>
    <s v="Christine Moring"/>
    <d v="2025-05-01T00:00:00"/>
    <d v="2025-04-28T00:00:00"/>
    <x v="1"/>
    <s v="28/04/2025, 16:19"/>
    <s v="Australia"/>
    <s v="28/04/2025"/>
    <x v="17"/>
  </r>
  <r>
    <s v="EST-000032934"/>
    <s v="THE PAVILION MELBOURNE"/>
    <s v="Demi Jackson"/>
    <d v="2025-04-28T00:00:00"/>
    <d v="2025-04-28T00:00:00"/>
    <x v="1"/>
    <s v="28/04/2025, 11:45"/>
    <s v="Australia"/>
    <s v="28/04/2025"/>
    <x v="17"/>
  </r>
  <r>
    <s v="EST-000032920"/>
    <s v="NTT DATA CENTRE PAR1 BUILDING A &amp; CAMPUS"/>
    <s v="Christine Moring"/>
    <d v="2025-04-30T00:00:00"/>
    <d v="2025-05-01T00:00:00"/>
    <x v="0"/>
    <s v="01/05/2025, 10:08"/>
    <s v="France"/>
    <s v="01/05/2025"/>
    <x v="17"/>
  </r>
  <r>
    <s v="EST-000033131"/>
    <s v="QUAI DU POINT DU JOUR 48 BOULOGNE"/>
    <s v="Christine Moring"/>
    <d v="2025-05-02T00:00:00"/>
    <d v="2025-04-30T00:00:00"/>
    <x v="1"/>
    <s v="30/04/2025, 10:35"/>
    <s v="France"/>
    <s v="30/04/2025"/>
    <x v="17"/>
  </r>
  <r>
    <s v="EST-000032859"/>
    <s v="DUBLIN CITY COUNCIL OFFICE REFURBISHMENT"/>
    <s v="Cathal McGuinness"/>
    <d v="2025-04-22T00:00:00"/>
    <d v="2025-04-28T00:00:00"/>
    <x v="0"/>
    <s v="28/04/2025, 15:17"/>
    <s v="Ireland"/>
    <s v="28/04/2025"/>
    <x v="17"/>
  </r>
  <r>
    <s v="EST-000032717"/>
    <s v="HANNON TRANSPORT OFFICE LUSK DUBLIN"/>
    <s v="Cathal McGuinness"/>
    <d v="2025-04-17T00:00:00"/>
    <d v="2025-04-28T00:00:00"/>
    <x v="0"/>
    <s v="28/04/2025, 14:12"/>
    <s v="Ireland"/>
    <s v="28/04/2025"/>
    <x v="17"/>
  </r>
  <r>
    <s v="EST-000032661"/>
    <s v="SURGICAL HUB LIMERICK"/>
    <s v="Cathal McGuinness"/>
    <d v="2025-04-16T00:00:00"/>
    <d v="2025-04-28T00:00:00"/>
    <x v="0"/>
    <s v="28/04/2025, 13:26"/>
    <s v="Ireland"/>
    <s v="28/04/2025"/>
    <x v="17"/>
  </r>
  <r>
    <s v="EST-000033110"/>
    <s v="AL FALAH GEN HOSPITAL JALAN AL SHARQIYA OMAN"/>
    <s v="Demi Jackson"/>
    <d v="2025-05-01T00:00:00"/>
    <d v="2025-04-29T00:00:00"/>
    <x v="1"/>
    <s v="29/04/2025, 12:04"/>
    <s v="Middle East"/>
    <s v="29/04/2025"/>
    <x v="17"/>
  </r>
  <r>
    <s v="EST-000033161"/>
    <s v="COMMUNITY 5 MAJLIS ALSAMHA PLOT P206 AUH"/>
    <s v="Christine Moring"/>
    <d v="2025-05-06T00:00:00"/>
    <d v="2025-05-02T00:00:00"/>
    <x v="1"/>
    <s v="02/05/2025, 10:18"/>
    <s v="Middle East"/>
    <s v="02/05/2025"/>
    <x v="17"/>
  </r>
  <r>
    <s v="EST-000031759"/>
    <s v="HUDAYRIYAT ISLAND AL NASEEM VILLAS MODON ABU DHABI"/>
    <s v="Christine Moring"/>
    <d v="2025-03-21T00:00:00"/>
    <d v="2025-04-29T00:00:00"/>
    <x v="0"/>
    <s v="29/04/2025, 10:02"/>
    <s v="Middle East"/>
    <s v="29/04/2025"/>
    <x v="17"/>
  </r>
  <r>
    <s v="EST-000033027"/>
    <s v="KHAZNA DATA CENTER QAJ01 AJMAN"/>
    <s v="Jeremy Buick"/>
    <d v="2025-04-30T00:00:00"/>
    <d v="2025-04-28T00:00:00"/>
    <x v="1"/>
    <s v="28/04/2025, 08:36"/>
    <s v="Middle East"/>
    <s v="28/04/2025"/>
    <x v="17"/>
  </r>
  <r>
    <s v="EST-000032712"/>
    <s v="NDA - JP MORGAN AL FAISALIYAH TOWER RIYADH KSA"/>
    <s v="Demi Jackson"/>
    <d v="2025-04-18T00:00:00"/>
    <d v="2025-04-28T00:00:00"/>
    <x v="0"/>
    <s v="28/04/2025, 12:09"/>
    <s v="Middle East"/>
    <s v="28/04/2025"/>
    <x v="17"/>
  </r>
  <r>
    <s v="EST-000031660"/>
    <s v="TOYOTA CAR SHOWROOM AL RAI KUWAIT"/>
    <s v="John Bullock"/>
    <d v="2025-03-19T00:00:00"/>
    <d v="2025-04-29T00:00:00"/>
    <x v="0"/>
    <s v="29/04/2025, 09:38"/>
    <s v="Middle East"/>
    <s v="29/04/2025"/>
    <x v="17"/>
  </r>
  <r>
    <s v="EST-000033107"/>
    <s v="HOSPITAL EL CARMEN CIUDAD REAL"/>
    <s v="Demi Jackson"/>
    <d v="2025-05-01T00:00:00"/>
    <d v="2025-04-29T00:00:00"/>
    <x v="1"/>
    <s v="29/04/2025, 10:40"/>
    <s v="Rest of the World"/>
    <s v="29/04/2025"/>
    <x v="17"/>
  </r>
  <r>
    <s v="EST-000033033"/>
    <s v="KITCHEN REVAMPING BOURI DP4 LIBYA OFFSHORE"/>
    <s v="Demi Jackson"/>
    <d v="2025-05-05T00:00:00"/>
    <d v="2025-04-30T00:00:00"/>
    <x v="1"/>
    <s v="30/04/2025, 11:45"/>
    <s v="Rest of the World"/>
    <s v="30/04/2025"/>
    <x v="17"/>
  </r>
  <r>
    <s v="EST-000032967"/>
    <s v="MARRIOTT HOTEL ABASTUMANI"/>
    <s v="Demi Jackson"/>
    <d v="2025-04-25T00:00:00"/>
    <d v="2025-04-28T00:00:00"/>
    <x v="0"/>
    <s v="28/04/2025, 14:14"/>
    <s v="Rest of the World"/>
    <s v="28/04/2025"/>
    <x v="17"/>
  </r>
  <r>
    <s v="EST-000032892"/>
    <s v="OM - JULIAN CAMARILLO 29 MADRID"/>
    <s v="Christine Moring"/>
    <d v="2025-04-25T00:00:00"/>
    <d v="2025-04-30T00:00:00"/>
    <x v="0"/>
    <s v="30/04/2025, 11:55"/>
    <s v="Rest of the World"/>
    <s v="30/04/2025"/>
    <x v="17"/>
  </r>
  <r>
    <s v="EST-000033003"/>
    <s v="PARK AVENUE BMW QUEBEC"/>
    <s v="Ian Liegeois"/>
    <d v="2025-05-02T00:00:00"/>
    <d v="2025-04-28T00:00:00"/>
    <x v="1"/>
    <s v="28/04/2025, 16:08"/>
    <s v="Rest of the World"/>
    <s v="28/04/2025"/>
    <x v="17"/>
  </r>
  <r>
    <s v="EST-000033071"/>
    <s v="TET DATA CENTRE NO 7 SALASPILS"/>
    <s v="Jeremy Buick"/>
    <d v="2025-05-01T00:00:00"/>
    <d v="2025-04-28T00:00:00"/>
    <x v="1"/>
    <s v="28/04/2025, 17:10"/>
    <s v="Rest of the World"/>
    <s v="28/04/2025"/>
    <x v="17"/>
  </r>
  <r>
    <s v="EST-000033153"/>
    <s v="1674 PRIZE BY RADISSON TUNNEL STREET NO 10 NEW HOTEL GLASGOW"/>
    <s v="Neil Hamblin"/>
    <d v="2025-05-02T00:00:00"/>
    <d v="2025-04-30T00:00:00"/>
    <x v="1"/>
    <s v="30/04/2025, 14:42"/>
    <s v="UK"/>
    <s v="30/04/2025"/>
    <x v="17"/>
  </r>
  <r>
    <s v="EST-000033120"/>
    <s v="AIRE PARK FORMER TETLEY BREWERY LEEDS MU4A"/>
    <s v="Lorraine Knotts"/>
    <d v="2025-05-02T00:00:00"/>
    <d v="2025-04-30T00:00:00"/>
    <x v="1"/>
    <s v="30/04/2025, 15:36"/>
    <s v="UK"/>
    <s v="30/04/2025"/>
    <x v="17"/>
  </r>
  <r>
    <s v="EST-000033206"/>
    <s v="ALDERMANBURY SQUARE NO 2 BASINGHALL STREET LONDON"/>
    <s v="Lorraine Knotts"/>
    <d v="2025-05-05T00:00:00"/>
    <d v="2025-05-02T00:00:00"/>
    <x v="1"/>
    <s v="02/05/2025, 08:43"/>
    <s v="UK"/>
    <s v="02/05/2025"/>
    <x v="17"/>
  </r>
  <r>
    <s v="EST-000033042"/>
    <s v="ALDERMANBURY SQUARE NO 2 BASINGHALL STREET LONDON"/>
    <s v="Lorraine Knotts"/>
    <d v="2025-04-29T00:00:00"/>
    <d v="2025-04-28T00:00:00"/>
    <x v="1"/>
    <s v="28/04/2025, 12:54"/>
    <s v="UK"/>
    <s v="28/04/2025"/>
    <x v="17"/>
  </r>
  <r>
    <s v="EST-000033090"/>
    <s v="ALDERSGATE STREET NO 200 FLOOR 1 &amp; MEZZANINE CONVENE LONDON"/>
    <s v="Lorraine Knotts"/>
    <d v="2025-04-29T00:00:00"/>
    <d v="2025-04-28T00:00:00"/>
    <x v="1"/>
    <s v="28/04/2025, 17:17"/>
    <s v="UK"/>
    <s v="28/04/2025"/>
    <x v="17"/>
  </r>
  <r>
    <s v="EST-000032010"/>
    <s v="AUDLEY SQUARE HOUSE MAYFAIR NO 1 LONDON"/>
    <s v="Lorraine Knotts"/>
    <d v="2025-03-27T00:00:00"/>
    <d v="2025-04-29T00:00:00"/>
    <x v="0"/>
    <s v="29/04/2025, 17:19"/>
    <s v="UK"/>
    <s v="29/04/2025"/>
    <x v="17"/>
  </r>
  <r>
    <s v="EST-000033179"/>
    <s v="BANKSIDE YARDS PHASE 2 WESTERN YARDS BY2 OPUS LONDON"/>
    <s v="Neil Hamblin"/>
    <d v="2025-05-05T00:00:00"/>
    <d v="2025-05-01T00:00:00"/>
    <x v="1"/>
    <s v="01/05/2025, 10:50"/>
    <s v="UK"/>
    <s v="01/05/2025"/>
    <x v="17"/>
  </r>
  <r>
    <s v="EST-000033211"/>
    <s v="BLACKPOOL SHOPFIT"/>
    <s v="Max Cane"/>
    <d v="2025-05-02T00:00:00"/>
    <d v="2025-05-01T00:00:00"/>
    <x v="1"/>
    <s v="01/05/2025, 15:46"/>
    <s v="UK"/>
    <s v="01/05/2025"/>
    <x v="17"/>
  </r>
  <r>
    <s v="EST-000033089"/>
    <s v="BLUE FIN BUILDING SOUTHWARK STREET FLOORS 2, 7 &amp; 10 LONDON"/>
    <s v="Max Cane"/>
    <d v="2025-04-29T00:00:00"/>
    <d v="2025-05-02T00:00:00"/>
    <x v="0"/>
    <s v="02/05/2025, 15:40"/>
    <s v="UK"/>
    <s v="02/05/2025"/>
    <x v="17"/>
  </r>
  <r>
    <s v="EST-000033014"/>
    <s v="BOW STREET NO 35-36 LONDON"/>
    <s v="Neil Hamblin"/>
    <d v="2025-04-29T00:00:00"/>
    <d v="2025-04-29T00:00:00"/>
    <x v="1"/>
    <s v="29/04/2025, 09:39"/>
    <s v="UK"/>
    <s v="29/04/2025"/>
    <x v="17"/>
  </r>
  <r>
    <s v="EST-000033250"/>
    <s v="BRIDGE AVENUE THE REACH FIRST FLR MAIDENHEAD"/>
    <s v="Neil Hamblin"/>
    <d v="2025-05-06T00:00:00"/>
    <d v="2025-05-02T00:00:00"/>
    <x v="1"/>
    <s v="02/05/2025, 15:59"/>
    <s v="UK"/>
    <s v="02/05/2025"/>
    <x v="17"/>
  </r>
  <r>
    <s v="EST-000033218"/>
    <s v="BRISTOL AIRPORT ESCAPE LOUNGE REFURB BRISTOL"/>
    <s v="Max Cane"/>
    <d v="2025-05-02T00:00:00"/>
    <d v="2025-05-01T00:00:00"/>
    <x v="1"/>
    <s v="01/05/2025, 16:32"/>
    <s v="UK"/>
    <s v="01/05/2025"/>
    <x v="17"/>
  </r>
  <r>
    <s v="EST-000033245"/>
    <s v="BRISTOL AIRPORT ESCAPE LOUNGE REFURB BRISTOL"/>
    <s v="Max Cane"/>
    <d v="2025-05-05T00:00:00"/>
    <d v="2025-05-02T00:00:00"/>
    <x v="1"/>
    <s v="02/05/2025, 12:26"/>
    <s v="UK"/>
    <s v="02/05/2025"/>
    <x v="17"/>
  </r>
  <r>
    <s v="EST-000032897"/>
    <s v="BRITISH AIRWAYS HQ WATERSIDE PH 2 HARMONDSWORTH"/>
    <s v="Lorraine Knotts"/>
    <d v="2025-04-24T00:00:00"/>
    <d v="2025-04-29T00:00:00"/>
    <x v="0"/>
    <s v="29/04/2025, 09:23"/>
    <s v="UK"/>
    <s v="29/04/2025"/>
    <x v="17"/>
  </r>
  <r>
    <s v="EST-000033134"/>
    <s v="BRITISH AIRWAYS HQ WATERSIDE PH 2 HARMONDSWORTH"/>
    <s v="Lorraine Knotts"/>
    <d v="2025-05-01T00:00:00"/>
    <d v="2025-04-30T00:00:00"/>
    <x v="1"/>
    <s v="30/04/2025, 09:26"/>
    <s v="UK"/>
    <s v="30/04/2025"/>
    <x v="17"/>
  </r>
  <r>
    <s v="EST-000033102"/>
    <s v="BRITISH AIRWAYS HQ WATERSIDE PH 2 HARMONDSWORTH"/>
    <s v="Lorraine Knotts"/>
    <d v="2025-05-01T00:00:00"/>
    <d v="2025-05-02T00:00:00"/>
    <x v="0"/>
    <s v="02/05/2025, 16:12"/>
    <s v="UK"/>
    <s v="02/05/2025"/>
    <x v="17"/>
  </r>
  <r>
    <s v="EST-000033114"/>
    <s v="BUNHILL ROW NO 1 SLAUGHTER &amp; MAY CAT A REFURB LONDON"/>
    <s v="Neil Hamblin"/>
    <d v="2025-05-01T00:00:00"/>
    <d v="2025-04-29T00:00:00"/>
    <x v="1"/>
    <s v="29/04/2025, 13:35"/>
    <s v="UK"/>
    <s v="29/04/2025"/>
    <x v="17"/>
  </r>
  <r>
    <s v="EST-000033217"/>
    <s v="BURLEY STREET 16-22 STUDENT ACCOMMODATION LEEDS"/>
    <s v="Lorraine Knotts"/>
    <d v="2025-05-02T00:00:00"/>
    <d v="2025-05-02T00:00:00"/>
    <x v="1"/>
    <s v="02/05/2025, 14:13"/>
    <s v="UK"/>
    <s v="02/05/2025"/>
    <x v="17"/>
  </r>
  <r>
    <s v="EST-000032961"/>
    <s v="CANARY WHARF NORTH QUAY DEVELOPMENT LIFE SCIENCE WCS LONDON"/>
    <s v="Max Cane"/>
    <d v="2025-04-24T00:00:00"/>
    <d v="2025-05-02T00:00:00"/>
    <x v="0"/>
    <s v="02/05/2025, 11:53"/>
    <s v="UK"/>
    <s v="02/05/2025"/>
    <x v="17"/>
  </r>
  <r>
    <s v="EST-000033205"/>
    <s v="CANARY WHARF WOOD WHARF B2 APARTMENT FIT OUT LONDON"/>
    <s v="Neil Hamblin"/>
    <d v="2025-05-02T00:00:00"/>
    <d v="2025-05-02T00:00:00"/>
    <x v="1"/>
    <s v="02/05/2025, 13:02"/>
    <s v="UK"/>
    <s v="02/05/2025"/>
    <x v="17"/>
  </r>
  <r>
    <s v="EST-000033057"/>
    <s v="CANARY WHARF WOOD WHARF B2 APARTMENT FIT OUT LONDON"/>
    <s v="Neil Hamblin"/>
    <d v="2025-04-30T00:00:00"/>
    <d v="2025-04-30T00:00:00"/>
    <x v="1"/>
    <s v="30/04/2025, 10:01"/>
    <s v="UK"/>
    <s v="30/04/2025"/>
    <x v="17"/>
  </r>
  <r>
    <s v="EST-000033126"/>
    <s v="CHARLOTTE STREET NO 80 AURUM FIT OUT FLOOR 2 LONDON"/>
    <s v="Max Cane"/>
    <d v="2025-05-01T00:00:00"/>
    <d v="2025-04-29T00:00:00"/>
    <x v="1"/>
    <s v="29/04/2025, 15:33"/>
    <s v="UK"/>
    <s v="29/04/2025"/>
    <x v="17"/>
  </r>
  <r>
    <s v="EST-000033075"/>
    <s v="CITADEL LEISURE CENTRE REDEVELOPMENT AYR"/>
    <s v="Neil Hamblin"/>
    <d v="2025-04-30T00:00:00"/>
    <d v="2025-04-28T00:00:00"/>
    <x v="1"/>
    <s v="28/04/2025, 14:22"/>
    <s v="UK"/>
    <s v="28/04/2025"/>
    <x v="17"/>
  </r>
  <r>
    <s v="EST-000033080"/>
    <s v="CLARENDON HOUSE CAMBRIDGE"/>
    <s v="Neil Hamblin"/>
    <d v="2025-04-30T00:00:00"/>
    <d v="2025-04-30T00:00:00"/>
    <x v="1"/>
    <s v="30/04/2025, 11:55"/>
    <s v="UK"/>
    <s v="30/04/2025"/>
    <x v="17"/>
  </r>
  <r>
    <s v="EST-000033163"/>
    <s v="DAKOTA HOTEL MANCHESTER AIRPORT"/>
    <s v="Max Cane"/>
    <d v="2025-05-01T00:00:00"/>
    <d v="2025-04-30T00:00:00"/>
    <x v="1"/>
    <s v="30/04/2025, 16:01"/>
    <s v="UK"/>
    <s v="30/04/2025"/>
    <x v="17"/>
  </r>
  <r>
    <s v="EST-000033167"/>
    <s v="DAKOTA HOTEL ROUGIER STREET FLOOR 6 YORK"/>
    <s v="Lorraine Knotts"/>
    <d v="2025-05-01T00:00:00"/>
    <d v="2025-05-01T00:00:00"/>
    <x v="1"/>
    <s v="01/05/2025, 09:17"/>
    <s v="UK"/>
    <s v="01/05/2025"/>
    <x v="17"/>
  </r>
  <r>
    <s v="EST-000032685"/>
    <s v="DORKING OFFICE PARK NO 7 STONEBRIDGE HOUSE LIGHTING"/>
    <s v="Max Cane"/>
    <d v="2025-04-16T00:00:00"/>
    <d v="2025-05-02T00:00:00"/>
    <x v="0"/>
    <s v="02/05/2025, 15:44"/>
    <s v="UK"/>
    <s v="02/05/2025"/>
    <x v="17"/>
  </r>
  <r>
    <s v="EST-000032915"/>
    <s v="EAST ROAD NO 49-51 REFURB LONDON"/>
    <s v="Neil Hamblin"/>
    <d v="2025-04-23T00:00:00"/>
    <d v="2025-05-01T00:00:00"/>
    <x v="0"/>
    <s v="01/05/2025, 09:48"/>
    <s v="UK"/>
    <s v="01/05/2025"/>
    <x v="17"/>
  </r>
  <r>
    <s v="EST-000033108"/>
    <s v="EDEN CAMPUS UNILEVER CAT B KINGSTON"/>
    <s v="Neil Hamblin"/>
    <d v="2025-05-02T00:00:00"/>
    <d v="2025-04-29T00:00:00"/>
    <x v="1"/>
    <s v="29/04/2025, 14:25"/>
    <s v="UK"/>
    <s v="29/04/2025"/>
    <x v="17"/>
  </r>
  <r>
    <s v="EST-000033077"/>
    <s v="EDINBURGH CONCERT HALL"/>
    <s v="Neil Hamblin"/>
    <d v="2025-04-30T00:00:00"/>
    <d v="2025-04-28T00:00:00"/>
    <x v="1"/>
    <s v="28/04/2025, 15:14"/>
    <s v="UK"/>
    <s v="28/04/2025"/>
    <x v="17"/>
  </r>
  <r>
    <s v="EST-000033182"/>
    <s v="ELEPHANT &amp; CASTLE TOWN CENTRE PLOT E2 &amp; E3 LONDON"/>
    <s v="Lorraine Knotts"/>
    <d v="2025-05-02T00:00:00"/>
    <d v="2025-05-01T00:00:00"/>
    <x v="1"/>
    <s v="01/05/2025, 09:45"/>
    <s v="UK"/>
    <s v="01/05/2025"/>
    <x v="17"/>
  </r>
  <r>
    <s v="EST-000033216"/>
    <s v="EMBANKMENT NO 100 1ST FLOOR  X &amp; WHY MANCHESTER"/>
    <s v="Lorraine Knotts"/>
    <d v="2025-05-02T00:00:00"/>
    <d v="2025-05-01T00:00:00"/>
    <x v="1"/>
    <s v="01/05/2025, 16:46"/>
    <s v="UK"/>
    <s v="01/05/2025"/>
    <x v="17"/>
  </r>
  <r>
    <s v="EST-000033111"/>
    <s v="EXCHANGE HOUSE PRIMROSE STREET HSF LONDON"/>
    <s v="Max Cane"/>
    <d v="2025-04-30T00:00:00"/>
    <d v="2025-04-29T00:00:00"/>
    <x v="1"/>
    <s v="29/04/2025, 12:03"/>
    <s v="UK"/>
    <s v="29/04/2025"/>
    <x v="17"/>
  </r>
  <r>
    <s v="EST-000033070"/>
    <s v="FENCHURCH STREET NO 20 FLOOR 27 MARKEL BOARDROOM LONDON"/>
    <s v="Max Cane"/>
    <d v="2025-04-29T00:00:00"/>
    <d v="2025-04-28T00:00:00"/>
    <x v="1"/>
    <s v="28/04/2025, 16:33"/>
    <s v="UK"/>
    <s v="28/04/2025"/>
    <x v="17"/>
  </r>
  <r>
    <s v="EST-000033092"/>
    <s v="FENNIES NURSERY RICHMOND LONDON"/>
    <s v="Neil Hamblin"/>
    <d v="2025-04-30T00:00:00"/>
    <d v="2025-04-29T00:00:00"/>
    <x v="1"/>
    <s v="29/04/2025, 08:48"/>
    <s v="UK"/>
    <s v="29/04/2025"/>
    <x v="17"/>
  </r>
  <r>
    <s v="EST-000033031"/>
    <s v="FIRST STREET PLOT 9A GPA CAT B MANCHESTER"/>
    <s v="Neil Hamblin"/>
    <d v="2025-04-30T00:00:00"/>
    <d v="2025-04-30T00:00:00"/>
    <x v="1"/>
    <s v="30/04/2025, 16:13"/>
    <s v="UK"/>
    <s v="30/04/2025"/>
    <x v="17"/>
  </r>
  <r>
    <s v="EST-000033109"/>
    <s v="FORGEMASTERS MANUFACTURING FACILITY SHEFFIELD"/>
    <s v="Lorraine Knotts"/>
    <d v="2025-04-30T00:00:00"/>
    <d v="2025-04-30T00:00:00"/>
    <x v="1"/>
    <s v="30/04/2025, 10:53"/>
    <s v="UK"/>
    <s v="30/04/2025"/>
    <x v="17"/>
  </r>
  <r>
    <s v="EST-000033213"/>
    <s v="FORMER TYNECASTLE SCHOOL STUDENT ACCOMMODATION EDINBURGH"/>
    <s v="Lorraine Knotts"/>
    <d v="2025-05-02T00:00:00"/>
    <d v="2025-05-01T00:00:00"/>
    <x v="1"/>
    <s v="01/05/2025, 16:39"/>
    <s v="UK"/>
    <s v="01/05/2025"/>
    <x v="17"/>
  </r>
  <r>
    <s v="EST-000033143"/>
    <s v="FUSION STUDENT ACCOMMODATION BIRMINGHAM"/>
    <s v="Neil Hamblin"/>
    <d v="2025-05-05T00:00:00"/>
    <d v="2025-04-30T00:00:00"/>
    <x v="1"/>
    <s v="30/04/2025, 13:35"/>
    <s v="UK"/>
    <s v="30/04/2025"/>
    <x v="17"/>
  </r>
  <r>
    <s v="EST-000033128"/>
    <s v="GOODS YARD RESIDENTIAL STOKE"/>
    <s v="Neil Hamblin"/>
    <d v="2025-05-02T00:00:00"/>
    <d v="2025-04-29T00:00:00"/>
    <x v="1"/>
    <s v="29/04/2025, 17:04"/>
    <s v="UK"/>
    <s v="29/04/2025"/>
    <x v="17"/>
  </r>
  <r>
    <s v="EST-000032981"/>
    <s v="HANOVER STREET NO 1 LONDON"/>
    <s v="Max Cane"/>
    <d v="2025-04-25T00:00:00"/>
    <d v="2025-05-01T00:00:00"/>
    <x v="0"/>
    <s v="01/05/2025, 16:59"/>
    <s v="UK"/>
    <s v="01/05/2025"/>
    <x v="17"/>
  </r>
  <r>
    <s v="EST-000033064"/>
    <s v="HARWELL SCIENCE PARK QUAD 3 OFFICES DIDCOT"/>
    <s v="Neil Hamblin"/>
    <d v="2025-04-30T00:00:00"/>
    <d v="2025-04-28T00:00:00"/>
    <x v="1"/>
    <s v="28/04/2025, 14:42"/>
    <s v="UK"/>
    <s v="28/04/2025"/>
    <x v="17"/>
  </r>
  <r>
    <s v="EST-000033212"/>
    <s v="HATTON GARDEN NO 100 FLOORS 1&amp;2 LONDON"/>
    <s v="Lorraine Knotts"/>
    <d v="2025-05-05T00:00:00"/>
    <d v="2025-05-01T00:00:00"/>
    <x v="1"/>
    <s v="01/05/2025, 15:44"/>
    <s v="UK"/>
    <s v="01/05/2025"/>
    <x v="17"/>
  </r>
  <r>
    <s v="EST-000033055"/>
    <s v="HATTON GARDEN NO 100 FLOORS 1&amp;2 LONDON"/>
    <s v="Lorraine Knotts"/>
    <d v="2025-04-29T00:00:00"/>
    <d v="2025-04-30T00:00:00"/>
    <x v="0"/>
    <s v="30/04/2025, 12:06"/>
    <s v="UK"/>
    <s v="30/04/2025"/>
    <x v="17"/>
  </r>
  <r>
    <s v="EST-000033130"/>
    <s v="HIGHAM ACADEMY NUNEATON"/>
    <s v="Neil Hamblin"/>
    <d v="2025-04-30T00:00:00"/>
    <d v="2025-04-30T00:00:00"/>
    <x v="1"/>
    <s v="30/04/2025, 10:30"/>
    <s v="UK"/>
    <s v="30/04/2025"/>
    <x v="17"/>
  </r>
  <r>
    <s v="EST-000033097"/>
    <s v="HOLBORN VIADUCT NO 14-21 WASHROOM FIT OUT LONDON"/>
    <s v="Lorraine Knotts"/>
    <d v="2025-04-30T00:00:00"/>
    <d v="2025-04-29T00:00:00"/>
    <x v="1"/>
    <s v="29/04/2025, 11:37"/>
    <s v="UK"/>
    <s v="29/04/2025"/>
    <x v="17"/>
  </r>
  <r>
    <s v="EST-000033137"/>
    <s v="KING WILLIAM STREET NO 33 LVL 8 &amp; GRND REFURB LONDON"/>
    <s v="Max Cane"/>
    <d v="2025-05-02T00:00:00"/>
    <d v="2025-04-30T00:00:00"/>
    <x v="1"/>
    <s v="30/04/2025, 09:46"/>
    <s v="UK"/>
    <s v="30/04/2025"/>
    <x v="17"/>
  </r>
  <r>
    <s v="EST-000033184"/>
    <s v="LANCASTER WHARF GUN QUARTER BIRMINGHAM"/>
    <s v="Neil Hamblin"/>
    <d v="2025-05-02T00:00:00"/>
    <d v="2025-05-01T00:00:00"/>
    <x v="1"/>
    <s v="01/05/2025, 13:15"/>
    <s v="UK"/>
    <s v="01/05/2025"/>
    <x v="17"/>
  </r>
  <r>
    <s v="EST-000032929"/>
    <s v="LEADENHALL STREET NO 1 CAT B LATHAM &amp; WATKINS FLRS 1-20"/>
    <s v="Neil Hamblin"/>
    <d v="2025-04-25T00:00:00"/>
    <d v="2025-05-01T00:00:00"/>
    <x v="0"/>
    <s v="01/05/2025, 13:41"/>
    <s v="UK"/>
    <s v="01/05/2025"/>
    <x v="17"/>
  </r>
  <r>
    <s v="EST-000033157"/>
    <s v="LEICESTER COLLEGE AERONAUTICAL BUILDING LEICESTER"/>
    <s v="Max Cane"/>
    <d v="2025-05-01T00:00:00"/>
    <d v="2025-05-02T00:00:00"/>
    <x v="0"/>
    <s v="02/05/2025, 12:50"/>
    <s v="UK"/>
    <s v="02/05/2025"/>
    <x v="17"/>
  </r>
  <r>
    <s v="EST-000033050"/>
    <s v="LIVERPOOL FC EXECUTIVE BOXES ANFIELD"/>
    <s v="Lorraine Knotts"/>
    <d v="2025-04-29T00:00:00"/>
    <d v="2025-04-28T00:00:00"/>
    <x v="1"/>
    <s v="28/04/2025, 16:39"/>
    <s v="UK"/>
    <s v="28/04/2025"/>
    <x v="17"/>
  </r>
  <r>
    <s v="EST-000033051"/>
    <s v="LONDON SOUTH EAST COLLEGES FUTURE GREENWICH CAMPUS LONDON"/>
    <s v="Neil Hamblin"/>
    <d v="2025-04-29T00:00:00"/>
    <d v="2025-04-28T00:00:00"/>
    <x v="1"/>
    <s v="28/04/2025, 10:39"/>
    <s v="UK"/>
    <s v="28/04/2025"/>
    <x v="17"/>
  </r>
  <r>
    <s v="EST-000033041"/>
    <s v="LONDON WALL NO 125 MODE LONDON REFURB LONDON"/>
    <s v="Lorraine Knotts"/>
    <d v="2025-04-28T00:00:00"/>
    <d v="2025-04-30T00:00:00"/>
    <x v="0"/>
    <s v="30/04/2025, 14:47"/>
    <s v="UK"/>
    <s v="30/04/2025"/>
    <x v="17"/>
  </r>
  <r>
    <s v="EST-000033231"/>
    <s v="MANCHESTER AIRPORT ASPIRE LOUNGE"/>
    <s v="Lorraine Knotts"/>
    <d v="2025-05-05T00:00:00"/>
    <d v="2025-05-02T00:00:00"/>
    <x v="1"/>
    <s v="02/05/2025, 10:53"/>
    <s v="UK"/>
    <s v="02/05/2025"/>
    <x v="17"/>
  </r>
  <r>
    <s v="EST-000033052"/>
    <s v="MOORFIELDS EYE HOSPITAL UCL INSTITUTE OF OPHTHALMOLOGY ORIEL"/>
    <s v="Neil Hamblin"/>
    <d v="2025-04-29T00:00:00"/>
    <d v="2025-04-28T00:00:00"/>
    <x v="1"/>
    <s v="28/04/2025, 10:11"/>
    <s v="UK"/>
    <s v="28/04/2025"/>
    <x v="17"/>
  </r>
  <r>
    <s v="EST-000033191"/>
    <s v="MORE LONDON NO 4 LEVEL 5 REFURB LONDON"/>
    <s v="Max Cane"/>
    <d v="2025-05-02T00:00:00"/>
    <d v="2025-05-01T00:00:00"/>
    <x v="1"/>
    <s v="01/05/2025, 12:34"/>
    <s v="UK"/>
    <s v="01/05/2025"/>
    <x v="17"/>
  </r>
  <r>
    <s v="EST-000033047"/>
    <s v="MORE LONDON RIVERSIDE NO 7 PWC REFRESH LONDON"/>
    <s v="Lorraine Knotts"/>
    <d v="2025-04-28T00:00:00"/>
    <d v="2025-04-28T00:00:00"/>
    <x v="1"/>
    <s v="28/04/2025, 10:37"/>
    <s v="UK"/>
    <s v="28/04/2025"/>
    <x v="17"/>
  </r>
  <r>
    <s v="EST-000033101"/>
    <s v="NATIONAL GRID CASTLE DONNINGTON"/>
    <s v="Neil Hamblin"/>
    <d v="2025-05-02T00:00:00"/>
    <d v="2025-04-29T00:00:00"/>
    <x v="1"/>
    <s v="29/04/2025, 11:20"/>
    <s v="UK"/>
    <s v="29/04/2025"/>
    <x v="17"/>
  </r>
  <r>
    <s v="EST-000033032"/>
    <s v="OXFORD BUSINESS PARK PLOT 4610 REFURB OXFORD"/>
    <s v="Neil Hamblin"/>
    <d v="2025-04-28T00:00:00"/>
    <d v="2025-04-28T00:00:00"/>
    <x v="1"/>
    <s v="28/04/2025, 11:01"/>
    <s v="UK"/>
    <s v="28/04/2025"/>
    <x v="17"/>
  </r>
  <r>
    <s v="EST-000033056"/>
    <s v="PALACE STREET NO 16 CAT A FLOORS 1-2 LONDON"/>
    <s v="Neil Hamblin"/>
    <d v="2025-04-29T00:00:00"/>
    <d v="2025-04-28T00:00:00"/>
    <x v="1"/>
    <s v="28/04/2025, 09:38"/>
    <s v="UK"/>
    <s v="28/04/2025"/>
    <x v="17"/>
  </r>
  <r>
    <s v="EST-000033214"/>
    <s v="PALL MALL NO 116 FLOOR 4 IOD LONDON"/>
    <s v="Max Cane"/>
    <d v="2025-05-02T00:00:00"/>
    <d v="2025-05-01T00:00:00"/>
    <x v="1"/>
    <s v="01/05/2025, 15:59"/>
    <s v="UK"/>
    <s v="01/05/2025"/>
    <x v="17"/>
  </r>
  <r>
    <s v="EST-000032868"/>
    <s v="PETERBOROUGH COURT FLEET STREET CAT B MORGAN LEWIS FLRS 8-11"/>
    <s v="Max Cane"/>
    <d v="2025-04-25T00:00:00"/>
    <d v="2025-04-28T00:00:00"/>
    <x v="0"/>
    <s v="28/04/2025, 17:25"/>
    <s v="UK"/>
    <s v="28/04/2025"/>
    <x v="17"/>
  </r>
  <r>
    <s v="EST-000033066"/>
    <s v="PORSCHE SHOWROOM EXETER"/>
    <s v="Max Cane"/>
    <d v="2025-04-29T00:00:00"/>
    <d v="2025-04-28T00:00:00"/>
    <x v="1"/>
    <s v="28/04/2025, 10:25"/>
    <s v="UK"/>
    <s v="28/04/2025"/>
    <x v="17"/>
  </r>
  <r>
    <s v="EST-000033222"/>
    <s v="PRINCES DOCK PLOT A06 11TH FLR LIVERPOOL"/>
    <s v="Neil Hamblin"/>
    <d v="2025-05-02T00:00:00"/>
    <d v="2025-05-02T00:00:00"/>
    <x v="1"/>
    <s v="02/05/2025, 15:15"/>
    <s v="UK"/>
    <s v="02/05/2025"/>
    <x v="17"/>
  </r>
  <r>
    <s v="EST-000033199"/>
    <s v="QUEEN ANNES GATE NO 27 CAT A FLOORS 2 &amp; 5 LONDON"/>
    <s v="Lorraine Knotts"/>
    <d v="2025-05-02T00:00:00"/>
    <d v="2025-05-01T00:00:00"/>
    <x v="1"/>
    <s v="01/05/2025, 17:02"/>
    <s v="UK"/>
    <s v="01/05/2025"/>
    <x v="17"/>
  </r>
  <r>
    <s v="EST-000033085"/>
    <s v="QUEEN ANNES GATE NO 29 FLR 2 REFURB LONDON"/>
    <s v="Max Cane"/>
    <d v="2025-04-29T00:00:00"/>
    <d v="2025-04-28T00:00:00"/>
    <x v="1"/>
    <s v="28/04/2025, 16:39"/>
    <s v="UK"/>
    <s v="28/04/2025"/>
    <x v="17"/>
  </r>
  <r>
    <s v="EST-000033043"/>
    <s v="QUEEN VICTORIA STREET NO 160 FLR 2 LONDON"/>
    <s v="Lorraine Knotts"/>
    <d v="2025-04-29T00:00:00"/>
    <d v="2025-05-02T00:00:00"/>
    <x v="0"/>
    <s v="02/05/2025, 10:44"/>
    <s v="UK"/>
    <s v="02/05/2025"/>
    <x v="17"/>
  </r>
  <r>
    <s v="EST-000033251"/>
    <s v="QUEEN VICTORIA STREET NO 160 FLR 2 LONDON"/>
    <s v="Lorraine Knotts"/>
    <d v="2025-05-06T00:00:00"/>
    <d v="2025-05-02T00:00:00"/>
    <x v="1"/>
    <s v="02/05/2025, 15:31"/>
    <s v="UK"/>
    <s v="02/05/2025"/>
    <x v="17"/>
  </r>
  <r>
    <s v="EST-000033208"/>
    <s v="ROPEMAKER STREET NO 20 LINKLATER WC AREAS LONDON"/>
    <s v="Max Cane"/>
    <d v="2025-05-05T00:00:00"/>
    <d v="2025-05-02T00:00:00"/>
    <x v="1"/>
    <s v="02/05/2025, 15:43"/>
    <s v="UK"/>
    <s v="02/05/2025"/>
    <x v="17"/>
  </r>
  <r>
    <s v="EST-000033104"/>
    <s v="SOUTHFIELD VETERINARY HOSPITAL BASILDON"/>
    <s v="Lorraine Knotts"/>
    <d v="2025-04-30T00:00:00"/>
    <d v="2025-04-30T00:00:00"/>
    <x v="1"/>
    <s v="30/04/2025, 08:25"/>
    <s v="UK"/>
    <s v="30/04/2025"/>
    <x v="17"/>
  </r>
  <r>
    <s v="EST-000033155"/>
    <s v="SPIRE HEALTHCARE DIDSBURY MANCHESTER"/>
    <s v="Lorraine Knotts"/>
    <d v="2025-05-01T00:00:00"/>
    <d v="2025-04-30T00:00:00"/>
    <x v="1"/>
    <s v="30/04/2025, 16:27"/>
    <s v="UK"/>
    <s v="30/04/2025"/>
    <x v="17"/>
  </r>
  <r>
    <s v="EST-000033098"/>
    <s v="ST GEORGE STREET NO 25-27 CAT A LONDON"/>
    <s v="Lorraine Knotts"/>
    <d v="2025-04-30T00:00:00"/>
    <d v="2025-04-29T00:00:00"/>
    <x v="1"/>
    <s v="29/04/2025, 10:16"/>
    <s v="UK"/>
    <s v="29/04/2025"/>
    <x v="17"/>
  </r>
  <r>
    <s v="EST-000033115"/>
    <s v="ST MARY AXE NO 30 FLRS 17-18 CAT B HUNTON ANDREWS LONDON"/>
    <s v="Max Cane"/>
    <d v="2025-04-30T00:00:00"/>
    <d v="2025-04-29T00:00:00"/>
    <x v="1"/>
    <s v="29/04/2025, 15:59"/>
    <s v="UK"/>
    <s v="29/04/2025"/>
    <x v="17"/>
  </r>
  <r>
    <s v="EST-000033030"/>
    <s v="ST MICHAEL'S FLR 9 HILL DICKINSON FIT OUT MANCHESTER"/>
    <s v="Lorraine Knotts"/>
    <d v="2025-04-28T00:00:00"/>
    <d v="2025-04-28T00:00:00"/>
    <x v="1"/>
    <s v="28/04/2025, 09:40"/>
    <s v="UK"/>
    <s v="28/04/2025"/>
    <x v="17"/>
  </r>
  <r>
    <s v="EST-000033088"/>
    <s v="STONNAL ROAD FACTORY HULL"/>
    <s v="Lorraine Knotts"/>
    <d v="2025-04-29T00:00:00"/>
    <d v="2025-04-29T00:00:00"/>
    <x v="1"/>
    <s v="29/04/2025, 08:52"/>
    <s v="UK"/>
    <s v="29/04/2025"/>
    <x v="17"/>
  </r>
  <r>
    <s v="EST-000033234"/>
    <s v="TELEHOUSE SOUTH DAY 3 LEVELS 4 &amp; 5"/>
    <s v="Lorraine Knotts"/>
    <d v="2025-05-06T00:00:00"/>
    <d v="2025-05-02T00:00:00"/>
    <x v="1"/>
    <s v="02/05/2025, 10:22"/>
    <s v="UK"/>
    <s v="02/05/2025"/>
    <x v="17"/>
  </r>
  <r>
    <s v="EST-000033220"/>
    <s v="TEVILLE GATE HOUSE HMRC REFURB WORTHING"/>
    <s v="Max Cane"/>
    <d v="2025-05-02T00:00:00"/>
    <d v="2025-05-01T00:00:00"/>
    <x v="1"/>
    <s v="01/05/2025, 16:55"/>
    <s v="UK"/>
    <s v="01/05/2025"/>
    <x v="17"/>
  </r>
  <r>
    <s v="EST-000032984"/>
    <s v="THE CURSITOR CHANCERY LANE NO 38 CAT A REFURB LONDON"/>
    <s v="Max Cane"/>
    <d v="2025-04-28T00:00:00"/>
    <d v="2025-04-28T00:00:00"/>
    <x v="1"/>
    <s v="28/04/2025, 17:13"/>
    <s v="UK"/>
    <s v="28/04/2025"/>
    <x v="17"/>
  </r>
  <r>
    <s v="EST-000033158"/>
    <s v="THORLUX HQ APPLICATION CENTRE REDDITCH"/>
    <s v="Neil Hamblin"/>
    <d v="2025-05-01T00:00:00"/>
    <d v="2025-04-30T00:00:00"/>
    <x v="1"/>
    <s v="30/04/2025, 15:57"/>
    <s v="UK"/>
    <s v="30/04/2025"/>
    <x v="17"/>
  </r>
  <r>
    <s v="EST-000032858"/>
    <s v="THREADNEEDLE STREET NO 60 CAT A FLOOR 8 LONDON"/>
    <s v="Lorraine Knotts"/>
    <d v="2025-04-21T00:00:00"/>
    <d v="2025-04-30T00:00:00"/>
    <x v="0"/>
    <s v="30/04/2025, 11:09"/>
    <s v="UK"/>
    <s v="30/04/2025"/>
    <x v="17"/>
  </r>
  <r>
    <s v="EST-000033169"/>
    <s v="TROCADERO HOTEL ZEDWELL PICCADILLY LONDON"/>
    <s v="Lorraine Knotts"/>
    <d v="2025-05-02T00:00:00"/>
    <d v="2025-05-01T00:00:00"/>
    <x v="1"/>
    <s v="01/05/2025, 12:26"/>
    <s v="UK"/>
    <s v="01/05/2025"/>
    <x v="17"/>
  </r>
  <r>
    <s v="EST-000033038"/>
    <s v="TRUCELL PROJECT ADDRESS TBC PRESTON"/>
    <s v="Lorraine Knotts"/>
    <d v="2025-04-29T00:00:00"/>
    <d v="2025-04-28T00:00:00"/>
    <x v="1"/>
    <s v="28/04/2025, 11:36"/>
    <s v="UK"/>
    <s v="28/04/2025"/>
    <x v="17"/>
  </r>
  <r>
    <s v="EST-000033037"/>
    <s v="TUDOR STREET NO 1 FLR 2 REFURB LONDON"/>
    <s v="Max Cane"/>
    <d v="2025-04-28T00:00:00"/>
    <d v="2025-04-28T00:00:00"/>
    <x v="1"/>
    <s v="28/04/2025, 16:39"/>
    <s v="UK"/>
    <s v="28/04/2025"/>
    <x v="17"/>
  </r>
  <r>
    <s v="EST-000033053"/>
    <s v="UNI OF LONDON SOAS CORRIDORS LONDON"/>
    <s v="Max Cane"/>
    <d v="2025-04-29T00:00:00"/>
    <d v="2025-04-28T00:00:00"/>
    <x v="1"/>
    <s v="28/04/2025, 08:46"/>
    <s v="UK"/>
    <s v="28/04/2025"/>
    <x v="17"/>
  </r>
  <r>
    <s v="EST-000033063"/>
    <s v="UNI OF MANCHESTER FALLOWFIELD CAMPUS LIMES BUILDING"/>
    <s v="Lorraine Knotts"/>
    <d v="2025-04-29T00:00:00"/>
    <d v="2025-04-29T00:00:00"/>
    <x v="1"/>
    <s v="29/04/2025, 12:19"/>
    <s v="UK"/>
    <s v="29/04/2025"/>
    <x v="17"/>
  </r>
  <r>
    <s v="EST-000032955"/>
    <s v="UNI OF MANCHESTER FALLOWFIELD CAMPUS REDEVELOPMENT"/>
    <s v="Max Cane"/>
    <d v="2025-04-25T00:00:00"/>
    <d v="2025-04-28T00:00:00"/>
    <x v="0"/>
    <s v="28/04/2025, 12:31"/>
    <s v="UK"/>
    <s v="28/04/2025"/>
    <x v="17"/>
  </r>
  <r>
    <s v="EST-000033118"/>
    <s v="UNI OF MANCHESTER JOHN GARSIDE BUILDING"/>
    <s v="Lorraine Knotts"/>
    <d v="2025-04-30T00:00:00"/>
    <d v="2025-04-29T00:00:00"/>
    <x v="1"/>
    <s v="29/04/2025, 16:41"/>
    <s v="UK"/>
    <s v="29/04/2025"/>
    <x v="17"/>
  </r>
  <r>
    <s v="EST-000033160"/>
    <s v="UNI OF WARWICK CLAYCROFT HALLS OF RESIDENCE"/>
    <s v="Lorraine Knotts"/>
    <d v="2025-05-01T00:00:00"/>
    <d v="2025-04-30T00:00:00"/>
    <x v="1"/>
    <s v="30/04/2025, 15:49"/>
    <s v="UK"/>
    <s v="30/04/2025"/>
    <x v="17"/>
  </r>
  <r>
    <s v="EST-000032833"/>
    <s v="UPPER BROOK STREET KADANS SCIENCE PARTNERS MANCHESTER"/>
    <s v="Neil Hamblin"/>
    <d v="2025-04-17T00:00:00"/>
    <d v="2025-04-28T00:00:00"/>
    <x v="0"/>
    <s v="28/04/2025, 15:05"/>
    <s v="UK"/>
    <s v="28/04/2025"/>
    <x v="17"/>
  </r>
  <r>
    <s v="EST-000032766"/>
    <s v="VELINDRE CANCER CENTRE CARDIFF"/>
    <s v="Max Cane"/>
    <d v="2025-04-18T00:00:00"/>
    <d v="2025-04-28T00:00:00"/>
    <x v="0"/>
    <s v="28/04/2025, 12:26"/>
    <s v="UK"/>
    <s v="28/04/2025"/>
    <x v="17"/>
  </r>
  <r>
    <s v="EST-000033177"/>
    <s v="VINE STREET NO 1 FLOORS 3-4 CAT A+ LONDON"/>
    <s v="Lorraine Knotts"/>
    <d v="2025-05-05T00:00:00"/>
    <d v="2025-05-01T00:00:00"/>
    <x v="1"/>
    <s v="01/05/2025, 10:35"/>
    <s v="UK"/>
    <s v="01/05/2025"/>
    <x v="17"/>
  </r>
  <r>
    <s v="EST-000033141"/>
    <s v="WELLINGTON PLACE NO 2 REFURB LEEDS"/>
    <s v="Max Cane"/>
    <d v="2025-05-01T00:00:00"/>
    <d v="2025-04-30T00:00:00"/>
    <x v="1"/>
    <s v="30/04/2025, 10:55"/>
    <s v="UK"/>
    <s v="30/04/2025"/>
    <x v="17"/>
  </r>
  <r>
    <s v="EST-000033138"/>
    <s v="WELLS STREET NO 80 WELLS HOUSE THE RIBBON MTNG ROOMS / BSMNT"/>
    <s v="Max Cane"/>
    <d v="2025-05-05T00:00:00"/>
    <d v="2025-04-30T00:00:00"/>
    <x v="1"/>
    <s v="30/04/2025, 10:18"/>
    <s v="UK"/>
    <s v="30/04/2025"/>
    <x v="17"/>
  </r>
  <r>
    <s v="EST-000033095"/>
    <s v="WILTON ROAD NO 129 CAT A FLOORS 1-5 LONDON"/>
    <s v="Max Cane"/>
    <d v="2025-05-02T00:00:00"/>
    <d v="2025-04-30T00:00:00"/>
    <x v="1"/>
    <s v="30/04/2025, 11:41"/>
    <s v="UK"/>
    <s v="30/04/2025"/>
    <x v="17"/>
  </r>
  <r>
    <s v="EST-000033151"/>
    <s v="WINNERSH TRIANGLE NO 1180 ESKDALE ROAD WINNERSH"/>
    <s v="Neil Hamblin"/>
    <d v="2025-05-01T00:00:00"/>
    <d v="2025-05-01T00:00:00"/>
    <x v="1"/>
    <s v="01/05/2025, 10:09"/>
    <s v="UK"/>
    <s v="01/05/2025"/>
    <x v="17"/>
  </r>
  <r>
    <s v="EST-000032852"/>
    <s v="WIXAMS TRAIN STATION BEDFORDSHIRE"/>
    <s v="Neil Hamblin"/>
    <d v="2025-04-22T00:00:00"/>
    <d v="2025-04-29T00:00:00"/>
    <x v="0"/>
    <s v="29/04/2025, 15:48"/>
    <s v="UK"/>
    <s v="29/04/2025"/>
    <x v="17"/>
  </r>
  <r>
    <s v="EST-000033065"/>
    <s v="YORKSHIRE AIR AMBULANCE THIRSK"/>
    <s v="Lorraine Knotts"/>
    <d v="2025-04-29T00:00:00"/>
    <d v="2025-04-30T00:00:00"/>
    <x v="0"/>
    <s v="30/04/2025, 10:04"/>
    <s v="UK"/>
    <s v="30/04/2025"/>
    <x v="17"/>
  </r>
  <r>
    <s v="EST-000033173"/>
    <s v="AMERICAN TOWER 222 BERKELEY ST FLOORS 6 &amp; 7"/>
    <s v="Ian Liegeois"/>
    <d v="2025-05-05T00:00:00"/>
    <d v="2025-04-30T00:00:00"/>
    <x v="1"/>
    <s v="30/04/2025, 22:48"/>
    <s v="USA"/>
    <s v="30/04/2025"/>
    <x v="17"/>
  </r>
  <r>
    <s v="EST-000032976"/>
    <s v="AMERICAN TOWER 222 BERKELEY ST FLOORS 6 &amp; 7"/>
    <s v="Ian Liegeois"/>
    <d v="2025-04-29T00:00:00"/>
    <d v="2025-04-29T00:00:00"/>
    <x v="1"/>
    <s v="29/04/2025, 16:16"/>
    <s v="USA"/>
    <s v="29/04/2025"/>
    <x v="17"/>
  </r>
  <r>
    <s v="EST-000032550"/>
    <s v="BROADWAY 1585 MORGAN STANLEY AMENITY FLRS NEW YORK"/>
    <s v="John Bullock"/>
    <d v="2025-04-11T00:00:00"/>
    <d v="2025-04-29T00:00:00"/>
    <x v="0"/>
    <s v="29/04/2025, 11:22"/>
    <s v="USA"/>
    <s v="29/04/2025"/>
    <x v="17"/>
  </r>
  <r>
    <s v="EST-000032977"/>
    <s v="CORGAN CONFIDENTIAL CLIENT 6.0 FORT WORTH"/>
    <s v="Ian Liegeois"/>
    <d v="2025-04-29T00:00:00"/>
    <d v="2025-04-29T00:00:00"/>
    <x v="1"/>
    <s v="29/04/2025, 17:48"/>
    <s v="USA"/>
    <s v="29/04/2025"/>
    <x v="17"/>
  </r>
  <r>
    <s v="EST-000032169"/>
    <s v="HARVARD UNIV ERC LAB BUILDING WEST"/>
    <s v="John Bullock"/>
    <d v="2025-04-01T00:00:00"/>
    <d v="2025-04-28T00:00:00"/>
    <x v="0"/>
    <s v="28/04/2025, 15:24"/>
    <s v="USA"/>
    <s v="28/04/2025"/>
    <x v="17"/>
  </r>
  <r>
    <s v="EST-000032780"/>
    <s v="HARVARD UNIV ERC LAB BUILDING WEST"/>
    <s v="John Bullock"/>
    <d v="2025-04-18T00:00:00"/>
    <d v="2025-04-28T00:00:00"/>
    <x v="0"/>
    <s v="28/04/2025, 16:04"/>
    <s v="USA"/>
    <s v="28/04/2025"/>
    <x v="17"/>
  </r>
  <r>
    <s v="EST-000032031"/>
    <s v="INTERNATIONAL GATEWAY 4600 COLUMBUS AIRPORT OHIO"/>
    <s v="John Bullock"/>
    <d v="2025-03-27T00:00:00"/>
    <d v="2025-05-02T00:00:00"/>
    <x v="0"/>
    <s v="02/05/2025, 09:56"/>
    <s v="USA"/>
    <s v="02/05/2025"/>
    <x v="17"/>
  </r>
  <r>
    <s v="EST-000033164"/>
    <s v="JFK TERMINAL ONE DUTY FREE (C220 Ceilings)"/>
    <s v="Ian Liegeois"/>
    <d v="2025-05-06T00:00:00"/>
    <d v="2025-05-02T00:00:00"/>
    <x v="1"/>
    <s v="02/05/2025, 22:10"/>
    <s v="USA"/>
    <s v="02/05/2025"/>
    <x v="17"/>
  </r>
  <r>
    <s v="EST-000033084"/>
    <s v="JFK TERMINAL ONE DUTY FREE (C220 Ceilings)"/>
    <s v="Ian Liegeois"/>
    <d v="2025-05-01T00:00:00"/>
    <d v="2025-05-02T00:00:00"/>
    <x v="0"/>
    <s v="02/05/2025, 22:07"/>
    <s v="USA"/>
    <s v="02/05/2025"/>
    <x v="17"/>
  </r>
  <r>
    <s v="EST-000033224"/>
    <s v="JFK TERMINAL ONE DUTY FREE (C330) - TRICELL"/>
    <s v="Ian Liegeois"/>
    <d v="2025-05-07T00:00:00"/>
    <d v="2025-05-02T00:00:00"/>
    <x v="1"/>
    <s v="02/05/2025, 22:11"/>
    <s v="USA"/>
    <s v="02/05/2025"/>
    <x v="17"/>
  </r>
  <r>
    <s v="EST-000033165"/>
    <s v="JFK TERMINAL ONE DUTY FREE (C330) - TRICELL"/>
    <s v="Ian Liegeois"/>
    <d v="2025-05-06T00:00:00"/>
    <d v="2025-05-01T00:00:00"/>
    <x v="1"/>
    <s v="01/05/2025, 16:33"/>
    <s v="USA"/>
    <s v="01/05/2025"/>
    <x v="17"/>
  </r>
  <r>
    <s v="EST-000032551"/>
    <s v="PARK AVENUE 270 EXEC FLOORS, 44 to 47, JP MORGAN"/>
    <s v="John Bullock"/>
    <d v="2025-04-11T00:00:00"/>
    <d v="2025-04-29T00:00:00"/>
    <x v="0"/>
    <s v="29/04/2025, 13:42"/>
    <s v="USA"/>
    <s v="29/04/2025"/>
    <x v="17"/>
  </r>
  <r>
    <s v="EST-000033172"/>
    <s v="S CANAL ST 320 EQUINIX CHICAGO"/>
    <s v="Ian Liegeois"/>
    <d v="2025-05-05T00:00:00"/>
    <d v="2025-04-30T00:00:00"/>
    <x v="1"/>
    <s v="30/04/2025, 22:43"/>
    <s v="USA"/>
    <s v="30/04/2025"/>
    <x v="17"/>
  </r>
  <r>
    <s v="EST-000033228"/>
    <s v="BARANGAROO T2 LVL 38"/>
    <s v="John Bullock"/>
    <d v="2025-05-07T00:00:00"/>
    <d v="2025-05-09T00:00:00"/>
    <x v="0"/>
    <s v="09/05/2025, 13:01"/>
    <s v="Australia"/>
    <s v="09/05/2025"/>
    <x v="18"/>
  </r>
  <r>
    <s v="EST-000033317"/>
    <s v="UNIVERSITY OF MELBOURNE PERFORMING ARTS CENTRE"/>
    <s v="Max Cane"/>
    <d v="2025-05-09T00:00:00"/>
    <d v="2025-05-08T00:00:00"/>
    <x v="1"/>
    <s v="08/05/2025, 17:18"/>
    <s v="Australia"/>
    <s v="08/05/2025"/>
    <x v="18"/>
  </r>
  <r>
    <s v="EST-000033079"/>
    <s v="NTT DATA CENTRE PAR1 BUILDING A &amp; CAMPUS"/>
    <s v="Christine Moring"/>
    <d v="2025-05-01T00:00:00"/>
    <d v="2025-05-06T00:00:00"/>
    <x v="0"/>
    <s v="06/05/2025, 16:04"/>
    <s v="France"/>
    <s v="06/05/2025"/>
    <x v="18"/>
  </r>
  <r>
    <s v="EST-000031952"/>
    <s v="PLACE VALHUBERT PARIS 13"/>
    <s v="Jeremy Buick"/>
    <d v="2025-03-27T00:00:00"/>
    <d v="2025-05-06T00:00:00"/>
    <x v="0"/>
    <s v="06/05/2025, 15:56"/>
    <s v="France"/>
    <s v="06/05/2025"/>
    <x v="18"/>
  </r>
  <r>
    <s v="EST-000033303"/>
    <s v="TRIO DAUMESNIL PARIS REFURBISHMENT"/>
    <s v="Christine Moring"/>
    <d v="2025-05-12T00:00:00"/>
    <d v="2025-05-08T00:00:00"/>
    <x v="1"/>
    <s v="08/05/2025, 14:51"/>
    <s v="France"/>
    <s v="08/05/2025"/>
    <x v="18"/>
  </r>
  <r>
    <s v="EST-000032895"/>
    <s v="ARM CROWN SQUARE GALWAY"/>
    <s v="Cathal McGuinness"/>
    <d v="2025-04-25T00:00:00"/>
    <d v="2025-05-06T00:00:00"/>
    <x v="0"/>
    <s v="06/05/2025, 15:34"/>
    <s v="Ireland"/>
    <s v="06/05/2025"/>
    <x v="18"/>
  </r>
  <r>
    <s v="EST-000032519"/>
    <s v="CEANNT STATION GALWAY"/>
    <s v="Cathal McGuinness"/>
    <d v="2025-04-11T00:00:00"/>
    <d v="2025-05-08T00:00:00"/>
    <x v="0"/>
    <s v="08/05/2025, 16:26"/>
    <s v="Ireland"/>
    <s v="08/05/2025"/>
    <x v="18"/>
  </r>
  <r>
    <s v="EST-000032946"/>
    <s v="ELI LILLY VISITOR CENTRE LIMERICK"/>
    <s v="Cathal McGuinness"/>
    <d v="2025-04-25T00:00:00"/>
    <d v="2025-05-09T00:00:00"/>
    <x v="0"/>
    <s v="09/05/2025, 11:09"/>
    <s v="Ireland"/>
    <s v="09/05/2025"/>
    <x v="18"/>
  </r>
  <r>
    <s v="EST-000032902"/>
    <s v="IREACH QUEENS UNIVERSITY BELFAST"/>
    <s v="Cathal McGuinness"/>
    <d v="2025-04-25T00:00:00"/>
    <d v="2025-05-09T00:00:00"/>
    <x v="0"/>
    <s v="09/05/2025, 10:16"/>
    <s v="Ireland"/>
    <s v="09/05/2025"/>
    <x v="18"/>
  </r>
  <r>
    <s v="EST-000032899"/>
    <s v="MARSHALLS YARD EAST ROAD EAST WALL DUBLIN 3"/>
    <s v="Cathal McGuinness"/>
    <d v="2025-04-25T00:00:00"/>
    <d v="2025-05-09T00:00:00"/>
    <x v="0"/>
    <s v="09/05/2025, 09:52"/>
    <s v="Ireland"/>
    <s v="09/05/2025"/>
    <x v="18"/>
  </r>
  <r>
    <s v="EST-000033433"/>
    <s v="SURGICAL HUB CORK"/>
    <s v="Cathal McGuinness"/>
    <d v="2025-05-14T00:00:00"/>
    <d v="2025-05-09T00:00:00"/>
    <x v="1"/>
    <s v="09/05/2025, 11:56"/>
    <s v="Ireland"/>
    <s v="09/05/2025"/>
    <x v="18"/>
  </r>
  <r>
    <s v="EST-000033431"/>
    <s v="SURGICAL HUB LIMERICK"/>
    <s v="Cathal McGuinness"/>
    <d v="2025-05-14T00:00:00"/>
    <d v="2025-05-09T00:00:00"/>
    <x v="1"/>
    <s v="09/05/2025, 11:41"/>
    <s v="Ireland"/>
    <s v="09/05/2025"/>
    <x v="18"/>
  </r>
  <r>
    <s v="EST-000032930"/>
    <s v="TOWNSEND STREET 157 - 164 DUBLIN"/>
    <s v="Cathal McGuinness"/>
    <d v="2025-04-25T00:00:00"/>
    <d v="2025-05-08T00:00:00"/>
    <x v="0"/>
    <s v="08/05/2025, 16:59"/>
    <s v="Ireland"/>
    <s v="08/05/2025"/>
    <x v="18"/>
  </r>
  <r>
    <s v="EST-000033361"/>
    <s v="ALINMA BANK REGIONAL BLDG JEDDAH KSA"/>
    <s v="Christine Moring"/>
    <d v="2025-05-12T00:00:00"/>
    <d v="2025-05-09T00:00:00"/>
    <x v="1"/>
    <s v="09/05/2025, 15:01"/>
    <s v="Middle East"/>
    <s v="09/05/2025"/>
    <x v="18"/>
  </r>
  <r>
    <s v="EST-000033229"/>
    <s v="AL NAMAA GENERAL HOSPITAL NORTH SHARQIYAH OMAN"/>
    <s v="Julian Sparrow"/>
    <d v="2025-05-07T00:00:00"/>
    <d v="2025-05-08T00:00:00"/>
    <x v="0"/>
    <s v="08/05/2025, 12:59"/>
    <s v="Middle East"/>
    <s v="08/05/2025"/>
    <x v="18"/>
  </r>
  <r>
    <s v="EST-000033241"/>
    <s v="DUBAI AIRWING (DAW) EXTENSION DUBAI AIRPORT"/>
    <s v="Christine Moring"/>
    <d v="2025-05-07T00:00:00"/>
    <d v="2025-05-08T00:00:00"/>
    <x v="0"/>
    <s v="08/05/2025, 13:58"/>
    <s v="Middle East"/>
    <s v="08/05/2025"/>
    <x v="18"/>
  </r>
  <r>
    <s v="EST-000033260"/>
    <s v="HSBC PLATINUM MSHEIREB DOHA QATAR"/>
    <s v="Christine Moring"/>
    <d v="2025-05-09T00:00:00"/>
    <d v="2025-05-07T00:00:00"/>
    <x v="1"/>
    <s v="07/05/2025, 15:32"/>
    <s v="Middle East"/>
    <s v="07/05/2025"/>
    <x v="18"/>
  </r>
  <r>
    <s v="EST-000033176"/>
    <s v="IMMERSIVE TOWER DIFC COMMERCIAL OFFICE DEVT DUBAI"/>
    <s v="Julian Sparrow"/>
    <d v="2025-05-06T00:00:00"/>
    <d v="2025-05-07T00:00:00"/>
    <x v="0"/>
    <s v="07/05/2025, 15:26"/>
    <s v="Middle East"/>
    <s v="07/05/2025"/>
    <x v="18"/>
  </r>
  <r>
    <s v="EST-000032806"/>
    <s v="KING FAHD INTL STADIUM EXPANSION RIYADH"/>
    <s v="Jeremy Buick"/>
    <d v="2025-04-21T00:00:00"/>
    <d v="2025-05-08T00:00:00"/>
    <x v="0"/>
    <s v="08/05/2025, 14:46"/>
    <s v="Middle East"/>
    <s v="08/05/2025"/>
    <x v="18"/>
  </r>
  <r>
    <s v="EST-000033136"/>
    <s v="NDA - PWC LAYSEN VALLEY RIYADH OFFICE FIT OUT"/>
    <s v="Christine Moring"/>
    <d v="2025-05-05T00:00:00"/>
    <d v="2025-05-08T00:00:00"/>
    <x v="0"/>
    <s v="08/05/2025, 11:34"/>
    <s v="Middle East"/>
    <s v="08/05/2025"/>
    <x v="18"/>
  </r>
  <r>
    <s v="EST-000033210"/>
    <s v="PALM BEACH TOWER PALM JUMEIRAH"/>
    <s v="Christine Moring"/>
    <d v="2025-05-07T00:00:00"/>
    <d v="2025-05-08T00:00:00"/>
    <x v="0"/>
    <s v="08/05/2025, 10:41"/>
    <s v="Middle East"/>
    <s v="08/05/2025"/>
    <x v="18"/>
  </r>
  <r>
    <s v="EST-000033261"/>
    <s v="PALM FLOWER AT WEST BEACH SUPERCAR BASEMENT THE PALM DUBAI"/>
    <s v="Christine Moring"/>
    <d v="2025-05-09T00:00:00"/>
    <d v="2025-05-08T00:00:00"/>
    <x v="1"/>
    <s v="08/05/2025, 08:45"/>
    <s v="Middle East"/>
    <s v="08/05/2025"/>
    <x v="18"/>
  </r>
  <r>
    <s v="EST-000033239"/>
    <s v="PURE DATA CENTRE YAS ISLAND ABU DHABI DATA HALL"/>
    <s v="Christine Moring"/>
    <d v="2025-05-06T00:00:00"/>
    <d v="2025-05-06T00:00:00"/>
    <x v="1"/>
    <s v="06/05/2025, 10:44"/>
    <s v="Middle East"/>
    <s v="06/05/2025"/>
    <x v="18"/>
  </r>
  <r>
    <s v="EST-000033263"/>
    <s v="ALPHA BANK ATHENS"/>
    <s v="Christine Moring"/>
    <d v="2025-05-09T00:00:00"/>
    <d v="2025-05-09T00:00:00"/>
    <x v="1"/>
    <s v="09/05/2025, 10:53"/>
    <s v="Rest of the World"/>
    <s v="09/05/2025"/>
    <x v="18"/>
  </r>
  <r>
    <s v="EST-000033007"/>
    <s v="ARIMA OFFICES MADRID"/>
    <s v="Christine Moring"/>
    <d v="2025-04-30T00:00:00"/>
    <d v="2025-05-06T00:00:00"/>
    <x v="0"/>
    <s v="06/05/2025, 14:00"/>
    <s v="Rest of the World"/>
    <s v="06/05/2025"/>
    <x v="18"/>
  </r>
  <r>
    <s v="EST-000031586"/>
    <s v="ATOCHA PHASE 2 PASANTE MADRID"/>
    <s v="Jeremy Buick"/>
    <d v="2025-03-19T00:00:00"/>
    <d v="2025-05-07T00:00:00"/>
    <x v="0"/>
    <s v="07/05/2025, 13:40"/>
    <s v="Rest of the World"/>
    <s v="07/05/2025"/>
    <x v="18"/>
  </r>
  <r>
    <s v="EST-000032790"/>
    <s v="ESTACION SANTS  BARCELONA"/>
    <s v="Jeremy Buick"/>
    <d v="2025-04-21T00:00:00"/>
    <d v="2025-05-08T00:00:00"/>
    <x v="0"/>
    <s v="08/05/2025, 14:49"/>
    <s v="Rest of the World"/>
    <s v="08/05/2025"/>
    <x v="18"/>
  </r>
  <r>
    <s v="EST-000033439"/>
    <s v="KEMRI MOMBASA"/>
    <s v="Max Cane"/>
    <d v="2025-05-13T00:00:00"/>
    <d v="2025-05-09T00:00:00"/>
    <x v="1"/>
    <s v="09/05/2025, 16:27"/>
    <s v="Rest of the World"/>
    <s v="09/05/2025"/>
    <x v="18"/>
  </r>
  <r>
    <s v="EST-000033375"/>
    <s v="ABBEY LANE STUDENT ACCOMMODATION EDINBURGH"/>
    <s v="Neil Hamblin"/>
    <d v="2025-05-12T00:00:00"/>
    <d v="2025-05-08T00:00:00"/>
    <x v="1"/>
    <s v="08/05/2025, 13:22"/>
    <s v="UK"/>
    <s v="08/05/2025"/>
    <x v="18"/>
  </r>
  <r>
    <s v="EST-000033347"/>
    <s v="ALDERMANBURY SQUARE NO 2 BASINGHALL ST RECEPTION CEILINGS"/>
    <s v="Neil Hamblin"/>
    <d v="2025-05-09T00:00:00"/>
    <d v="2025-05-08T00:00:00"/>
    <x v="1"/>
    <s v="08/05/2025, 10:44"/>
    <s v="UK"/>
    <s v="08/05/2025"/>
    <x v="18"/>
  </r>
  <r>
    <s v="EST-000033326"/>
    <s v="BAKER STREET NO 25 CAT B PIMCO FLOORS 5-9 LONDON"/>
    <s v="Neil Hamblin"/>
    <d v="2025-05-12T00:00:00"/>
    <d v="2025-05-09T00:00:00"/>
    <x v="1"/>
    <s v="09/05/2025, 13:00"/>
    <s v="UK"/>
    <s v="09/05/2025"/>
    <x v="18"/>
  </r>
  <r>
    <s v="EST-000033370"/>
    <s v="BIRMINGHAM CHILDRENS TRUST"/>
    <s v="Max Cane"/>
    <d v="2025-05-12T00:00:00"/>
    <d v="2025-05-08T00:00:00"/>
    <x v="1"/>
    <s v="08/05/2025, 12:57"/>
    <s v="UK"/>
    <s v="08/05/2025"/>
    <x v="18"/>
  </r>
  <r>
    <s v="EST-000033390"/>
    <s v="BRENT STREET NO 73 - 77 LONDON"/>
    <s v="Max Cane"/>
    <d v="2025-05-09T00:00:00"/>
    <d v="2025-05-08T00:00:00"/>
    <x v="1"/>
    <s v="08/05/2025, 12:53"/>
    <s v="UK"/>
    <s v="08/05/2025"/>
    <x v="18"/>
  </r>
  <r>
    <s v="EST-000033198"/>
    <s v="BUNHILL ROW NO 1 SLAUGHTER &amp; MAY CAT A REFURB LONDON"/>
    <s v="Neil Hamblin"/>
    <d v="2025-05-02T00:00:00"/>
    <d v="2025-05-06T00:00:00"/>
    <x v="0"/>
    <s v="06/05/2025, 13:15"/>
    <s v="UK"/>
    <s v="06/05/2025"/>
    <x v="18"/>
  </r>
  <r>
    <s v="EST-000033374"/>
    <s v="CADWORKS FLOOR 7 FIT OUT GLASGOW"/>
    <s v="Max Cane"/>
    <d v="2025-05-12T00:00:00"/>
    <d v="2025-05-08T00:00:00"/>
    <x v="1"/>
    <s v="08/05/2025, 17:20"/>
    <s v="UK"/>
    <s v="08/05/2025"/>
    <x v="18"/>
  </r>
  <r>
    <s v="EST-000033248"/>
    <s v="CATALENT PHARMA REFURB SWINDON"/>
    <s v="Max Cane"/>
    <d v="2025-05-05T00:00:00"/>
    <d v="2025-05-07T00:00:00"/>
    <x v="0"/>
    <s v="07/05/2025, 16:10"/>
    <s v="UK"/>
    <s v="07/05/2025"/>
    <x v="18"/>
  </r>
  <r>
    <s v="EST-000033348"/>
    <s v="CHISWELL STREET NO 24 FLOOR 1 &amp; 3 INDUSTRIOUS FIT OUT LONDON"/>
    <s v="Max Cane"/>
    <d v="2025-05-09T00:00:00"/>
    <d v="2025-05-07T00:00:00"/>
    <x v="1"/>
    <s v="07/05/2025, 16:43"/>
    <s v="UK"/>
    <s v="07/05/2025"/>
    <x v="18"/>
  </r>
  <r>
    <s v="EST-000033343"/>
    <s v="CHISWICK PARK BUILDING 3 FLR 3 REFURB LONDON"/>
    <s v="Max Cane"/>
    <d v="2025-05-12T00:00:00"/>
    <d v="2025-05-07T00:00:00"/>
    <x v="1"/>
    <s v="07/05/2025, 16:37"/>
    <s v="UK"/>
    <s v="07/05/2025"/>
    <x v="18"/>
  </r>
  <r>
    <s v="EST-000033193"/>
    <s v="CITY POINT L1 AND LGF HAYMARKET TERRACE NO 65 EDINBURGH"/>
    <s v="Neil Hamblin"/>
    <d v="2025-05-05T00:00:00"/>
    <d v="2025-05-06T00:00:00"/>
    <x v="0"/>
    <s v="06/05/2025, 11:54"/>
    <s v="UK"/>
    <s v="06/05/2025"/>
    <x v="18"/>
  </r>
  <r>
    <s v="EST-000033367"/>
    <s v="COOPER HOUSE COVENTRY"/>
    <s v="Max Cane"/>
    <d v="2025-05-09T00:00:00"/>
    <d v="2025-05-08T00:00:00"/>
    <x v="1"/>
    <s v="08/05/2025, 14:03"/>
    <s v="UK"/>
    <s v="08/05/2025"/>
    <x v="18"/>
  </r>
  <r>
    <s v="EST-000033427"/>
    <s v="COWLEY PARK MATRIX HOUSE REFURB CAMBRIDGE"/>
    <s v="Max Cane"/>
    <d v="2025-05-13T00:00:00"/>
    <d v="2025-05-09T00:00:00"/>
    <x v="1"/>
    <s v="09/05/2025, 10:57"/>
    <s v="UK"/>
    <s v="09/05/2025"/>
    <x v="18"/>
  </r>
  <r>
    <s v="EST-000033351"/>
    <s v="CVIM THE PIRBRIGHT INSTITUTE GROUND FLOOR WOKING"/>
    <s v="Max Cane"/>
    <d v="2025-05-08T00:00:00"/>
    <d v="2025-05-07T00:00:00"/>
    <x v="1"/>
    <s v="07/05/2025, 17:01"/>
    <s v="UK"/>
    <s v="07/05/2025"/>
    <x v="18"/>
  </r>
  <r>
    <s v="EST-000033408"/>
    <s v="DIAMOND LIGHT SOURCE DEB EXTENSIONS DIDCOT"/>
    <s v="Max Cane"/>
    <d v="2025-05-12T00:00:00"/>
    <d v="2025-05-08T00:00:00"/>
    <x v="1"/>
    <s v="08/05/2025, 15:57"/>
    <s v="UK"/>
    <s v="08/05/2025"/>
    <x v="18"/>
  </r>
  <r>
    <s v="EST-000033183"/>
    <s v="ELEPHANT &amp; CASTLE TOWN CENTRE PLOT E2 &amp; E3 LONDON"/>
    <s v="Max Cane"/>
    <d v="2025-05-02T00:00:00"/>
    <d v="2025-05-09T00:00:00"/>
    <x v="0"/>
    <s v="09/05/2025, 15:13"/>
    <s v="UK"/>
    <s v="09/05/2025"/>
    <x v="18"/>
  </r>
  <r>
    <s v="EST-000033254"/>
    <s v="EMMBEE MOTOR HOMES GEORGE STREET NO 15 HEYWOOD"/>
    <s v="Lorraine Knotts"/>
    <d v="2025-05-08T00:00:00"/>
    <d v="2025-05-06T00:00:00"/>
    <x v="1"/>
    <s v="06/05/2025, 11:34"/>
    <s v="UK"/>
    <s v="06/05/2025"/>
    <x v="18"/>
  </r>
  <r>
    <s v="EST-000033325"/>
    <s v="EUSTON ROAD NO 160 EVERGREEN HOUSE NEWFLEX LONDON"/>
    <s v="Max Cane"/>
    <d v="2025-05-08T00:00:00"/>
    <d v="2025-05-08T00:00:00"/>
    <x v="1"/>
    <s v="08/05/2025, 12:59"/>
    <s v="UK"/>
    <s v="08/05/2025"/>
    <x v="18"/>
  </r>
  <r>
    <s v="EST-000033416"/>
    <s v="FORMER TYNECASTLE SCHOOL STUDENT ACCOM ADDITIONALS EDINBURGH"/>
    <s v="Neil Hamblin"/>
    <d v="2025-05-13T00:00:00"/>
    <d v="2025-05-09T00:00:00"/>
    <x v="1"/>
    <s v="09/05/2025, 12:08"/>
    <s v="UK"/>
    <s v="09/05/2025"/>
    <x v="18"/>
  </r>
  <r>
    <s v="EST-000033277"/>
    <s v="GSK B6 LABORATORY ANNEX STEVENAGE"/>
    <s v="Lorraine Knotts"/>
    <d v="2025-05-07T00:00:00"/>
    <d v="2025-05-06T00:00:00"/>
    <x v="1"/>
    <s v="06/05/2025, 10:44"/>
    <s v="UK"/>
    <s v="06/05/2025"/>
    <x v="18"/>
  </r>
  <r>
    <s v="EST-000033148"/>
    <s v="HANOVER SQUARE BUILDING NO 18 KKR FLOOR 5 LONDON"/>
    <s v="Lorraine Knotts"/>
    <d v="2025-05-05T00:00:00"/>
    <d v="2025-05-06T00:00:00"/>
    <x v="0"/>
    <s v="06/05/2025, 15:23"/>
    <s v="UK"/>
    <s v="06/05/2025"/>
    <x v="18"/>
  </r>
  <r>
    <s v="EST-000033386"/>
    <s v="HANOVER STREET NO 1 LONDON"/>
    <s v="Neil Hamblin"/>
    <d v="2025-05-13T00:00:00"/>
    <d v="2025-05-09T00:00:00"/>
    <x v="1"/>
    <s v="09/05/2025, 13:13"/>
    <s v="UK"/>
    <s v="09/05/2025"/>
    <x v="18"/>
  </r>
  <r>
    <s v="EST-000033382"/>
    <s v="HANOVER STREET NO 80 HOBART HOUSE FLOOR 1 REAR EDINBURGH"/>
    <s v="Max Cane"/>
    <d v="2025-05-12T00:00:00"/>
    <d v="2025-05-08T00:00:00"/>
    <x v="1"/>
    <s v="08/05/2025, 12:55"/>
    <s v="UK"/>
    <s v="08/05/2025"/>
    <x v="18"/>
  </r>
  <r>
    <s v="EST-000033409"/>
    <s v="HARWELL CAMPUS PROJECT DEXTER PHASE 2 DIDCOT"/>
    <s v="Max Cane"/>
    <d v="2025-05-12T00:00:00"/>
    <d v="2025-05-08T00:00:00"/>
    <x v="1"/>
    <s v="08/05/2025, 17:22"/>
    <s v="UK"/>
    <s v="08/05/2025"/>
    <x v="18"/>
  </r>
  <r>
    <s v="EST-000033380"/>
    <s v="HATTON GARDEN NO 100 FLOORS 1&amp;2 LONDON"/>
    <s v="Neil Hamblin"/>
    <d v="2025-05-12T00:00:00"/>
    <d v="2025-05-08T00:00:00"/>
    <x v="1"/>
    <s v="08/05/2025, 11:58"/>
    <s v="UK"/>
    <s v="08/05/2025"/>
    <x v="18"/>
  </r>
  <r>
    <s v="EST-000033267"/>
    <s v="HATTON GARDEN NO 100 FLOORS 1&amp;2 LONDON"/>
    <s v="Lorraine Knotts"/>
    <d v="2025-05-07T00:00:00"/>
    <d v="2025-05-06T00:00:00"/>
    <x v="1"/>
    <s v="06/05/2025, 09:31"/>
    <s v="UK"/>
    <s v="06/05/2025"/>
    <x v="18"/>
  </r>
  <r>
    <s v="EST-000033401"/>
    <s v="HOUNDSDITCH NO 133 FLOOR 3 REFURB LONDON"/>
    <s v="Max Cane"/>
    <d v="2025-05-12T00:00:00"/>
    <d v="2025-05-08T00:00:00"/>
    <x v="1"/>
    <s v="08/05/2025, 16:06"/>
    <s v="UK"/>
    <s v="08/05/2025"/>
    <x v="18"/>
  </r>
  <r>
    <s v="EST-000033365"/>
    <s v="HUNDRED OF HOO ACADEMY MAIN ROAD ROCHESTER"/>
    <s v="Max Cane"/>
    <d v="2025-05-09T00:00:00"/>
    <d v="2025-05-08T00:00:00"/>
    <x v="1"/>
    <s v="08/05/2025, 12:50"/>
    <s v="UK"/>
    <s v="08/05/2025"/>
    <x v="18"/>
  </r>
  <r>
    <s v="EST-000033349"/>
    <s v="JACK TURNBULL MISC TILE &amp; GRID 2025"/>
    <s v="Max Cane"/>
    <d v="2025-05-09T00:00:00"/>
    <d v="2025-05-08T00:00:00"/>
    <x v="1"/>
    <s v="08/05/2025, 12:52"/>
    <s v="UK"/>
    <s v="08/05/2025"/>
    <x v="18"/>
  </r>
  <r>
    <s v="EST-000033418"/>
    <s v="JOSEPH PARR OLDHAM"/>
    <s v="Max Cane"/>
    <d v="2025-05-12T00:00:00"/>
    <d v="2025-05-09T00:00:00"/>
    <x v="1"/>
    <s v="09/05/2025, 09:37"/>
    <s v="UK"/>
    <s v="09/05/2025"/>
    <x v="18"/>
  </r>
  <r>
    <s v="EST-000033283"/>
    <s v="KING STREET NO 12 LEEDS"/>
    <s v="Lorraine Knotts"/>
    <d v="2025-05-08T00:00:00"/>
    <d v="2025-05-06T00:00:00"/>
    <x v="1"/>
    <s v="06/05/2025, 11:15"/>
    <s v="UK"/>
    <s v="06/05/2025"/>
    <x v="18"/>
  </r>
  <r>
    <s v="EST-000033268"/>
    <s v="L&amp;S HAYMARKET YARDS NO 22 STUDENT RESIDENTAL EDINBURGH"/>
    <s v="Neil Hamblin"/>
    <d v="2025-05-08T00:00:00"/>
    <d v="2025-05-06T00:00:00"/>
    <x v="1"/>
    <s v="06/05/2025, 15:50"/>
    <s v="UK"/>
    <s v="06/05/2025"/>
    <x v="18"/>
  </r>
  <r>
    <s v="EST-000033426"/>
    <s v="LIVERPOOL STREET NO 1 FOH RECEPTION &amp; EVENT SPACE LONDON"/>
    <s v="Neil Hamblin"/>
    <d v="2025-05-13T00:00:00"/>
    <d v="2025-05-09T00:00:00"/>
    <x v="1"/>
    <s v="09/05/2025, 11:41"/>
    <s v="UK"/>
    <s v="09/05/2025"/>
    <x v="18"/>
  </r>
  <r>
    <s v="EST-000033381"/>
    <s v="LONDON MISC 2025"/>
    <s v="Max Cane"/>
    <d v="2025-05-12T00:00:00"/>
    <d v="2025-05-08T00:00:00"/>
    <x v="1"/>
    <s v="08/05/2025, 16:36"/>
    <s v="UK"/>
    <s v="08/05/2025"/>
    <x v="18"/>
  </r>
  <r>
    <s v="EST-000033338"/>
    <s v="MARTIN LANE NO 24 REFURB LONDON"/>
    <s v="Max Cane"/>
    <d v="2025-05-09T00:00:00"/>
    <d v="2025-05-07T00:00:00"/>
    <x v="1"/>
    <s v="07/05/2025, 14:02"/>
    <s v="UK"/>
    <s v="07/05/2025"/>
    <x v="18"/>
  </r>
  <r>
    <s v="EST-000033339"/>
    <s v="MORGANS JUICE BAR CHALK FARM LONDON"/>
    <s v="Max Cane"/>
    <d v="2025-05-12T00:00:00"/>
    <d v="2025-05-07T00:00:00"/>
    <x v="1"/>
    <s v="07/05/2025, 17:29"/>
    <s v="UK"/>
    <s v="07/05/2025"/>
    <x v="18"/>
  </r>
  <r>
    <s v="EST-000033318"/>
    <s v="NR EAST KILBRIDE &amp; HAIRMYRES STATIONS"/>
    <s v="Max Cane"/>
    <d v="2025-05-08T00:00:00"/>
    <d v="2025-05-07T00:00:00"/>
    <x v="1"/>
    <s v="07/05/2025, 08:45"/>
    <s v="UK"/>
    <s v="07/05/2025"/>
    <x v="18"/>
  </r>
  <r>
    <s v="EST-000033324"/>
    <s v="ONE COLMORE SQUARE BIRMINGHAM"/>
    <s v="Max Cane"/>
    <d v="2025-05-08T00:00:00"/>
    <d v="2025-05-07T00:00:00"/>
    <x v="1"/>
    <s v="07/05/2025, 10:31"/>
    <s v="UK"/>
    <s v="07/05/2025"/>
    <x v="18"/>
  </r>
  <r>
    <s v="EST-000033309"/>
    <s v="PARK HOUSE NO 16-18 FINSBURY CIRCUS LONDON"/>
    <s v="Max Cane"/>
    <d v="2025-05-07T00:00:00"/>
    <d v="2025-05-07T00:00:00"/>
    <x v="1"/>
    <s v="07/05/2025, 09:46"/>
    <s v="UK"/>
    <s v="07/05/2025"/>
    <x v="18"/>
  </r>
  <r>
    <s v="EST-000033295"/>
    <s v="PETERBOROUGH COURT FLEET STREET CAT B MORGAN LEWIS FLRS 8-11"/>
    <s v="Max Cane"/>
    <d v="2025-05-09T00:00:00"/>
    <d v="2025-05-08T00:00:00"/>
    <x v="1"/>
    <s v="08/05/2025, 17:03"/>
    <s v="UK"/>
    <s v="08/05/2025"/>
    <x v="18"/>
  </r>
  <r>
    <s v="EST-000033321"/>
    <s v="QUEEN ANNES GATE NO 29 FLR 2 REFURB LONDON"/>
    <s v="Max Cane"/>
    <d v="2025-05-08T00:00:00"/>
    <d v="2025-05-07T00:00:00"/>
    <x v="1"/>
    <s v="07/05/2025, 15:18"/>
    <s v="UK"/>
    <s v="07/05/2025"/>
    <x v="18"/>
  </r>
  <r>
    <s v="EST-000033253"/>
    <s v="QUEEN VICTORIA STREET NO 160 FLR 2 LONDON"/>
    <s v="Lorraine Knotts"/>
    <d v="2025-05-06T00:00:00"/>
    <d v="2025-05-06T00:00:00"/>
    <x v="1"/>
    <s v="06/05/2025, 08:25"/>
    <s v="UK"/>
    <s v="06/05/2025"/>
    <x v="18"/>
  </r>
  <r>
    <s v="EST-000033411"/>
    <s v="ROPEMAKER STREET NO 20-22 LINKLATERS JOINERY FEATURE LONDON"/>
    <s v="Neil Hamblin"/>
    <d v="2025-05-13T00:00:00"/>
    <d v="2025-05-09T00:00:00"/>
    <x v="1"/>
    <s v="09/05/2025, 11:09"/>
    <s v="UK"/>
    <s v="09/05/2025"/>
    <x v="18"/>
  </r>
  <r>
    <s v="EST-000033417"/>
    <s v="STATION ROAD NO 21 FLRS 4 &amp; 5 CAMBRIDGE"/>
    <s v="Max Cane"/>
    <d v="2025-05-12T00:00:00"/>
    <d v="2025-05-09T00:00:00"/>
    <x v="1"/>
    <s v="09/05/2025, 14:47"/>
    <s v="UK"/>
    <s v="09/05/2025"/>
    <x v="18"/>
  </r>
  <r>
    <s v="EST-000033278"/>
    <s v="STATION ROAD NO 21 FLRS 4 &amp; 5 CAMBRIDGE"/>
    <s v="Neil Hamblin"/>
    <d v="2025-05-07T00:00:00"/>
    <d v="2025-05-09T00:00:00"/>
    <x v="0"/>
    <s v="09/05/2025, 08:35"/>
    <s v="UK"/>
    <s v="09/05/2025"/>
    <x v="18"/>
  </r>
  <r>
    <s v="EST-000033332"/>
    <s v="ST GEORGES INTEGRATED HEALTH AND WELLBEING HUB"/>
    <s v="Max Cane"/>
    <d v="2025-05-09T00:00:00"/>
    <d v="2025-05-07T00:00:00"/>
    <x v="1"/>
    <s v="07/05/2025, 15:29"/>
    <s v="UK"/>
    <s v="07/05/2025"/>
    <x v="18"/>
  </r>
  <r>
    <s v="EST-000033345"/>
    <s v="ST GEORGE STREET NO 25-27 CAT A LONDON"/>
    <s v="Max Cane"/>
    <d v="2025-05-09T00:00:00"/>
    <d v="2025-05-07T00:00:00"/>
    <x v="1"/>
    <s v="07/05/2025, 16:06"/>
    <s v="UK"/>
    <s v="07/05/2025"/>
    <x v="18"/>
  </r>
  <r>
    <s v="EST-000033316"/>
    <s v="STRATFORD CROSS S9 REDMAN PLACE NO 2 FLOOR 7 CDU LONDON"/>
    <s v="Neil Hamblin"/>
    <d v="2025-05-09T00:00:00"/>
    <d v="2025-05-08T00:00:00"/>
    <x v="1"/>
    <s v="08/05/2025, 09:38"/>
    <s v="UK"/>
    <s v="08/05/2025"/>
    <x v="18"/>
  </r>
  <r>
    <s v="EST-000033257"/>
    <s v="TEVILLE GATE HOUSE HMRC REFURB WORTHING"/>
    <s v="Max Cane"/>
    <d v="2025-05-07T00:00:00"/>
    <d v="2025-05-06T00:00:00"/>
    <x v="1"/>
    <s v="06/05/2025, 08:31"/>
    <s v="UK"/>
    <s v="06/05/2025"/>
    <x v="18"/>
  </r>
  <r>
    <s v="EST-000033019"/>
    <s v="THE BISHOPS AVENUE NO 56 RIVERSTONE LONDON"/>
    <s v="Lorraine Knotts"/>
    <d v="2025-04-29T00:00:00"/>
    <d v="2025-05-06T00:00:00"/>
    <x v="0"/>
    <s v="06/05/2025, 15:26"/>
    <s v="UK"/>
    <s v="06/05/2025"/>
    <x v="18"/>
  </r>
  <r>
    <s v="EST-000033352"/>
    <s v="TOTTENHAM HOTSPUR TRAINING ACADEMY LEVEL 1 OFFICES ENFIELD"/>
    <s v="Max Cane"/>
    <d v="2025-05-09T00:00:00"/>
    <d v="2025-05-09T00:00:00"/>
    <x v="1"/>
    <s v="09/05/2025, 14:48"/>
    <s v="UK"/>
    <s v="09/05/2025"/>
    <x v="18"/>
  </r>
  <r>
    <s v="EST-000033387"/>
    <s v="UNI OF OXFORD HENRY WELCOME BUILDING DILAPS"/>
    <s v="Neil Hamblin"/>
    <d v="2025-05-09T00:00:00"/>
    <d v="2025-05-08T00:00:00"/>
    <x v="1"/>
    <s v="08/05/2025, 15:19"/>
    <s v="UK"/>
    <s v="08/05/2025"/>
    <x v="18"/>
  </r>
  <r>
    <s v="EST-000033290"/>
    <s v="UNI OF SOUTHAMPTON B32 LABORATORY REFURB"/>
    <s v="Neil Hamblin"/>
    <d v="2025-05-08T00:00:00"/>
    <d v="2025-05-06T00:00:00"/>
    <x v="1"/>
    <s v="06/05/2025, 14:57"/>
    <s v="UK"/>
    <s v="06/05/2025"/>
    <x v="18"/>
  </r>
  <r>
    <s v="EST-000033362"/>
    <s v="UNIVERSITY OF SALFORD CLINIC BUILDING MANCHESTER"/>
    <s v="Max Cane"/>
    <d v="2025-05-09T00:00:00"/>
    <d v="2025-05-08T00:00:00"/>
    <x v="1"/>
    <s v="08/05/2025, 12:50"/>
    <s v="UK"/>
    <s v="08/05/2025"/>
    <x v="18"/>
  </r>
  <r>
    <s v="EST-000033284"/>
    <s v="UNIVERSITY OF SALFORD CLINIC BUILDING MANCHESTER"/>
    <s v="Max Cane"/>
    <d v="2025-05-07T00:00:00"/>
    <d v="2025-05-07T00:00:00"/>
    <x v="1"/>
    <s v="07/05/2025, 16:11"/>
    <s v="UK"/>
    <s v="07/05/2025"/>
    <x v="18"/>
  </r>
  <r>
    <s v="EST-000033388"/>
    <s v="WELLINGTON PLAZA LEEDS"/>
    <s v="Max Cane"/>
    <d v="2025-05-09T00:00:00"/>
    <d v="2025-05-08T00:00:00"/>
    <x v="1"/>
    <s v="08/05/2025, 14:05"/>
    <s v="UK"/>
    <s v="08/05/2025"/>
    <x v="18"/>
  </r>
  <r>
    <s v="EST-000033425"/>
    <s v="WESTMINSTER PLACE REFURB YORK BUSINESS PARK YORK"/>
    <s v="Max Cane"/>
    <d v="2025-05-12T00:00:00"/>
    <d v="2025-05-09T00:00:00"/>
    <x v="1"/>
    <s v="09/05/2025, 10:21"/>
    <s v="UK"/>
    <s v="09/05/2025"/>
    <x v="18"/>
  </r>
  <r>
    <s v="EST-000033314"/>
    <s v="HIGHWAY 225 NO 5900 DEER PARK 77536 PHASE 2"/>
    <s v="Ian Liegeois"/>
    <d v="2025-05-09T00:00:00"/>
    <d v="2025-05-09T00:00:00"/>
    <x v="1"/>
    <s v="09/05/2025, 16:08"/>
    <s v="USA"/>
    <s v="09/05/2025"/>
    <x v="18"/>
  </r>
  <r>
    <s v="EST-000033255"/>
    <s v="NYU GOULD PLAZA"/>
    <s v="Ian Liegeois"/>
    <d v="2025-05-07T00:00:00"/>
    <d v="2025-05-08T00:00:00"/>
    <x v="0"/>
    <s v="08/05/2025, 18:47"/>
    <s v="USA"/>
    <s v="08/05/2025"/>
    <x v="18"/>
  </r>
  <r>
    <s v="EST-000033311"/>
    <s v="WATERSHED PHASE 2 HOUSTON"/>
    <s v="Ian Liegeois"/>
    <d v="2025-05-12T00:00:00"/>
    <d v="2025-05-08T00:00:00"/>
    <x v="1"/>
    <s v="08/05/2025, 18:18"/>
    <s v="USA"/>
    <s v="08/05/2025"/>
    <x v="18"/>
  </r>
  <r>
    <s v="EST-000033672"/>
    <s v="NTT DATA CENTRE PAR1 BUILDING A &amp; CAMPUS"/>
    <s v="Christine Moring"/>
    <d v="2025-05-20T00:00:00"/>
    <d v="2025-05-16T00:00:00"/>
    <x v="1"/>
    <s v="16/05/2025, 16:12"/>
    <s v="France"/>
    <s v="16/05/2025"/>
    <x v="19"/>
  </r>
  <r>
    <s v="EST-000033545"/>
    <s v="OPENSKY LA DEFENSE"/>
    <s v="Christine Moring"/>
    <d v="2025-05-19T00:00:00"/>
    <d v="2025-05-15T00:00:00"/>
    <x v="1"/>
    <s v="15/05/2025, 17:03"/>
    <s v="France"/>
    <s v="15/05/2025"/>
    <x v="19"/>
  </r>
  <r>
    <s v="EST-000033530"/>
    <s v="CENTRAL PARK BLOCK G 3RD &amp; 4TH FLOOR DUBLIN"/>
    <s v="Cathal McGuinness"/>
    <d v="2025-05-16T00:00:00"/>
    <d v="2025-05-14T00:00:00"/>
    <x v="1"/>
    <s v="14/05/2025, 14:53"/>
    <s v="Ireland"/>
    <s v="14/05/2025"/>
    <x v="19"/>
  </r>
  <r>
    <s v="EST-000033505"/>
    <s v="CNU ST COLMANS HOSPITAL RATHDRUM WICKLOW"/>
    <s v="Cathal McGuinness"/>
    <d v="2025-05-14T00:00:00"/>
    <d v="2025-05-14T00:00:00"/>
    <x v="1"/>
    <s v="14/05/2025, 14:43"/>
    <s v="Ireland"/>
    <s v="14/05/2025"/>
    <x v="19"/>
  </r>
  <r>
    <s v="EST-000033480"/>
    <s v="CORK AIRPORT C3 SECURITY UPGRADE"/>
    <s v="Cathal McGuinness"/>
    <d v="2025-05-14T00:00:00"/>
    <d v="2025-05-12T00:00:00"/>
    <x v="1"/>
    <s v="12/05/2025, 13:18"/>
    <s v="Ireland"/>
    <s v="12/05/2025"/>
    <x v="19"/>
  </r>
  <r>
    <s v="EST-000033529"/>
    <s v="STS OFFICE FITOUT WATERFORD"/>
    <s v="Cathal McGuinness"/>
    <d v="2025-05-15T00:00:00"/>
    <d v="2025-05-13T00:00:00"/>
    <x v="1"/>
    <s v="13/05/2025, 16:30"/>
    <s v="Ireland"/>
    <s v="13/05/2025"/>
    <x v="19"/>
  </r>
  <r>
    <s v="EST-000033474"/>
    <s v="STS OFFICE FITOUT WATERFORD"/>
    <s v="Cathal McGuinness"/>
    <d v="2025-05-15T00:00:00"/>
    <d v="2025-05-13T00:00:00"/>
    <x v="1"/>
    <s v="13/05/2025, 10:13"/>
    <s v="Ireland"/>
    <s v="13/05/2025"/>
    <x v="19"/>
  </r>
  <r>
    <s v="EST-000033357"/>
    <s v="ST STEPHENS GREEN 51 DUBLIN"/>
    <s v="Cathal McGuinness"/>
    <d v="2025-05-09T00:00:00"/>
    <d v="2025-05-12T00:00:00"/>
    <x v="0"/>
    <s v="12/05/2025, 13:59"/>
    <s v="Ireland"/>
    <s v="12/05/2025"/>
    <x v="19"/>
  </r>
  <r>
    <s v="EST-000033304"/>
    <s v="UCC TYNDALL NORTH"/>
    <s v="Cathal McGuinness"/>
    <d v="2025-05-13T00:00:00"/>
    <d v="2025-05-12T00:00:00"/>
    <x v="1"/>
    <s v="12/05/2025, 12:57"/>
    <s v="Ireland"/>
    <s v="12/05/2025"/>
    <x v="19"/>
  </r>
  <r>
    <s v="EST-000033262"/>
    <s v="AL WAJH AIRPORT PHASE 1 KSA"/>
    <s v="Christine Moring"/>
    <d v="2025-05-16T00:00:00"/>
    <d v="2025-05-14T00:00:00"/>
    <x v="1"/>
    <s v="14/05/2025, 08:59"/>
    <s v="Middle East"/>
    <s v="14/05/2025"/>
    <x v="19"/>
  </r>
  <r>
    <s v="EST-000033636"/>
    <s v="AL WAJH AIRPORT PHASE 1 KSA"/>
    <s v="Christine Moring"/>
    <d v="2025-05-20T00:00:00"/>
    <d v="2025-05-15T00:00:00"/>
    <x v="1"/>
    <s v="15/05/2025, 14:55"/>
    <s v="Middle East"/>
    <s v="15/05/2025"/>
    <x v="19"/>
  </r>
  <r>
    <s v="EST-000033395"/>
    <s v="AUH FINANCIAL CENTRE CAR PARK LIFT LOBBIES ADDTL ORDER"/>
    <s v="Christine Moring"/>
    <d v="2025-05-14T00:00:00"/>
    <d v="2025-05-13T00:00:00"/>
    <x v="1"/>
    <s v="13/05/2025, 12:23"/>
    <s v="Middle East"/>
    <s v="13/05/2025"/>
    <x v="19"/>
  </r>
  <r>
    <s v="EST-000033556"/>
    <s v="AUSTRALIA COMMONWEALTH BANK BANGALORE INDIA"/>
    <s v="Demi Jackson"/>
    <d v="2025-05-16T00:00:00"/>
    <d v="2025-05-16T00:00:00"/>
    <x v="1"/>
    <s v="16/05/2025, 12:59"/>
    <s v="Middle East"/>
    <s v="16/05/2025"/>
    <x v="19"/>
  </r>
  <r>
    <s v="EST-000033094"/>
    <s v="CENTRAL BANK OF IRAQ HQ BAGHDAD CLG201 EXTERNAL"/>
    <s v="Jeremy Buick"/>
    <d v="2025-05-01T00:00:00"/>
    <d v="2025-05-14T00:00:00"/>
    <x v="0"/>
    <s v="14/05/2025, 16:25"/>
    <s v="Middle East"/>
    <s v="14/05/2025"/>
    <x v="19"/>
  </r>
  <r>
    <s v="EST-000033434"/>
    <s v="EDGENEX DATA CENTRES BY DAMAC RIYADH B2 KSA"/>
    <s v="Jeremy Buick"/>
    <d v="2025-05-13T00:00:00"/>
    <d v="2025-05-12T00:00:00"/>
    <x v="1"/>
    <s v="12/05/2025, 15:27"/>
    <s v="Middle East"/>
    <s v="12/05/2025"/>
    <x v="19"/>
  </r>
  <r>
    <s v="EST-000033456"/>
    <s v="PALM BEACH TOWER PALM JUMEIRAH"/>
    <s v="Christine Moring"/>
    <d v="2025-05-14T00:00:00"/>
    <d v="2025-05-12T00:00:00"/>
    <x v="1"/>
    <s v="12/05/2025, 14:17"/>
    <s v="Middle East"/>
    <s v="12/05/2025"/>
    <x v="19"/>
  </r>
  <r>
    <s v="EST-000031240"/>
    <s v="QIDDIYA SOUTHWEST TRANSPORT HUB RIYADH SAUDIA ARABIA"/>
    <s v="Jeremy Buick"/>
    <d v="2025-04-21T00:00:00"/>
    <d v="2025-05-15T00:00:00"/>
    <x v="0"/>
    <s v="15/05/2025, 11:01"/>
    <s v="Middle East"/>
    <s v="15/05/2025"/>
    <x v="19"/>
  </r>
  <r>
    <s v="EST-000033139"/>
    <s v="AMI ACADEMY HOD HASHARON"/>
    <s v="Demi Jackson"/>
    <d v="2025-05-05T00:00:00"/>
    <d v="2025-05-12T00:00:00"/>
    <x v="0"/>
    <s v="12/05/2025, 15:03"/>
    <s v="Rest of the World"/>
    <s v="12/05/2025"/>
    <x v="19"/>
  </r>
  <r>
    <s v="EST-000033471"/>
    <s v="BBVA RENOVATION MADRID"/>
    <s v="Christine Moring"/>
    <d v="2025-05-14T00:00:00"/>
    <d v="2025-05-13T00:00:00"/>
    <x v="1"/>
    <s v="13/05/2025, 09:35"/>
    <s v="Rest of the World"/>
    <s v="13/05/2025"/>
    <x v="19"/>
  </r>
  <r>
    <s v="EST-000033406"/>
    <s v="CHAMARTIN PHASE 2 MADRID"/>
    <s v="Demi Jackson"/>
    <d v="2025-05-14T00:00:00"/>
    <d v="2025-05-12T00:00:00"/>
    <x v="1"/>
    <s v="12/05/2025, 17:29"/>
    <s v="Rest of the World"/>
    <s v="12/05/2025"/>
    <x v="19"/>
  </r>
  <r>
    <s v="EST-000033331"/>
    <s v="ESTEL ANTIGUA TELEFONICA BARCELONA"/>
    <s v="Christine Moring"/>
    <d v="2025-05-12T00:00:00"/>
    <d v="2025-05-14T00:00:00"/>
    <x v="0"/>
    <s v="14/05/2025, 11:42"/>
    <s v="Rest of the World"/>
    <s v="14/05/2025"/>
    <x v="19"/>
  </r>
  <r>
    <s v="EST-000033422"/>
    <s v="GUNVOR GENEVA"/>
    <s v="Christine Moring"/>
    <d v="2025-05-14T00:00:00"/>
    <d v="2025-05-14T00:00:00"/>
    <x v="1"/>
    <s v="14/05/2025, 15:55"/>
    <s v="Rest of the World"/>
    <s v="14/05/2025"/>
    <x v="19"/>
  </r>
  <r>
    <s v="EST-000033180"/>
    <s v="KITCHEN REVAMPING BOURI DP4 LIBYA OFFSHORE"/>
    <s v="Demi Jackson"/>
    <d v="2025-05-06T00:00:00"/>
    <d v="2025-05-12T00:00:00"/>
    <x v="0"/>
    <s v="12/05/2025, 16:29"/>
    <s v="Rest of the World"/>
    <s v="12/05/2025"/>
    <x v="19"/>
  </r>
  <r>
    <s v="EST-000033419"/>
    <s v="MARRIOTT HOTEL ABASTUMANI"/>
    <s v="Demi Jackson"/>
    <d v="2025-05-13T00:00:00"/>
    <d v="2025-05-13T00:00:00"/>
    <x v="1"/>
    <s v="13/05/2025, 16:03"/>
    <s v="Rest of the World"/>
    <s v="13/05/2025"/>
    <x v="19"/>
  </r>
  <r>
    <s v="EST-000033415"/>
    <s v="MILLENNIUM RAMAT GAN"/>
    <s v="Christine Moring"/>
    <d v="2025-05-13T00:00:00"/>
    <d v="2025-05-12T00:00:00"/>
    <x v="1"/>
    <s v="12/05/2025, 09:50"/>
    <s v="Rest of the World"/>
    <s v="12/05/2025"/>
    <x v="19"/>
  </r>
  <r>
    <s v="EST-000033520"/>
    <s v="MUPAC SANTANDER"/>
    <s v="Jeremy Buick"/>
    <d v="2025-05-19T00:00:00"/>
    <d v="2025-05-16T00:00:00"/>
    <x v="1"/>
    <s v="16/05/2025, 11:28"/>
    <s v="Rest of the World"/>
    <s v="16/05/2025"/>
    <x v="19"/>
  </r>
  <r>
    <s v="EST-000033607"/>
    <s v="ADANAC PARK NORTH OPUS FIT OUT SOUTHAMPTON"/>
    <s v="Max Cane"/>
    <d v="2025-05-19T00:00:00"/>
    <d v="2025-05-15T00:00:00"/>
    <x v="1"/>
    <s v="15/05/2025, 14:59"/>
    <s v="UK"/>
    <s v="15/05/2025"/>
    <x v="19"/>
  </r>
  <r>
    <s v="EST-000033616"/>
    <s v="APEX BUILDING FRANCIS CRICK FLRS 3-6 LONDON"/>
    <s v="Max Cane"/>
    <d v="2025-05-16T00:00:00"/>
    <d v="2025-05-15T00:00:00"/>
    <x v="1"/>
    <s v="15/05/2025, 09:55"/>
    <s v="UK"/>
    <s v="15/05/2025"/>
    <x v="19"/>
  </r>
  <r>
    <s v="EST-000033633"/>
    <s v="ASTRAZENECA ZOLADEX PEOPLES DEPOT MACCLESFIELD"/>
    <s v="Lorraine Knotts"/>
    <d v="2025-05-16T00:00:00"/>
    <d v="2025-05-16T00:00:00"/>
    <x v="1"/>
    <s v="16/05/2025, 10:29"/>
    <s v="UK"/>
    <s v="16/05/2025"/>
    <x v="19"/>
  </r>
  <r>
    <s v="EST-000033631"/>
    <s v="BAE SYSTEMS NEW FACILITY ROCHESTER"/>
    <s v="Lorraine Knotts"/>
    <d v="2025-05-16T00:00:00"/>
    <d v="2025-05-15T00:00:00"/>
    <x v="1"/>
    <s v="15/05/2025, 14:06"/>
    <s v="UK"/>
    <s v="15/05/2025"/>
    <x v="19"/>
  </r>
  <r>
    <s v="EST-000033502"/>
    <s v="BASINGHALL AVENUE NO 1 STANDARD CHARTERED PH 2 LIGHTING"/>
    <s v="Max Cane"/>
    <d v="2025-05-15T00:00:00"/>
    <d v="2025-05-15T00:00:00"/>
    <x v="1"/>
    <s v="15/05/2025, 17:13"/>
    <s v="UK"/>
    <s v="15/05/2025"/>
    <x v="19"/>
  </r>
  <r>
    <s v="EST-000033524"/>
    <s v="BASINGHALL STREET NO 25 WOOLGATE EXCHANGE SUSQUEHANNA"/>
    <s v="Lorraine Knotts"/>
    <d v="2025-05-14T00:00:00"/>
    <d v="2025-05-14T00:00:00"/>
    <x v="1"/>
    <s v="14/05/2025, 10:57"/>
    <s v="UK"/>
    <s v="14/05/2025"/>
    <x v="19"/>
  </r>
  <r>
    <s v="EST-000033606"/>
    <s v="BASINGHALL STREET NO 25 WOOLGATE EXCHANGE SUSQUEHANNA"/>
    <s v="Lorraine Knotts"/>
    <d v="2025-05-16T00:00:00"/>
    <d v="2025-05-15T00:00:00"/>
    <x v="1"/>
    <s v="15/05/2025, 09:52"/>
    <s v="UK"/>
    <s v="15/05/2025"/>
    <x v="19"/>
  </r>
  <r>
    <s v="EST-000033625"/>
    <s v="BEORMA QUARTER PHASE 2 BUILDING TWO CAT A BIRMINGHAM"/>
    <s v="Neil Hamblin"/>
    <d v="2025-05-19T00:00:00"/>
    <d v="2025-05-16T00:00:00"/>
    <x v="1"/>
    <s v="16/05/2025, 10:04"/>
    <s v="UK"/>
    <s v="16/05/2025"/>
    <x v="19"/>
  </r>
  <r>
    <s v="EST-000033341"/>
    <s v="BISHOPSGATE NO 155 FLR 5 CAT A LONDON"/>
    <s v="Max Cane"/>
    <d v="2025-05-09T00:00:00"/>
    <d v="2025-05-14T00:00:00"/>
    <x v="0"/>
    <s v="14/05/2025, 08:48"/>
    <s v="UK"/>
    <s v="14/05/2025"/>
    <x v="19"/>
  </r>
  <r>
    <s v="EST-000033562"/>
    <s v="BISHOPSGATE NO 155 FLR 5 CAT A LONDON"/>
    <s v="Max Cane"/>
    <d v="2025-05-16T00:00:00"/>
    <d v="2025-05-14T00:00:00"/>
    <x v="1"/>
    <s v="14/05/2025, 17:09"/>
    <s v="UK"/>
    <s v="14/05/2025"/>
    <x v="19"/>
  </r>
  <r>
    <s v="EST-000033466"/>
    <s v="BISHOPSGATE NO 8 FLOOR 41 KING &amp; SPALDING LONDON"/>
    <s v="Neil Hamblin"/>
    <d v="2025-05-15T00:00:00"/>
    <d v="2025-05-13T00:00:00"/>
    <x v="1"/>
    <s v="13/05/2025, 17:26"/>
    <s v="UK"/>
    <s v="13/05/2025"/>
    <x v="19"/>
  </r>
  <r>
    <s v="EST-000033432"/>
    <s v="BLUE FIN BUILDING SOUTHWARK STREET COSTAR FLRS 5-6 LONDON"/>
    <s v="Max Cane"/>
    <d v="2025-05-13T00:00:00"/>
    <d v="2025-05-13T00:00:00"/>
    <x v="1"/>
    <s v="13/05/2025, 08:31"/>
    <s v="UK"/>
    <s v="13/05/2025"/>
    <x v="19"/>
  </r>
  <r>
    <s v="EST-000033468"/>
    <s v="BOTHWELL STREET NO 120 AURORA BUILDING FLRS 1 &amp; 4 GLASGOW"/>
    <s v="Neil Hamblin"/>
    <d v="2025-05-14T00:00:00"/>
    <d v="2025-05-12T00:00:00"/>
    <x v="1"/>
    <s v="12/05/2025, 10:56"/>
    <s v="UK"/>
    <s v="12/05/2025"/>
    <x v="19"/>
  </r>
  <r>
    <s v="EST-000033602"/>
    <s v="BOURNEMOUTH AIRPORT EXPANSION"/>
    <s v="Max Cane"/>
    <d v="2025-05-15T00:00:00"/>
    <d v="2025-05-14T00:00:00"/>
    <x v="1"/>
    <s v="14/05/2025, 17:21"/>
    <s v="UK"/>
    <s v="14/05/2025"/>
    <x v="19"/>
  </r>
  <r>
    <s v="EST-000033454"/>
    <s v="BRENT STREET NO 73 - 77 LONDON"/>
    <s v="Max Cane"/>
    <d v="2025-05-13T00:00:00"/>
    <d v="2025-05-12T00:00:00"/>
    <x v="1"/>
    <s v="12/05/2025, 09:20"/>
    <s v="UK"/>
    <s v="12/05/2025"/>
    <x v="19"/>
  </r>
  <r>
    <s v="EST-000033579"/>
    <s v="BRENT STREET NO 73 - 77 LONDON"/>
    <s v="Max Cane"/>
    <d v="2025-05-15T00:00:00"/>
    <d v="2025-05-14T00:00:00"/>
    <x v="1"/>
    <s v="14/05/2025, 12:05"/>
    <s v="UK"/>
    <s v="14/05/2025"/>
    <x v="19"/>
  </r>
  <r>
    <s v="EST-000033564"/>
    <s v="BRISTOL ZOO PROJECT BLACKHORSE HILL BRISTOL"/>
    <s v="Max Cane"/>
    <d v="2025-05-16T00:00:00"/>
    <d v="2025-05-16T00:00:00"/>
    <x v="1"/>
    <s v="16/05/2025, 13:57"/>
    <s v="UK"/>
    <s v="16/05/2025"/>
    <x v="19"/>
  </r>
  <r>
    <s v="EST-000033363"/>
    <s v="BROADGATE QUARTER CAT A REFURB APPOLD STREET LONDON"/>
    <s v="Neil Hamblin"/>
    <d v="2025-05-09T00:00:00"/>
    <d v="2025-05-15T00:00:00"/>
    <x v="0"/>
    <s v="15/05/2025, 13:24"/>
    <s v="UK"/>
    <s v="15/05/2025"/>
    <x v="19"/>
  </r>
  <r>
    <s v="EST-000033656"/>
    <s v="BUNHILL ROW NO 1 SLAUGHTER &amp; MAY CAT A REFURB LONDON"/>
    <s v="Neil Hamblin"/>
    <d v="2025-05-16T00:00:00"/>
    <d v="2025-05-16T00:00:00"/>
    <x v="1"/>
    <s v="16/05/2025, 15:02"/>
    <s v="UK"/>
    <s v="16/05/2025"/>
    <x v="19"/>
  </r>
  <r>
    <s v="EST-000033493"/>
    <s v="CADWORKS FLOOR 5 FIT OUT GLASGOW"/>
    <s v="Neil Hamblin"/>
    <d v="2025-05-14T00:00:00"/>
    <d v="2025-05-13T00:00:00"/>
    <x v="1"/>
    <s v="13/05/2025, 15:25"/>
    <s v="UK"/>
    <s v="13/05/2025"/>
    <x v="19"/>
  </r>
  <r>
    <s v="EST-000033467"/>
    <s v="CADWORKS FLOOR 7 FIT OUT GLASGOW"/>
    <s v="Max Cane"/>
    <d v="2025-05-13T00:00:00"/>
    <d v="2025-05-12T00:00:00"/>
    <x v="1"/>
    <s v="12/05/2025, 09:50"/>
    <s v="UK"/>
    <s v="12/05/2025"/>
    <x v="19"/>
  </r>
  <r>
    <s v="EST-000033678"/>
    <s v="CAPABILITY GREEN NO 400 FLOOR 2 REFURB PHASE 2 LUTON"/>
    <s v="Neil Hamblin"/>
    <d v="2025-05-20T00:00:00"/>
    <d v="2025-05-16T00:00:00"/>
    <x v="1"/>
    <s v="16/05/2025, 15:51"/>
    <s v="UK"/>
    <s v="16/05/2025"/>
    <x v="19"/>
  </r>
  <r>
    <s v="EST-000033652"/>
    <s v="CAPABILITY GREEN NO 400 FLOOR 2 REFURB PHASE 2 LUTON"/>
    <s v="Neil Hamblin"/>
    <d v="2025-05-16T00:00:00"/>
    <d v="2025-05-16T00:00:00"/>
    <x v="1"/>
    <s v="16/05/2025, 10:26"/>
    <s v="UK"/>
    <s v="16/05/2025"/>
    <x v="19"/>
  </r>
  <r>
    <s v="EST-000033477"/>
    <s v="CAREY LANE NO 1 REFURB LONDON"/>
    <s v="Max Cane"/>
    <d v="2025-05-13T00:00:00"/>
    <d v="2025-05-12T00:00:00"/>
    <x v="1"/>
    <s v="12/05/2025, 12:05"/>
    <s v="UK"/>
    <s v="12/05/2025"/>
    <x v="19"/>
  </r>
  <r>
    <s v="EST-000033539"/>
    <s v="CENTENNIAL COURT INSPIRED BUILDING REFURB BRACKNELL"/>
    <s v="Max Cane"/>
    <d v="2025-05-14T00:00:00"/>
    <d v="2025-05-13T00:00:00"/>
    <x v="1"/>
    <s v="13/05/2025, 16:06"/>
    <s v="UK"/>
    <s v="13/05/2025"/>
    <x v="19"/>
  </r>
  <r>
    <s v="EST-000033674"/>
    <s v="CHISWICK PARK BUILDING 4 FLR 3 REFURB LONDON"/>
    <s v="Max Cane"/>
    <d v="2025-05-19T00:00:00"/>
    <d v="2025-05-16T00:00:00"/>
    <x v="1"/>
    <s v="16/05/2025, 16:21"/>
    <s v="UK"/>
    <s v="16/05/2025"/>
    <x v="19"/>
  </r>
  <r>
    <s v="EST-000033525"/>
    <s v="CHRIS EDGE NORTH MISC PROJECTS 2025"/>
    <s v="Lorraine Knotts"/>
    <d v="2025-05-14T00:00:00"/>
    <d v="2025-05-13T00:00:00"/>
    <x v="1"/>
    <s v="13/05/2025, 12:39"/>
    <s v="UK"/>
    <s v="13/05/2025"/>
    <x v="19"/>
  </r>
  <r>
    <s v="EST-000033522"/>
    <s v="CHRIS EDGE NORTH MISC PROJECTS 2025"/>
    <s v="Lorraine Knotts"/>
    <d v="2025-05-15T00:00:00"/>
    <d v="2025-05-14T00:00:00"/>
    <x v="1"/>
    <s v="14/05/2025, 16:30"/>
    <s v="UK"/>
    <s v="14/05/2025"/>
    <x v="19"/>
  </r>
  <r>
    <s v="EST-000033615"/>
    <s v="CLARENDON ROAD NO 73 TJX EUROPE ADDITIONAL WORKS WATFORD"/>
    <s v="Lorraine Knotts"/>
    <d v="2025-05-16T00:00:00"/>
    <d v="2025-05-15T00:00:00"/>
    <x v="1"/>
    <s v="15/05/2025, 10:33"/>
    <s v="UK"/>
    <s v="15/05/2025"/>
    <x v="19"/>
  </r>
  <r>
    <s v="EST-000033644"/>
    <s v="COLINDALE STATION TFL LONDON"/>
    <s v="Lorraine Knotts"/>
    <d v="2025-05-16T00:00:00"/>
    <d v="2025-05-16T00:00:00"/>
    <x v="1"/>
    <s v="16/05/2025, 10:49"/>
    <s v="UK"/>
    <s v="16/05/2025"/>
    <x v="19"/>
  </r>
  <r>
    <s v="EST-000033587"/>
    <s v="COLINDALE STATION TFL LONDON"/>
    <s v="Lorraine Knotts"/>
    <d v="2025-05-15T00:00:00"/>
    <d v="2025-05-15T00:00:00"/>
    <x v="1"/>
    <s v="15/05/2025, 08:56"/>
    <s v="UK"/>
    <s v="15/05/2025"/>
    <x v="19"/>
  </r>
  <r>
    <s v="EST-000033485"/>
    <s v="COLT DATA CENTRE PHASE 1 4 FIT OUT HAYES - TILES ONLY"/>
    <s v="Max Cane"/>
    <d v="2025-05-13T00:00:00"/>
    <d v="2025-05-12T00:00:00"/>
    <x v="1"/>
    <s v="12/05/2025, 14:03"/>
    <s v="UK"/>
    <s v="12/05/2025"/>
    <x v="19"/>
  </r>
  <r>
    <s v="EST-000033609"/>
    <s v="COLUMBUS COURTYARD NO 17 SHELL &amp; CORE LONDON"/>
    <s v="Max Cane"/>
    <d v="2025-05-16T00:00:00"/>
    <d v="2025-05-16T00:00:00"/>
    <x v="1"/>
    <s v="16/05/2025, 14:36"/>
    <s v="UK"/>
    <s v="16/05/2025"/>
    <x v="19"/>
  </r>
  <r>
    <s v="EST-000033575"/>
    <s v="DARLINGTON ECONOMIC CAMPUS BRUNSWICK ST DARLINGTON"/>
    <s v="Neil Hamblin"/>
    <d v="2025-05-16T00:00:00"/>
    <d v="2025-05-16T00:00:00"/>
    <x v="1"/>
    <s v="16/05/2025, 10:09"/>
    <s v="UK"/>
    <s v="16/05/2025"/>
    <x v="19"/>
  </r>
  <r>
    <s v="EST-000033559"/>
    <s v="DFYNE GLASGOW"/>
    <s v="Neil Hamblin"/>
    <d v="2025-05-16T00:00:00"/>
    <d v="2025-05-14T00:00:00"/>
    <x v="1"/>
    <s v="14/05/2025, 11:25"/>
    <s v="UK"/>
    <s v="14/05/2025"/>
    <x v="19"/>
  </r>
  <r>
    <s v="EST-000033437"/>
    <s v="EDEN CAMPUS UNILEVER CAT B KINGSTON"/>
    <s v="Max Cane"/>
    <d v="2025-05-13T00:00:00"/>
    <d v="2025-05-12T00:00:00"/>
    <x v="1"/>
    <s v="12/05/2025, 10:36"/>
    <s v="UK"/>
    <s v="12/05/2025"/>
    <x v="19"/>
  </r>
  <r>
    <s v="EST-000033537"/>
    <s v="EMBERTON HOUSE INSPIRED SCHOOLS CAT B OLYMPIA LONDON"/>
    <s v="Lorraine Knotts"/>
    <d v="2025-05-14T00:00:00"/>
    <d v="2025-05-14T00:00:00"/>
    <x v="1"/>
    <s v="14/05/2025, 12:20"/>
    <s v="UK"/>
    <s v="14/05/2025"/>
    <x v="19"/>
  </r>
  <r>
    <s v="EST-000033465"/>
    <s v="EMBERTON HOUSE OLYMPIA REDEVELOPMENT FIT-OUT LONDON"/>
    <s v="Max Cane"/>
    <d v="2025-05-13T00:00:00"/>
    <d v="2025-05-13T00:00:00"/>
    <x v="1"/>
    <s v="13/05/2025, 11:22"/>
    <s v="UK"/>
    <s v="13/05/2025"/>
    <x v="19"/>
  </r>
  <r>
    <s v="EST-000033646"/>
    <s v="FENCHURCH STREET NO 20 FLOOR 27 MARKEL BOARDROOM LONDON"/>
    <s v="Max Cane"/>
    <d v="2025-05-16T00:00:00"/>
    <d v="2025-05-16T00:00:00"/>
    <x v="1"/>
    <s v="16/05/2025, 13:58"/>
    <s v="UK"/>
    <s v="16/05/2025"/>
    <x v="19"/>
  </r>
  <r>
    <s v="EST-000033538"/>
    <s v="FIVE GUYS HEATHROW TERMINAL 5 LONDON"/>
    <s v="Max Cane"/>
    <d v="2025-05-16T00:00:00"/>
    <d v="2025-05-16T00:00:00"/>
    <x v="1"/>
    <s v="16/05/2025, 16:12"/>
    <s v="UK"/>
    <s v="16/05/2025"/>
    <x v="19"/>
  </r>
  <r>
    <s v="EST-000033547"/>
    <s v="FIVE GUYS HEATHROW TERMINAL 5 LONDON LIGHTING"/>
    <s v="Max Cane"/>
    <d v="2025-05-15T00:00:00"/>
    <d v="2025-05-16T00:00:00"/>
    <x v="0"/>
    <s v="16/05/2025, 16:17"/>
    <s v="UK"/>
    <s v="16/05/2025"/>
    <x v="19"/>
  </r>
  <r>
    <s v="EST-000033514"/>
    <s v="FORREST GATE NO 1 TANNOCHSIDE UDDINGSTON GLASGOW"/>
    <s v="Neil Hamblin"/>
    <d v="2025-05-15T00:00:00"/>
    <d v="2025-05-14T00:00:00"/>
    <x v="1"/>
    <s v="14/05/2025, 10:48"/>
    <s v="UK"/>
    <s v="14/05/2025"/>
    <x v="19"/>
  </r>
  <r>
    <s v="EST-000033628"/>
    <s v="GSK B6 LABORATORY ANNEX STEVENAGE"/>
    <s v="Max Cane"/>
    <d v="2025-05-19T00:00:00"/>
    <d v="2025-05-15T00:00:00"/>
    <x v="1"/>
    <s v="15/05/2025, 17:27"/>
    <s v="UK"/>
    <s v="15/05/2025"/>
    <x v="19"/>
  </r>
  <r>
    <s v="EST-000033578"/>
    <s v="HANOVER STREET NO 16 SDD RESTAURANT LONDON"/>
    <s v="Neil Hamblin"/>
    <d v="2025-05-16T00:00:00"/>
    <d v="2025-05-15T00:00:00"/>
    <x v="1"/>
    <s v="15/05/2025, 13:55"/>
    <s v="UK"/>
    <s v="15/05/2025"/>
    <x v="19"/>
  </r>
  <r>
    <s v="EST-000033603"/>
    <s v="HANOVER STREET NO 80 HOBART HOUSE FLOOR 1 REAR EDINBURGH"/>
    <s v="Max Cane"/>
    <d v="2025-05-16T00:00:00"/>
    <d v="2025-05-15T00:00:00"/>
    <x v="1"/>
    <s v="15/05/2025, 08:39"/>
    <s v="UK"/>
    <s v="15/05/2025"/>
    <x v="19"/>
  </r>
  <r>
    <s v="EST-000033554"/>
    <s v="HDSC SUMMER WORKS 2025"/>
    <s v="Neil Hamblin"/>
    <d v="2025-05-14T00:00:00"/>
    <d v="2025-05-14T00:00:00"/>
    <x v="1"/>
    <s v="14/05/2025, 09:36"/>
    <s v="UK"/>
    <s v="14/05/2025"/>
    <x v="19"/>
  </r>
  <r>
    <s v="EST-000033509"/>
    <s v="HEATHROW TERMINALS ANPC LONDON"/>
    <s v="Max Cane"/>
    <d v="2025-05-14T00:00:00"/>
    <d v="2025-05-13T00:00:00"/>
    <x v="1"/>
    <s v="13/05/2025, 17:22"/>
    <s v="UK"/>
    <s v="13/05/2025"/>
    <x v="19"/>
  </r>
  <r>
    <s v="EST-000033464"/>
    <s v="HOUNDSDITCH NO 133 FLOOR 3 REFURB LONDON"/>
    <s v="Max Cane"/>
    <d v="2025-05-14T00:00:00"/>
    <d v="2025-05-12T00:00:00"/>
    <x v="1"/>
    <s v="12/05/2025, 10:11"/>
    <s v="UK"/>
    <s v="12/05/2025"/>
    <x v="19"/>
  </r>
  <r>
    <s v="EST-000033589"/>
    <s v="IT ANNEX REFURB WIMBORNE DORSET"/>
    <s v="Max Cane"/>
    <d v="2025-05-15T00:00:00"/>
    <d v="2025-05-15T00:00:00"/>
    <x v="1"/>
    <s v="15/05/2025, 08:34"/>
    <s v="UK"/>
    <s v="15/05/2025"/>
    <x v="19"/>
  </r>
  <r>
    <s v="EST-000033487"/>
    <s v="KENSINGTON HIGH STREET NO 375 LOBBY CEILING LONDON"/>
    <s v="Max Cane"/>
    <d v="2025-05-14T00:00:00"/>
    <d v="2025-05-12T00:00:00"/>
    <x v="1"/>
    <s v="12/05/2025, 14:12"/>
    <s v="UK"/>
    <s v="12/05/2025"/>
    <x v="19"/>
  </r>
  <r>
    <s v="EST-000033445"/>
    <s v="KING WILLIAM STREET NO 33 LVL 8 &amp; GRND REFURB LONDON"/>
    <s v="Max Cane"/>
    <d v="2025-05-14T00:00:00"/>
    <d v="2025-05-14T00:00:00"/>
    <x v="1"/>
    <s v="14/05/2025, 14:19"/>
    <s v="UK"/>
    <s v="14/05/2025"/>
    <x v="19"/>
  </r>
  <r>
    <s v="EST-000033670"/>
    <s v="LEICESTER CITY FC TRAINING GROUND"/>
    <s v="Max Cane"/>
    <d v="2025-05-19T00:00:00"/>
    <d v="2025-05-16T00:00:00"/>
    <x v="1"/>
    <s v="16/05/2025, 13:59"/>
    <s v="UK"/>
    <s v="16/05/2025"/>
    <x v="19"/>
  </r>
  <r>
    <s v="EST-000033632"/>
    <s v="LEICESTER CITY FC TRAINING GROUND"/>
    <s v="Max Cane"/>
    <d v="2025-05-19T00:00:00"/>
    <d v="2025-05-15T00:00:00"/>
    <x v="1"/>
    <s v="15/05/2025, 17:06"/>
    <s v="UK"/>
    <s v="15/05/2025"/>
    <x v="19"/>
  </r>
  <r>
    <s v="EST-000033449"/>
    <s v="LONDON WALL NO 1 LVL 4 REFURB LONDON"/>
    <s v="Neil Hamblin"/>
    <d v="2025-05-14T00:00:00"/>
    <d v="2025-05-12T00:00:00"/>
    <x v="1"/>
    <s v="12/05/2025, 10:00"/>
    <s v="UK"/>
    <s v="12/05/2025"/>
    <x v="19"/>
  </r>
  <r>
    <s v="EST-000033541"/>
    <s v="MARTIN LANE NO 24 REFURB LONDON"/>
    <s v="Max Cane"/>
    <d v="2025-05-14T00:00:00"/>
    <d v="2025-05-13T00:00:00"/>
    <x v="1"/>
    <s v="13/05/2025, 16:09"/>
    <s v="UK"/>
    <s v="13/05/2025"/>
    <x v="19"/>
  </r>
  <r>
    <s v="EST-000033498"/>
    <s v="MARTIN LANE NO 24 REFURB LONDON"/>
    <s v="Max Cane"/>
    <d v="2025-05-15T00:00:00"/>
    <d v="2025-05-13T00:00:00"/>
    <x v="1"/>
    <s v="13/05/2025, 11:19"/>
    <s v="UK"/>
    <s v="13/05/2025"/>
    <x v="19"/>
  </r>
  <r>
    <s v="EST-000033624"/>
    <s v="MARTIN LANE NO 31 GRND FLR REFURB LONDON"/>
    <s v="Max Cane"/>
    <d v="2025-05-16T00:00:00"/>
    <d v="2025-05-15T00:00:00"/>
    <x v="1"/>
    <s v="15/05/2025, 11:22"/>
    <s v="UK"/>
    <s v="15/05/2025"/>
    <x v="19"/>
  </r>
  <r>
    <s v="EST-000033643"/>
    <s v="MBDA BUILDING 4500 STEVENAGE"/>
    <s v="Lorraine Knotts"/>
    <d v="2025-05-16T00:00:00"/>
    <d v="2025-05-16T00:00:00"/>
    <x v="1"/>
    <s v="16/05/2025, 10:44"/>
    <s v="UK"/>
    <s v="16/05/2025"/>
    <x v="19"/>
  </r>
  <r>
    <s v="EST-000033567"/>
    <s v="MERCHANT SQUARE NO 5 CAT A REFURB PADDINGTON LONDON"/>
    <s v="Lorraine Knotts"/>
    <d v="2025-05-16T00:00:00"/>
    <d v="2025-05-16T00:00:00"/>
    <x v="1"/>
    <s v="16/05/2025, 09:44"/>
    <s v="UK"/>
    <s v="16/05/2025"/>
    <x v="19"/>
  </r>
  <r>
    <s v="EST-000033560"/>
    <s v="MIRA TECHNOLOGY PARK PLOT 44 SOUTH EXTENSION NUNEATON"/>
    <s v="Neil Hamblin"/>
    <d v="2025-05-16T00:00:00"/>
    <d v="2025-05-14T00:00:00"/>
    <x v="1"/>
    <s v="14/05/2025, 13:38"/>
    <s v="UK"/>
    <s v="14/05/2025"/>
    <x v="19"/>
  </r>
  <r>
    <s v="EST-000033350"/>
    <s v="MORE LONDON NO 4 FLOOR 4 SHELL &amp; CORE LONDON"/>
    <s v="Max Cane"/>
    <d v="2025-05-09T00:00:00"/>
    <d v="2025-05-14T00:00:00"/>
    <x v="0"/>
    <s v="14/05/2025, 17:07"/>
    <s v="UK"/>
    <s v="14/05/2025"/>
    <x v="19"/>
  </r>
  <r>
    <s v="EST-000033655"/>
    <s v="NATIONAL GRID CASTLE DONNINGTON"/>
    <s v="Neil Hamblin"/>
    <d v="2025-05-16T00:00:00"/>
    <d v="2025-05-16T00:00:00"/>
    <x v="1"/>
    <s v="16/05/2025, 11:36"/>
    <s v="UK"/>
    <s v="16/05/2025"/>
    <x v="19"/>
  </r>
  <r>
    <s v="EST-000033651"/>
    <s v="NDA KIRKLEE MOD HEREFORD"/>
    <s v="Max Cane"/>
    <d v="2025-05-16T00:00:00"/>
    <d v="2025-05-15T00:00:00"/>
    <x v="1"/>
    <s v="15/05/2025, 16:26"/>
    <s v="UK"/>
    <s v="15/05/2025"/>
    <x v="19"/>
  </r>
  <r>
    <s v="EST-000033586"/>
    <s v="NDA NOT SIGNED CAMBRIDGE"/>
    <s v="Neil Hamblin"/>
    <d v="2025-05-16T00:00:00"/>
    <d v="2025-05-15T00:00:00"/>
    <x v="1"/>
    <s v="15/05/2025, 10:43"/>
    <s v="UK"/>
    <s v="15/05/2025"/>
    <x v="19"/>
  </r>
  <r>
    <s v="EST-000033569"/>
    <s v="NDA NOT SIGNED CAMBRIDGE"/>
    <s v="Neil Hamblin"/>
    <d v="2025-05-16T00:00:00"/>
    <d v="2025-05-15T00:00:00"/>
    <x v="1"/>
    <s v="15/05/2025, 10:18"/>
    <s v="UK"/>
    <s v="15/05/2025"/>
    <x v="19"/>
  </r>
  <r>
    <s v="EST-000033555"/>
    <s v="NEW STREET SQUARE NO 5 TAYLOR WESSING REFURB LONDON"/>
    <s v="Lorraine Knotts"/>
    <d v="2025-05-15T00:00:00"/>
    <d v="2025-05-15T00:00:00"/>
    <x v="1"/>
    <s v="15/05/2025, 08:30"/>
    <s v="UK"/>
    <s v="15/05/2025"/>
    <x v="19"/>
  </r>
  <r>
    <s v="EST-000033192"/>
    <s v="NORTH WEST OFFICE DEVELOPMENT"/>
    <s v="Neil Hamblin"/>
    <d v="2025-05-05T00:00:00"/>
    <d v="2025-05-14T00:00:00"/>
    <x v="0"/>
    <s v="14/05/2025, 10:59"/>
    <s v="UK"/>
    <s v="14/05/2025"/>
    <x v="19"/>
  </r>
  <r>
    <s v="EST-000033486"/>
    <s v="OLD BREWERS YARD GUINNESS MICRO BREWERY LONDON"/>
    <s v="Max Cane"/>
    <d v="2025-05-15T00:00:00"/>
    <d v="2025-05-13T00:00:00"/>
    <x v="1"/>
    <s v="13/05/2025, 09:28"/>
    <s v="UK"/>
    <s v="13/05/2025"/>
    <x v="19"/>
  </r>
  <r>
    <s v="EST-000033410"/>
    <s v="OLD BROAD STREET NO 125 LVL 22 &amp; 23 CAT A LONDON"/>
    <s v="Max Cane"/>
    <d v="2025-05-13T00:00:00"/>
    <d v="2025-05-15T00:00:00"/>
    <x v="0"/>
    <s v="15/05/2025, 17:08"/>
    <s v="UK"/>
    <s v="15/05/2025"/>
    <x v="19"/>
  </r>
  <r>
    <s v="EST-000033601"/>
    <s v="OLDHAM OLD LIBRARY RESTORATION LANCASHIRE"/>
    <s v="Max Cane"/>
    <d v="2025-05-15T00:00:00"/>
    <d v="2025-05-14T00:00:00"/>
    <x v="1"/>
    <s v="14/05/2025, 17:18"/>
    <s v="UK"/>
    <s v="14/05/2025"/>
    <x v="19"/>
  </r>
  <r>
    <s v="EST-000033677"/>
    <s v="OLD ROAD CAMPUS PLOT B2 OXFORD"/>
    <s v="Max Cane"/>
    <d v="2025-05-19T00:00:00"/>
    <d v="2025-05-16T00:00:00"/>
    <x v="1"/>
    <s v="16/05/2025, 14:24"/>
    <s v="UK"/>
    <s v="16/05/2025"/>
    <x v="19"/>
  </r>
  <r>
    <s v="EST-000033650"/>
    <s v="ORBITAL HOUSE MOAT WAY KENT"/>
    <s v="Lorraine Knotts"/>
    <d v="2025-05-16T00:00:00"/>
    <d v="2025-05-16T00:00:00"/>
    <x v="1"/>
    <s v="16/05/2025, 10:18"/>
    <s v="UK"/>
    <s v="16/05/2025"/>
    <x v="19"/>
  </r>
  <r>
    <s v="EST-000033543"/>
    <s v="ORIGIN ONE INNOVIS HOUSE HIGH STREET CRAWLEY"/>
    <s v="Lorraine Knotts"/>
    <d v="2025-05-14T00:00:00"/>
    <d v="2025-05-15T00:00:00"/>
    <x v="0"/>
    <s v="15/05/2025, 15:42"/>
    <s v="UK"/>
    <s v="15/05/2025"/>
    <x v="19"/>
  </r>
  <r>
    <s v="EST-000033490"/>
    <s v="PARK LANE NO 69 REFURB CROYDON"/>
    <s v="Max Cane"/>
    <d v="2025-05-14T00:00:00"/>
    <d v="2025-05-13T00:00:00"/>
    <x v="1"/>
    <s v="13/05/2025, 11:24"/>
    <s v="UK"/>
    <s v="13/05/2025"/>
    <x v="19"/>
  </r>
  <r>
    <s v="EST-000033580"/>
    <s v="PILGRIM STREET PHASE 3 BUILDING 1 &amp; 2 NEWCASTLE"/>
    <s v="Neil Hamblin"/>
    <d v="2025-05-16T00:00:00"/>
    <d v="2025-05-15T00:00:00"/>
    <x v="1"/>
    <s v="15/05/2025, 12:59"/>
    <s v="UK"/>
    <s v="15/05/2025"/>
    <x v="19"/>
  </r>
  <r>
    <s v="EST-000033515"/>
    <s v="PROJECT DIRAC ST JOHNS INNOVATION PARK B1 CAMBRIDGE"/>
    <s v="Neil Hamblin"/>
    <d v="2025-05-15T00:00:00"/>
    <d v="2025-05-13T00:00:00"/>
    <x v="1"/>
    <s v="13/05/2025, 17:12"/>
    <s v="UK"/>
    <s v="13/05/2025"/>
    <x v="19"/>
  </r>
  <r>
    <s v="EST-000033551"/>
    <s v="PROJECT DIRAC ST JOHNS INNOVATION PARK B1 CAMBRIDGE"/>
    <s v="Neil Hamblin"/>
    <d v="2025-05-14T00:00:00"/>
    <d v="2025-05-13T00:00:00"/>
    <x v="1"/>
    <s v="13/05/2025, 17:18"/>
    <s v="UK"/>
    <s v="13/05/2025"/>
    <x v="19"/>
  </r>
  <r>
    <s v="EST-000033500"/>
    <s v="PROJECT VITRUM LOBBY CAMBRIDGE"/>
    <s v="Neil Hamblin"/>
    <d v="2025-05-14T00:00:00"/>
    <d v="2025-05-13T00:00:00"/>
    <x v="1"/>
    <s v="13/05/2025, 13:57"/>
    <s v="UK"/>
    <s v="13/05/2025"/>
    <x v="19"/>
  </r>
  <r>
    <s v="EST-000033531"/>
    <s v="PURE DC DATA CENTRE LON01 B2 V3A DATA HALLS LONDON"/>
    <s v="Neil Hamblin"/>
    <d v="2025-05-15T00:00:00"/>
    <d v="2025-05-14T00:00:00"/>
    <x v="1"/>
    <s v="14/05/2025, 12:57"/>
    <s v="UK"/>
    <s v="14/05/2025"/>
    <x v="19"/>
  </r>
  <r>
    <s v="EST-000033577"/>
    <s v="ROPEMAKER PLACE MUFG REFURB FLRS 1-2 &amp; 14-17 LONDON"/>
    <s v="Neil Hamblin"/>
    <d v="2025-05-16T00:00:00"/>
    <d v="2025-05-15T00:00:00"/>
    <x v="1"/>
    <s v="15/05/2025, 12:01"/>
    <s v="UK"/>
    <s v="15/05/2025"/>
    <x v="19"/>
  </r>
  <r>
    <s v="EST-000033482"/>
    <s v="ROPEMAKER STREET NO 20-22 LINKLATERS JOINERY FEATURE LONDON"/>
    <s v="Neil Hamblin"/>
    <d v="2025-05-14T00:00:00"/>
    <d v="2025-05-13T00:00:00"/>
    <x v="1"/>
    <s v="13/05/2025, 13:36"/>
    <s v="UK"/>
    <s v="13/05/2025"/>
    <x v="19"/>
  </r>
  <r>
    <s v="EST-000033640"/>
    <s v="ROPEMAKER STREET NO 20-22 LINKLATERS JOINERY FEATURE LONDON"/>
    <s v="Lorraine Knotts"/>
    <d v="2025-05-16T00:00:00"/>
    <d v="2025-05-16T00:00:00"/>
    <x v="1"/>
    <s v="16/05/2025, 12:26"/>
    <s v="UK"/>
    <s v="16/05/2025"/>
    <x v="19"/>
  </r>
  <r>
    <s v="EST-000033664"/>
    <s v="SAVILE ROW NO 23 ROKOS FLR 2-3 LONDON"/>
    <s v="Max Cane"/>
    <d v="2025-05-19T00:00:00"/>
    <d v="2025-05-16T00:00:00"/>
    <x v="1"/>
    <s v="16/05/2025, 15:06"/>
    <s v="UK"/>
    <s v="16/05/2025"/>
    <x v="19"/>
  </r>
  <r>
    <s v="EST-000033630"/>
    <s v="SAVILE ROW NO 23 ROKOS FLR 2-3 LONDON"/>
    <s v="Max Cane"/>
    <d v="2025-05-19T00:00:00"/>
    <d v="2025-05-15T00:00:00"/>
    <x v="1"/>
    <s v="15/05/2025, 15:51"/>
    <s v="UK"/>
    <s v="15/05/2025"/>
    <x v="19"/>
  </r>
  <r>
    <s v="EST-000033523"/>
    <s v="SCOTLAND &amp; NORTH EAST MISC 2025"/>
    <s v="Lorraine Knotts"/>
    <d v="2025-05-14T00:00:00"/>
    <d v="2025-05-13T00:00:00"/>
    <x v="1"/>
    <s v="13/05/2025, 14:46"/>
    <s v="UK"/>
    <s v="13/05/2025"/>
    <x v="19"/>
  </r>
  <r>
    <s v="EST-000033557"/>
    <s v="SKY STUDIOS GRANT WAY ISLEWORTH PHASE 2 LONDON"/>
    <s v="Max Cane"/>
    <d v="2025-05-15T00:00:00"/>
    <d v="2025-05-16T00:00:00"/>
    <x v="0"/>
    <s v="16/05/2025, 16:16"/>
    <s v="UK"/>
    <s v="16/05/2025"/>
    <x v="19"/>
  </r>
  <r>
    <s v="EST-000033481"/>
    <s v="SOUTH MOLTON TRIANGLE DEVELOPMENT BOH CYCLE STORES LONDON"/>
    <s v="Lorraine Knotts"/>
    <d v="2025-05-14T00:00:00"/>
    <d v="2025-05-13T00:00:00"/>
    <x v="1"/>
    <s v="13/05/2025, 12:26"/>
    <s v="UK"/>
    <s v="13/05/2025"/>
    <x v="19"/>
  </r>
  <r>
    <s v="EST-000033659"/>
    <s v="STANSTED AIRPORT SAT 2 WASHROOMS"/>
    <s v="Lorraine Knotts"/>
    <d v="2025-05-19T00:00:00"/>
    <d v="2025-05-16T00:00:00"/>
    <x v="1"/>
    <s v="16/05/2025, 11:07"/>
    <s v="UK"/>
    <s v="16/05/2025"/>
    <x v="19"/>
  </r>
  <r>
    <s v="EST-000033513"/>
    <s v="STATION ROAD NO 21 FLRS 4 &amp; 5 CAMBRIDGE"/>
    <s v="Neil Hamblin"/>
    <d v="2025-05-15T00:00:00"/>
    <d v="2025-05-13T00:00:00"/>
    <x v="1"/>
    <s v="13/05/2025, 16:52"/>
    <s v="UK"/>
    <s v="13/05/2025"/>
    <x v="19"/>
  </r>
  <r>
    <s v="EST-000033334"/>
    <s v="ST GEORGE STREET NO 14 CAT A FLOOR 2 LIGHTING LONDON"/>
    <s v="Max Cane"/>
    <d v="2025-05-15T00:00:00"/>
    <d v="2025-05-16T00:00:00"/>
    <x v="0"/>
    <s v="16/05/2025, 16:22"/>
    <s v="UK"/>
    <s v="16/05/2025"/>
    <x v="19"/>
  </r>
  <r>
    <s v="EST-000033336"/>
    <s v="ST GEORGE STREET NO 14 CAT A FLOOR 2 LONDON"/>
    <s v="Lorraine Knotts"/>
    <d v="2025-05-14T00:00:00"/>
    <d v="2025-05-14T00:00:00"/>
    <x v="1"/>
    <s v="14/05/2025, 16:07"/>
    <s v="UK"/>
    <s v="14/05/2025"/>
    <x v="19"/>
  </r>
  <r>
    <s v="EST-000033593"/>
    <s v="ST MARY AXE NO 30 FLRS 17-18 CAT B HUNTON ANDREWS LONDON"/>
    <s v="Max Cane"/>
    <d v="2025-05-15T00:00:00"/>
    <d v="2025-05-15T00:00:00"/>
    <x v="1"/>
    <s v="15/05/2025, 15:52"/>
    <s v="UK"/>
    <s v="15/05/2025"/>
    <x v="19"/>
  </r>
  <r>
    <s v="EST-000033638"/>
    <s v="STOCKTON RIVERSIDE COLLEGE NETA RELOCATION"/>
    <s v="Max Cane"/>
    <d v="2025-05-16T00:00:00"/>
    <d v="2025-05-15T00:00:00"/>
    <x v="1"/>
    <s v="15/05/2025, 15:49"/>
    <s v="UK"/>
    <s v="15/05/2025"/>
    <x v="19"/>
  </r>
  <r>
    <s v="EST-000033549"/>
    <s v="STRATTON STREET NO 5 REFURB LONDON"/>
    <s v="Max Cane"/>
    <d v="2025-05-14T00:00:00"/>
    <d v="2025-05-13T00:00:00"/>
    <x v="1"/>
    <s v="13/05/2025, 17:26"/>
    <s v="UK"/>
    <s v="13/05/2025"/>
    <x v="19"/>
  </r>
  <r>
    <s v="EST-000033510"/>
    <s v="THE LUMEN HELIX  DVSA ADMIN RELOCATION NEWCASTLE"/>
    <s v="Neil Hamblin"/>
    <d v="2025-05-15T00:00:00"/>
    <d v="2025-05-13T00:00:00"/>
    <x v="1"/>
    <s v="13/05/2025, 16:12"/>
    <s v="UK"/>
    <s v="13/05/2025"/>
    <x v="19"/>
  </r>
  <r>
    <s v="EST-000033393"/>
    <s v="UNI OF CAMBRIDGE HUTCHINSON BUILDING REFURB"/>
    <s v="Max Cane"/>
    <d v="2025-05-09T00:00:00"/>
    <d v="2025-05-12T00:00:00"/>
    <x v="0"/>
    <s v="12/05/2025, 10:48"/>
    <s v="UK"/>
    <s v="12/05/2025"/>
    <x v="19"/>
  </r>
  <r>
    <s v="EST-000033540"/>
    <s v="UNI OF EXETER BIOLOGICAL SERVICES UNIT REFURB"/>
    <s v="Max Cane"/>
    <d v="2025-05-14T00:00:00"/>
    <d v="2025-05-14T00:00:00"/>
    <x v="1"/>
    <s v="14/05/2025, 17:08"/>
    <s v="UK"/>
    <s v="14/05/2025"/>
    <x v="19"/>
  </r>
  <r>
    <s v="EST-000033583"/>
    <s v="UNI OF LONDON QUEEN MARY INNOVATION CENTRE FLR 2 PHURI LABS"/>
    <s v="Neil Hamblin"/>
    <d v="2025-05-15T00:00:00"/>
    <d v="2025-05-15T00:00:00"/>
    <x v="1"/>
    <s v="15/05/2025, 14:32"/>
    <s v="UK"/>
    <s v="15/05/2025"/>
    <x v="19"/>
  </r>
  <r>
    <s v="EST-000033590"/>
    <s v="UNI OF SOUTHAMPTON NORTH EAST QUADRANT B142"/>
    <s v="Lorraine Knotts"/>
    <d v="2025-05-16T00:00:00"/>
    <d v="2025-05-15T00:00:00"/>
    <x v="1"/>
    <s v="15/05/2025, 11:04"/>
    <s v="UK"/>
    <s v="15/05/2025"/>
    <x v="19"/>
  </r>
  <r>
    <s v="EST-000033661"/>
    <s v="VILLAGE HOTEL SOUTH LEEDS EXTENSION"/>
    <s v="Lorraine Knotts"/>
    <d v="2025-05-19T00:00:00"/>
    <d v="2025-05-16T00:00:00"/>
    <x v="1"/>
    <s v="16/05/2025, 11:24"/>
    <s v="UK"/>
    <s v="16/05/2025"/>
    <x v="19"/>
  </r>
  <r>
    <s v="EST-000033566"/>
    <s v="WARDOUR STREET NO 142 FILM HOUSE FLOORS 1-8 LONDON"/>
    <s v="Max Cane"/>
    <d v="2025-05-15T00:00:00"/>
    <d v="2025-05-14T00:00:00"/>
    <x v="1"/>
    <s v="14/05/2025, 10:40"/>
    <s v="UK"/>
    <s v="14/05/2025"/>
    <x v="19"/>
  </r>
  <r>
    <s v="EST-000033472"/>
    <s v="WELLINGTON PLAZA LEEDS"/>
    <s v="Max Cane"/>
    <d v="2025-05-13T00:00:00"/>
    <d v="2025-05-13T00:00:00"/>
    <x v="1"/>
    <s v="13/05/2025, 11:25"/>
    <s v="UK"/>
    <s v="13/05/2025"/>
    <x v="19"/>
  </r>
  <r>
    <s v="EST-000033473"/>
    <s v="WEYBRIDGE INNOVATION FACILITY HALEON (GSK) THE HEIGHTS - NDA"/>
    <s v="Lorraine Knotts"/>
    <d v="2025-05-14T00:00:00"/>
    <d v="2025-05-13T00:00:00"/>
    <x v="1"/>
    <s v="13/05/2025, 11:20"/>
    <s v="UK"/>
    <s v="13/05/2025"/>
    <x v="19"/>
  </r>
  <r>
    <s v="EST-000033494"/>
    <s v="WHITEHALL RIVERSIDE RESIDENTIAL TOWERS LEEDS"/>
    <s v="Max Cane"/>
    <d v="2025-05-13T00:00:00"/>
    <d v="2025-05-12T00:00:00"/>
    <x v="1"/>
    <s v="12/05/2025, 16:01"/>
    <s v="UK"/>
    <s v="12/05/2025"/>
    <x v="19"/>
  </r>
  <r>
    <s v="EST-000033570"/>
    <s v="GEORGE W BUSH INTL AIRPORT IAH-PROCESSOR MOCK-UPS"/>
    <s v="Jeremy Buick"/>
    <d v="2025-05-21T00:00:00"/>
    <d v="2025-05-14T00:00:00"/>
    <x v="1"/>
    <s v="14/05/2025, 12:18"/>
    <s v="USA"/>
    <s v="14/05/2025"/>
    <x v="19"/>
  </r>
  <r>
    <s v="EST-000033259"/>
    <s v="IAD TIER 2 CONCOURSE EAST UNITED CLUB"/>
    <s v="Ian Liegeois"/>
    <d v="2025-05-09T00:00:00"/>
    <d v="2025-05-15T00:00:00"/>
    <x v="0"/>
    <s v="15/05/2025, 15:40"/>
    <s v="USA"/>
    <s v="15/05/2025"/>
    <x v="19"/>
  </r>
  <r>
    <s v="EST-000033358"/>
    <s v="OHARE AIRPORT TERMINAL 3 L CONCOURSE UPGRADE"/>
    <s v="Ian Liegeois"/>
    <d v="2025-05-13T00:00:00"/>
    <d v="2025-05-12T00:00:00"/>
    <x v="1"/>
    <s v="12/05/2025, 18:05"/>
    <s v="USA"/>
    <s v="12/05/2025"/>
    <x v="19"/>
  </r>
  <r>
    <s v="EST-000032726"/>
    <s v="STT ST CYRIL AIRPORT REDEVELOPMENT ST THOMAS USVI"/>
    <s v="Jeremy Buick"/>
    <d v="2025-04-22T00:00:00"/>
    <d v="2025-05-12T00:00:00"/>
    <x v="0"/>
    <s v="12/05/2025, 15:06"/>
    <s v="USA"/>
    <s v="12/05/2025"/>
    <x v="19"/>
  </r>
  <r>
    <s v="EST-000033506"/>
    <s v="YALE UNIVERSITY WHITNEY AVE NO 272 WRIGHT LAB ADDITION"/>
    <s v="Ian Liegeois"/>
    <d v="2025-05-14T00:00:00"/>
    <d v="2025-05-13T00:00:00"/>
    <x v="1"/>
    <s v="13/05/2025, 16:19"/>
    <s v="USA"/>
    <s v="13/05/2025"/>
    <x v="19"/>
  </r>
  <r>
    <s v="EST-000033808"/>
    <s v="BARANGAROO T2 LVL 38"/>
    <s v="John Bullock"/>
    <d v="2025-05-28T00:00:00"/>
    <d v="2025-05-23T00:00:00"/>
    <x v="1"/>
    <s v="23/05/2025, 11:10"/>
    <s v="Australia"/>
    <s v="23/05/2025"/>
    <x v="20"/>
  </r>
  <r>
    <s v="EST-000033887"/>
    <s v="AMS10.1 EDGECONNEX AMSTERDAM"/>
    <s v="Cathal McGuinness"/>
    <d v="2025-05-27T00:00:00"/>
    <d v="2025-05-23T00:00:00"/>
    <x v="1"/>
    <s v="23/05/2025, 10:01"/>
    <s v="Ireland"/>
    <s v="23/05/2025"/>
    <x v="20"/>
  </r>
  <r>
    <s v="EST-000033721"/>
    <s v="SNIAM TRINITY COLLEGE DUBLIN"/>
    <s v="Cathal McGuinness"/>
    <d v="2025-05-22T00:00:00"/>
    <d v="2025-05-20T00:00:00"/>
    <x v="1"/>
    <s v="20/05/2025, 13:48"/>
    <s v="Ireland"/>
    <s v="20/05/2025"/>
    <x v="20"/>
  </r>
  <r>
    <s v="EST-000033748"/>
    <s v="WESTPORT COASTGUARD STATION"/>
    <s v="Cathal McGuinness"/>
    <d v="2025-05-21T00:00:00"/>
    <d v="2025-05-23T00:00:00"/>
    <x v="0"/>
    <s v="23/05/2025, 08:38"/>
    <s v="Ireland"/>
    <s v="23/05/2025"/>
    <x v="20"/>
  </r>
  <r>
    <s v="EST-000033716"/>
    <s v="AUSTRALIA COMMONWEALTH BANK BANGALORE INDIA"/>
    <s v="Demi Jackson"/>
    <d v="2025-05-21T00:00:00"/>
    <d v="2025-05-22T00:00:00"/>
    <x v="0"/>
    <s v="22/05/2025, 10:46"/>
    <s v="Middle East"/>
    <s v="22/05/2025"/>
    <x v="20"/>
  </r>
  <r>
    <s v="EST-000033726"/>
    <s v="DEWA HQ AL SHERAA BUILDING (B+G+4P+15) AL JADDAF"/>
    <s v="Christine Moring"/>
    <d v="2025-05-21T00:00:00"/>
    <d v="2025-05-21T00:00:00"/>
    <x v="1"/>
    <s v="21/05/2025, 14:10"/>
    <s v="Middle East"/>
    <s v="21/05/2025"/>
    <x v="20"/>
  </r>
  <r>
    <s v="EST-000033728"/>
    <s v="HAIMA HOSPITAL OMAN"/>
    <s v="Demi Jackson"/>
    <d v="2025-05-21T00:00:00"/>
    <d v="2025-05-22T00:00:00"/>
    <x v="0"/>
    <s v="22/05/2025, 10:39"/>
    <s v="Middle East"/>
    <s v="22/05/2025"/>
    <x v="20"/>
  </r>
  <r>
    <s v="EST-000033714"/>
    <s v="HSBC BANK OFFICE RIYADH"/>
    <s v="Demi Jackson"/>
    <d v="2025-05-21T00:00:00"/>
    <d v="2025-05-20T00:00:00"/>
    <x v="1"/>
    <s v="20/05/2025, 11:53"/>
    <s v="Middle East"/>
    <s v="20/05/2025"/>
    <x v="20"/>
  </r>
  <r>
    <s v="EST-000033755"/>
    <s v="HSBC PLATINUM MSHEIREB DOHA QATAR"/>
    <s v="Christine Moring"/>
    <d v="2025-05-23T00:00:00"/>
    <d v="2025-05-22T00:00:00"/>
    <x v="1"/>
    <s v="22/05/2025, 11:24"/>
    <s v="Middle East"/>
    <s v="22/05/2025"/>
    <x v="20"/>
  </r>
  <r>
    <s v="EST-000033751"/>
    <s v="MOH KHASAB HOSPITAL ADDTL MATERIALS OMAN"/>
    <s v="Christine Moring"/>
    <d v="2025-05-22T00:00:00"/>
    <d v="2025-05-20T00:00:00"/>
    <x v="1"/>
    <s v="20/05/2025, 16:46"/>
    <s v="Middle East"/>
    <s v="20/05/2025"/>
    <x v="20"/>
  </r>
  <r>
    <s v="EST-000033582"/>
    <s v="MOH KHASAB HOSPITAL OMAN"/>
    <s v="Estimating"/>
    <d v="2025-05-19T00:00:00"/>
    <d v="2025-05-20T00:00:00"/>
    <x v="0"/>
    <s v="20/05/2025, 08:35"/>
    <s v="Middle East"/>
    <s v="20/05/2025"/>
    <x v="20"/>
  </r>
  <r>
    <s v="EST-000033752"/>
    <s v="MOH SUWAIQ HOSPITAL ADDTL MATERIALS OMAN"/>
    <s v="Christine Moring"/>
    <d v="2025-05-22T00:00:00"/>
    <d v="2025-05-22T00:00:00"/>
    <x v="1"/>
    <s v="22/05/2025, 12:10"/>
    <s v="Middle East"/>
    <s v="22/05/2025"/>
    <x v="20"/>
  </r>
  <r>
    <s v="EST-000033230"/>
    <s v="NDA - PWC LAYSEN VALLEY RIYADH OFFICE FIT OUT WALL PANELS"/>
    <s v="Christine Moring"/>
    <d v="2025-05-15T00:00:00"/>
    <d v="2025-05-23T00:00:00"/>
    <x v="0"/>
    <s v="23/05/2025, 11:36"/>
    <s v="Middle East"/>
    <s v="23/05/2025"/>
    <x v="20"/>
  </r>
  <r>
    <s v="EST-000033440"/>
    <s v="QIDDIYA MOTORSPORT PKG 2 &amp; 3 BOH RIYADH"/>
    <s v="Demi Jackson"/>
    <d v="2025-05-14T00:00:00"/>
    <d v="2025-05-22T00:00:00"/>
    <x v="0"/>
    <s v="22/05/2025, 11:30"/>
    <s v="Middle East"/>
    <s v="22/05/2025"/>
    <x v="20"/>
  </r>
  <r>
    <s v="EST-000033679"/>
    <s v="SANOFI OFFICE LEVEL 3 BLDG B STC RIYADH"/>
    <s v="Christine Moring"/>
    <d v="2025-05-22T00:00:00"/>
    <d v="2025-05-23T00:00:00"/>
    <x v="0"/>
    <s v="23/05/2025, 16:19"/>
    <s v="Middle East"/>
    <s v="23/05/2025"/>
    <x v="20"/>
  </r>
  <r>
    <s v="EST-000033561"/>
    <s v="SIEMENS ENERGY OFFICE FIT OUT EGYPT"/>
    <s v="Demi Jackson"/>
    <d v="2025-05-20T00:00:00"/>
    <d v="2025-05-22T00:00:00"/>
    <x v="0"/>
    <s v="22/05/2025, 15:24"/>
    <s v="Middle East"/>
    <s v="22/05/2025"/>
    <x v="20"/>
  </r>
  <r>
    <s v="EST-000033479"/>
    <s v="UBS INTEGRATION OFFICE FIT OUT MSHEREIB DOHA"/>
    <s v="Christine Moring"/>
    <d v="2025-05-15T00:00:00"/>
    <d v="2025-05-20T00:00:00"/>
    <x v="0"/>
    <s v="20/05/2025, 14:48"/>
    <s v="Middle East"/>
    <s v="20/05/2025"/>
    <x v="20"/>
  </r>
  <r>
    <s v="EST-000033762"/>
    <s v="ALPHA BANK ATHENS"/>
    <s v="Christine Moring"/>
    <d v="2025-05-22T00:00:00"/>
    <d v="2025-05-23T00:00:00"/>
    <x v="0"/>
    <s v="23/05/2025, 10:16"/>
    <s v="Rest of the World"/>
    <s v="23/05/2025"/>
    <x v="20"/>
  </r>
  <r>
    <s v="EST-000032752"/>
    <s v="ALPHA BANK VE ALTERNATIVES FABRIC ATHENS"/>
    <s v="Christine Moring"/>
    <d v="2025-05-02T00:00:00"/>
    <d v="2025-05-20T00:00:00"/>
    <x v="0"/>
    <s v="20/05/2025, 09:46"/>
    <s v="Rest of the World"/>
    <s v="20/05/2025"/>
    <x v="20"/>
  </r>
  <r>
    <s v="EST-000033665"/>
    <s v="BMW AND MINI SHOW ROOMS CANADA"/>
    <s v="Ian Liegeois"/>
    <d v="2025-05-22T00:00:00"/>
    <d v="2025-05-21T00:00:00"/>
    <x v="1"/>
    <s v="21/05/2025, 15:52"/>
    <s v="Rest of the World"/>
    <s v="21/05/2025"/>
    <x v="20"/>
  </r>
  <r>
    <s v="EST-000033866"/>
    <s v="BMW AND MINI SHOW ROOMS CANADA"/>
    <s v="Ian Liegeois"/>
    <d v="2025-05-26T00:00:00"/>
    <d v="2025-05-22T00:00:00"/>
    <x v="1"/>
    <s v="22/05/2025, 17:08"/>
    <s v="Rest of the World"/>
    <s v="22/05/2025"/>
    <x v="20"/>
  </r>
  <r>
    <s v="EST-000033384"/>
    <s v="CENTRO SOCIAL OVIEDO"/>
    <s v="Christine Moring"/>
    <d v="2025-05-14T00:00:00"/>
    <d v="2025-05-21T00:00:00"/>
    <x v="0"/>
    <s v="21/05/2025, 15:07"/>
    <s v="Rest of the World"/>
    <s v="21/05/2025"/>
    <x v="20"/>
  </r>
  <r>
    <s v="EST-000033736"/>
    <s v="CONFIDENTIAL PROJECT ARMENIA"/>
    <s v="Christine Moring"/>
    <d v="2025-05-21T00:00:00"/>
    <d v="2025-05-22T00:00:00"/>
    <x v="0"/>
    <s v="22/05/2025, 14:18"/>
    <s v="Rest of the World"/>
    <s v="22/05/2025"/>
    <x v="20"/>
  </r>
  <r>
    <s v="EST-000033571"/>
    <s v="CSC PROJECT GEVEVA"/>
    <s v="Demi Jackson"/>
    <d v="2025-05-20T00:00:00"/>
    <d v="2025-05-23T00:00:00"/>
    <x v="0"/>
    <s v="23/05/2025, 14:15"/>
    <s v="Rest of the World"/>
    <s v="23/05/2025"/>
    <x v="20"/>
  </r>
  <r>
    <s v="EST-000033712"/>
    <s v="L.-ILLA BY RENTAMAR BARCELONA"/>
    <s v="Demi Jackson"/>
    <d v="2025-05-22T00:00:00"/>
    <d v="2025-05-23T00:00:00"/>
    <x v="0"/>
    <s v="23/05/2025, 12:34"/>
    <s v="Rest of the World"/>
    <s v="23/05/2025"/>
    <x v="20"/>
  </r>
  <r>
    <s v="EST-000033759"/>
    <s v="MARRIOTT HOTEL ABASTUMANI"/>
    <s v="Demi Jackson"/>
    <d v="2025-05-22T00:00:00"/>
    <d v="2025-05-22T00:00:00"/>
    <x v="1"/>
    <s v="22/05/2025, 11:24"/>
    <s v="Rest of the World"/>
    <s v="22/05/2025"/>
    <x v="20"/>
  </r>
  <r>
    <s v="EST-000033604"/>
    <s v="OFICINAS SEGIPSA MADRID"/>
    <s v="John Bullock"/>
    <d v="2025-05-19T00:00:00"/>
    <d v="2025-05-21T00:00:00"/>
    <x v="0"/>
    <s v="21/05/2025, 10:11"/>
    <s v="Rest of the World"/>
    <s v="21/05/2025"/>
    <x v="20"/>
  </r>
  <r>
    <s v="EST-000033786"/>
    <s v="PROJECT CERN B60 GENEVA"/>
    <s v="Demi Jackson"/>
    <d v="2025-05-23T00:00:00"/>
    <d v="2025-05-23T00:00:00"/>
    <x v="1"/>
    <s v="23/05/2025, 14:39"/>
    <s v="Rest of the World"/>
    <s v="23/05/2025"/>
    <x v="20"/>
  </r>
  <r>
    <s v="EST-000033824"/>
    <s v="QUESOME PACTUM TOWERS LAGOS"/>
    <s v="Estimating"/>
    <d v="2025-05-26T00:00:00"/>
    <d v="2025-05-22T00:00:00"/>
    <x v="1"/>
    <s v="22/05/2025, 14:23"/>
    <s v="Rest of the World"/>
    <s v="22/05/2025"/>
    <x v="20"/>
  </r>
  <r>
    <s v="EST-000033743"/>
    <s v="SMARALIND MATHOLL SHOPPING MALL REYKJAVIK"/>
    <s v="Max Cane"/>
    <d v="2025-05-22T00:00:00"/>
    <d v="2025-05-23T00:00:00"/>
    <x v="0"/>
    <s v="23/05/2025, 08:31"/>
    <s v="Rest of the World"/>
    <s v="23/05/2025"/>
    <x v="20"/>
  </r>
  <r>
    <s v="EST-000032877"/>
    <s v="WARSAW CPK WALL CLADDING"/>
    <s v="Jeremy Buick"/>
    <d v="2025-04-29T00:00:00"/>
    <d v="2025-05-21T00:00:00"/>
    <x v="0"/>
    <s v="21/05/2025, 09:05"/>
    <s v="Rest of the World"/>
    <s v="21/05/2025"/>
    <x v="20"/>
  </r>
  <r>
    <s v="EST-000033737"/>
    <s v="2 CHAWLEY PARK OXFORD"/>
    <s v="Neil Hamblin"/>
    <d v="2025-05-20T00:00:00"/>
    <d v="2025-05-19T00:00:00"/>
    <x v="1"/>
    <s v="19/05/2025, 16:32"/>
    <s v="UK"/>
    <s v="19/05/2025"/>
    <x v="20"/>
  </r>
  <r>
    <s v="EST-000033816"/>
    <s v="ALEXANDER BARRACKS PIRBRIGHT SURREY"/>
    <s v="Lorraine Knotts"/>
    <d v="2025-05-22T00:00:00"/>
    <d v="2025-05-21T00:00:00"/>
    <x v="1"/>
    <s v="21/05/2025, 11:48"/>
    <s v="UK"/>
    <s v="21/05/2025"/>
    <x v="20"/>
  </r>
  <r>
    <s v="EST-000033865"/>
    <s v="AUSTIN FRIARS NO 4 REFURB LONDON"/>
    <s v="Max Cane"/>
    <d v="2025-05-23T00:00:00"/>
    <d v="2025-05-22T00:00:00"/>
    <x v="1"/>
    <s v="22/05/2025, 14:04"/>
    <s v="UK"/>
    <s v="22/05/2025"/>
    <x v="20"/>
  </r>
  <r>
    <s v="EST-000033829"/>
    <s v="BAE SYSTEMS DDQ DEVONSHIRE DOCK QUAY BARROW IN FURNESS"/>
    <s v="Neil Hamblin"/>
    <d v="2025-05-22T00:00:00"/>
    <d v="2025-05-22T00:00:00"/>
    <x v="1"/>
    <s v="22/05/2025, 13:14"/>
    <s v="UK"/>
    <s v="22/05/2025"/>
    <x v="20"/>
  </r>
  <r>
    <s v="EST-000033880"/>
    <s v="BAKER STREET NO 25 CAT B PIMCO FLOORS 5-9 LONDON"/>
    <s v="Neil Hamblin"/>
    <d v="2025-05-26T00:00:00"/>
    <d v="2025-05-23T00:00:00"/>
    <x v="1"/>
    <s v="23/05/2025, 10:54"/>
    <s v="UK"/>
    <s v="23/05/2025"/>
    <x v="20"/>
  </r>
  <r>
    <s v="EST-000033831"/>
    <s v="BALLAM ROAD BEAVERBROOK HQ LYTHAM ST ANNES"/>
    <s v="Lorraine Knotts"/>
    <d v="2025-05-22T00:00:00"/>
    <d v="2025-05-23T00:00:00"/>
    <x v="0"/>
    <s v="23/05/2025, 09:54"/>
    <s v="UK"/>
    <s v="23/05/2025"/>
    <x v="20"/>
  </r>
  <r>
    <s v="EST-000033782"/>
    <s v="BASINGHALL AVENUE NO 1 STANDARD CHARTERED PH 2 LIGHTING"/>
    <s v="Max Cane"/>
    <d v="2025-05-23T00:00:00"/>
    <d v="2025-05-21T00:00:00"/>
    <x v="1"/>
    <s v="21/05/2025, 10:03"/>
    <s v="UK"/>
    <s v="21/05/2025"/>
    <x v="20"/>
  </r>
  <r>
    <s v="EST-000033800"/>
    <s v="BASINGHALL STREET NO 25 WOOLGATE EXCHANGE SUSQUEHANNA"/>
    <s v="Lorraine Knotts"/>
    <d v="2025-05-22T00:00:00"/>
    <d v="2025-05-23T00:00:00"/>
    <x v="0"/>
    <s v="23/05/2025, 15:54"/>
    <s v="UK"/>
    <s v="23/05/2025"/>
    <x v="20"/>
  </r>
  <r>
    <s v="EST-000033845"/>
    <s v="BASINGHALL STREET NO 25 WOOLGATE EXCHANGE SUSQUEHANNA"/>
    <s v="Lorraine Knotts"/>
    <d v="2025-05-22T00:00:00"/>
    <d v="2025-05-22T00:00:00"/>
    <x v="1"/>
    <s v="22/05/2025, 09:31"/>
    <s v="UK"/>
    <s v="22/05/2025"/>
    <x v="20"/>
  </r>
  <r>
    <s v="EST-000033783"/>
    <s v="BECK YARD WATER LANE MCLAREN LIVING LEEDS"/>
    <s v="Lorraine Knotts"/>
    <d v="2025-05-21T00:00:00"/>
    <d v="2025-05-20T00:00:00"/>
    <x v="1"/>
    <s v="20/05/2025, 16:33"/>
    <s v="UK"/>
    <s v="20/05/2025"/>
    <x v="20"/>
  </r>
  <r>
    <s v="EST-000033701"/>
    <s v="BISHOPSGATE NO 100 PART FLR 35 EXPANSION PAUL HASTINGS"/>
    <s v="Max Cane"/>
    <d v="2025-05-21T00:00:00"/>
    <d v="2025-05-19T00:00:00"/>
    <x v="1"/>
    <s v="19/05/2025, 14:07"/>
    <s v="UK"/>
    <s v="19/05/2025"/>
    <x v="20"/>
  </r>
  <r>
    <s v="EST-000033879"/>
    <s v="BISHOPSGATE NO 155 FLRS 9-12 AKIN FIT OUT LONDON"/>
    <s v="Lorraine Knotts"/>
    <d v="2025-05-23T00:00:00"/>
    <d v="2025-05-23T00:00:00"/>
    <x v="1"/>
    <s v="23/05/2025, 10:30"/>
    <s v="UK"/>
    <s v="23/05/2025"/>
    <x v="20"/>
  </r>
  <r>
    <s v="EST-000033859"/>
    <s v="BRITISH AIRWAYS HQ WATERSIDE PH 2 HARMONDSWORTH"/>
    <s v="Lorraine Knotts"/>
    <d v="2025-05-23T00:00:00"/>
    <d v="2025-05-22T00:00:00"/>
    <x v="1"/>
    <s v="22/05/2025, 15:53"/>
    <s v="UK"/>
    <s v="22/05/2025"/>
    <x v="20"/>
  </r>
  <r>
    <s v="EST-000033734"/>
    <s v="BRITISH MUSEUM KITCHENS REFURB LONDON"/>
    <s v="Max Cane"/>
    <d v="2025-05-20T00:00:00"/>
    <d v="2025-05-19T00:00:00"/>
    <x v="1"/>
    <s v="19/05/2025, 15:23"/>
    <s v="UK"/>
    <s v="19/05/2025"/>
    <x v="20"/>
  </r>
  <r>
    <s v="EST-000033822"/>
    <s v="BRIXTON RECREATION CENTRE STATION ROAD NO 27 REFURB LONDON"/>
    <s v="Max Cane"/>
    <d v="2025-05-22T00:00:00"/>
    <d v="2025-05-21T00:00:00"/>
    <x v="1"/>
    <s v="21/05/2025, 12:29"/>
    <s v="UK"/>
    <s v="21/05/2025"/>
    <x v="20"/>
  </r>
  <r>
    <s v="EST-000033843"/>
    <s v="BURGES SALMON MORRISON STR NO 144 FLR 2 CEILING EDINBURGH"/>
    <s v="Max Cane"/>
    <d v="2025-05-26T00:00:00"/>
    <d v="2025-05-21T00:00:00"/>
    <x v="1"/>
    <s v="21/05/2025, 17:27"/>
    <s v="UK"/>
    <s v="21/05/2025"/>
    <x v="20"/>
  </r>
  <r>
    <s v="EST-000033715"/>
    <s v="BURLEY STREET 16-22 STUDENT ACCOMMODATION LEEDS"/>
    <s v="Lorraine Knotts"/>
    <d v="2025-05-21T00:00:00"/>
    <d v="2025-05-20T00:00:00"/>
    <x v="1"/>
    <s v="20/05/2025, 14:36"/>
    <s v="UK"/>
    <s v="20/05/2025"/>
    <x v="20"/>
  </r>
  <r>
    <s v="EST-000033814"/>
    <s v="BURLEY STREET 16-22 STUDENT ACCOMMODATION LEEDS"/>
    <s v="Lorraine Knotts"/>
    <d v="2025-05-22T00:00:00"/>
    <d v="2025-05-21T00:00:00"/>
    <x v="1"/>
    <s v="21/05/2025, 16:59"/>
    <s v="UK"/>
    <s v="21/05/2025"/>
    <x v="20"/>
  </r>
  <r>
    <s v="EST-000033707"/>
    <s v="CAPABILITY GREEN NO 400 FLOOR 2 REFURB PHASE 2 LUTON"/>
    <s v="Neil Hamblin"/>
    <d v="2025-05-20T00:00:00"/>
    <d v="2025-05-19T00:00:00"/>
    <x v="1"/>
    <s v="19/05/2025, 10:25"/>
    <s v="UK"/>
    <s v="19/05/2025"/>
    <x v="20"/>
  </r>
  <r>
    <s v="EST-000033763"/>
    <s v="CATALENT PHARMA REFURB SWINDON"/>
    <s v="Max Cane"/>
    <d v="2025-05-21T00:00:00"/>
    <d v="2025-05-21T00:00:00"/>
    <x v="1"/>
    <s v="21/05/2025, 15:16"/>
    <s v="UK"/>
    <s v="21/05/2025"/>
    <x v="20"/>
  </r>
  <r>
    <s v="EST-000033867"/>
    <s v="CEILING TILES UK - TILES FOR DATA CENTRES"/>
    <s v="Neil Hamblin"/>
    <d v="2025-05-27T00:00:00"/>
    <d v="2025-05-23T00:00:00"/>
    <x v="1"/>
    <s v="23/05/2025, 14:56"/>
    <s v="UK"/>
    <s v="23/05/2025"/>
    <x v="20"/>
  </r>
  <r>
    <s v="EST-000033849"/>
    <s v="CHARLOTTE STREET NO 80 AURUM FIT OUT FLOOR 2 LONDON"/>
    <s v="Max Cane"/>
    <d v="2025-05-23T00:00:00"/>
    <d v="2025-05-22T00:00:00"/>
    <x v="1"/>
    <s v="22/05/2025, 09:43"/>
    <s v="UK"/>
    <s v="22/05/2025"/>
    <x v="20"/>
  </r>
  <r>
    <s v="EST-000033844"/>
    <s v="CHRIS EDGE NORTH MISC PROJECTS 2025"/>
    <s v="Lorraine Knotts"/>
    <d v="2025-05-22T00:00:00"/>
    <d v="2025-05-22T00:00:00"/>
    <x v="1"/>
    <s v="22/05/2025, 08:10"/>
    <s v="UK"/>
    <s v="22/05/2025"/>
    <x v="20"/>
  </r>
  <r>
    <s v="EST-000033811"/>
    <s v="CHRIS EDGE NORTH MISC PROJECTS 2025"/>
    <s v="Lorraine Knotts"/>
    <d v="2025-05-22T00:00:00"/>
    <d v="2025-05-21T00:00:00"/>
    <x v="1"/>
    <s v="21/05/2025, 11:22"/>
    <s v="UK"/>
    <s v="21/05/2025"/>
    <x v="20"/>
  </r>
  <r>
    <s v="EST-000033695"/>
    <s v="COLINDALE STATION TFL LONDON"/>
    <s v="Lorraine Knotts"/>
    <d v="2025-05-20T00:00:00"/>
    <d v="2025-05-19T00:00:00"/>
    <x v="1"/>
    <s v="19/05/2025, 09:24"/>
    <s v="UK"/>
    <s v="19/05/2025"/>
    <x v="20"/>
  </r>
  <r>
    <s v="EST-000033735"/>
    <s v="COLMORE ROW NO 1 FLR 5 REFURB BIRMINGHAM"/>
    <s v="Max Cane"/>
    <d v="2025-05-20T00:00:00"/>
    <d v="2025-05-19T00:00:00"/>
    <x v="1"/>
    <s v="19/05/2025, 16:09"/>
    <s v="UK"/>
    <s v="19/05/2025"/>
    <x v="20"/>
  </r>
  <r>
    <s v="EST-000033773"/>
    <s v="CO OP DURHAM"/>
    <s v="Max Cane"/>
    <d v="2025-05-21T00:00:00"/>
    <d v="2025-05-23T00:00:00"/>
    <x v="0"/>
    <s v="23/05/2025, 16:06"/>
    <s v="UK"/>
    <s v="23/05/2025"/>
    <x v="20"/>
  </r>
  <r>
    <s v="EST-000033916"/>
    <s v="DAVENTRY JOB CENTRE"/>
    <s v="Max Cane"/>
    <d v="2025-05-26T00:00:00"/>
    <d v="2025-05-23T00:00:00"/>
    <x v="1"/>
    <s v="23/05/2025, 14:34"/>
    <s v="UK"/>
    <s v="23/05/2025"/>
    <x v="20"/>
  </r>
  <r>
    <s v="EST-000033858"/>
    <s v="DAVENTRY JOB CENTRE"/>
    <s v="Max Cane"/>
    <d v="2025-05-23T00:00:00"/>
    <d v="2025-05-22T00:00:00"/>
    <x v="1"/>
    <s v="22/05/2025, 09:44"/>
    <s v="UK"/>
    <s v="22/05/2025"/>
    <x v="20"/>
  </r>
  <r>
    <s v="EST-000033818"/>
    <s v="DE VERE VILLAGE HOTEL SOLIHULL"/>
    <s v="Max Cane"/>
    <d v="2025-05-22T00:00:00"/>
    <d v="2025-05-21T00:00:00"/>
    <x v="1"/>
    <s v="21/05/2025, 11:58"/>
    <s v="UK"/>
    <s v="21/05/2025"/>
    <x v="20"/>
  </r>
  <r>
    <s v="EST-000033795"/>
    <s v="DEVON STREET NO 33 PBSA LIVERPOOL"/>
    <s v="Lorraine Knotts"/>
    <d v="2025-05-22T00:00:00"/>
    <d v="2025-05-22T00:00:00"/>
    <x v="1"/>
    <s v="22/05/2025, 14:20"/>
    <s v="UK"/>
    <s v="22/05/2025"/>
    <x v="20"/>
  </r>
  <r>
    <s v="EST-000033813"/>
    <s v="EASTBOURNE COMMUNITY FIRE STATION"/>
    <s v="Lorraine Knotts"/>
    <d v="2025-05-22T00:00:00"/>
    <d v="2025-05-21T00:00:00"/>
    <x v="1"/>
    <s v="21/05/2025, 11:04"/>
    <s v="UK"/>
    <s v="21/05/2025"/>
    <x v="20"/>
  </r>
  <r>
    <s v="EST-000033825"/>
    <s v="ELEPHANT &amp; CASTLE TOWN CENTRE PLOT E2 &amp; E3 LONDON"/>
    <s v="Max Cane"/>
    <d v="2025-05-22T00:00:00"/>
    <d v="2025-05-21T00:00:00"/>
    <x v="1"/>
    <s v="21/05/2025, 16:31"/>
    <s v="UK"/>
    <s v="21/05/2025"/>
    <x v="20"/>
  </r>
  <r>
    <s v="EST-000033565"/>
    <s v="EXCHANGE SQUARE NO 1 CAT A REFURB LONDON"/>
    <s v="Neil Hamblin"/>
    <d v="2025-05-16T00:00:00"/>
    <d v="2025-05-20T00:00:00"/>
    <x v="0"/>
    <s v="20/05/2025, 15:01"/>
    <s v="UK"/>
    <s v="20/05/2025"/>
    <x v="20"/>
  </r>
  <r>
    <s v="EST-000033660"/>
    <s v="FINSBURY AVENUE NO 2 DEVELOPMENT LONDON"/>
    <s v="Neil Hamblin"/>
    <d v="2025-05-20T00:00:00"/>
    <d v="2025-05-20T00:00:00"/>
    <x v="1"/>
    <s v="20/05/2025, 15:06"/>
    <s v="UK"/>
    <s v="20/05/2025"/>
    <x v="20"/>
  </r>
  <r>
    <s v="EST-000033793"/>
    <s v="GATWICK AIRPORT NORTH TERMINAL GATE ROOM 45"/>
    <s v="Max Cane"/>
    <d v="2025-05-21T00:00:00"/>
    <d v="2025-05-20T00:00:00"/>
    <x v="1"/>
    <s v="20/05/2025, 15:16"/>
    <s v="UK"/>
    <s v="20/05/2025"/>
    <x v="20"/>
  </r>
  <r>
    <s v="EST-000033711"/>
    <s v="GATWICK AIRPORT NORTH TERMINAL GATE ROOM 45"/>
    <s v="Max Cane"/>
    <d v="2025-05-20T00:00:00"/>
    <d v="2025-05-19T00:00:00"/>
    <x v="1"/>
    <s v="19/05/2025, 10:43"/>
    <s v="UK"/>
    <s v="19/05/2025"/>
    <x v="20"/>
  </r>
  <r>
    <s v="EST-000033642"/>
    <s v="GATWICK AIRPORT NORTH TERMINAL GATE ROOM 45"/>
    <s v="Max Cane"/>
    <d v="2025-05-16T00:00:00"/>
    <d v="2025-05-19T00:00:00"/>
    <x v="0"/>
    <s v="19/05/2025, 14:22"/>
    <s v="UK"/>
    <s v="19/05/2025"/>
    <x v="20"/>
  </r>
  <r>
    <s v="EST-000033702"/>
    <s v="GRESHAM STREET NO 20 CAT A REFURB LONDON"/>
    <s v="Lorraine Knotts"/>
    <d v="2025-05-21T00:00:00"/>
    <d v="2025-05-21T00:00:00"/>
    <x v="1"/>
    <s v="21/05/2025, 16:30"/>
    <s v="UK"/>
    <s v="21/05/2025"/>
    <x v="20"/>
  </r>
  <r>
    <s v="EST-000033730"/>
    <s v="GRESHAM STREET NO 20 CAT B SACKERS FLOOR 6 LONDON"/>
    <s v="Max Cane"/>
    <d v="2025-05-20T00:00:00"/>
    <d v="2025-05-22T00:00:00"/>
    <x v="0"/>
    <s v="22/05/2025, 14:45"/>
    <s v="UK"/>
    <s v="22/05/2025"/>
    <x v="20"/>
  </r>
  <r>
    <s v="EST-000033906"/>
    <s v="HARDMAN STREET NO 4 FLRS 3, 4 &amp; 7 MANCHESTER"/>
    <s v="Lorraine Knotts"/>
    <d v="2025-05-26T00:00:00"/>
    <d v="2025-05-23T00:00:00"/>
    <x v="1"/>
    <s v="23/05/2025, 12:13"/>
    <s v="UK"/>
    <s v="23/05/2025"/>
    <x v="20"/>
  </r>
  <r>
    <s v="EST-000033718"/>
    <s v="HATTON GARDEN NO 100 FLOORS 1&amp;2 LONDON"/>
    <s v="Neil Hamblin"/>
    <d v="2025-05-21T00:00:00"/>
    <d v="2025-05-20T00:00:00"/>
    <x v="1"/>
    <s v="20/05/2025, 15:58"/>
    <s v="UK"/>
    <s v="20/05/2025"/>
    <x v="20"/>
  </r>
  <r>
    <s v="EST-000033790"/>
    <s v="HERON TOWER NO 110 BISHOPSGATE FLR 12 LONDON"/>
    <s v="Max Cane"/>
    <d v="2025-05-21T00:00:00"/>
    <d v="2025-05-20T00:00:00"/>
    <x v="1"/>
    <s v="20/05/2025, 16:42"/>
    <s v="UK"/>
    <s v="20/05/2025"/>
    <x v="20"/>
  </r>
  <r>
    <s v="EST-000033806"/>
    <s v="HERON TOWER NO 110 BISHOPSGATE FLR 12 LONDON"/>
    <s v="Max Cane"/>
    <d v="2025-05-22T00:00:00"/>
    <d v="2025-05-21T00:00:00"/>
    <x v="1"/>
    <s v="21/05/2025, 09:41"/>
    <s v="UK"/>
    <s v="21/05/2025"/>
    <x v="20"/>
  </r>
  <r>
    <s v="EST-000033920"/>
    <s v="HM PASSPORT OFFICE REFURB LIVERPOOL"/>
    <s v="Neil Hamblin"/>
    <d v="2025-05-26T00:00:00"/>
    <d v="2025-05-23T00:00:00"/>
    <x v="1"/>
    <s v="23/05/2025, 15:17"/>
    <s v="UK"/>
    <s v="23/05/2025"/>
    <x v="20"/>
  </r>
  <r>
    <s v="EST-000033872"/>
    <s v="HUNDRED OF HOO ACADEMY MAIN ROAD ROCHESTER"/>
    <s v="Neil Hamblin"/>
    <d v="2025-05-26T00:00:00"/>
    <d v="2025-05-23T00:00:00"/>
    <x v="1"/>
    <s v="23/05/2025, 10:02"/>
    <s v="UK"/>
    <s v="23/05/2025"/>
    <x v="20"/>
  </r>
  <r>
    <s v="EST-000033719"/>
    <s v="IMPERIAL COLLEGE REYNOLDS BUILDING REFURB LONDON"/>
    <s v="Lorraine Knotts"/>
    <d v="2025-05-21T00:00:00"/>
    <d v="2025-05-22T00:00:00"/>
    <x v="0"/>
    <s v="22/05/2025, 10:05"/>
    <s v="UK"/>
    <s v="22/05/2025"/>
    <x v="20"/>
  </r>
  <r>
    <s v="EST-000033871"/>
    <s v="IPSWICH TOWN FOOTBALL CLUB LEVEL 2 LOUNGE"/>
    <s v="Neil Hamblin"/>
    <d v="2025-05-26T00:00:00"/>
    <d v="2025-05-22T00:00:00"/>
    <x v="1"/>
    <s v="22/05/2025, 15:17"/>
    <s v="UK"/>
    <s v="22/05/2025"/>
    <x v="20"/>
  </r>
  <r>
    <s v="EST-000033857"/>
    <s v="IRC CAMPSFIELD HOUSE KIDLINGTON OXFORDSHIRE"/>
    <s v="Neil Hamblin"/>
    <d v="2025-05-23T00:00:00"/>
    <d v="2025-05-22T00:00:00"/>
    <x v="1"/>
    <s v="22/05/2025, 14:30"/>
    <s v="UK"/>
    <s v="22/05/2025"/>
    <x v="20"/>
  </r>
  <r>
    <s v="EST-000033739"/>
    <s v="JGH RADIOLOGY THEATRE 1 JERSEY CHANNEL ISLANDS"/>
    <s v="Lorraine Knotts"/>
    <d v="2025-05-20T00:00:00"/>
    <d v="2025-05-20T00:00:00"/>
    <x v="1"/>
    <s v="20/05/2025, 09:40"/>
    <s v="UK"/>
    <s v="20/05/2025"/>
    <x v="20"/>
  </r>
  <r>
    <s v="EST-000033725"/>
    <s v="KENTS HILL BUSINESS PARK UNIT K1 1ST FLOOR MILTON KEYNES"/>
    <s v="Max Cane"/>
    <d v="2025-05-20T00:00:00"/>
    <d v="2025-05-19T00:00:00"/>
    <x v="1"/>
    <s v="19/05/2025, 12:42"/>
    <s v="UK"/>
    <s v="19/05/2025"/>
    <x v="20"/>
  </r>
  <r>
    <s v="EST-000033376"/>
    <s v="KYN HIGHGATE HAMPSTEAD LANE NO 44-46 LIGHTING LONDON"/>
    <s v="Max Cane"/>
    <d v="2025-05-16T00:00:00"/>
    <d v="2025-05-22T00:00:00"/>
    <x v="0"/>
    <s v="22/05/2025, 17:07"/>
    <s v="UK"/>
    <s v="22/05/2025"/>
    <x v="20"/>
  </r>
  <r>
    <s v="EST-000033905"/>
    <s v="LANGSTONE TECHNOLOGY PARK PHASE 2 HAVANT"/>
    <s v="Max Cane"/>
    <d v="2025-05-26T00:00:00"/>
    <d v="2025-05-23T00:00:00"/>
    <x v="1"/>
    <s v="23/05/2025, 11:55"/>
    <s v="UK"/>
    <s v="23/05/2025"/>
    <x v="20"/>
  </r>
  <r>
    <s v="EST-000033791"/>
    <s v="LEVENMOUTH ACADEMY ALTERATIONS LEVEN"/>
    <s v="Neil Hamblin"/>
    <d v="2025-05-21T00:00:00"/>
    <d v="2025-05-21T00:00:00"/>
    <x v="1"/>
    <s v="21/05/2025, 11:06"/>
    <s v="UK"/>
    <s v="21/05/2025"/>
    <x v="20"/>
  </r>
  <r>
    <s v="EST-000033892"/>
    <s v="LEVENMOUTH ACADEMY ALTERATIONS LEVEN"/>
    <s v="Neil Hamblin"/>
    <d v="2025-05-26T00:00:00"/>
    <d v="2025-05-23T00:00:00"/>
    <x v="1"/>
    <s v="23/05/2025, 11:22"/>
    <s v="UK"/>
    <s v="23/05/2025"/>
    <x v="20"/>
  </r>
  <r>
    <s v="EST-000033840"/>
    <s v="LONDON MISC 2025"/>
    <s v="Max Cane"/>
    <d v="2025-05-22T00:00:00"/>
    <d v="2025-05-21T00:00:00"/>
    <x v="1"/>
    <s v="21/05/2025, 17:15"/>
    <s v="UK"/>
    <s v="21/05/2025"/>
    <x v="20"/>
  </r>
  <r>
    <s v="EST-000033731"/>
    <s v="LONDON WALL NO 75 WINCHESTER HOUSE LONDON"/>
    <s v="Max Cane"/>
    <d v="2025-05-20T00:00:00"/>
    <d v="2025-05-23T00:00:00"/>
    <x v="0"/>
    <s v="23/05/2025, 14:53"/>
    <s v="UK"/>
    <s v="23/05/2025"/>
    <x v="20"/>
  </r>
  <r>
    <s v="EST-000033613"/>
    <s v="LOWER MARSH NO 1-5 LOMA UNDERCROFT LONDON"/>
    <s v="Neil Hamblin"/>
    <d v="2025-05-19T00:00:00"/>
    <d v="2025-05-21T00:00:00"/>
    <x v="0"/>
    <s v="21/05/2025, 10:45"/>
    <s v="UK"/>
    <s v="21/05/2025"/>
    <x v="20"/>
  </r>
  <r>
    <s v="EST-000033517"/>
    <s v="MANCHESTER AIRPORT ASPIRE LOUNGE"/>
    <s v="Lorraine Knotts"/>
    <d v="2025-05-16T00:00:00"/>
    <d v="2025-05-22T00:00:00"/>
    <x v="0"/>
    <s v="22/05/2025, 14:27"/>
    <s v="UK"/>
    <s v="22/05/2025"/>
    <x v="20"/>
  </r>
  <r>
    <s v="EST-000033689"/>
    <s v="MANCHESTER AIRPORT T1 STAFF CHANNEL"/>
    <s v="Lorraine Knotts"/>
    <d v="2025-05-20T00:00:00"/>
    <d v="2025-05-20T00:00:00"/>
    <x v="1"/>
    <s v="20/05/2025, 08:26"/>
    <s v="UK"/>
    <s v="20/05/2025"/>
    <x v="20"/>
  </r>
  <r>
    <s v="EST-000033780"/>
    <s v="MAZARS BIRMINGHAM"/>
    <s v="Neil Hamblin"/>
    <d v="2025-05-21T00:00:00"/>
    <d v="2025-05-20T00:00:00"/>
    <x v="1"/>
    <s v="20/05/2025, 14:58"/>
    <s v="UK"/>
    <s v="20/05/2025"/>
    <x v="20"/>
  </r>
  <r>
    <s v="EST-000033553"/>
    <s v="MERCHANT SQUARE NO 5 CAT A REFURB LIGHTING LONDON"/>
    <s v="Max Cane"/>
    <d v="2025-05-15T00:00:00"/>
    <d v="2025-05-20T00:00:00"/>
    <x v="0"/>
    <s v="20/05/2025, 16:34"/>
    <s v="UK"/>
    <s v="20/05/2025"/>
    <x v="20"/>
  </r>
  <r>
    <s v="EST-000033890"/>
    <s v="MERCHANT SQUARE NO 5 CAT A REFURB LIGHTING LONDON"/>
    <s v="Max Cane"/>
    <d v="2025-05-28T00:00:00"/>
    <d v="2025-05-23T00:00:00"/>
    <x v="1"/>
    <s v="23/05/2025, 10:23"/>
    <s v="UK"/>
    <s v="23/05/2025"/>
    <x v="20"/>
  </r>
  <r>
    <s v="EST-000033768"/>
    <s v="MERCHANT SQUARE NO 5 CAT A REFURB PADDINGTON LONDON"/>
    <s v="Lorraine Knotts"/>
    <d v="2025-05-22T00:00:00"/>
    <d v="2025-05-21T00:00:00"/>
    <x v="1"/>
    <s v="21/05/2025, 09:37"/>
    <s v="UK"/>
    <s v="21/05/2025"/>
    <x v="20"/>
  </r>
  <r>
    <s v="EST-000033694"/>
    <s v="MERCHANT SQUARE NO 5 CAT A REFURB PADDINGTON LONDON"/>
    <s v="Lorraine Knotts"/>
    <d v="2025-05-21T00:00:00"/>
    <d v="2025-05-19T00:00:00"/>
    <x v="1"/>
    <s v="19/05/2025, 10:43"/>
    <s v="UK"/>
    <s v="19/05/2025"/>
    <x v="20"/>
  </r>
  <r>
    <s v="EST-000033848"/>
    <s v="MERCHANT SQUARE NO 5 CAT A REFURB PADDINGTON LONDON"/>
    <s v="Lorraine Knotts"/>
    <d v="2025-05-26T00:00:00"/>
    <d v="2025-05-23T00:00:00"/>
    <x v="1"/>
    <s v="23/05/2025, 11:14"/>
    <s v="UK"/>
    <s v="23/05/2025"/>
    <x v="20"/>
  </r>
  <r>
    <s v="EST-000033744"/>
    <s v="MINSTER COURT NO 3 CAT B TOWER RESEARCH FLR 4 LONDON"/>
    <s v="Lorraine Knotts"/>
    <d v="2025-05-21T00:00:00"/>
    <d v="2025-05-20T00:00:00"/>
    <x v="1"/>
    <s v="20/05/2025, 09:23"/>
    <s v="UK"/>
    <s v="20/05/2025"/>
    <x v="20"/>
  </r>
  <r>
    <s v="EST-000033817"/>
    <s v="MIRA TECHNOLOGY PARK PLOT 44 SOUTH EXTENSION NUNEATON"/>
    <s v="Neil Hamblin"/>
    <d v="2025-05-22T00:00:00"/>
    <d v="2025-05-21T00:00:00"/>
    <x v="1"/>
    <s v="21/05/2025, 13:11"/>
    <s v="UK"/>
    <s v="21/05/2025"/>
    <x v="20"/>
  </r>
  <r>
    <s v="EST-000033846"/>
    <s v="MONOCLE OFFICE REFURB HULL"/>
    <s v="Lorraine Knotts"/>
    <d v="2025-05-23T00:00:00"/>
    <d v="2025-05-22T00:00:00"/>
    <x v="1"/>
    <s v="22/05/2025, 09:19"/>
    <s v="UK"/>
    <s v="22/05/2025"/>
    <x v="20"/>
  </r>
  <r>
    <s v="EST-000033884"/>
    <s v="MXL REFURB HERTFORD"/>
    <s v="Lorraine Knotts"/>
    <d v="2025-05-27T00:00:00"/>
    <d v="2025-05-23T00:00:00"/>
    <x v="1"/>
    <s v="23/05/2025, 15:25"/>
    <s v="UK"/>
    <s v="23/05/2025"/>
    <x v="20"/>
  </r>
  <r>
    <s v="EST-000033855"/>
    <s v="NATIONAL GRID DEPOT DIDCOT"/>
    <s v="Neil Hamblin"/>
    <d v="2025-05-23T00:00:00"/>
    <d v="2025-05-22T00:00:00"/>
    <x v="1"/>
    <s v="22/05/2025, 13:09"/>
    <s v="UK"/>
    <s v="22/05/2025"/>
    <x v="20"/>
  </r>
  <r>
    <s v="EST-000033585"/>
    <s v="NDA PROJECT ADDLESTONE"/>
    <s v="Lorraine Knotts"/>
    <d v="2025-05-20T00:00:00"/>
    <d v="2025-05-22T00:00:00"/>
    <x v="0"/>
    <s v="22/05/2025, 15:55"/>
    <s v="UK"/>
    <s v="22/05/2025"/>
    <x v="20"/>
  </r>
  <r>
    <s v="EST-000033781"/>
    <s v="NEWGATE STREET NO 81 BT CENTRE HSBC AMR LONDON"/>
    <s v="Lorraine Knotts"/>
    <d v="2025-05-22T00:00:00"/>
    <d v="2025-05-21T00:00:00"/>
    <x v="1"/>
    <s v="21/05/2025, 12:17"/>
    <s v="UK"/>
    <s v="21/05/2025"/>
    <x v="20"/>
  </r>
  <r>
    <s v="EST-000033700"/>
    <s v="NEW YORK STREET NO 1 CAT A REFURB FLRS 1&amp;2 MANCHESTER"/>
    <s v="Lorraine Knotts"/>
    <d v="2025-05-20T00:00:00"/>
    <d v="2025-05-21T00:00:00"/>
    <x v="0"/>
    <s v="21/05/2025, 10:29"/>
    <s v="UK"/>
    <s v="21/05/2025"/>
    <x v="20"/>
  </r>
  <r>
    <s v="EST-000033779"/>
    <s v="OLD BAILEY NO 10 CAT A REFURB FLOOR 1 LONDON"/>
    <s v="Max Cane"/>
    <d v="2025-05-21T00:00:00"/>
    <d v="2025-05-20T00:00:00"/>
    <x v="1"/>
    <s v="20/05/2025, 15:55"/>
    <s v="UK"/>
    <s v="20/05/2025"/>
    <x v="20"/>
  </r>
  <r>
    <s v="EST-000033803"/>
    <s v="OLD BAILEY NO 10 CAT A REFURB FLOOR 6 LONDON"/>
    <s v="Max Cane"/>
    <d v="2025-05-22T00:00:00"/>
    <d v="2025-05-21T00:00:00"/>
    <x v="1"/>
    <s v="21/05/2025, 12:55"/>
    <s v="UK"/>
    <s v="21/05/2025"/>
    <x v="20"/>
  </r>
  <r>
    <s v="EST-000033834"/>
    <s v="OLD BROAD STREET NO 125 LVL 22 &amp; 23 CAT A LONDON"/>
    <s v="Max Cane"/>
    <d v="2025-05-22T00:00:00"/>
    <d v="2025-05-23T00:00:00"/>
    <x v="0"/>
    <s v="23/05/2025, 11:25"/>
    <s v="UK"/>
    <s v="23/05/2025"/>
    <x v="20"/>
  </r>
  <r>
    <s v="EST-000033876"/>
    <s v="OLD LIBRARY TRINITY STREET NO 18 CARDIFF"/>
    <s v="Max Cane"/>
    <d v="2025-05-26T00:00:00"/>
    <d v="2025-05-23T00:00:00"/>
    <x v="1"/>
    <s v="23/05/2025, 10:52"/>
    <s v="UK"/>
    <s v="23/05/2025"/>
    <x v="20"/>
  </r>
  <r>
    <s v="EST-000033819"/>
    <s v="OLD ROAD CAMPUS PLOT B2 OXFORD"/>
    <s v="Max Cane"/>
    <d v="2025-05-22T00:00:00"/>
    <d v="2025-05-21T00:00:00"/>
    <x v="1"/>
    <s v="21/05/2025, 12:49"/>
    <s v="UK"/>
    <s v="21/05/2025"/>
    <x v="20"/>
  </r>
  <r>
    <s v="EST-000033668"/>
    <s v="ONE LUDLOW OFFICE SUITE 2 MAIDENHEAD LIGHTING"/>
    <s v="Max Cane"/>
    <d v="2025-05-20T00:00:00"/>
    <d v="2025-05-20T00:00:00"/>
    <x v="1"/>
    <s v="20/05/2025, 10:41"/>
    <s v="UK"/>
    <s v="20/05/2025"/>
    <x v="20"/>
  </r>
  <r>
    <s v="EST-000033854"/>
    <s v="OXFORD BUSINESS PARK BUILDING 4150 FLR 1 OXFORD"/>
    <s v="Neil Hamblin"/>
    <d v="2025-05-23T00:00:00"/>
    <d v="2025-05-22T00:00:00"/>
    <x v="1"/>
    <s v="22/05/2025, 11:24"/>
    <s v="UK"/>
    <s v="22/05/2025"/>
    <x v="20"/>
  </r>
  <r>
    <s v="EST-000033691"/>
    <s v="OXFORD SCIENCE PARK PLOTS NO 23-25 OXFORD LIGHTING"/>
    <s v="Max Cane"/>
    <d v="2025-05-21T00:00:00"/>
    <d v="2025-05-19T00:00:00"/>
    <x v="1"/>
    <s v="19/05/2025, 08:38"/>
    <s v="UK"/>
    <s v="19/05/2025"/>
    <x v="20"/>
  </r>
  <r>
    <s v="EST-000033639"/>
    <s v="PARK ROAD NO 1 RECEPTION AND CANOPY UXBRIDGE"/>
    <s v="Lorraine Knotts"/>
    <d v="2025-05-19T00:00:00"/>
    <d v="2025-05-19T00:00:00"/>
    <x v="1"/>
    <s v="19/05/2025, 11:03"/>
    <s v="UK"/>
    <s v="19/05/2025"/>
    <x v="20"/>
  </r>
  <r>
    <s v="EST-000033778"/>
    <s v="PILGRIM STREET PHASE 3 BUILDING 1 &amp; 2 NEWCASTLE"/>
    <s v="Neil Hamblin"/>
    <d v="2025-05-21T00:00:00"/>
    <d v="2025-05-22T00:00:00"/>
    <x v="0"/>
    <s v="22/05/2025, 10:27"/>
    <s v="UK"/>
    <s v="22/05/2025"/>
    <x v="20"/>
  </r>
  <r>
    <s v="EST-000033717"/>
    <s v="PILGRIM STREET PHASE 3 BUILDING 1 &amp; 2 NEWCASTLE"/>
    <s v="Neil Hamblin"/>
    <d v="2025-05-20T00:00:00"/>
    <d v="2025-05-20T00:00:00"/>
    <x v="1"/>
    <s v="20/05/2025, 15:10"/>
    <s v="UK"/>
    <s v="20/05/2025"/>
    <x v="20"/>
  </r>
  <r>
    <s v="EST-000033775"/>
    <s v="RATHBONES IFC BUILDING NO 1 ST HELIER JERSEY"/>
    <s v="Max Cane"/>
    <d v="2025-05-22T00:00:00"/>
    <d v="2025-05-21T00:00:00"/>
    <x v="1"/>
    <s v="21/05/2025, 16:26"/>
    <s v="UK"/>
    <s v="21/05/2025"/>
    <x v="20"/>
  </r>
  <r>
    <s v="EST-000033900"/>
    <s v="ROPEMAKER STREET NO 20-22 LINKLATERS JOINERY FEATURE LONDON"/>
    <s v="Lorraine Knotts"/>
    <d v="2025-05-26T00:00:00"/>
    <d v="2025-05-23T00:00:00"/>
    <x v="1"/>
    <s v="23/05/2025, 10:16"/>
    <s v="UK"/>
    <s v="23/05/2025"/>
    <x v="20"/>
  </r>
  <r>
    <s v="EST-000033899"/>
    <s v="SCOTLAND &amp; NORTH EAST MISC 2025"/>
    <s v="Neil Hamblin"/>
    <d v="2025-05-26T00:00:00"/>
    <d v="2025-05-23T00:00:00"/>
    <x v="1"/>
    <s v="23/05/2025, 12:06"/>
    <s v="UK"/>
    <s v="23/05/2025"/>
    <x v="20"/>
  </r>
  <r>
    <s v="EST-000033902"/>
    <s v="SKY STUDIOS GRANT WAY ISLEWORTH PHASE 2 LONDON"/>
    <s v="Max Cane"/>
    <d v="2025-05-26T00:00:00"/>
    <d v="2025-05-23T00:00:00"/>
    <x v="1"/>
    <s v="23/05/2025, 10:22"/>
    <s v="UK"/>
    <s v="23/05/2025"/>
    <x v="20"/>
  </r>
  <r>
    <s v="EST-000033853"/>
    <s v="SKY STUDIOS GRANT WAY ISLEWORTH PHASE 2 LONDON"/>
    <s v="Max Cane"/>
    <d v="2025-05-23T00:00:00"/>
    <d v="2025-05-22T00:00:00"/>
    <x v="1"/>
    <s v="22/05/2025, 16:27"/>
    <s v="UK"/>
    <s v="22/05/2025"/>
    <x v="20"/>
  </r>
  <r>
    <s v="EST-000033901"/>
    <s v="SPINNINGFIELDS NO 1 9TH FLOOR REFURB MANCHESTER"/>
    <s v="Max Cane"/>
    <d v="2025-05-27T00:00:00"/>
    <d v="2025-05-23T00:00:00"/>
    <x v="1"/>
    <s v="23/05/2025, 11:01"/>
    <s v="UK"/>
    <s v="23/05/2025"/>
    <x v="20"/>
  </r>
  <r>
    <s v="EST-000033804"/>
    <s v="SPINNINGFIELDS NO 1 9TH FLOOR REFURB MANCHESTER"/>
    <s v="Max Cane"/>
    <d v="2025-05-22T00:00:00"/>
    <d v="2025-05-21T00:00:00"/>
    <x v="1"/>
    <s v="21/05/2025, 17:15"/>
    <s v="UK"/>
    <s v="21/05/2025"/>
    <x v="20"/>
  </r>
  <r>
    <s v="EST-000033839"/>
    <s v="ST ANDREWS SQUARE NO 24 FLR 1-4 REFURB EDINBURGH"/>
    <s v="Neil Hamblin"/>
    <d v="2025-05-22T00:00:00"/>
    <d v="2025-05-22T00:00:00"/>
    <x v="1"/>
    <s v="22/05/2025, 11:43"/>
    <s v="UK"/>
    <s v="22/05/2025"/>
    <x v="20"/>
  </r>
  <r>
    <s v="EST-000033767"/>
    <s v="STATION ROAD NO 21 FLRS 4 &amp; 5 CAMBRIDGE"/>
    <s v="Neil Hamblin"/>
    <d v="2025-05-21T00:00:00"/>
    <d v="2025-05-20T00:00:00"/>
    <x v="1"/>
    <s v="20/05/2025, 15:40"/>
    <s v="UK"/>
    <s v="20/05/2025"/>
    <x v="20"/>
  </r>
  <r>
    <s v="EST-000033690"/>
    <s v="STATION ROAD NO 21 FLRS 4 &amp; 5 CAMBRIDGE"/>
    <s v="Neil Hamblin"/>
    <d v="2025-05-19T00:00:00"/>
    <d v="2025-05-19T00:00:00"/>
    <x v="1"/>
    <s v="19/05/2025, 10:22"/>
    <s v="UK"/>
    <s v="19/05/2025"/>
    <x v="20"/>
  </r>
  <r>
    <s v="EST-000033907"/>
    <s v="ST VINCENT STREET NO 206 FLRS 3 AND 4 REFURB GLASGOW"/>
    <s v="Neil Hamblin"/>
    <d v="2025-05-26T00:00:00"/>
    <d v="2025-05-23T00:00:00"/>
    <x v="1"/>
    <s v="23/05/2025, 14:01"/>
    <s v="UK"/>
    <s v="23/05/2025"/>
    <x v="20"/>
  </r>
  <r>
    <s v="EST-000033789"/>
    <s v="SWINDON COLLECTION STORAGE FACILITY"/>
    <s v="Max Cane"/>
    <d v="2025-05-21T00:00:00"/>
    <d v="2025-05-20T00:00:00"/>
    <x v="1"/>
    <s v="20/05/2025, 14:49"/>
    <s v="UK"/>
    <s v="20/05/2025"/>
    <x v="20"/>
  </r>
  <r>
    <s v="EST-000033820"/>
    <s v="THE LUMEN HELIX  DVSA ADMIN RELOCATION NEWCASTLE"/>
    <s v="Neil Hamblin"/>
    <d v="2025-05-23T00:00:00"/>
    <d v="2025-05-21T00:00:00"/>
    <x v="1"/>
    <s v="21/05/2025, 13:39"/>
    <s v="UK"/>
    <s v="21/05/2025"/>
    <x v="20"/>
  </r>
  <r>
    <s v="EST-000033799"/>
    <s v="THREADNEEDLE STREET NO 60 CAT A FLOOR 8 LONDON"/>
    <s v="Lorraine Knotts"/>
    <d v="2025-05-22T00:00:00"/>
    <d v="2025-05-21T00:00:00"/>
    <x v="1"/>
    <s v="21/05/2025, 11:04"/>
    <s v="UK"/>
    <s v="21/05/2025"/>
    <x v="20"/>
  </r>
  <r>
    <s v="EST-000033810"/>
    <s v="TUDOR STREET NO 21 REFURB LONDON"/>
    <s v="Max Cane"/>
    <d v="2025-05-22T00:00:00"/>
    <d v="2025-05-21T00:00:00"/>
    <x v="1"/>
    <s v="21/05/2025, 15:09"/>
    <s v="UK"/>
    <s v="21/05/2025"/>
    <x v="20"/>
  </r>
  <r>
    <s v="EST-000033776"/>
    <s v="UNI OF EAST ANGLIA NORWICH CAMPUS"/>
    <s v="Lorraine Knotts"/>
    <d v="2025-05-21T00:00:00"/>
    <d v="2025-05-20T00:00:00"/>
    <x v="1"/>
    <s v="20/05/2025, 12:01"/>
    <s v="UK"/>
    <s v="20/05/2025"/>
    <x v="20"/>
  </r>
  <r>
    <s v="EST-000033842"/>
    <s v="UNI OF LONDON QUEEN MARY INNOVATION CENTRE FLR 2 PHURI LABS"/>
    <s v="Neil Hamblin"/>
    <d v="2025-05-22T00:00:00"/>
    <d v="2025-05-22T00:00:00"/>
    <x v="1"/>
    <s v="22/05/2025, 10:52"/>
    <s v="UK"/>
    <s v="22/05/2025"/>
    <x v="20"/>
  </r>
  <r>
    <s v="EST-000033758"/>
    <s v="UNI OF SOUTHAMPTON BLDG 85 LIFE SCIENCES PH2 SOUTHAMPTON"/>
    <s v="Max Cane"/>
    <d v="2025-05-21T00:00:00"/>
    <d v="2025-05-20T00:00:00"/>
    <x v="1"/>
    <s v="20/05/2025, 10:57"/>
    <s v="UK"/>
    <s v="20/05/2025"/>
    <x v="20"/>
  </r>
  <r>
    <s v="EST-000033812"/>
    <s v="UNI OF WARWICK CLAYCROFT HALLS OF RESIDENCE"/>
    <s v="Neil Hamblin"/>
    <d v="2025-05-23T00:00:00"/>
    <d v="2025-05-21T00:00:00"/>
    <x v="1"/>
    <s v="21/05/2025, 15:42"/>
    <s v="UK"/>
    <s v="21/05/2025"/>
    <x v="20"/>
  </r>
  <r>
    <s v="EST-000033247"/>
    <s v="UNI OF WARWICK STEM GRAND CHALLENGE CEILINGS COVENTRY"/>
    <s v="Neil Hamblin"/>
    <d v="2025-05-06T00:00:00"/>
    <d v="2025-05-22T00:00:00"/>
    <x v="0"/>
    <s v="22/05/2025, 16:49"/>
    <s v="UK"/>
    <s v="22/05/2025"/>
    <x v="20"/>
  </r>
  <r>
    <s v="EST-000033676"/>
    <s v="UNIVERSITY OF EXETER CLYDESDALE NASH AND BIRKS STUDENT ACCOM"/>
    <s v="Max Cane"/>
    <d v="2025-05-19T00:00:00"/>
    <d v="2025-05-19T00:00:00"/>
    <x v="1"/>
    <s v="19/05/2025, 15:13"/>
    <s v="UK"/>
    <s v="19/05/2025"/>
    <x v="20"/>
  </r>
  <r>
    <s v="EST-000033706"/>
    <s v="UNIVERSITY OF HERTFORDSHIRE TODD BUILDING"/>
    <s v="Lorraine Knotts"/>
    <d v="2025-05-21T00:00:00"/>
    <d v="2025-05-20T00:00:00"/>
    <x v="1"/>
    <s v="20/05/2025, 12:26"/>
    <s v="UK"/>
    <s v="20/05/2025"/>
    <x v="20"/>
  </r>
  <r>
    <s v="EST-000033769"/>
    <s v="UNIVERSITY OF SALFORD CLINIC BUILDING MANCHESTER"/>
    <s v="Max Cane"/>
    <d v="2025-05-21T00:00:00"/>
    <d v="2025-05-22T00:00:00"/>
    <x v="0"/>
    <s v="22/05/2025, 11:20"/>
    <s v="UK"/>
    <s v="22/05/2025"/>
    <x v="20"/>
  </r>
  <r>
    <s v="EST-000033904"/>
    <s v="UNIVERSITY OF SALFORD CLINIC BUILDING MANCHESTER"/>
    <s v="Max Cane"/>
    <d v="2025-05-26T00:00:00"/>
    <d v="2025-05-23T00:00:00"/>
    <x v="1"/>
    <s v="23/05/2025, 16:26"/>
    <s v="UK"/>
    <s v="23/05/2025"/>
    <x v="20"/>
  </r>
  <r>
    <s v="EST-000033772"/>
    <s v="VERDANT LEVEL 0 NORTH WING REFURB EDINBURGH"/>
    <s v="Neil Hamblin"/>
    <d v="2025-05-21T00:00:00"/>
    <d v="2025-05-20T00:00:00"/>
    <x v="1"/>
    <s v="20/05/2025, 15:24"/>
    <s v="UK"/>
    <s v="20/05/2025"/>
    <x v="20"/>
  </r>
  <r>
    <s v="EST-000033856"/>
    <s v="VICTORIA HOUSE BLOOMSBURY SQUARE LONDON"/>
    <s v="Max Cane"/>
    <d v="2025-05-23T00:00:00"/>
    <d v="2025-05-22T00:00:00"/>
    <x v="1"/>
    <s v="22/05/2025, 09:28"/>
    <s v="UK"/>
    <s v="22/05/2025"/>
    <x v="20"/>
  </r>
  <r>
    <s v="EST-000033626"/>
    <s v="VICTORIA STREET NO 80 FLR 7 REFURB LONDON"/>
    <s v="Lorraine Knotts"/>
    <d v="2025-05-16T00:00:00"/>
    <d v="2025-05-19T00:00:00"/>
    <x v="0"/>
    <s v="19/05/2025, 07:53"/>
    <s v="UK"/>
    <s v="19/05/2025"/>
    <x v="20"/>
  </r>
  <r>
    <s v="EST-000033698"/>
    <s v="VILLAGE HOTEL ASHTON MANCHESTER"/>
    <s v="Lorraine Knotts"/>
    <d v="2025-05-20T00:00:00"/>
    <d v="2025-05-19T00:00:00"/>
    <x v="1"/>
    <s v="19/05/2025, 09:36"/>
    <s v="UK"/>
    <s v="19/05/2025"/>
    <x v="20"/>
  </r>
  <r>
    <s v="EST-000033862"/>
    <s v="WALBROOK BUILDING NO 25 FLR 4 LONDON"/>
    <s v="Max Cane"/>
    <d v="2025-05-23T00:00:00"/>
    <d v="2025-05-22T00:00:00"/>
    <x v="1"/>
    <s v="22/05/2025, 12:42"/>
    <s v="UK"/>
    <s v="22/05/2025"/>
    <x v="20"/>
  </r>
  <r>
    <s v="EST-000033680"/>
    <s v="WEST MIDLANDS SAFE CENTRE BIRMINGHAM"/>
    <s v="Neil Hamblin"/>
    <d v="2025-05-20T00:00:00"/>
    <d v="2025-05-19T00:00:00"/>
    <x v="1"/>
    <s v="19/05/2025, 09:47"/>
    <s v="UK"/>
    <s v="19/05/2025"/>
    <x v="20"/>
  </r>
  <r>
    <s v="EST-000033833"/>
    <s v="WHITEHALL 22 SPRING GARDENS LONDON"/>
    <s v="Max Cane"/>
    <d v="2025-05-22T00:00:00"/>
    <d v="2025-05-21T00:00:00"/>
    <x v="1"/>
    <s v="21/05/2025, 14:43"/>
    <s v="UK"/>
    <s v="21/05/2025"/>
    <x v="20"/>
  </r>
  <r>
    <s v="EST-000033681"/>
    <s v="WHITEHALL NO 70 WESTMINSTER REFURB LONDON"/>
    <s v="Max Cane"/>
    <d v="2025-05-19T00:00:00"/>
    <d v="2025-05-19T00:00:00"/>
    <x v="1"/>
    <s v="19/05/2025, 15:25"/>
    <s v="UK"/>
    <s v="19/05/2025"/>
    <x v="20"/>
  </r>
  <r>
    <s v="EST-000033809"/>
    <s v="WOOD LANE NO 227 YARDHOUSE WHITE CITY LONDON"/>
    <s v="Neil Hamblin"/>
    <d v="2025-05-23T00:00:00"/>
    <d v="2025-05-21T00:00:00"/>
    <x v="1"/>
    <s v="21/05/2025, 11:46"/>
    <s v="UK"/>
    <s v="21/05/2025"/>
    <x v="20"/>
  </r>
  <r>
    <s v="EST-000033771"/>
    <s v="WOOD STREET NO 88 FLR 3 CAT B SPORTRADAR LONDON"/>
    <s v="Lorraine Knotts"/>
    <d v="2025-05-22T00:00:00"/>
    <d v="2025-05-20T00:00:00"/>
    <x v="1"/>
    <s v="20/05/2025, 11:13"/>
    <s v="UK"/>
    <s v="20/05/2025"/>
    <x v="20"/>
  </r>
  <r>
    <s v="EST-000033745"/>
    <s v="WOOD STREET NO 88 FLR 3 CAT B SPORTRADAR LONDON"/>
    <s v="Lorraine Knotts"/>
    <d v="2025-05-21T00:00:00"/>
    <d v="2025-05-20T00:00:00"/>
    <x v="1"/>
    <s v="20/05/2025, 10:31"/>
    <s v="UK"/>
    <s v="20/05/2025"/>
    <x v="20"/>
  </r>
  <r>
    <s v="EST-000033637"/>
    <s v="WOOTTON SCIENCE PARK COMMERCIAL DEVELOPMENT OXFORDSHIRE"/>
    <s v="Max Cane"/>
    <d v="2025-05-19T00:00:00"/>
    <d v="2025-05-19T00:00:00"/>
    <x v="1"/>
    <s v="19/05/2025, 16:11"/>
    <s v="UK"/>
    <s v="19/05/2025"/>
    <x v="20"/>
  </r>
  <r>
    <s v="EST-000033488"/>
    <s v="5TH AVENUE NO 665 ROLEX HQ NEW YORK"/>
    <s v="John Bullock"/>
    <d v="2025-05-19T00:00:00"/>
    <d v="2025-05-20T00:00:00"/>
    <x v="0"/>
    <s v="20/05/2025, 16:58"/>
    <s v="USA"/>
    <s v="20/05/2025"/>
    <x v="20"/>
  </r>
  <r>
    <s v="EST-000033658"/>
    <s v="900 N MICHIGAN TOWER - OFFICE LOBBY"/>
    <s v="Ian Liegeois"/>
    <d v="2025-05-22T00:00:00"/>
    <d v="2025-05-19T00:00:00"/>
    <x v="1"/>
    <s v="19/05/2025, 22:21"/>
    <s v="USA"/>
    <s v="19/05/2025"/>
    <x v="20"/>
  </r>
  <r>
    <s v="EST-000033693"/>
    <s v="NORTHWEST BEACHES FLORIDA INT AIRPORT ECP"/>
    <s v="Ian Liegeois"/>
    <d v="2025-05-26T00:00:00"/>
    <d v="2025-05-21T00:00:00"/>
    <x v="1"/>
    <s v="21/05/2025, 23:03"/>
    <s v="USA"/>
    <s v="21/05/2025"/>
    <x v="20"/>
  </r>
  <r>
    <s v="EST-000032175"/>
    <s v="TRI-COUNTY REGIONAL VOCATIONAL TECHNICAL HIGH SCHOOL"/>
    <s v="Ian Liegeois"/>
    <d v="2025-04-10T00:00:00"/>
    <d v="2025-05-19T00:00:00"/>
    <x v="0"/>
    <s v="19/05/2025, 15:05"/>
    <s v="USA"/>
    <s v="19/05/2025"/>
    <x v="20"/>
  </r>
  <r>
    <s v="EST-000033802"/>
    <s v="YORK AVENUE 1233 MEMORIAL SLOAN KETTERING CANCER CENTER"/>
    <s v="Ian Liegeois"/>
    <d v="2025-05-23T00:00:00"/>
    <d v="2025-05-22T00:00:00"/>
    <x v="1"/>
    <s v="22/05/2025, 19:14"/>
    <s v="USA"/>
    <s v="22/05/2025"/>
    <x v="20"/>
  </r>
  <r>
    <s v="EST-000033096"/>
    <s v="HARBOURSIDE"/>
    <s v="Christine Moring"/>
    <d v="2025-05-05T00:00:00"/>
    <d v="2025-05-29T00:00:00"/>
    <x v="0"/>
    <s v="29/05/2025, 09:35"/>
    <s v="Australia"/>
    <s v="29/05/2025"/>
    <x v="21"/>
  </r>
  <r>
    <s v="EST-000033373"/>
    <s v="DUBLIN PORT CENTRE REDEVELOPMENT LIGHTING"/>
    <s v="Cathal McGuinness"/>
    <d v="2025-05-15T00:00:00"/>
    <d v="2025-05-28T00:00:00"/>
    <x v="0"/>
    <s v="28/05/2025, 14:00"/>
    <s v="Ireland"/>
    <s v="28/05/2025"/>
    <x v="21"/>
  </r>
  <r>
    <s v="EST-000033696"/>
    <s v="DUBLIN PORT CENTRE REDEVELOPMENT LIGHTING"/>
    <s v="Estimating"/>
    <d v="2025-05-26T00:00:00"/>
    <d v="2025-05-28T00:00:00"/>
    <x v="0"/>
    <s v="28/05/2025, 13:44"/>
    <s v="Ireland"/>
    <s v="28/05/2025"/>
    <x v="21"/>
  </r>
  <r>
    <s v="EST-000033455"/>
    <s v="LOFT LINES PLOT 11 &amp; 11A BELFAST"/>
    <s v="Cathal McGuinness"/>
    <d v="2025-05-14T00:00:00"/>
    <d v="2025-05-28T00:00:00"/>
    <x v="0"/>
    <s v="28/05/2025, 10:57"/>
    <s v="Ireland"/>
    <s v="28/05/2025"/>
    <x v="21"/>
  </r>
  <r>
    <s v="EST-000034023"/>
    <s v="ST VINCENTS UNIVERSITY HOSPITAL TEMPORARY CATERING AND WARD"/>
    <s v="Cathal McGuinness"/>
    <d v="2025-05-30T00:00:00"/>
    <d v="2025-05-29T00:00:00"/>
    <x v="1"/>
    <s v="29/05/2025, 10:56"/>
    <s v="Ireland"/>
    <s v="29/05/2025"/>
    <x v="21"/>
  </r>
  <r>
    <s v="EST-000033991"/>
    <s v="CITY CENTER MIRDIF CCMI CITY KITCHEN WALL PANEL DUBAI"/>
    <s v="Demi Jackson"/>
    <d v="2025-05-30T00:00:00"/>
    <d v="2025-05-28T00:00:00"/>
    <x v="1"/>
    <s v="28/05/2025, 14:53"/>
    <s v="Middle East"/>
    <s v="28/05/2025"/>
    <x v="21"/>
  </r>
  <r>
    <s v="EST-000033749"/>
    <s v="GOLDMAN SACHS PRECINCT 5 FLOOR 007 DUBAI"/>
    <s v="Christine Moring"/>
    <d v="2025-05-22T00:00:00"/>
    <d v="2025-05-28T00:00:00"/>
    <x v="0"/>
    <s v="28/05/2025, 13:54"/>
    <s v="Middle East"/>
    <s v="28/05/2025"/>
    <x v="21"/>
  </r>
  <r>
    <s v="EST-000033990"/>
    <s v="GRAB &amp; GO RESTAURANT ZAYED NAT MUSEUM AUH"/>
    <s v="Demi Jackson"/>
    <d v="2025-05-30T00:00:00"/>
    <d v="2025-05-28T00:00:00"/>
    <x v="1"/>
    <s v="28/05/2025, 13:58"/>
    <s v="Middle East"/>
    <s v="28/05/2025"/>
    <x v="21"/>
  </r>
  <r>
    <s v="EST-000033864"/>
    <s v="HUDAYRIYAT ISLAND AL NASEEM VILLAS MODON ABU DHABI"/>
    <s v="Estimating"/>
    <d v="2025-05-27T00:00:00"/>
    <d v="2025-05-30T00:00:00"/>
    <x v="0"/>
    <s v="30/05/2025, 11:13"/>
    <s v="Middle East"/>
    <s v="30/05/2025"/>
    <x v="21"/>
  </r>
  <r>
    <s v="EST-000033934"/>
    <s v="JEDDAH OPERA HOUSE KSA"/>
    <s v="Demi Jackson"/>
    <d v="2025-05-30T00:00:00"/>
    <d v="2025-05-28T00:00:00"/>
    <x v="1"/>
    <s v="28/05/2025, 14:51"/>
    <s v="Middle East"/>
    <s v="28/05/2025"/>
    <x v="21"/>
  </r>
  <r>
    <s v="EST-000034046"/>
    <s v="NDA - JP MORGAN AL FAISALIYAH TOWER RIYADH KSA"/>
    <s v="Demi Jackson"/>
    <d v="2025-06-03T00:00:00"/>
    <d v="2025-05-30T00:00:00"/>
    <x v="1"/>
    <s v="30/05/2025, 11:14"/>
    <s v="Middle East"/>
    <s v="30/05/2025"/>
    <x v="21"/>
  </r>
  <r>
    <s v="EST-000034006"/>
    <s v="NDA - PWC LAYSEN VALLEY RIYADH OFFICE FIT OUT"/>
    <s v="Christine Moring"/>
    <d v="2025-05-30T00:00:00"/>
    <d v="2025-05-29T00:00:00"/>
    <x v="1"/>
    <s v="29/05/2025, 15:13"/>
    <s v="Middle East"/>
    <s v="29/05/2025"/>
    <x v="21"/>
  </r>
  <r>
    <s v="EST-000033936"/>
    <s v="NDA - PWC LAYSEN VALLEY RIYADH OFFICE FIT OUT WALL PANELS"/>
    <s v="Christine Moring"/>
    <d v="2025-05-30T00:00:00"/>
    <d v="2025-05-27T00:00:00"/>
    <x v="1"/>
    <s v="27/05/2025, 13:54"/>
    <s v="Middle East"/>
    <s v="27/05/2025"/>
    <x v="21"/>
  </r>
  <r>
    <s v="EST-000033757"/>
    <s v="THE AVENUES MALL &amp; TOWER 2 AL KHOBAR KSA"/>
    <s v="Christine Moring"/>
    <d v="2025-05-23T00:00:00"/>
    <d v="2025-05-28T00:00:00"/>
    <x v="0"/>
    <s v="28/05/2025, 15:44"/>
    <s v="Middle East"/>
    <s v="28/05/2025"/>
    <x v="21"/>
  </r>
  <r>
    <s v="EST-000034039"/>
    <s v="VERDE BY SOBHA MIXED DEVT PLOT 3935816 JLT DUBAI"/>
    <s v="Demi Jackson"/>
    <d v="2025-06-03T00:00:00"/>
    <d v="2025-05-30T00:00:00"/>
    <x v="1"/>
    <s v="30/05/2025, 11:05"/>
    <s v="Middle East"/>
    <s v="30/05/2025"/>
    <x v="21"/>
  </r>
  <r>
    <s v="EST-000034086"/>
    <s v="VERDE BY SOBHA MIXED DEVT PLOT 3935816 JLT DUBAI"/>
    <s v="Demi Jackson"/>
    <d v="2025-06-04T00:00:00"/>
    <d v="2025-05-30T00:00:00"/>
    <x v="1"/>
    <s v="30/05/2025, 15:08"/>
    <s v="Middle East"/>
    <s v="30/05/2025"/>
    <x v="21"/>
  </r>
  <r>
    <s v="EST-000033927"/>
    <s v="ZAYED NATIONAL MUSEUM SAADIYAT ISLAND ABU DHABI"/>
    <s v="Christine Moring"/>
    <d v="2025-05-29T00:00:00"/>
    <d v="2025-05-27T00:00:00"/>
    <x v="1"/>
    <s v="27/05/2025, 15:54"/>
    <s v="Middle East"/>
    <s v="27/05/2025"/>
    <x v="21"/>
  </r>
  <r>
    <s v="EST-000034004"/>
    <s v="APPLE OFFICE BUDAPEST"/>
    <s v="Demi Jackson"/>
    <d v="2025-05-30T00:00:00"/>
    <d v="2025-05-30T00:00:00"/>
    <x v="1"/>
    <s v="30/05/2025, 09:40"/>
    <s v="Rest of the World"/>
    <s v="30/05/2025"/>
    <x v="21"/>
  </r>
  <r>
    <s v="EST-000034081"/>
    <s v="APPLE OFFICE BUDAPEST"/>
    <s v="Demi Jackson"/>
    <d v="2025-06-03T00:00:00"/>
    <d v="2025-05-30T00:00:00"/>
    <x v="1"/>
    <s v="30/05/2025, 14:28"/>
    <s v="Rest of the World"/>
    <s v="30/05/2025"/>
    <x v="21"/>
  </r>
  <r>
    <s v="EST-000033874"/>
    <s v="BBVA RENOVATION MADRID"/>
    <s v="Christine Moring"/>
    <d v="2025-05-28T00:00:00"/>
    <d v="2025-05-30T00:00:00"/>
    <x v="0"/>
    <s v="30/05/2025, 16:13"/>
    <s v="Rest of the World"/>
    <s v="30/05/2025"/>
    <x v="21"/>
  </r>
  <r>
    <s v="EST-000033774"/>
    <s v="CANADA LIFE FOURTH FLOOR FIT OUT BARBADOS"/>
    <s v="Jeremy Buick"/>
    <d v="2025-05-23T00:00:00"/>
    <d v="2025-05-27T00:00:00"/>
    <x v="0"/>
    <s v="27/05/2025, 16:11"/>
    <s v="Rest of the World"/>
    <s v="27/05/2025"/>
    <x v="21"/>
  </r>
  <r>
    <s v="EST-000033801"/>
    <s v="CONSULTAS CLINICA UNIVERSIDAD NAVARRA"/>
    <s v="Demi Jackson"/>
    <d v="2025-05-26T00:00:00"/>
    <d v="2025-05-28T00:00:00"/>
    <x v="0"/>
    <s v="28/05/2025, 08:50"/>
    <s v="Rest of the World"/>
    <s v="28/05/2025"/>
    <x v="21"/>
  </r>
  <r>
    <s v="EST-000033069"/>
    <s v="VIVIENDAS ALTO ARENAL MADRID"/>
    <s v="Demi Jackson"/>
    <d v="2025-05-05T00:00:00"/>
    <d v="2025-05-27T00:00:00"/>
    <x v="0"/>
    <s v="27/05/2025, 16:03"/>
    <s v="Rest of the World"/>
    <s v="27/05/2025"/>
    <x v="21"/>
  </r>
  <r>
    <s v="EST-000033984"/>
    <s v="VIVIENDAS ALTO ARENAL MADRID"/>
    <s v="Demi Jackson"/>
    <d v="2025-06-02T00:00:00"/>
    <d v="2025-05-28T00:00:00"/>
    <x v="1"/>
    <s v="28/05/2025, 10:52"/>
    <s v="Rest of the World"/>
    <s v="28/05/2025"/>
    <x v="21"/>
  </r>
  <r>
    <s v="EST-000033967"/>
    <s v="ANFIELD COURT KENTON NEWCASTLE"/>
    <s v="Max Cane"/>
    <d v="2025-05-28T00:00:00"/>
    <d v="2025-05-27T00:00:00"/>
    <x v="1"/>
    <s v="27/05/2025, 14:19"/>
    <s v="UK"/>
    <s v="27/05/2025"/>
    <x v="21"/>
  </r>
  <r>
    <s v="EST-000033954"/>
    <s v="ANFIELD COURT KENTON NEWCASTLE"/>
    <s v="Max Cane"/>
    <d v="2025-05-28T00:00:00"/>
    <d v="2025-05-27T00:00:00"/>
    <x v="1"/>
    <s v="27/05/2025, 10:17"/>
    <s v="UK"/>
    <s v="27/05/2025"/>
    <x v="21"/>
  </r>
  <r>
    <s v="EST-000033968"/>
    <s v="AUDLEY SQUARE HOUSE MAYFAIR NO 1 LONDON"/>
    <s v="Lorraine Knotts"/>
    <d v="2025-05-29T00:00:00"/>
    <d v="2025-05-28T00:00:00"/>
    <x v="1"/>
    <s v="28/05/2025, 10:35"/>
    <s v="UK"/>
    <s v="28/05/2025"/>
    <x v="21"/>
  </r>
  <r>
    <s v="EST-000033947"/>
    <s v="AWE THE HUB OFFICE AND TEACHING FACILITY MHS ALDERMASTON"/>
    <s v="Max Cane"/>
    <d v="2025-05-28T00:00:00"/>
    <d v="2025-05-29T00:00:00"/>
    <x v="0"/>
    <s v="29/05/2025, 08:47"/>
    <s v="UK"/>
    <s v="29/05/2025"/>
    <x v="21"/>
  </r>
  <r>
    <s v="EST-000034008"/>
    <s v="BATH ROAD NO 228 LONZA REFURB SLOUGH"/>
    <s v="Lorraine Knotts"/>
    <d v="2025-05-29T00:00:00"/>
    <d v="2025-05-28T00:00:00"/>
    <x v="1"/>
    <s v="28/05/2025, 15:57"/>
    <s v="UK"/>
    <s v="28/05/2025"/>
    <x v="21"/>
  </r>
  <r>
    <s v="EST-000033942"/>
    <s v="BATTERSEA POWER STATION APPLE FITOUT FLRS 2 &amp; 3 LONDON"/>
    <s v="Lorraine Knotts"/>
    <d v="2025-05-30T00:00:00"/>
    <d v="2025-05-28T00:00:00"/>
    <x v="1"/>
    <s v="28/05/2025, 16:43"/>
    <s v="UK"/>
    <s v="28/05/2025"/>
    <x v="21"/>
  </r>
  <r>
    <s v="EST-000033925"/>
    <s v="BERKELEY HOTEL BASEMENT REFURB WILTON PLACE LONDON"/>
    <s v="Neil Hamblin"/>
    <d v="2025-05-28T00:00:00"/>
    <d v="2025-05-27T00:00:00"/>
    <x v="1"/>
    <s v="27/05/2025, 09:51"/>
    <s v="UK"/>
    <s v="27/05/2025"/>
    <x v="21"/>
  </r>
  <r>
    <s v="EST-000033919"/>
    <s v="BRINDLEY PLACE NO 10 FLR 6 BIRMINGHAM"/>
    <s v="Neil Hamblin"/>
    <d v="2025-05-27T00:00:00"/>
    <d v="2025-05-27T00:00:00"/>
    <x v="1"/>
    <s v="27/05/2025, 13:38"/>
    <s v="UK"/>
    <s v="27/05/2025"/>
    <x v="21"/>
  </r>
  <r>
    <s v="EST-000033909"/>
    <s v="BUCKINGHAM PALACE ROAD NO 123-151 SKYHUB HARTREE LONDON"/>
    <s v="Julian Sparrow"/>
    <d v="2025-05-27T00:00:00"/>
    <d v="2025-05-29T00:00:00"/>
    <x v="0"/>
    <s v="29/05/2025, 08:38"/>
    <s v="UK"/>
    <s v="29/05/2025"/>
    <x v="21"/>
  </r>
  <r>
    <s v="EST-000034029"/>
    <s v="BURLINGTON GARDENS NO 3 REFURB"/>
    <s v="Max Cane"/>
    <d v="2025-05-30T00:00:00"/>
    <d v="2025-05-29T00:00:00"/>
    <x v="1"/>
    <s v="29/05/2025, 09:42"/>
    <s v="UK"/>
    <s v="29/05/2025"/>
    <x v="21"/>
  </r>
  <r>
    <s v="EST-000034020"/>
    <s v="CADWORKS FLOOR 5 FIT OUT GLASGOW"/>
    <s v="Lorraine Knotts"/>
    <d v="2025-06-03T00:00:00"/>
    <d v="2025-05-30T00:00:00"/>
    <x v="1"/>
    <s v="30/05/2025, 09:47"/>
    <s v="UK"/>
    <s v="30/05/2025"/>
    <x v="21"/>
  </r>
  <r>
    <s v="EST-000034076"/>
    <s v="CADWORKS FLOOR 5 FIT OUT GLASGOW"/>
    <s v="Lorraine Knotts"/>
    <d v="2025-06-02T00:00:00"/>
    <d v="2025-05-30T00:00:00"/>
    <x v="1"/>
    <s v="30/05/2025, 12:35"/>
    <s v="UK"/>
    <s v="30/05/2025"/>
    <x v="21"/>
  </r>
  <r>
    <s v="EST-000033917"/>
    <s v="CENTRAL SQUARE NO 1 CAPITAL QUARTER CARDIFF"/>
    <s v="Max Cane"/>
    <d v="2025-05-26T00:00:00"/>
    <d v="2025-05-27T00:00:00"/>
    <x v="0"/>
    <s v="27/05/2025, 16:31"/>
    <s v="UK"/>
    <s v="27/05/2025"/>
    <x v="21"/>
  </r>
  <r>
    <s v="EST-000034092"/>
    <s v="CHISWELL STREET FLOOR 3 LONDON"/>
    <s v="Max Cane"/>
    <d v="2025-06-02T00:00:00"/>
    <d v="2025-05-30T00:00:00"/>
    <x v="1"/>
    <s v="30/05/2025, 12:06"/>
    <s v="UK"/>
    <s v="30/05/2025"/>
    <x v="21"/>
  </r>
  <r>
    <s v="EST-000034030"/>
    <s v="CHRIS EDGE NORTH MISC PROJECTS 2025"/>
    <s v="Lorraine Knotts"/>
    <d v="2025-05-30T00:00:00"/>
    <d v="2025-05-29T00:00:00"/>
    <x v="1"/>
    <s v="29/05/2025, 10:50"/>
    <s v="UK"/>
    <s v="29/05/2025"/>
    <x v="21"/>
  </r>
  <r>
    <s v="EST-000033950"/>
    <s v="CITADEL LEISURE CENTRE REDEVELOPMENT AYR"/>
    <s v="Neil Hamblin"/>
    <d v="2025-05-28T00:00:00"/>
    <d v="2025-05-27T00:00:00"/>
    <x v="1"/>
    <s v="27/05/2025, 11:18"/>
    <s v="UK"/>
    <s v="27/05/2025"/>
    <x v="21"/>
  </r>
  <r>
    <s v="EST-000033957"/>
    <s v="EDINBURGH QUAY LEVEL 3 CAT A COMMON AREA REFURB EDINBURGH"/>
    <s v="Max Cane"/>
    <d v="2025-05-28T00:00:00"/>
    <d v="2025-05-29T00:00:00"/>
    <x v="0"/>
    <s v="29/05/2025, 14:07"/>
    <s v="UK"/>
    <s v="29/05/2025"/>
    <x v="21"/>
  </r>
  <r>
    <s v="EST-000034038"/>
    <s v="EURSHELL MISC TILE &amp; GRID 2025"/>
    <s v="Max Cane"/>
    <d v="2025-05-30T00:00:00"/>
    <d v="2025-05-29T00:00:00"/>
    <x v="1"/>
    <s v="29/05/2025, 11:47"/>
    <s v="UK"/>
    <s v="29/05/2025"/>
    <x v="21"/>
  </r>
  <r>
    <s v="EST-000033982"/>
    <s v="FCDO KING CHARLES STREET REFURB LONDON"/>
    <s v="Max Cane"/>
    <d v="2025-05-28T00:00:00"/>
    <d v="2025-05-28T00:00:00"/>
    <x v="1"/>
    <s v="28/05/2025, 16:14"/>
    <s v="UK"/>
    <s v="28/05/2025"/>
    <x v="21"/>
  </r>
  <r>
    <s v="EST-000033998"/>
    <s v="FENCHURCH STREET NO 20 CAT A FLOOR 4 LONDON"/>
    <s v="Lorraine Knotts"/>
    <d v="2025-05-29T00:00:00"/>
    <d v="2025-05-29T00:00:00"/>
    <x v="1"/>
    <s v="29/05/2025, 08:44"/>
    <s v="UK"/>
    <s v="29/05/2025"/>
    <x v="21"/>
  </r>
  <r>
    <s v="EST-000033960"/>
    <s v="FETTER LANE NO 100 MACFARLANES FIT OUT FLOOR 3 LONDON"/>
    <s v="Lorraine Knotts"/>
    <d v="2025-05-29T00:00:00"/>
    <d v="2025-05-28T00:00:00"/>
    <x v="1"/>
    <s v="28/05/2025, 15:30"/>
    <s v="UK"/>
    <s v="28/05/2025"/>
    <x v="21"/>
  </r>
  <r>
    <s v="EST-000034077"/>
    <s v="FINSBURY TOWER HYLO BUNHILL ROW NO 103-105 SAGE LONDON"/>
    <s v="Max Cane"/>
    <d v="2025-06-03T00:00:00"/>
    <d v="2025-05-30T00:00:00"/>
    <x v="1"/>
    <s v="30/05/2025, 10:08"/>
    <s v="UK"/>
    <s v="30/05/2025"/>
    <x v="21"/>
  </r>
  <r>
    <s v="EST-000033955"/>
    <s v="FRANCIS CRICK FREEZER FARM REFURB LONDON"/>
    <s v="Max Cane"/>
    <d v="2025-05-28T00:00:00"/>
    <d v="2025-05-27T00:00:00"/>
    <x v="1"/>
    <s v="27/05/2025, 11:53"/>
    <s v="UK"/>
    <s v="27/05/2025"/>
    <x v="21"/>
  </r>
  <r>
    <s v="EST-000033973"/>
    <s v="GSK LAB BUILDING 2 BASEMENT STEVENAGE"/>
    <s v="Lorraine Knotts"/>
    <d v="2025-05-28T00:00:00"/>
    <d v="2025-05-28T00:00:00"/>
    <x v="1"/>
    <s v="28/05/2025, 10:09"/>
    <s v="UK"/>
    <s v="28/05/2025"/>
    <x v="21"/>
  </r>
  <r>
    <s v="EST-000033918"/>
    <s v="HALLSVILLE QUARTER BLOCK D CANNING TOWN LONDON"/>
    <s v="Lorraine Knotts"/>
    <d v="2025-05-27T00:00:00"/>
    <d v="2025-05-27T00:00:00"/>
    <x v="1"/>
    <s v="27/05/2025, 12:18"/>
    <s v="UK"/>
    <s v="27/05/2025"/>
    <x v="21"/>
  </r>
  <r>
    <s v="EST-000034099"/>
    <s v="HOLIDAY INN SOUTHAMPTON"/>
    <s v="Lorraine Knotts"/>
    <d v="2025-06-02T00:00:00"/>
    <d v="2025-05-30T00:00:00"/>
    <x v="1"/>
    <s v="30/05/2025, 15:53"/>
    <s v="UK"/>
    <s v="30/05/2025"/>
    <x v="21"/>
  </r>
  <r>
    <s v="EST-000034026"/>
    <s v="JOHN HAMPDEN GRAMMAR SCHOOL REFURB HIGH WYCOMBE"/>
    <s v="Lorraine Knotts"/>
    <d v="2025-06-02T00:00:00"/>
    <d v="2025-05-29T00:00:00"/>
    <x v="1"/>
    <s v="29/05/2025, 14:39"/>
    <s v="UK"/>
    <s v="29/05/2025"/>
    <x v="21"/>
  </r>
  <r>
    <s v="EST-000033974"/>
    <s v="KADANS HEALTH INNOVATION HUB GLASGOW"/>
    <s v="Lorraine Knotts"/>
    <d v="2025-05-28T00:00:00"/>
    <d v="2025-05-28T00:00:00"/>
    <x v="1"/>
    <s v="28/05/2025, 09:32"/>
    <s v="UK"/>
    <s v="28/05/2025"/>
    <x v="21"/>
  </r>
  <r>
    <s v="EST-000033896"/>
    <s v="KINGS CROSS GOOGLE KGX1 CAT B AUDITORIUM CEILING LONDON"/>
    <s v="Lorraine Knotts"/>
    <d v="2025-05-27T00:00:00"/>
    <d v="2025-05-30T00:00:00"/>
    <x v="0"/>
    <s v="30/05/2025, 08:39"/>
    <s v="UK"/>
    <s v="30/05/2025"/>
    <x v="21"/>
  </r>
  <r>
    <s v="EST-000033979"/>
    <s v="KING WILLIAM STREET NO 10 BANK OVERSITE OSD LONDON"/>
    <s v="Max Cane"/>
    <d v="2025-05-28T00:00:00"/>
    <d v="2025-05-30T00:00:00"/>
    <x v="0"/>
    <s v="30/05/2025, 15:09"/>
    <s v="UK"/>
    <s v="30/05/2025"/>
    <x v="21"/>
  </r>
  <r>
    <s v="EST-000033940"/>
    <s v="KING WILLIAM STREET NO 10 BANK OVERSITE OSD LONDON"/>
    <s v="Neil Hamblin"/>
    <d v="2025-05-28T00:00:00"/>
    <d v="2025-05-27T00:00:00"/>
    <x v="1"/>
    <s v="27/05/2025, 10:14"/>
    <s v="UK"/>
    <s v="27/05/2025"/>
    <x v="21"/>
  </r>
  <r>
    <s v="EST-000033971"/>
    <s v="LONDON BRIDGE STREET NO 1 DILAPS LONDON"/>
    <s v="Max Cane"/>
    <d v="2025-05-29T00:00:00"/>
    <d v="2025-05-27T00:00:00"/>
    <x v="1"/>
    <s v="27/05/2025, 16:22"/>
    <s v="UK"/>
    <s v="27/05/2025"/>
    <x v="21"/>
  </r>
  <r>
    <s v="EST-000034090"/>
    <s v="LONDON MISC 2025"/>
    <s v="Max Cane"/>
    <d v="2025-06-02T00:00:00"/>
    <d v="2025-05-30T00:00:00"/>
    <x v="1"/>
    <s v="30/05/2025, 12:03"/>
    <s v="UK"/>
    <s v="30/05/2025"/>
    <x v="21"/>
  </r>
  <r>
    <s v="EST-000033993"/>
    <s v="LOWER PARLIAMENT STREET NO 143 NOTTINGHAM"/>
    <s v="Max Cane"/>
    <d v="2025-05-29T00:00:00"/>
    <d v="2025-05-28T00:00:00"/>
    <x v="1"/>
    <s v="28/05/2025, 11:04"/>
    <s v="UK"/>
    <s v="28/05/2025"/>
    <x v="21"/>
  </r>
  <r>
    <s v="EST-000034003"/>
    <s v="MAVERICK GAMES SALTISFORD NO 1 ANSELL WAY WARWICK"/>
    <s v="Lorraine Knotts"/>
    <d v="2025-06-02T00:00:00"/>
    <d v="2025-05-28T00:00:00"/>
    <x v="1"/>
    <s v="28/05/2025, 12:45"/>
    <s v="UK"/>
    <s v="28/05/2025"/>
    <x v="21"/>
  </r>
  <r>
    <s v="EST-000033962"/>
    <s v="MINSTER COURT NO 3 CAT B TOWER RESEARCH FLR 4 LONDON"/>
    <s v="Lorraine Knotts"/>
    <d v="2025-05-28T00:00:00"/>
    <d v="2025-05-27T00:00:00"/>
    <x v="1"/>
    <s v="27/05/2025, 14:21"/>
    <s v="UK"/>
    <s v="27/05/2025"/>
    <x v="21"/>
  </r>
  <r>
    <s v="EST-000033977"/>
    <s v="MORRISONS MISC 2025"/>
    <s v="Max Cane"/>
    <d v="2025-05-28T00:00:00"/>
    <d v="2025-05-27T00:00:00"/>
    <x v="1"/>
    <s v="27/05/2025, 17:26"/>
    <s v="UK"/>
    <s v="27/05/2025"/>
    <x v="21"/>
  </r>
  <r>
    <s v="EST-000033941"/>
    <s v="NEWGATE STREET NO 81 BT CENTRE HSBC AMR LONDON"/>
    <s v="Lorraine Knotts"/>
    <d v="2025-05-29T00:00:00"/>
    <d v="2025-05-28T00:00:00"/>
    <x v="1"/>
    <s v="28/05/2025, 11:32"/>
    <s v="UK"/>
    <s v="28/05/2025"/>
    <x v="21"/>
  </r>
  <r>
    <s v="EST-000034031"/>
    <s v="OLD BROAD STREET NO 125 LVL 22 &amp; 23 CAT A LONDON"/>
    <s v="Max Cane"/>
    <d v="2025-06-02T00:00:00"/>
    <d v="2025-05-29T00:00:00"/>
    <x v="1"/>
    <s v="29/05/2025, 15:01"/>
    <s v="UK"/>
    <s v="29/05/2025"/>
    <x v="21"/>
  </r>
  <r>
    <s v="EST-000034060"/>
    <s v="ONE BIOHUB FORESTERHILL ABERDEEN ADDITIONAL FIT OUT"/>
    <s v="Max Cane"/>
    <d v="2025-06-02T00:00:00"/>
    <d v="2025-05-30T00:00:00"/>
    <x v="1"/>
    <s v="30/05/2025, 08:41"/>
    <s v="UK"/>
    <s v="30/05/2025"/>
    <x v="21"/>
  </r>
  <r>
    <s v="EST-000034019"/>
    <s v="PCC DERBYSHIRE CONSTABULARY CHESTERFIELD CUSTODY SUITES"/>
    <s v="Lorraine Knotts"/>
    <d v="2025-05-29T00:00:00"/>
    <d v="2025-05-29T00:00:00"/>
    <x v="1"/>
    <s v="29/05/2025, 10:39"/>
    <s v="UK"/>
    <s v="29/05/2025"/>
    <x v="21"/>
  </r>
  <r>
    <s v="EST-000033992"/>
    <s v="QUARTERMILE NO 2 FLR 4-6 LANDLORD WORKS EDINBURGH"/>
    <s v="Lorraine Knotts"/>
    <d v="2025-05-29T00:00:00"/>
    <d v="2025-05-28T00:00:00"/>
    <x v="1"/>
    <s v="28/05/2025, 10:59"/>
    <s v="UK"/>
    <s v="28/05/2025"/>
    <x v="21"/>
  </r>
  <r>
    <s v="EST-000033921"/>
    <s v="QUEEN VICTORIA STREET NO 160 FLR 2 LONDON"/>
    <s v="Max Cane"/>
    <d v="2025-05-27T00:00:00"/>
    <d v="2025-05-30T00:00:00"/>
    <x v="0"/>
    <s v="30/05/2025, 09:53"/>
    <s v="UK"/>
    <s v="30/05/2025"/>
    <x v="21"/>
  </r>
  <r>
    <s v="EST-000033881"/>
    <s v="QUEEN VICTORIA STREET NO 160 FLR 2 LONDON"/>
    <s v="Max Cane"/>
    <d v="2025-05-26T00:00:00"/>
    <d v="2025-05-30T00:00:00"/>
    <x v="0"/>
    <s v="30/05/2025, 09:52"/>
    <s v="UK"/>
    <s v="30/05/2025"/>
    <x v="21"/>
  </r>
  <r>
    <s v="EST-000034037"/>
    <s v="RAC CLUB EPSOM"/>
    <s v="Lorraine Knotts"/>
    <d v="2025-05-30T00:00:00"/>
    <d v="2025-05-29T00:00:00"/>
    <x v="1"/>
    <s v="29/05/2025, 14:06"/>
    <s v="UK"/>
    <s v="29/05/2025"/>
    <x v="21"/>
  </r>
  <r>
    <s v="EST-000033970"/>
    <s v="SAINSBURYS REFURBISHMENT TONBRIDGE"/>
    <s v="Max Cane"/>
    <d v="2025-05-28T00:00:00"/>
    <d v="2025-05-27T00:00:00"/>
    <x v="1"/>
    <s v="27/05/2025, 16:27"/>
    <s v="UK"/>
    <s v="27/05/2025"/>
    <x v="21"/>
  </r>
  <r>
    <s v="EST-000034018"/>
    <s v="SAWSTON TRADE PARK UNITY CAMPUS WELBECK HEALTH CAMBRIDGE"/>
    <s v="Lorraine Knotts"/>
    <d v="2025-05-29T00:00:00"/>
    <d v="2025-05-29T00:00:00"/>
    <x v="1"/>
    <s v="29/05/2025, 10:23"/>
    <s v="UK"/>
    <s v="29/05/2025"/>
    <x v="21"/>
  </r>
  <r>
    <s v="EST-000033953"/>
    <s v="SIEMENS HEALTHINEERS OFFICE BICESTER"/>
    <s v="Neil Hamblin"/>
    <d v="2025-05-29T00:00:00"/>
    <d v="2025-05-27T00:00:00"/>
    <x v="1"/>
    <s v="27/05/2025, 17:01"/>
    <s v="UK"/>
    <s v="27/05/2025"/>
    <x v="21"/>
  </r>
  <r>
    <s v="EST-000033944"/>
    <s v="SOUTH MOLTON TRIANGLE DEVELOPMENT NORTH BLOCK LONDON"/>
    <s v="Lorraine Knotts"/>
    <d v="2025-05-28T00:00:00"/>
    <d v="2025-05-28T00:00:00"/>
    <x v="1"/>
    <s v="28/05/2025, 17:30"/>
    <s v="UK"/>
    <s v="28/05/2025"/>
    <x v="21"/>
  </r>
  <r>
    <s v="EST-000033889"/>
    <s v="STANSTED AIRPORT LEVEL 20"/>
    <s v="Lorraine Knotts"/>
    <d v="2025-05-27T00:00:00"/>
    <d v="2025-05-28T00:00:00"/>
    <x v="0"/>
    <s v="28/05/2025, 12:12"/>
    <s v="UK"/>
    <s v="28/05/2025"/>
    <x v="21"/>
  </r>
  <r>
    <s v="EST-000034040"/>
    <s v="TAVISTOCK SQUARE NO 13 PHASE 2 WS7 BMA LONDON"/>
    <s v="Lorraine Knotts"/>
    <d v="2025-05-30T00:00:00"/>
    <d v="2025-05-30T00:00:00"/>
    <x v="1"/>
    <s v="30/05/2025, 09:34"/>
    <s v="UK"/>
    <s v="30/05/2025"/>
    <x v="21"/>
  </r>
  <r>
    <s v="EST-000033981"/>
    <s v="TRINITY BY BREAKTHROUGH FLR 2 OXFORD BUSINESS PARK"/>
    <s v="Lorraine Knotts"/>
    <d v="2025-05-28T00:00:00"/>
    <d v="2025-05-28T00:00:00"/>
    <x v="1"/>
    <s v="28/05/2025, 08:57"/>
    <s v="UK"/>
    <s v="28/05/2025"/>
    <x v="21"/>
  </r>
  <r>
    <s v="EST-000033924"/>
    <s v="UNI OF LONDON QUEEN MARY INNOVATION CENTRE FLR 2 PHURI LABS"/>
    <s v="Neil Hamblin"/>
    <d v="2025-05-28T00:00:00"/>
    <d v="2025-05-27T00:00:00"/>
    <x v="1"/>
    <s v="27/05/2025, 09:00"/>
    <s v="UK"/>
    <s v="27/05/2025"/>
    <x v="21"/>
  </r>
  <r>
    <s v="EST-000033989"/>
    <s v="UNI OF SOUTHAMPTON B1 LABORATORY"/>
    <s v="Max Cane"/>
    <d v="2025-05-29T00:00:00"/>
    <d v="2025-05-28T00:00:00"/>
    <x v="1"/>
    <s v="28/05/2025, 17:26"/>
    <s v="UK"/>
    <s v="28/05/2025"/>
    <x v="21"/>
  </r>
  <r>
    <s v="EST-000034082"/>
    <s v="VERDANT LEVEL 0 NORTH WING REFURB EDINBURGH"/>
    <s v="Lorraine Knotts"/>
    <d v="2025-06-02T00:00:00"/>
    <d v="2025-05-30T00:00:00"/>
    <x v="1"/>
    <s v="30/05/2025, 11:40"/>
    <s v="UK"/>
    <s v="30/05/2025"/>
    <x v="21"/>
  </r>
  <r>
    <s v="EST-000033922"/>
    <s v="WELLINGTON PLAZA LEEDS"/>
    <s v="Max Cane"/>
    <d v="2025-05-26T00:00:00"/>
    <d v="2025-05-27T00:00:00"/>
    <x v="0"/>
    <s v="27/05/2025, 16:26"/>
    <s v="UK"/>
    <s v="27/05/2025"/>
    <x v="21"/>
  </r>
  <r>
    <s v="EST-000034084"/>
    <s v="XTRAFIT LIVERPOOL"/>
    <s v="Max Cane"/>
    <d v="2025-06-02T00:00:00"/>
    <d v="2025-05-30T00:00:00"/>
    <x v="1"/>
    <s v="30/05/2025, 13:14"/>
    <s v="UK"/>
    <s v="30/05/2025"/>
    <x v="21"/>
  </r>
  <r>
    <s v="EST-000033132"/>
    <s v="777 6TH ST NW BRENNAN CTR FOR JUSTICE WASHINGTON"/>
    <s v="Ian Liegeois"/>
    <d v="2025-05-05T00:00:00"/>
    <d v="2025-05-29T00:00:00"/>
    <x v="0"/>
    <s v="29/05/2025, 16:49"/>
    <s v="USA"/>
    <s v="29/05/2025"/>
    <x v="21"/>
  </r>
  <r>
    <s v="EST-000034059"/>
    <s v="777 6TH ST NW BRENNAN CTR FOR JUSTICE WASHINGTON"/>
    <s v="Ian Liegeois"/>
    <d v="2025-06-02T00:00:00"/>
    <d v="2025-05-29T00:00:00"/>
    <x v="1"/>
    <s v="29/05/2025, 16:49"/>
    <s v="USA"/>
    <s v="29/05/2025"/>
    <x v="21"/>
  </r>
  <r>
    <s v="EST-000033258"/>
    <s v="GEORGE W BUSH INTL AIRPORT IAH- UA TBT NORTH BRIDGE"/>
    <s v="Jeremy Buick"/>
    <d v="2025-05-13T00:00:00"/>
    <d v="2025-05-28T00:00:00"/>
    <x v="0"/>
    <s v="28/05/2025, 17:32"/>
    <s v="USA"/>
    <s v="28/05/2025"/>
    <x v="21"/>
  </r>
  <r>
    <s v="EST-000033496"/>
    <s v="MADISON AVENUE 383 LOBBY NEW YORK"/>
    <s v="Jeremy Buick"/>
    <d v="2025-05-19T00:00:00"/>
    <d v="2025-05-29T00:00:00"/>
    <x v="0"/>
    <s v="29/05/2025, 16:15"/>
    <s v="USA"/>
    <s v="29/05/2025"/>
    <x v="21"/>
  </r>
  <r>
    <s v="EST-000034069"/>
    <s v="COVEA 92 ISSY LES MOULINEAUX"/>
    <s v="Christine Moring"/>
    <d v="2025-06-03T00:00:00"/>
    <d v="2025-06-06T00:00:00"/>
    <x v="0"/>
    <s v="06/06/2025, 08:30"/>
    <s v="France"/>
    <s v="06/06/2025"/>
    <x v="22"/>
  </r>
  <r>
    <s v="EST-000033895"/>
    <s v="NTT DATA CENTRE PAR1 BUILDING A &amp; CAMPUS"/>
    <s v="Christine Moring"/>
    <d v="2025-05-28T00:00:00"/>
    <d v="2025-06-02T00:00:00"/>
    <x v="0"/>
    <s v="02/06/2025, 08:39"/>
    <s v="France"/>
    <s v="02/06/2025"/>
    <x v="22"/>
  </r>
  <r>
    <s v="EST-000034055"/>
    <s v="RUE DES ARCADES 61 PARIS"/>
    <s v="Christine Moring"/>
    <d v="2025-06-03T00:00:00"/>
    <d v="2025-06-04T00:00:00"/>
    <x v="0"/>
    <s v="04/06/2025, 16:47"/>
    <s v="France"/>
    <s v="04/06/2025"/>
    <x v="22"/>
  </r>
  <r>
    <s v="EST-000034053"/>
    <s v="RUE DES ARCADES 61 PARIS"/>
    <s v="Christine Moring"/>
    <d v="2025-06-03T00:00:00"/>
    <d v="2025-06-04T00:00:00"/>
    <x v="0"/>
    <s v="04/06/2025, 16:01"/>
    <s v="France"/>
    <s v="04/06/2025"/>
    <x v="22"/>
  </r>
  <r>
    <s v="EST-000033697"/>
    <s v="DUBLIN PORT CENTRE REDEVELOPMENT LIGHTING"/>
    <s v="Estimating"/>
    <d v="2025-05-26T00:00:00"/>
    <d v="2025-06-03T00:00:00"/>
    <x v="0"/>
    <s v="03/06/2025, 13:06"/>
    <s v="Ireland"/>
    <s v="03/06/2025"/>
    <x v="22"/>
  </r>
  <r>
    <s v="EST-000034043"/>
    <s v="DEWA HQ AL SHERAA BUILDING (B+G+4P+15) AL JADDAF"/>
    <s v="Christine Moring"/>
    <d v="2025-06-03T00:00:00"/>
    <d v="2025-06-04T00:00:00"/>
    <x v="0"/>
    <s v="04/06/2025, 10:06"/>
    <s v="Middle East"/>
    <s v="04/06/2025"/>
    <x v="22"/>
  </r>
  <r>
    <s v="EST-000033935"/>
    <s v="NDA - JP MORGAN AL FAISALIYAH TOWER RIYADH KSA"/>
    <s v="Demi Jackson"/>
    <d v="2025-05-29T00:00:00"/>
    <d v="2025-06-02T00:00:00"/>
    <x v="0"/>
    <s v="02/06/2025, 14:43"/>
    <s v="Middle East"/>
    <s v="02/06/2025"/>
    <x v="22"/>
  </r>
  <r>
    <s v="EST-000034255"/>
    <s v="APPLE CAMPUS HERZLIYA DATA CENTRE"/>
    <s v="Estimating"/>
    <d v="2025-06-10T00:00:00"/>
    <d v="2025-06-06T00:00:00"/>
    <x v="1"/>
    <s v="06/06/2025, 09:57"/>
    <s v="Rest of the World"/>
    <s v="06/06/2025"/>
    <x v="22"/>
  </r>
  <r>
    <s v="EST-000034105"/>
    <s v="ASHDOD KOCHAV HATZAFON"/>
    <s v="Christine Moring"/>
    <d v="2025-06-05T00:00:00"/>
    <d v="2025-06-03T00:00:00"/>
    <x v="1"/>
    <s v="03/06/2025, 10:45"/>
    <s v="Rest of the World"/>
    <s v="03/06/2025"/>
    <x v="22"/>
  </r>
  <r>
    <s v="EST-000034067"/>
    <s v="CANADA LIFE FOURTH FLOOR FIT OUT BARBADOS"/>
    <s v="Jeremy Buick"/>
    <d v="2025-06-04T00:00:00"/>
    <d v="2025-06-02T00:00:00"/>
    <x v="1"/>
    <s v="02/06/2025, 16:28"/>
    <s v="Rest of the World"/>
    <s v="02/06/2025"/>
    <x v="22"/>
  </r>
  <r>
    <s v="EST-000034184"/>
    <s v="GOOGLE DATA CENTRE DZH1A DIETZENBACH FRANKFURT"/>
    <s v="Christine Moring"/>
    <d v="2025-06-09T00:00:00"/>
    <d v="2025-06-06T00:00:00"/>
    <x v="1"/>
    <s v="06/06/2025, 08:31"/>
    <s v="Rest of the World"/>
    <s v="06/06/2025"/>
    <x v="22"/>
  </r>
  <r>
    <s v="EST-000034070"/>
    <s v="HAIFA AUDITORIUM"/>
    <s v="Jason Liggett"/>
    <d v="2025-06-04T00:00:00"/>
    <d v="2025-06-05T00:00:00"/>
    <x v="0"/>
    <s v="05/06/2025, 17:08"/>
    <s v="Rest of the World"/>
    <s v="05/06/2025"/>
    <x v="22"/>
  </r>
  <r>
    <s v="EST-000034155"/>
    <s v="MUPAC SANTANDER"/>
    <s v="Jeremy Buick"/>
    <d v="2025-06-06T00:00:00"/>
    <d v="2025-06-05T00:00:00"/>
    <x v="1"/>
    <s v="05/06/2025, 14:31"/>
    <s v="Rest of the World"/>
    <s v="05/06/2025"/>
    <x v="22"/>
  </r>
  <r>
    <s v="EST-000033931"/>
    <s v="OFICINAS SEGIPSA MADRID"/>
    <s v="John Bullock"/>
    <d v="2025-05-30T00:00:00"/>
    <d v="2025-06-03T00:00:00"/>
    <x v="0"/>
    <s v="03/06/2025, 09:35"/>
    <s v="Rest of the World"/>
    <s v="03/06/2025"/>
    <x v="22"/>
  </r>
  <r>
    <s v="EST-000034174"/>
    <s v="PALMA AIRPORT EXTENSION LIGHTING"/>
    <s v="Christine Moring"/>
    <d v="2025-06-04T00:00:00"/>
    <d v="2025-06-05T00:00:00"/>
    <x v="0"/>
    <s v="05/06/2025, 14:22"/>
    <s v="Rest of the World"/>
    <s v="05/06/2025"/>
    <x v="22"/>
  </r>
  <r>
    <s v="EST-000034102"/>
    <s v="PARK AVENUE BMW QUEBEC"/>
    <s v="Ian Liegeois"/>
    <d v="2025-06-03T00:00:00"/>
    <d v="2025-06-03T00:00:00"/>
    <x v="1"/>
    <s v="03/06/2025, 15:54"/>
    <s v="Rest of the World"/>
    <s v="03/06/2025"/>
    <x v="22"/>
  </r>
  <r>
    <s v="EST-000034002"/>
    <s v="PATEK PHILIPPE GENEVA 2025"/>
    <s v="Christine Moring"/>
    <d v="2025-06-02T00:00:00"/>
    <d v="2025-06-03T00:00:00"/>
    <x v="0"/>
    <s v="03/06/2025, 17:25"/>
    <s v="Rest of the World"/>
    <s v="03/06/2025"/>
    <x v="22"/>
  </r>
  <r>
    <s v="EST-000033939"/>
    <s v="PLANETA PHASE 2 BARCELONA"/>
    <s v="Christine Moring"/>
    <d v="2025-05-30T00:00:00"/>
    <d v="2025-06-03T00:00:00"/>
    <x v="0"/>
    <s v="03/06/2025, 08:57"/>
    <s v="Rest of the World"/>
    <s v="03/06/2025"/>
    <x v="22"/>
  </r>
  <r>
    <s v="EST-000034153"/>
    <s v="SMARALIND MATHOLL SHOPPING MALL REYKJAVIK"/>
    <s v="Max Cane"/>
    <d v="2025-06-05T00:00:00"/>
    <d v="2025-06-03T00:00:00"/>
    <x v="1"/>
    <s v="03/06/2025, 11:55"/>
    <s v="Rest of the World"/>
    <s v="03/06/2025"/>
    <x v="22"/>
  </r>
  <r>
    <s v="EST-000034071"/>
    <s v="SMARALIND MATHOLL SHOPPING MALL REYKJAVIK"/>
    <s v="Max Cane"/>
    <d v="2025-06-04T00:00:00"/>
    <d v="2025-06-02T00:00:00"/>
    <x v="1"/>
    <s v="02/06/2025, 16:18"/>
    <s v="Rest of the World"/>
    <s v="02/06/2025"/>
    <x v="22"/>
  </r>
  <r>
    <s v="EST-000034115"/>
    <s v="BAE SYSTEMS DDQ DEVONSHIRE DOCK QUAY BARROW IN FURNESS"/>
    <s v="Neil Hamblin"/>
    <d v="2025-06-03T00:00:00"/>
    <d v="2025-06-03T00:00:00"/>
    <x v="1"/>
    <s v="03/06/2025, 10:37"/>
    <s v="UK"/>
    <s v="03/06/2025"/>
    <x v="22"/>
  </r>
  <r>
    <s v="EST-000034122"/>
    <s v="BAKER STREET NO 25 CAT B  MOELIS FLOORS 3-4 LONDON"/>
    <s v="Neil Hamblin"/>
    <d v="2025-06-03T00:00:00"/>
    <d v="2025-06-04T00:00:00"/>
    <x v="0"/>
    <s v="04/06/2025, 13:34"/>
    <s v="UK"/>
    <s v="04/06/2025"/>
    <x v="22"/>
  </r>
  <r>
    <s v="EST-000034141"/>
    <s v="BEDFONT LAKES BUILDING 10 LAKESHORE FELTHAM LONDON"/>
    <s v="Max Cane"/>
    <d v="2025-06-03T00:00:00"/>
    <d v="2025-06-03T00:00:00"/>
    <x v="1"/>
    <s v="03/06/2025, 15:06"/>
    <s v="UK"/>
    <s v="03/06/2025"/>
    <x v="22"/>
  </r>
  <r>
    <s v="EST-000034223"/>
    <s v="BELGROVE HOUSE KNOWLEDGE QUARTER CAT B MSD LONDON"/>
    <s v="Max Cane"/>
    <d v="2025-06-09T00:00:00"/>
    <d v="2025-06-06T00:00:00"/>
    <x v="1"/>
    <s v="06/06/2025, 14:00"/>
    <s v="UK"/>
    <s v="06/06/2025"/>
    <x v="22"/>
  </r>
  <r>
    <s v="EST-000034186"/>
    <s v="BELGROVE HOUSE KNOWLEDGE QUARTER CAT B MSD LONDON"/>
    <s v="Neil Hamblin"/>
    <d v="2025-06-04T00:00:00"/>
    <d v="2025-06-06T00:00:00"/>
    <x v="0"/>
    <s v="06/06/2025, 11:58"/>
    <s v="UK"/>
    <s v="06/06/2025"/>
    <x v="22"/>
  </r>
  <r>
    <s v="EST-000034057"/>
    <s v="BISHOPSGATE NO 22 CAT B FIT OUT RIVERSTONE FLOOR 5 LONDON"/>
    <s v="Lorraine Knotts"/>
    <d v="2025-06-04T00:00:00"/>
    <d v="2025-06-03T00:00:00"/>
    <x v="1"/>
    <s v="03/06/2025, 14:53"/>
    <s v="UK"/>
    <s v="03/06/2025"/>
    <x v="22"/>
  </r>
  <r>
    <s v="EST-000034244"/>
    <s v="BMW SHOWROOM IRVINE ARNOLD CLARK"/>
    <s v="Max Cane"/>
    <d v="2025-06-06T00:00:00"/>
    <d v="2025-06-06T00:00:00"/>
    <x v="1"/>
    <s v="06/06/2025, 11:05"/>
    <s v="UK"/>
    <s v="06/06/2025"/>
    <x v="22"/>
  </r>
  <r>
    <s v="EST-000033948"/>
    <s v="BRIDGEND COLLEGE TOWN CENTRE CAMPUS"/>
    <s v="Max Cane"/>
    <d v="2025-05-29T00:00:00"/>
    <d v="2025-06-02T00:00:00"/>
    <x v="0"/>
    <s v="02/06/2025, 17:05"/>
    <s v="UK"/>
    <s v="02/06/2025"/>
    <x v="22"/>
  </r>
  <r>
    <s v="EST-000034112"/>
    <s v="CANARY WHARF CABOT SQUARE NO 1 JPMC FLOORS 5-7 LONDON"/>
    <s v="Max Cane"/>
    <d v="2025-06-03T00:00:00"/>
    <d v="2025-06-06T00:00:00"/>
    <x v="0"/>
    <s v="06/06/2025, 13:09"/>
    <s v="UK"/>
    <s v="06/06/2025"/>
    <x v="22"/>
  </r>
  <r>
    <s v="EST-000034248"/>
    <s v="CHAMBERLAIN HOUSE BIRMINGHAM"/>
    <s v="Max Cane"/>
    <d v="2025-06-06T00:00:00"/>
    <d v="2025-06-06T00:00:00"/>
    <x v="1"/>
    <s v="06/06/2025, 11:09"/>
    <s v="UK"/>
    <s v="06/06/2025"/>
    <x v="22"/>
  </r>
  <r>
    <s v="EST-000034163"/>
    <s v="CLIFFORD STREET NO 7 CAT A REFURB FLOORS 1 &amp; 5 LONDON"/>
    <s v="Neil Hamblin"/>
    <d v="2025-06-06T00:00:00"/>
    <d v="2025-06-05T00:00:00"/>
    <x v="1"/>
    <s v="05/06/2025, 11:54"/>
    <s v="UK"/>
    <s v="05/06/2025"/>
    <x v="22"/>
  </r>
  <r>
    <s v="EST-000034267"/>
    <s v="CRAYFIELDS BUSINESS PARK UNIT 4.01 ORPINGTON"/>
    <s v="Max Cane"/>
    <d v="2025-06-10T00:00:00"/>
    <d v="2025-06-06T00:00:00"/>
    <x v="1"/>
    <s v="06/06/2025, 12:27"/>
    <s v="UK"/>
    <s v="06/06/2025"/>
    <x v="22"/>
  </r>
  <r>
    <s v="EST-000034144"/>
    <s v="DAVID FRY MISC 2025"/>
    <s v="Max Cane"/>
    <d v="2025-06-03T00:00:00"/>
    <d v="2025-06-02T00:00:00"/>
    <x v="1"/>
    <s v="02/06/2025, 16:34"/>
    <s v="UK"/>
    <s v="02/06/2025"/>
    <x v="22"/>
  </r>
  <r>
    <s v="EST-000034148"/>
    <s v="EDINBURGH QUAY LEVEL 3 CAT A COMMON AREA REFURB EDINBURGH"/>
    <s v="Neil Hamblin"/>
    <d v="2025-06-03T00:00:00"/>
    <d v="2025-06-03T00:00:00"/>
    <x v="1"/>
    <s v="03/06/2025, 14:09"/>
    <s v="UK"/>
    <s v="03/06/2025"/>
    <x v="22"/>
  </r>
  <r>
    <s v="EST-000034199"/>
    <s v="EMBERTON HOUSE INSPIRED SCHOOLS CAT B OLYMPIA LONDON"/>
    <s v="Neil Hamblin"/>
    <d v="2025-06-06T00:00:00"/>
    <d v="2025-06-06T00:00:00"/>
    <x v="1"/>
    <s v="06/06/2025, 14:05"/>
    <s v="UK"/>
    <s v="06/06/2025"/>
    <x v="22"/>
  </r>
  <r>
    <s v="EST-000034207"/>
    <s v="EXCHANGE HOUSE CAT A REFURB FLOORS 7-8 LONDON"/>
    <s v="Neil Hamblin"/>
    <d v="2025-06-06T00:00:00"/>
    <d v="2025-06-05T00:00:00"/>
    <x v="1"/>
    <s v="05/06/2025, 10:56"/>
    <s v="UK"/>
    <s v="05/06/2025"/>
    <x v="22"/>
  </r>
  <r>
    <s v="EST-000034118"/>
    <s v="FENCHURCH STREET NO 20 CAT A FLOOR 4 LONDON"/>
    <s v="Lorraine Knotts"/>
    <d v="2025-06-03T00:00:00"/>
    <d v="2025-06-02T00:00:00"/>
    <x v="1"/>
    <s v="02/06/2025, 10:41"/>
    <s v="UK"/>
    <s v="02/06/2025"/>
    <x v="22"/>
  </r>
  <r>
    <s v="EST-000034227"/>
    <s v="FERENSWAY NO 36 CHERRY TREE COURT HULL"/>
    <s v="Neil Hamblin"/>
    <d v="2025-06-06T00:00:00"/>
    <d v="2025-06-05T00:00:00"/>
    <x v="1"/>
    <s v="05/06/2025, 14:19"/>
    <s v="UK"/>
    <s v="05/06/2025"/>
    <x v="22"/>
  </r>
  <r>
    <s v="EST-000034179"/>
    <s v="FINSBURY DIALS CAT A REFURB FINSBURY STREET NO 20 LONDON"/>
    <s v="Neil Hamblin"/>
    <d v="2025-06-04T00:00:00"/>
    <d v="2025-06-04T00:00:00"/>
    <x v="1"/>
    <s v="04/06/2025, 10:59"/>
    <s v="UK"/>
    <s v="04/06/2025"/>
    <x v="22"/>
  </r>
  <r>
    <s v="EST-000034109"/>
    <s v="FINSBURY DIALS CAT A REFURB FINSBURY STREET NO 20 LONDON"/>
    <s v="Neil Hamblin"/>
    <d v="2025-06-03T00:00:00"/>
    <d v="2025-06-02T00:00:00"/>
    <x v="1"/>
    <s v="02/06/2025, 16:53"/>
    <s v="UK"/>
    <s v="02/06/2025"/>
    <x v="22"/>
  </r>
  <r>
    <s v="EST-000034242"/>
    <s v="FRESH WHARF CUSTODY CENTRE"/>
    <s v="Neil Hamblin"/>
    <d v="2025-06-06T00:00:00"/>
    <d v="2025-06-05T00:00:00"/>
    <x v="1"/>
    <s v="05/06/2025, 13:57"/>
    <s v="UK"/>
    <s v="05/06/2025"/>
    <x v="22"/>
  </r>
  <r>
    <s v="EST-000034231"/>
    <s v="GILTSPUR STREET NO 20 CAT B OCTOPUS LONDON"/>
    <s v="Neil Hamblin"/>
    <d v="2025-06-06T00:00:00"/>
    <d v="2025-06-05T00:00:00"/>
    <x v="1"/>
    <s v="05/06/2025, 15:03"/>
    <s v="UK"/>
    <s v="05/06/2025"/>
    <x v="22"/>
  </r>
  <r>
    <s v="EST-000034125"/>
    <s v="GOODS YARD RESIDENTIAL STOKE"/>
    <s v="Neil Hamblin"/>
    <d v="2025-06-03T00:00:00"/>
    <d v="2025-06-02T00:00:00"/>
    <x v="1"/>
    <s v="02/06/2025, 16:16"/>
    <s v="UK"/>
    <s v="02/06/2025"/>
    <x v="22"/>
  </r>
  <r>
    <s v="EST-000034218"/>
    <s v="GREAT STONE ROAD NO 1215 MANCHESTER"/>
    <s v="Neil Hamblin"/>
    <d v="2025-06-06T00:00:00"/>
    <d v="2025-06-05T00:00:00"/>
    <x v="1"/>
    <s v="05/06/2025, 14:30"/>
    <s v="UK"/>
    <s v="05/06/2025"/>
    <x v="22"/>
  </r>
  <r>
    <s v="EST-000034054"/>
    <s v="GRESHAM STREET NO 20 CAT A REFURB LONDON"/>
    <s v="Lorraine Knotts"/>
    <d v="2025-06-03T00:00:00"/>
    <d v="2025-06-03T00:00:00"/>
    <x v="1"/>
    <s v="03/06/2025, 14:48"/>
    <s v="UK"/>
    <s v="03/06/2025"/>
    <x v="22"/>
  </r>
  <r>
    <s v="EST-000034111"/>
    <s v="GUYS HOSPITAL BERMONDSEY WING FLOOR 5 CLINICAL TRIALS LONDON"/>
    <s v="Max Cane"/>
    <d v="2025-06-03T00:00:00"/>
    <d v="2025-06-03T00:00:00"/>
    <x v="1"/>
    <s v="03/06/2025, 16:05"/>
    <s v="UK"/>
    <s v="03/06/2025"/>
    <x v="22"/>
  </r>
  <r>
    <s v="EST-000034203"/>
    <s v="HEXHAM ROAD CROSSWALL BLOCKS REFURB READING"/>
    <s v="Neil Hamblin"/>
    <d v="2025-06-05T00:00:00"/>
    <d v="2025-06-04T00:00:00"/>
    <x v="1"/>
    <s v="04/06/2025, 11:13"/>
    <s v="UK"/>
    <s v="04/06/2025"/>
    <x v="22"/>
  </r>
  <r>
    <s v="EST-000034167"/>
    <s v="HUNDRED OF HOO ACADEMY MAIN ROAD ROCHESTER"/>
    <s v="Neil Hamblin"/>
    <d v="2025-06-05T00:00:00"/>
    <d v="2025-06-03T00:00:00"/>
    <x v="1"/>
    <s v="03/06/2025, 14:42"/>
    <s v="UK"/>
    <s v="03/06/2025"/>
    <x v="22"/>
  </r>
  <r>
    <s v="EST-000034274"/>
    <s v="INTERNATIONAL HOUSE ST KATHARINES DOCK FLOOR 4 LONDON"/>
    <s v="Max Cane"/>
    <d v="2025-06-10T00:00:00"/>
    <d v="2025-06-06T00:00:00"/>
    <x v="1"/>
    <s v="06/06/2025, 11:32"/>
    <s v="UK"/>
    <s v="06/06/2025"/>
    <x v="22"/>
  </r>
  <r>
    <s v="EST-000034176"/>
    <s v="INTERNATIONAL HOUSE ST KATHARINES DOCK FLOOR 4 LONDON"/>
    <s v="Lorraine Knotts"/>
    <d v="2025-06-04T00:00:00"/>
    <d v="2025-06-03T00:00:00"/>
    <x v="1"/>
    <s v="03/06/2025, 14:02"/>
    <s v="UK"/>
    <s v="03/06/2025"/>
    <x v="22"/>
  </r>
  <r>
    <s v="EST-000034140"/>
    <s v="JOHN HAMPDEN GRAMMAR SCHOOL REFURB HIGH WYCOMBE"/>
    <s v="Lorraine Knotts"/>
    <d v="2025-06-04T00:00:00"/>
    <d v="2025-06-02T00:00:00"/>
    <x v="1"/>
    <s v="02/06/2025, 15:08"/>
    <s v="UK"/>
    <s v="02/06/2025"/>
    <x v="22"/>
  </r>
  <r>
    <s v="EST-000034143"/>
    <s v="LAKEVIEW REFURB BRISTOL"/>
    <s v="Max Cane"/>
    <d v="2025-06-04T00:00:00"/>
    <d v="2025-06-06T00:00:00"/>
    <x v="0"/>
    <s v="06/06/2025, 13:00"/>
    <s v="UK"/>
    <s v="06/06/2025"/>
    <x v="22"/>
  </r>
  <r>
    <s v="EST-000034285"/>
    <s v="LANCELOT PLACE NO 8 CAT A REFURB LONDON"/>
    <s v="Neil Hamblin"/>
    <d v="2025-06-09T00:00:00"/>
    <d v="2025-06-06T00:00:00"/>
    <x v="1"/>
    <s v="06/06/2025, 15:56"/>
    <s v="UK"/>
    <s v="06/06/2025"/>
    <x v="22"/>
  </r>
  <r>
    <s v="EST-000034221"/>
    <s v="LEADENHALL STREET NO 40 BROOKS MACDONALD FLR 8 LONDON"/>
    <s v="Max Cane"/>
    <d v="2025-06-09T00:00:00"/>
    <d v="2025-06-06T00:00:00"/>
    <x v="1"/>
    <s v="06/06/2025, 10:29"/>
    <s v="UK"/>
    <s v="06/06/2025"/>
    <x v="22"/>
  </r>
  <r>
    <s v="EST-000034247"/>
    <s v="LIVERPOOL STREET NO 100 CAT B MILBANK LLP LEVEL 7 LONDON"/>
    <s v="Neil Hamblin"/>
    <d v="2025-06-09T00:00:00"/>
    <d v="2025-06-06T00:00:00"/>
    <x v="1"/>
    <s v="06/06/2025, 14:31"/>
    <s v="UK"/>
    <s v="06/06/2025"/>
    <x v="22"/>
  </r>
  <r>
    <s v="EST-000034202"/>
    <s v="LIVERPOOL STREET NO 1 FOH RECEPTION &amp; EVENT SPACE LONDON"/>
    <s v="Neil Hamblin"/>
    <d v="2025-06-06T00:00:00"/>
    <d v="2025-06-05T00:00:00"/>
    <x v="1"/>
    <s v="05/06/2025, 14:47"/>
    <s v="UK"/>
    <s v="05/06/2025"/>
    <x v="22"/>
  </r>
  <r>
    <s v="EST-000034074"/>
    <s v="LLOYDS GROUP HQ REFURB TRINITY ROAD HALIFAX"/>
    <s v="Max Cane"/>
    <d v="2025-06-02T00:00:00"/>
    <d v="2025-06-06T00:00:00"/>
    <x v="0"/>
    <s v="06/06/2025, 13:07"/>
    <s v="UK"/>
    <s v="06/06/2025"/>
    <x v="22"/>
  </r>
  <r>
    <s v="EST-000034061"/>
    <s v="LORDSHIP LANE FUSION STUDENTS ACCOMMODATION LONDON"/>
    <s v="Neil Hamblin"/>
    <d v="2025-06-03T00:00:00"/>
    <d v="2025-06-04T00:00:00"/>
    <x v="0"/>
    <s v="04/06/2025, 17:16"/>
    <s v="UK"/>
    <s v="04/06/2025"/>
    <x v="22"/>
  </r>
  <r>
    <s v="EST-000034276"/>
    <s v="MARKS AND SPENCER TEMPLE FORTUNE"/>
    <s v="Max Cane"/>
    <d v="2025-06-09T00:00:00"/>
    <d v="2025-06-06T00:00:00"/>
    <x v="1"/>
    <s v="06/06/2025, 09:53"/>
    <s v="UK"/>
    <s v="06/06/2025"/>
    <x v="22"/>
  </r>
  <r>
    <s v="EST-000034113"/>
    <s v="MERCEDES LOOKERS SHOWROOM TONBRIDGE"/>
    <s v="Max Cane"/>
    <d v="2025-06-03T00:00:00"/>
    <d v="2025-06-02T00:00:00"/>
    <x v="1"/>
    <s v="02/06/2025, 09:19"/>
    <s v="UK"/>
    <s v="02/06/2025"/>
    <x v="22"/>
  </r>
  <r>
    <s v="EST-000034106"/>
    <s v="MERCEDES LOOKERS SHOWROOM TONBRIDGE"/>
    <s v="Max Cane"/>
    <d v="2025-06-03T00:00:00"/>
    <d v="2025-06-02T00:00:00"/>
    <x v="1"/>
    <s v="02/06/2025, 08:34"/>
    <s v="UK"/>
    <s v="02/06/2025"/>
    <x v="22"/>
  </r>
  <r>
    <s v="EST-000034042"/>
    <s v="MERCHANT SQUARE NO 5 CAT A REFURB LIGHTING LONDON"/>
    <s v="Max Cane"/>
    <d v="2025-06-03T00:00:00"/>
    <d v="2025-06-02T00:00:00"/>
    <x v="1"/>
    <s v="02/06/2025, 12:38"/>
    <s v="UK"/>
    <s v="02/06/2025"/>
    <x v="22"/>
  </r>
  <r>
    <s v="EST-000034087"/>
    <s v="MILL LANE RESIDENTIAL DEVELOPMENT READING"/>
    <s v="Lorraine Knotts"/>
    <d v="2025-06-02T00:00:00"/>
    <d v="2025-06-03T00:00:00"/>
    <x v="0"/>
    <s v="03/06/2025, 09:28"/>
    <s v="UK"/>
    <s v="03/06/2025"/>
    <x v="22"/>
  </r>
  <r>
    <s v="EST-000034062"/>
    <s v="NEW STREET SQUARE NO 5 TAYLOR WESSING REFURB LONDON"/>
    <s v="Lorraine Knotts"/>
    <d v="2025-06-03T00:00:00"/>
    <d v="2025-06-02T00:00:00"/>
    <x v="1"/>
    <s v="02/06/2025, 15:56"/>
    <s v="UK"/>
    <s v="02/06/2025"/>
    <x v="22"/>
  </r>
  <r>
    <s v="EST-000034121"/>
    <s v="ONE EASTSIDE TOWER A SKYLOUNGE BIRMINGHAM"/>
    <s v="Neil Hamblin"/>
    <d v="2025-06-03T00:00:00"/>
    <d v="2025-06-02T00:00:00"/>
    <x v="1"/>
    <s v="02/06/2025, 17:23"/>
    <s v="UK"/>
    <s v="02/06/2025"/>
    <x v="22"/>
  </r>
  <r>
    <s v="EST-000034228"/>
    <s v="ONE WATERSIDE DRIVE FLOOR 2 READING"/>
    <s v="Neil Hamblin"/>
    <d v="2025-06-06T00:00:00"/>
    <d v="2025-06-05T00:00:00"/>
    <x v="1"/>
    <s v="05/06/2025, 14:10"/>
    <s v="UK"/>
    <s v="05/06/2025"/>
    <x v="22"/>
  </r>
  <r>
    <s v="EST-000034259"/>
    <s v="PARK LANE NO 69 REFURB CROYDON"/>
    <s v="Max Cane"/>
    <d v="2025-06-06T00:00:00"/>
    <d v="2025-06-06T00:00:00"/>
    <x v="1"/>
    <s v="06/06/2025, 11:19"/>
    <s v="UK"/>
    <s v="06/06/2025"/>
    <x v="22"/>
  </r>
  <r>
    <s v="EST-000034205"/>
    <s v="PENTONVILLE ROAD NO 210 FLOORS 7-9 REFURB LONDON"/>
    <s v="Neil Hamblin"/>
    <d v="2025-06-06T00:00:00"/>
    <d v="2025-06-05T00:00:00"/>
    <x v="1"/>
    <s v="05/06/2025, 15:13"/>
    <s v="UK"/>
    <s v="05/06/2025"/>
    <x v="22"/>
  </r>
  <r>
    <s v="EST-000034246"/>
    <s v="PETERBOROUGH COURT FLEET STREET CAT B DAIWA LONDON"/>
    <s v="Neil Hamblin"/>
    <d v="2025-06-09T00:00:00"/>
    <d v="2025-06-05T00:00:00"/>
    <x v="1"/>
    <s v="05/06/2025, 15:45"/>
    <s v="UK"/>
    <s v="05/06/2025"/>
    <x v="22"/>
  </r>
  <r>
    <s v="EST-000034137"/>
    <s v="PETERBOROUGH COURT FLEET STREET CAT B DAIWA LONDON"/>
    <s v="Neil Hamblin"/>
    <d v="2025-06-03T00:00:00"/>
    <d v="2025-06-02T00:00:00"/>
    <x v="1"/>
    <s v="02/06/2025, 16:09"/>
    <s v="UK"/>
    <s v="02/06/2025"/>
    <x v="22"/>
  </r>
  <r>
    <s v="EST-000034154"/>
    <s v="PICCADILLY PLACE NO 3 FLR 6 &amp; 7 REFURB MANCHESTER"/>
    <s v="Neil Hamblin"/>
    <d v="2025-06-04T00:00:00"/>
    <d v="2025-06-05T00:00:00"/>
    <x v="0"/>
    <s v="05/06/2025, 10:38"/>
    <s v="UK"/>
    <s v="05/06/2025"/>
    <x v="22"/>
  </r>
  <r>
    <s v="EST-000034133"/>
    <s v="PROJECT NEXUS MANCHESTER"/>
    <s v="Lorraine Knotts"/>
    <d v="2025-06-03T00:00:00"/>
    <d v="2025-06-02T00:00:00"/>
    <x v="1"/>
    <s v="02/06/2025, 16:54"/>
    <s v="UK"/>
    <s v="02/06/2025"/>
    <x v="22"/>
  </r>
  <r>
    <s v="EST-000034152"/>
    <s v="PROJECT VITRUM FLRS 1 &amp; 2 CAMBRIDGE"/>
    <s v="Neil Hamblin"/>
    <d v="2025-06-04T00:00:00"/>
    <d v="2025-06-03T00:00:00"/>
    <x v="1"/>
    <s v="03/06/2025, 15:35"/>
    <s v="UK"/>
    <s v="03/06/2025"/>
    <x v="22"/>
  </r>
  <r>
    <s v="EST-000034209"/>
    <s v="PUBLIC WCS FIT OUT PICCADILLY CIRCUS WESTMINSTER LONDON"/>
    <s v="Julian Sparrow"/>
    <d v="2025-06-05T00:00:00"/>
    <d v="2025-06-04T00:00:00"/>
    <x v="1"/>
    <s v="04/06/2025, 11:44"/>
    <s v="UK"/>
    <s v="04/06/2025"/>
    <x v="22"/>
  </r>
  <r>
    <s v="EST-000034150"/>
    <s v="PUBLIC WCS FIT OUT PICCADILLY CIRCUS WESTMINSTER LONDON"/>
    <s v="Lorraine Knotts"/>
    <d v="2025-06-05T00:00:00"/>
    <d v="2025-06-03T00:00:00"/>
    <x v="1"/>
    <s v="03/06/2025, 10:57"/>
    <s v="UK"/>
    <s v="03/06/2025"/>
    <x v="22"/>
  </r>
  <r>
    <s v="EST-000034237"/>
    <s v="QUEEN ANNES GATE NO 27 CAT A FLOORS 2 &amp; 5 LONDON"/>
    <s v="Max Cane"/>
    <d v="2025-06-06T00:00:00"/>
    <d v="2025-06-06T00:00:00"/>
    <x v="1"/>
    <s v="06/06/2025, 11:00"/>
    <s v="UK"/>
    <s v="06/06/2025"/>
    <x v="22"/>
  </r>
  <r>
    <s v="EST-000034157"/>
    <s v="RIVERBANK HOUSE SWAN LANE FLOOR 9 FIELDFISHER LONDON"/>
    <s v="Neil Hamblin"/>
    <d v="2025-06-04T00:00:00"/>
    <d v="2025-06-03T00:00:00"/>
    <x v="1"/>
    <s v="03/06/2025, 13:10"/>
    <s v="UK"/>
    <s v="03/06/2025"/>
    <x v="22"/>
  </r>
  <r>
    <s v="EST-000034219"/>
    <s v="ROTHERHAM INDOOR MARKET &amp; LIBRARY"/>
    <s v="Max Cane"/>
    <d v="2025-06-09T00:00:00"/>
    <d v="2025-06-06T00:00:00"/>
    <x v="1"/>
    <s v="06/06/2025, 13:05"/>
    <s v="UK"/>
    <s v="06/06/2025"/>
    <x v="22"/>
  </r>
  <r>
    <s v="EST-000034192"/>
    <s v="ROTHERHAM INDOOR MARKET &amp; LIBRARY"/>
    <s v="Neil Hamblin"/>
    <d v="2025-06-05T00:00:00"/>
    <d v="2025-06-04T00:00:00"/>
    <x v="1"/>
    <s v="04/06/2025, 11:26"/>
    <s v="UK"/>
    <s v="04/06/2025"/>
    <x v="22"/>
  </r>
  <r>
    <s v="EST-000034139"/>
    <s v="ROTHERHAM INDOOR MARKET &amp; LIBRARY"/>
    <s v="Max Cane"/>
    <d v="2025-06-03T00:00:00"/>
    <d v="2025-06-04T00:00:00"/>
    <x v="0"/>
    <s v="04/06/2025, 13:38"/>
    <s v="UK"/>
    <s v="04/06/2025"/>
    <x v="22"/>
  </r>
  <r>
    <s v="EST-000034131"/>
    <s v="SCOTLAND &amp; NORTH EAST MISC 2025"/>
    <s v="Neil Hamblin"/>
    <d v="2025-06-03T00:00:00"/>
    <d v="2025-06-03T00:00:00"/>
    <x v="1"/>
    <s v="03/06/2025, 10:47"/>
    <s v="UK"/>
    <s v="03/06/2025"/>
    <x v="22"/>
  </r>
  <r>
    <s v="EST-000034230"/>
    <s v="SKILLS HUB &amp; STORAGE BUILDINGS CRADLEY HEATH"/>
    <s v="Max Cane"/>
    <d v="2025-06-09T00:00:00"/>
    <d v="2025-06-06T00:00:00"/>
    <x v="1"/>
    <s v="06/06/2025, 09:26"/>
    <s v="UK"/>
    <s v="06/06/2025"/>
    <x v="22"/>
  </r>
  <r>
    <s v="EST-000034177"/>
    <s v="TEMPLE STREET NO 10 FLR 7 CAT B BIRMINGHAM"/>
    <s v="Neil Hamblin"/>
    <d v="2025-06-04T00:00:00"/>
    <d v="2025-06-03T00:00:00"/>
    <x v="1"/>
    <s v="03/06/2025, 14:59"/>
    <s v="UK"/>
    <s v="03/06/2025"/>
    <x v="22"/>
  </r>
  <r>
    <s v="EST-000034212"/>
    <s v="TORRENS STREET NO 1 ANGEL SQUARE LONDON"/>
    <s v="Neil Hamblin"/>
    <d v="2025-06-06T00:00:00"/>
    <d v="2025-06-06T00:00:00"/>
    <x v="1"/>
    <s v="06/06/2025, 10:34"/>
    <s v="UK"/>
    <s v="06/06/2025"/>
    <x v="22"/>
  </r>
  <r>
    <s v="EST-000034180"/>
    <s v="TOTO SHOWROOM 140 142 JOHN ST LONDON"/>
    <s v="Max Cane"/>
    <d v="2025-06-04T00:00:00"/>
    <d v="2025-06-06T00:00:00"/>
    <x v="0"/>
    <s v="06/06/2025, 08:47"/>
    <s v="UK"/>
    <s v="06/06/2025"/>
    <x v="22"/>
  </r>
  <r>
    <s v="EST-000034128"/>
    <s v="TOTTENHAM HOTSPUR TRAINING ACADEMY LEVEL 1 OFFICES ENFIELD"/>
    <s v="Max Cane"/>
    <d v="2025-06-03T00:00:00"/>
    <d v="2025-06-02T00:00:00"/>
    <x v="1"/>
    <s v="02/06/2025, 12:21"/>
    <s v="UK"/>
    <s v="02/06/2025"/>
    <x v="22"/>
  </r>
  <r>
    <s v="EST-000034151"/>
    <s v="TRIBUNALS COURT VASTERN RD READING"/>
    <s v="Neil Hamblin"/>
    <d v="2025-06-04T00:00:00"/>
    <d v="2025-06-03T00:00:00"/>
    <x v="1"/>
    <s v="03/06/2025, 11:15"/>
    <s v="UK"/>
    <s v="03/06/2025"/>
    <x v="22"/>
  </r>
  <r>
    <s v="EST-000034241"/>
    <s v="TUDOR STREET NO 1 FLR 2 REFURB LONDON"/>
    <s v="Neil Hamblin"/>
    <d v="2025-06-06T00:00:00"/>
    <d v="2025-06-05T00:00:00"/>
    <x v="1"/>
    <s v="05/06/2025, 16:54"/>
    <s v="UK"/>
    <s v="05/06/2025"/>
    <x v="22"/>
  </r>
  <r>
    <s v="EST-000034015"/>
    <s v="UNI OF GLASGOW KEYSTONE BUILDING"/>
    <s v="Lorraine Knotts"/>
    <d v="2025-05-29T00:00:00"/>
    <d v="2025-06-02T00:00:00"/>
    <x v="0"/>
    <s v="02/06/2025, 14:17"/>
    <s v="UK"/>
    <s v="02/06/2025"/>
    <x v="22"/>
  </r>
  <r>
    <s v="EST-000034169"/>
    <s v="UNI OF KENT PIRINS PROJECT"/>
    <s v="Neil Hamblin"/>
    <d v="2025-06-04T00:00:00"/>
    <d v="2025-06-03T00:00:00"/>
    <x v="1"/>
    <s v="03/06/2025, 11:27"/>
    <s v="UK"/>
    <s v="03/06/2025"/>
    <x v="22"/>
  </r>
  <r>
    <s v="EST-000034222"/>
    <s v="UNI OF MANCHESTER FALLOWFIELD CAMPUS LIMES BUILDING"/>
    <s v="Neil Hamblin"/>
    <d v="2025-06-06T00:00:00"/>
    <d v="2025-06-05T00:00:00"/>
    <x v="1"/>
    <s v="05/06/2025, 15:35"/>
    <s v="UK"/>
    <s v="05/06/2025"/>
    <x v="22"/>
  </r>
  <r>
    <s v="EST-000034124"/>
    <s v="UNI OF READING EDITH MORLEY CAFÉ"/>
    <s v="Lorraine Knotts"/>
    <d v="2025-06-03T00:00:00"/>
    <d v="2025-06-02T00:00:00"/>
    <x v="1"/>
    <s v="02/06/2025, 12:23"/>
    <s v="UK"/>
    <s v="02/06/2025"/>
    <x v="22"/>
  </r>
  <r>
    <s v="EST-000034269"/>
    <s v="UNI OF SOUTHAMPTON B1 LABORATORY"/>
    <s v="Neil Hamblin"/>
    <d v="2025-06-06T00:00:00"/>
    <d v="2025-06-06T00:00:00"/>
    <x v="1"/>
    <s v="06/06/2025, 16:03"/>
    <s v="UK"/>
    <s v="06/06/2025"/>
    <x v="22"/>
  </r>
  <r>
    <s v="EST-000034005"/>
    <s v="UNI OF STIRLING KILDEAN INNOVATION HUB"/>
    <s v="Neil Hamblin"/>
    <d v="2025-05-30T00:00:00"/>
    <d v="2025-06-03T00:00:00"/>
    <x v="0"/>
    <s v="03/06/2025, 09:55"/>
    <s v="UK"/>
    <s v="03/06/2025"/>
    <x v="22"/>
  </r>
  <r>
    <s v="EST-000034263"/>
    <s v="UNITED COLLEGES COLLEGE OF NW LONDON WEMBLEY LONDON"/>
    <s v="Max Cane"/>
    <d v="2025-06-10T00:00:00"/>
    <d v="2025-06-06T00:00:00"/>
    <x v="1"/>
    <s v="06/06/2025, 12:47"/>
    <s v="UK"/>
    <s v="06/06/2025"/>
    <x v="22"/>
  </r>
  <r>
    <s v="EST-000034127"/>
    <s v="WELLINGTON PLAZA LEEDS"/>
    <s v="Max Cane"/>
    <d v="2025-06-03T00:00:00"/>
    <d v="2025-06-02T00:00:00"/>
    <x v="1"/>
    <s v="02/06/2025, 12:18"/>
    <s v="UK"/>
    <s v="02/06/2025"/>
    <x v="22"/>
  </r>
  <r>
    <s v="EST-000034120"/>
    <s v="WEYBRIDGE INNOVATION FACILITY HALEON (GSK) THE HEIGHTS - NDA"/>
    <s v="Lorraine Knotts"/>
    <d v="2025-06-04T00:00:00"/>
    <d v="2025-06-02T00:00:00"/>
    <x v="1"/>
    <s v="02/06/2025, 12:45"/>
    <s v="UK"/>
    <s v="02/06/2025"/>
    <x v="22"/>
  </r>
  <r>
    <s v="EST-000034093"/>
    <s v="WITAN GATE HOUSE OFFICE REFURB PHASE 2 MILTON KEYNES"/>
    <s v="Lorraine Knotts"/>
    <d v="2025-06-02T00:00:00"/>
    <d v="2025-06-02T00:00:00"/>
    <x v="1"/>
    <s v="02/06/2025, 10:10"/>
    <s v="UK"/>
    <s v="02/06/2025"/>
    <x v="22"/>
  </r>
  <r>
    <s v="EST-000034108"/>
    <s v="2ND STREET 3 ESW NEW YORK"/>
    <s v="Ian Liegeois"/>
    <d v="2025-06-04T00:00:00"/>
    <d v="2025-06-05T00:00:00"/>
    <x v="0"/>
    <s v="05/06/2025, 18:32"/>
    <s v="USA"/>
    <s v="05/06/2025"/>
    <x v="22"/>
  </r>
  <r>
    <s v="EST-000034195"/>
    <s v="50 SYLVAN RD WALTHAM AMENITY AND OFFICE FITOUT"/>
    <s v="Ian Liegeois"/>
    <d v="2025-06-11T00:00:00"/>
    <d v="2025-06-04T00:00:00"/>
    <x v="1"/>
    <s v="04/06/2025, 20:37"/>
    <s v="USA"/>
    <s v="04/06/2025"/>
    <x v="22"/>
  </r>
  <r>
    <s v="EST-000034281"/>
    <s v="CONFIDENTIAL LAW FIRM WASH DC OTJ"/>
    <s v="Ian Liegeois"/>
    <d v="2025-06-11T00:00:00"/>
    <d v="2025-06-06T00:00:00"/>
    <x v="1"/>
    <s v="06/06/2025, 16:20"/>
    <s v="USA"/>
    <s v="06/06/2025"/>
    <x v="22"/>
  </r>
  <r>
    <s v="EST-000033836"/>
    <s v="DETROIT CONFIDENTIAL FINANCIAL HQ PROJECT-LEVEL 8"/>
    <s v="Jeremy Buick"/>
    <d v="2025-05-29T00:00:00"/>
    <d v="2025-06-03T00:00:00"/>
    <x v="0"/>
    <s v="03/06/2025, 14:15"/>
    <s v="USA"/>
    <s v="03/06/2025"/>
    <x v="22"/>
  </r>
  <r>
    <s v="EST-000034142"/>
    <s v="HOBBY AIRPORT BAGGAGE CLAIM EXTERIOR CANOPY"/>
    <s v="John Bullock"/>
    <d v="2025-06-06T00:00:00"/>
    <d v="2025-06-03T00:00:00"/>
    <x v="1"/>
    <s v="03/06/2025, 11:39"/>
    <s v="USA"/>
    <s v="03/06/2025"/>
    <x v="22"/>
  </r>
  <r>
    <s v="EST-000034073"/>
    <s v="INTERNATIONAL DR. 1676 - MCLEAN VA"/>
    <s v="Ian Liegeois"/>
    <d v="2025-06-04T00:00:00"/>
    <d v="2025-06-05T00:00:00"/>
    <x v="0"/>
    <s v="05/06/2025, 18:28"/>
    <s v="USA"/>
    <s v="05/06/2025"/>
    <x v="22"/>
  </r>
  <r>
    <s v="EST-000032549"/>
    <s v="NEWARK AIRPORT AMEX CENTURION LOUNGE CORE &amp; SHELL"/>
    <s v="John Bullock"/>
    <d v="2025-04-11T00:00:00"/>
    <d v="2025-06-03T00:00:00"/>
    <x v="0"/>
    <s v="03/06/2025, 11:40"/>
    <s v="USA"/>
    <s v="03/06/2025"/>
    <x v="22"/>
  </r>
  <r>
    <s v="EST-000034358"/>
    <s v="BABY BUNTING STORES AUSTRALIA"/>
    <s v="Demi Jackson"/>
    <d v="2025-06-13T00:00:00"/>
    <d v="2025-06-12T00:00:00"/>
    <x v="1"/>
    <s v="12/06/2025, 16:21"/>
    <s v="Australia"/>
    <s v="12/06/2025"/>
    <x v="23"/>
  </r>
  <r>
    <s v="EST-000034444"/>
    <s v="HOLSWORTHY AVENUE NO 3 ST LEONARDS"/>
    <s v="Jason Liggett"/>
    <d v="2025-06-16T00:00:00"/>
    <d v="2025-06-13T00:00:00"/>
    <x v="1"/>
    <s v="13/06/2025, 16:22"/>
    <s v="Australia"/>
    <s v="13/06/2025"/>
    <x v="23"/>
  </r>
  <r>
    <s v="EST-000034225"/>
    <s v="AEROGART INVALIDE PARIS"/>
    <s v="Christine Moring"/>
    <d v="2025-06-12T00:00:00"/>
    <d v="2025-06-11T00:00:00"/>
    <x v="1"/>
    <s v="11/06/2025, 17:29"/>
    <s v="France"/>
    <s v="11/06/2025"/>
    <x v="23"/>
  </r>
  <r>
    <s v="EST-000032991"/>
    <s v="GILEAD LA DEFENSE"/>
    <s v="Jeremy Buick"/>
    <d v="2025-05-02T00:00:00"/>
    <d v="2025-06-12T00:00:00"/>
    <x v="0"/>
    <s v="12/06/2025, 15:42"/>
    <s v="France"/>
    <s v="12/06/2025"/>
    <x v="23"/>
  </r>
  <r>
    <s v="EST-000034375"/>
    <s v="HOLDING SAINT MICHEL PARIS"/>
    <s v="Jeremy Buick"/>
    <d v="2025-06-13T00:00:00"/>
    <d v="2025-06-11T00:00:00"/>
    <x v="1"/>
    <s v="11/06/2025, 16:49"/>
    <s v="France"/>
    <s v="11/06/2025"/>
    <x v="23"/>
  </r>
  <r>
    <s v="EST-000034314"/>
    <s v="DEXCOM PROJECT ROADRUNNER GALWAY"/>
    <s v="Cathal McGuinness"/>
    <d v="2025-06-13T00:00:00"/>
    <d v="2025-06-13T00:00:00"/>
    <x v="1"/>
    <s v="13/06/2025, 10:09"/>
    <s v="Ireland"/>
    <s v="13/06/2025"/>
    <x v="23"/>
  </r>
  <r>
    <s v="EST-000034164"/>
    <s v="ST STEPHENS GREEN 51 DUBLIN"/>
    <s v="Cathal McGuinness"/>
    <d v="2025-06-06T00:00:00"/>
    <d v="2025-06-13T00:00:00"/>
    <x v="0"/>
    <s v="13/06/2025, 09:33"/>
    <s v="Ireland"/>
    <s v="13/06/2025"/>
    <x v="23"/>
  </r>
  <r>
    <s v="EST-000034130"/>
    <s v="BH3162 THE EXECUTIVE CENTER PARCEL 2.08 KAFD RIYADH"/>
    <s v="Jason Liggett"/>
    <d v="2025-06-05T00:00:00"/>
    <d v="2025-06-13T00:00:00"/>
    <x v="0"/>
    <s v="13/06/2025, 14:31"/>
    <s v="Middle East"/>
    <s v="13/06/2025"/>
    <x v="23"/>
  </r>
  <r>
    <s v="EST-000033807"/>
    <s v="DUBAI POLICE QUICK ARMED RESPPONSE CAMP PLOT 8142256 DUBAI"/>
    <s v="Christine Moring"/>
    <d v="2025-05-26T00:00:00"/>
    <d v="2025-06-09T00:00:00"/>
    <x v="0"/>
    <s v="09/06/2025, 09:46"/>
    <s v="Middle East"/>
    <s v="09/06/2025"/>
    <x v="23"/>
  </r>
  <r>
    <s v="EST-000034403"/>
    <s v="HSBC PLATINUM MSHEIREB DOHA QATAR"/>
    <s v="Christine Moring"/>
    <d v="2025-06-13T00:00:00"/>
    <d v="2025-06-11T00:00:00"/>
    <x v="1"/>
    <s v="11/06/2025, 11:28"/>
    <s v="Middle East"/>
    <s v="11/06/2025"/>
    <x v="23"/>
  </r>
  <r>
    <s v="EST-000033926"/>
    <s v="KHAZNA AUH4 DATA CENTER &amp; SERVICE BLDG AL MAFRAQ AUH"/>
    <s v="Jeremy Buick"/>
    <d v="2025-05-30T00:00:00"/>
    <d v="2025-06-12T00:00:00"/>
    <x v="0"/>
    <s v="12/06/2025, 11:08"/>
    <s v="Middle East"/>
    <s v="12/06/2025"/>
    <x v="23"/>
  </r>
  <r>
    <s v="EST-000033965"/>
    <s v="KHAZNA DATA CENTER QAJ01 ELYSIUM ABU DHABI"/>
    <s v="Jeremy Buick"/>
    <d v="2025-05-30T00:00:00"/>
    <d v="2025-06-12T00:00:00"/>
    <x v="0"/>
    <s v="12/06/2025, 13:36"/>
    <s v="Middle East"/>
    <s v="12/06/2025"/>
    <x v="23"/>
  </r>
  <r>
    <s v="EST-000032379"/>
    <s v="STC DATA CENTRE JEDDAH KSA"/>
    <s v="Jeremy Buick"/>
    <d v="2025-04-08T00:00:00"/>
    <d v="2025-06-12T00:00:00"/>
    <x v="0"/>
    <s v="12/06/2025, 11:00"/>
    <s v="Middle East"/>
    <s v="12/06/2025"/>
    <x v="23"/>
  </r>
  <r>
    <s v="EST-000034185"/>
    <s v="UBS OFFICE MODIFICATION DIFC DUBAI"/>
    <s v="Christine Moring"/>
    <d v="2025-06-06T00:00:00"/>
    <d v="2025-06-09T00:00:00"/>
    <x v="0"/>
    <s v="09/06/2025, 08:52"/>
    <s v="Middle East"/>
    <s v="09/06/2025"/>
    <x v="23"/>
  </r>
  <r>
    <s v="EST-000034161"/>
    <s v="ALPHA BANK ATHENS"/>
    <s v="Christine Moring"/>
    <d v="2025-06-06T00:00:00"/>
    <d v="2025-06-09T00:00:00"/>
    <x v="0"/>
    <s v="09/06/2025, 17:05"/>
    <s v="Rest of the World"/>
    <s v="09/06/2025"/>
    <x v="23"/>
  </r>
  <r>
    <s v="EST-000034104"/>
    <s v="APPLE CAMPUS HERZLIYA DATA CENTRE"/>
    <s v="Estimating"/>
    <d v="2025-06-03T00:00:00"/>
    <d v="2025-06-09T00:00:00"/>
    <x v="0"/>
    <s v="09/06/2025, 12:01"/>
    <s v="Rest of the World"/>
    <s v="09/06/2025"/>
    <x v="23"/>
  </r>
  <r>
    <s v="EST-000034239"/>
    <s v="BARCELONA CAMP NOU VIP ROOMS"/>
    <s v="Christine Moring"/>
    <d v="2025-06-10T00:00:00"/>
    <d v="2025-06-09T00:00:00"/>
    <x v="1"/>
    <s v="09/06/2025, 14:50"/>
    <s v="Rest of the World"/>
    <s v="09/06/2025"/>
    <x v="23"/>
  </r>
  <r>
    <s v="EST-000034098"/>
    <s v="KUMASI INTERNATIONAL AIRPORT GHANA"/>
    <s v="Jason Liggett"/>
    <d v="2025-06-03T00:00:00"/>
    <d v="2025-06-11T00:00:00"/>
    <x v="0"/>
    <s v="11/06/2025, 10:40"/>
    <s v="Rest of the World"/>
    <s v="11/06/2025"/>
    <x v="23"/>
  </r>
  <r>
    <s v="EST-000034103"/>
    <s v="MUSEO BELLAS ARTES BILBAO"/>
    <s v="John Bullock"/>
    <d v="2025-06-04T00:00:00"/>
    <d v="2025-06-09T00:00:00"/>
    <x v="0"/>
    <s v="09/06/2025, 09:27"/>
    <s v="Rest of the World"/>
    <s v="09/06/2025"/>
    <x v="23"/>
  </r>
  <r>
    <s v="EST-000034075"/>
    <s v="PRADILLO 54 MADRID"/>
    <s v="Christine Moring"/>
    <d v="2025-06-04T00:00:00"/>
    <d v="2025-06-11T00:00:00"/>
    <x v="0"/>
    <s v="11/06/2025, 10:46"/>
    <s v="Rest of the World"/>
    <s v="11/06/2025"/>
    <x v="23"/>
  </r>
  <r>
    <s v="EST-000034134"/>
    <s v="PRESES NAMA TOILETS AREA RIGA"/>
    <s v="Jason Liggett"/>
    <d v="2025-06-03T00:00:00"/>
    <d v="2025-06-11T00:00:00"/>
    <x v="0"/>
    <s v="11/06/2025, 15:38"/>
    <s v="Rest of the World"/>
    <s v="11/06/2025"/>
    <x v="23"/>
  </r>
  <r>
    <s v="EST-000033938"/>
    <s v="VIVIENDAS VALLECAS"/>
    <s v="Demi Jackson"/>
    <d v="2025-06-03T00:00:00"/>
    <d v="2025-06-11T00:00:00"/>
    <x v="0"/>
    <s v="11/06/2025, 11:27"/>
    <s v="Rest of the World"/>
    <s v="11/06/2025"/>
    <x v="23"/>
  </r>
  <r>
    <s v="EST-000034428"/>
    <s v="AWE THE HUB OFFICE AND TEACHING FACILITY MHS ALDERMASTON"/>
    <s v="Neil Hamblin"/>
    <d v="2025-06-13T00:00:00"/>
    <d v="2025-06-13T00:00:00"/>
    <x v="1"/>
    <s v="13/06/2025, 13:25"/>
    <s v="UK"/>
    <s v="13/06/2025"/>
    <x v="23"/>
  </r>
  <r>
    <s v="EST-000034256"/>
    <s v="BANKSIDE YARDS PHASE 2 WESTERN YARDS BY2 OPUS LONDON"/>
    <s v="Neil Hamblin"/>
    <d v="2025-06-06T00:00:00"/>
    <d v="2025-06-09T00:00:00"/>
    <x v="0"/>
    <s v="09/06/2025, 11:33"/>
    <s v="UK"/>
    <s v="09/06/2025"/>
    <x v="23"/>
  </r>
  <r>
    <s v="EST-000034208"/>
    <s v="BATTERSEA POWER STATION APPLE FITOUT FLRS 2 &amp; 3 LONDON"/>
    <s v="Neil Hamblin"/>
    <d v="2025-06-09T00:00:00"/>
    <d v="2025-06-09T00:00:00"/>
    <x v="1"/>
    <s v="09/06/2025, 10:55"/>
    <s v="UK"/>
    <s v="09/06/2025"/>
    <x v="23"/>
  </r>
  <r>
    <s v="EST-000034493"/>
    <s v="BEDFONT LAKES BUILDING 10 LAKESHORE FELTHAM LONDON"/>
    <s v="Max Cane"/>
    <d v="2025-06-13T00:00:00"/>
    <d v="2025-06-12T00:00:00"/>
    <x v="1"/>
    <s v="12/06/2025, 17:28"/>
    <s v="UK"/>
    <s v="12/06/2025"/>
    <x v="23"/>
  </r>
  <r>
    <s v="EST-000034147"/>
    <s v="BELGROVE HOUSE KNOWLEDGE QUARTER CAT B MSD LONDON"/>
    <s v="Neil Hamblin"/>
    <d v="2025-06-03T00:00:00"/>
    <d v="2025-06-09T00:00:00"/>
    <x v="0"/>
    <s v="09/06/2025, 09:35"/>
    <s v="UK"/>
    <s v="09/06/2025"/>
    <x v="23"/>
  </r>
  <r>
    <s v="EST-000034342"/>
    <s v="BREAKSPEAR PARK REFURB HEMEL HEMPSTEAD"/>
    <s v="Max Cane"/>
    <d v="2025-06-10T00:00:00"/>
    <d v="2025-06-11T00:00:00"/>
    <x v="0"/>
    <s v="11/06/2025, 09:27"/>
    <s v="UK"/>
    <s v="11/06/2025"/>
    <x v="23"/>
  </r>
  <r>
    <s v="EST-000034319"/>
    <s v="BUNHILL ROW NO 1 SLAUGHTER &amp; MAY CAT A REFURB LONDON"/>
    <s v="Neil Hamblin"/>
    <d v="2025-06-12T00:00:00"/>
    <d v="2025-06-13T00:00:00"/>
    <x v="0"/>
    <s v="13/06/2025, 14:47"/>
    <s v="UK"/>
    <s v="13/06/2025"/>
    <x v="23"/>
  </r>
  <r>
    <s v="EST-000034447"/>
    <s v="BURLINGTON GARDENS NO 3-5 LEVEL 3 REFURB LONDON"/>
    <s v="Max Cane"/>
    <d v="2025-06-13T00:00:00"/>
    <d v="2025-06-12T00:00:00"/>
    <x v="1"/>
    <s v="12/06/2025, 09:15"/>
    <s v="UK"/>
    <s v="12/06/2025"/>
    <x v="23"/>
  </r>
  <r>
    <s v="EST-000034475"/>
    <s v="BURLINGTON GARDENS NO 3-5 LEVEL 4 REFURB LONDON"/>
    <s v="Max Cane"/>
    <d v="2025-06-13T00:00:00"/>
    <d v="2025-06-12T00:00:00"/>
    <x v="1"/>
    <s v="12/06/2025, 15:44"/>
    <s v="UK"/>
    <s v="12/06/2025"/>
    <x v="23"/>
  </r>
  <r>
    <s v="EST-000034330"/>
    <s v="CADWORKS FLOOR 7 FIT OUT GLASGOW"/>
    <s v="Neil Hamblin"/>
    <d v="2025-06-11T00:00:00"/>
    <d v="2025-06-11T00:00:00"/>
    <x v="1"/>
    <s v="11/06/2025, 14:29"/>
    <s v="UK"/>
    <s v="11/06/2025"/>
    <x v="23"/>
  </r>
  <r>
    <s v="EST-000034480"/>
    <s v="CENTRAL SQUARE WELLING STREET NO 29 FREETHS PH2 LEEDS"/>
    <s v="Max Cane"/>
    <d v="2025-06-13T00:00:00"/>
    <d v="2025-06-12T00:00:00"/>
    <x v="1"/>
    <s v="12/06/2025, 16:16"/>
    <s v="UK"/>
    <s v="12/06/2025"/>
    <x v="23"/>
  </r>
  <r>
    <s v="EST-000034387"/>
    <s v="CITY OF LONDON SCHOOL FOR GIRLS SUMMER 2025 WORKS BARBICAN"/>
    <s v="Neil Hamblin"/>
    <d v="2025-06-13T00:00:00"/>
    <d v="2025-06-11T00:00:00"/>
    <x v="1"/>
    <s v="11/06/2025, 11:31"/>
    <s v="UK"/>
    <s v="11/06/2025"/>
    <x v="23"/>
  </r>
  <r>
    <s v="EST-000034313"/>
    <s v="CLIFFORD STREET NO 7 CAT A REFURB FLOORS 1 &amp; 5 LONDON"/>
    <s v="Estimating"/>
    <d v="2025-06-11T00:00:00"/>
    <d v="2025-06-09T00:00:00"/>
    <x v="1"/>
    <s v="09/06/2025, 14:38"/>
    <s v="UK"/>
    <s v="09/06/2025"/>
    <x v="23"/>
  </r>
  <r>
    <s v="EST-000034522"/>
    <s v="CLWYD THEATRE RAIKES LANE MOLD"/>
    <s v="Lorraine Knotts"/>
    <d v="2025-06-16T00:00:00"/>
    <d v="2025-06-13T00:00:00"/>
    <x v="1"/>
    <s v="13/06/2025, 11:37"/>
    <s v="UK"/>
    <s v="13/06/2025"/>
    <x v="23"/>
  </r>
  <r>
    <s v="EST-000034462"/>
    <s v="CLWYD THEATRE RAIKES LANE MOLD"/>
    <s v="Lorraine Knotts"/>
    <d v="2025-06-13T00:00:00"/>
    <d v="2025-06-12T00:00:00"/>
    <x v="1"/>
    <s v="12/06/2025, 12:19"/>
    <s v="UK"/>
    <s v="12/06/2025"/>
    <x v="23"/>
  </r>
  <r>
    <s v="EST-000034325"/>
    <s v="COLEMAN STREET NO 4 REFURB LONDON"/>
    <s v="Max Cane"/>
    <d v="2025-06-11T00:00:00"/>
    <d v="2025-06-11T00:00:00"/>
    <x v="1"/>
    <s v="11/06/2025, 15:29"/>
    <s v="UK"/>
    <s v="11/06/2025"/>
    <x v="23"/>
  </r>
  <r>
    <s v="EST-000034340"/>
    <s v="CROYDON CUSTODY CENTRE"/>
    <s v="Max Cane"/>
    <d v="2025-06-10T00:00:00"/>
    <d v="2025-06-09T00:00:00"/>
    <x v="1"/>
    <s v="09/06/2025, 14:31"/>
    <s v="UK"/>
    <s v="09/06/2025"/>
    <x v="23"/>
  </r>
  <r>
    <s v="EST-000034506"/>
    <s v="DORKING OFFICE PARK NO 7 STONEBRIDGE HOUSE DORKING"/>
    <s v="Max Cane"/>
    <d v="2025-06-16T00:00:00"/>
    <d v="2025-06-13T00:00:00"/>
    <x v="1"/>
    <s v="13/06/2025, 09:58"/>
    <s v="UK"/>
    <s v="13/06/2025"/>
    <x v="23"/>
  </r>
  <r>
    <s v="EST-000034320"/>
    <s v="EVERGREEN HOUSE EUSTON ROAD NO 160 LONDON"/>
    <s v="Max Cane"/>
    <d v="2025-06-10T00:00:00"/>
    <d v="2025-06-09T00:00:00"/>
    <x v="1"/>
    <s v="09/06/2025, 10:01"/>
    <s v="UK"/>
    <s v="09/06/2025"/>
    <x v="23"/>
  </r>
  <r>
    <s v="EST-000034470"/>
    <s v="FINLAISON HOUSE FURNIVAL STREET CAT B FIT OUT VALLIST LONDON"/>
    <s v="Neil Hamblin"/>
    <d v="2025-06-13T00:00:00"/>
    <d v="2025-06-13T00:00:00"/>
    <x v="1"/>
    <s v="13/06/2025, 10:34"/>
    <s v="UK"/>
    <s v="13/06/2025"/>
    <x v="23"/>
  </r>
  <r>
    <s v="EST-000034469"/>
    <s v="FORMER TYNECASTLE SCHOOL RESI BLOCK B PHASE 2 EDINBURGH"/>
    <s v="Lorraine Knotts"/>
    <d v="2025-06-13T00:00:00"/>
    <d v="2025-06-13T00:00:00"/>
    <x v="1"/>
    <s v="13/06/2025, 11:23"/>
    <s v="UK"/>
    <s v="13/06/2025"/>
    <x v="23"/>
  </r>
  <r>
    <s v="EST-000034481"/>
    <s v="G1 BUILDING FLOOR 2 GLASGOW"/>
    <s v="Neil Hamblin"/>
    <d v="2025-06-13T00:00:00"/>
    <d v="2025-06-13T00:00:00"/>
    <x v="1"/>
    <s v="13/06/2025, 10:16"/>
    <s v="UK"/>
    <s v="13/06/2025"/>
    <x v="23"/>
  </r>
  <r>
    <s v="EST-000034460"/>
    <s v="GATWICK AIRPORT MISC 2025"/>
    <s v="Lorraine Knotts"/>
    <d v="2025-06-13T00:00:00"/>
    <d v="2025-06-12T00:00:00"/>
    <x v="1"/>
    <s v="12/06/2025, 12:13"/>
    <s v="UK"/>
    <s v="12/06/2025"/>
    <x v="23"/>
  </r>
  <r>
    <s v="EST-000034389"/>
    <s v="GATWICK NORTH TERMINAL PIER 4 CEILING"/>
    <s v="Max Cane"/>
    <d v="2025-06-12T00:00:00"/>
    <d v="2025-06-10T00:00:00"/>
    <x v="1"/>
    <s v="10/06/2025, 17:19"/>
    <s v="UK"/>
    <s v="10/06/2025"/>
    <x v="23"/>
  </r>
  <r>
    <s v="EST-000034422"/>
    <s v="GE VERNOVA PROJECT JOULES STORTFORD"/>
    <s v="Neil Hamblin"/>
    <d v="2025-06-13T00:00:00"/>
    <d v="2025-06-12T00:00:00"/>
    <x v="1"/>
    <s v="12/06/2025, 15:17"/>
    <s v="UK"/>
    <s v="12/06/2025"/>
    <x v="23"/>
  </r>
  <r>
    <s v="EST-000034032"/>
    <s v="GOLDEN LANE NO 1 UNO CHANGING ROOMS &amp; LIFT LOBBY LONDON"/>
    <s v="Lorraine Knotts"/>
    <d v="2025-06-02T00:00:00"/>
    <d v="2025-06-13T00:00:00"/>
    <x v="0"/>
    <s v="13/06/2025, 08:46"/>
    <s v="UK"/>
    <s v="13/06/2025"/>
    <x v="23"/>
  </r>
  <r>
    <s v="EST-000034072"/>
    <s v="GOLDEN LANE NO 1 UNO CHANGING ROOMS &amp; LIFT LOBBY LONDON"/>
    <s v="Lorraine Knotts"/>
    <d v="2025-06-03T00:00:00"/>
    <d v="2025-06-13T00:00:00"/>
    <x v="0"/>
    <s v="13/06/2025, 08:46"/>
    <s v="UK"/>
    <s v="13/06/2025"/>
    <x v="23"/>
  </r>
  <r>
    <s v="EST-000034351"/>
    <s v="GRACECHURCH STREET NO 36-41 CAT A LONDON"/>
    <s v="Max Cane"/>
    <d v="2025-06-11T00:00:00"/>
    <d v="2025-06-13T00:00:00"/>
    <x v="0"/>
    <s v="13/06/2025, 08:52"/>
    <s v="UK"/>
    <s v="13/06/2025"/>
    <x v="23"/>
  </r>
  <r>
    <s v="EST-000033964"/>
    <s v="GREEN PARK BROOK DRIVE NO 250 AWE CAT B SAS740 READING"/>
    <s v="Max Cane"/>
    <d v="2025-05-29T00:00:00"/>
    <d v="2025-06-11T00:00:00"/>
    <x v="0"/>
    <s v="11/06/2025, 09:30"/>
    <s v="UK"/>
    <s v="11/06/2025"/>
    <x v="23"/>
  </r>
  <r>
    <s v="EST-000034494"/>
    <s v="GRESHAM STREET NO 99 LVL 6 REFURB LONDON"/>
    <s v="Max Cane"/>
    <d v="2025-06-13T00:00:00"/>
    <d v="2025-06-13T00:00:00"/>
    <x v="1"/>
    <s v="13/06/2025, 09:39"/>
    <s v="UK"/>
    <s v="13/06/2025"/>
    <x v="23"/>
  </r>
  <r>
    <s v="EST-000034323"/>
    <s v="HCP ABERDEEN MORTUARY"/>
    <s v="Max Cane"/>
    <d v="2025-06-10T00:00:00"/>
    <d v="2025-06-09T00:00:00"/>
    <x v="1"/>
    <s v="09/06/2025, 11:03"/>
    <s v="UK"/>
    <s v="09/06/2025"/>
    <x v="23"/>
  </r>
  <r>
    <s v="EST-000034310"/>
    <s v="HEATHROW T4 CSA SECURITY PROGRAMME WORKS LONDON"/>
    <s v="Max Cane"/>
    <d v="2025-06-12T00:00:00"/>
    <d v="2025-06-11T00:00:00"/>
    <x v="1"/>
    <s v="11/06/2025, 17:21"/>
    <s v="UK"/>
    <s v="11/06/2025"/>
    <x v="23"/>
  </r>
  <r>
    <s v="EST-000034245"/>
    <s v="HEATHROW T5A LUXURY TRAINING ROOMS"/>
    <s v="Neil Hamblin"/>
    <d v="2025-06-09T00:00:00"/>
    <d v="2025-06-09T00:00:00"/>
    <x v="1"/>
    <s v="09/06/2025, 16:10"/>
    <s v="UK"/>
    <s v="09/06/2025"/>
    <x v="23"/>
  </r>
  <r>
    <s v="EST-000034386"/>
    <s v="HMP HINDLEY NEW BLOCK WIGAN"/>
    <s v="Max Cane"/>
    <d v="2025-06-11T00:00:00"/>
    <d v="2025-06-11T00:00:00"/>
    <x v="1"/>
    <s v="11/06/2025, 09:20"/>
    <s v="UK"/>
    <s v="11/06/2025"/>
    <x v="23"/>
  </r>
  <r>
    <s v="EST-000034406"/>
    <s v="HMP WARREN HILL SUFFOLK"/>
    <s v="Demi Jackson"/>
    <d v="2025-06-12T00:00:00"/>
    <d v="2025-06-11T00:00:00"/>
    <x v="1"/>
    <s v="11/06/2025, 11:33"/>
    <s v="UK"/>
    <s v="11/06/2025"/>
    <x v="23"/>
  </r>
  <r>
    <s v="EST-000034355"/>
    <s v="INDIA STREET NO 20 STUDENT ACCOMMODATION GLASGOW"/>
    <s v="Neil Hamblin"/>
    <d v="2025-06-11T00:00:00"/>
    <d v="2025-06-11T00:00:00"/>
    <x v="1"/>
    <s v="11/06/2025, 13:52"/>
    <s v="UK"/>
    <s v="11/06/2025"/>
    <x v="23"/>
  </r>
  <r>
    <s v="EST-000034452"/>
    <s v="KIND HANDS DENTISTRY SURGERY NEWPORT PAGNELL"/>
    <s v="Lorraine Knotts"/>
    <d v="2025-06-13T00:00:00"/>
    <d v="2025-06-12T00:00:00"/>
    <x v="1"/>
    <s v="12/06/2025, 11:02"/>
    <s v="UK"/>
    <s v="12/06/2025"/>
    <x v="23"/>
  </r>
  <r>
    <s v="EST-000033190"/>
    <s v="KINGS CROSS CENTRAL GOOGLE HQ KGX1 CAT B LONDON"/>
    <s v="Neil Hamblin"/>
    <d v="2025-05-06T00:00:00"/>
    <d v="2025-06-09T00:00:00"/>
    <x v="0"/>
    <s v="09/06/2025, 09:40"/>
    <s v="UK"/>
    <s v="09/06/2025"/>
    <x v="23"/>
  </r>
  <r>
    <s v="EST-000034450"/>
    <s v="LEISURE CENTRE CLIPSTONE PARK LEIGHTON BUZZARD"/>
    <s v="Lorraine Knotts"/>
    <d v="2025-06-13T00:00:00"/>
    <d v="2025-06-12T00:00:00"/>
    <x v="1"/>
    <s v="12/06/2025, 14:53"/>
    <s v="UK"/>
    <s v="12/06/2025"/>
    <x v="23"/>
  </r>
  <r>
    <s v="EST-000034418"/>
    <s v="LIVERPOOL STREET NO 100 CAT B MILBANK LLP LEVEL 7 LONDON"/>
    <s v="Neil Hamblin"/>
    <d v="2025-06-13T00:00:00"/>
    <d v="2025-06-12T00:00:00"/>
    <x v="1"/>
    <s v="12/06/2025, 13:53"/>
    <s v="UK"/>
    <s v="12/06/2025"/>
    <x v="23"/>
  </r>
  <r>
    <s v="EST-000034489"/>
    <s v="LONDON MISC 2025"/>
    <s v="Lorraine Knotts"/>
    <d v="2025-06-13T00:00:00"/>
    <d v="2025-06-12T00:00:00"/>
    <x v="1"/>
    <s v="12/06/2025, 17:21"/>
    <s v="UK"/>
    <s v="12/06/2025"/>
    <x v="23"/>
  </r>
  <r>
    <s v="EST-000034401"/>
    <s v="LONDON MISC 2025"/>
    <s v="Demi Jackson"/>
    <d v="2025-06-12T00:00:00"/>
    <d v="2025-06-11T00:00:00"/>
    <x v="1"/>
    <s v="11/06/2025, 10:51"/>
    <s v="UK"/>
    <s v="11/06/2025"/>
    <x v="23"/>
  </r>
  <r>
    <s v="EST-000034315"/>
    <s v="LONDON PRIVATE HOSPITAL WINDMILL ROAD NO 92-94 BRENTFORD"/>
    <s v="Max Cane"/>
    <d v="2025-06-10T00:00:00"/>
    <d v="2025-06-09T00:00:00"/>
    <x v="1"/>
    <s v="09/06/2025, 08:48"/>
    <s v="UK"/>
    <s v="09/06/2025"/>
    <x v="23"/>
  </r>
  <r>
    <s v="EST-000034296"/>
    <s v="MALVERN THEATRE PHASE 2 WORCESTERSHIRE"/>
    <s v="Neil Hamblin"/>
    <d v="2025-06-11T00:00:00"/>
    <d v="2025-06-11T00:00:00"/>
    <x v="1"/>
    <s v="11/06/2025, 08:44"/>
    <s v="UK"/>
    <s v="11/06/2025"/>
    <x v="23"/>
  </r>
  <r>
    <s v="EST-000034484"/>
    <s v="MANCHESTER AIRPORT T1 STAFF CHANNEL"/>
    <s v="Lorraine Knotts"/>
    <d v="2025-06-13T00:00:00"/>
    <d v="2025-06-13T00:00:00"/>
    <x v="1"/>
    <s v="13/06/2025, 09:55"/>
    <s v="UK"/>
    <s v="13/06/2025"/>
    <x v="23"/>
  </r>
  <r>
    <s v="EST-000034311"/>
    <s v="MARKS &amp; SPENCER WATFORD"/>
    <s v="Max Cane"/>
    <d v="2025-06-10T00:00:00"/>
    <d v="2025-06-09T00:00:00"/>
    <x v="1"/>
    <s v="09/06/2025, 09:44"/>
    <s v="UK"/>
    <s v="09/06/2025"/>
    <x v="23"/>
  </r>
  <r>
    <s v="EST-000034271"/>
    <s v="MINSTER COURT NO 3 CAT B TOWER RESEARCH FLR 4 LONDON"/>
    <s v="Max Cane"/>
    <d v="2025-06-10T00:00:00"/>
    <d v="2025-06-13T00:00:00"/>
    <x v="0"/>
    <s v="13/06/2025, 10:28"/>
    <s v="UK"/>
    <s v="13/06/2025"/>
    <x v="23"/>
  </r>
  <r>
    <s v="EST-000034352"/>
    <s v="MINSTER COURT NO 3 TOWER RESEARCH LIGHTING LONDON"/>
    <s v="Max Cane"/>
    <d v="2025-06-13T00:00:00"/>
    <d v="2025-06-10T00:00:00"/>
    <x v="1"/>
    <s v="10/06/2025, 17:08"/>
    <s v="UK"/>
    <s v="10/06/2025"/>
    <x v="23"/>
  </r>
  <r>
    <s v="EST-000034289"/>
    <s v="MONKLANDS REPLACEMENT HOSPITAL AIRDRIE"/>
    <s v="Neil Hamblin"/>
    <d v="2025-06-11T00:00:00"/>
    <d v="2025-06-12T00:00:00"/>
    <x v="0"/>
    <s v="12/06/2025, 10:13"/>
    <s v="UK"/>
    <s v="12/06/2025"/>
    <x v="23"/>
  </r>
  <r>
    <s v="EST-000034292"/>
    <s v="MONKLANDS REPLACEMENT HOSPITAL AIRDRIE"/>
    <s v="Neil Hamblin"/>
    <d v="2025-06-12T00:00:00"/>
    <d v="2025-06-12T00:00:00"/>
    <x v="1"/>
    <s v="12/06/2025, 12:41"/>
    <s v="UK"/>
    <s v="12/06/2025"/>
    <x v="23"/>
  </r>
  <r>
    <s v="EST-000034377"/>
    <s v="NATIONAL CENTRE FOR MUSIC REGENT ROAD NO 5-7 EDINBURGH"/>
    <s v="Neil Hamblin"/>
    <d v="2025-06-13T00:00:00"/>
    <d v="2025-06-11T00:00:00"/>
    <x v="1"/>
    <s v="11/06/2025, 08:55"/>
    <s v="UK"/>
    <s v="11/06/2025"/>
    <x v="23"/>
  </r>
  <r>
    <s v="EST-000034339"/>
    <s v="NDA NOT SIGNED CAMBRIDGE"/>
    <s v="Neil Hamblin"/>
    <d v="2025-06-11T00:00:00"/>
    <d v="2025-06-12T00:00:00"/>
    <x v="0"/>
    <s v="12/06/2025, 16:06"/>
    <s v="UK"/>
    <s v="12/06/2025"/>
    <x v="23"/>
  </r>
  <r>
    <s v="EST-000034068"/>
    <s v="NEWGATE STREET NO 81 GROUND FLOOR LOBBY LONDON"/>
    <s v="Max Cane"/>
    <d v="2025-06-03T00:00:00"/>
    <d v="2025-06-13T00:00:00"/>
    <x v="0"/>
    <s v="13/06/2025, 10:31"/>
    <s v="UK"/>
    <s v="13/06/2025"/>
    <x v="23"/>
  </r>
  <r>
    <s v="EST-000034441"/>
    <s v="NICK DRAKE NORTHERN HOME COUNTIES MISC 2024 / 25"/>
    <s v="Neil Hamblin"/>
    <d v="2025-06-12T00:00:00"/>
    <d v="2025-06-13T00:00:00"/>
    <x v="0"/>
    <s v="13/06/2025, 15:29"/>
    <s v="UK"/>
    <s v="13/06/2025"/>
    <x v="23"/>
  </r>
  <r>
    <s v="EST-000034439"/>
    <s v="NICK DRAKE NORTHERN HOME COUNTIES MISC 2024 / 25"/>
    <s v="Neil Hamblin"/>
    <d v="2025-06-13T00:00:00"/>
    <d v="2025-06-12T00:00:00"/>
    <x v="1"/>
    <s v="12/06/2025, 10:22"/>
    <s v="UK"/>
    <s v="12/06/2025"/>
    <x v="23"/>
  </r>
  <r>
    <s v="EST-000034346"/>
    <s v="OLD BREWERS YARD GUINNESS MICRO BREWERY LONDON"/>
    <s v="Max Cane"/>
    <d v="2025-06-10T00:00:00"/>
    <d v="2025-06-11T00:00:00"/>
    <x v="0"/>
    <s v="11/06/2025, 09:26"/>
    <s v="UK"/>
    <s v="11/06/2025"/>
    <x v="23"/>
  </r>
  <r>
    <s v="EST-000034384"/>
    <s v="ONE LUDLOW OFFICE SUITE 2 MAIDENHEAD"/>
    <s v="Neil Hamblin"/>
    <d v="2025-06-12T00:00:00"/>
    <d v="2025-06-11T00:00:00"/>
    <x v="1"/>
    <s v="11/06/2025, 10:50"/>
    <s v="UK"/>
    <s v="11/06/2025"/>
    <x v="23"/>
  </r>
  <r>
    <s v="EST-000034341"/>
    <s v="ONE LUDLOW OFFICE SUITE 2 MAIDENHEAD LIGHTING"/>
    <s v="Max Cane"/>
    <d v="2025-06-12T00:00:00"/>
    <d v="2025-06-11T00:00:00"/>
    <x v="1"/>
    <s v="11/06/2025, 11:13"/>
    <s v="UK"/>
    <s v="11/06/2025"/>
    <x v="23"/>
  </r>
  <r>
    <s v="EST-000034307"/>
    <s v="ONE TONY WILSON PLACE MANCHESTER"/>
    <s v="Demi Jackson"/>
    <d v="2025-06-13T00:00:00"/>
    <d v="2025-06-11T00:00:00"/>
    <x v="1"/>
    <s v="11/06/2025, 11:31"/>
    <s v="UK"/>
    <s v="11/06/2025"/>
    <x v="23"/>
  </r>
  <r>
    <s v="EST-000034440"/>
    <s v="ONE TONY WILSON PLACE MANCHESTER"/>
    <s v="Demi Jackson"/>
    <d v="2025-06-13T00:00:00"/>
    <d v="2025-06-13T00:00:00"/>
    <x v="1"/>
    <s v="13/06/2025, 11:34"/>
    <s v="UK"/>
    <s v="13/06/2025"/>
    <x v="23"/>
  </r>
  <r>
    <s v="EST-000034362"/>
    <s v="OXFORD SCIENCE PARK SCHRODINGER BUILDING"/>
    <s v="Neil Hamblin"/>
    <d v="2025-06-11T00:00:00"/>
    <d v="2025-06-11T00:00:00"/>
    <x v="1"/>
    <s v="11/06/2025, 08:52"/>
    <s v="UK"/>
    <s v="11/06/2025"/>
    <x v="23"/>
  </r>
  <r>
    <s v="EST-000034523"/>
    <s v="PADDINGTON BASIN THE POINT FLOOR 5 EXPANSION LONDON"/>
    <s v="Max Cane"/>
    <d v="2025-06-16T00:00:00"/>
    <d v="2025-06-13T00:00:00"/>
    <x v="1"/>
    <s v="13/06/2025, 14:30"/>
    <s v="UK"/>
    <s v="13/06/2025"/>
    <x v="23"/>
  </r>
  <r>
    <s v="EST-000034328"/>
    <s v="PETERBOROUGH COURT FLEET STREET CAT B ITOCHU FLRS 1 &amp; 7"/>
    <s v="Max Cane"/>
    <d v="2025-06-11T00:00:00"/>
    <d v="2025-06-13T00:00:00"/>
    <x v="0"/>
    <s v="13/06/2025, 14:26"/>
    <s v="UK"/>
    <s v="13/06/2025"/>
    <x v="23"/>
  </r>
  <r>
    <s v="EST-000034198"/>
    <s v="PILGRIM STREET PHASE 3 BUILDING 1 &amp; 2 NEWCASTLE"/>
    <s v="Neil Hamblin"/>
    <d v="2025-06-05T00:00:00"/>
    <d v="2025-06-12T00:00:00"/>
    <x v="0"/>
    <s v="12/06/2025, 13:56"/>
    <s v="UK"/>
    <s v="12/06/2025"/>
    <x v="23"/>
  </r>
  <r>
    <s v="EST-000034477"/>
    <s v="POPLAR HARCA RESIDENTIAL BLOCKS REFURB LONDON"/>
    <s v="Lorraine Knotts"/>
    <d v="2025-06-13T00:00:00"/>
    <d v="2025-06-13T00:00:00"/>
    <x v="1"/>
    <s v="13/06/2025, 10:25"/>
    <s v="UK"/>
    <s v="13/06/2025"/>
    <x v="23"/>
  </r>
  <r>
    <s v="EST-000034258"/>
    <s v="PROJECT VITRUM FLRS 1 &amp; 2 CAMBRIDGE"/>
    <s v="Neil Hamblin"/>
    <d v="2025-06-10T00:00:00"/>
    <d v="2025-06-11T00:00:00"/>
    <x v="0"/>
    <s v="11/06/2025, 08:40"/>
    <s v="UK"/>
    <s v="11/06/2025"/>
    <x v="23"/>
  </r>
  <r>
    <s v="EST-000034326"/>
    <s v="PULSANT DATA CENTRE SE-1 MILTON KEYNES"/>
    <s v="Neil Hamblin"/>
    <d v="2025-06-12T00:00:00"/>
    <d v="2025-06-11T00:00:00"/>
    <x v="1"/>
    <s v="11/06/2025, 08:47"/>
    <s v="UK"/>
    <s v="11/06/2025"/>
    <x v="23"/>
  </r>
  <r>
    <s v="EST-000034012"/>
    <s v="QUARTERMILE NO 2 FLR 4-6 LANDLORD WORKS EDINBURGH"/>
    <s v="Max Cane"/>
    <d v="2025-05-29T00:00:00"/>
    <d v="2025-06-11T00:00:00"/>
    <x v="0"/>
    <s v="11/06/2025, 09:29"/>
    <s v="UK"/>
    <s v="11/06/2025"/>
    <x v="23"/>
  </r>
  <r>
    <s v="EST-000034399"/>
    <s v="ROMFORD CUSTODY CENTRE ESSEX"/>
    <s v="Demi Jackson"/>
    <d v="2025-06-12T00:00:00"/>
    <d v="2025-06-11T00:00:00"/>
    <x v="1"/>
    <s v="11/06/2025, 10:38"/>
    <s v="UK"/>
    <s v="11/06/2025"/>
    <x v="23"/>
  </r>
  <r>
    <s v="EST-000034254"/>
    <s v="SAE AND ICMP PALL MALL NO 38 LIVERPOOL"/>
    <s v="Neil Hamblin"/>
    <d v="2025-06-09T00:00:00"/>
    <d v="2025-06-09T00:00:00"/>
    <x v="1"/>
    <s v="09/06/2025, 11:12"/>
    <s v="UK"/>
    <s v="09/06/2025"/>
    <x v="23"/>
  </r>
  <r>
    <s v="EST-000034408"/>
    <s v="SCOTLAND &amp; NORTH EAST MISC 2025"/>
    <s v="Max Cane"/>
    <d v="2025-06-12T00:00:00"/>
    <d v="2025-06-11T00:00:00"/>
    <x v="1"/>
    <s v="11/06/2025, 09:40"/>
    <s v="UK"/>
    <s v="11/06/2025"/>
    <x v="23"/>
  </r>
  <r>
    <s v="EST-000034391"/>
    <s v="SCOTLAND &amp; NORTH EAST MISC 2025"/>
    <s v="Max Cane"/>
    <d v="2025-06-11T00:00:00"/>
    <d v="2025-06-11T00:00:00"/>
    <x v="1"/>
    <s v="11/06/2025, 09:19"/>
    <s v="UK"/>
    <s v="11/06/2025"/>
    <x v="23"/>
  </r>
  <r>
    <s v="EST-000034373"/>
    <s v="SCOTLAND &amp; NORTH EAST MISC 2025"/>
    <s v="Neil Hamblin"/>
    <d v="2025-06-12T00:00:00"/>
    <d v="2025-06-11T00:00:00"/>
    <x v="1"/>
    <s v="11/06/2025, 12:01"/>
    <s v="UK"/>
    <s v="11/06/2025"/>
    <x v="23"/>
  </r>
  <r>
    <s v="EST-000034318"/>
    <s v="SCOTLAND &amp; NORTH EAST MISC 2025"/>
    <s v="Neil Hamblin"/>
    <d v="2025-06-10T00:00:00"/>
    <d v="2025-06-11T00:00:00"/>
    <x v="0"/>
    <s v="11/06/2025, 11:30"/>
    <s v="UK"/>
    <s v="11/06/2025"/>
    <x v="23"/>
  </r>
  <r>
    <s v="EST-000034344"/>
    <s v="SNOW HILL BLDG 2  BIRMINGHAM"/>
    <s v="Neil Hamblin"/>
    <d v="2025-06-10T00:00:00"/>
    <d v="2025-06-11T00:00:00"/>
    <x v="0"/>
    <s v="11/06/2025, 11:23"/>
    <s v="UK"/>
    <s v="11/06/2025"/>
    <x v="23"/>
  </r>
  <r>
    <s v="EST-000034353"/>
    <s v="SOUTH MOLTON TRIANGLE DEVELOPMENT NORTH BLOCK LONDON"/>
    <s v="Lorraine Knotts"/>
    <d v="2025-06-12T00:00:00"/>
    <d v="2025-06-12T00:00:00"/>
    <x v="1"/>
    <s v="12/06/2025, 09:17"/>
    <s v="UK"/>
    <s v="12/06/2025"/>
    <x v="23"/>
  </r>
  <r>
    <s v="EST-000034385"/>
    <s v="STAR HOUSE GRENFELL ROAD NO 20 FLR 4 MAIDENHEAD"/>
    <s v="Max Cane"/>
    <d v="2025-06-12T00:00:00"/>
    <d v="2025-06-11T00:00:00"/>
    <x v="1"/>
    <s v="11/06/2025, 09:20"/>
    <s v="UK"/>
    <s v="11/06/2025"/>
    <x v="23"/>
  </r>
  <r>
    <s v="EST-000034210"/>
    <s v="SUFFOLK PROJECT ATKINS REALIS"/>
    <s v="Neil Hamblin"/>
    <d v="2025-06-09T00:00:00"/>
    <d v="2025-06-09T00:00:00"/>
    <x v="1"/>
    <s v="09/06/2025, 10:12"/>
    <s v="UK"/>
    <s v="09/06/2025"/>
    <x v="23"/>
  </r>
  <r>
    <s v="EST-000034487"/>
    <s v="TUDOR STREET NO 1 FLR 2 REFURB LONDON"/>
    <s v="Max Cane"/>
    <d v="2025-06-13T00:00:00"/>
    <d v="2025-06-12T00:00:00"/>
    <x v="1"/>
    <s v="12/06/2025, 16:39"/>
    <s v="UK"/>
    <s v="12/06/2025"/>
    <x v="23"/>
  </r>
  <r>
    <s v="EST-000034397"/>
    <s v="TUDOR STREET NO 1 FLR 2 REFURB LONDON"/>
    <s v="Max Cane"/>
    <d v="2025-06-13T00:00:00"/>
    <d v="2025-06-11T00:00:00"/>
    <x v="1"/>
    <s v="11/06/2025, 09:51"/>
    <s v="UK"/>
    <s v="11/06/2025"/>
    <x v="23"/>
  </r>
  <r>
    <s v="EST-000034312"/>
    <s v="UNI OF MANCHESTER METROPOLITAN ALL SAINTS CAMPUS  PHASE 1"/>
    <s v="Demi Jackson"/>
    <d v="2025-06-13T00:00:00"/>
    <d v="2025-06-11T00:00:00"/>
    <x v="1"/>
    <s v="11/06/2025, 11:06"/>
    <s v="UK"/>
    <s v="11/06/2025"/>
    <x v="23"/>
  </r>
  <r>
    <s v="EST-000034370"/>
    <s v="UNI OF NEWCASTLE - CONFIDENTIAL - NEWCASTLE"/>
    <s v="Neil Hamblin"/>
    <d v="2025-06-11T00:00:00"/>
    <d v="2025-06-11T00:00:00"/>
    <x v="1"/>
    <s v="11/06/2025, 14:33"/>
    <s v="UK"/>
    <s v="11/06/2025"/>
    <x v="23"/>
  </r>
  <r>
    <s v="EST-000034466"/>
    <s v="UNI OF ST ANDREWS SEED LAB"/>
    <s v="Neil Hamblin"/>
    <d v="2025-06-13T00:00:00"/>
    <d v="2025-06-12T00:00:00"/>
    <x v="1"/>
    <s v="12/06/2025, 16:30"/>
    <s v="UK"/>
    <s v="12/06/2025"/>
    <x v="23"/>
  </r>
  <r>
    <s v="EST-000034308"/>
    <s v="UPPER DUKE STREET STUDENT ACCOMMODATION LIVERPOOL"/>
    <s v="Max Cane"/>
    <d v="2025-06-10T00:00:00"/>
    <d v="2025-06-09T00:00:00"/>
    <x v="1"/>
    <s v="09/06/2025, 09:40"/>
    <s v="UK"/>
    <s v="09/06/2025"/>
    <x v="23"/>
  </r>
  <r>
    <s v="EST-000034338"/>
    <s v="UPPER DUKE STREET STUDENT ACCOMMODATION LIVERPOOL"/>
    <s v="Neil Hamblin"/>
    <d v="2025-06-12T00:00:00"/>
    <d v="2025-06-11T00:00:00"/>
    <x v="1"/>
    <s v="11/06/2025, 08:49"/>
    <s v="UK"/>
    <s v="11/06/2025"/>
    <x v="23"/>
  </r>
  <r>
    <s v="EST-000034380"/>
    <s v="VIRGIN MEDIA DATA CENTRE VM02 HARLOW ESSEX"/>
    <s v="Max Cane"/>
    <d v="2025-06-11T00:00:00"/>
    <d v="2025-06-11T00:00:00"/>
    <x v="1"/>
    <s v="11/06/2025, 09:22"/>
    <s v="UK"/>
    <s v="11/06/2025"/>
    <x v="23"/>
  </r>
  <r>
    <s v="EST-000034360"/>
    <s v="WEALTH TIME CAMBRIDGE HOUSE BATH"/>
    <s v="Max Cane"/>
    <d v="2025-06-11T00:00:00"/>
    <d v="2025-06-11T00:00:00"/>
    <x v="1"/>
    <s v="11/06/2025, 09:24"/>
    <s v="UK"/>
    <s v="11/06/2025"/>
    <x v="23"/>
  </r>
  <r>
    <s v="EST-000034394"/>
    <s v="WESTFIELD AVENUE NO 1 NCA FIT OUT STRATFORD CITY"/>
    <s v="Max Cane"/>
    <d v="2025-06-12T00:00:00"/>
    <d v="2025-06-11T00:00:00"/>
    <x v="1"/>
    <s v="11/06/2025, 09:28"/>
    <s v="UK"/>
    <s v="11/06/2025"/>
    <x v="23"/>
  </r>
  <r>
    <s v="EST-000034368"/>
    <s v="WHITEHALL ROAD L1 EAST WING SKY FITOUT LEEDS"/>
    <s v="Max Cane"/>
    <d v="2025-06-12T00:00:00"/>
    <d v="2025-06-11T00:00:00"/>
    <x v="1"/>
    <s v="11/06/2025, 09:23"/>
    <s v="UK"/>
    <s v="11/06/2025"/>
    <x v="23"/>
  </r>
  <r>
    <s v="EST-000034266"/>
    <s v="WILTON ROAD NO 129 CAT A FLOORS 1-5 LONDON"/>
    <s v="Max Cane"/>
    <d v="2025-06-10T00:00:00"/>
    <d v="2025-06-13T00:00:00"/>
    <x v="0"/>
    <s v="13/06/2025, 10:30"/>
    <s v="UK"/>
    <s v="13/06/2025"/>
    <x v="23"/>
  </r>
  <r>
    <s v="EST-000034451"/>
    <s v="WOOD STREET NO 125 FLOOR 4 &amp; 7 CAT A REFURB LONDON"/>
    <s v="Max Cane"/>
    <d v="2025-06-13T00:00:00"/>
    <d v="2025-06-13T00:00:00"/>
    <x v="1"/>
    <s v="13/06/2025, 09:30"/>
    <s v="UK"/>
    <s v="13/06/2025"/>
    <x v="23"/>
  </r>
  <r>
    <s v="EST-000034354"/>
    <s v="XTRAFIT LIVERPOOL"/>
    <s v="Max Cane"/>
    <d v="2025-06-12T00:00:00"/>
    <d v="2025-06-11T00:00:00"/>
    <x v="1"/>
    <s v="11/06/2025, 09:25"/>
    <s v="UK"/>
    <s v="11/06/2025"/>
    <x v="23"/>
  </r>
  <r>
    <s v="EST-000034398"/>
    <s v="50 SYLVAN RD WALTHAM AMENITY AND OFFICE FITOUT"/>
    <s v="Ian Liegeois"/>
    <d v="2025-06-17T00:00:00"/>
    <d v="2025-06-12T00:00:00"/>
    <x v="1"/>
    <s v="12/06/2025, 21:02"/>
    <s v="USA"/>
    <s v="12/06/2025"/>
    <x v="23"/>
  </r>
  <r>
    <s v="EST-000034536"/>
    <s v="900 N MICHIGAN TOWER - OFFICE LOBBY"/>
    <s v="Ian Liegeois"/>
    <d v="2025-06-17T00:00:00"/>
    <d v="2025-06-13T00:00:00"/>
    <x v="1"/>
    <s v="13/06/2025, 18:26"/>
    <s v="USA"/>
    <s v="13/06/2025"/>
    <x v="23"/>
  </r>
  <r>
    <s v="EST-000034197"/>
    <s v="DFW AIRPORT TERMINAL F DALLAS"/>
    <s v="John Bullock"/>
    <d v="2025-06-09T00:00:00"/>
    <d v="2025-06-11T00:00:00"/>
    <x v="0"/>
    <s v="11/06/2025, 17:05"/>
    <s v="USA"/>
    <s v="11/06/2025"/>
    <x v="23"/>
  </r>
  <r>
    <s v="EST-000034400"/>
    <s v="RHODE ISLAND ENERGY JOHNSTON"/>
    <s v="Ian Liegeois"/>
    <d v="2025-06-13T00:00:00"/>
    <d v="2025-06-11T00:00:00"/>
    <x v="1"/>
    <s v="11/06/2025, 19:35"/>
    <s v="USA"/>
    <s v="11/06/2025"/>
    <x v="23"/>
  </r>
  <r>
    <s v="EST-000034402"/>
    <s v="SUNSHINE COAST AIRPORT"/>
    <s v="Jason Liggett"/>
    <d v="2025-06-16T00:00:00"/>
    <d v="2025-06-17T00:00:00"/>
    <x v="0"/>
    <s v="17/06/2025, 10:32"/>
    <s v="Australia"/>
    <s v="17/06/2025"/>
    <x v="24"/>
  </r>
  <r>
    <s v="EST-000034453"/>
    <s v="BAYEUX TAPESTRY MUSEUM"/>
    <s v="Max Cane"/>
    <d v="2025-06-16T00:00:00"/>
    <d v="2025-06-16T00:00:00"/>
    <x v="1"/>
    <s v="16/06/2025, 16:03"/>
    <s v="France"/>
    <s v="16/06/2025"/>
    <x v="24"/>
  </r>
  <r>
    <s v="EST-000034211"/>
    <s v="BAYEUX TAPESTRY MUSEUM LIGHTING"/>
    <s v="Max Cane"/>
    <d v="2025-06-10T00:00:00"/>
    <d v="2025-06-16T00:00:00"/>
    <x v="0"/>
    <s v="16/06/2025, 16:00"/>
    <s v="France"/>
    <s v="16/06/2025"/>
    <x v="24"/>
  </r>
  <r>
    <s v="EST-000034427"/>
    <s v="BAYEUX TAPESTRY MUSEUM LIGHTING"/>
    <s v="Max Cane"/>
    <d v="2025-06-16T00:00:00"/>
    <d v="2025-06-16T00:00:00"/>
    <x v="1"/>
    <s v="16/06/2025, 16:01"/>
    <s v="France"/>
    <s v="16/06/2025"/>
    <x v="24"/>
  </r>
  <r>
    <s v="EST-000034719"/>
    <s v="CAMPUS ENGIE 2025"/>
    <s v="Christine Moring"/>
    <d v="2025-06-23T00:00:00"/>
    <d v="2025-06-20T00:00:00"/>
    <x v="1"/>
    <s v="20/06/2025, 08:59"/>
    <s v="France"/>
    <s v="20/06/2025"/>
    <x v="24"/>
  </r>
  <r>
    <s v="EST-000034488"/>
    <s v="GPE - VITRY CENTRE STATION"/>
    <s v="Christine Moring"/>
    <d v="2025-06-18T00:00:00"/>
    <d v="2025-06-19T00:00:00"/>
    <x v="0"/>
    <s v="19/06/2025, 16:24"/>
    <s v="France"/>
    <s v="19/06/2025"/>
    <x v="24"/>
  </r>
  <r>
    <s v="EST-000033966"/>
    <s v="RUE JULES LEFEBVRE"/>
    <s v="Christine Moring"/>
    <d v="2025-05-30T00:00:00"/>
    <d v="2025-06-17T00:00:00"/>
    <x v="0"/>
    <s v="17/06/2025, 09:22"/>
    <s v="France"/>
    <s v="17/06/2025"/>
    <x v="24"/>
  </r>
  <r>
    <s v="EST-000034546"/>
    <s v="BBC BROADCASTING HOUSE PHASES 4-6 BELFAST"/>
    <s v="Cathal McGuinness"/>
    <d v="2025-06-19T00:00:00"/>
    <d v="2025-06-19T00:00:00"/>
    <x v="1"/>
    <s v="19/06/2025, 11:24"/>
    <s v="Ireland"/>
    <s v="19/06/2025"/>
    <x v="24"/>
  </r>
  <r>
    <s v="EST-000034559"/>
    <s v="DUBLIN PORT CENTRE REDEVELOPMENT LIGHTING"/>
    <s v="Cathal McGuinness"/>
    <d v="2025-06-19T00:00:00"/>
    <d v="2025-06-19T00:00:00"/>
    <x v="1"/>
    <s v="19/06/2025, 11:19"/>
    <s v="Ireland"/>
    <s v="19/06/2025"/>
    <x v="24"/>
  </r>
  <r>
    <s v="EST-000034550"/>
    <s v="GALWAY CITY COUNCIL HQ"/>
    <s v="Cathal McGuinness"/>
    <d v="2025-06-19T00:00:00"/>
    <d v="2025-06-17T00:00:00"/>
    <x v="1"/>
    <s v="17/06/2025, 16:37"/>
    <s v="Ireland"/>
    <s v="17/06/2025"/>
    <x v="24"/>
  </r>
  <r>
    <s v="EST-000034552"/>
    <s v="GRAND CANAL SQUARE 4&amp;5 REDEVELOPMENT DUBLIN"/>
    <s v="Estimating"/>
    <d v="2025-06-19T00:00:00"/>
    <d v="2025-06-16T00:00:00"/>
    <x v="1"/>
    <s v="16/06/2025, 13:05"/>
    <s v="Ireland"/>
    <s v="16/06/2025"/>
    <x v="24"/>
  </r>
  <r>
    <s v="EST-000033746"/>
    <s v="KPMG FITOUT HARCOURT SQUARE DUBLIN 2"/>
    <s v="Cathal McGuinness"/>
    <d v="2025-05-26T00:00:00"/>
    <d v="2025-06-18T00:00:00"/>
    <x v="0"/>
    <s v="18/06/2025, 11:35"/>
    <s v="Ireland"/>
    <s v="18/06/2025"/>
    <x v="24"/>
  </r>
  <r>
    <s v="EST-000034674"/>
    <s v="UHK INTERIM BEDS IN ADMIN"/>
    <s v="Cathal McGuinness"/>
    <d v="2025-06-23T00:00:00"/>
    <d v="2025-06-19T00:00:00"/>
    <x v="1"/>
    <s v="19/06/2025, 13:10"/>
    <s v="Ireland"/>
    <s v="19/06/2025"/>
    <x v="24"/>
  </r>
  <r>
    <s v="EST-000034678"/>
    <s v="WESTPORT COASTGUARD STATION"/>
    <s v="Cathal McGuinness"/>
    <d v="2025-06-20T00:00:00"/>
    <d v="2025-06-19T00:00:00"/>
    <x v="1"/>
    <s v="19/06/2025, 13:46"/>
    <s v="Ireland"/>
    <s v="19/06/2025"/>
    <x v="24"/>
  </r>
  <r>
    <s v="EST-000033133"/>
    <s v="BURJ AL AHLI KUWAIT"/>
    <s v="Christine Moring"/>
    <d v="2025-05-16T00:00:00"/>
    <d v="2025-06-20T00:00:00"/>
    <x v="0"/>
    <s v="20/06/2025, 15:01"/>
    <s v="Middle East"/>
    <s v="20/06/2025"/>
    <x v="24"/>
  </r>
  <r>
    <s v="EST-000034331"/>
    <s v="CENTRAL BANK OF IRAQ HEADQUARTERS BAGHDAD"/>
    <s v="Christine Moring"/>
    <d v="2025-06-13T00:00:00"/>
    <d v="2025-06-18T00:00:00"/>
    <x v="0"/>
    <s v="18/06/2025, 10:54"/>
    <s v="Middle East"/>
    <s v="18/06/2025"/>
    <x v="24"/>
  </r>
  <r>
    <s v="EST-000034178"/>
    <s v="CITY CENTER MIRDIF CCMI CITY KITCHEN WALL PANEL DUBAI"/>
    <s v="Demi Jackson"/>
    <d v="2025-06-06T00:00:00"/>
    <d v="2025-06-16T00:00:00"/>
    <x v="0"/>
    <s v="16/06/2025, 17:20"/>
    <s v="Middle East"/>
    <s v="16/06/2025"/>
    <x v="24"/>
  </r>
  <r>
    <s v="EST-000034651"/>
    <s v="HAIMA HOSPITAL OMAN"/>
    <s v="Demi Jackson"/>
    <d v="2025-06-20T00:00:00"/>
    <d v="2025-06-20T00:00:00"/>
    <x v="1"/>
    <s v="20/06/2025, 09:51"/>
    <s v="Middle East"/>
    <s v="20/06/2025"/>
    <x v="24"/>
  </r>
  <r>
    <s v="EST-000033662"/>
    <s v="IMMERSIVE TOWER DIFC COMMERCIAL OFFICE DEVT DUBAI"/>
    <s v="Julian Sparrow"/>
    <d v="2025-05-21T00:00:00"/>
    <d v="2025-06-20T00:00:00"/>
    <x v="0"/>
    <s v="20/06/2025, 15:59"/>
    <s v="Middle East"/>
    <s v="20/06/2025"/>
    <x v="24"/>
  </r>
  <r>
    <s v="EST-000034476"/>
    <s v="SPORTS BOULEVARD CONVERGENCE CANOPY BLDGS RIYADH"/>
    <s v="Demi Jackson"/>
    <d v="2025-06-16T00:00:00"/>
    <d v="2025-06-17T00:00:00"/>
    <x v="0"/>
    <s v="17/06/2025, 16:17"/>
    <s v="Middle East"/>
    <s v="17/06/2025"/>
    <x v="24"/>
  </r>
  <r>
    <s v="EST-000034114"/>
    <s v="ADOBE BUCHAREST"/>
    <s v="Jeremy Buick"/>
    <d v="2025-06-10T00:00:00"/>
    <d v="2025-06-18T00:00:00"/>
    <x v="0"/>
    <s v="18/06/2025, 10:47"/>
    <s v="Rest of the World"/>
    <s v="18/06/2025"/>
    <x v="24"/>
  </r>
  <r>
    <s v="EST-000034563"/>
    <s v="ADOBE BUCHAREST"/>
    <s v="Jeremy Buick"/>
    <d v="2025-06-23T00:00:00"/>
    <d v="2025-06-19T00:00:00"/>
    <x v="1"/>
    <s v="19/06/2025, 16:41"/>
    <s v="Rest of the World"/>
    <s v="19/06/2025"/>
    <x v="24"/>
  </r>
  <r>
    <s v="EST-000034492"/>
    <s v="ADOBE BUCHAREST"/>
    <s v="Jeremy Buick"/>
    <d v="2025-06-18T00:00:00"/>
    <d v="2025-06-18T00:00:00"/>
    <x v="1"/>
    <s v="18/06/2025, 10:47"/>
    <s v="Rest of the World"/>
    <s v="18/06/2025"/>
    <x v="24"/>
  </r>
  <r>
    <s v="EST-000034282"/>
    <s v="BARCELONA AIRPORT T2 &amp; T1"/>
    <s v="Christine Moring"/>
    <d v="2025-06-11T00:00:00"/>
    <d v="2025-06-17T00:00:00"/>
    <x v="0"/>
    <s v="17/06/2025, 14:52"/>
    <s v="Rest of the World"/>
    <s v="17/06/2025"/>
    <x v="24"/>
  </r>
  <r>
    <s v="EST-000034278"/>
    <s v="CHAMARTIN PHASE 2 MADRID"/>
    <s v="Demi Jackson"/>
    <d v="2025-06-11T00:00:00"/>
    <d v="2025-06-16T00:00:00"/>
    <x v="0"/>
    <s v="16/06/2025, 14:14"/>
    <s v="Rest of the World"/>
    <s v="16/06/2025"/>
    <x v="24"/>
  </r>
  <r>
    <s v="EST-000034694"/>
    <s v="JOSE MALHOA 12 LISBON"/>
    <s v="Christine Moring"/>
    <d v="2025-06-23T00:00:00"/>
    <d v="2025-06-20T00:00:00"/>
    <x v="1"/>
    <s v="20/06/2025, 15:42"/>
    <s v="Rest of the World"/>
    <s v="20/06/2025"/>
    <x v="24"/>
  </r>
  <r>
    <s v="EST-000034216"/>
    <s v="LOOM INFINITO MADRID"/>
    <s v="Christine Moring"/>
    <d v="2025-06-09T00:00:00"/>
    <d v="2025-06-19T00:00:00"/>
    <x v="0"/>
    <s v="19/06/2025, 15:37"/>
    <s v="Rest of the World"/>
    <s v="19/06/2025"/>
    <x v="24"/>
  </r>
  <r>
    <s v="EST-000034317"/>
    <s v="ONTARIO LINE CORKTOWN STATION (GCS)"/>
    <s v="Ian Liegeois"/>
    <d v="2025-06-12T00:00:00"/>
    <d v="2025-06-16T00:00:00"/>
    <x v="0"/>
    <s v="16/06/2025, 15:21"/>
    <s v="Rest of the World"/>
    <s v="16/06/2025"/>
    <x v="24"/>
  </r>
  <r>
    <s v="EST-000034627"/>
    <s v="ONTARIO LINE MOSS PARK STATION (FMS)"/>
    <s v="Ian Liegeois"/>
    <d v="2025-06-20T00:00:00"/>
    <d v="2025-06-19T00:00:00"/>
    <x v="1"/>
    <s v="19/06/2025, 22:38"/>
    <s v="Rest of the World"/>
    <s v="19/06/2025"/>
    <x v="24"/>
  </r>
  <r>
    <s v="EST-000034482"/>
    <s v="PARK AVENUE BMW QUEBEC"/>
    <s v="Ian Liegeois"/>
    <d v="2025-06-20T00:00:00"/>
    <d v="2025-06-20T00:00:00"/>
    <x v="1"/>
    <s v="20/06/2025, 17:02"/>
    <s v="Rest of the World"/>
    <s v="20/06/2025"/>
    <x v="24"/>
  </r>
  <r>
    <s v="EST-000034129"/>
    <s v="PRESES NAMA RIGA"/>
    <s v="Jeremy Buick"/>
    <d v="2025-06-09T00:00:00"/>
    <d v="2025-06-19T00:00:00"/>
    <x v="0"/>
    <s v="19/06/2025, 16:36"/>
    <s v="Rest of the World"/>
    <s v="19/06/2025"/>
    <x v="24"/>
  </r>
  <r>
    <s v="EST-000034554"/>
    <s v="RETAMA 7 MADRID"/>
    <s v="Christine Moring"/>
    <d v="2025-06-19T00:00:00"/>
    <d v="2025-06-17T00:00:00"/>
    <x v="1"/>
    <s v="17/06/2025, 16:39"/>
    <s v="Rest of the World"/>
    <s v="17/06/2025"/>
    <x v="24"/>
  </r>
  <r>
    <s v="EST-000034337"/>
    <s v="AIREDALE HOSPITAL BUILDING 17 LIGHTING"/>
    <s v="Max Cane"/>
    <d v="2025-06-16T00:00:00"/>
    <d v="2025-06-16T00:00:00"/>
    <x v="1"/>
    <s v="16/06/2025, 17:22"/>
    <s v="UK"/>
    <s v="16/06/2025"/>
    <x v="24"/>
  </r>
  <r>
    <s v="EST-000034705"/>
    <s v="ANGEL SQUARE NO 4 BNY FIT OUT MANCHESTER"/>
    <s v="Lorraine Knotts"/>
    <d v="2025-06-23T00:00:00"/>
    <d v="2025-06-20T00:00:00"/>
    <x v="1"/>
    <s v="20/06/2025, 14:56"/>
    <s v="UK"/>
    <s v="20/06/2025"/>
    <x v="24"/>
  </r>
  <r>
    <s v="EST-000034690"/>
    <s v="ARABESQUE HOUSE UNIT 1FF MONKS CROSS DRIVE YORK"/>
    <s v="Lorraine Knotts"/>
    <d v="2025-06-19T00:00:00"/>
    <d v="2025-06-19T00:00:00"/>
    <x v="1"/>
    <s v="19/06/2025, 09:27"/>
    <s v="UK"/>
    <s v="19/06/2025"/>
    <x v="24"/>
  </r>
  <r>
    <s v="EST-000034736"/>
    <s v="ASPINALL WAY HORWICH BOLTON"/>
    <s v="Lorraine Knotts"/>
    <d v="2025-06-23T00:00:00"/>
    <d v="2025-06-20T00:00:00"/>
    <x v="1"/>
    <s v="20/06/2025, 09:28"/>
    <s v="UK"/>
    <s v="20/06/2025"/>
    <x v="24"/>
  </r>
  <r>
    <s v="EST-000034606"/>
    <s v="ASPINALL WAY HORWICH BOLTON"/>
    <s v="Lorraine Knotts"/>
    <d v="2025-06-18T00:00:00"/>
    <d v="2025-06-17T00:00:00"/>
    <x v="1"/>
    <s v="17/06/2025, 14:16"/>
    <s v="UK"/>
    <s v="17/06/2025"/>
    <x v="24"/>
  </r>
  <r>
    <s v="EST-000034596"/>
    <s v="BABOCK BUILDING NO 100 A BRISTOL"/>
    <s v="Max Cane"/>
    <d v="2025-06-18T00:00:00"/>
    <d v="2025-06-18T00:00:00"/>
    <x v="1"/>
    <s v="18/06/2025, 09:48"/>
    <s v="UK"/>
    <s v="18/06/2025"/>
    <x v="24"/>
  </r>
  <r>
    <s v="EST-000034658"/>
    <s v="BASINGHALL STREET NO 25 WOOLGATE EXCHANGE SUSQUEHANNA"/>
    <s v="Lorraine Knotts"/>
    <d v="2025-06-20T00:00:00"/>
    <d v="2025-06-19T00:00:00"/>
    <x v="1"/>
    <s v="19/06/2025, 11:17"/>
    <s v="UK"/>
    <s v="19/06/2025"/>
    <x v="24"/>
  </r>
  <r>
    <s v="EST-000034595"/>
    <s v="BATTERSEA POWER STATION APPLE FITOUT FLRS 2 &amp; 3 LONDON"/>
    <s v="Neil Hamblin"/>
    <d v="2025-06-19T00:00:00"/>
    <d v="2025-06-17T00:00:00"/>
    <x v="1"/>
    <s v="17/06/2025, 16:42"/>
    <s v="UK"/>
    <s v="17/06/2025"/>
    <x v="24"/>
  </r>
  <r>
    <s v="EST-000034542"/>
    <s v="BEORMA QUARTER PHASE 2 BUILDING TWO CAT A BIRMINGHAM"/>
    <s v="Neil Hamblin"/>
    <d v="2025-06-17T00:00:00"/>
    <d v="2025-06-16T00:00:00"/>
    <x v="1"/>
    <s v="16/06/2025, 11:37"/>
    <s v="UK"/>
    <s v="16/06/2025"/>
    <x v="24"/>
  </r>
  <r>
    <s v="EST-000034551"/>
    <s v="BRINDLEY PLACE NO 5 REFURB PHASE 2 BIRMINGHAM"/>
    <s v="Lorraine Knotts"/>
    <d v="2025-06-17T00:00:00"/>
    <d v="2025-06-17T00:00:00"/>
    <x v="1"/>
    <s v="17/06/2025, 15:28"/>
    <s v="UK"/>
    <s v="17/06/2025"/>
    <x v="24"/>
  </r>
  <r>
    <s v="EST-000034516"/>
    <s v="BRINDLEY PLACE NO 5 REFURB PHASE 2 BIRMINGHAM"/>
    <s v="Lorraine Knotts"/>
    <d v="2025-06-16T00:00:00"/>
    <d v="2025-06-16T00:00:00"/>
    <x v="1"/>
    <s v="16/06/2025, 16:00"/>
    <s v="UK"/>
    <s v="16/06/2025"/>
    <x v="24"/>
  </r>
  <r>
    <s v="EST-000034738"/>
    <s v="BUCKINGHAM PALACE ROAD NO 151 NEKO LONDON"/>
    <s v="Max Cane"/>
    <d v="2025-06-23T00:00:00"/>
    <d v="2025-06-20T00:00:00"/>
    <x v="1"/>
    <s v="20/06/2025, 10:36"/>
    <s v="UK"/>
    <s v="20/06/2025"/>
    <x v="24"/>
  </r>
  <r>
    <s v="EST-000034589"/>
    <s v="CADWORKS FLOOR 5 FIT OUT GLASGOW"/>
    <s v="Lorraine Knotts"/>
    <d v="2025-06-19T00:00:00"/>
    <d v="2025-06-17T00:00:00"/>
    <x v="1"/>
    <s v="17/06/2025, 15:59"/>
    <s v="UK"/>
    <s v="17/06/2025"/>
    <x v="24"/>
  </r>
  <r>
    <s v="EST-000034714"/>
    <s v="CANARY WHARF BANK STREET NO 40 LONDON"/>
    <s v="Max Cane"/>
    <d v="2025-06-20T00:00:00"/>
    <d v="2025-06-20T00:00:00"/>
    <x v="1"/>
    <s v="20/06/2025, 14:59"/>
    <s v="UK"/>
    <s v="20/06/2025"/>
    <x v="24"/>
  </r>
  <r>
    <s v="EST-000034583"/>
    <s v="CANNON STREET NO 45 CAT B GLOBAL RELAY FLOORS 3-5 LONDON"/>
    <s v="Max Cane"/>
    <d v="2025-06-18T00:00:00"/>
    <d v="2025-06-20T00:00:00"/>
    <x v="0"/>
    <s v="20/06/2025, 14:57"/>
    <s v="UK"/>
    <s v="20/06/2025"/>
    <x v="24"/>
  </r>
  <r>
    <s v="EST-000034735"/>
    <s v="CENTRAL SQUARE PWC FIT OUT 1 WOOD ST CARDIFF"/>
    <s v="Max Cane"/>
    <d v="2025-06-24T00:00:00"/>
    <d v="2025-06-20T00:00:00"/>
    <x v="1"/>
    <s v="20/06/2025, 12:10"/>
    <s v="UK"/>
    <s v="20/06/2025"/>
    <x v="24"/>
  </r>
  <r>
    <s v="EST-000034431"/>
    <s v="CITY ROAD NO 99 RECOVER"/>
    <s v="Demi Jackson"/>
    <d v="2025-06-18T00:00:00"/>
    <d v="2025-06-16T00:00:00"/>
    <x v="1"/>
    <s v="16/06/2025, 11:56"/>
    <s v="UK"/>
    <s v="16/06/2025"/>
    <x v="24"/>
  </r>
  <r>
    <s v="EST-000034609"/>
    <s v="CLWYD THEATRE RAIKES LANE MOLD"/>
    <s v="Lorraine Knotts"/>
    <d v="2025-06-18T00:00:00"/>
    <d v="2025-06-17T00:00:00"/>
    <x v="1"/>
    <s v="17/06/2025, 14:06"/>
    <s v="UK"/>
    <s v="17/06/2025"/>
    <x v="24"/>
  </r>
  <r>
    <s v="EST-000034742"/>
    <s v="CUMMINS OFFICE BLOCK DAVENTRY"/>
    <s v="Neil Hamblin"/>
    <d v="2025-06-24T00:00:00"/>
    <d v="2025-06-20T00:00:00"/>
    <x v="1"/>
    <s v="20/06/2025, 11:10"/>
    <s v="UK"/>
    <s v="20/06/2025"/>
    <x v="24"/>
  </r>
  <r>
    <s v="EST-000034759"/>
    <s v="CURRYS CAMBRIDGE"/>
    <s v="Max Cane"/>
    <d v="2025-06-23T00:00:00"/>
    <d v="2025-06-20T00:00:00"/>
    <x v="1"/>
    <s v="20/06/2025, 15:50"/>
    <s v="UK"/>
    <s v="20/06/2025"/>
    <x v="24"/>
  </r>
  <r>
    <s v="EST-000034729"/>
    <s v="DALES MANOR BUSINESS PARK CAT B CAMBRIDGE"/>
    <s v="Lorraine Knotts"/>
    <d v="2025-06-20T00:00:00"/>
    <d v="2025-06-20T00:00:00"/>
    <x v="1"/>
    <s v="20/06/2025, 12:17"/>
    <s v="UK"/>
    <s v="20/06/2025"/>
    <x v="24"/>
  </r>
  <r>
    <s v="EST-000034630"/>
    <s v="DAVID FRY MISC 2025"/>
    <s v="Max Cane"/>
    <d v="2025-06-18T00:00:00"/>
    <d v="2025-06-17T00:00:00"/>
    <x v="1"/>
    <s v="17/06/2025, 16:11"/>
    <s v="UK"/>
    <s v="17/06/2025"/>
    <x v="24"/>
  </r>
  <r>
    <s v="EST-000034226"/>
    <s v="DEVONSHIRE SQUARE NO 7 FLOOR 5 TWO SIGMA LONDON"/>
    <s v="Neil Hamblin"/>
    <d v="2025-06-09T00:00:00"/>
    <d v="2025-06-16T00:00:00"/>
    <x v="0"/>
    <s v="16/06/2025, 16:13"/>
    <s v="UK"/>
    <s v="16/06/2025"/>
    <x v="24"/>
  </r>
  <r>
    <s v="EST-000034703"/>
    <s v="DEVONSHIRE SQUARE NO 7 FLOOR 5 TWO SIGMA LONDON"/>
    <s v="Neil Hamblin"/>
    <d v="2025-06-23T00:00:00"/>
    <d v="2025-06-19T00:00:00"/>
    <x v="1"/>
    <s v="19/06/2025, 10:31"/>
    <s v="UK"/>
    <s v="19/06/2025"/>
    <x v="24"/>
  </r>
  <r>
    <s v="EST-000034557"/>
    <s v="EDEN CAMPUS BUILDING C UPLIFT UNILEVER KINGSTON"/>
    <s v="Neil Hamblin"/>
    <d v="2025-06-18T00:00:00"/>
    <d v="2025-06-16T00:00:00"/>
    <x v="1"/>
    <s v="16/06/2025, 14:26"/>
    <s v="UK"/>
    <s v="16/06/2025"/>
    <x v="24"/>
  </r>
  <r>
    <s v="EST-000034618"/>
    <s v="FARTHINGSTONE HOTEL NORTHANTS"/>
    <s v="Lorraine Knotts"/>
    <d v="2025-06-18T00:00:00"/>
    <d v="2025-06-17T00:00:00"/>
    <x v="1"/>
    <s v="17/06/2025, 15:09"/>
    <s v="UK"/>
    <s v="17/06/2025"/>
    <x v="24"/>
  </r>
  <r>
    <s v="EST-000034706"/>
    <s v="FLEET PLACE NO 10 CAT A FLOOR 1 LONDON"/>
    <s v="Max Cane"/>
    <d v="2025-06-20T00:00:00"/>
    <d v="2025-06-19T00:00:00"/>
    <x v="1"/>
    <s v="19/06/2025, 10:36"/>
    <s v="UK"/>
    <s v="19/06/2025"/>
    <x v="24"/>
  </r>
  <r>
    <s v="EST-000034568"/>
    <s v="GATWICK AIRPORT MISC 2025"/>
    <s v="Lorraine Knotts"/>
    <d v="2025-06-17T00:00:00"/>
    <d v="2025-06-16T00:00:00"/>
    <x v="1"/>
    <s v="16/06/2025, 15:36"/>
    <s v="UK"/>
    <s v="16/06/2025"/>
    <x v="24"/>
  </r>
  <r>
    <s v="EST-000034575"/>
    <s v="GLATEGNY COURT GRND FLR REFURB GUERNSEY"/>
    <s v="Max Cane"/>
    <d v="2025-06-17T00:00:00"/>
    <d v="2025-06-16T00:00:00"/>
    <x v="1"/>
    <s v="16/06/2025, 16:35"/>
    <s v="UK"/>
    <s v="16/06/2025"/>
    <x v="24"/>
  </r>
  <r>
    <s v="EST-000034611"/>
    <s v="GLATEGNY COURT GRND FLR REFURB GUERNSEY"/>
    <s v="Max Cane"/>
    <d v="2025-06-18T00:00:00"/>
    <d v="2025-06-17T00:00:00"/>
    <x v="1"/>
    <s v="17/06/2025, 14:50"/>
    <s v="UK"/>
    <s v="17/06/2025"/>
    <x v="24"/>
  </r>
  <r>
    <s v="EST-000034437"/>
    <s v="GREEN PARK BROOK DRIVE NO 250 AWE CAT B SAS740 READING"/>
    <s v="Max Cane"/>
    <d v="2025-06-13T00:00:00"/>
    <d v="2025-06-18T00:00:00"/>
    <x v="0"/>
    <s v="18/06/2025, 12:52"/>
    <s v="UK"/>
    <s v="18/06/2025"/>
    <x v="24"/>
  </r>
  <r>
    <s v="EST-000034591"/>
    <s v="GSK OLIGO HUB BUILDING 6 STEVENAGE"/>
    <s v="Neil Hamblin"/>
    <d v="2025-06-19T00:00:00"/>
    <d v="2025-06-17T00:00:00"/>
    <x v="1"/>
    <s v="17/06/2025, 14:16"/>
    <s v="UK"/>
    <s v="17/06/2025"/>
    <x v="24"/>
  </r>
  <r>
    <s v="EST-000034201"/>
    <s v="HANOVER STREET NO 1 LONDON"/>
    <s v="Max Cane"/>
    <d v="2025-06-09T00:00:00"/>
    <d v="2025-06-16T00:00:00"/>
    <x v="0"/>
    <s v="16/06/2025, 16:16"/>
    <s v="UK"/>
    <s v="16/06/2025"/>
    <x v="24"/>
  </r>
  <r>
    <s v="EST-000034655"/>
    <s v="HANOVER STREET NO 80 HOBART HOUSE FLOOR 1 REAR EDINBURGH"/>
    <s v="Max Cane"/>
    <d v="2025-06-19T00:00:00"/>
    <d v="2025-06-18T00:00:00"/>
    <x v="1"/>
    <s v="18/06/2025, 09:21"/>
    <s v="UK"/>
    <s v="18/06/2025"/>
    <x v="24"/>
  </r>
  <r>
    <s v="EST-000034543"/>
    <s v="HANOVER STREET NO 80 HOBART HOUSE FLOOR 3 EDINBURGH"/>
    <s v="Max Cane"/>
    <d v="2025-06-18T00:00:00"/>
    <d v="2025-06-16T00:00:00"/>
    <x v="1"/>
    <s v="16/06/2025, 10:29"/>
    <s v="UK"/>
    <s v="16/06/2025"/>
    <x v="24"/>
  </r>
  <r>
    <s v="EST-000034433"/>
    <s v="HAROLD HILL FAMILY WELCOME CENTRE HAVERING"/>
    <s v="Lorraine Knotts"/>
    <d v="2025-06-13T00:00:00"/>
    <d v="2025-06-16T00:00:00"/>
    <x v="0"/>
    <s v="16/06/2025, 14:55"/>
    <s v="UK"/>
    <s v="16/06/2025"/>
    <x v="24"/>
  </r>
  <r>
    <s v="EST-000034666"/>
    <s v="HARROW SCHOOL DINING HALL REFURBISHMENT"/>
    <s v="Neil Hamblin"/>
    <d v="2025-06-19T00:00:00"/>
    <d v="2025-06-19T00:00:00"/>
    <x v="1"/>
    <s v="19/06/2025, 16:16"/>
    <s v="UK"/>
    <s v="19/06/2025"/>
    <x v="24"/>
  </r>
  <r>
    <s v="EST-000034083"/>
    <s v="HCP BRISTOL ROYAL INFIRMARY"/>
    <s v="Max Cane"/>
    <d v="2025-06-04T00:00:00"/>
    <d v="2025-06-19T00:00:00"/>
    <x v="0"/>
    <s v="19/06/2025, 16:45"/>
    <s v="UK"/>
    <s v="19/06/2025"/>
    <x v="24"/>
  </r>
  <r>
    <s v="EST-000034724"/>
    <s v="HEATHROW AIRPORT CAMPUS SECURITY  LONDON"/>
    <s v="Max Cane"/>
    <d v="2025-06-20T00:00:00"/>
    <d v="2025-06-19T00:00:00"/>
    <x v="1"/>
    <s v="19/06/2025, 17:10"/>
    <s v="UK"/>
    <s v="19/06/2025"/>
    <x v="24"/>
  </r>
  <r>
    <s v="EST-000034540"/>
    <s v="HEATHROW T5 WATCHES OF SWITZERLAND STORE"/>
    <s v="Lorraine Knotts"/>
    <d v="2025-06-18T00:00:00"/>
    <d v="2025-06-16T00:00:00"/>
    <x v="1"/>
    <s v="16/06/2025, 12:08"/>
    <s v="UK"/>
    <s v="16/06/2025"/>
    <x v="24"/>
  </r>
  <r>
    <s v="EST-000034750"/>
    <s v="HEATHROW T5 WATCHES OF SWITZERLAND STORE"/>
    <s v="Lorraine Knotts"/>
    <d v="2025-06-24T00:00:00"/>
    <d v="2025-06-20T00:00:00"/>
    <x v="1"/>
    <s v="20/06/2025, 14:23"/>
    <s v="UK"/>
    <s v="20/06/2025"/>
    <x v="24"/>
  </r>
  <r>
    <s v="EST-000034581"/>
    <s v="HIGHBURY HOUSE AFC DRAYTON PARK LONDON"/>
    <s v="Max Cane"/>
    <d v="2025-06-17T00:00:00"/>
    <d v="2025-06-16T00:00:00"/>
    <x v="1"/>
    <s v="16/06/2025, 16:27"/>
    <s v="UK"/>
    <s v="16/06/2025"/>
    <x v="24"/>
  </r>
  <r>
    <s v="EST-000033266"/>
    <s v="HIGH HOLBORN NO 90 FLR 3 QUINN EMANUEL LONDON"/>
    <s v="Neil Hamblin"/>
    <d v="2025-05-08T00:00:00"/>
    <d v="2025-06-20T00:00:00"/>
    <x v="0"/>
    <s v="20/06/2025, 11:27"/>
    <s v="UK"/>
    <s v="20/06/2025"/>
    <x v="24"/>
  </r>
  <r>
    <s v="EST-000034748"/>
    <s v="HMP LEEDS"/>
    <s v="Lorraine Knotts"/>
    <d v="2025-06-23T00:00:00"/>
    <d v="2025-06-20T00:00:00"/>
    <x v="1"/>
    <s v="20/06/2025, 12:32"/>
    <s v="UK"/>
    <s v="20/06/2025"/>
    <x v="24"/>
  </r>
  <r>
    <s v="EST-000034268"/>
    <s v="HOLBORN VIADUCT NO 61 - 65 DEVELOPMENT LONDON"/>
    <s v="Neil Hamblin"/>
    <d v="2025-06-11T00:00:00"/>
    <d v="2025-06-17T00:00:00"/>
    <x v="0"/>
    <s v="17/06/2025, 16:21"/>
    <s v="UK"/>
    <s v="17/06/2025"/>
    <x v="24"/>
  </r>
  <r>
    <s v="EST-000034741"/>
    <s v="IMO BUILDING ALBERT EMBANKMENT NO 4 REFURB LONDON"/>
    <s v="Max Cane"/>
    <d v="2025-06-23T00:00:00"/>
    <d v="2025-06-20T00:00:00"/>
    <x v="1"/>
    <s v="20/06/2025, 10:23"/>
    <s v="UK"/>
    <s v="20/06/2025"/>
    <x v="24"/>
  </r>
  <r>
    <s v="EST-000034560"/>
    <s v="INDIA STREET NO 20 STUDENT ACCOMMODATION GLASGOW"/>
    <s v="Max Cane"/>
    <d v="2025-06-18T00:00:00"/>
    <d v="2025-06-18T00:00:00"/>
    <x v="1"/>
    <s v="18/06/2025, 09:45"/>
    <s v="UK"/>
    <s v="18/06/2025"/>
    <x v="24"/>
  </r>
  <r>
    <s v="EST-000034700"/>
    <s v="INDUSTRIAL UNIT SKELMERSDALE"/>
    <s v="Lorraine Knotts"/>
    <d v="2025-06-20T00:00:00"/>
    <d v="2025-06-19T00:00:00"/>
    <x v="1"/>
    <s v="19/06/2025, 09:36"/>
    <s v="UK"/>
    <s v="19/06/2025"/>
    <x v="24"/>
  </r>
  <r>
    <s v="EST-000034603"/>
    <s v="INDUSTRIAL UNIT SKELMERSDALE"/>
    <s v="Lorraine Knotts"/>
    <d v="2025-06-18T00:00:00"/>
    <d v="2025-06-17T00:00:00"/>
    <x v="1"/>
    <s v="17/06/2025, 14:43"/>
    <s v="UK"/>
    <s v="17/06/2025"/>
    <x v="24"/>
  </r>
  <r>
    <s v="EST-000034647"/>
    <s v="INTERNATIONAL HOUSE ST KATHERINE DOCK FLR 5 REMEDIAL LONDON"/>
    <s v="Max Cane"/>
    <d v="2025-06-18T00:00:00"/>
    <d v="2025-06-18T00:00:00"/>
    <x v="1"/>
    <s v="18/06/2025, 14:57"/>
    <s v="UK"/>
    <s v="18/06/2025"/>
    <x v="24"/>
  </r>
  <r>
    <s v="EST-000034556"/>
    <s v="JACK TURNBULL MISC TILE &amp; GRID 2025"/>
    <s v="Max Cane"/>
    <d v="2025-06-18T00:00:00"/>
    <d v="2025-06-16T00:00:00"/>
    <x v="1"/>
    <s v="16/06/2025, 16:13"/>
    <s v="UK"/>
    <s v="16/06/2025"/>
    <x v="24"/>
  </r>
  <r>
    <s v="EST-000034574"/>
    <s v="JOHN HAMPDEN GRAMMAR SCHOOL REFURB HIGH WYCOMBE"/>
    <s v="Lorraine Knotts"/>
    <d v="2025-06-18T00:00:00"/>
    <d v="2025-06-17T00:00:00"/>
    <x v="1"/>
    <s v="17/06/2025, 10:29"/>
    <s v="UK"/>
    <s v="17/06/2025"/>
    <x v="24"/>
  </r>
  <r>
    <s v="EST-000034682"/>
    <s v="JOHNSON &amp; JOHNSON STAR HOUSE NO 20 MAIDENHEAD"/>
    <s v="Lorraine Knotts"/>
    <d v="2025-06-19T00:00:00"/>
    <d v="2025-06-19T00:00:00"/>
    <x v="1"/>
    <s v="19/06/2025, 16:21"/>
    <s v="UK"/>
    <s v="19/06/2025"/>
    <x v="24"/>
  </r>
  <r>
    <s v="EST-000034727"/>
    <s v="KING WILLIAM STREET NO 55 REFURB LONDON"/>
    <s v="Max Cane"/>
    <d v="2025-06-20T00:00:00"/>
    <d v="2025-06-19T00:00:00"/>
    <x v="1"/>
    <s v="19/06/2025, 17:31"/>
    <s v="UK"/>
    <s v="19/06/2025"/>
    <x v="24"/>
  </r>
  <r>
    <s v="EST-000034615"/>
    <s v="LEA BRIDGE CHURCH LONDON"/>
    <s v="Max Cane"/>
    <d v="2025-06-18T00:00:00"/>
    <d v="2025-06-17T00:00:00"/>
    <x v="1"/>
    <s v="17/06/2025, 15:06"/>
    <s v="UK"/>
    <s v="17/06/2025"/>
    <x v="24"/>
  </r>
  <r>
    <s v="EST-000034539"/>
    <s v="LEADENHALL STREET NO 40 BROOKS MACDONALD FLR 8 LONDON"/>
    <s v="Lorraine Knotts"/>
    <d v="2025-06-17T00:00:00"/>
    <d v="2025-06-16T00:00:00"/>
    <x v="1"/>
    <s v="16/06/2025, 10:45"/>
    <s v="UK"/>
    <s v="16/06/2025"/>
    <x v="24"/>
  </r>
  <r>
    <s v="EST-000034752"/>
    <s v="LEADENHALL STREET NO 40 BROOKS MACDONALD FLR 8 LONDON"/>
    <s v="Lorraine Knotts"/>
    <d v="2025-06-23T00:00:00"/>
    <d v="2025-06-20T00:00:00"/>
    <x v="1"/>
    <s v="20/06/2025, 14:47"/>
    <s v="UK"/>
    <s v="20/06/2025"/>
    <x v="24"/>
  </r>
  <r>
    <s v="EST-000034561"/>
    <s v="LIVERPOOL JOHN LENNON AIRPORT ASPIRE LOUNGE"/>
    <s v="Lorraine Knotts"/>
    <d v="2025-06-17T00:00:00"/>
    <d v="2025-06-16T00:00:00"/>
    <x v="1"/>
    <s v="16/06/2025, 15:23"/>
    <s v="UK"/>
    <s v="16/06/2025"/>
    <x v="24"/>
  </r>
  <r>
    <s v="EST-000034587"/>
    <s v="LIVERPOOL STREET NO 100 CAT B MILBANK LLP LEVEL 7 LONDON"/>
    <s v="Neil Hamblin"/>
    <d v="2025-06-18T00:00:00"/>
    <d v="2025-06-17T00:00:00"/>
    <x v="1"/>
    <s v="17/06/2025, 09:58"/>
    <s v="UK"/>
    <s v="17/06/2025"/>
    <x v="24"/>
  </r>
  <r>
    <s v="EST-000034464"/>
    <s v="LIVERPOOL STREET NO 1 CAT B DENTONS FLRS 2-5 LONDON"/>
    <s v="Lorraine Knotts"/>
    <d v="2025-06-16T00:00:00"/>
    <d v="2025-06-18T00:00:00"/>
    <x v="0"/>
    <s v="18/06/2025, 15:34"/>
    <s v="UK"/>
    <s v="18/06/2025"/>
    <x v="24"/>
  </r>
  <r>
    <s v="EST-000034532"/>
    <s v="LLANBERIS SLATE MUSEUM GWYNEDD"/>
    <s v="Lorraine Knotts"/>
    <d v="2025-06-17T00:00:00"/>
    <d v="2025-06-20T00:00:00"/>
    <x v="0"/>
    <s v="20/06/2025, 15:46"/>
    <s v="UK"/>
    <s v="20/06/2025"/>
    <x v="24"/>
  </r>
  <r>
    <s v="EST-000034599"/>
    <s v="LONDON MISC 2025"/>
    <s v="Lorraine Knotts"/>
    <d v="2025-06-18T00:00:00"/>
    <d v="2025-06-17T00:00:00"/>
    <x v="1"/>
    <s v="17/06/2025, 12:13"/>
    <s v="UK"/>
    <s v="17/06/2025"/>
    <x v="24"/>
  </r>
  <r>
    <s v="EST-000034683"/>
    <s v="LONDON MISC 2025"/>
    <s v="Max Cane"/>
    <d v="2025-06-19T00:00:00"/>
    <d v="2025-06-18T00:00:00"/>
    <x v="1"/>
    <s v="18/06/2025, 16:02"/>
    <s v="UK"/>
    <s v="18/06/2025"/>
    <x v="24"/>
  </r>
  <r>
    <s v="EST-000034283"/>
    <s v="LUDGATE BROADWAY NO 7 THE CARTER CAT B BW WORKPLACE LONDON"/>
    <s v="Lorraine Knotts"/>
    <d v="2025-06-11T00:00:00"/>
    <d v="2025-06-16T00:00:00"/>
    <x v="0"/>
    <s v="16/06/2025, 09:36"/>
    <s v="UK"/>
    <s v="16/06/2025"/>
    <x v="24"/>
  </r>
  <r>
    <s v="EST-000034646"/>
    <s v="MANCHESTER AIRPORT CAVU FITOUT"/>
    <s v="Lorraine Knotts"/>
    <d v="2025-06-18T00:00:00"/>
    <d v="2025-06-18T00:00:00"/>
    <x v="1"/>
    <s v="18/06/2025, 09:34"/>
    <s v="UK"/>
    <s v="18/06/2025"/>
    <x v="24"/>
  </r>
  <r>
    <s v="EST-000034633"/>
    <s v="MANCHESTER AIRPORT T2 EAST WING NEW DEVELOPMENT"/>
    <s v="Neil Hamblin"/>
    <d v="2025-06-18T00:00:00"/>
    <d v="2025-06-18T00:00:00"/>
    <x v="1"/>
    <s v="18/06/2025, 11:15"/>
    <s v="UK"/>
    <s v="18/06/2025"/>
    <x v="24"/>
  </r>
  <r>
    <s v="EST-000034545"/>
    <s v="MARKS &amp; SPENCER WATFORD"/>
    <s v="Max Cane"/>
    <d v="2025-06-17T00:00:00"/>
    <d v="2025-06-16T00:00:00"/>
    <x v="1"/>
    <s v="16/06/2025, 10:23"/>
    <s v="UK"/>
    <s v="16/06/2025"/>
    <x v="24"/>
  </r>
  <r>
    <s v="EST-000034572"/>
    <s v="MARTIN LANE NO 31 GRND FLR REFURB LONDON"/>
    <s v="Max Cane"/>
    <d v="2025-06-17T00:00:00"/>
    <d v="2025-06-16T00:00:00"/>
    <x v="1"/>
    <s v="16/06/2025, 15:35"/>
    <s v="UK"/>
    <s v="16/06/2025"/>
    <x v="24"/>
  </r>
  <r>
    <s v="EST-000034639"/>
    <s v="MARYLEBONE PLACE CAT B UBP LONDON"/>
    <s v="Lorraine Knotts"/>
    <d v="2025-06-18T00:00:00"/>
    <d v="2025-06-18T00:00:00"/>
    <x v="1"/>
    <s v="18/06/2025, 08:43"/>
    <s v="UK"/>
    <s v="18/06/2025"/>
    <x v="24"/>
  </r>
  <r>
    <s v="EST-000034617"/>
    <s v="MERCEDES LOOKERS SHOWROOM TONBRIDGE"/>
    <s v="Max Cane"/>
    <d v="2025-06-18T00:00:00"/>
    <d v="2025-06-17T00:00:00"/>
    <x v="1"/>
    <s v="17/06/2025, 14:55"/>
    <s v="UK"/>
    <s v="17/06/2025"/>
    <x v="24"/>
  </r>
  <r>
    <s v="EST-000034746"/>
    <s v="NDA KIRKLEE MOD HEREFORD"/>
    <s v="Max Cane"/>
    <d v="2025-06-23T00:00:00"/>
    <d v="2025-06-20T00:00:00"/>
    <x v="1"/>
    <s v="20/06/2025, 12:08"/>
    <s v="UK"/>
    <s v="20/06/2025"/>
    <x v="24"/>
  </r>
  <r>
    <s v="EST-000034669"/>
    <s v="NEW STREET SQUARE NO 6 BURGESS SALMON LONDON"/>
    <s v="Max Cane"/>
    <d v="2025-06-20T00:00:00"/>
    <d v="2025-06-18T00:00:00"/>
    <x v="1"/>
    <s v="18/06/2025, 15:10"/>
    <s v="UK"/>
    <s v="18/06/2025"/>
    <x v="24"/>
  </r>
  <r>
    <s v="EST-000034566"/>
    <s v="OAKMOOR SCHOOL EXTENSION BORDON"/>
    <s v="Neil Hamblin"/>
    <d v="2025-06-18T00:00:00"/>
    <d v="2025-06-16T00:00:00"/>
    <x v="1"/>
    <s v="16/06/2025, 16:48"/>
    <s v="UK"/>
    <s v="16/06/2025"/>
    <x v="24"/>
  </r>
  <r>
    <s v="EST-000034548"/>
    <s v="OLD BAILEY NO 10 CAT A REFURB FLOOR 6 LONDON"/>
    <s v="Max Cane"/>
    <d v="2025-06-17T00:00:00"/>
    <d v="2025-06-16T00:00:00"/>
    <x v="1"/>
    <s v="16/06/2025, 11:05"/>
    <s v="UK"/>
    <s v="16/06/2025"/>
    <x v="24"/>
  </r>
  <r>
    <s v="EST-000034684"/>
    <s v="PATERNOSTER SQUARE NO 1 GATELEY REFURB LONDON"/>
    <s v="Lorraine Knotts"/>
    <d v="2025-06-19T00:00:00"/>
    <d v="2025-06-18T00:00:00"/>
    <x v="1"/>
    <s v="18/06/2025, 16:46"/>
    <s v="UK"/>
    <s v="18/06/2025"/>
    <x v="24"/>
  </r>
  <r>
    <s v="EST-000034730"/>
    <s v="PORTMAN HOUSE FLOOR 2 CAT A REFURB LONDON"/>
    <s v="Neil Hamblin"/>
    <d v="2025-06-24T00:00:00"/>
    <d v="2025-06-20T00:00:00"/>
    <x v="1"/>
    <s v="20/06/2025, 11:47"/>
    <s v="UK"/>
    <s v="20/06/2025"/>
    <x v="24"/>
  </r>
  <r>
    <s v="EST-000034573"/>
    <s v="PREMIER PARK UNIT 7 PARK ROYAL LONDON"/>
    <s v="Max Cane"/>
    <d v="2025-06-17T00:00:00"/>
    <d v="2025-06-17T00:00:00"/>
    <x v="1"/>
    <s v="17/06/2025, 12:57"/>
    <s v="UK"/>
    <s v="17/06/2025"/>
    <x v="24"/>
  </r>
  <r>
    <s v="EST-000034723"/>
    <s v="PRINCES SQUARE GLASGOW"/>
    <s v="Neil Hamblin"/>
    <d v="2025-06-24T00:00:00"/>
    <d v="2025-06-20T00:00:00"/>
    <x v="1"/>
    <s v="20/06/2025, 10:24"/>
    <s v="UK"/>
    <s v="20/06/2025"/>
    <x v="24"/>
  </r>
  <r>
    <s v="EST-000034739"/>
    <s v="QUEEN VICTORIA STREET NO 128 OLD CHANGE HOUSE FLR 3 LONDON"/>
    <s v="Max Cane"/>
    <d v="2025-06-23T00:00:00"/>
    <d v="2025-06-20T00:00:00"/>
    <x v="1"/>
    <s v="20/06/2025, 12:18"/>
    <s v="UK"/>
    <s v="20/06/2025"/>
    <x v="24"/>
  </r>
  <r>
    <s v="EST-000034577"/>
    <s v="ROPEMAKER STREET NO 20-22 LINKLATERS JOINERY FEATURE LONDON"/>
    <s v="Lorraine Knotts"/>
    <d v="2025-06-17T00:00:00"/>
    <d v="2025-06-17T00:00:00"/>
    <x v="1"/>
    <s v="17/06/2025, 08:53"/>
    <s v="UK"/>
    <s v="17/06/2025"/>
    <x v="24"/>
  </r>
  <r>
    <s v="EST-000034728"/>
    <s v="SAINSBURYS REFURBISHMENT TONBRIDGE"/>
    <s v="Max Cane"/>
    <d v="2025-06-20T00:00:00"/>
    <d v="2025-06-19T00:00:00"/>
    <x v="1"/>
    <s v="19/06/2025, 17:28"/>
    <s v="UK"/>
    <s v="19/06/2025"/>
    <x v="24"/>
  </r>
  <r>
    <s v="EST-000034367"/>
    <s v="SALFORD CENTRAL PLOT C2 FOUR NEW BAILEY"/>
    <s v="Lorraine Knotts"/>
    <d v="2025-06-13T00:00:00"/>
    <d v="2025-06-16T00:00:00"/>
    <x v="0"/>
    <s v="16/06/2025, 08:36"/>
    <s v="UK"/>
    <s v="16/06/2025"/>
    <x v="24"/>
  </r>
  <r>
    <s v="EST-000034570"/>
    <s v="SCIENTIFIC LAB SUPPLIES FAIRHAM NOTTINGHAM"/>
    <s v="Neil Hamblin"/>
    <d v="2025-06-17T00:00:00"/>
    <d v="2025-06-17T00:00:00"/>
    <x v="1"/>
    <s v="17/06/2025, 10:16"/>
    <s v="UK"/>
    <s v="17/06/2025"/>
    <x v="24"/>
  </r>
  <r>
    <s v="EST-000034588"/>
    <s v="SOUTHBANK PLACE B1 YORK ROAD NO 20 RED HAT LONDON"/>
    <s v="Neil Hamblin"/>
    <d v="2025-06-19T00:00:00"/>
    <d v="2025-06-17T00:00:00"/>
    <x v="1"/>
    <s v="17/06/2025, 11:37"/>
    <s v="UK"/>
    <s v="17/06/2025"/>
    <x v="24"/>
  </r>
  <r>
    <s v="EST-000034535"/>
    <s v="SOUTH MISC 2025"/>
    <s v="Max Cane"/>
    <d v="2025-06-17T00:00:00"/>
    <d v="2025-06-18T00:00:00"/>
    <x v="0"/>
    <s v="18/06/2025, 09:46"/>
    <s v="UK"/>
    <s v="18/06/2025"/>
    <x v="24"/>
  </r>
  <r>
    <s v="EST-000034580"/>
    <s v="ST JAMES STREET NO 6-7 LONDON"/>
    <s v="Neil Hamblin"/>
    <d v="2025-06-17T00:00:00"/>
    <d v="2025-06-17T00:00:00"/>
    <x v="1"/>
    <s v="17/06/2025, 10:17"/>
    <s v="UK"/>
    <s v="17/06/2025"/>
    <x v="24"/>
  </r>
  <r>
    <s v="EST-000034637"/>
    <s v="STRATTON STREET NO 50 REDEVELOPMENT LONDON"/>
    <s v="Lorraine Knotts"/>
    <d v="2025-06-19T00:00:00"/>
    <d v="2025-06-17T00:00:00"/>
    <x v="1"/>
    <s v="17/06/2025, 16:42"/>
    <s v="UK"/>
    <s v="17/06/2025"/>
    <x v="24"/>
  </r>
  <r>
    <s v="EST-000034638"/>
    <s v="THE BROOK AND WILLOW LONDON"/>
    <s v="Max Cane"/>
    <d v="2025-06-18T00:00:00"/>
    <d v="2025-06-17T00:00:00"/>
    <x v="1"/>
    <s v="17/06/2025, 16:17"/>
    <s v="UK"/>
    <s v="17/06/2025"/>
    <x v="24"/>
  </r>
  <r>
    <s v="EST-000034421"/>
    <s v="THE CUBE CAT A EDINBURGH"/>
    <s v="Neil Hamblin"/>
    <d v="2025-06-13T00:00:00"/>
    <d v="2025-06-16T00:00:00"/>
    <x v="0"/>
    <s v="16/06/2025, 09:41"/>
    <s v="UK"/>
    <s v="16/06/2025"/>
    <x v="24"/>
  </r>
  <r>
    <s v="EST-000034601"/>
    <s v="THE SCALPEL LIME STREET NO 52 - 54 BPL GLOBAL CAT B LONDON"/>
    <s v="Max Cane"/>
    <d v="2025-06-18T00:00:00"/>
    <d v="2025-06-20T00:00:00"/>
    <x v="0"/>
    <s v="20/06/2025, 12:23"/>
    <s v="UK"/>
    <s v="20/06/2025"/>
    <x v="24"/>
  </r>
  <r>
    <s v="EST-000034472"/>
    <s v="UNI OF CAMBRIDGE HUTCHINSON BUILDING REFURB"/>
    <s v="Max Cane"/>
    <d v="2025-06-13T00:00:00"/>
    <d v="2025-06-20T00:00:00"/>
    <x v="0"/>
    <s v="20/06/2025, 12:58"/>
    <s v="UK"/>
    <s v="20/06/2025"/>
    <x v="24"/>
  </r>
  <r>
    <s v="EST-000034508"/>
    <s v="UNI OF LONDON QUEEN MARY INNOVATION CENTRE FLR 2 PHURI LABS"/>
    <s v="Neil Hamblin"/>
    <d v="2025-06-16T00:00:00"/>
    <d v="2025-06-16T00:00:00"/>
    <x v="1"/>
    <s v="16/06/2025, 10:00"/>
    <s v="UK"/>
    <s v="16/06/2025"/>
    <x v="24"/>
  </r>
  <r>
    <s v="EST-000034623"/>
    <s v="UNI OF SOUTHAMPTON B32 LABORATORY REFURB"/>
    <s v="Max Cane"/>
    <d v="2025-06-18T00:00:00"/>
    <d v="2025-06-17T00:00:00"/>
    <x v="1"/>
    <s v="17/06/2025, 15:24"/>
    <s v="UK"/>
    <s v="17/06/2025"/>
    <x v="24"/>
  </r>
  <r>
    <s v="EST-000034159"/>
    <s v="UNI OF SOUTHAMPTON NORTH EAST QUADRANT B142"/>
    <s v="Lorraine Knotts"/>
    <d v="2025-06-04T00:00:00"/>
    <d v="2025-06-18T00:00:00"/>
    <x v="0"/>
    <s v="18/06/2025, 11:38"/>
    <s v="UK"/>
    <s v="18/06/2025"/>
    <x v="24"/>
  </r>
  <r>
    <s v="EST-000034578"/>
    <s v="UNIVERSITY OF HERTFORDSHIRE TODD BUILDING"/>
    <s v="Lorraine Knotts"/>
    <d v="2025-06-18T00:00:00"/>
    <d v="2025-06-20T00:00:00"/>
    <x v="0"/>
    <s v="20/06/2025, 11:38"/>
    <s v="UK"/>
    <s v="20/06/2025"/>
    <x v="24"/>
  </r>
  <r>
    <s v="EST-000034236"/>
    <s v="VINE STREET NO 1 FLOORS 3-4 CAT A+ LONDON"/>
    <s v="Max Cane"/>
    <d v="2025-06-09T00:00:00"/>
    <d v="2025-06-19T00:00:00"/>
    <x v="0"/>
    <s v="19/06/2025, 15:50"/>
    <s v="UK"/>
    <s v="19/06/2025"/>
    <x v="24"/>
  </r>
  <r>
    <s v="EST-000034425"/>
    <s v="VIRGIN MEDIA DATA CENTRE VM02 HARLOW ESSEX"/>
    <s v="Max Cane"/>
    <d v="2025-06-13T00:00:00"/>
    <d v="2025-06-17T00:00:00"/>
    <x v="0"/>
    <s v="17/06/2025, 10:04"/>
    <s v="UK"/>
    <s v="17/06/2025"/>
    <x v="24"/>
  </r>
  <r>
    <s v="EST-000034569"/>
    <s v="WAVERLEY GATE FLR 2 REFURB EDINBURGH"/>
    <s v="Neil Hamblin"/>
    <d v="2025-06-17T00:00:00"/>
    <d v="2025-06-16T00:00:00"/>
    <x v="1"/>
    <s v="16/06/2025, 16:25"/>
    <s v="UK"/>
    <s v="16/06/2025"/>
    <x v="24"/>
  </r>
  <r>
    <s v="EST-000034334"/>
    <s v="WEYBRIDGE INNOVATION FACILITY HALEON (GSK) THE HEIGHTS - NDA"/>
    <s v="Lorraine Knotts"/>
    <d v="2025-06-13T00:00:00"/>
    <d v="2025-06-18T00:00:00"/>
    <x v="0"/>
    <s v="18/06/2025, 15:26"/>
    <s v="UK"/>
    <s v="18/06/2025"/>
    <x v="24"/>
  </r>
  <r>
    <s v="EST-000034582"/>
    <s v="WHITEHALL RIVERSIDE BLDG A LEEDS REFURB"/>
    <s v="Max Cane"/>
    <d v="2025-06-18T00:00:00"/>
    <d v="2025-06-17T00:00:00"/>
    <x v="1"/>
    <s v="17/06/2025, 08:40"/>
    <s v="UK"/>
    <s v="17/06/2025"/>
    <x v="24"/>
  </r>
  <r>
    <s v="EST-000034653"/>
    <s v="WHITEHALL ROAD L1 EAST WING SKY FITOUT LEEDS"/>
    <s v="Max Cane"/>
    <d v="2025-06-19T00:00:00"/>
    <d v="2025-06-18T00:00:00"/>
    <x v="1"/>
    <s v="18/06/2025, 09:50"/>
    <s v="UK"/>
    <s v="18/06/2025"/>
    <x v="24"/>
  </r>
  <r>
    <s v="EST-000034528"/>
    <s v="WOOTTON UPPER SCHOOL BEDFORD"/>
    <s v="Lorraine Knotts"/>
    <d v="2025-06-16T00:00:00"/>
    <d v="2025-06-16T00:00:00"/>
    <x v="1"/>
    <s v="16/06/2025, 09:55"/>
    <s v="UK"/>
    <s v="16/06/2025"/>
    <x v="24"/>
  </r>
  <r>
    <s v="EST-000034429"/>
    <s v="333 W CAMDEN ST ORIOLE PARK PRESS CLUB"/>
    <s v="Ian Liegeois"/>
    <d v="2025-06-16T00:00:00"/>
    <d v="2025-06-20T00:00:00"/>
    <x v="0"/>
    <s v="20/06/2025, 22:13"/>
    <s v="USA"/>
    <s v="20/06/2025"/>
    <x v="24"/>
  </r>
  <r>
    <s v="EST-000033649"/>
    <s v="AVENUE OF THE AMERICAS 1345 PAUL WEISS"/>
    <s v="Ian Liegeois"/>
    <d v="2025-05-23T00:00:00"/>
    <d v="2025-06-17T00:00:00"/>
    <x v="0"/>
    <s v="17/06/2025, 16:00"/>
    <s v="USA"/>
    <s v="17/06/2025"/>
    <x v="24"/>
  </r>
  <r>
    <s v="EST-000034107"/>
    <s v="AVENUE OF THE AMERICAS 1345 PAUL WEISS"/>
    <s v="Ian Liegeois"/>
    <d v="2025-06-06T00:00:00"/>
    <d v="2025-06-17T00:00:00"/>
    <x v="0"/>
    <s v="17/06/2025, 16:01"/>
    <s v="USA"/>
    <s v="17/06/2025"/>
    <x v="24"/>
  </r>
  <r>
    <s v="EST-000034442"/>
    <s v="JFK TERMINAL ONE DUTY FREE (C220 Ceilings)"/>
    <s v="Ian Liegeois"/>
    <d v="2025-06-17T00:00:00"/>
    <d v="2025-06-19T00:00:00"/>
    <x v="0"/>
    <s v="19/06/2025, 22:53"/>
    <s v="USA"/>
    <s v="19/06/2025"/>
    <x v="24"/>
  </r>
  <r>
    <s v="EST-000034275"/>
    <s v="MULVA HALL UT BUSINESS SCHOOL WHITIS AVE NO 2005 AUSTIN"/>
    <s v="Ian Liegeois"/>
    <d v="2025-06-17T00:00:00"/>
    <d v="2025-06-20T00:00:00"/>
    <x v="0"/>
    <s v="20/06/2025, 18:26"/>
    <s v="USA"/>
    <s v="20/06/2025"/>
    <x v="24"/>
  </r>
  <r>
    <s v="EST-000034497"/>
    <s v="PASSAGE OF TIME ART GALLERY FLORIDA"/>
    <s v="Ian Liegeois"/>
    <d v="2025-06-18T00:00:00"/>
    <d v="2025-06-18T00:00:00"/>
    <x v="1"/>
    <s v="18/06/2025, 21:19"/>
    <s v="USA"/>
    <s v="18/06/2025"/>
    <x v="24"/>
  </r>
  <r>
    <s v="EST-000034697"/>
    <s v="SOUTH LAS VEGAS BOULVEARD 3771 HARD ROCK LAS VEGAS"/>
    <s v="Ian Liegeois"/>
    <d v="2025-06-24T00:00:00"/>
    <d v="2025-06-19T00:00:00"/>
    <x v="1"/>
    <s v="19/06/2025, 22:59"/>
    <s v="USA"/>
    <s v="19/06/2025"/>
    <x v="24"/>
  </r>
  <r>
    <s v="EST-000034058"/>
    <s v="COLLINS STREET NO 367 LOBBY AND EOT UPGRADE"/>
    <s v="Jeremy Buick"/>
    <d v="2025-06-05T00:00:00"/>
    <d v="2025-06-23T00:00:00"/>
    <x v="0"/>
    <s v="23/06/2025, 14:49"/>
    <s v="Australia"/>
    <s v="23/06/2025"/>
    <x v="25"/>
  </r>
  <r>
    <s v="EST-000034851"/>
    <s v="M3 TOULOUSE PLAFOND VARIANTE"/>
    <s v="Christine Moring"/>
    <d v="2025-06-26T00:00:00"/>
    <d v="2025-06-27T00:00:00"/>
    <x v="0"/>
    <s v="27/06/2025, 15:19"/>
    <s v="France"/>
    <s v="27/06/2025"/>
    <x v="25"/>
  </r>
  <r>
    <s v="EST-000034968"/>
    <s v="FETC CAMPUS KILMALLOCK LIMERICK"/>
    <s v="Cathal McGuinness"/>
    <d v="2025-07-01T00:00:00"/>
    <d v="2025-06-27T00:00:00"/>
    <x v="1"/>
    <s v="27/06/2025, 11:48"/>
    <s v="Ireland"/>
    <s v="27/06/2025"/>
    <x v="25"/>
  </r>
  <r>
    <s v="EST-000034954"/>
    <s v="FIN3021 SUBZERO HELSINKI"/>
    <s v="Cathal McGuinness"/>
    <d v="2025-07-01T00:00:00"/>
    <d v="2025-06-27T00:00:00"/>
    <x v="1"/>
    <s v="27/06/2025, 10:14"/>
    <s v="Ireland"/>
    <s v="27/06/2025"/>
    <x v="25"/>
  </r>
  <r>
    <s v="EST-000034828"/>
    <s v="ST STEPHENS GREEN 51 DUBLIN"/>
    <s v="Cathal McGuinness"/>
    <d v="2025-06-27T00:00:00"/>
    <d v="2025-06-27T00:00:00"/>
    <x v="1"/>
    <s v="27/06/2025, 09:31"/>
    <s v="Ireland"/>
    <s v="27/06/2025"/>
    <x v="25"/>
  </r>
  <r>
    <s v="EST-000034778"/>
    <s v="AMAZON AMM15 CS BOULEVARD BLDG AMMAN JORDAN"/>
    <s v="Christine Moring"/>
    <d v="2025-06-26T00:00:00"/>
    <d v="2025-06-26T00:00:00"/>
    <x v="1"/>
    <s v="26/06/2025, 10:24"/>
    <s v="Middle East"/>
    <s v="26/06/2025"/>
    <x v="25"/>
  </r>
  <r>
    <s v="EST-000034753"/>
    <s v="BYTEDANCE LEVEL G TO 5 FLOORS INNOVATION HUB DUBAI"/>
    <s v="Christine Moring"/>
    <d v="2025-06-25T00:00:00"/>
    <d v="2025-06-24T00:00:00"/>
    <x v="1"/>
    <s v="24/06/2025, 11:32"/>
    <s v="Middle East"/>
    <s v="24/06/2025"/>
    <x v="25"/>
  </r>
  <r>
    <s v="EST-000034657"/>
    <s v="CAPITAL MARKETS AUTHORITY HEADQUARTERS KUWAIT"/>
    <s v="Christine Moring"/>
    <d v="2025-06-23T00:00:00"/>
    <d v="2025-06-24T00:00:00"/>
    <x v="0"/>
    <s v="24/06/2025, 09:24"/>
    <s v="Middle East"/>
    <s v="24/06/2025"/>
    <x v="25"/>
  </r>
  <r>
    <s v="EST-000034718"/>
    <s v="CENTRAL BANK OF IRAQ HEADQUATERS BAGHDAD CLG202"/>
    <s v="John Bullock"/>
    <d v="2025-06-25T00:00:00"/>
    <d v="2025-06-25T00:00:00"/>
    <x v="1"/>
    <s v="25/06/2025, 13:53"/>
    <s v="Middle East"/>
    <s v="25/06/2025"/>
    <x v="25"/>
  </r>
  <r>
    <s v="EST-000034499"/>
    <s v="CENTRAL BANK OF IRAQ HQ BAGHDAD CLG201 EXTERNAL"/>
    <s v="Jeremy Buick"/>
    <d v="2025-06-20T00:00:00"/>
    <d v="2025-06-23T00:00:00"/>
    <x v="0"/>
    <s v="23/06/2025, 08:23"/>
    <s v="Middle East"/>
    <s v="23/06/2025"/>
    <x v="25"/>
  </r>
  <r>
    <s v="EST-000034404"/>
    <s v="DHAKA METRO LINE 5 NORTHERN ROUTE BANGLADESH"/>
    <s v="Jeremy Buick"/>
    <d v="2025-06-18T00:00:00"/>
    <d v="2025-06-23T00:00:00"/>
    <x v="0"/>
    <s v="23/06/2025, 11:25"/>
    <s v="Middle East"/>
    <s v="23/06/2025"/>
    <x v="25"/>
  </r>
  <r>
    <s v="EST-000034214"/>
    <s v="EMIRATES IT COLLEGE DIAC PLOT 8120295 DUBAI"/>
    <s v="Demi Jackson"/>
    <d v="2025-06-17T00:00:00"/>
    <d v="2025-06-24T00:00:00"/>
    <x v="0"/>
    <s v="24/06/2025, 11:57"/>
    <s v="Middle East"/>
    <s v="24/06/2025"/>
    <x v="25"/>
  </r>
  <r>
    <s v="EST-000034498"/>
    <s v="NDA - JP MORGAN AL FAISALIYAH TOWER RIYADH KSA"/>
    <s v="Demi Jackson"/>
    <d v="2025-06-18T00:00:00"/>
    <d v="2025-06-24T00:00:00"/>
    <x v="0"/>
    <s v="24/06/2025, 16:32"/>
    <s v="Middle East"/>
    <s v="24/06/2025"/>
    <x v="25"/>
  </r>
  <r>
    <s v="EST-000034652"/>
    <s v="QIDDIYA MOTORSPORT PKG 2 &amp; 3 BOH RIYADH"/>
    <s v="Demi Jackson"/>
    <d v="2025-06-23T00:00:00"/>
    <d v="2025-06-27T00:00:00"/>
    <x v="0"/>
    <s v="27/06/2025, 09:51"/>
    <s v="Middle East"/>
    <s v="27/06/2025"/>
    <x v="25"/>
  </r>
  <r>
    <s v="EST-000034649"/>
    <s v="02034 CADDELL ADDITIONAL SCOPE"/>
    <s v="Jeremy Buick"/>
    <d v="2025-06-23T00:00:00"/>
    <d v="2025-06-25T00:00:00"/>
    <x v="0"/>
    <s v="25/06/2025, 10:46"/>
    <s v="Rest of the World"/>
    <s v="25/06/2025"/>
    <x v="25"/>
  </r>
  <r>
    <s v="EST-000034257"/>
    <s v="ALPHA BANK VE ALTERNATIVES FABRIC ATHENS"/>
    <s v="Christine Moring"/>
    <d v="2025-06-13T00:00:00"/>
    <d v="2025-06-23T00:00:00"/>
    <x v="0"/>
    <s v="23/06/2025, 15:13"/>
    <s v="Rest of the World"/>
    <s v="23/06/2025"/>
    <x v="25"/>
  </r>
  <r>
    <s v="EST-000034922"/>
    <s v="JOSE MALHOA 12 LISBON"/>
    <s v="Christine Moring"/>
    <d v="2025-06-30T00:00:00"/>
    <d v="2025-06-26T00:00:00"/>
    <x v="1"/>
    <s v="26/06/2025, 15:28"/>
    <s v="Rest of the World"/>
    <s v="26/06/2025"/>
    <x v="25"/>
  </r>
  <r>
    <s v="EST-000034737"/>
    <s v="L.-ILLA BY RENTAMAR BARCELONA"/>
    <s v="Demi Jackson"/>
    <d v="2025-06-24T00:00:00"/>
    <d v="2025-06-25T00:00:00"/>
    <x v="0"/>
    <s v="25/06/2025, 11:59"/>
    <s v="Rest of the World"/>
    <s v="25/06/2025"/>
    <x v="25"/>
  </r>
  <r>
    <s v="EST-000034598"/>
    <s v="LUANDA MEMORIAL"/>
    <s v="Estimating"/>
    <d v="2025-06-20T00:00:00"/>
    <d v="2025-06-23T00:00:00"/>
    <x v="0"/>
    <s v="23/06/2025, 11:24"/>
    <s v="Rest of the World"/>
    <s v="23/06/2025"/>
    <x v="25"/>
  </r>
  <r>
    <s v="EST-000034524"/>
    <s v="MUSEO BELLAS ARTES BILBAO"/>
    <s v="Jason Liggett"/>
    <d v="2025-06-19T00:00:00"/>
    <d v="2025-06-23T00:00:00"/>
    <x v="0"/>
    <s v="23/06/2025, 10:56"/>
    <s v="Rest of the World"/>
    <s v="23/06/2025"/>
    <x v="25"/>
  </r>
  <r>
    <s v="EST-000034316"/>
    <s v="ONTARIO TRANSIT GROUP (OTG) WALL ENAMEL PACKAGE"/>
    <s v="Jeremy Buick"/>
    <d v="2025-06-16T00:00:00"/>
    <d v="2025-06-23T00:00:00"/>
    <x v="0"/>
    <s v="23/06/2025, 11:35"/>
    <s v="Rest of the World"/>
    <s v="23/06/2025"/>
    <x v="25"/>
  </r>
  <r>
    <s v="EST-000034635"/>
    <s v="PARK AVENUE BMW QUEBEC"/>
    <s v="Ian Liegeois"/>
    <d v="2025-06-20T00:00:00"/>
    <d v="2025-06-24T00:00:00"/>
    <x v="0"/>
    <s v="24/06/2025, 07:53"/>
    <s v="Rest of the World"/>
    <s v="24/06/2025"/>
    <x v="25"/>
  </r>
  <r>
    <s v="EST-000034600"/>
    <s v="ROSARIO PINO 14 RENOVATION (20/F) MADRID"/>
    <s v="Christine Moring"/>
    <d v="2025-06-20T00:00:00"/>
    <d v="2025-06-27T00:00:00"/>
    <x v="0"/>
    <s v="27/06/2025, 16:29"/>
    <s v="Rest of the World"/>
    <s v="27/06/2025"/>
    <x v="25"/>
  </r>
  <r>
    <s v="EST-000034693"/>
    <s v="WARSAW CPK BAGGAGE HALL"/>
    <s v="Jeremy Buick"/>
    <d v="2025-06-26T00:00:00"/>
    <d v="2025-06-23T00:00:00"/>
    <x v="1"/>
    <s v="23/06/2025, 10:31"/>
    <s v="Rest of the World"/>
    <s v="23/06/2025"/>
    <x v="25"/>
  </r>
  <r>
    <s v="EST-000034762"/>
    <s v="AIREDALE HOSPITAL MRI AREA KEIGHLEY"/>
    <s v="Neil Hamblin"/>
    <d v="2025-06-24T00:00:00"/>
    <d v="2025-06-23T00:00:00"/>
    <x v="1"/>
    <s v="23/06/2025, 10:45"/>
    <s v="UK"/>
    <s v="23/06/2025"/>
    <x v="25"/>
  </r>
  <r>
    <s v="EST-000034824"/>
    <s v="ALDER CASTLE NOBLE ST NO 10 CAT B LDS CHURCH LONDON"/>
    <s v="Lorraine Knotts"/>
    <d v="2025-06-25T00:00:00"/>
    <d v="2025-06-24T00:00:00"/>
    <x v="1"/>
    <s v="24/06/2025, 15:55"/>
    <s v="UK"/>
    <s v="24/06/2025"/>
    <x v="25"/>
  </r>
  <r>
    <s v="EST-000034875"/>
    <s v="ALDERSGATE ST NO 150 THE VERDANT TIKTOK JOINERY LONDON"/>
    <s v="Lorraine Knotts"/>
    <d v="2025-06-26T00:00:00"/>
    <d v="2025-06-26T00:00:00"/>
    <x v="1"/>
    <s v="26/06/2025, 11:51"/>
    <s v="UK"/>
    <s v="26/06/2025"/>
    <x v="25"/>
  </r>
  <r>
    <s v="EST-000034919"/>
    <s v="ALDERSGATE ST NO 150 THE VERDANT TIKTOK JOINERY LONDON"/>
    <s v="Lorraine Knotts"/>
    <d v="2025-06-30T00:00:00"/>
    <d v="2025-06-26T00:00:00"/>
    <x v="1"/>
    <s v="26/06/2025, 12:46"/>
    <s v="UK"/>
    <s v="26/06/2025"/>
    <x v="25"/>
  </r>
  <r>
    <s v="EST-000034961"/>
    <s v="AMAZON SWANSEA"/>
    <s v="Max Cane"/>
    <d v="2025-06-30T00:00:00"/>
    <d v="2025-06-27T00:00:00"/>
    <x v="1"/>
    <s v="27/06/2025, 15:39"/>
    <s v="UK"/>
    <s v="27/06/2025"/>
    <x v="25"/>
  </r>
  <r>
    <s v="EST-000034782"/>
    <s v="ARABESQUE HOUSE UNIT 1FF MONKS CROSS DRIVE YORK"/>
    <s v="Lorraine Knotts"/>
    <d v="2025-06-24T00:00:00"/>
    <d v="2025-06-23T00:00:00"/>
    <x v="1"/>
    <s v="23/06/2025, 11:11"/>
    <s v="UK"/>
    <s v="23/06/2025"/>
    <x v="25"/>
  </r>
  <r>
    <s v="EST-000034854"/>
    <s v="ATHOLL EXCHANGE EDINBURGH"/>
    <s v="Lorraine Knotts"/>
    <d v="2025-06-26T00:00:00"/>
    <d v="2025-06-25T00:00:00"/>
    <x v="1"/>
    <s v="25/06/2025, 13:30"/>
    <s v="UK"/>
    <s v="25/06/2025"/>
    <x v="25"/>
  </r>
  <r>
    <s v="EST-000034795"/>
    <s v="AURIOL DRIVE UNIT 3 GREENFORD LONDON"/>
    <s v="Lorraine Knotts"/>
    <d v="2025-06-24T00:00:00"/>
    <d v="2025-06-23T00:00:00"/>
    <x v="1"/>
    <s v="23/06/2025, 16:24"/>
    <s v="UK"/>
    <s v="23/06/2025"/>
    <x v="25"/>
  </r>
  <r>
    <s v="EST-000034925"/>
    <s v="BARTS SQUARE ONE BARTHOLOMEW CLOSE FLR 4 REFURB LONDON"/>
    <s v="Lorraine Knotts"/>
    <d v="2025-06-27T00:00:00"/>
    <d v="2025-06-26T00:00:00"/>
    <x v="1"/>
    <s v="26/06/2025, 14:03"/>
    <s v="UK"/>
    <s v="26/06/2025"/>
    <x v="25"/>
  </r>
  <r>
    <s v="EST-000034876"/>
    <s v="BATH ROAD NO 228 LONZA REFURB SLOUGH"/>
    <s v="Lorraine Knotts"/>
    <d v="2025-06-26T00:00:00"/>
    <d v="2025-06-25T00:00:00"/>
    <x v="1"/>
    <s v="25/06/2025, 14:26"/>
    <s v="UK"/>
    <s v="25/06/2025"/>
    <x v="25"/>
  </r>
  <r>
    <s v="EST-000034904"/>
    <s v="BEDFONT LAKES BUILDING 10 LAKESHORE FELTHAM LONDON"/>
    <s v="Max Cane"/>
    <d v="2025-06-27T00:00:00"/>
    <d v="2025-06-26T00:00:00"/>
    <x v="1"/>
    <s v="26/06/2025, 11:27"/>
    <s v="UK"/>
    <s v="26/06/2025"/>
    <x v="25"/>
  </r>
  <r>
    <s v="EST-000034610"/>
    <s v="BEORMA QUARTER PHASE 2 BUILDING TWO CAT A BIRMINGHAM"/>
    <s v="Neil Hamblin"/>
    <d v="2025-06-19T00:00:00"/>
    <d v="2025-06-27T00:00:00"/>
    <x v="0"/>
    <s v="27/06/2025, 13:52"/>
    <s v="UK"/>
    <s v="27/06/2025"/>
    <x v="25"/>
  </r>
  <r>
    <s v="EST-000034894"/>
    <s v="BISHOPSGATE NO 22 LEVEL 9 AMWINS REFURB LONDON"/>
    <s v="Lorraine Knotts"/>
    <d v="2025-06-27T00:00:00"/>
    <d v="2025-06-26T00:00:00"/>
    <x v="1"/>
    <s v="26/06/2025, 10:44"/>
    <s v="UK"/>
    <s v="26/06/2025"/>
    <x v="25"/>
  </r>
  <r>
    <s v="EST-000034915"/>
    <s v="BLUEWATER SHOPPING CENTRE"/>
    <s v="Max Cane"/>
    <d v="2025-06-30T00:00:00"/>
    <d v="2025-06-27T00:00:00"/>
    <x v="1"/>
    <s v="27/06/2025, 15:05"/>
    <s v="UK"/>
    <s v="27/06/2025"/>
    <x v="25"/>
  </r>
  <r>
    <s v="EST-000034943"/>
    <s v="BRINDLEY PLACE NO 5 REFURB PHASE 2 BIRMINGHAM"/>
    <s v="Lorraine Knotts"/>
    <d v="2025-06-27T00:00:00"/>
    <d v="2025-06-26T00:00:00"/>
    <x v="1"/>
    <s v="26/06/2025, 16:30"/>
    <s v="UK"/>
    <s v="26/06/2025"/>
    <x v="25"/>
  </r>
  <r>
    <s v="EST-000034783"/>
    <s v="CAMBRIDGE BIOMEDICAL CAMPUS LABORATORY 2000 NEWBUILD"/>
    <s v="Max Cane"/>
    <d v="2025-06-24T00:00:00"/>
    <d v="2025-06-23T00:00:00"/>
    <x v="1"/>
    <s v="23/06/2025, 14:38"/>
    <s v="UK"/>
    <s v="23/06/2025"/>
    <x v="25"/>
  </r>
  <r>
    <s v="EST-000034777"/>
    <s v="CANARY WHARF WOOD WHARF B2 LIFT LOBBIES LONDON"/>
    <s v="Max Cane"/>
    <d v="2025-06-24T00:00:00"/>
    <d v="2025-06-27T00:00:00"/>
    <x v="0"/>
    <s v="27/06/2025, 12:21"/>
    <s v="UK"/>
    <s v="27/06/2025"/>
    <x v="25"/>
  </r>
  <r>
    <s v="EST-000034963"/>
    <s v="CAPABILITY GREEN NO 400 FLOOR 2 REFURB PHASE 2 LUTON"/>
    <s v="Neil Hamblin"/>
    <d v="2025-07-01T00:00:00"/>
    <d v="2025-06-27T00:00:00"/>
    <x v="1"/>
    <s v="27/06/2025, 10:31"/>
    <s v="UK"/>
    <s v="27/06/2025"/>
    <x v="25"/>
  </r>
  <r>
    <s v="EST-000034769"/>
    <s v="COOPER HOUSE COVENTRY"/>
    <s v="Lorraine Knotts"/>
    <d v="2025-06-24T00:00:00"/>
    <d v="2025-06-23T00:00:00"/>
    <x v="1"/>
    <s v="23/06/2025, 09:51"/>
    <s v="UK"/>
    <s v="23/06/2025"/>
    <x v="25"/>
  </r>
  <r>
    <s v="EST-000034817"/>
    <s v="CUMMINS OFFICE BLOCK DAVENTRY"/>
    <s v="Lorraine Knotts"/>
    <d v="2025-06-25T00:00:00"/>
    <d v="2025-06-24T00:00:00"/>
    <x v="1"/>
    <s v="24/06/2025, 11:43"/>
    <s v="UK"/>
    <s v="24/06/2025"/>
    <x v="25"/>
  </r>
  <r>
    <s v="EST-000034964"/>
    <s v="DALES MANOR BUSINESS PARK CAT B CAMBRIDGE"/>
    <s v="Lorraine Knotts"/>
    <d v="2025-07-01T00:00:00"/>
    <d v="2025-06-27T00:00:00"/>
    <x v="1"/>
    <s v="27/06/2025, 10:46"/>
    <s v="UK"/>
    <s v="27/06/2025"/>
    <x v="25"/>
  </r>
  <r>
    <s v="EST-000034972"/>
    <s v="ELLISON INSTITUTE TRANSFORMATIVE MEDICINE RESEARCH CAMPUS"/>
    <s v="Lorraine Knotts"/>
    <d v="2025-06-30T00:00:00"/>
    <d v="2025-06-27T00:00:00"/>
    <x v="1"/>
    <s v="27/06/2025, 11:39"/>
    <s v="UK"/>
    <s v="27/06/2025"/>
    <x v="25"/>
  </r>
  <r>
    <s v="EST-000034765"/>
    <s v="EURSHELL MISC TILE &amp; GRID 2025"/>
    <s v="Lorraine Knotts"/>
    <d v="2025-06-25T00:00:00"/>
    <d v="2025-06-24T00:00:00"/>
    <x v="1"/>
    <s v="24/06/2025, 16:11"/>
    <s v="UK"/>
    <s v="24/06/2025"/>
    <x v="25"/>
  </r>
  <r>
    <s v="EST-000034993"/>
    <s v="GATWICK AIRPORT NORTH TERMINAL GATE ROOM 45"/>
    <s v="Estimating"/>
    <d v="2025-06-30T00:00:00"/>
    <d v="2025-06-27T00:00:00"/>
    <x v="1"/>
    <s v="27/06/2025, 14:01"/>
    <s v="UK"/>
    <s v="27/06/2025"/>
    <x v="25"/>
  </r>
  <r>
    <s v="EST-000034966"/>
    <s v="GATWICK AIRPORT NORTH TERMINAL GATE ROOM 45"/>
    <s v="Lorraine Knotts"/>
    <d v="2025-06-30T00:00:00"/>
    <d v="2025-06-27T00:00:00"/>
    <x v="1"/>
    <s v="27/06/2025, 10:26"/>
    <s v="UK"/>
    <s v="27/06/2025"/>
    <x v="25"/>
  </r>
  <r>
    <s v="EST-000034902"/>
    <s v="GATWICK AIRPORT NORTH TERMINAL GATE ROOM 45"/>
    <s v="Lorraine Knotts"/>
    <d v="2025-06-27T00:00:00"/>
    <d v="2025-06-26T00:00:00"/>
    <x v="1"/>
    <s v="26/06/2025, 12:20"/>
    <s v="UK"/>
    <s v="26/06/2025"/>
    <x v="25"/>
  </r>
  <r>
    <s v="EST-000034830"/>
    <s v="GEORGE TOMLINSON SCHOOL LONDON"/>
    <s v="Max Cane"/>
    <d v="2025-06-25T00:00:00"/>
    <d v="2025-06-24T00:00:00"/>
    <x v="1"/>
    <s v="24/06/2025, 14:26"/>
    <s v="UK"/>
    <s v="24/06/2025"/>
    <x v="25"/>
  </r>
  <r>
    <s v="EST-000034740"/>
    <s v="GLOBE SQUARE NO 1 LEEDS"/>
    <s v="Lorraine Knotts"/>
    <d v="2025-06-23T00:00:00"/>
    <d v="2025-06-27T00:00:00"/>
    <x v="0"/>
    <s v="27/06/2025, 10:11"/>
    <s v="UK"/>
    <s v="27/06/2025"/>
    <x v="25"/>
  </r>
  <r>
    <s v="EST-000034745"/>
    <s v="GRESHAM STREET NO 45 REFURB LONDON"/>
    <s v="Max Cane"/>
    <d v="2025-06-24T00:00:00"/>
    <d v="2025-06-23T00:00:00"/>
    <x v="1"/>
    <s v="23/06/2025, 11:55"/>
    <s v="UK"/>
    <s v="23/06/2025"/>
    <x v="25"/>
  </r>
  <r>
    <s v="EST-000034858"/>
    <s v="HERBAL HILL NO 3-7 FLOORS 1 &amp; 4 FIT OUT LONDON"/>
    <s v="Max Cane"/>
    <d v="2025-06-26T00:00:00"/>
    <d v="2025-06-27T00:00:00"/>
    <x v="0"/>
    <s v="27/06/2025, 09:37"/>
    <s v="UK"/>
    <s v="27/06/2025"/>
    <x v="25"/>
  </r>
  <r>
    <s v="EST-000034814"/>
    <s v="HM PASSPORT OFFICE REFURB LIVERPOOL"/>
    <s v="Neil Hamblin"/>
    <d v="2025-06-26T00:00:00"/>
    <d v="2025-06-24T00:00:00"/>
    <x v="1"/>
    <s v="24/06/2025, 14:58"/>
    <s v="UK"/>
    <s v="24/06/2025"/>
    <x v="25"/>
  </r>
  <r>
    <s v="EST-000034984"/>
    <s v="HMP HIGHPOINT SOUTH DEVELOPMENT NEWMARKET"/>
    <s v="Lorraine Knotts"/>
    <d v="2025-06-30T00:00:00"/>
    <d v="2025-06-27T00:00:00"/>
    <x v="1"/>
    <s v="27/06/2025, 12:25"/>
    <s v="UK"/>
    <s v="27/06/2025"/>
    <x v="25"/>
  </r>
  <r>
    <s v="EST-000034860"/>
    <s v="HOLLAND &amp; BARRETT WORKS NUNEATON"/>
    <s v="Lorraine Knotts"/>
    <d v="2025-06-26T00:00:00"/>
    <d v="2025-06-25T00:00:00"/>
    <x v="1"/>
    <s v="25/06/2025, 13:17"/>
    <s v="UK"/>
    <s v="25/06/2025"/>
    <x v="25"/>
  </r>
  <r>
    <s v="EST-000034926"/>
    <s v="HOTSPUR WAY SKY NEWCASTLE"/>
    <s v="Max Cane"/>
    <d v="2025-06-27T00:00:00"/>
    <d v="2025-06-26T00:00:00"/>
    <x v="1"/>
    <s v="26/06/2025, 14:23"/>
    <s v="UK"/>
    <s v="26/06/2025"/>
    <x v="25"/>
  </r>
  <r>
    <s v="EST-000034913"/>
    <s v="HOTSPUR WAY SKY NEWCASTLE"/>
    <s v="Max Cane"/>
    <d v="2025-06-27T00:00:00"/>
    <d v="2025-06-26T00:00:00"/>
    <x v="1"/>
    <s v="26/06/2025, 12:01"/>
    <s v="UK"/>
    <s v="26/06/2025"/>
    <x v="25"/>
  </r>
  <r>
    <s v="EST-000034797"/>
    <s v="JOHN HAMPDEN GRAMMAR SCHOOL REFURB HIGH WYCOMBE"/>
    <s v="Lorraine Knotts"/>
    <d v="2025-06-25T00:00:00"/>
    <d v="2025-06-24T00:00:00"/>
    <x v="1"/>
    <s v="24/06/2025, 11:50"/>
    <s v="UK"/>
    <s v="24/06/2025"/>
    <x v="25"/>
  </r>
  <r>
    <s v="EST-000034856"/>
    <s v="KING STREET NO 35 LONDON"/>
    <s v="Lorraine Knotts"/>
    <d v="2025-06-26T00:00:00"/>
    <d v="2025-06-25T00:00:00"/>
    <x v="1"/>
    <s v="25/06/2025, 13:04"/>
    <s v="UK"/>
    <s v="25/06/2025"/>
    <x v="25"/>
  </r>
  <r>
    <s v="EST-000034833"/>
    <s v="KING STREET NO 35 LONDON"/>
    <s v="Lorraine Knotts"/>
    <d v="2025-06-25T00:00:00"/>
    <d v="2025-06-24T00:00:00"/>
    <x v="1"/>
    <s v="24/06/2025, 16:56"/>
    <s v="UK"/>
    <s v="24/06/2025"/>
    <x v="25"/>
  </r>
  <r>
    <s v="EST-000034864"/>
    <s v="KING WILLIAM STREET NO 45 REGIS HOUSE FLRS 1 &amp; 5-7 LONDON"/>
    <s v="Neil Hamblin"/>
    <d v="2025-06-26T00:00:00"/>
    <d v="2025-06-25T00:00:00"/>
    <x v="1"/>
    <s v="25/06/2025, 14:06"/>
    <s v="UK"/>
    <s v="25/06/2025"/>
    <x v="25"/>
  </r>
  <r>
    <s v="EST-000034947"/>
    <s v="KUDU MARYLEBONE MOXON ST 6 LONDON"/>
    <s v="Lorraine Knotts"/>
    <d v="2025-06-27T00:00:00"/>
    <d v="2025-06-26T00:00:00"/>
    <x v="1"/>
    <s v="26/06/2025, 17:21"/>
    <s v="UK"/>
    <s v="26/06/2025"/>
    <x v="25"/>
  </r>
  <r>
    <s v="EST-000034768"/>
    <s v="LEADENHALL STREET NO 40 BROOKS MACDONALD FLR 8 LONDON"/>
    <s v="Lorraine Knotts"/>
    <d v="2025-06-24T00:00:00"/>
    <d v="2025-06-23T00:00:00"/>
    <x v="1"/>
    <s v="23/06/2025, 09:25"/>
    <s v="UK"/>
    <s v="23/06/2025"/>
    <x v="25"/>
  </r>
  <r>
    <s v="EST-000034803"/>
    <s v="LIVERPOOL STREET NO 1 CAT B DENTONS FLRS 2-5 LONDON"/>
    <s v="Lorraine Knotts"/>
    <d v="2025-06-25T00:00:00"/>
    <d v="2025-06-24T00:00:00"/>
    <x v="1"/>
    <s v="24/06/2025, 08:47"/>
    <s v="UK"/>
    <s v="24/06/2025"/>
    <x v="25"/>
  </r>
  <r>
    <s v="EST-000034859"/>
    <s v="LUMINOUS OAK SEMH SCHOOL SOUTHAMPTON"/>
    <s v="Max Cane"/>
    <d v="2025-06-26T00:00:00"/>
    <d v="2025-06-25T00:00:00"/>
    <x v="1"/>
    <s v="25/06/2025, 14:39"/>
    <s v="UK"/>
    <s v="25/06/2025"/>
    <x v="25"/>
  </r>
  <r>
    <s v="EST-000034845"/>
    <s v="MANCHESTER AIRPORT GATEHOUSE CEILINGS"/>
    <s v="Max Cane"/>
    <d v="2025-06-25T00:00:00"/>
    <d v="2025-06-24T00:00:00"/>
    <x v="1"/>
    <s v="24/06/2025, 16:36"/>
    <s v="UK"/>
    <s v="24/06/2025"/>
    <x v="25"/>
  </r>
  <r>
    <s v="EST-000034992"/>
    <s v="MANCHESTER AIRPORT T1 STAFF CHANNEL"/>
    <s v="Lorraine Knotts"/>
    <d v="2025-06-30T00:00:00"/>
    <d v="2025-06-27T00:00:00"/>
    <x v="1"/>
    <s v="27/06/2025, 14:55"/>
    <s v="UK"/>
    <s v="27/06/2025"/>
    <x v="25"/>
  </r>
  <r>
    <s v="EST-000034861"/>
    <s v="MARKS AND SPENCER TEMPLE FORTUNE"/>
    <s v="Max Cane"/>
    <d v="2025-06-27T00:00:00"/>
    <d v="2025-06-25T00:00:00"/>
    <x v="1"/>
    <s v="25/06/2025, 10:48"/>
    <s v="UK"/>
    <s v="25/06/2025"/>
    <x v="25"/>
  </r>
  <r>
    <s v="EST-000034709"/>
    <s v="MARTIN LANE NO 24 REFURB LONDON"/>
    <s v="Max Cane"/>
    <d v="2025-06-20T00:00:00"/>
    <d v="2025-06-23T00:00:00"/>
    <x v="0"/>
    <s v="23/06/2025, 08:54"/>
    <s v="UK"/>
    <s v="23/06/2025"/>
    <x v="25"/>
  </r>
  <r>
    <s v="EST-000034846"/>
    <s v="MARYLEBONE PLACE CAT B UBP LONDON"/>
    <s v="Lorraine Knotts"/>
    <d v="2025-06-25T00:00:00"/>
    <d v="2025-06-24T00:00:00"/>
    <x v="1"/>
    <s v="24/06/2025, 16:42"/>
    <s v="UK"/>
    <s v="24/06/2025"/>
    <x v="25"/>
  </r>
  <r>
    <s v="EST-000034874"/>
    <s v="MEADOWHALL SHOPPING CENTRE WCS SHEFFIELD"/>
    <s v="Lorraine Knotts"/>
    <d v="2025-06-26T00:00:00"/>
    <d v="2025-06-25T00:00:00"/>
    <x v="1"/>
    <s v="25/06/2025, 14:02"/>
    <s v="UK"/>
    <s v="25/06/2025"/>
    <x v="25"/>
  </r>
  <r>
    <s v="EST-000034801"/>
    <s v="MEADOWHALL SHOPPING CENTRE WCS SHEFFIELD"/>
    <s v="Lorraine Knotts"/>
    <d v="2025-06-26T00:00:00"/>
    <d v="2025-06-24T00:00:00"/>
    <x v="1"/>
    <s v="24/06/2025, 08:19"/>
    <s v="UK"/>
    <s v="24/06/2025"/>
    <x v="25"/>
  </r>
  <r>
    <s v="EST-000034907"/>
    <s v="MEADOWHALL SHOPPING CENTRE WCS SHEFFIELD"/>
    <s v="Lorraine Knotts"/>
    <d v="2025-06-27T00:00:00"/>
    <d v="2025-06-26T00:00:00"/>
    <x v="1"/>
    <s v="26/06/2025, 11:25"/>
    <s v="UK"/>
    <s v="26/06/2025"/>
    <x v="25"/>
  </r>
  <r>
    <s v="EST-000034906"/>
    <s v="MOORGATE NO 7 - 11 BASILDON HOUSE FLOOR 4 LONDON"/>
    <s v="Max Cane"/>
    <d v="2025-06-27T00:00:00"/>
    <d v="2025-06-26T00:00:00"/>
    <x v="1"/>
    <s v="26/06/2025, 11:57"/>
    <s v="UK"/>
    <s v="26/06/2025"/>
    <x v="25"/>
  </r>
  <r>
    <s v="EST-000034924"/>
    <s v="NEW BURLINGTON PLACE NO 1 FLOOR 3 DAVIDON KEMPNER LONDON"/>
    <s v="Lorraine Knotts"/>
    <d v="2025-06-27T00:00:00"/>
    <d v="2025-06-26T00:00:00"/>
    <x v="1"/>
    <s v="26/06/2025, 14:48"/>
    <s v="UK"/>
    <s v="26/06/2025"/>
    <x v="25"/>
  </r>
  <r>
    <s v="EST-000034958"/>
    <s v="NEW COBHAM HOUSE BLACKFRIARS LANE NO 20-26 LONDON"/>
    <s v="Max Cane"/>
    <d v="2025-06-30T00:00:00"/>
    <d v="2025-06-27T00:00:00"/>
    <x v="1"/>
    <s v="27/06/2025, 09:36"/>
    <s v="UK"/>
    <s v="27/06/2025"/>
    <x v="25"/>
  </r>
  <r>
    <s v="EST-000034920"/>
    <s v="NEW COBHAM HOUSE BLACKFRIARS LANE NO 20-26 LONDON"/>
    <s v="Max Cane"/>
    <d v="2025-06-27T00:00:00"/>
    <d v="2025-06-26T00:00:00"/>
    <x v="1"/>
    <s v="26/06/2025, 14:12"/>
    <s v="UK"/>
    <s v="26/06/2025"/>
    <x v="25"/>
  </r>
  <r>
    <s v="EST-000034671"/>
    <s v="NEWGATE STREET NO 81 BT CENTRE HSBC FIT OUT LONDON"/>
    <s v="Neil Hamblin"/>
    <d v="2025-06-20T00:00:00"/>
    <d v="2025-06-24T00:00:00"/>
    <x v="0"/>
    <s v="24/06/2025, 16:39"/>
    <s v="UK"/>
    <s v="24/06/2025"/>
    <x v="25"/>
  </r>
  <r>
    <s v="EST-000034885"/>
    <s v="NTT DATA CENTRE LON1-B DAGENHAM BOH"/>
    <s v="Neil Hamblin"/>
    <d v="2025-06-27T00:00:00"/>
    <d v="2025-06-26T00:00:00"/>
    <x v="1"/>
    <s v="26/06/2025, 11:07"/>
    <s v="UK"/>
    <s v="26/06/2025"/>
    <x v="25"/>
  </r>
  <r>
    <s v="EST-000034978"/>
    <s v="OLD BROAD STREET NO 125 LVL 22 &amp; 23 CAT A LONDON"/>
    <s v="Neil Hamblin"/>
    <d v="2025-07-02T00:00:00"/>
    <d v="2025-06-27T00:00:00"/>
    <x v="1"/>
    <s v="27/06/2025, 14:40"/>
    <s v="UK"/>
    <s v="27/06/2025"/>
    <x v="25"/>
  </r>
  <r>
    <s v="EST-000034872"/>
    <s v="ONE CANADA SQUARE LVL 29 CAT A LONDON"/>
    <s v="Max Cane"/>
    <d v="2025-06-26T00:00:00"/>
    <d v="2025-06-25T00:00:00"/>
    <x v="1"/>
    <s v="25/06/2025, 16:40"/>
    <s v="UK"/>
    <s v="25/06/2025"/>
    <x v="25"/>
  </r>
  <r>
    <s v="EST-000034390"/>
    <s v="ONE EASTSIDE TOWER A SKYLOUNGE BIRMINGHAM"/>
    <s v="Neil Hamblin"/>
    <d v="2025-06-16T00:00:00"/>
    <d v="2025-06-25T00:00:00"/>
    <x v="0"/>
    <s v="25/06/2025, 10:14"/>
    <s v="UK"/>
    <s v="25/06/2025"/>
    <x v="25"/>
  </r>
  <r>
    <s v="EST-000034827"/>
    <s v="ONE LUDLOW OFFICE SUITE 2 MAIDENHEAD"/>
    <s v="Neil Hamblin"/>
    <d v="2025-06-26T00:00:00"/>
    <d v="2025-06-24T00:00:00"/>
    <x v="1"/>
    <s v="24/06/2025, 16:06"/>
    <s v="UK"/>
    <s v="24/06/2025"/>
    <x v="25"/>
  </r>
  <r>
    <s v="EST-000034853"/>
    <s v="OXFORD BUSINESS PARK PLOT 5700 OXFORD"/>
    <s v="Lorraine Knotts"/>
    <d v="2025-06-27T00:00:00"/>
    <d v="2025-06-25T00:00:00"/>
    <x v="1"/>
    <s v="25/06/2025, 10:43"/>
    <s v="UK"/>
    <s v="25/06/2025"/>
    <x v="25"/>
  </r>
  <r>
    <s v="EST-000034776"/>
    <s v="OXFORD BUSINESS PARK PLOT 5700 OXFORD"/>
    <s v="Lorraine Knotts"/>
    <d v="2025-06-24T00:00:00"/>
    <d v="2025-06-23T00:00:00"/>
    <x v="1"/>
    <s v="23/06/2025, 10:04"/>
    <s v="UK"/>
    <s v="23/06/2025"/>
    <x v="25"/>
  </r>
  <r>
    <s v="EST-000034850"/>
    <s v="PADDINGTON CENTRAL KINGDOM ST NO 1 FLRS 1,6,8 EQUINOR LONDON"/>
    <s v="Lorraine Knotts"/>
    <d v="2025-06-26T00:00:00"/>
    <d v="2025-06-25T00:00:00"/>
    <x v="1"/>
    <s v="25/06/2025, 10:00"/>
    <s v="UK"/>
    <s v="25/06/2025"/>
    <x v="25"/>
  </r>
  <r>
    <s v="EST-000034935"/>
    <s v="PADDINGTON CENTRAL KINGDOM STREET NO 2 FLR 7 MICROSOFT"/>
    <s v="Max Cane"/>
    <d v="2025-06-27T00:00:00"/>
    <d v="2025-06-27T00:00:00"/>
    <x v="1"/>
    <s v="27/06/2025, 08:35"/>
    <s v="UK"/>
    <s v="27/06/2025"/>
    <x v="25"/>
  </r>
  <r>
    <s v="EST-000034818"/>
    <s v="PORTLAND HOUSE BRESSENDEN PLACE LONDON"/>
    <s v="Neil Hamblin"/>
    <d v="2025-06-25T00:00:00"/>
    <d v="2025-06-24T00:00:00"/>
    <x v="1"/>
    <s v="24/06/2025, 11:53"/>
    <s v="UK"/>
    <s v="24/06/2025"/>
    <x v="25"/>
  </r>
  <r>
    <s v="EST-000034891"/>
    <s v="PREMIER PARK UNIT 7 PARK ROYAL LONDON"/>
    <s v="Max Cane"/>
    <d v="2025-06-27T00:00:00"/>
    <d v="2025-06-26T00:00:00"/>
    <x v="1"/>
    <s v="26/06/2025, 08:48"/>
    <s v="UK"/>
    <s v="26/06/2025"/>
    <x v="25"/>
  </r>
  <r>
    <s v="EST-000034897"/>
    <s v="PROJECT P MILLBANK LONDON"/>
    <s v="Max Cane"/>
    <d v="2025-06-27T00:00:00"/>
    <d v="2025-06-26T00:00:00"/>
    <x v="1"/>
    <s v="26/06/2025, 10:02"/>
    <s v="UK"/>
    <s v="26/06/2025"/>
    <x v="25"/>
  </r>
  <r>
    <s v="EST-000034838"/>
    <s v="PROJECT P MILLBANK LONDON"/>
    <s v="Max Cane"/>
    <d v="2025-06-26T00:00:00"/>
    <d v="2025-06-25T00:00:00"/>
    <x v="1"/>
    <s v="25/06/2025, 16:23"/>
    <s v="UK"/>
    <s v="25/06/2025"/>
    <x v="25"/>
  </r>
  <r>
    <s v="EST-000034973"/>
    <s v="QUEENSFERRY STREET NO 1-8 HOTEL EDINBURGH"/>
    <s v="Neil Hamblin"/>
    <d v="2025-07-01T00:00:00"/>
    <d v="2025-06-27T00:00:00"/>
    <x v="1"/>
    <s v="27/06/2025, 14:54"/>
    <s v="UK"/>
    <s v="27/06/2025"/>
    <x v="25"/>
  </r>
  <r>
    <s v="EST-000034855"/>
    <s v="QUEEN VICTORIA STREET NO 128 OLD CHANGE HOUSE FLR 3 LONDON"/>
    <s v="Max Cane"/>
    <d v="2025-06-26T00:00:00"/>
    <d v="2025-06-25T00:00:00"/>
    <x v="1"/>
    <s v="25/06/2025, 14:00"/>
    <s v="UK"/>
    <s v="25/06/2025"/>
    <x v="25"/>
  </r>
  <r>
    <s v="EST-000034809"/>
    <s v="QUEEN VICTORIA STREET NO 128 OLD CHANGE HOUSE FLR 3 LONDON"/>
    <s v="Max Cane"/>
    <d v="2025-06-25T00:00:00"/>
    <d v="2025-06-24T00:00:00"/>
    <x v="1"/>
    <s v="24/06/2025, 16:33"/>
    <s v="UK"/>
    <s v="24/06/2025"/>
    <x v="25"/>
  </r>
  <r>
    <s v="EST-000034865"/>
    <s v="RADBOURNE UNIT ROYAL DERBY HOSPITAL WARD 32 DERBY"/>
    <s v="Max Cane"/>
    <d v="2025-06-26T00:00:00"/>
    <d v="2025-06-25T00:00:00"/>
    <x v="1"/>
    <s v="25/06/2025, 11:05"/>
    <s v="UK"/>
    <s v="25/06/2025"/>
    <x v="25"/>
  </r>
  <r>
    <s v="EST-000034812"/>
    <s v="RAVENSBURY REGENERATION BLOCK F &amp; D LONDON"/>
    <s v="Neil Hamblin"/>
    <d v="2025-06-25T00:00:00"/>
    <d v="2025-06-24T00:00:00"/>
    <x v="1"/>
    <s v="24/06/2025, 11:06"/>
    <s v="UK"/>
    <s v="24/06/2025"/>
    <x v="25"/>
  </r>
  <r>
    <s v="EST-000034710"/>
    <s v="RITZ HOTEL PICCADILLY NO 150 PROJECT PICNIC LONDON"/>
    <s v="Max Cane"/>
    <d v="2025-06-20T00:00:00"/>
    <d v="2025-06-23T00:00:00"/>
    <x v="0"/>
    <s v="23/06/2025, 14:34"/>
    <s v="UK"/>
    <s v="23/06/2025"/>
    <x v="25"/>
  </r>
  <r>
    <s v="EST-000034672"/>
    <s v="ROTHERHAM INDOOR MARKET &amp; LIBRARY"/>
    <s v="Max Cane"/>
    <d v="2025-06-19T00:00:00"/>
    <d v="2025-06-27T00:00:00"/>
    <x v="0"/>
    <s v="27/06/2025, 15:37"/>
    <s v="UK"/>
    <s v="27/06/2025"/>
    <x v="25"/>
  </r>
  <r>
    <s v="EST-000034870"/>
    <s v="SAINSBURYS REFURBISHMENT TONBRIDGE"/>
    <s v="Max Cane"/>
    <d v="2025-06-26T00:00:00"/>
    <d v="2025-06-25T00:00:00"/>
    <x v="1"/>
    <s v="25/06/2025, 16:35"/>
    <s v="UK"/>
    <s v="25/06/2025"/>
    <x v="25"/>
  </r>
  <r>
    <s v="EST-000034720"/>
    <s v="SAINSBURYS REFURBISHMENT TONBRIDGE"/>
    <s v="Max Cane"/>
    <d v="2025-06-20T00:00:00"/>
    <d v="2025-06-24T00:00:00"/>
    <x v="0"/>
    <s v="24/06/2025, 14:19"/>
    <s v="UK"/>
    <s v="24/06/2025"/>
    <x v="25"/>
  </r>
  <r>
    <s v="EST-000034971"/>
    <s v="SAINSBURYS REFURBISHMENT TONBRIDGE"/>
    <s v="Max Cane"/>
    <d v="2025-06-30T00:00:00"/>
    <d v="2025-06-27T00:00:00"/>
    <x v="1"/>
    <s v="27/06/2025, 15:40"/>
    <s v="UK"/>
    <s v="27/06/2025"/>
    <x v="25"/>
  </r>
  <r>
    <s v="EST-000034985"/>
    <s v="SAM JAMES MISC 2025"/>
    <s v="Lorraine Knotts"/>
    <d v="2025-06-30T00:00:00"/>
    <d v="2025-06-27T00:00:00"/>
    <x v="1"/>
    <s v="27/06/2025, 14:17"/>
    <s v="UK"/>
    <s v="27/06/2025"/>
    <x v="25"/>
  </r>
  <r>
    <s v="EST-000034929"/>
    <s v="SAM JAMES MISC 2025"/>
    <s v="Max Cane"/>
    <d v="2025-06-27T00:00:00"/>
    <d v="2025-06-26T00:00:00"/>
    <x v="1"/>
    <s v="26/06/2025, 14:30"/>
    <s v="UK"/>
    <s v="26/06/2025"/>
    <x v="25"/>
  </r>
  <r>
    <s v="EST-000034896"/>
    <s v="STEPHEN STREET NO 1-2 FLOOR 7 LONDON"/>
    <s v="Neil Hamblin"/>
    <d v="2025-06-30T00:00:00"/>
    <d v="2025-06-26T00:00:00"/>
    <x v="1"/>
    <s v="26/06/2025, 13:09"/>
    <s v="UK"/>
    <s v="26/06/2025"/>
    <x v="25"/>
  </r>
  <r>
    <s v="EST-000034880"/>
    <s v="STRATTON STREET NO 50 REDEVELOPMENT LONDON"/>
    <s v="Lorraine Knotts"/>
    <d v="2025-06-26T00:00:00"/>
    <d v="2025-06-25T00:00:00"/>
    <x v="1"/>
    <s v="25/06/2025, 15:29"/>
    <s v="UK"/>
    <s v="25/06/2025"/>
    <x v="25"/>
  </r>
  <r>
    <s v="EST-000034928"/>
    <s v="STUDENT ACCOMMODATION JOCKS LODGE EDINBURGH"/>
    <s v="Max Cane"/>
    <d v="2025-06-27T00:00:00"/>
    <d v="2025-06-26T00:00:00"/>
    <x v="1"/>
    <s v="26/06/2025, 14:28"/>
    <s v="UK"/>
    <s v="26/06/2025"/>
    <x v="25"/>
  </r>
  <r>
    <s v="EST-000034773"/>
    <s v="SYNGENTA BIOSTAR BUILDING JEALLOTS HILL BRACKNELL"/>
    <s v="Lorraine Knotts"/>
    <d v="2025-06-24T00:00:00"/>
    <d v="2025-06-23T00:00:00"/>
    <x v="1"/>
    <s v="23/06/2025, 09:43"/>
    <s v="UK"/>
    <s v="23/06/2025"/>
    <x v="25"/>
  </r>
  <r>
    <s v="EST-000034796"/>
    <s v="TFL NEASDEN TRAIN STATION REFURB LONDON"/>
    <s v="Lorraine Knotts"/>
    <d v="2025-06-24T00:00:00"/>
    <d v="2025-06-23T00:00:00"/>
    <x v="1"/>
    <s v="23/06/2025, 17:02"/>
    <s v="UK"/>
    <s v="23/06/2025"/>
    <x v="25"/>
  </r>
  <r>
    <s v="EST-000034780"/>
    <s v="TFL NEASDEN TRAIN STATION REFURB LONDON"/>
    <s v="Max Cane"/>
    <d v="2025-06-24T00:00:00"/>
    <d v="2025-06-23T00:00:00"/>
    <x v="1"/>
    <s v="23/06/2025, 10:52"/>
    <s v="UK"/>
    <s v="23/06/2025"/>
    <x v="25"/>
  </r>
  <r>
    <s v="EST-000034839"/>
    <s v="THE BROOK AND WILLOW LONDON"/>
    <s v="Lorraine Knotts"/>
    <d v="2025-06-25T00:00:00"/>
    <d v="2025-06-24T00:00:00"/>
    <x v="1"/>
    <s v="24/06/2025, 17:24"/>
    <s v="UK"/>
    <s v="24/06/2025"/>
    <x v="25"/>
  </r>
  <r>
    <s v="EST-000034967"/>
    <s v="THE BROOK AND WILLOW LONDON"/>
    <s v="Lorraine Knotts"/>
    <d v="2025-06-30T00:00:00"/>
    <d v="2025-06-27T00:00:00"/>
    <x v="1"/>
    <s v="27/06/2025, 10:05"/>
    <s v="UK"/>
    <s v="27/06/2025"/>
    <x v="25"/>
  </r>
  <r>
    <s v="EST-000034939"/>
    <s v="THE BROOK AND WILLOW LONDON"/>
    <s v="Lorraine Knotts"/>
    <d v="2025-06-27T00:00:00"/>
    <d v="2025-06-26T00:00:00"/>
    <x v="1"/>
    <s v="26/06/2025, 15:49"/>
    <s v="UK"/>
    <s v="26/06/2025"/>
    <x v="25"/>
  </r>
  <r>
    <s v="EST-000034914"/>
    <s v="THE OXFORD SCIENCE PARK PLOTS NO 23-26 OXFORD"/>
    <s v="Neil Hamblin"/>
    <d v="2025-06-30T00:00:00"/>
    <d v="2025-06-26T00:00:00"/>
    <x v="1"/>
    <s v="26/06/2025, 15:31"/>
    <s v="UK"/>
    <s v="26/06/2025"/>
    <x v="25"/>
  </r>
  <r>
    <s v="EST-000034791"/>
    <s v="UNI OF LIVERPOOL WATERHOUSE BUILDING"/>
    <s v="Lorraine Knotts"/>
    <d v="2025-06-24T00:00:00"/>
    <d v="2025-06-23T00:00:00"/>
    <x v="1"/>
    <s v="23/06/2025, 12:30"/>
    <s v="UK"/>
    <s v="23/06/2025"/>
    <x v="25"/>
  </r>
  <r>
    <s v="EST-000034787"/>
    <s v="UNI OF LONDON QUEEN MARY INNOVATION CENTRE FLR 2 PHURI LABS"/>
    <s v="Lorraine Knotts"/>
    <d v="2025-06-24T00:00:00"/>
    <d v="2025-06-23T00:00:00"/>
    <x v="1"/>
    <s v="23/06/2025, 12:12"/>
    <s v="UK"/>
    <s v="23/06/2025"/>
    <x v="25"/>
  </r>
  <r>
    <s v="EST-000034798"/>
    <s v="UNI OF SOUTHAMPTON B32 LABORATORY REFURB"/>
    <s v="Neil Hamblin"/>
    <d v="2025-06-25T00:00:00"/>
    <d v="2025-06-24T00:00:00"/>
    <x v="1"/>
    <s v="24/06/2025, 10:51"/>
    <s v="UK"/>
    <s v="24/06/2025"/>
    <x v="25"/>
  </r>
  <r>
    <s v="EST-000034931"/>
    <s v="UNI OF SOUTHAMPTON NORTH EAST QUADRANT B142"/>
    <s v="Lorraine Knotts"/>
    <d v="2025-06-27T00:00:00"/>
    <d v="2025-06-26T00:00:00"/>
    <x v="1"/>
    <s v="26/06/2025, 14:57"/>
    <s v="UK"/>
    <s v="26/06/2025"/>
    <x v="25"/>
  </r>
  <r>
    <s v="EST-000034979"/>
    <s v="UNI OF WARWICK SOCIAL SCIENCES COVENTRY"/>
    <s v="Lorraine Knotts"/>
    <d v="2025-06-30T00:00:00"/>
    <d v="2025-06-27T00:00:00"/>
    <x v="1"/>
    <s v="27/06/2025, 12:43"/>
    <s v="UK"/>
    <s v="27/06/2025"/>
    <x v="25"/>
  </r>
  <r>
    <s v="EST-000034949"/>
    <s v="UNIVERSITY OF EXETER DUCKES MEADOW"/>
    <s v="Lorraine Knotts"/>
    <d v="2025-06-30T00:00:00"/>
    <d v="2025-06-27T00:00:00"/>
    <x v="1"/>
    <s v="27/06/2025, 08:45"/>
    <s v="UK"/>
    <s v="27/06/2025"/>
    <x v="25"/>
  </r>
  <r>
    <s v="EST-000034917"/>
    <s v="VICTORIA HOUSE BLOOMSBURY SQUARE LONDON"/>
    <s v="Max Cane"/>
    <d v="2025-06-30T00:00:00"/>
    <d v="2025-06-26T00:00:00"/>
    <x v="1"/>
    <s v="26/06/2025, 12:34"/>
    <s v="UK"/>
    <s v="26/06/2025"/>
    <x v="25"/>
  </r>
  <r>
    <s v="EST-000034938"/>
    <s v="VICTORIA STREET NO 105 EVERCORE CAT B FIT OUT LONDON"/>
    <s v="Neil Hamblin"/>
    <d v="2025-06-27T00:00:00"/>
    <d v="2025-06-27T00:00:00"/>
    <x v="1"/>
    <s v="27/06/2025, 11:38"/>
    <s v="UK"/>
    <s v="27/06/2025"/>
    <x v="25"/>
  </r>
  <r>
    <s v="EST-000034911"/>
    <s v="WHITEHALL RIVERSIDE BLDG A LEEDS REFURB"/>
    <s v="Max Cane"/>
    <d v="2025-06-27T00:00:00"/>
    <d v="2025-06-26T00:00:00"/>
    <x v="1"/>
    <s v="26/06/2025, 11:46"/>
    <s v="UK"/>
    <s v="26/06/2025"/>
    <x v="25"/>
  </r>
  <r>
    <s v="EST-000034767"/>
    <s v="WHITFIELD STREET NO 90 FLOORS 4-5 LONDON"/>
    <s v="Neil Hamblin"/>
    <d v="2025-06-25T00:00:00"/>
    <d v="2025-06-23T00:00:00"/>
    <x v="1"/>
    <s v="23/06/2025, 13:43"/>
    <s v="UK"/>
    <s v="23/06/2025"/>
    <x v="25"/>
  </r>
  <r>
    <s v="EST-000034836"/>
    <s v="WILLEN HOUSE BATH STREET NO 8-26 LONDON"/>
    <s v="Max Cane"/>
    <d v="2025-06-25T00:00:00"/>
    <d v="2025-06-24T00:00:00"/>
    <x v="1"/>
    <s v="24/06/2025, 16:15"/>
    <s v="UK"/>
    <s v="24/06/2025"/>
    <x v="25"/>
  </r>
  <r>
    <s v="EST-000034826"/>
    <s v="WINDRUSH HOUSE OXFORD"/>
    <s v="Lorraine Knotts"/>
    <d v="2025-06-25T00:00:00"/>
    <d v="2025-06-24T00:00:00"/>
    <x v="1"/>
    <s v="24/06/2025, 14:19"/>
    <s v="UK"/>
    <s v="24/06/2025"/>
    <x v="25"/>
  </r>
  <r>
    <s v="EST-000034774"/>
    <s v="5TH AVENUE NO 665 ROLEX HQ NEW YORK"/>
    <s v="John Bullock"/>
    <d v="2025-06-27T00:00:00"/>
    <d v="2025-06-25T00:00:00"/>
    <x v="1"/>
    <s v="25/06/2025, 08:35"/>
    <s v="USA"/>
    <s v="25/06/2025"/>
    <x v="25"/>
  </r>
  <r>
    <s v="EST-000034687"/>
    <s v="JACKSON PROJECT MISSISSIPPI"/>
    <s v="Ian Liegeois"/>
    <d v="2025-06-24T00:00:00"/>
    <d v="2025-06-25T00:00:00"/>
    <x v="0"/>
    <s v="25/06/2025, 22:14"/>
    <s v="USA"/>
    <s v="25/06/2025"/>
    <x v="25"/>
  </r>
  <r>
    <s v="EST-000034731"/>
    <s v="RHODE ISLAND ENERGY JOHNSTON"/>
    <s v="Ian Liegeois"/>
    <d v="2025-06-25T00:00:00"/>
    <d v="2025-06-24T00:00:00"/>
    <x v="1"/>
    <s v="24/06/2025, 17:12"/>
    <s v="USA"/>
    <s v="24/06/2025"/>
    <x v="25"/>
  </r>
  <r>
    <s v="EST-000034592"/>
    <s v="SANTANDER TOWER MIAMI"/>
    <s v="Ian Liegeois"/>
    <d v="2025-06-24T00:00:00"/>
    <d v="2025-06-25T00:00:00"/>
    <x v="0"/>
    <s v="25/06/2025, 23:28"/>
    <s v="USA"/>
    <s v="25/06/2025"/>
    <x v="25"/>
  </r>
  <r>
    <s v="EST-000034956"/>
    <s v="INCHCAPE WERRIBEE"/>
    <s v="Jason Liggett"/>
    <d v="2025-07-02T00:00:00"/>
    <d v="2025-07-03T00:00:00"/>
    <x v="0"/>
    <s v="03/07/2025, 09:25"/>
    <s v="Australia"/>
    <s v="03/07/2025"/>
    <x v="26"/>
  </r>
  <r>
    <s v="EST-000034909"/>
    <s v="SAMPLE ROOM SYDNEY - 2025"/>
    <s v="Christine Moring"/>
    <d v="2025-07-01T00:00:00"/>
    <d v="2025-07-03T00:00:00"/>
    <x v="0"/>
    <s v="03/07/2025, 11:55"/>
    <s v="Australia"/>
    <s v="03/07/2025"/>
    <x v="26"/>
  </r>
  <r>
    <s v="EST-000035081"/>
    <s v="ARC DE SEINE"/>
    <s v="Christine Moring"/>
    <d v="2025-07-03T00:00:00"/>
    <d v="2025-07-03T00:00:00"/>
    <x v="1"/>
    <s v="03/07/2025, 11:05"/>
    <s v="France"/>
    <s v="03/07/2025"/>
    <x v="26"/>
  </r>
  <r>
    <s v="EST-000035097"/>
    <s v="GPE - CHAMPIGNY CENTRE STATION"/>
    <s v="Christine Moring"/>
    <d v="2025-07-07T00:00:00"/>
    <d v="2025-07-03T00:00:00"/>
    <x v="1"/>
    <s v="03/07/2025, 11:57"/>
    <s v="France"/>
    <s v="03/07/2025"/>
    <x v="26"/>
  </r>
  <r>
    <s v="EST-000034884"/>
    <s v="GPE LIGNE 15 - LA DEFENSE"/>
    <s v="Christine Moring"/>
    <d v="2025-07-01T00:00:00"/>
    <d v="2025-07-04T00:00:00"/>
    <x v="0"/>
    <s v="04/07/2025, 11:13"/>
    <s v="France"/>
    <s v="04/07/2025"/>
    <x v="26"/>
  </r>
  <r>
    <s v="EST-000034712"/>
    <s v="HOLDING SAINT MICHEL PARIS"/>
    <s v="Jeremy Buick"/>
    <d v="2025-06-23T00:00:00"/>
    <d v="2025-07-04T00:00:00"/>
    <x v="0"/>
    <s v="04/07/2025, 12:23"/>
    <s v="France"/>
    <s v="04/07/2025"/>
    <x v="26"/>
  </r>
  <r>
    <s v="EST-000035154"/>
    <s v="BULLITT HOTEL CAPEL STREET DUBLIN"/>
    <s v="Cathal McGuinness"/>
    <d v="2025-07-08T00:00:00"/>
    <d v="2025-07-03T00:00:00"/>
    <x v="1"/>
    <s v="03/07/2025, 14:06"/>
    <s v="Ireland"/>
    <s v="03/07/2025"/>
    <x v="26"/>
  </r>
  <r>
    <s v="EST-000034892"/>
    <s v="DEXCOM PROJECT ROADRUNNER GALWAY"/>
    <s v="Cathal McGuinness"/>
    <d v="2025-07-01T00:00:00"/>
    <d v="2025-06-30T00:00:00"/>
    <x v="1"/>
    <s v="30/06/2025, 10:28"/>
    <s v="Ireland"/>
    <s v="30/06/2025"/>
    <x v="26"/>
  </r>
  <r>
    <s v="EST-000035158"/>
    <s v="DUNDONALD INTERNATIONAL ICE BOWL"/>
    <s v="Cathal McGuinness"/>
    <d v="2025-07-08T00:00:00"/>
    <d v="2025-07-03T00:00:00"/>
    <x v="1"/>
    <s v="03/07/2025, 15:14"/>
    <s v="Ireland"/>
    <s v="03/07/2025"/>
    <x v="26"/>
  </r>
  <r>
    <s v="EST-000035070"/>
    <s v="FIN3021 SUBZERO HELSINKI"/>
    <s v="Cathal McGuinness"/>
    <d v="2025-07-04T00:00:00"/>
    <d v="2025-07-02T00:00:00"/>
    <x v="1"/>
    <s v="02/07/2025, 14:17"/>
    <s v="Ireland"/>
    <s v="02/07/2025"/>
    <x v="26"/>
  </r>
  <r>
    <s v="EST-000035159"/>
    <s v="MONASTEREVIN GP HALL"/>
    <s v="Cathal McGuinness"/>
    <d v="2025-07-04T00:00:00"/>
    <d v="2025-07-04T00:00:00"/>
    <x v="1"/>
    <s v="04/07/2025, 09:36"/>
    <s v="Ireland"/>
    <s v="04/07/2025"/>
    <x v="26"/>
  </r>
  <r>
    <s v="EST-000035001"/>
    <s v="PORTLAOISE GARDA DIVISIONAL HQ"/>
    <s v="Estimating"/>
    <d v="2025-07-02T00:00:00"/>
    <d v="2025-07-02T00:00:00"/>
    <x v="1"/>
    <s v="02/07/2025, 10:50"/>
    <s v="Ireland"/>
    <s v="02/07/2025"/>
    <x v="26"/>
  </r>
  <r>
    <s v="EST-000034982"/>
    <s v="THE FRAME COMMERCIAL FITOUT DUBLIN"/>
    <s v="Estimating"/>
    <d v="2025-07-04T00:00:00"/>
    <d v="2025-07-02T00:00:00"/>
    <x v="1"/>
    <s v="02/07/2025, 14:08"/>
    <s v="Ireland"/>
    <s v="02/07/2025"/>
    <x v="26"/>
  </r>
  <r>
    <s v="EST-000034981"/>
    <s v="THE FRAME COMMERCIAL FITOUT DUBLIN"/>
    <s v="Cathal McGuinness"/>
    <d v="2025-07-04T00:00:00"/>
    <d v="2025-07-02T00:00:00"/>
    <x v="1"/>
    <s v="02/07/2025, 13:55"/>
    <s v="Ireland"/>
    <s v="02/07/2025"/>
    <x v="26"/>
  </r>
  <r>
    <s v="EST-000035065"/>
    <s v="UHL ACUTE WARD BLOCK LIMERICK"/>
    <s v="Cathal McGuinness"/>
    <d v="2025-07-02T00:00:00"/>
    <d v="2025-07-01T00:00:00"/>
    <x v="1"/>
    <s v="01/07/2025, 12:19"/>
    <s v="Ireland"/>
    <s v="01/07/2025"/>
    <x v="26"/>
  </r>
  <r>
    <s v="EST-000035037"/>
    <s v="AL NAMAA GENERAL HOSPITAL NORTH SHARQIYAH OMAN"/>
    <s v="Jason Liggett"/>
    <d v="2025-07-02T00:00:00"/>
    <d v="2025-07-03T00:00:00"/>
    <x v="0"/>
    <s v="03/07/2025, 16:48"/>
    <s v="Middle East"/>
    <s v="03/07/2025"/>
    <x v="26"/>
  </r>
  <r>
    <s v="EST-000034667"/>
    <s v="DUTCO HEAD OFFICE BLDG RENOVATION PLOT 599-406 JEBEL ALI"/>
    <s v="Jason Liggett"/>
    <d v="2025-06-24T00:00:00"/>
    <d v="2025-07-01T00:00:00"/>
    <x v="0"/>
    <s v="01/07/2025, 09:22"/>
    <s v="Middle East"/>
    <s v="01/07/2025"/>
    <x v="26"/>
  </r>
  <r>
    <s v="EST-000035049"/>
    <s v="IMMERSIVE TOWER DIFC COMMERCIAL OFFICE DEVT DUBAI"/>
    <s v="Julian Sparrow"/>
    <d v="2025-07-03T00:00:00"/>
    <d v="2025-07-01T00:00:00"/>
    <x v="1"/>
    <s v="01/07/2025, 09:40"/>
    <s v="Middle East"/>
    <s v="01/07/2025"/>
    <x v="26"/>
  </r>
  <r>
    <s v="EST-000034664"/>
    <s v="MADINA ENTERTAINMENT COMPLEX PLAYDOH  RIYADH"/>
    <s v="Jason Liggett"/>
    <d v="2025-06-24T00:00:00"/>
    <d v="2025-07-02T00:00:00"/>
    <x v="0"/>
    <s v="02/07/2025, 11:52"/>
    <s v="Middle East"/>
    <s v="02/07/2025"/>
    <x v="26"/>
  </r>
  <r>
    <s v="EST-000034940"/>
    <s v="NDA - JP MORGAN AL FAISALIYAH TOWER RIYADH KSA"/>
    <s v="Demi Jackson"/>
    <d v="2025-07-03T00:00:00"/>
    <d v="2025-07-04T00:00:00"/>
    <x v="0"/>
    <s v="04/07/2025, 11:29"/>
    <s v="Middle East"/>
    <s v="04/07/2025"/>
    <x v="26"/>
  </r>
  <r>
    <s v="EST-000034912"/>
    <s v="02034 CADDELL ADDITIONAL SCOPE"/>
    <s v="Jeremy Buick"/>
    <d v="2025-07-01T00:00:00"/>
    <d v="2025-07-04T00:00:00"/>
    <x v="0"/>
    <s v="04/07/2025, 11:11"/>
    <s v="Rest of the World"/>
    <s v="04/07/2025"/>
    <x v="26"/>
  </r>
  <r>
    <s v="EST-000034952"/>
    <s v="ALFONSO XI MADRID"/>
    <s v="Jason Liggett"/>
    <d v="2025-07-02T00:00:00"/>
    <d v="2025-07-03T00:00:00"/>
    <x v="0"/>
    <s v="03/07/2025, 17:11"/>
    <s v="Rest of the World"/>
    <s v="03/07/2025"/>
    <x v="26"/>
  </r>
  <r>
    <s v="EST-000035167"/>
    <s v="ALPHA BANK VE ALTERNATIVES FABRIC ATHENS"/>
    <s v="Christine Moring"/>
    <d v="2025-07-08T00:00:00"/>
    <d v="2025-07-04T00:00:00"/>
    <x v="1"/>
    <s v="04/07/2025, 11:22"/>
    <s v="Rest of the World"/>
    <s v="04/07/2025"/>
    <x v="26"/>
  </r>
  <r>
    <s v="EST-000034887"/>
    <s v="ARIMA OFFICES MADRID"/>
    <s v="Christine Moring"/>
    <d v="2025-07-01T00:00:00"/>
    <d v="2025-07-02T00:00:00"/>
    <x v="0"/>
    <s v="02/07/2025, 14:34"/>
    <s v="Rest of the World"/>
    <s v="02/07/2025"/>
    <x v="26"/>
  </r>
  <r>
    <s v="EST-000034496"/>
    <s v="AULARIO UNIVERSIDAD MADRID"/>
    <s v="Jeremy Buick"/>
    <d v="2025-06-20T00:00:00"/>
    <d v="2025-07-01T00:00:00"/>
    <x v="0"/>
    <s v="01/07/2025, 09:32"/>
    <s v="Rest of the World"/>
    <s v="01/07/2025"/>
    <x v="26"/>
  </r>
  <r>
    <s v="EST-000035140"/>
    <s v="DUTY FREE PORTO"/>
    <s v="Christine Moring"/>
    <d v="2025-07-08T00:00:00"/>
    <d v="2025-07-04T00:00:00"/>
    <x v="1"/>
    <s v="04/07/2025, 13:24"/>
    <s v="Rest of the World"/>
    <s v="04/07/2025"/>
    <x v="26"/>
  </r>
  <r>
    <s v="EST-000034986"/>
    <s v="L.-ILLA BY RENTAMAR BARCELONA"/>
    <s v="Demi Jackson"/>
    <d v="2025-07-02T00:00:00"/>
    <d v="2025-06-30T00:00:00"/>
    <x v="1"/>
    <s v="30/06/2025, 11:36"/>
    <s v="Rest of the World"/>
    <s v="30/06/2025"/>
    <x v="26"/>
  </r>
  <r>
    <s v="EST-000034808"/>
    <s v="ONTARIO LINE KING BATHURST STATION (BKS)"/>
    <s v="Ian Liegeois"/>
    <d v="2025-06-27T00:00:00"/>
    <d v="2025-06-30T00:00:00"/>
    <x v="0"/>
    <s v="30/06/2025, 17:01"/>
    <s v="Rest of the World"/>
    <s v="30/06/2025"/>
    <x v="26"/>
  </r>
  <r>
    <s v="EST-000034941"/>
    <s v="SMARALIND MATHOLL SHOPPING MALL REYKJAVIK"/>
    <s v="Jeremy Buick"/>
    <d v="2025-07-02T00:00:00"/>
    <d v="2025-07-03T00:00:00"/>
    <x v="0"/>
    <s v="03/07/2025, 17:28"/>
    <s v="Rest of the World"/>
    <s v="03/07/2025"/>
    <x v="26"/>
  </r>
  <r>
    <s v="EST-000035098"/>
    <s v="ABBEY MILL HOUSE THE BLADE REFURB READING"/>
    <s v="Lorraine Knotts"/>
    <d v="2025-07-02T00:00:00"/>
    <d v="2025-07-02T00:00:00"/>
    <x v="1"/>
    <s v="02/07/2025, 09:54"/>
    <s v="UK"/>
    <s v="02/07/2025"/>
    <x v="26"/>
  </r>
  <r>
    <s v="EST-000035088"/>
    <s v="BAILEYS HOTEL GLOUCESTER ROAD NO 140 PH2 LONDON"/>
    <s v="Lorraine Knotts"/>
    <d v="2025-07-02T00:00:00"/>
    <d v="2025-07-02T00:00:00"/>
    <x v="1"/>
    <s v="02/07/2025, 11:47"/>
    <s v="UK"/>
    <s v="02/07/2025"/>
    <x v="26"/>
  </r>
  <r>
    <s v="EST-000035141"/>
    <s v="BALLAM ROAD BEAVERBROOK HQ LYTHAM ST ANNES"/>
    <s v="Lorraine Knotts"/>
    <d v="2025-07-04T00:00:00"/>
    <d v="2025-07-03T00:00:00"/>
    <x v="1"/>
    <s v="03/07/2025, 11:01"/>
    <s v="UK"/>
    <s v="03/07/2025"/>
    <x v="26"/>
  </r>
  <r>
    <s v="EST-000035192"/>
    <s v="BARTLETT BUSINESS PARK UNIT 16 CHATTERIS"/>
    <s v="Neil Hamblin"/>
    <d v="2025-07-08T00:00:00"/>
    <d v="2025-07-04T00:00:00"/>
    <x v="1"/>
    <s v="04/07/2025, 15:58"/>
    <s v="UK"/>
    <s v="04/07/2025"/>
    <x v="26"/>
  </r>
  <r>
    <s v="EST-000035024"/>
    <s v="BASINGHALL STREET NO 25 WOOLGATE EXCHANGE SUSQUEHANNA"/>
    <s v="Lorraine Knotts"/>
    <d v="2025-07-02T00:00:00"/>
    <d v="2025-07-01T00:00:00"/>
    <x v="1"/>
    <s v="01/07/2025, 10:00"/>
    <s v="UK"/>
    <s v="01/07/2025"/>
    <x v="26"/>
  </r>
  <r>
    <s v="EST-000035086"/>
    <s v="BEDFONT LAKES BUILDING 10 LAKESHORE FELTHAM LONDON"/>
    <s v="Lorraine Knotts"/>
    <d v="2025-07-02T00:00:00"/>
    <d v="2025-07-01T00:00:00"/>
    <x v="1"/>
    <s v="01/07/2025, 15:17"/>
    <s v="UK"/>
    <s v="01/07/2025"/>
    <x v="26"/>
  </r>
  <r>
    <s v="EST-000035051"/>
    <s v="BEDFONT LAKES BUILDING 10 LAKESHORE FELTHAM LONDON"/>
    <s v="Lorraine Knotts"/>
    <d v="2025-07-01T00:00:00"/>
    <d v="2025-07-01T00:00:00"/>
    <x v="1"/>
    <s v="01/07/2025, 12:15"/>
    <s v="UK"/>
    <s v="01/07/2025"/>
    <x v="26"/>
  </r>
  <r>
    <s v="EST-000035127"/>
    <s v="BEORMA QUARTER PHASE 2 BUILDING TWO CAT A BIRMINGHAM"/>
    <s v="Neil Hamblin"/>
    <d v="2025-07-04T00:00:00"/>
    <d v="2025-07-03T00:00:00"/>
    <x v="1"/>
    <s v="03/07/2025, 16:34"/>
    <s v="UK"/>
    <s v="03/07/2025"/>
    <x v="26"/>
  </r>
  <r>
    <s v="EST-000035091"/>
    <s v="BEORMA QUARTER PHASE 2 BUILDING TWO CAT A BIRMINGHAM"/>
    <s v="Neil Hamblin"/>
    <d v="2025-07-03T00:00:00"/>
    <d v="2025-07-02T00:00:00"/>
    <x v="1"/>
    <s v="02/07/2025, 11:08"/>
    <s v="UK"/>
    <s v="02/07/2025"/>
    <x v="26"/>
  </r>
  <r>
    <s v="EST-000035172"/>
    <s v="BEORMA QUARTER PHASE 2 BUILDING TWO CAT A BIRMINGHAM"/>
    <s v="Neil Hamblin"/>
    <d v="2025-07-07T00:00:00"/>
    <d v="2025-07-04T00:00:00"/>
    <x v="1"/>
    <s v="04/07/2025, 11:18"/>
    <s v="UK"/>
    <s v="04/07/2025"/>
    <x v="26"/>
  </r>
  <r>
    <s v="EST-000035071"/>
    <s v="BISHOPSGATE NO 199 CAT B FLR 9 CROWELL MORING LONDON"/>
    <s v="Neil Hamblin"/>
    <d v="2025-07-03T00:00:00"/>
    <d v="2025-07-01T00:00:00"/>
    <x v="1"/>
    <s v="01/07/2025, 14:29"/>
    <s v="UK"/>
    <s v="01/07/2025"/>
    <x v="26"/>
  </r>
  <r>
    <s v="EST-000035030"/>
    <s v="BOOTH MEADOW MORTUARY FACILITY NORTHAMPTON"/>
    <s v="Neil Hamblin"/>
    <d v="2025-07-01T00:00:00"/>
    <d v="2025-06-30T00:00:00"/>
    <x v="1"/>
    <s v="30/06/2025, 15:38"/>
    <s v="UK"/>
    <s v="30/06/2025"/>
    <x v="26"/>
  </r>
  <r>
    <s v="EST-000035136"/>
    <s v="BRUNEI HALL STUDENT ACCOMMODATION NORFOLK SQUARE LONDON"/>
    <s v="Lorraine Knotts"/>
    <d v="2025-07-04T00:00:00"/>
    <d v="2025-07-03T00:00:00"/>
    <x v="1"/>
    <s v="03/07/2025, 10:57"/>
    <s v="UK"/>
    <s v="03/07/2025"/>
    <x v="26"/>
  </r>
  <r>
    <s v="EST-000035080"/>
    <s v="BUCKINGHAM PALACE ROAD NO 123-151 SKYHUB HARTREE LONDON"/>
    <s v="Lorraine Knotts"/>
    <d v="2025-07-02T00:00:00"/>
    <d v="2025-07-01T00:00:00"/>
    <x v="1"/>
    <s v="01/07/2025, 12:25"/>
    <s v="UK"/>
    <s v="01/07/2025"/>
    <x v="26"/>
  </r>
  <r>
    <s v="EST-000034997"/>
    <s v="BUCKINGHAM PALACE ROAD NO 123-151 SKYHUB HARTREE LONDON"/>
    <s v="Lorraine Knotts"/>
    <d v="2025-06-30T00:00:00"/>
    <d v="2025-06-30T00:00:00"/>
    <x v="1"/>
    <s v="30/06/2025, 12:13"/>
    <s v="UK"/>
    <s v="30/06/2025"/>
    <x v="26"/>
  </r>
  <r>
    <s v="EST-000035043"/>
    <s v="CABOT SQUARE NO 25 LEVEL 12 LONDON"/>
    <s v="Lorraine Knotts"/>
    <d v="2025-07-01T00:00:00"/>
    <d v="2025-06-30T00:00:00"/>
    <x v="1"/>
    <s v="30/06/2025, 16:48"/>
    <s v="UK"/>
    <s v="30/06/2025"/>
    <x v="26"/>
  </r>
  <r>
    <s v="EST-000034688"/>
    <s v="CADWORKS FLOOR 5 FIT OUT GLASGOW"/>
    <s v="Lorraine Knotts"/>
    <d v="2025-06-25T00:00:00"/>
    <d v="2025-07-01T00:00:00"/>
    <x v="0"/>
    <s v="01/07/2025, 12:27"/>
    <s v="UK"/>
    <s v="01/07/2025"/>
    <x v="26"/>
  </r>
  <r>
    <s v="EST-000034991"/>
    <s v="CANARY WHARF WOOD WHARF B2 LIFT LOBBIES LONDON"/>
    <s v="Neil Hamblin"/>
    <d v="2025-07-01T00:00:00"/>
    <d v="2025-06-30T00:00:00"/>
    <x v="1"/>
    <s v="30/06/2025, 16:38"/>
    <s v="UK"/>
    <s v="30/06/2025"/>
    <x v="26"/>
  </r>
  <r>
    <s v="EST-000035047"/>
    <s v="CANNON STREET NO 45 CAT B GLOBAL RELAY FLOORS 3-5 LONDON"/>
    <s v="Neil Hamblin"/>
    <d v="2025-07-01T00:00:00"/>
    <d v="2025-07-01T00:00:00"/>
    <x v="1"/>
    <s v="01/07/2025, 11:53"/>
    <s v="UK"/>
    <s v="01/07/2025"/>
    <x v="26"/>
  </r>
  <r>
    <s v="EST-000035052"/>
    <s v="CARLTON GARDENS NO 4 FLR 1 LONDON"/>
    <s v="Lorraine Knotts"/>
    <d v="2025-07-01T00:00:00"/>
    <d v="2025-07-01T00:00:00"/>
    <x v="1"/>
    <s v="01/07/2025, 10:15"/>
    <s v="UK"/>
    <s v="01/07/2025"/>
    <x v="26"/>
  </r>
  <r>
    <s v="EST-000035017"/>
    <s v="CHRIS EDGE NORTH MISC PROJECTS 2025"/>
    <s v="Lorraine Knotts"/>
    <d v="2025-07-01T00:00:00"/>
    <d v="2025-06-30T00:00:00"/>
    <x v="1"/>
    <s v="30/06/2025, 09:35"/>
    <s v="UK"/>
    <s v="30/06/2025"/>
    <x v="26"/>
  </r>
  <r>
    <s v="EST-000034998"/>
    <s v="CHRIS EDGE NORTH MISC PROJECTS 2025"/>
    <s v="Lorraine Knotts"/>
    <d v="2025-07-01T00:00:00"/>
    <d v="2025-06-30T00:00:00"/>
    <x v="1"/>
    <s v="30/06/2025, 08:13"/>
    <s v="UK"/>
    <s v="30/06/2025"/>
    <x v="26"/>
  </r>
  <r>
    <s v="EST-000035084"/>
    <s v="COLT DATA CENTRE PHASE 2 FLRS 2,3&amp;4 HAYES - TILES ONLY"/>
    <s v="Lorraine Knotts"/>
    <d v="2025-07-03T00:00:00"/>
    <d v="2025-07-02T00:00:00"/>
    <x v="1"/>
    <s v="02/07/2025, 17:23"/>
    <s v="UK"/>
    <s v="02/07/2025"/>
    <x v="26"/>
  </r>
  <r>
    <s v="EST-000035174"/>
    <s v="COTTONS CENTRE EXTERNAL CANOPY LONDON"/>
    <s v="Lorraine Knotts"/>
    <d v="2025-07-08T00:00:00"/>
    <d v="2025-07-04T00:00:00"/>
    <x v="1"/>
    <s v="04/07/2025, 10:18"/>
    <s v="UK"/>
    <s v="04/07/2025"/>
    <x v="26"/>
  </r>
  <r>
    <s v="EST-000035022"/>
    <s v="CRAYFIELDS BUSINESS PARK UNIT 4.01 ORPINGTON"/>
    <s v="Neil Hamblin"/>
    <d v="2025-07-01T00:00:00"/>
    <d v="2025-07-02T00:00:00"/>
    <x v="0"/>
    <s v="02/07/2025, 10:06"/>
    <s v="UK"/>
    <s v="02/07/2025"/>
    <x v="26"/>
  </r>
  <r>
    <s v="EST-000035004"/>
    <s v="CUMMINS OFFICE BLOCK DAVENTRY"/>
    <s v="Lorraine Knotts"/>
    <d v="2025-06-30T00:00:00"/>
    <d v="2025-06-30T00:00:00"/>
    <x v="1"/>
    <s v="30/06/2025, 10:41"/>
    <s v="UK"/>
    <s v="30/06/2025"/>
    <x v="26"/>
  </r>
  <r>
    <s v="EST-000035145"/>
    <s v="DALES MANOR BUSINESS PARK CAT B CAMBRIDGE"/>
    <s v="Neil Hamblin"/>
    <d v="2025-07-07T00:00:00"/>
    <d v="2025-07-03T00:00:00"/>
    <x v="1"/>
    <s v="03/07/2025, 15:56"/>
    <s v="UK"/>
    <s v="03/07/2025"/>
    <x v="26"/>
  </r>
  <r>
    <s v="EST-000034799"/>
    <s v="DEVONSHIRE SQUARE NO 2-5 PREMIER PLACE FLOOR 1 JANE STREET"/>
    <s v="Max Cane"/>
    <d v="2025-06-26T00:00:00"/>
    <d v="2025-07-01T00:00:00"/>
    <x v="0"/>
    <s v="01/07/2025, 14:06"/>
    <s v="UK"/>
    <s v="01/07/2025"/>
    <x v="26"/>
  </r>
  <r>
    <s v="EST-000035142"/>
    <s v="EDEN CAMPUS BUILDING C UPLIFT UNILEVER KINGSTON"/>
    <s v="Neil Hamblin"/>
    <d v="2025-07-07T00:00:00"/>
    <d v="2025-07-03T00:00:00"/>
    <x v="1"/>
    <s v="03/07/2025, 13:51"/>
    <s v="UK"/>
    <s v="03/07/2025"/>
    <x v="26"/>
  </r>
  <r>
    <s v="EST-000035105"/>
    <s v="FIVE GUYS HEATHROW TERMINAL 5 LONDON"/>
    <s v="Neil Hamblin"/>
    <d v="2025-07-04T00:00:00"/>
    <d v="2025-07-02T00:00:00"/>
    <x v="1"/>
    <s v="02/07/2025, 16:13"/>
    <s v="UK"/>
    <s v="02/07/2025"/>
    <x v="26"/>
  </r>
  <r>
    <s v="EST-000035032"/>
    <s v="GATWICK AIRPORT NORTH TERMINAL GATE ROOM 45"/>
    <s v="Lorraine Knotts"/>
    <d v="2025-07-01T00:00:00"/>
    <d v="2025-06-30T00:00:00"/>
    <x v="1"/>
    <s v="30/06/2025, 12:28"/>
    <s v="UK"/>
    <s v="30/06/2025"/>
    <x v="26"/>
  </r>
  <r>
    <s v="EST-000035171"/>
    <s v="GROSVENOR PLACE NO 40 CAT A REFURB LONDON"/>
    <s v="Neil Hamblin"/>
    <d v="2025-07-07T00:00:00"/>
    <d v="2025-07-04T00:00:00"/>
    <x v="1"/>
    <s v="04/07/2025, 14:01"/>
    <s v="UK"/>
    <s v="04/07/2025"/>
    <x v="26"/>
  </r>
  <r>
    <s v="EST-000035106"/>
    <s v="GROSVENOR PLACE NO 40 CAT B CLEVELAND CLINIC LONDON"/>
    <s v="Lorraine Knotts"/>
    <d v="2025-07-03T00:00:00"/>
    <d v="2025-07-02T00:00:00"/>
    <x v="1"/>
    <s v="02/07/2025, 11:23"/>
    <s v="UK"/>
    <s v="02/07/2025"/>
    <x v="26"/>
  </r>
  <r>
    <s v="EST-000035087"/>
    <s v="GUYS HOSPITAL BERMONDSEY WING FLOOR 5 CLINICAL TRIALS LONDON"/>
    <s v="Lorraine Knotts"/>
    <d v="2025-07-02T00:00:00"/>
    <d v="2025-07-02T00:00:00"/>
    <x v="1"/>
    <s v="02/07/2025, 15:01"/>
    <s v="UK"/>
    <s v="02/07/2025"/>
    <x v="26"/>
  </r>
  <r>
    <s v="EST-000035053"/>
    <s v="HASLAR IRC DOLPHIN WAY GOSPORT HAMPSHIRE"/>
    <s v="Lorraine Knotts"/>
    <d v="2025-07-01T00:00:00"/>
    <d v="2025-07-01T00:00:00"/>
    <x v="1"/>
    <s v="01/07/2025, 11:23"/>
    <s v="UK"/>
    <s v="01/07/2025"/>
    <x v="26"/>
  </r>
  <r>
    <s v="EST-000035035"/>
    <s v="HAVANT &amp; SOUTH DOWNS COLLEGE HAVANT"/>
    <s v="Lorraine Knotts"/>
    <d v="2025-07-01T00:00:00"/>
    <d v="2025-06-30T00:00:00"/>
    <x v="1"/>
    <s v="30/06/2025, 11:59"/>
    <s v="UK"/>
    <s v="30/06/2025"/>
    <x v="26"/>
  </r>
  <r>
    <s v="EST-000035114"/>
    <s v="HCP LARGS ACADEMY CAMPUS ADDITIONAL"/>
    <s v="Neil Hamblin"/>
    <d v="2025-07-04T00:00:00"/>
    <d v="2025-07-03T00:00:00"/>
    <x v="1"/>
    <s v="03/07/2025, 14:21"/>
    <s v="UK"/>
    <s v="03/07/2025"/>
    <x v="26"/>
  </r>
  <r>
    <s v="EST-000035153"/>
    <s v="HEATHROW T5 WATCHES OF SWITZERLAND STORE"/>
    <s v="Lorraine Knotts"/>
    <d v="2025-07-07T00:00:00"/>
    <d v="2025-07-03T00:00:00"/>
    <x v="1"/>
    <s v="03/07/2025, 14:29"/>
    <s v="UK"/>
    <s v="03/07/2025"/>
    <x v="26"/>
  </r>
  <r>
    <s v="EST-000035137"/>
    <s v="HERON TOWER NO 110 BISHOPSGATE TRADITION FLOORS 8-10 LONDON"/>
    <s v="Neil Hamblin"/>
    <d v="2025-07-07T00:00:00"/>
    <d v="2025-07-04T00:00:00"/>
    <x v="1"/>
    <s v="04/07/2025, 10:26"/>
    <s v="UK"/>
    <s v="04/07/2025"/>
    <x v="26"/>
  </r>
  <r>
    <s v="EST-000035064"/>
    <s v="HS2 OLD OAK COMMON STATION BOH"/>
    <s v="Neil Hamblin"/>
    <d v="2025-07-01T00:00:00"/>
    <d v="2025-07-02T00:00:00"/>
    <x v="0"/>
    <s v="02/07/2025, 11:00"/>
    <s v="UK"/>
    <s v="02/07/2025"/>
    <x v="26"/>
  </r>
  <r>
    <s v="EST-000035059"/>
    <s v="HYTERA HOUSE SLOUGH"/>
    <s v="Lorraine Knotts"/>
    <d v="2025-07-01T00:00:00"/>
    <d v="2025-07-02T00:00:00"/>
    <x v="0"/>
    <s v="02/07/2025, 15:19"/>
    <s v="UK"/>
    <s v="02/07/2025"/>
    <x v="26"/>
  </r>
  <r>
    <s v="EST-000035128"/>
    <s v="INDUSTRIAL UNIT SKELMERSDALE"/>
    <s v="Lorraine Knotts"/>
    <d v="2025-07-03T00:00:00"/>
    <d v="2025-07-03T00:00:00"/>
    <x v="1"/>
    <s v="03/07/2025, 09:27"/>
    <s v="UK"/>
    <s v="03/07/2025"/>
    <x v="26"/>
  </r>
  <r>
    <s v="EST-000035191"/>
    <s v="JSP PICCADILLY NO 180 DUKE STREET NO 30 WCS LONDON"/>
    <s v="Neil Hamblin"/>
    <d v="2025-07-08T00:00:00"/>
    <d v="2025-07-04T00:00:00"/>
    <x v="1"/>
    <s v="04/07/2025, 14:56"/>
    <s v="UK"/>
    <s v="04/07/2025"/>
    <x v="26"/>
  </r>
  <r>
    <s v="EST-000035104"/>
    <s v="KING WILLIAM STREET NO 45 REGIS HOUSE FLRS 1 &amp; 5-7 LONDON"/>
    <s v="Neil Hamblin"/>
    <d v="2025-07-02T00:00:00"/>
    <d v="2025-07-02T00:00:00"/>
    <x v="1"/>
    <s v="02/07/2025, 15:21"/>
    <s v="UK"/>
    <s v="02/07/2025"/>
    <x v="26"/>
  </r>
  <r>
    <s v="EST-000035010"/>
    <s v="KING WILLIAM STREET NO 45 REGIS HOUSE FLRS 1 &amp; 5-7 LONDON"/>
    <s v="Neil Hamblin"/>
    <d v="2025-07-01T00:00:00"/>
    <d v="2025-06-30T00:00:00"/>
    <x v="1"/>
    <s v="30/06/2025, 13:04"/>
    <s v="UK"/>
    <s v="30/06/2025"/>
    <x v="26"/>
  </r>
  <r>
    <s v="EST-000035125"/>
    <s v="LIVERPOOL STREET NO 1 &amp; BLOMFIELD STREET S&amp;C LONDON"/>
    <s v="Lorraine Knotts"/>
    <d v="2025-07-03T00:00:00"/>
    <d v="2025-07-03T00:00:00"/>
    <x v="1"/>
    <s v="03/07/2025, 08:54"/>
    <s v="UK"/>
    <s v="03/07/2025"/>
    <x v="26"/>
  </r>
  <r>
    <s v="EST-000035169"/>
    <s v="LONDON MISC 2025"/>
    <s v="Lorraine Knotts"/>
    <d v="2025-07-04T00:00:00"/>
    <d v="2025-07-03T00:00:00"/>
    <x v="1"/>
    <s v="03/07/2025, 16:18"/>
    <s v="UK"/>
    <s v="03/07/2025"/>
    <x v="26"/>
  </r>
  <r>
    <s v="EST-000035066"/>
    <s v="LONDON WALL PLACE NO 2 LEVEL 4 LOGITECH FIT OUT LONDON"/>
    <s v="Neil Hamblin"/>
    <d v="2025-07-03T00:00:00"/>
    <d v="2025-07-02T00:00:00"/>
    <x v="1"/>
    <s v="02/07/2025, 13:18"/>
    <s v="UK"/>
    <s v="02/07/2025"/>
    <x v="26"/>
  </r>
  <r>
    <s v="EST-000035150"/>
    <s v="LOWER MARSH NO 1-5 LOMA UNDERCROFT LONDON"/>
    <s v="Neil Hamblin"/>
    <d v="2025-07-07T00:00:00"/>
    <d v="2025-07-03T00:00:00"/>
    <x v="1"/>
    <s v="03/07/2025, 14:54"/>
    <s v="UK"/>
    <s v="03/07/2025"/>
    <x v="26"/>
  </r>
  <r>
    <s v="EST-000035094"/>
    <s v="LOWER THAMES STREET NO 100 FLR 3 CAT A LONDON"/>
    <s v="Lorraine Knotts"/>
    <d v="2025-07-02T00:00:00"/>
    <d v="2025-07-01T00:00:00"/>
    <x v="1"/>
    <s v="01/07/2025, 15:06"/>
    <s v="UK"/>
    <s v="01/07/2025"/>
    <x v="26"/>
  </r>
  <r>
    <s v="EST-000035033"/>
    <s v="LOWER THAMES STREET NO 100 FLR 3 CAT A LONDON"/>
    <s v="Lorraine Knotts"/>
    <d v="2025-07-01T00:00:00"/>
    <d v="2025-06-30T00:00:00"/>
    <x v="1"/>
    <s v="30/06/2025, 11:38"/>
    <s v="UK"/>
    <s v="30/06/2025"/>
    <x v="26"/>
  </r>
  <r>
    <s v="EST-000035023"/>
    <s v="MANCHESTER AIRPORT T1 STAFF CHANNEL"/>
    <s v="Lorraine Knotts"/>
    <d v="2025-07-01T00:00:00"/>
    <d v="2025-06-30T00:00:00"/>
    <x v="1"/>
    <s v="30/06/2025, 10:24"/>
    <s v="UK"/>
    <s v="30/06/2025"/>
    <x v="26"/>
  </r>
  <r>
    <s v="EST-000035164"/>
    <s v="MANCHESTER AIRPORT T2 EAST BAGGAGE RECLAIM WCS"/>
    <s v="Lorraine Knotts"/>
    <d v="2025-07-04T00:00:00"/>
    <d v="2025-07-03T00:00:00"/>
    <x v="1"/>
    <s v="03/07/2025, 16:02"/>
    <s v="UK"/>
    <s v="03/07/2025"/>
    <x v="26"/>
  </r>
  <r>
    <s v="EST-000034877"/>
    <s v="MANCHESTER SCIENCE PARK GREENHEYS PROJECT"/>
    <s v="Neil Hamblin"/>
    <d v="2025-06-27T00:00:00"/>
    <d v="2025-07-02T00:00:00"/>
    <x v="0"/>
    <s v="02/07/2025, 09:27"/>
    <s v="UK"/>
    <s v="02/07/2025"/>
    <x v="26"/>
  </r>
  <r>
    <s v="EST-000034994"/>
    <s v="MANSION HOUSE REFURB WALBROOK LONDON"/>
    <s v="Neil Hamblin"/>
    <d v="2025-06-30T00:00:00"/>
    <d v="2025-06-30T00:00:00"/>
    <x v="1"/>
    <s v="30/06/2025, 09:53"/>
    <s v="UK"/>
    <s v="30/06/2025"/>
    <x v="26"/>
  </r>
  <r>
    <s v="EST-000035048"/>
    <s v="MEDWAY DATA CENTRE OFFICE AREAS CHATHAM"/>
    <s v="Lorraine Knotts"/>
    <d v="2025-07-01T00:00:00"/>
    <d v="2025-07-01T00:00:00"/>
    <x v="1"/>
    <s v="01/07/2025, 10:08"/>
    <s v="UK"/>
    <s v="01/07/2025"/>
    <x v="26"/>
  </r>
  <r>
    <s v="EST-000035036"/>
    <s v="MID KENT COLLEGE GILLINGHAM CAMPUS REFURB GILLINGHAM"/>
    <s v="Neil Hamblin"/>
    <d v="2025-07-01T00:00:00"/>
    <d v="2025-07-01T00:00:00"/>
    <x v="1"/>
    <s v="01/07/2025, 08:47"/>
    <s v="UK"/>
    <s v="01/07/2025"/>
    <x v="26"/>
  </r>
  <r>
    <s v="EST-000035173"/>
    <s v="MOORGATE NO 7 - 11 BASILDON HOUSE FLOOR 4 LONDON"/>
    <s v="Lorraine Knotts"/>
    <d v="2025-07-07T00:00:00"/>
    <d v="2025-07-04T00:00:00"/>
    <x v="1"/>
    <s v="04/07/2025, 09:49"/>
    <s v="UK"/>
    <s v="04/07/2025"/>
    <x v="26"/>
  </r>
  <r>
    <s v="EST-000035078"/>
    <s v="NATIONAL CENTRE FOR MUSIC REGENT ROAD NO 5-7 EDINBURGH"/>
    <s v="Neil Hamblin"/>
    <d v="2025-07-03T00:00:00"/>
    <d v="2025-07-01T00:00:00"/>
    <x v="1"/>
    <s v="01/07/2025, 13:39"/>
    <s v="UK"/>
    <s v="01/07/2025"/>
    <x v="26"/>
  </r>
  <r>
    <s v="EST-000035092"/>
    <s v="NDA PROJECT CAMBRIDGE NOT SIGNED"/>
    <s v="Neil Hamblin"/>
    <d v="2025-07-02T00:00:00"/>
    <d v="2025-07-02T00:00:00"/>
    <x v="1"/>
    <s v="02/07/2025, 13:50"/>
    <s v="UK"/>
    <s v="02/07/2025"/>
    <x v="26"/>
  </r>
  <r>
    <s v="EST-000035076"/>
    <s v="NEW COBHAM HOUSE BLACKFRIARS LANE NO 20-26 LONDON"/>
    <s v="Lorraine Knotts"/>
    <d v="2025-07-03T00:00:00"/>
    <d v="2025-07-02T00:00:00"/>
    <x v="1"/>
    <s v="02/07/2025, 15:58"/>
    <s v="UK"/>
    <s v="02/07/2025"/>
    <x v="26"/>
  </r>
  <r>
    <s v="EST-000035112"/>
    <s v="OLD LIBRARY TRINITY STREET NO 18 CARDIFF"/>
    <s v="Neil Hamblin"/>
    <d v="2025-07-03T00:00:00"/>
    <d v="2025-07-03T00:00:00"/>
    <x v="1"/>
    <s v="03/07/2025, 12:00"/>
    <s v="UK"/>
    <s v="03/07/2025"/>
    <x v="26"/>
  </r>
  <r>
    <s v="EST-000035107"/>
    <s v="OLIGONUCLEOTIDES MANUFACTURING CENTRE GLASGOW AIRPORT"/>
    <s v="Neil Hamblin"/>
    <d v="2025-07-02T00:00:00"/>
    <d v="2025-07-02T00:00:00"/>
    <x v="1"/>
    <s v="02/07/2025, 15:56"/>
    <s v="UK"/>
    <s v="02/07/2025"/>
    <x v="26"/>
  </r>
  <r>
    <s v="EST-000034987"/>
    <s v="PADDINGTON CENTRAL KINGDOM STREET NO 2 FLR 7 MICROSOFT"/>
    <s v="Neil Hamblin"/>
    <d v="2025-07-01T00:00:00"/>
    <d v="2025-06-30T00:00:00"/>
    <x v="1"/>
    <s v="30/06/2025, 10:47"/>
    <s v="UK"/>
    <s v="30/06/2025"/>
    <x v="26"/>
  </r>
  <r>
    <s v="EST-000035077"/>
    <s v="PALLET TRACK WOLVERHAMPTON"/>
    <s v="Neil Hamblin"/>
    <d v="2025-07-03T00:00:00"/>
    <d v="2025-07-04T00:00:00"/>
    <x v="0"/>
    <s v="04/07/2025, 13:43"/>
    <s v="UK"/>
    <s v="04/07/2025"/>
    <x v="26"/>
  </r>
  <r>
    <s v="EST-000035019"/>
    <s v="PALLET TRACK WOLVERHAMPTON"/>
    <s v="Neil Hamblin"/>
    <d v="2025-07-02T00:00:00"/>
    <d v="2025-06-30T00:00:00"/>
    <x v="1"/>
    <s v="30/06/2025, 13:54"/>
    <s v="UK"/>
    <s v="30/06/2025"/>
    <x v="26"/>
  </r>
  <r>
    <s v="EST-000035151"/>
    <s v="PETER JONES STORE SLOANE SQUARE LONDON"/>
    <s v="Lorraine Knotts"/>
    <d v="2025-07-04T00:00:00"/>
    <d v="2025-07-03T00:00:00"/>
    <x v="1"/>
    <s v="03/07/2025, 11:59"/>
    <s v="UK"/>
    <s v="03/07/2025"/>
    <x v="26"/>
  </r>
  <r>
    <s v="EST-000034996"/>
    <s v="POINT CROSS BLOCK B LEEDS"/>
    <s v="Lorraine Knotts"/>
    <d v="2025-07-01T00:00:00"/>
    <d v="2025-07-01T00:00:00"/>
    <x v="1"/>
    <s v="01/07/2025, 14:20"/>
    <s v="UK"/>
    <s v="01/07/2025"/>
    <x v="26"/>
  </r>
  <r>
    <s v="EST-000035149"/>
    <s v="PORTLAND HOUSE BRESSENDEN PLACE LONDON"/>
    <s v="Neil Hamblin"/>
    <d v="2025-07-07T00:00:00"/>
    <d v="2025-07-03T00:00:00"/>
    <x v="1"/>
    <s v="03/07/2025, 15:18"/>
    <s v="UK"/>
    <s v="03/07/2025"/>
    <x v="26"/>
  </r>
  <r>
    <s v="EST-000035057"/>
    <s v="PROJECT ORCHARD LONDON"/>
    <s v="Neil Hamblin"/>
    <d v="2025-07-01T00:00:00"/>
    <d v="2025-07-02T00:00:00"/>
    <x v="0"/>
    <s v="02/07/2025, 16:58"/>
    <s v="UK"/>
    <s v="02/07/2025"/>
    <x v="26"/>
  </r>
  <r>
    <s v="EST-000035103"/>
    <s v="PROJECT VITRUM LOBBY CAMBRIDGE"/>
    <s v="Neil Hamblin"/>
    <d v="2025-07-03T00:00:00"/>
    <d v="2025-07-03T00:00:00"/>
    <x v="1"/>
    <s v="03/07/2025, 11:20"/>
    <s v="UK"/>
    <s v="03/07/2025"/>
    <x v="26"/>
  </r>
  <r>
    <s v="EST-000035161"/>
    <s v="PUBLIC WCS FIT OUT PARLIAMENT STREET WESTMINSTER LONDON"/>
    <s v="Lorraine Knotts"/>
    <d v="2025-07-04T00:00:00"/>
    <d v="2025-07-03T00:00:00"/>
    <x v="1"/>
    <s v="03/07/2025, 15:04"/>
    <s v="UK"/>
    <s v="03/07/2025"/>
    <x v="26"/>
  </r>
  <r>
    <s v="EST-000035079"/>
    <s v="QUEEN VICTORIA STREET NO 160 FLR 2 LONDON"/>
    <s v="Lorraine Knotts"/>
    <d v="2025-07-03T00:00:00"/>
    <d v="2025-07-01T00:00:00"/>
    <x v="1"/>
    <s v="01/07/2025, 11:43"/>
    <s v="UK"/>
    <s v="01/07/2025"/>
    <x v="26"/>
  </r>
  <r>
    <s v="EST-000035058"/>
    <s v="QUEEN VICTORIA STREET NO 160 FLR 2 LONDON"/>
    <s v="Lorraine Knotts"/>
    <d v="2025-07-03T00:00:00"/>
    <d v="2025-07-01T00:00:00"/>
    <x v="1"/>
    <s v="01/07/2025, 09:36"/>
    <s v="UK"/>
    <s v="01/07/2025"/>
    <x v="26"/>
  </r>
  <r>
    <s v="EST-000035012"/>
    <s v="QUEEN VICTORIA STREET NO 160 FLR 2 LONDON"/>
    <s v="Lorraine Knotts"/>
    <d v="2025-07-01T00:00:00"/>
    <d v="2025-06-30T00:00:00"/>
    <x v="1"/>
    <s v="30/06/2025, 16:32"/>
    <s v="UK"/>
    <s v="30/06/2025"/>
    <x v="26"/>
  </r>
  <r>
    <s v="EST-000035168"/>
    <s v="RADISSON RED GEORGE HOTEL HUDDERSFIELD"/>
    <s v="Lorraine Knotts"/>
    <d v="2025-07-07T00:00:00"/>
    <d v="2025-07-04T00:00:00"/>
    <x v="1"/>
    <s v="04/07/2025, 11:03"/>
    <s v="UK"/>
    <s v="04/07/2025"/>
    <x v="26"/>
  </r>
  <r>
    <s v="EST-000035002"/>
    <s v="REDCLIFFE QUAY SKELTON GROUP REFURB BRISTOL"/>
    <s v="Lorraine Knotts"/>
    <d v="2025-06-30T00:00:00"/>
    <d v="2025-06-30T00:00:00"/>
    <x v="1"/>
    <s v="30/06/2025, 09:20"/>
    <s v="UK"/>
    <s v="30/06/2025"/>
    <x v="26"/>
  </r>
  <r>
    <s v="EST-000035090"/>
    <s v="SEYMOUR MEWS HOUSE UBP MARYLEBONE LONDON"/>
    <s v="Lorraine Knotts"/>
    <d v="2025-07-02T00:00:00"/>
    <d v="2025-07-02T00:00:00"/>
    <x v="1"/>
    <s v="02/07/2025, 09:46"/>
    <s v="UK"/>
    <s v="02/07/2025"/>
    <x v="26"/>
  </r>
  <r>
    <s v="EST-000035072"/>
    <s v="SONA MANCHESTER"/>
    <s v="Lorraine Knotts"/>
    <d v="2025-07-03T00:00:00"/>
    <d v="2025-07-01T00:00:00"/>
    <x v="1"/>
    <s v="01/07/2025, 14:48"/>
    <s v="UK"/>
    <s v="01/07/2025"/>
    <x v="26"/>
  </r>
  <r>
    <s v="EST-000035044"/>
    <s v="STAFFORD ROAD SHERBORNE PAPER HQ WOLVERHAMPTON"/>
    <s v="Neil Hamblin"/>
    <d v="2025-07-02T00:00:00"/>
    <d v="2025-07-01T00:00:00"/>
    <x v="1"/>
    <s v="01/07/2025, 11:39"/>
    <s v="UK"/>
    <s v="01/07/2025"/>
    <x v="26"/>
  </r>
  <r>
    <s v="EST-000035013"/>
    <s v="STANSTED AIRPORT SKYLINK"/>
    <s v="Lorraine Knotts"/>
    <d v="2025-07-02T00:00:00"/>
    <d v="2025-07-02T00:00:00"/>
    <x v="1"/>
    <s v="02/07/2025, 10:53"/>
    <s v="UK"/>
    <s v="02/07/2025"/>
    <x v="26"/>
  </r>
  <r>
    <s v="EST-000035061"/>
    <s v="ST GEORGE STREET NO 14 CAT A FLOOR 2 LIGHTING LONDON"/>
    <s v="Neil Hamblin"/>
    <d v="2025-07-04T00:00:00"/>
    <d v="2025-07-02T00:00:00"/>
    <x v="1"/>
    <s v="02/07/2025, 16:26"/>
    <s v="UK"/>
    <s v="02/07/2025"/>
    <x v="26"/>
  </r>
  <r>
    <s v="EST-000035034"/>
    <s v="TEMPLE QUARTER ENTERPRISE CAMPUS ACADEMIC BUILDINGS BRISTOL"/>
    <s v="Neil Hamblin"/>
    <d v="2025-07-01T00:00:00"/>
    <d v="2025-07-01T00:00:00"/>
    <x v="1"/>
    <s v="01/07/2025, 11:17"/>
    <s v="UK"/>
    <s v="01/07/2025"/>
    <x v="26"/>
  </r>
  <r>
    <s v="EST-000035126"/>
    <s v="THAMES COURT NO1 QUEENHITHE LONDON"/>
    <s v="Lorraine Knotts"/>
    <d v="2025-07-03T00:00:00"/>
    <d v="2025-07-03T00:00:00"/>
    <x v="1"/>
    <s v="03/07/2025, 16:24"/>
    <s v="UK"/>
    <s v="03/07/2025"/>
    <x v="26"/>
  </r>
  <r>
    <s v="EST-000035100"/>
    <s v="THE OXFORD SCIENCE PARK IVERSEN BUILDING FIT OUT OXFORD"/>
    <s v="Neil Hamblin"/>
    <d v="2025-07-02T00:00:00"/>
    <d v="2025-07-02T00:00:00"/>
    <x v="1"/>
    <s v="02/07/2025, 14:04"/>
    <s v="UK"/>
    <s v="02/07/2025"/>
    <x v="26"/>
  </r>
  <r>
    <s v="EST-000034990"/>
    <s v="THE OXFORD SCIENCE PARK IVERSEN BUILDING FIT OUT OXFORD"/>
    <s v="Neil Hamblin"/>
    <d v="2025-07-01T00:00:00"/>
    <d v="2025-07-02T00:00:00"/>
    <x v="0"/>
    <s v="02/07/2025, 11:24"/>
    <s v="UK"/>
    <s v="02/07/2025"/>
    <x v="26"/>
  </r>
  <r>
    <s v="EST-000035102"/>
    <s v="UNI OF CAMBRIDGE RPU FLOOR 1"/>
    <s v="Lorraine Knotts"/>
    <d v="2025-07-02T00:00:00"/>
    <d v="2025-07-02T00:00:00"/>
    <x v="1"/>
    <s v="02/07/2025, 10:17"/>
    <s v="UK"/>
    <s v="02/07/2025"/>
    <x v="26"/>
  </r>
  <r>
    <s v="EST-000035166"/>
    <s v="UNI OF PORTSMOUTH TECHNOLOGY BUILDING WINSTON CHURCHILL AVE"/>
    <s v="Lorraine Knotts"/>
    <d v="2025-07-08T00:00:00"/>
    <d v="2025-07-04T00:00:00"/>
    <x v="1"/>
    <s v="04/07/2025, 12:24"/>
    <s v="UK"/>
    <s v="04/07/2025"/>
    <x v="26"/>
  </r>
  <r>
    <s v="EST-000035124"/>
    <s v="UNIVERSITY OF HERTFORDSHIRE TODD BUILDING"/>
    <s v="Lorraine Knotts"/>
    <d v="2025-07-03T00:00:00"/>
    <d v="2025-07-03T00:00:00"/>
    <x v="1"/>
    <s v="03/07/2025, 08:06"/>
    <s v="UK"/>
    <s v="03/07/2025"/>
    <x v="26"/>
  </r>
  <r>
    <s v="EST-000035096"/>
    <s v="UNIVERSITY OF HERTFORDSHIRE TODD BUILDING"/>
    <s v="Lorraine Knotts"/>
    <d v="2025-07-02T00:00:00"/>
    <d v="2025-07-02T00:00:00"/>
    <x v="1"/>
    <s v="02/07/2025, 12:26"/>
    <s v="UK"/>
    <s v="02/07/2025"/>
    <x v="26"/>
  </r>
  <r>
    <s v="EST-000035110"/>
    <s v="WALLS ICE CREAM GLOUCESTER"/>
    <s v="Lorraine Knotts"/>
    <d v="2025-07-03T00:00:00"/>
    <d v="2025-07-02T00:00:00"/>
    <x v="1"/>
    <s v="02/07/2025, 11:02"/>
    <s v="UK"/>
    <s v="02/07/2025"/>
    <x v="26"/>
  </r>
  <r>
    <s v="EST-000035139"/>
    <s v="WARNER MUSIC UK WRIGHTS LANE NO 27 LONDON"/>
    <s v="Neil Hamblin"/>
    <d v="2025-07-04T00:00:00"/>
    <d v="2025-07-03T00:00:00"/>
    <x v="1"/>
    <s v="03/07/2025, 14:32"/>
    <s v="UK"/>
    <s v="03/07/2025"/>
    <x v="26"/>
  </r>
  <r>
    <s v="EST-000035123"/>
    <s v="WESTFIELD AVENUE NO 1 NCA FIT OUT STRATFORD CITY"/>
    <s v="Lorraine Knotts"/>
    <d v="2025-07-03T00:00:00"/>
    <d v="2025-07-02T00:00:00"/>
    <x v="1"/>
    <s v="02/07/2025, 17:17"/>
    <s v="UK"/>
    <s v="02/07/2025"/>
    <x v="26"/>
  </r>
  <r>
    <s v="EST-000035056"/>
    <s v="WILLEN HOUSE BATH STREET NO 8-26 LONDON"/>
    <s v="Neil Hamblin"/>
    <d v="2025-07-01T00:00:00"/>
    <d v="2025-07-01T00:00:00"/>
    <x v="1"/>
    <s v="01/07/2025, 09:37"/>
    <s v="UK"/>
    <s v="01/07/2025"/>
    <x v="26"/>
  </r>
  <r>
    <s v="EST-000035054"/>
    <s v="WILLEN HOUSE BATH STREET NO 8-26 LONDON"/>
    <s v="Neil Hamblin"/>
    <d v="2025-07-01T00:00:00"/>
    <d v="2025-07-01T00:00:00"/>
    <x v="1"/>
    <s v="01/07/2025, 09:23"/>
    <s v="UK"/>
    <s v="01/07/2025"/>
    <x v="26"/>
  </r>
  <r>
    <s v="EST-000035132"/>
    <s v="XTRAFIT LIVERPOOL"/>
    <s v="Lorraine Knotts"/>
    <d v="2025-07-04T00:00:00"/>
    <d v="2025-07-03T00:00:00"/>
    <x v="1"/>
    <s v="03/07/2025, 10:15"/>
    <s v="UK"/>
    <s v="03/07/2025"/>
    <x v="26"/>
  </r>
  <r>
    <s v="EST-000034849"/>
    <s v="9TH AVENUE 375 DE SHAW 49TH FLOOR NEW YORK"/>
    <s v="Ian Liegeois"/>
    <d v="2025-06-27T00:00:00"/>
    <d v="2025-06-30T00:00:00"/>
    <x v="0"/>
    <s v="30/06/2025, 22:08"/>
    <s v="USA"/>
    <s v="30/06/2025"/>
    <x v="26"/>
  </r>
  <r>
    <s v="EST-000034095"/>
    <s v="GEORGE W BUSH INTL AIRPORT IAH-PROCESSOR MOCK-UPS"/>
    <s v="Jeremy Buick"/>
    <d v="2025-06-04T00:00:00"/>
    <d v="2025-07-01T00:00:00"/>
    <x v="0"/>
    <s v="01/07/2025, 09:30"/>
    <s v="USA"/>
    <s v="01/07/2025"/>
    <x v="26"/>
  </r>
  <r>
    <s v="EST-000034396"/>
    <s v="LAFAYETTE STREET 300 NEKO FIT OUT NYC"/>
    <s v="Ian Liegeois"/>
    <d v="2025-06-16T00:00:00"/>
    <d v="2025-06-30T00:00:00"/>
    <x v="0"/>
    <s v="30/06/2025, 17:53"/>
    <s v="USA"/>
    <s v="30/06/2025"/>
    <x v="26"/>
  </r>
  <r>
    <s v="EST-000034764"/>
    <s v="MADISON AVE 51 FLOOR 8 NEW YORK"/>
    <s v="Ian Liegeois"/>
    <d v="2025-06-26T00:00:00"/>
    <d v="2025-06-30T00:00:00"/>
    <x v="0"/>
    <s v="30/06/2025, 16:48"/>
    <s v="USA"/>
    <s v="30/06/2025"/>
    <x v="26"/>
  </r>
  <r>
    <s v="EST-000034273"/>
    <s v="MULVA HALL UNIVERSITY OF TEXAS MCCOMBS- WALL PANELS"/>
    <s v="Ian Liegeois"/>
    <d v="2025-06-17T00:00:00"/>
    <d v="2025-06-30T00:00:00"/>
    <x v="0"/>
    <s v="30/06/2025, 17:23"/>
    <s v="USA"/>
    <s v="30/06/2025"/>
    <x v="26"/>
  </r>
  <r>
    <s v="EST-000034529"/>
    <s v="NEWARK AIRTRAIN MAINTENANCE AND CONTROL FACILITY (MCF)"/>
    <s v="Ian Liegeois"/>
    <d v="2025-06-26T00:00:00"/>
    <d v="2025-07-01T00:00:00"/>
    <x v="0"/>
    <s v="01/07/2025, 18:02"/>
    <s v="USA"/>
    <s v="01/07/2025"/>
    <x v="26"/>
  </r>
  <r>
    <s v="EST-000035069"/>
    <s v="ORCHARD RIDGE DRIVE NO 200 GAITHERSBURG"/>
    <s v="Ian Liegeois"/>
    <d v="2025-07-04T00:00:00"/>
    <d v="2025-07-01T00:00:00"/>
    <x v="1"/>
    <s v="01/07/2025, 18:19"/>
    <s v="USA"/>
    <s v="01/07/2025"/>
    <x v="26"/>
  </r>
  <r>
    <s v="EST-000035060"/>
    <s v="SANTANDER TOWER MIAMI"/>
    <s v="Ian Liegeois"/>
    <d v="2025-07-03T00:00:00"/>
    <d v="2025-06-30T00:00:00"/>
    <x v="1"/>
    <s v="30/06/2025, 16:31"/>
    <s v="USA"/>
    <s v="30/06/2025"/>
    <x v="26"/>
  </r>
  <r>
    <s v="EST-000035006"/>
    <s v="WESTCHESTER AVE 2000 1NC MORGAN STANLEY"/>
    <s v="Jeremy Buick"/>
    <d v="2025-07-03T00:00:00"/>
    <d v="2025-07-03T00:00:00"/>
    <x v="1"/>
    <s v="03/07/2025, 17:28"/>
    <s v="USA"/>
    <s v="03/07/2025"/>
    <x v="26"/>
  </r>
  <r>
    <s v="EST-000034890"/>
    <s v="YALE UNIVERSITY OSBORN MEMORIAL LABORATORY RENO"/>
    <s v="Ian Liegeois"/>
    <d v="2025-07-01T00:00:00"/>
    <d v="2025-07-01T00:00:00"/>
    <x v="1"/>
    <s v="01/07/2025, 18:13"/>
    <s v="USA"/>
    <s v="01/07/2025"/>
    <x v="26"/>
  </r>
  <r>
    <s v="EST-000035175"/>
    <s v="IGLU MASCOT 2"/>
    <s v="Jason Liggett"/>
    <d v="2025-07-09T00:00:00"/>
    <d v="2025-07-08T00:00:00"/>
    <x v="1"/>
    <s v="08/07/2025, 16:03"/>
    <s v="Australia"/>
    <s v="08/07/2025"/>
    <x v="27"/>
  </r>
  <r>
    <s v="EST-000035323"/>
    <s v="KIMBERLY POLICE FIT OUT"/>
    <s v="Demi Jackson"/>
    <d v="2025-07-15T00:00:00"/>
    <d v="2025-07-11T00:00:00"/>
    <x v="1"/>
    <s v="11/07/2025, 12:29"/>
    <s v="Australia"/>
    <s v="11/07/2025"/>
    <x v="27"/>
  </r>
  <r>
    <s v="EST-000035206"/>
    <s v="TECHTRONIC INDUSTRIES TTI"/>
    <s v="Jason Liggett"/>
    <d v="2025-07-10T00:00:00"/>
    <d v="2025-07-10T00:00:00"/>
    <x v="1"/>
    <s v="10/07/2025, 17:01"/>
    <s v="Australia"/>
    <s v="10/07/2025"/>
    <x v="27"/>
  </r>
  <r>
    <s v="EST-000034848"/>
    <s v="M3 TOULOUSE STATION MATABIAU"/>
    <s v="Jeremy Buick"/>
    <d v="2025-06-27T00:00:00"/>
    <d v="2025-07-08T00:00:00"/>
    <x v="0"/>
    <s v="08/07/2025, 11:52"/>
    <s v="France"/>
    <s v="08/07/2025"/>
    <x v="27"/>
  </r>
  <r>
    <s v="EST-000035186"/>
    <s v="DEWA HQ AL SHERAA BUILDING (B+G+4P+15) AL JADDAF"/>
    <s v="Christine Moring"/>
    <d v="2025-07-08T00:00:00"/>
    <d v="2025-07-07T00:00:00"/>
    <x v="1"/>
    <s v="07/07/2025, 15:47"/>
    <s v="Middle East"/>
    <s v="07/07/2025"/>
    <x v="27"/>
  </r>
  <r>
    <s v="EST-000035324"/>
    <s v="HSBC PLATINUM MSHEIREB DOHA QATAR"/>
    <s v="Christine Moring"/>
    <d v="2025-07-15T00:00:00"/>
    <d v="2025-07-11T00:00:00"/>
    <x v="1"/>
    <s v="11/07/2025, 15:49"/>
    <s v="Middle East"/>
    <s v="11/07/2025"/>
    <x v="27"/>
  </r>
  <r>
    <s v="EST-000035177"/>
    <s v="MADINA ENTERTAINMENT COMPLEX PLAYDOH  RIYADH"/>
    <s v="Jason Liggett"/>
    <d v="2025-07-09T00:00:00"/>
    <d v="2025-07-09T00:00:00"/>
    <x v="1"/>
    <s v="09/07/2025, 14:39"/>
    <s v="Middle East"/>
    <s v="09/07/2025"/>
    <x v="27"/>
  </r>
  <r>
    <s v="EST-000035280"/>
    <s v="NDA - PWC LAYSEN VALLEY RIYADH OFFICE FIT OUT WALL PANELS"/>
    <s v="Christine Moring"/>
    <d v="2025-07-11T00:00:00"/>
    <d v="2025-07-10T00:00:00"/>
    <x v="1"/>
    <s v="10/07/2025, 14:55"/>
    <s v="Middle East"/>
    <s v="10/07/2025"/>
    <x v="27"/>
  </r>
  <r>
    <s v="EST-000035244"/>
    <s v="UBS INTEGRATION OFFICE FIT OUT MSHEREIB DOHA"/>
    <s v="Christine Moring"/>
    <d v="2025-07-10T00:00:00"/>
    <d v="2025-07-09T00:00:00"/>
    <x v="1"/>
    <s v="09/07/2025, 08:50"/>
    <s v="Middle East"/>
    <s v="09/07/2025"/>
    <x v="27"/>
  </r>
  <r>
    <s v="EST-000035178"/>
    <s v="UBS INTEGRATION OFFICE FIT OUT MSHEREIB DOHA"/>
    <s v="Christine Moring"/>
    <d v="2025-07-09T00:00:00"/>
    <d v="2025-07-07T00:00:00"/>
    <x v="1"/>
    <s v="07/07/2025, 11:36"/>
    <s v="Middle East"/>
    <s v="07/07/2025"/>
    <x v="27"/>
  </r>
  <r>
    <s v="EST-000035345"/>
    <s v="ZAYED NATIONAL MUSEUM SAADIYAT ISLAND ABU DHABI"/>
    <s v="Christine Moring"/>
    <d v="2025-07-14T00:00:00"/>
    <d v="2025-07-10T00:00:00"/>
    <x v="1"/>
    <s v="10/07/2025, 15:28"/>
    <s v="Middle East"/>
    <s v="10/07/2025"/>
    <x v="27"/>
  </r>
  <r>
    <s v="EST-000035198"/>
    <s v="BMW RENOVATION MISSISSAUGA ONTARIO"/>
    <s v="Ian Liegeois"/>
    <d v="2025-07-10T00:00:00"/>
    <d v="2025-07-08T00:00:00"/>
    <x v="1"/>
    <s v="08/07/2025, 19:09"/>
    <s v="Rest of the World"/>
    <s v="08/07/2025"/>
    <x v="27"/>
  </r>
  <r>
    <s v="EST-000035135"/>
    <s v="CASTELLANA 106 MADRID"/>
    <s v="Jason Liggett"/>
    <d v="2025-07-08T00:00:00"/>
    <d v="2025-07-11T00:00:00"/>
    <x v="0"/>
    <s v="11/07/2025, 15:43"/>
    <s v="Rest of the World"/>
    <s v="11/07/2025"/>
    <x v="27"/>
  </r>
  <r>
    <s v="EST-000034507"/>
    <s v="CENTRO COMERCIAL BREOGAN CORUÑA"/>
    <s v="Jeremy Buick"/>
    <d v="2025-06-18T00:00:00"/>
    <d v="2025-07-07T00:00:00"/>
    <x v="0"/>
    <s v="07/07/2025, 09:42"/>
    <s v="Rest of the World"/>
    <s v="07/07/2025"/>
    <x v="27"/>
  </r>
  <r>
    <s v="EST-000035341"/>
    <s v="HOTEL ALBUFERA VALENCIA"/>
    <s v="Christine Moring"/>
    <d v="2025-07-11T00:00:00"/>
    <d v="2025-07-10T00:00:00"/>
    <x v="1"/>
    <s v="10/07/2025, 14:24"/>
    <s v="Rest of the World"/>
    <s v="10/07/2025"/>
    <x v="27"/>
  </r>
  <r>
    <s v="EST-000035144"/>
    <s v="KIRYAT MIGDAL RENOVATION"/>
    <s v="Jason Liggett"/>
    <d v="2025-07-07T00:00:00"/>
    <d v="2025-07-07T00:00:00"/>
    <x v="1"/>
    <s v="07/07/2025, 11:14"/>
    <s v="Rest of the World"/>
    <s v="07/07/2025"/>
    <x v="27"/>
  </r>
  <r>
    <s v="EST-000035014"/>
    <s v="LUANDA MEMORIAL"/>
    <s v="John Bullock"/>
    <d v="2025-07-03T00:00:00"/>
    <d v="2025-07-09T00:00:00"/>
    <x v="0"/>
    <s v="09/07/2025, 12:08"/>
    <s v="Rest of the World"/>
    <s v="09/07/2025"/>
    <x v="27"/>
  </r>
  <r>
    <s v="EST-000035241"/>
    <s v="MUSEO BELLAS ARTES BILBAO"/>
    <s v="Jason Liggett"/>
    <d v="2025-07-11T00:00:00"/>
    <d v="2025-07-09T00:00:00"/>
    <x v="1"/>
    <s v="09/07/2025, 16:00"/>
    <s v="Rest of the World"/>
    <s v="09/07/2025"/>
    <x v="27"/>
  </r>
  <r>
    <s v="EST-000035260"/>
    <s v="ONTARIO LINE CORKTOWN STATION (GCS)"/>
    <s v="Ian Liegeois"/>
    <d v="2025-07-10T00:00:00"/>
    <d v="2025-07-08T00:00:00"/>
    <x v="1"/>
    <s v="08/07/2025, 18:17"/>
    <s v="Rest of the World"/>
    <s v="08/07/2025"/>
    <x v="27"/>
  </r>
  <r>
    <s v="EST-000035204"/>
    <s v="ONTARIO TRANSIT GROUP (OTG) CEILINGS PACKAGE"/>
    <s v="Ian Liegeois"/>
    <d v="2025-07-10T00:00:00"/>
    <d v="2025-07-09T00:00:00"/>
    <x v="1"/>
    <s v="09/07/2025, 17:39"/>
    <s v="Rest of the World"/>
    <s v="09/07/2025"/>
    <x v="27"/>
  </r>
  <r>
    <s v="EST-000034898"/>
    <s v="REPAIR GARAGE &amp; OFFICE FOR SOMERVILLE CO. LTD ONTARIO"/>
    <s v="Ian Liegeois"/>
    <d v="2025-07-01T00:00:00"/>
    <d v="2025-07-08T00:00:00"/>
    <x v="0"/>
    <s v="08/07/2025, 17:15"/>
    <s v="Rest of the World"/>
    <s v="08/07/2025"/>
    <x v="27"/>
  </r>
  <r>
    <s v="EST-000035258"/>
    <s v="REPAIR GARAGE &amp; OFFICE FOR SOMERVILLE CO. LTD ONTARIO"/>
    <s v="Ian Liegeois"/>
    <d v="2025-07-10T00:00:00"/>
    <d v="2025-07-08T00:00:00"/>
    <x v="1"/>
    <s v="08/07/2025, 17:15"/>
    <s v="Rest of the World"/>
    <s v="08/07/2025"/>
    <x v="27"/>
  </r>
  <r>
    <s v="EST-000035203"/>
    <s v="VIVIENDAS ALTO ARENAL MADRID"/>
    <s v="Demi Jackson"/>
    <d v="2025-07-10T00:00:00"/>
    <d v="2025-07-08T00:00:00"/>
    <x v="1"/>
    <s v="08/07/2025, 08:34"/>
    <s v="Rest of the World"/>
    <s v="08/07/2025"/>
    <x v="27"/>
  </r>
  <r>
    <s v="EST-000035378"/>
    <s v="15 COLMORE ROW BIRMINGHAM"/>
    <s v="Lorraine Knotts"/>
    <d v="2025-07-14T00:00:00"/>
    <d v="2025-07-11T00:00:00"/>
    <x v="1"/>
    <s v="11/07/2025, 16:18"/>
    <s v="UK"/>
    <s v="11/07/2025"/>
    <x v="27"/>
  </r>
  <r>
    <s v="EST-000035252"/>
    <s v="ALDERMANBURY SQUARE NO 2 BASINGHALL STREET LONDON"/>
    <s v="Lorraine Knotts"/>
    <d v="2025-07-10T00:00:00"/>
    <d v="2025-07-08T00:00:00"/>
    <x v="1"/>
    <s v="08/07/2025, 10:23"/>
    <s v="UK"/>
    <s v="08/07/2025"/>
    <x v="27"/>
  </r>
  <r>
    <s v="EST-000035349"/>
    <s v="AMAZON SWANSEA"/>
    <s v="Max Cane"/>
    <d v="2025-07-14T00:00:00"/>
    <d v="2025-07-10T00:00:00"/>
    <x v="1"/>
    <s v="10/07/2025, 17:21"/>
    <s v="UK"/>
    <s v="10/07/2025"/>
    <x v="27"/>
  </r>
  <r>
    <s v="EST-000035278"/>
    <s v="BAE SYSTEMS FTI EXTENSION SAMLESBURY"/>
    <s v="Julian Sparrow"/>
    <d v="2025-07-10T00:00:00"/>
    <d v="2025-07-09T00:00:00"/>
    <x v="1"/>
    <s v="09/07/2025, 09:40"/>
    <s v="UK"/>
    <s v="09/07/2025"/>
    <x v="27"/>
  </r>
  <r>
    <s v="EST-000035210"/>
    <s v="BARTS SQUARE ONE BARTHOLOMEW CLOSE FLR 4 REFURB LONDON"/>
    <s v="Lorraine Knotts"/>
    <d v="2025-07-08T00:00:00"/>
    <d v="2025-07-07T00:00:00"/>
    <x v="1"/>
    <s v="07/07/2025, 10:20"/>
    <s v="UK"/>
    <s v="07/07/2025"/>
    <x v="27"/>
  </r>
  <r>
    <s v="EST-000035338"/>
    <s v="BEPO BUILDING HARWELL CAMPUS DIDCOT"/>
    <s v="Lorraine Knotts"/>
    <d v="2025-07-11T00:00:00"/>
    <d v="2025-07-11T00:00:00"/>
    <x v="1"/>
    <s v="11/07/2025, 12:37"/>
    <s v="UK"/>
    <s v="11/07/2025"/>
    <x v="27"/>
  </r>
  <r>
    <s v="EST-000035374"/>
    <s v="BEPO BUILDING HARWELL CAMPUS DIDCOT"/>
    <s v="Lorraine Knotts"/>
    <d v="2025-07-14T00:00:00"/>
    <d v="2025-07-11T00:00:00"/>
    <x v="1"/>
    <s v="11/07/2025, 15:36"/>
    <s v="UK"/>
    <s v="11/07/2025"/>
    <x v="27"/>
  </r>
  <r>
    <s v="EST-000035290"/>
    <s v="BOW BRIDGE LONDON"/>
    <s v="Demi Jackson"/>
    <d v="2025-07-10T00:00:00"/>
    <d v="2025-07-09T00:00:00"/>
    <x v="1"/>
    <s v="09/07/2025, 15:17"/>
    <s v="UK"/>
    <s v="09/07/2025"/>
    <x v="27"/>
  </r>
  <r>
    <s v="EST-000035333"/>
    <s v="BRINDLEY PLACE NO 5 REFURB PHASE 2 BIRMINGHAM"/>
    <s v="Lorraine Knotts"/>
    <d v="2025-07-11T00:00:00"/>
    <d v="2025-07-10T00:00:00"/>
    <x v="1"/>
    <s v="10/07/2025, 11:03"/>
    <s v="UK"/>
    <s v="10/07/2025"/>
    <x v="27"/>
  </r>
  <r>
    <s v="EST-000035214"/>
    <s v="BUNHILL ROW NO 3 CAT A REFURB LONDON"/>
    <s v="Lorraine Knotts"/>
    <d v="2025-07-09T00:00:00"/>
    <d v="2025-07-09T00:00:00"/>
    <x v="1"/>
    <s v="09/07/2025, 11:24"/>
    <s v="UK"/>
    <s v="09/07/2025"/>
    <x v="27"/>
  </r>
  <r>
    <s v="EST-000035384"/>
    <s v="CHARLES TYRWHITT GUNWHARF QUAYS"/>
    <s v="Max Cane"/>
    <d v="2025-07-15T00:00:00"/>
    <d v="2025-07-11T00:00:00"/>
    <x v="1"/>
    <s v="11/07/2025, 16:29"/>
    <s v="UK"/>
    <s v="11/07/2025"/>
    <x v="27"/>
  </r>
  <r>
    <s v="EST-000035211"/>
    <s v="COBALT HOUSING LOWER HOUSE LANE LIVERPOOL"/>
    <s v="Lorraine Knotts"/>
    <d v="2025-07-09T00:00:00"/>
    <d v="2025-07-08T00:00:00"/>
    <x v="1"/>
    <s v="08/07/2025, 17:11"/>
    <s v="UK"/>
    <s v="08/07/2025"/>
    <x v="27"/>
  </r>
  <r>
    <s v="EST-000035223"/>
    <s v="DAVID FRY MISC 2025"/>
    <s v="Demi Jackson"/>
    <d v="2025-07-08T00:00:00"/>
    <d v="2025-07-08T00:00:00"/>
    <x v="1"/>
    <s v="08/07/2025, 11:45"/>
    <s v="UK"/>
    <s v="08/07/2025"/>
    <x v="27"/>
  </r>
  <r>
    <s v="EST-000035250"/>
    <s v="DIAMOND LIGHT SOURCE DEB EXTENSIONS DIDCOT"/>
    <s v="Demi Jackson"/>
    <d v="2025-07-09T00:00:00"/>
    <d v="2025-07-08T00:00:00"/>
    <x v="1"/>
    <s v="08/07/2025, 10:07"/>
    <s v="UK"/>
    <s v="08/07/2025"/>
    <x v="27"/>
  </r>
  <r>
    <s v="EST-000035242"/>
    <s v="DISHOOM CANARY WHARF"/>
    <s v="Demi Jackson"/>
    <d v="2025-07-09T00:00:00"/>
    <d v="2025-07-08T00:00:00"/>
    <x v="1"/>
    <s v="08/07/2025, 15:54"/>
    <s v="UK"/>
    <s v="08/07/2025"/>
    <x v="27"/>
  </r>
  <r>
    <s v="EST-000035254"/>
    <s v="EATON MISSION SYSTEMS WIMBORNE"/>
    <s v="Lorraine Knotts"/>
    <d v="2025-07-09T00:00:00"/>
    <d v="2025-07-08T00:00:00"/>
    <x v="1"/>
    <s v="08/07/2025, 16:18"/>
    <s v="UK"/>
    <s v="08/07/2025"/>
    <x v="27"/>
  </r>
  <r>
    <s v="EST-000035259"/>
    <s v="EMBANKMENT NO 1 INTERACTIVE INVESTORS FITOUT LEEDS"/>
    <s v="Lorraine Knotts"/>
    <d v="2025-07-09T00:00:00"/>
    <d v="2025-07-08T00:00:00"/>
    <x v="1"/>
    <s v="08/07/2025, 11:01"/>
    <s v="UK"/>
    <s v="08/07/2025"/>
    <x v="27"/>
  </r>
  <r>
    <s v="EST-000035337"/>
    <s v="EURSHELL MISC TILE &amp; GRID 2025"/>
    <s v="Max Cane"/>
    <d v="2025-07-11T00:00:00"/>
    <d v="2025-07-10T00:00:00"/>
    <x v="1"/>
    <s v="10/07/2025, 11:44"/>
    <s v="UK"/>
    <s v="10/07/2025"/>
    <x v="27"/>
  </r>
  <r>
    <s v="EST-000035373"/>
    <s v="FIVE GUYS HEATHROW TERMINAL 5 LONDON"/>
    <s v="Max Cane"/>
    <d v="2025-07-16T00:00:00"/>
    <d v="2025-07-11T00:00:00"/>
    <x v="1"/>
    <s v="11/07/2025, 16:12"/>
    <s v="UK"/>
    <s v="11/07/2025"/>
    <x v="27"/>
  </r>
  <r>
    <s v="EST-000035108"/>
    <s v="FIVE GUYS HEATHROW TERMINAL 5 LONDON LIGHTING"/>
    <s v="Demi Jackson"/>
    <d v="2025-07-09T00:00:00"/>
    <d v="2025-07-07T00:00:00"/>
    <x v="1"/>
    <s v="07/07/2025, 16:58"/>
    <s v="UK"/>
    <s v="07/07/2025"/>
    <x v="27"/>
  </r>
  <r>
    <s v="EST-000035348"/>
    <s v="FUSION POINT CARDIFF PAD REPLACEMENTS"/>
    <s v="Demi Jackson"/>
    <d v="2025-07-11T00:00:00"/>
    <d v="2025-07-10T00:00:00"/>
    <x v="1"/>
    <s v="10/07/2025, 15:56"/>
    <s v="UK"/>
    <s v="10/07/2025"/>
    <x v="27"/>
  </r>
  <r>
    <s v="EST-000035207"/>
    <s v="GATWICK AIRPORT NORTH TERMINAL GATE ROOM 45"/>
    <s v="Lorraine Knotts"/>
    <d v="2025-07-08T00:00:00"/>
    <d v="2025-07-07T00:00:00"/>
    <x v="1"/>
    <s v="07/07/2025, 08:44"/>
    <s v="UK"/>
    <s v="07/07/2025"/>
    <x v="27"/>
  </r>
  <r>
    <s v="EST-000035276"/>
    <s v="GLOBE SQUARE NO 1 LEEDS"/>
    <s v="Lorraine Knotts"/>
    <d v="2025-07-09T00:00:00"/>
    <d v="2025-07-11T00:00:00"/>
    <x v="0"/>
    <s v="11/07/2025, 10:37"/>
    <s v="UK"/>
    <s v="11/07/2025"/>
    <x v="27"/>
  </r>
  <r>
    <s v="EST-000035363"/>
    <s v="HCP PETERBOROUGH CITY HOSPITAL"/>
    <s v="Demi Jackson"/>
    <d v="2025-07-15T00:00:00"/>
    <d v="2025-07-11T00:00:00"/>
    <x v="1"/>
    <s v="11/07/2025, 15:06"/>
    <s v="UK"/>
    <s v="11/07/2025"/>
    <x v="27"/>
  </r>
  <r>
    <s v="EST-000035249"/>
    <s v="HEATHROW LANDISDE TEMP BOOTH"/>
    <s v="Demi Jackson"/>
    <d v="2025-07-09T00:00:00"/>
    <d v="2025-07-08T00:00:00"/>
    <x v="1"/>
    <s v="08/07/2025, 09:54"/>
    <s v="UK"/>
    <s v="08/07/2025"/>
    <x v="27"/>
  </r>
  <r>
    <s v="EST-000035342"/>
    <s v="HEATHROW MISC 2025"/>
    <s v="Max Cane"/>
    <d v="2025-07-11T00:00:00"/>
    <d v="2025-07-10T00:00:00"/>
    <x v="1"/>
    <s v="10/07/2025, 14:28"/>
    <s v="UK"/>
    <s v="10/07/2025"/>
    <x v="27"/>
  </r>
  <r>
    <s v="EST-000035300"/>
    <s v="HERBAL HILL NO 3-7 FLOORS 1 &amp; 4 FIT OUT LONDON"/>
    <s v="Max Cane"/>
    <d v="2025-07-11T00:00:00"/>
    <d v="2025-07-11T00:00:00"/>
    <x v="1"/>
    <s v="11/07/2025, 16:20"/>
    <s v="UK"/>
    <s v="11/07/2025"/>
    <x v="27"/>
  </r>
  <r>
    <s v="EST-000035305"/>
    <s v="HM PASSPORT OFFICE REFURB LIVERPOOL"/>
    <s v="Lorraine Knotts"/>
    <d v="2025-07-10T00:00:00"/>
    <d v="2025-07-10T00:00:00"/>
    <x v="1"/>
    <s v="10/07/2025, 10:50"/>
    <s v="UK"/>
    <s v="10/07/2025"/>
    <x v="27"/>
  </r>
  <r>
    <s v="EST-000035375"/>
    <s v="HMP ONLEY"/>
    <s v="Lorraine Knotts"/>
    <d v="2025-07-14T00:00:00"/>
    <d v="2025-07-11T00:00:00"/>
    <x v="1"/>
    <s v="11/07/2025, 15:30"/>
    <s v="UK"/>
    <s v="11/07/2025"/>
    <x v="27"/>
  </r>
  <r>
    <s v="EST-000035208"/>
    <s v="HOLBORN VIADUCT NO 61 - 65 DEVELOPMENT LONDON"/>
    <s v="Max Cane"/>
    <d v="2025-07-09T00:00:00"/>
    <d v="2025-07-10T00:00:00"/>
    <x v="0"/>
    <s v="10/07/2025, 17:27"/>
    <s v="UK"/>
    <s v="10/07/2025"/>
    <x v="27"/>
  </r>
  <r>
    <s v="EST-000035266"/>
    <s v="HOUNDSDITCH NO 115-123 DOVETAIL BUILDING SHELL &amp; CORE LONDON"/>
    <s v="Lorraine Knotts"/>
    <d v="2025-07-09T00:00:00"/>
    <d v="2025-07-09T00:00:00"/>
    <x v="1"/>
    <s v="09/07/2025, 16:03"/>
    <s v="UK"/>
    <s v="09/07/2025"/>
    <x v="27"/>
  </r>
  <r>
    <s v="EST-000035138"/>
    <s v="HUDDERSFIELD BUS STATION REFURBISHMENT"/>
    <s v="Lorraine Knotts"/>
    <d v="2025-07-08T00:00:00"/>
    <d v="2025-07-09T00:00:00"/>
    <x v="0"/>
    <s v="09/07/2025, 10:37"/>
    <s v="UK"/>
    <s v="09/07/2025"/>
    <x v="27"/>
  </r>
  <r>
    <s v="EST-000035218"/>
    <s v="JOB CENTRE PLUS READING"/>
    <s v="Lorraine Knotts"/>
    <d v="2025-07-08T00:00:00"/>
    <d v="2025-07-07T00:00:00"/>
    <x v="1"/>
    <s v="07/07/2025, 10:27"/>
    <s v="UK"/>
    <s v="07/07/2025"/>
    <x v="27"/>
  </r>
  <r>
    <s v="EST-000035193"/>
    <s v="JOB CENTRE PLUS READING"/>
    <s v="Lorraine Knotts"/>
    <d v="2025-07-07T00:00:00"/>
    <d v="2025-07-07T00:00:00"/>
    <x v="1"/>
    <s v="07/07/2025, 09:19"/>
    <s v="UK"/>
    <s v="07/07/2025"/>
    <x v="27"/>
  </r>
  <r>
    <s v="EST-000035294"/>
    <s v="KINGS HILL AVENUE WEST MALLING KENT"/>
    <s v="Lorraine Knotts"/>
    <d v="2025-07-10T00:00:00"/>
    <d v="2025-07-09T00:00:00"/>
    <x v="1"/>
    <s v="09/07/2025, 11:41"/>
    <s v="UK"/>
    <s v="09/07/2025"/>
    <x v="27"/>
  </r>
  <r>
    <s v="EST-000035230"/>
    <s v="KINGS HILL AVENUE WEST MALLING KENT"/>
    <s v="Lorraine Knotts"/>
    <d v="2025-07-08T00:00:00"/>
    <d v="2025-07-08T00:00:00"/>
    <x v="1"/>
    <s v="08/07/2025, 09:37"/>
    <s v="UK"/>
    <s v="08/07/2025"/>
    <x v="27"/>
  </r>
  <r>
    <s v="EST-000035268"/>
    <s v="KING STREET NO 1 FLR 3 WC REFURB MANCHESTER"/>
    <s v="Lorraine Knotts"/>
    <d v="2025-07-09T00:00:00"/>
    <d v="2025-07-09T00:00:00"/>
    <x v="1"/>
    <s v="09/07/2025, 12:24"/>
    <s v="UK"/>
    <s v="09/07/2025"/>
    <x v="27"/>
  </r>
  <r>
    <s v="EST-000035194"/>
    <s v="KING STREET NO 1 FLR 3 WC REFURB MANCHESTER"/>
    <s v="Lorraine Knotts"/>
    <d v="2025-07-08T00:00:00"/>
    <d v="2025-07-07T00:00:00"/>
    <x v="1"/>
    <s v="07/07/2025, 10:11"/>
    <s v="UK"/>
    <s v="07/07/2025"/>
    <x v="27"/>
  </r>
  <r>
    <s v="EST-000035195"/>
    <s v="KINGSWELLS BUSINESS PARK PLOT TBC ABERDEEN"/>
    <s v="Lorraine Knotts"/>
    <d v="2025-07-07T00:00:00"/>
    <d v="2025-07-07T00:00:00"/>
    <x v="1"/>
    <s v="07/07/2025, 11:35"/>
    <s v="UK"/>
    <s v="07/07/2025"/>
    <x v="27"/>
  </r>
  <r>
    <s v="EST-000035332"/>
    <s v="KING WILLIAM STREET NO 45 REGIS HOUSE FLRS 1 &amp; 5-7 LONDON"/>
    <s v="Max Cane"/>
    <d v="2025-07-11T00:00:00"/>
    <d v="2025-07-10T00:00:00"/>
    <x v="1"/>
    <s v="10/07/2025, 10:59"/>
    <s v="UK"/>
    <s v="10/07/2025"/>
    <x v="27"/>
  </r>
  <r>
    <s v="EST-000035209"/>
    <s v="KNIGHTS REFURB READING"/>
    <s v="Demi Jackson"/>
    <d v="2025-07-08T00:00:00"/>
    <d v="2025-07-09T00:00:00"/>
    <x v="0"/>
    <s v="09/07/2025, 15:26"/>
    <s v="UK"/>
    <s v="09/07/2025"/>
    <x v="27"/>
  </r>
  <r>
    <s v="EST-000035344"/>
    <s v="LEA BRIDGE CHURCH LONDON"/>
    <s v="Max Cane"/>
    <d v="2025-07-14T00:00:00"/>
    <d v="2025-07-10T00:00:00"/>
    <x v="1"/>
    <s v="10/07/2025, 14:48"/>
    <s v="UK"/>
    <s v="10/07/2025"/>
    <x v="27"/>
  </r>
  <r>
    <s v="EST-000035281"/>
    <s v="LEADENHALL STREET NO 40 BROOKS MACDONALD FLR 8 LONDON"/>
    <s v="Lorraine Knotts"/>
    <d v="2025-07-10T00:00:00"/>
    <d v="2025-07-09T00:00:00"/>
    <x v="1"/>
    <s v="09/07/2025, 09:38"/>
    <s v="UK"/>
    <s v="09/07/2025"/>
    <x v="27"/>
  </r>
  <r>
    <s v="EST-000035251"/>
    <s v="LIVERPOOL STREET NO 1 &amp; BLOMFIELD STREET S&amp;C LONDON"/>
    <s v="Lorraine Knotts"/>
    <d v="2025-07-10T00:00:00"/>
    <d v="2025-07-08T00:00:00"/>
    <x v="1"/>
    <s v="08/07/2025, 10:37"/>
    <s v="UK"/>
    <s v="08/07/2025"/>
    <x v="27"/>
  </r>
  <r>
    <s v="EST-000035179"/>
    <s v="LJMU HENRY COTTON BUILDING LIVERPOOL"/>
    <s v="Lorraine Knotts"/>
    <d v="2025-07-08T00:00:00"/>
    <d v="2025-07-08T00:00:00"/>
    <x v="1"/>
    <s v="08/07/2025, 08:23"/>
    <s v="UK"/>
    <s v="08/07/2025"/>
    <x v="27"/>
  </r>
  <r>
    <s v="EST-000035355"/>
    <s v="LONDON MISC 2025"/>
    <s v="Lorraine Knotts"/>
    <d v="2025-07-15T00:00:00"/>
    <d v="2025-07-11T00:00:00"/>
    <x v="1"/>
    <s v="11/07/2025, 10:09"/>
    <s v="UK"/>
    <s v="11/07/2025"/>
    <x v="27"/>
  </r>
  <r>
    <s v="EST-000035328"/>
    <s v="LONDON MISC 2025"/>
    <s v="Lorraine Knotts"/>
    <d v="2025-07-11T00:00:00"/>
    <d v="2025-07-10T00:00:00"/>
    <x v="1"/>
    <s v="10/07/2025, 09:40"/>
    <s v="UK"/>
    <s v="10/07/2025"/>
    <x v="27"/>
  </r>
  <r>
    <s v="EST-000035309"/>
    <s v="LONDON MISC 2025"/>
    <s v="Lorraine Knotts"/>
    <d v="2025-07-10T00:00:00"/>
    <d v="2025-07-09T00:00:00"/>
    <x v="1"/>
    <s v="09/07/2025, 16:57"/>
    <s v="UK"/>
    <s v="09/07/2025"/>
    <x v="27"/>
  </r>
  <r>
    <s v="EST-000035359"/>
    <s v="LONDON MISC 2025"/>
    <s v="Lorraine Knotts"/>
    <d v="2025-07-14T00:00:00"/>
    <d v="2025-07-11T00:00:00"/>
    <x v="1"/>
    <s v="11/07/2025, 09:51"/>
    <s v="UK"/>
    <s v="11/07/2025"/>
    <x v="27"/>
  </r>
  <r>
    <s v="EST-000035181"/>
    <s v="MARKS AND SPENCER TEMPLE FORTUNE"/>
    <s v="Max Cane"/>
    <d v="2025-07-09T00:00:00"/>
    <d v="2025-07-09T00:00:00"/>
    <x v="1"/>
    <s v="09/07/2025, 17:22"/>
    <s v="UK"/>
    <s v="09/07/2025"/>
    <x v="27"/>
  </r>
  <r>
    <s v="EST-000035201"/>
    <s v="MEDWAY DATA CENTRE OFFICE AREAS CHATHAM"/>
    <s v="Lorraine Knotts"/>
    <d v="2025-07-08T00:00:00"/>
    <d v="2025-07-08T00:00:00"/>
    <x v="1"/>
    <s v="08/07/2025, 08:26"/>
    <s v="UK"/>
    <s v="08/07/2025"/>
    <x v="27"/>
  </r>
  <r>
    <s v="EST-000035229"/>
    <s v="MONUMENT PLACE MONUMENT STREET NO 24 LONDON"/>
    <s v="Lorraine Knotts"/>
    <d v="2025-07-08T00:00:00"/>
    <d v="2025-07-08T00:00:00"/>
    <x v="1"/>
    <s v="08/07/2025, 08:29"/>
    <s v="UK"/>
    <s v="08/07/2025"/>
    <x v="27"/>
  </r>
  <r>
    <s v="EST-000035302"/>
    <s v="MOORGATE NO 7 - 11 BASILDON HOUSE FLOOR 4 LONDON"/>
    <s v="Lorraine Knotts"/>
    <d v="2025-07-10T00:00:00"/>
    <d v="2025-07-09T00:00:00"/>
    <x v="1"/>
    <s v="09/07/2025, 12:37"/>
    <s v="UK"/>
    <s v="09/07/2025"/>
    <x v="27"/>
  </r>
  <r>
    <s v="EST-000035263"/>
    <s v="MORE LONDON RIVERSIDE NO 7 FLOOR 10 PWC LONDON"/>
    <s v="Lorraine Knotts"/>
    <d v="2025-07-15T00:00:00"/>
    <d v="2025-07-10T00:00:00"/>
    <x v="1"/>
    <s v="10/07/2025, 12:25"/>
    <s v="UK"/>
    <s v="10/07/2025"/>
    <x v="27"/>
  </r>
  <r>
    <s v="EST-000035232"/>
    <s v="MORRISONS MISC 2025"/>
    <s v="Lorraine Knotts"/>
    <d v="2025-07-08T00:00:00"/>
    <d v="2025-07-07T00:00:00"/>
    <x v="1"/>
    <s v="07/07/2025, 14:42"/>
    <s v="UK"/>
    <s v="07/07/2025"/>
    <x v="27"/>
  </r>
  <r>
    <s v="EST-000035299"/>
    <s v="NDA KIRKLEE MOD HEREFORD"/>
    <s v="Max Cane"/>
    <d v="2025-07-10T00:00:00"/>
    <d v="2025-07-09T00:00:00"/>
    <x v="1"/>
    <s v="09/07/2025, 14:29"/>
    <s v="UK"/>
    <s v="09/07/2025"/>
    <x v="27"/>
  </r>
  <r>
    <s v="EST-000035185"/>
    <s v="NEWCASTLE AIRPORT EXTENSION AND BAGGAGE RECLAIM REFURB"/>
    <s v="Lorraine Knotts"/>
    <d v="2025-07-09T00:00:00"/>
    <d v="2025-07-10T00:00:00"/>
    <x v="0"/>
    <s v="10/07/2025, 08:45"/>
    <s v="UK"/>
    <s v="10/07/2025"/>
    <x v="27"/>
  </r>
  <r>
    <s v="EST-000035327"/>
    <s v="NORTH MANCHESTER GENERAL HOSPITAL"/>
    <s v="Lorraine Knotts"/>
    <d v="2025-07-11T00:00:00"/>
    <d v="2025-07-10T00:00:00"/>
    <x v="1"/>
    <s v="10/07/2025, 10:17"/>
    <s v="UK"/>
    <s v="10/07/2025"/>
    <x v="27"/>
  </r>
  <r>
    <s v="EST-000035234"/>
    <s v="OLYMPIA CENTRAL LEVEL 2 THE ADDISON LONDON"/>
    <s v="Lorraine Knotts"/>
    <d v="2025-07-09T00:00:00"/>
    <d v="2025-07-09T00:00:00"/>
    <x v="1"/>
    <s v="09/07/2025, 12:08"/>
    <s v="UK"/>
    <s v="09/07/2025"/>
    <x v="27"/>
  </r>
  <r>
    <s v="EST-000035336"/>
    <s v="ONE STATION HILL PWC CAT B FITOUT READING"/>
    <s v="Lorraine Knotts"/>
    <d v="2025-07-14T00:00:00"/>
    <d v="2025-07-10T00:00:00"/>
    <x v="1"/>
    <s v="10/07/2025, 11:53"/>
    <s v="UK"/>
    <s v="10/07/2025"/>
    <x v="27"/>
  </r>
  <r>
    <s v="EST-000035219"/>
    <s v="OSNEY POWER STATION SAID BUSINESS SCHOOL OXFORD"/>
    <s v="Max Cane"/>
    <d v="2025-07-09T00:00:00"/>
    <d v="2025-07-09T00:00:00"/>
    <x v="1"/>
    <s v="09/07/2025, 11:05"/>
    <s v="UK"/>
    <s v="09/07/2025"/>
    <x v="27"/>
  </r>
  <r>
    <s v="EST-000035284"/>
    <s v="PARK LANE NO 25 REFURB LONDON"/>
    <s v="Demi Jackson"/>
    <d v="2025-07-10T00:00:00"/>
    <d v="2025-07-09T00:00:00"/>
    <x v="1"/>
    <s v="09/07/2025, 10:05"/>
    <s v="UK"/>
    <s v="09/07/2025"/>
    <x v="27"/>
  </r>
  <r>
    <s v="EST-000035228"/>
    <s v="PERCEVAL HOUSE UXBRIDGE ROAD GROUND FLR REFURB EALING LONDON"/>
    <s v="Lorraine Knotts"/>
    <d v="2025-07-08T00:00:00"/>
    <d v="2025-07-07T00:00:00"/>
    <x v="1"/>
    <s v="07/07/2025, 14:18"/>
    <s v="UK"/>
    <s v="07/07/2025"/>
    <x v="27"/>
  </r>
  <r>
    <s v="EST-000035221"/>
    <s v="PORSCHE SHOWROOM REFURB PORTSMOUTH"/>
    <s v="Demi Jackson"/>
    <d v="2025-07-08T00:00:00"/>
    <d v="2025-07-08T00:00:00"/>
    <x v="1"/>
    <s v="08/07/2025, 09:38"/>
    <s v="UK"/>
    <s v="08/07/2025"/>
    <x v="27"/>
  </r>
  <r>
    <s v="EST-000035343"/>
    <s v="RIDGELAND HOUSE DYKE ROAD NO 165 KILLSTAR FITOUT HOVE"/>
    <s v="Demi Jackson"/>
    <d v="2025-07-11T00:00:00"/>
    <d v="2025-07-11T00:00:00"/>
    <x v="1"/>
    <s v="11/07/2025, 09:34"/>
    <s v="UK"/>
    <s v="11/07/2025"/>
    <x v="27"/>
  </r>
  <r>
    <s v="EST-000035319"/>
    <s v="SAINSBURYS REFURBISHMENT TONBRIDGE"/>
    <s v="Max Cane"/>
    <d v="2025-07-11T00:00:00"/>
    <d v="2025-07-10T00:00:00"/>
    <x v="1"/>
    <s v="10/07/2025, 08:39"/>
    <s v="UK"/>
    <s v="10/07/2025"/>
    <x v="27"/>
  </r>
  <r>
    <s v="EST-000035316"/>
    <s v="SCOTLAND &amp; NORTH EAST MISC 2025"/>
    <s v="Lorraine Knotts"/>
    <d v="2025-07-14T00:00:00"/>
    <d v="2025-07-10T00:00:00"/>
    <x v="1"/>
    <s v="10/07/2025, 09:31"/>
    <s v="UK"/>
    <s v="10/07/2025"/>
    <x v="27"/>
  </r>
  <r>
    <s v="EST-000035236"/>
    <s v="SHANNON WAY TEWKESBURY"/>
    <s v="Demi Jackson"/>
    <d v="2025-07-08T00:00:00"/>
    <d v="2025-07-08T00:00:00"/>
    <x v="1"/>
    <s v="08/07/2025, 14:29"/>
    <s v="UK"/>
    <s v="08/07/2025"/>
    <x v="27"/>
  </r>
  <r>
    <s v="EST-000035187"/>
    <s v="SHAW FARM INDUSTRIAL ESTATE GE CALEDONIAN LTD PRESTWICK"/>
    <s v="Lorraine Knotts"/>
    <d v="2025-07-08T00:00:00"/>
    <d v="2025-07-07T00:00:00"/>
    <x v="1"/>
    <s v="07/07/2025, 11:28"/>
    <s v="UK"/>
    <s v="07/07/2025"/>
    <x v="27"/>
  </r>
  <r>
    <s v="EST-000035269"/>
    <s v="SHELTON STREET NO 20-22 GROUND FLOOR COVENT GARDEN LONDON"/>
    <s v="Demi Jackson"/>
    <d v="2025-07-10T00:00:00"/>
    <d v="2025-07-08T00:00:00"/>
    <x v="1"/>
    <s v="08/07/2025, 16:41"/>
    <s v="UK"/>
    <s v="08/07/2025"/>
    <x v="27"/>
  </r>
  <r>
    <s v="EST-000035215"/>
    <s v="SOUTH PLACE THE HELICON FLRS 2, 3, 4 &amp; 8 REFURB LONDON"/>
    <s v="Lorraine Knotts"/>
    <d v="2025-07-08T00:00:00"/>
    <d v="2025-07-08T00:00:00"/>
    <x v="1"/>
    <s v="08/07/2025, 09:48"/>
    <s v="UK"/>
    <s v="08/07/2025"/>
    <x v="27"/>
  </r>
  <r>
    <s v="EST-000035224"/>
    <s v="SPINNINGFIELDS NO 1 9TH FLOOR REFURB MANCHESTER"/>
    <s v="Max Cane"/>
    <d v="2025-07-09T00:00:00"/>
    <d v="2025-07-09T00:00:00"/>
    <x v="1"/>
    <s v="09/07/2025, 12:32"/>
    <s v="UK"/>
    <s v="09/07/2025"/>
    <x v="27"/>
  </r>
  <r>
    <s v="EST-000035227"/>
    <s v="SPRING GARDENS NO 40 FLR 2 MANCHESTER"/>
    <s v="Lorraine Knotts"/>
    <d v="2025-07-08T00:00:00"/>
    <d v="2025-07-08T00:00:00"/>
    <x v="1"/>
    <s v="08/07/2025, 09:32"/>
    <s v="UK"/>
    <s v="08/07/2025"/>
    <x v="27"/>
  </r>
  <r>
    <s v="EST-000035289"/>
    <s v="SPRING GARDENS NO 40 FLRS 5 AND 6 MANCHESTER"/>
    <s v="Lorraine Knotts"/>
    <d v="2025-07-10T00:00:00"/>
    <d v="2025-07-10T00:00:00"/>
    <x v="1"/>
    <s v="10/07/2025, 10:05"/>
    <s v="UK"/>
    <s v="10/07/2025"/>
    <x v="27"/>
  </r>
  <r>
    <s v="EST-000035366"/>
    <s v="STATION STREET LOXLEY HOUSE AREA 3 NOTTINGHAM"/>
    <s v="Lorraine Knotts"/>
    <d v="2025-07-15T00:00:00"/>
    <d v="2025-07-11T00:00:00"/>
    <x v="1"/>
    <s v="11/07/2025, 16:04"/>
    <s v="UK"/>
    <s v="11/07/2025"/>
    <x v="27"/>
  </r>
  <r>
    <s v="EST-000035272"/>
    <s v="ST GEORGE STREET NO 28 CAT A LONDON"/>
    <s v="Lorraine Knotts"/>
    <d v="2025-07-10T00:00:00"/>
    <d v="2025-07-10T00:00:00"/>
    <x v="1"/>
    <s v="10/07/2025, 11:22"/>
    <s v="UK"/>
    <s v="10/07/2025"/>
    <x v="27"/>
  </r>
  <r>
    <s v="EST-000035264"/>
    <s v="ST JAMES BOULEVARD NO 1 TRIBUTE BY MARRIOTT NEWCASTLE"/>
    <s v="Lorraine Knotts"/>
    <d v="2025-07-09T00:00:00"/>
    <d v="2025-07-08T00:00:00"/>
    <x v="1"/>
    <s v="08/07/2025, 12:18"/>
    <s v="UK"/>
    <s v="08/07/2025"/>
    <x v="27"/>
  </r>
  <r>
    <s v="EST-000035271"/>
    <s v="ST MARTINS LANE NO 101 CENSEO LONDON"/>
    <s v="Demi Jackson"/>
    <d v="2025-07-09T00:00:00"/>
    <d v="2025-07-08T00:00:00"/>
    <x v="1"/>
    <s v="08/07/2025, 16:13"/>
    <s v="UK"/>
    <s v="08/07/2025"/>
    <x v="27"/>
  </r>
  <r>
    <s v="EST-000035239"/>
    <s v="ST VINCENT STREET NO 151-155 FLR 4 GLASGOW"/>
    <s v="Demi Jackson"/>
    <d v="2025-07-09T00:00:00"/>
    <d v="2025-07-08T00:00:00"/>
    <x v="1"/>
    <s v="08/07/2025, 16:24"/>
    <s v="UK"/>
    <s v="08/07/2025"/>
    <x v="27"/>
  </r>
  <r>
    <s v="EST-000035370"/>
    <s v="SYNGENTA GMC SEEDCARE GRANGEMOUTH"/>
    <s v="Lorraine Knotts"/>
    <d v="2025-07-14T00:00:00"/>
    <d v="2025-07-11T00:00:00"/>
    <x v="1"/>
    <s v="11/07/2025, 14:20"/>
    <s v="UK"/>
    <s v="11/07/2025"/>
    <x v="27"/>
  </r>
  <r>
    <s v="EST-000035255"/>
    <s v="TESCO WINDSOR"/>
    <s v="Lorraine Knotts"/>
    <d v="2025-07-09T00:00:00"/>
    <d v="2025-07-08T00:00:00"/>
    <x v="1"/>
    <s v="08/07/2025, 10:47"/>
    <s v="UK"/>
    <s v="08/07/2025"/>
    <x v="27"/>
  </r>
  <r>
    <s v="EST-000035246"/>
    <s v="THAMES COURT NO1 QUEENHITHE LONDON"/>
    <s v="Lorraine Knotts"/>
    <d v="2025-07-09T00:00:00"/>
    <d v="2025-07-08T00:00:00"/>
    <x v="1"/>
    <s v="08/07/2025, 14:58"/>
    <s v="UK"/>
    <s v="08/07/2025"/>
    <x v="27"/>
  </r>
  <r>
    <s v="EST-000035226"/>
    <s v="THAMES COURT NO1 QUEENHITHE LONDON"/>
    <s v="Lorraine Knotts"/>
    <d v="2025-07-09T00:00:00"/>
    <d v="2025-07-07T00:00:00"/>
    <x v="1"/>
    <s v="07/07/2025, 14:01"/>
    <s v="UK"/>
    <s v="07/07/2025"/>
    <x v="27"/>
  </r>
  <r>
    <s v="EST-000035304"/>
    <s v="THE REX CLARENCE STREET KINGSTON LONDON"/>
    <s v="Max Cane"/>
    <d v="2025-07-11T00:00:00"/>
    <d v="2025-07-09T00:00:00"/>
    <x v="1"/>
    <s v="09/07/2025, 15:07"/>
    <s v="UK"/>
    <s v="09/07/2025"/>
    <x v="27"/>
  </r>
  <r>
    <s v="EST-000035093"/>
    <s v="TOLWORTH HOSPITAL MENTAL HEALTH BUILDING"/>
    <s v="Neil Hamblin"/>
    <d v="2025-07-03T00:00:00"/>
    <d v="2025-07-08T00:00:00"/>
    <x v="0"/>
    <s v="08/07/2025, 16:18"/>
    <s v="UK"/>
    <s v="08/07/2025"/>
    <x v="27"/>
  </r>
  <r>
    <s v="EST-000035346"/>
    <s v="TOLWORTH HOSPITAL MENTAL HEALTH BUILDING"/>
    <s v="Lorraine Knotts"/>
    <d v="2025-07-14T00:00:00"/>
    <d v="2025-07-11T00:00:00"/>
    <x v="1"/>
    <s v="11/07/2025, 10:31"/>
    <s v="UK"/>
    <s v="11/07/2025"/>
    <x v="27"/>
  </r>
  <r>
    <s v="EST-000035353"/>
    <s v="UBS NO 5 BROADGATE LONDON"/>
    <s v="Max Cane"/>
    <d v="2025-07-15T00:00:00"/>
    <d v="2025-07-11T00:00:00"/>
    <x v="1"/>
    <s v="11/07/2025, 16:21"/>
    <s v="UK"/>
    <s v="11/07/2025"/>
    <x v="27"/>
  </r>
  <r>
    <s v="EST-000035287"/>
    <s v="UNI OF GREENWICH DEVONPORT HOUSE LONDON"/>
    <s v="Max Cane"/>
    <d v="2025-07-14T00:00:00"/>
    <d v="2025-07-10T00:00:00"/>
    <x v="1"/>
    <s v="10/07/2025, 14:57"/>
    <s v="UK"/>
    <s v="10/07/2025"/>
    <x v="27"/>
  </r>
  <r>
    <s v="EST-000035200"/>
    <s v="UPPER BROOK STREET KADANS SCIENCE PARTNERS MANCHESTER"/>
    <s v="Lorraine Knotts"/>
    <d v="2025-07-08T00:00:00"/>
    <d v="2025-07-09T00:00:00"/>
    <x v="0"/>
    <s v="09/07/2025, 16:29"/>
    <s v="UK"/>
    <s v="09/07/2025"/>
    <x v="27"/>
  </r>
  <r>
    <s v="EST-000035339"/>
    <s v="VICTORIA HOUSE BLOOMSBURY SQUARE LONDON"/>
    <s v="Lorraine Knotts"/>
    <d v="2025-07-14T00:00:00"/>
    <d v="2025-07-10T00:00:00"/>
    <x v="1"/>
    <s v="10/07/2025, 12:30"/>
    <s v="UK"/>
    <s v="10/07/2025"/>
    <x v="27"/>
  </r>
  <r>
    <s v="EST-000035335"/>
    <s v="VICTORIA HOUSE BLOOMSBURY SQUARE LONDON"/>
    <s v="Lorraine Knotts"/>
    <d v="2025-07-11T00:00:00"/>
    <d v="2025-07-10T00:00:00"/>
    <x v="1"/>
    <s v="10/07/2025, 11:33"/>
    <s v="UK"/>
    <s v="10/07/2025"/>
    <x v="27"/>
  </r>
  <r>
    <s v="EST-000035189"/>
    <s v="VIRGIN MEDIA DATA CENTRE EXTENSION NORTHAMPTON"/>
    <s v="Lorraine Knotts"/>
    <d v="2025-07-08T00:00:00"/>
    <d v="2025-07-07T00:00:00"/>
    <x v="1"/>
    <s v="07/07/2025, 08:22"/>
    <s v="UK"/>
    <s v="07/07/2025"/>
    <x v="27"/>
  </r>
  <r>
    <s v="EST-000035311"/>
    <s v="WHITEHALL RIVERSIDE NO 1 FLR 5 REPAIRS LEEDS"/>
    <s v="Lorraine Knotts"/>
    <d v="2025-07-10T00:00:00"/>
    <d v="2025-07-09T00:00:00"/>
    <x v="1"/>
    <s v="09/07/2025, 17:20"/>
    <s v="UK"/>
    <s v="09/07/2025"/>
    <x v="27"/>
  </r>
  <r>
    <s v="EST-000035296"/>
    <s v="WHITEHALL RIVERSIDE NO 2 LEEDS"/>
    <s v="Lorraine Knotts"/>
    <d v="2025-07-11T00:00:00"/>
    <d v="2025-07-09T00:00:00"/>
    <x v="1"/>
    <s v="09/07/2025, 11:52"/>
    <s v="UK"/>
    <s v="09/07/2025"/>
    <x v="27"/>
  </r>
  <r>
    <s v="EST-000035183"/>
    <s v="WHITEHALL RIVERSIDE NO 2 LEEDS"/>
    <s v="Lorraine Knotts"/>
    <d v="2025-07-08T00:00:00"/>
    <d v="2025-07-09T00:00:00"/>
    <x v="0"/>
    <s v="09/07/2025, 08:14"/>
    <s v="UK"/>
    <s v="09/07/2025"/>
    <x v="27"/>
  </r>
  <r>
    <s v="EST-000035326"/>
    <s v="WILLEN HOUSE BATH STREET NO 8-26 LONDON"/>
    <s v="Max Cane"/>
    <d v="2025-07-14T00:00:00"/>
    <d v="2025-07-10T00:00:00"/>
    <x v="1"/>
    <s v="10/07/2025, 11:19"/>
    <s v="UK"/>
    <s v="10/07/2025"/>
    <x v="27"/>
  </r>
  <r>
    <s v="EST-000035205"/>
    <s v="WILTON ROAD NO 129 CAT A FLOORS 1-5 LONDON"/>
    <s v="Lorraine Knotts"/>
    <d v="2025-07-10T00:00:00"/>
    <d v="2025-07-07T00:00:00"/>
    <x v="1"/>
    <s v="07/07/2025, 12:51"/>
    <s v="UK"/>
    <s v="07/07/2025"/>
    <x v="27"/>
  </r>
  <r>
    <s v="EST-000035358"/>
    <s v="WOOD STREET NO 88 FLR 3 CAT B SPORTRADAR LONDON"/>
    <s v="Lorraine Knotts"/>
    <d v="2025-07-14T00:00:00"/>
    <d v="2025-07-11T00:00:00"/>
    <x v="1"/>
    <s v="11/07/2025, 08:59"/>
    <s v="UK"/>
    <s v="11/07/2025"/>
    <x v="27"/>
  </r>
  <r>
    <s v="EST-000035282"/>
    <s v="57TH STREET 9 WEST, FLR 26 COATUE FITOUT, NYC"/>
    <s v="Ian Liegeois"/>
    <d v="2025-07-11T00:00:00"/>
    <d v="2025-07-09T00:00:00"/>
    <x v="1"/>
    <s v="09/07/2025, 21:13"/>
    <s v="USA"/>
    <s v="09/07/2025"/>
    <x v="27"/>
  </r>
  <r>
    <s v="EST-000035354"/>
    <s v="MATHWORKS R&amp;D BLDG LAKESIDE NATICK"/>
    <s v="Ian Liegeois"/>
    <d v="2025-07-17T00:00:00"/>
    <d v="2025-07-10T00:00:00"/>
    <x v="1"/>
    <s v="10/07/2025, 20:57"/>
    <s v="USA"/>
    <s v="10/07/2025"/>
    <x v="27"/>
  </r>
  <r>
    <s v="EST-000035243"/>
    <s v="STT ST CYRIL AIRPORT REDEVELOPMENT ST THOMAS USVI"/>
    <s v="Julian Sparrow"/>
    <d v="2025-07-10T00:00:00"/>
    <d v="2025-07-09T00:00:00"/>
    <x v="1"/>
    <s v="09/07/2025, 10:43"/>
    <s v="USA"/>
    <s v="09/07/2025"/>
    <x v="27"/>
  </r>
  <r>
    <s v="EST-000035109"/>
    <s v="EY MELBOURNE"/>
    <s v="Jason Liggett"/>
    <d v="2025-07-07T00:00:00"/>
    <d v="2025-07-15T00:00:00"/>
    <x v="0"/>
    <s v="15/07/2025, 09:54"/>
    <s v="Australia"/>
    <s v="15/07/2025"/>
    <x v="28"/>
  </r>
  <r>
    <s v="EST-000035310"/>
    <s v="UCB FARCHIM"/>
    <s v="Jeremy Buick"/>
    <d v="2025-07-15T00:00:00"/>
    <d v="2025-07-17T00:00:00"/>
    <x v="0"/>
    <s v="17/07/2025, 17:14"/>
    <s v="France"/>
    <s v="17/07/2025"/>
    <x v="28"/>
  </r>
  <r>
    <s v="EST-000035222"/>
    <s v="DUBLIN AIRPORT T1 WASHROOMS GATES 107 &amp; 110"/>
    <s v="Cathal McGuinness"/>
    <d v="2025-07-10T00:00:00"/>
    <d v="2025-07-17T00:00:00"/>
    <x v="0"/>
    <s v="17/07/2025, 09:53"/>
    <s v="Ireland"/>
    <s v="17/07/2025"/>
    <x v="28"/>
  </r>
  <r>
    <s v="EST-000035292"/>
    <s v="EY 2 WILTON PARK DUBLIN LIGHTING"/>
    <s v="Cathal McGuinness"/>
    <d v="2025-07-14T00:00:00"/>
    <d v="2025-07-17T00:00:00"/>
    <x v="0"/>
    <s v="17/07/2025, 12:08"/>
    <s v="Ireland"/>
    <s v="17/07/2025"/>
    <x v="28"/>
  </r>
  <r>
    <s v="EST-000035291"/>
    <s v="RDS ANGLESEA STAND BALLSBRIDGE"/>
    <s v="Cathal McGuinness"/>
    <d v="2025-07-10T00:00:00"/>
    <d v="2025-07-15T00:00:00"/>
    <x v="0"/>
    <s v="15/07/2025, 14:56"/>
    <s v="Ireland"/>
    <s v="15/07/2025"/>
    <x v="28"/>
  </r>
  <r>
    <s v="EST-000035424"/>
    <s v="RDS ANGLESEA STAND BALLSBRIDGE"/>
    <s v="Estimating"/>
    <d v="2025-07-22T00:00:00"/>
    <d v="2025-07-15T00:00:00"/>
    <x v="1"/>
    <s v="15/07/2025, 13:45"/>
    <s v="Ireland"/>
    <s v="15/07/2025"/>
    <x v="28"/>
  </r>
  <r>
    <s v="EST-000035285"/>
    <s v="SALAMANCA CORK"/>
    <s v="Cathal McGuinness"/>
    <d v="2025-07-10T00:00:00"/>
    <d v="2025-07-15T00:00:00"/>
    <x v="0"/>
    <s v="15/07/2025, 14:42"/>
    <s v="Ireland"/>
    <s v="15/07/2025"/>
    <x v="28"/>
  </r>
  <r>
    <s v="EST-000035431"/>
    <s v="THE FRAME COMMERCIAL FITOUT DUBLIN"/>
    <s v="Cathal McGuinness"/>
    <d v="2025-07-22T00:00:00"/>
    <d v="2025-07-15T00:00:00"/>
    <x v="1"/>
    <s v="15/07/2025, 14:35"/>
    <s v="Ireland"/>
    <s v="15/07/2025"/>
    <x v="28"/>
  </r>
  <r>
    <s v="EST-000035315"/>
    <s v="WELLS FARGO COOPERS CROSS DUBLIN"/>
    <s v="Estimating"/>
    <d v="2025-07-14T00:00:00"/>
    <d v="2025-07-16T00:00:00"/>
    <x v="0"/>
    <s v="16/07/2025, 09:23"/>
    <s v="Ireland"/>
    <s v="16/07/2025"/>
    <x v="28"/>
  </r>
  <r>
    <s v="EST-000035190"/>
    <s v="WELLS FARGO COOPERS CROSS DUBLIN"/>
    <s v="Cathal McGuinness"/>
    <d v="2025-07-11T00:00:00"/>
    <d v="2025-07-16T00:00:00"/>
    <x v="0"/>
    <s v="16/07/2025, 09:00"/>
    <s v="Ireland"/>
    <s v="16/07/2025"/>
    <x v="28"/>
  </r>
  <r>
    <s v="EST-000035452"/>
    <s v="WELLS FARGO COOPERS CROSS DUBLIN"/>
    <s v="Estimating"/>
    <d v="2025-07-18T00:00:00"/>
    <d v="2025-07-16T00:00:00"/>
    <x v="1"/>
    <s v="16/07/2025, 09:40"/>
    <s v="Ireland"/>
    <s v="16/07/2025"/>
    <x v="28"/>
  </r>
  <r>
    <s v="EST-000034526"/>
    <s v="WORKDAY HQ COLLEGE SQUARE DUBLIN LIGHTING"/>
    <s v="Estimating"/>
    <d v="2025-06-18T00:00:00"/>
    <d v="2025-07-17T00:00:00"/>
    <x v="0"/>
    <s v="17/07/2025, 11:20"/>
    <s v="Ireland"/>
    <s v="17/07/2025"/>
    <x v="28"/>
  </r>
  <r>
    <s v="EST-000035523"/>
    <s v="AUSTRALIA COMMONWEALTH BANK BANGALORE INDIA"/>
    <s v="Demi Jackson"/>
    <d v="2025-07-21T00:00:00"/>
    <d v="2025-07-17T00:00:00"/>
    <x v="1"/>
    <s v="17/07/2025, 16:31"/>
    <s v="Middle East"/>
    <s v="17/07/2025"/>
    <x v="28"/>
  </r>
  <r>
    <s v="EST-000034732"/>
    <s v="IMMERSIVE TOWER DIFC COMMERCIAL OFFICE DEVT DUBAI"/>
    <s v="Demi Jackson"/>
    <d v="2025-06-25T00:00:00"/>
    <d v="2025-07-14T00:00:00"/>
    <x v="0"/>
    <s v="14/07/2025, 10:57"/>
    <s v="Middle East"/>
    <s v="14/07/2025"/>
    <x v="28"/>
  </r>
  <r>
    <s v="EST-000035419"/>
    <s v="IMMERSIVE TOWER DIFC COMMERCIAL OFFICE DEVT DUBAI"/>
    <s v="Demi Jackson"/>
    <d v="2025-07-18T00:00:00"/>
    <d v="2025-07-16T00:00:00"/>
    <x v="1"/>
    <s v="16/07/2025, 14:19"/>
    <s v="Middle East"/>
    <s v="16/07/2025"/>
    <x v="28"/>
  </r>
  <r>
    <s v="EST-000035330"/>
    <s v="BARCELONA AIRPORT T2 &amp; T1"/>
    <s v="Christine Moring"/>
    <d v="2025-07-15T00:00:00"/>
    <d v="2025-07-16T00:00:00"/>
    <x v="0"/>
    <s v="16/07/2025, 15:42"/>
    <s v="Rest of the World"/>
    <s v="16/07/2025"/>
    <x v="28"/>
  </r>
  <r>
    <s v="EST-000033692"/>
    <s v="CUBO DE ALTADIS SEVILLA"/>
    <s v="Jason Liggett"/>
    <d v="2025-05-26T00:00:00"/>
    <d v="2025-07-16T00:00:00"/>
    <x v="0"/>
    <s v="16/07/2025, 12:23"/>
    <s v="Rest of the World"/>
    <s v="16/07/2025"/>
    <x v="28"/>
  </r>
  <r>
    <s v="EST-000035421"/>
    <s v="GENEVA AIRPORT - FRENCH SECTOR"/>
    <s v="Demi Jackson"/>
    <d v="2025-07-18T00:00:00"/>
    <d v="2025-07-16T00:00:00"/>
    <x v="1"/>
    <s v="16/07/2025, 16:07"/>
    <s v="Rest of the World"/>
    <s v="16/07/2025"/>
    <x v="28"/>
  </r>
  <r>
    <s v="EST-000035441"/>
    <s v="HEAD OFFICE BANK GEORGIA LIGHTING"/>
    <s v="Demi Jackson"/>
    <d v="2025-07-18T00:00:00"/>
    <d v="2025-07-17T00:00:00"/>
    <x v="1"/>
    <s v="17/07/2025, 17:02"/>
    <s v="Rest of the World"/>
    <s v="17/07/2025"/>
    <x v="28"/>
  </r>
  <r>
    <s v="EST-000035322"/>
    <s v="HOTEL ALBUFERA VALENCIA"/>
    <s v="Christine Moring"/>
    <d v="2025-07-15T00:00:00"/>
    <d v="2025-07-15T00:00:00"/>
    <x v="1"/>
    <s v="15/07/2025, 16:22"/>
    <s v="Rest of the World"/>
    <s v="15/07/2025"/>
    <x v="28"/>
  </r>
  <r>
    <s v="EST-000034534"/>
    <s v="MUSEO BELLAS ARTES BILBAO"/>
    <s v="Jason Liggett"/>
    <d v="2025-06-19T00:00:00"/>
    <d v="2025-07-15T00:00:00"/>
    <x v="0"/>
    <s v="15/07/2025, 08:53"/>
    <s v="Rest of the World"/>
    <s v="15/07/2025"/>
    <x v="28"/>
  </r>
  <r>
    <s v="EST-000035376"/>
    <s v="VIVIENDAS ALTO ARENAL MADRID"/>
    <s v="Demi Jackson"/>
    <d v="2025-07-16T00:00:00"/>
    <d v="2025-07-14T00:00:00"/>
    <x v="1"/>
    <s v="14/07/2025, 08:49"/>
    <s v="Rest of the World"/>
    <s v="14/07/2025"/>
    <x v="28"/>
  </r>
  <r>
    <s v="EST-000035562"/>
    <s v="ADDRESS TBC OFFICE PROJECT MANCHESTER"/>
    <s v="Max Cane"/>
    <d v="2025-07-21T00:00:00"/>
    <d v="2025-07-18T00:00:00"/>
    <x v="1"/>
    <s v="18/07/2025, 14:00"/>
    <s v="UK"/>
    <s v="18/07/2025"/>
    <x v="28"/>
  </r>
  <r>
    <s v="EST-000035507"/>
    <s v="ADDRESS TBC OFFICE PROJECT MANCHESTER"/>
    <s v="Max Cane"/>
    <d v="2025-07-18T00:00:00"/>
    <d v="2025-07-17T00:00:00"/>
    <x v="1"/>
    <s v="17/07/2025, 13:08"/>
    <s v="UK"/>
    <s v="17/07/2025"/>
    <x v="28"/>
  </r>
  <r>
    <s v="EST-000035567"/>
    <s v="ALDERLEY ROAD NO 52-56 HCA HEALTHCARE WILMSLOW"/>
    <s v="Max Cane"/>
    <d v="2025-07-21T00:00:00"/>
    <d v="2025-07-18T00:00:00"/>
    <x v="1"/>
    <s v="18/07/2025, 15:31"/>
    <s v="UK"/>
    <s v="18/07/2025"/>
    <x v="28"/>
  </r>
  <r>
    <s v="EST-000035537"/>
    <s v="BANK HOUSE REDEVELOPMENT LEEDS"/>
    <s v="Max Cane"/>
    <d v="2025-07-18T00:00:00"/>
    <d v="2025-07-18T00:00:00"/>
    <x v="1"/>
    <s v="18/07/2025, 09:34"/>
    <s v="UK"/>
    <s v="18/07/2025"/>
    <x v="28"/>
  </r>
  <r>
    <s v="EST-000035398"/>
    <s v="BANK HOUSE REDEVELOPMENT LEEDS"/>
    <s v="Max Cane"/>
    <d v="2025-07-16T00:00:00"/>
    <d v="2025-07-16T00:00:00"/>
    <x v="1"/>
    <s v="16/07/2025, 11:33"/>
    <s v="UK"/>
    <s v="16/07/2025"/>
    <x v="28"/>
  </r>
  <r>
    <s v="EST-000035487"/>
    <s v="BARCLAYS PICCADILLY PLACE NO 4 MANCHESTER"/>
    <s v="Max Cane"/>
    <d v="2025-07-17T00:00:00"/>
    <d v="2025-07-16T00:00:00"/>
    <x v="1"/>
    <s v="16/07/2025, 15:32"/>
    <s v="UK"/>
    <s v="16/07/2025"/>
    <x v="28"/>
  </r>
  <r>
    <s v="EST-000035506"/>
    <s v="BATTERSEA POWER STATION APPLE FITOUT FLRS 2 &amp; 3 LONDON"/>
    <s v="Lorraine Knotts"/>
    <d v="2025-07-21T00:00:00"/>
    <d v="2025-07-18T00:00:00"/>
    <x v="1"/>
    <s v="18/07/2025, 14:08"/>
    <s v="UK"/>
    <s v="18/07/2025"/>
    <x v="28"/>
  </r>
  <r>
    <s v="EST-000035408"/>
    <s v="BLOOMSBURY STREET NO 21 CAT A FITOUT LONDON"/>
    <s v="Max Cane"/>
    <d v="2025-07-15T00:00:00"/>
    <d v="2025-07-14T00:00:00"/>
    <x v="1"/>
    <s v="14/07/2025, 16:06"/>
    <s v="UK"/>
    <s v="14/07/2025"/>
    <x v="28"/>
  </r>
  <r>
    <s v="EST-000035526"/>
    <s v="BMW SHOWROOM ARNOLD CLARK KIRCALDY"/>
    <s v="Max Cane"/>
    <d v="2025-07-18T00:00:00"/>
    <d v="2025-07-17T00:00:00"/>
    <x v="1"/>
    <s v="17/07/2025, 14:17"/>
    <s v="UK"/>
    <s v="17/07/2025"/>
    <x v="28"/>
  </r>
  <r>
    <s v="EST-000035510"/>
    <s v="BMW SHOWROOM IRVINE ARNOLD CLARK"/>
    <s v="Max Cane"/>
    <d v="2025-07-18T00:00:00"/>
    <d v="2025-07-17T00:00:00"/>
    <x v="1"/>
    <s v="17/07/2025, 11:03"/>
    <s v="UK"/>
    <s v="17/07/2025"/>
    <x v="28"/>
  </r>
  <r>
    <s v="EST-000035538"/>
    <s v="BOTANICAL PLACE BLOCK A REFURB WEST BYFLEET"/>
    <s v="Max Cane"/>
    <d v="2025-07-21T00:00:00"/>
    <d v="2025-07-18T00:00:00"/>
    <x v="1"/>
    <s v="18/07/2025, 09:39"/>
    <s v="UK"/>
    <s v="18/07/2025"/>
    <x v="28"/>
  </r>
  <r>
    <s v="EST-000035334"/>
    <s v="BOWMER &amp; KIRKLAND HQ REFURB HEAGE BELPER"/>
    <s v="Lorraine Knotts"/>
    <d v="2025-07-14T00:00:00"/>
    <d v="2025-07-16T00:00:00"/>
    <x v="0"/>
    <s v="16/07/2025, 14:16"/>
    <s v="UK"/>
    <s v="16/07/2025"/>
    <x v="28"/>
  </r>
  <r>
    <s v="EST-000035475"/>
    <s v="BUNHILL ROW NO 1 SLAUGHTER &amp; MAY CAT A REFURB LONDON"/>
    <s v="Lorraine Knotts"/>
    <d v="2025-07-17T00:00:00"/>
    <d v="2025-07-16T00:00:00"/>
    <x v="1"/>
    <s v="16/07/2025, 10:33"/>
    <s v="UK"/>
    <s v="16/07/2025"/>
    <x v="28"/>
  </r>
  <r>
    <s v="EST-000035231"/>
    <s v="BUNHILL ROW NO 3 CAT A REFURB LIGHTING"/>
    <s v="Max Cane"/>
    <d v="2025-07-10T00:00:00"/>
    <d v="2025-07-16T00:00:00"/>
    <x v="0"/>
    <s v="16/07/2025, 11:36"/>
    <s v="UK"/>
    <s v="16/07/2025"/>
    <x v="28"/>
  </r>
  <r>
    <s v="EST-000035428"/>
    <s v="CAMBRIDGE HOUSE HOTEL PICCADILLY NO 90-95 LONDON"/>
    <s v="Max Cane"/>
    <d v="2025-07-17T00:00:00"/>
    <d v="2025-07-15T00:00:00"/>
    <x v="1"/>
    <s v="15/07/2025, 16:19"/>
    <s v="UK"/>
    <s v="15/07/2025"/>
    <x v="28"/>
  </r>
  <r>
    <s v="EST-000035492"/>
    <s v="CANARY WHARF BANK STREET NO 50 BUPA FLOOR G-1 LONDON"/>
    <s v="Max Cane"/>
    <d v="2025-07-17T00:00:00"/>
    <d v="2025-07-18T00:00:00"/>
    <x v="0"/>
    <s v="18/07/2025, 10:03"/>
    <s v="UK"/>
    <s v="18/07/2025"/>
    <x v="28"/>
  </r>
  <r>
    <s v="EST-000035414"/>
    <s v="CANARY WHARF BANK STREET NO 50 BUPA FLOOR G-1 LONDON"/>
    <s v="Max Cane"/>
    <d v="2025-07-16T00:00:00"/>
    <d v="2025-07-15T00:00:00"/>
    <x v="1"/>
    <s v="15/07/2025, 08:53"/>
    <s v="UK"/>
    <s v="15/07/2025"/>
    <x v="28"/>
  </r>
  <r>
    <s v="EST-000035321"/>
    <s v="CANARY WHARF CHURCHILL PLACE NO 1 BARCLAYS PH 2 L17,19 &amp; 21"/>
    <s v="Max Cane"/>
    <d v="2025-07-14T00:00:00"/>
    <d v="2025-07-15T00:00:00"/>
    <x v="0"/>
    <s v="15/07/2025, 13:59"/>
    <s v="UK"/>
    <s v="15/07/2025"/>
    <x v="28"/>
  </r>
  <r>
    <s v="EST-000034673"/>
    <s v="CANARY WHARF NORTH QUAY DEVELOPMENT LIFE SCIENCE LAB LONDON"/>
    <s v="Neil Hamblin"/>
    <d v="2025-06-20T00:00:00"/>
    <d v="2025-07-16T00:00:00"/>
    <x v="0"/>
    <s v="16/07/2025, 10:34"/>
    <s v="UK"/>
    <s v="16/07/2025"/>
    <x v="28"/>
  </r>
  <r>
    <s v="EST-000035545"/>
    <s v="CASTLE TERRACE NO 20 SALTIRE COURT EDINBURGH"/>
    <s v="Lorraine Knotts"/>
    <d v="2025-07-22T00:00:00"/>
    <d v="2025-07-18T00:00:00"/>
    <x v="1"/>
    <s v="18/07/2025, 10:34"/>
    <s v="UK"/>
    <s v="18/07/2025"/>
    <x v="28"/>
  </r>
  <r>
    <s v="EST-000035513"/>
    <s v="CASTLE TERRACE NO 20 SALTIRE COURT EDINBURGH"/>
    <s v="Lorraine Knotts"/>
    <d v="2025-07-18T00:00:00"/>
    <d v="2025-07-17T00:00:00"/>
    <x v="1"/>
    <s v="17/07/2025, 11:41"/>
    <s v="UK"/>
    <s v="17/07/2025"/>
    <x v="28"/>
  </r>
  <r>
    <s v="EST-000035504"/>
    <s v="CIRCLE SQUARE NO 3 AUTOTRADER FITOUT MANCHESTER"/>
    <s v="Max Cane"/>
    <d v="2025-07-18T00:00:00"/>
    <d v="2025-07-18T00:00:00"/>
    <x v="1"/>
    <s v="18/07/2025, 10:04"/>
    <s v="UK"/>
    <s v="18/07/2025"/>
    <x v="28"/>
  </r>
  <r>
    <s v="EST-000035455"/>
    <s v="CRAYFIELDS BUSINESS PARK UNIT 4.01 ORPINGTON"/>
    <s v="Lorraine Knotts"/>
    <d v="2025-07-16T00:00:00"/>
    <d v="2025-07-15T00:00:00"/>
    <x v="1"/>
    <s v="15/07/2025, 15:53"/>
    <s v="UK"/>
    <s v="15/07/2025"/>
    <x v="28"/>
  </r>
  <r>
    <s v="EST-000035438"/>
    <s v="CRAYFIELDS BUSINESS PARK UNIT 4.01 ORPINGTON"/>
    <s v="Lorraine Knotts"/>
    <d v="2025-07-16T00:00:00"/>
    <d v="2025-07-15T00:00:00"/>
    <x v="1"/>
    <s v="15/07/2025, 14:25"/>
    <s v="UK"/>
    <s v="15/07/2025"/>
    <x v="28"/>
  </r>
  <r>
    <s v="EST-000035390"/>
    <s v="CRAYFIELDS BUSINESS PARK UNIT 4.01 ORPINGTON"/>
    <s v="Lorraine Knotts"/>
    <d v="2025-07-15T00:00:00"/>
    <d v="2025-07-14T00:00:00"/>
    <x v="1"/>
    <s v="14/07/2025, 10:35"/>
    <s v="UK"/>
    <s v="14/07/2025"/>
    <x v="28"/>
  </r>
  <r>
    <s v="EST-000035404"/>
    <s v="DAVENTRY JOB CENTRE"/>
    <s v="Max Cane"/>
    <d v="2025-07-15T00:00:00"/>
    <d v="2025-07-14T00:00:00"/>
    <x v="1"/>
    <s v="14/07/2025, 15:38"/>
    <s v="UK"/>
    <s v="14/07/2025"/>
    <x v="28"/>
  </r>
  <r>
    <s v="EST-000035395"/>
    <s v="EDINBURGH AIRPORT FOOD COURT TOILETS PHASE 4 EDINBURGH"/>
    <s v="Lorraine Knotts"/>
    <d v="2025-07-15T00:00:00"/>
    <d v="2025-07-14T00:00:00"/>
    <x v="1"/>
    <s v="14/07/2025, 11:32"/>
    <s v="UK"/>
    <s v="14/07/2025"/>
    <x v="28"/>
  </r>
  <r>
    <s v="EST-000035527"/>
    <s v="EURSHELL MISC TILE &amp; GRID 2025"/>
    <s v="Lorraine Knotts"/>
    <d v="2025-07-21T00:00:00"/>
    <d v="2025-07-17T00:00:00"/>
    <x v="1"/>
    <s v="17/07/2025, 14:54"/>
    <s v="UK"/>
    <s v="17/07/2025"/>
    <x v="28"/>
  </r>
  <r>
    <s v="EST-000035477"/>
    <s v="GATWICK NORTH TERMINAL PIER 6 EXTENSION"/>
    <s v="Lorraine Knotts"/>
    <d v="2025-07-18T00:00:00"/>
    <d v="2025-07-16T00:00:00"/>
    <x v="1"/>
    <s v="16/07/2025, 12:20"/>
    <s v="UK"/>
    <s v="16/07/2025"/>
    <x v="28"/>
  </r>
  <r>
    <s v="EST-000035529"/>
    <s v="GRAFTON GATE NO 401 3RD FLOOR REFURB MILTON KEYNES"/>
    <s v="Lorraine Knotts"/>
    <d v="2025-07-18T00:00:00"/>
    <d v="2025-07-17T00:00:00"/>
    <x v="1"/>
    <s v="17/07/2025, 16:27"/>
    <s v="UK"/>
    <s v="17/07/2025"/>
    <x v="28"/>
  </r>
  <r>
    <s v="EST-000035146"/>
    <s v="GRESHAM STREET NO 20 CAT A REFURB LONDON"/>
    <s v="Lorraine Knotts"/>
    <d v="2025-07-10T00:00:00"/>
    <d v="2025-07-16T00:00:00"/>
    <x v="0"/>
    <s v="16/07/2025, 10:28"/>
    <s v="UK"/>
    <s v="16/07/2025"/>
    <x v="28"/>
  </r>
  <r>
    <s v="EST-000035486"/>
    <s v="HMRC TELFORD"/>
    <s v="Lorraine Knotts"/>
    <d v="2025-07-17T00:00:00"/>
    <d v="2025-07-16T00:00:00"/>
    <x v="1"/>
    <s v="16/07/2025, 16:22"/>
    <s v="UK"/>
    <s v="16/07/2025"/>
    <x v="28"/>
  </r>
  <r>
    <s v="EST-000035407"/>
    <s v="KCL GUYS TOWER FLOOR 17 FACULTY OF DENTISTRY LONDON"/>
    <s v="Max Cane"/>
    <d v="2025-07-15T00:00:00"/>
    <d v="2025-07-14T00:00:00"/>
    <x v="1"/>
    <s v="14/07/2025, 15:33"/>
    <s v="UK"/>
    <s v="14/07/2025"/>
    <x v="28"/>
  </r>
  <r>
    <s v="EST-000035367"/>
    <s v="KINGS CROSS CENTRAL GOOGLE HQ KGX1 CAT B LONDON"/>
    <s v="Lorraine Knotts"/>
    <d v="2025-07-15T00:00:00"/>
    <d v="2025-07-16T00:00:00"/>
    <x v="0"/>
    <s v="16/07/2025, 11:54"/>
    <s v="UK"/>
    <s v="16/07/2025"/>
    <x v="28"/>
  </r>
  <r>
    <s v="EST-000035517"/>
    <s v="KUDU MARYLEBONE MOXON ST 6 LONDON"/>
    <s v="Lorraine Knotts"/>
    <d v="2025-07-18T00:00:00"/>
    <d v="2025-07-18T00:00:00"/>
    <x v="1"/>
    <s v="18/07/2025, 10:42"/>
    <s v="UK"/>
    <s v="18/07/2025"/>
    <x v="28"/>
  </r>
  <r>
    <s v="EST-000035458"/>
    <s v="LINCOLNS INN FIELDS NO 15-23 BRUNSWICK GROUP LONDON"/>
    <s v="Max Cane"/>
    <d v="2025-07-17T00:00:00"/>
    <d v="2025-07-18T00:00:00"/>
    <x v="0"/>
    <s v="18/07/2025, 11:29"/>
    <s v="UK"/>
    <s v="18/07/2025"/>
    <x v="28"/>
  </r>
  <r>
    <s v="EST-000035500"/>
    <s v="LIVERPOOL JOHN LENNON AIRPORT ASPIRE LOUNGE"/>
    <s v="Lorraine Knotts"/>
    <d v="2025-07-22T00:00:00"/>
    <d v="2025-07-18T00:00:00"/>
    <x v="1"/>
    <s v="18/07/2025, 14:22"/>
    <s v="UK"/>
    <s v="18/07/2025"/>
    <x v="28"/>
  </r>
  <r>
    <s v="EST-000035360"/>
    <s v="LONDON MISC 2025"/>
    <s v="Lorraine Knotts"/>
    <d v="2025-07-14T00:00:00"/>
    <d v="2025-07-14T00:00:00"/>
    <x v="1"/>
    <s v="14/07/2025, 09:00"/>
    <s v="UK"/>
    <s v="14/07/2025"/>
    <x v="28"/>
  </r>
  <r>
    <s v="EST-000035554"/>
    <s v="LONDON MISC 2025"/>
    <s v="Max Cane"/>
    <d v="2025-07-21T00:00:00"/>
    <d v="2025-07-18T00:00:00"/>
    <x v="1"/>
    <s v="18/07/2025, 16:24"/>
    <s v="UK"/>
    <s v="18/07/2025"/>
    <x v="28"/>
  </r>
  <r>
    <s v="EST-000035493"/>
    <s v="LONDON MISC 2025"/>
    <s v="Lorraine Knotts"/>
    <d v="2025-07-18T00:00:00"/>
    <d v="2025-07-17T00:00:00"/>
    <x v="1"/>
    <s v="17/07/2025, 08:47"/>
    <s v="UK"/>
    <s v="17/07/2025"/>
    <x v="28"/>
  </r>
  <r>
    <s v="EST-000035484"/>
    <s v="LONDON MISC 2025"/>
    <s v="Max Cane"/>
    <d v="2025-07-17T00:00:00"/>
    <d v="2025-07-16T00:00:00"/>
    <x v="1"/>
    <s v="16/07/2025, 14:48"/>
    <s v="UK"/>
    <s v="16/07/2025"/>
    <x v="28"/>
  </r>
  <r>
    <s v="EST-000035474"/>
    <s v="LONDON MISC 2025"/>
    <s v="Lorraine Knotts"/>
    <d v="2025-07-17T00:00:00"/>
    <d v="2025-07-16T00:00:00"/>
    <x v="1"/>
    <s v="16/07/2025, 10:45"/>
    <s v="UK"/>
    <s v="16/07/2025"/>
    <x v="28"/>
  </r>
  <r>
    <s v="EST-000035560"/>
    <s v="MORRISON STREET NO 69 PORT HAMILTON CAT A REFURB EDINBURGH"/>
    <s v="Max Cane"/>
    <d v="2025-07-21T00:00:00"/>
    <d v="2025-07-18T00:00:00"/>
    <x v="1"/>
    <s v="18/07/2025, 14:13"/>
    <s v="UK"/>
    <s v="18/07/2025"/>
    <x v="28"/>
  </r>
  <r>
    <s v="EST-000035393"/>
    <s v="NEW BRIDGE LANE CENTRICA FITOUT STOCKPORT"/>
    <s v="Lorraine Knotts"/>
    <d v="2025-07-16T00:00:00"/>
    <d v="2025-07-15T00:00:00"/>
    <x v="1"/>
    <s v="15/07/2025, 10:03"/>
    <s v="UK"/>
    <s v="15/07/2025"/>
    <x v="28"/>
  </r>
  <r>
    <s v="EST-000035515"/>
    <s v="NEWCASTLE AIRPORT LEVEL 1 SECURITY CEILING"/>
    <s v="Lorraine Knotts"/>
    <d v="2025-07-21T00:00:00"/>
    <d v="2025-07-18T00:00:00"/>
    <x v="1"/>
    <s v="18/07/2025, 09:35"/>
    <s v="UK"/>
    <s v="18/07/2025"/>
    <x v="28"/>
  </r>
  <r>
    <s v="EST-000035420"/>
    <s v="NICK DRAKE NORTHERN HOME COUNTIES MISC 2024 / 25"/>
    <s v="Lorraine Knotts"/>
    <d v="2025-07-16T00:00:00"/>
    <d v="2025-07-15T00:00:00"/>
    <x v="1"/>
    <s v="15/07/2025, 09:47"/>
    <s v="UK"/>
    <s v="15/07/2025"/>
    <x v="28"/>
  </r>
  <r>
    <s v="EST-000035547"/>
    <s v="NORTH MISC 2025 DAVID BAYLIS"/>
    <s v="Demi Jackson"/>
    <d v="2025-07-21T00:00:00"/>
    <d v="2025-07-18T00:00:00"/>
    <x v="1"/>
    <s v="18/07/2025, 14:05"/>
    <s v="UK"/>
    <s v="18/07/2025"/>
    <x v="28"/>
  </r>
  <r>
    <s v="EST-000035156"/>
    <s v="OLD BROAD STREET NO 125 LVL 22 &amp; 23 CAT A LONDON"/>
    <s v="Demi Jackson"/>
    <d v="2025-07-08T00:00:00"/>
    <d v="2025-07-14T00:00:00"/>
    <x v="0"/>
    <s v="14/07/2025, 16:12"/>
    <s v="UK"/>
    <s v="14/07/2025"/>
    <x v="28"/>
  </r>
  <r>
    <s v="EST-000035456"/>
    <s v="OLYMPIA DEVELOPMENT G-GATE BUILDING SW LOBBY LONDON"/>
    <s v="Lorraine Knotts"/>
    <d v="2025-07-17T00:00:00"/>
    <d v="2025-07-16T00:00:00"/>
    <x v="1"/>
    <s v="16/07/2025, 08:29"/>
    <s v="UK"/>
    <s v="16/07/2025"/>
    <x v="28"/>
  </r>
  <r>
    <s v="EST-000035476"/>
    <s v="ONE LUDLOW OFFICE SUITE 2 MAIDENHEAD"/>
    <s v="Max Cane"/>
    <d v="2025-07-18T00:00:00"/>
    <d v="2025-07-16T00:00:00"/>
    <x v="1"/>
    <s v="16/07/2025, 12:12"/>
    <s v="UK"/>
    <s v="16/07/2025"/>
    <x v="28"/>
  </r>
  <r>
    <s v="EST-000035490"/>
    <s v="OXFORD BUSINESS PARK SOUTH PLOT 4200 ARC OXFORD"/>
    <s v="Max Cane"/>
    <d v="2025-07-17T00:00:00"/>
    <d v="2025-07-16T00:00:00"/>
    <x v="1"/>
    <s v="16/07/2025, 16:46"/>
    <s v="UK"/>
    <s v="16/07/2025"/>
    <x v="28"/>
  </r>
  <r>
    <s v="EST-000035409"/>
    <s v="PARK LANE NO 25 REFURB LONDON"/>
    <s v="Demi Jackson"/>
    <d v="2025-07-15T00:00:00"/>
    <d v="2025-07-14T00:00:00"/>
    <x v="1"/>
    <s v="14/07/2025, 17:17"/>
    <s v="UK"/>
    <s v="14/07/2025"/>
    <x v="28"/>
  </r>
  <r>
    <s v="EST-000035432"/>
    <s v="PCC DERBYSHIRE CONSTABULARY CHESTERFIELD CUSTODY SUITES"/>
    <s v="Lorraine Knotts"/>
    <d v="2025-07-16T00:00:00"/>
    <d v="2025-07-15T00:00:00"/>
    <x v="1"/>
    <s v="15/07/2025, 12:28"/>
    <s v="UK"/>
    <s v="15/07/2025"/>
    <x v="28"/>
  </r>
  <r>
    <s v="EST-000035273"/>
    <s v="PILGRIM STREET PHASE 3 BUILDING 1 &amp; 2 NEWCASTLE"/>
    <s v="Max Cane"/>
    <d v="2025-07-10T00:00:00"/>
    <d v="2025-07-15T00:00:00"/>
    <x v="0"/>
    <s v="15/07/2025, 08:59"/>
    <s v="UK"/>
    <s v="15/07/2025"/>
    <x v="28"/>
  </r>
  <r>
    <s v="EST-000035491"/>
    <s v="POINT CROSS BLOCK B LEEDS"/>
    <s v="Lorraine Knotts"/>
    <d v="2025-07-18T00:00:00"/>
    <d v="2025-07-18T00:00:00"/>
    <x v="1"/>
    <s v="18/07/2025, 09:39"/>
    <s v="UK"/>
    <s v="18/07/2025"/>
    <x v="28"/>
  </r>
  <r>
    <s v="EST-000035520"/>
    <s v="PORSCHE SHOWROOM BRISTOL"/>
    <s v="Max Cane"/>
    <d v="2025-07-18T00:00:00"/>
    <d v="2025-07-17T00:00:00"/>
    <x v="1"/>
    <s v="17/07/2025, 12:59"/>
    <s v="UK"/>
    <s v="17/07/2025"/>
    <x v="28"/>
  </r>
  <r>
    <s v="EST-000035489"/>
    <s v="PORT STREET NO 1 NORTHERN QUARTER MANCHESTER"/>
    <s v="Max Cane"/>
    <d v="2025-07-17T00:00:00"/>
    <d v="2025-07-16T00:00:00"/>
    <x v="1"/>
    <s v="16/07/2025, 16:33"/>
    <s v="UK"/>
    <s v="16/07/2025"/>
    <x v="28"/>
  </r>
  <r>
    <s v="EST-000035536"/>
    <s v="PRINCES SQUARE GLASGOW"/>
    <s v="Max Cane"/>
    <d v="2025-07-18T00:00:00"/>
    <d v="2025-07-18T00:00:00"/>
    <x v="1"/>
    <s v="18/07/2025, 09:46"/>
    <s v="UK"/>
    <s v="18/07/2025"/>
    <x v="28"/>
  </r>
  <r>
    <s v="EST-000035412"/>
    <s v="QUEENSFERRY STREET NO 1-8 HOTEL EDINBURGH"/>
    <s v="Lorraine Knotts"/>
    <d v="2025-07-16T00:00:00"/>
    <d v="2025-07-15T00:00:00"/>
    <x v="1"/>
    <s v="15/07/2025, 09:01"/>
    <s v="UK"/>
    <s v="15/07/2025"/>
    <x v="28"/>
  </r>
  <r>
    <s v="EST-000035480"/>
    <s v="QUEEN STREET NO 10 REFURB LONDON"/>
    <s v="Max Cane"/>
    <d v="2025-07-17T00:00:00"/>
    <d v="2025-07-16T00:00:00"/>
    <x v="1"/>
    <s v="16/07/2025, 14:11"/>
    <s v="UK"/>
    <s v="16/07/2025"/>
    <x v="28"/>
  </r>
  <r>
    <s v="EST-000035483"/>
    <s v="SCIENTIFIC LAB SUPPLIES FAIRHAM NOTTINGHAM"/>
    <s v="Lorraine Knotts"/>
    <d v="2025-07-17T00:00:00"/>
    <d v="2025-07-16T00:00:00"/>
    <x v="1"/>
    <s v="16/07/2025, 16:29"/>
    <s v="UK"/>
    <s v="16/07/2025"/>
    <x v="28"/>
  </r>
  <r>
    <s v="EST-000035399"/>
    <s v="SCOTLAND &amp; NORTH EAST MISC 2025"/>
    <s v="Demi Jackson"/>
    <d v="2025-07-15T00:00:00"/>
    <d v="2025-07-14T00:00:00"/>
    <x v="1"/>
    <s v="14/07/2025, 15:37"/>
    <s v="UK"/>
    <s v="14/07/2025"/>
    <x v="28"/>
  </r>
  <r>
    <s v="EST-000035541"/>
    <s v="SKY STUDIOS GRANT WAY ISLEWORTH PHASE 2 LONDON"/>
    <s v="Max Cane"/>
    <d v="2025-07-18T00:00:00"/>
    <d v="2025-07-18T00:00:00"/>
    <x v="1"/>
    <s v="18/07/2025, 16:26"/>
    <s v="UK"/>
    <s v="18/07/2025"/>
    <x v="28"/>
  </r>
  <r>
    <s v="EST-000035434"/>
    <s v="SOAS PHILIPS BUILDING FLR 5 CORRIDORS LONDON"/>
    <s v="Max Cane"/>
    <d v="2025-07-16T00:00:00"/>
    <d v="2025-07-15T00:00:00"/>
    <x v="1"/>
    <s v="15/07/2025, 11:54"/>
    <s v="UK"/>
    <s v="15/07/2025"/>
    <x v="28"/>
  </r>
  <r>
    <s v="EST-000035501"/>
    <s v="SPECTRUM POINT FARNBOROUGH ROAD NO 279 FLR 2 FARNBOROUGH"/>
    <s v="Lorraine Knotts"/>
    <d v="2025-07-18T00:00:00"/>
    <d v="2025-07-17T00:00:00"/>
    <x v="1"/>
    <s v="17/07/2025, 09:41"/>
    <s v="UK"/>
    <s v="17/07/2025"/>
    <x v="28"/>
  </r>
  <r>
    <s v="EST-000035514"/>
    <s v="SPINNINGFIELDS NO 1 9TH FLOOR REFURB MANCHESTER"/>
    <s v="Max Cane"/>
    <d v="2025-07-18T00:00:00"/>
    <d v="2025-07-17T00:00:00"/>
    <x v="1"/>
    <s v="17/07/2025, 11:23"/>
    <s v="UK"/>
    <s v="17/07/2025"/>
    <x v="28"/>
  </r>
  <r>
    <s v="EST-000035307"/>
    <s v="STOCKLEY PARK ROUNDWOOD AVENUE NO 6 PROJECT JUMPER LONDON"/>
    <s v="Max Cane"/>
    <d v="2025-07-10T00:00:00"/>
    <d v="2025-07-18T00:00:00"/>
    <x v="0"/>
    <s v="18/07/2025, 10:05"/>
    <s v="UK"/>
    <s v="18/07/2025"/>
    <x v="28"/>
  </r>
  <r>
    <s v="EST-000035196"/>
    <s v="THORN LIGHTING LTD 2025"/>
    <s v="Max Cane"/>
    <d v="2025-07-09T00:00:00"/>
    <d v="2025-07-14T00:00:00"/>
    <x v="0"/>
    <s v="14/07/2025, 16:34"/>
    <s v="UK"/>
    <s v="14/07/2025"/>
    <x v="28"/>
  </r>
  <r>
    <s v="EST-000035433"/>
    <s v="TOLWORTH HOSPITAL MENTAL HEALTH BUILDING"/>
    <s v="Lorraine Knotts"/>
    <d v="2025-07-17T00:00:00"/>
    <d v="2025-07-16T00:00:00"/>
    <x v="1"/>
    <s v="16/07/2025, 11:35"/>
    <s v="UK"/>
    <s v="16/07/2025"/>
    <x v="28"/>
  </r>
  <r>
    <s v="EST-000035392"/>
    <s v="UNI OF CAMBRIDGE ZOOLOGY LABS REFURB"/>
    <s v="Max Cane"/>
    <d v="2025-07-15T00:00:00"/>
    <d v="2025-07-14T00:00:00"/>
    <x v="1"/>
    <s v="14/07/2025, 16:45"/>
    <s v="UK"/>
    <s v="14/07/2025"/>
    <x v="28"/>
  </r>
  <r>
    <s v="EST-000035465"/>
    <s v="UNI OF EAST LONDON UEL TEACHING &amp; LEARNING BLDG STRATFORD"/>
    <s v="Max Cane"/>
    <d v="2025-07-18T00:00:00"/>
    <d v="2025-07-18T00:00:00"/>
    <x v="1"/>
    <s v="18/07/2025, 11:27"/>
    <s v="UK"/>
    <s v="18/07/2025"/>
    <x v="28"/>
  </r>
  <r>
    <s v="EST-000035466"/>
    <s v="UNI OF LEEDS MAURICE KEYWORTH BUILDING MBA SUITE"/>
    <s v="Demi Jackson"/>
    <d v="2025-07-18T00:00:00"/>
    <d v="2025-07-16T00:00:00"/>
    <x v="1"/>
    <s v="16/07/2025, 16:35"/>
    <s v="UK"/>
    <s v="16/07/2025"/>
    <x v="28"/>
  </r>
  <r>
    <s v="EST-000035347"/>
    <s v="WAVERLEY GATE FLR 2 REFURB EDINBURGH"/>
    <s v="Max Cane"/>
    <d v="2025-07-14T00:00:00"/>
    <d v="2025-07-17T00:00:00"/>
    <x v="0"/>
    <s v="17/07/2025, 10:26"/>
    <s v="UK"/>
    <s v="17/07/2025"/>
    <x v="28"/>
  </r>
  <r>
    <s v="EST-000035488"/>
    <s v="WELLSPRINGS HOSPITAL RYDON WARD RECEPTION ECA WORKS TAUNTON"/>
    <s v="Lorraine Knotts"/>
    <d v="2025-07-17T00:00:00"/>
    <d v="2025-07-16T00:00:00"/>
    <x v="1"/>
    <s v="16/07/2025, 15:32"/>
    <s v="UK"/>
    <s v="16/07/2025"/>
    <x v="28"/>
  </r>
  <r>
    <s v="EST-000035447"/>
    <s v="WELLSPRINGS HOSPITAL RYDON WARD RECEPTION ECA WORKS TAUNTON"/>
    <s v="Lorraine Knotts"/>
    <d v="2025-07-16T00:00:00"/>
    <d v="2025-07-15T00:00:00"/>
    <x v="1"/>
    <s v="15/07/2025, 15:11"/>
    <s v="UK"/>
    <s v="15/07/2025"/>
    <x v="28"/>
  </r>
  <r>
    <s v="EST-000035446"/>
    <s v="WEYBRIDGE INNOVATION FACILITY HALEON (GSK) THE HEIGHTS - NDA"/>
    <s v="Lorraine Knotts"/>
    <d v="2025-07-16T00:00:00"/>
    <d v="2025-07-17T00:00:00"/>
    <x v="0"/>
    <s v="17/07/2025, 16:16"/>
    <s v="UK"/>
    <s v="17/07/2025"/>
    <x v="28"/>
  </r>
  <r>
    <s v="EST-000035411"/>
    <s v="WITAN GATE HOUSE OFFICE REFURB PHASE 2 MILTON KEYNES"/>
    <s v="Lorraine Knotts"/>
    <d v="2025-07-17T00:00:00"/>
    <d v="2025-07-15T00:00:00"/>
    <x v="1"/>
    <s v="15/07/2025, 09:37"/>
    <s v="UK"/>
    <s v="15/07/2025"/>
    <x v="28"/>
  </r>
  <r>
    <s v="EST-000035449"/>
    <s v="WOODCOCK ESTATE CRICKET GROUND FARINGTON"/>
    <s v="Max Cane"/>
    <d v="2025-07-16T00:00:00"/>
    <d v="2025-07-15T00:00:00"/>
    <x v="1"/>
    <s v="15/07/2025, 14:48"/>
    <s v="UK"/>
    <s v="15/07/2025"/>
    <x v="28"/>
  </r>
  <r>
    <s v="EST-000035283"/>
    <s v="1306 MAIN STREET  REDWOOD CITY CA"/>
    <s v="Ian Liegeois"/>
    <d v="2025-07-16T00:00:00"/>
    <d v="2025-07-16T00:00:00"/>
    <x v="1"/>
    <s v="16/07/2025, 21:00"/>
    <s v="USA"/>
    <s v="16/07/2025"/>
    <x v="28"/>
  </r>
  <r>
    <s v="EST-000035540"/>
    <s v="900 N MICHIGAN TOWER - OFFICE LOBBY"/>
    <s v="Ian Liegeois"/>
    <d v="2025-07-22T00:00:00"/>
    <d v="2025-07-17T00:00:00"/>
    <x v="1"/>
    <s v="17/07/2025, 19:27"/>
    <s v="USA"/>
    <s v="17/07/2025"/>
    <x v="28"/>
  </r>
  <r>
    <s v="EST-000035453"/>
    <s v="MADISON AVENUE 383 - BULK PURCHASING CEILING"/>
    <s v="Ian Liegeois"/>
    <d v="2025-07-17T00:00:00"/>
    <d v="2025-07-16T00:00:00"/>
    <x v="1"/>
    <s v="16/07/2025, 21:21"/>
    <s v="USA"/>
    <s v="16/07/2025"/>
    <x v="28"/>
  </r>
  <r>
    <s v="EST-000035387"/>
    <s v="N MICHIGAN AVE 600 UNIQLO STORE CHICAGO"/>
    <s v="Ian Liegeois"/>
    <d v="2025-07-17T00:00:00"/>
    <d v="2025-07-15T00:00:00"/>
    <x v="1"/>
    <s v="15/07/2025, 21:15"/>
    <s v="USA"/>
    <s v="15/07/2025"/>
    <x v="28"/>
  </r>
  <r>
    <s v="EST-000035383"/>
    <s v="STATE STREET 17 NEW YORK"/>
    <s v="Ian Liegeois"/>
    <d v="2025-07-16T00:00:00"/>
    <d v="2025-07-14T00:00:00"/>
    <x v="1"/>
    <s v="14/07/2025, 22:45"/>
    <s v="USA"/>
    <s v="14/07/2025"/>
    <x v="28"/>
  </r>
  <r>
    <s v="EST-000035499"/>
    <s v="HAIG STREET NO 65 SOUTHBANK"/>
    <s v="Christine Moring"/>
    <d v="2025-07-22T00:00:00"/>
    <d v="2025-07-21T00:00:00"/>
    <x v="1"/>
    <s v="21/07/2025, 15:07"/>
    <s v="Australia"/>
    <s v="21/07/2025"/>
    <x v="29"/>
  </r>
  <r>
    <s v="EST-000035038"/>
    <s v="GPE - SAINT MAUR CRETEIL STATION"/>
    <s v="Christine Moring"/>
    <d v="2025-07-03T00:00:00"/>
    <d v="2025-07-22T00:00:00"/>
    <x v="0"/>
    <s v="22/07/2025, 10:50"/>
    <s v="France"/>
    <s v="22/07/2025"/>
    <x v="29"/>
  </r>
  <r>
    <s v="EST-000035633"/>
    <s v="RESO FRANCE PROJECT 3 - 2025"/>
    <s v="Christine Moring"/>
    <d v="2025-07-23T00:00:00"/>
    <d v="2025-07-22T00:00:00"/>
    <x v="1"/>
    <s v="22/07/2025, 15:13"/>
    <s v="France"/>
    <s v="22/07/2025"/>
    <x v="29"/>
  </r>
  <r>
    <s v="EST-000035524"/>
    <s v="DUBLIN AIRPORT T1 WASHROOMS GATES 107 &amp; 110"/>
    <s v="Cathal McGuinness"/>
    <d v="2025-07-18T00:00:00"/>
    <d v="2025-07-21T00:00:00"/>
    <x v="0"/>
    <s v="21/07/2025, 11:37"/>
    <s v="Ireland"/>
    <s v="21/07/2025"/>
    <x v="29"/>
  </r>
  <r>
    <s v="EST-000035356"/>
    <s v="GORTIN ROAD 58-62 OMAGH"/>
    <s v="Cathal McGuinness"/>
    <d v="2025-07-16T00:00:00"/>
    <d v="2025-07-21T00:00:00"/>
    <x v="0"/>
    <s v="21/07/2025, 11:55"/>
    <s v="Ireland"/>
    <s v="21/07/2025"/>
    <x v="29"/>
  </r>
  <r>
    <s v="EST-000035415"/>
    <s v="NATIONAL CHILDRENS HOSPITAL DUBLIN"/>
    <s v="Cathal McGuinness"/>
    <d v="2025-07-15T00:00:00"/>
    <d v="2025-07-22T00:00:00"/>
    <x v="0"/>
    <s v="22/07/2025, 12:09"/>
    <s v="Ireland"/>
    <s v="22/07/2025"/>
    <x v="29"/>
  </r>
  <r>
    <s v="EST-000035495"/>
    <s v="PLOT 2A BLANCHARSTOWN WAREHOUSE"/>
    <s v="Cathal McGuinness"/>
    <d v="2025-07-21T00:00:00"/>
    <d v="2025-07-22T00:00:00"/>
    <x v="0"/>
    <s v="22/07/2025, 16:52"/>
    <s v="Ireland"/>
    <s v="22/07/2025"/>
    <x v="29"/>
  </r>
  <r>
    <s v="EST-000035325"/>
    <s v="PRINTWORKS AND HIBERNIA BUILDINGS DUBLIN CASTLE"/>
    <s v="Cathal McGuinness"/>
    <d v="2025-07-17T00:00:00"/>
    <d v="2025-07-22T00:00:00"/>
    <x v="0"/>
    <s v="22/07/2025, 14:12"/>
    <s v="Ireland"/>
    <s v="22/07/2025"/>
    <x v="29"/>
  </r>
  <r>
    <s v="EST-000035624"/>
    <s v="A&amp;O SHEARMAN EAST TOWER LAYSEN VALLEY RIYADH KSA"/>
    <s v="Demi Jackson"/>
    <d v="2025-07-24T00:00:00"/>
    <d v="2025-07-25T00:00:00"/>
    <x v="0"/>
    <s v="25/07/2025, 11:44"/>
    <s v="Middle East"/>
    <s v="25/07/2025"/>
    <x v="29"/>
  </r>
  <r>
    <s v="EST-000035576"/>
    <s v="AUSTRALIA COMMONWEALTH BANK BANGALORE INDIA"/>
    <s v="Demi Jackson"/>
    <d v="2025-07-23T00:00:00"/>
    <d v="2025-07-22T00:00:00"/>
    <x v="1"/>
    <s v="22/07/2025, 10:08"/>
    <s v="Middle East"/>
    <s v="22/07/2025"/>
    <x v="29"/>
  </r>
  <r>
    <s v="EST-000035615"/>
    <s v="CENTRAL BANK OF IRAQ HEADQUATERS BAGHDAD CLG202"/>
    <s v="Estimating"/>
    <d v="2025-07-23T00:00:00"/>
    <d v="2025-07-23T00:00:00"/>
    <x v="1"/>
    <s v="23/07/2025, 15:52"/>
    <s v="Middle East"/>
    <s v="23/07/2025"/>
    <x v="29"/>
  </r>
  <r>
    <s v="EST-000035709"/>
    <s v="HAMAD GENERAL HOSPITAL SAFETY IMPROVEMENT RMP DOHA"/>
    <s v="Christine Moring"/>
    <d v="2025-07-30T00:00:00"/>
    <d v="2025-07-24T00:00:00"/>
    <x v="1"/>
    <s v="24/07/2025, 08:44"/>
    <s v="Middle East"/>
    <s v="24/07/2025"/>
    <x v="29"/>
  </r>
  <r>
    <s v="EST-000035641"/>
    <s v="HPE RIYADH KSA"/>
    <s v="Christine Moring"/>
    <d v="2025-07-24T00:00:00"/>
    <d v="2025-07-25T00:00:00"/>
    <x v="0"/>
    <s v="25/07/2025, 09:52"/>
    <s v="Middle East"/>
    <s v="25/07/2025"/>
    <x v="29"/>
  </r>
  <r>
    <s v="EST-000035608"/>
    <s v="HSBC PLATINUM MSHEIREB DOHA QATAR"/>
    <s v="Christine Moring"/>
    <d v="2025-07-23T00:00:00"/>
    <d v="2025-07-25T00:00:00"/>
    <x v="0"/>
    <s v="25/07/2025, 10:14"/>
    <s v="Middle East"/>
    <s v="25/07/2025"/>
    <x v="29"/>
  </r>
  <r>
    <s v="EST-000034733"/>
    <s v="KHAZNA AUH4 DATA CENTER &amp; SERVICE BLDG AL MAFRAQ AUH"/>
    <s v="Jeremy Buick"/>
    <d v="2025-06-24T00:00:00"/>
    <d v="2025-07-25T00:00:00"/>
    <x v="0"/>
    <s v="25/07/2025, 14:06"/>
    <s v="Middle East"/>
    <s v="25/07/2025"/>
    <x v="29"/>
  </r>
  <r>
    <s v="EST-000034704"/>
    <s v="KHAZNA DATA CENTER QAJ01 AJMAN"/>
    <s v="Jeremy Buick"/>
    <d v="2025-06-23T00:00:00"/>
    <d v="2025-07-25T00:00:00"/>
    <x v="0"/>
    <s v="25/07/2025, 14:05"/>
    <s v="Middle East"/>
    <s v="25/07/2025"/>
    <x v="29"/>
  </r>
  <r>
    <s v="EST-000034654"/>
    <s v="NORTHERN BUILDING FOR AUDIT BUREAU KUWAIT"/>
    <s v="Jeremy Buick"/>
    <d v="2025-06-20T00:00:00"/>
    <d v="2025-07-22T00:00:00"/>
    <x v="0"/>
    <s v="22/07/2025, 14:11"/>
    <s v="Middle East"/>
    <s v="22/07/2025"/>
    <x v="29"/>
  </r>
  <r>
    <s v="EST-000035668"/>
    <s v="PALM BEACH TOWER PALM JUMEIRAH"/>
    <s v="Christine Moring"/>
    <d v="2025-07-25T00:00:00"/>
    <d v="2025-07-25T00:00:00"/>
    <x v="1"/>
    <s v="25/07/2025, 13:31"/>
    <s v="Middle East"/>
    <s v="25/07/2025"/>
    <x v="29"/>
  </r>
  <r>
    <s v="EST-000035736"/>
    <s v="PURE DATA CENTRE YAS ISLAND ABU DHABI DATA HALL"/>
    <s v="Christine Moring"/>
    <d v="2025-07-28T00:00:00"/>
    <d v="2025-07-24T00:00:00"/>
    <x v="1"/>
    <s v="24/07/2025, 09:47"/>
    <s v="Middle East"/>
    <s v="24/07/2025"/>
    <x v="29"/>
  </r>
  <r>
    <s v="EST-000035564"/>
    <s v="ZAYED NATIONAL MUSEUM SAADIYAT ISLAND ABU DHABI"/>
    <s v="Christine Moring"/>
    <d v="2025-07-23T00:00:00"/>
    <d v="2025-07-22T00:00:00"/>
    <x v="1"/>
    <s v="22/07/2025, 13:27"/>
    <s v="Middle East"/>
    <s v="22/07/2025"/>
    <x v="29"/>
  </r>
  <r>
    <s v="EST-000035067"/>
    <s v="BARCELONA CAMP NOU VIP ROOMS"/>
    <s v="Christine Moring"/>
    <d v="2025-07-04T00:00:00"/>
    <d v="2025-07-21T00:00:00"/>
    <x v="0"/>
    <s v="21/07/2025, 09:32"/>
    <s v="Rest of the World"/>
    <s v="21/07/2025"/>
    <x v="29"/>
  </r>
  <r>
    <s v="EST-000035674"/>
    <s v="COCINA HOSTAL GETAFE"/>
    <s v="Jason Liggett"/>
    <d v="2025-07-29T00:00:00"/>
    <d v="2025-07-25T00:00:00"/>
    <x v="1"/>
    <s v="25/07/2025, 09:40"/>
    <s v="Rest of the World"/>
    <s v="25/07/2025"/>
    <x v="29"/>
  </r>
  <r>
    <s v="EST-000035762"/>
    <s v="GENEVA AIRPORT - FRENCH SECTOR"/>
    <s v="Demi Jackson"/>
    <d v="2025-07-28T00:00:00"/>
    <d v="2025-07-24T00:00:00"/>
    <x v="1"/>
    <s v="24/07/2025, 16:31"/>
    <s v="Rest of the World"/>
    <s v="24/07/2025"/>
    <x v="29"/>
  </r>
  <r>
    <s v="EST-000035635"/>
    <s v="GENEVA AIRPORT - FRENCH SECTOR"/>
    <s v="Demi Jackson"/>
    <d v="2025-07-24T00:00:00"/>
    <d v="2025-07-22T00:00:00"/>
    <x v="1"/>
    <s v="22/07/2025, 17:00"/>
    <s v="Rest of the World"/>
    <s v="22/07/2025"/>
    <x v="29"/>
  </r>
  <r>
    <s v="EST-000035548"/>
    <s v="HOSPITAL EL CARMEN CIUDAD REAL"/>
    <s v="Christine Moring"/>
    <d v="2025-07-23T00:00:00"/>
    <d v="2025-07-21T00:00:00"/>
    <x v="1"/>
    <s v="21/07/2025, 09:10"/>
    <s v="Rest of the World"/>
    <s v="21/07/2025"/>
    <x v="29"/>
  </r>
  <r>
    <s v="EST-000035015"/>
    <s v="IKEA CC BOULEVARD VITORIA"/>
    <s v="John Bullock"/>
    <d v="2025-07-21T00:00:00"/>
    <d v="2025-07-21T00:00:00"/>
    <x v="1"/>
    <s v="21/07/2025, 14:21"/>
    <s v="Rest of the World"/>
    <s v="21/07/2025"/>
    <x v="29"/>
  </r>
  <r>
    <s v="EST-000035627"/>
    <s v="REPSOL 2026 PLAN MADRID"/>
    <s v="Christine Moring"/>
    <d v="2025-07-23T00:00:00"/>
    <d v="2025-07-22T00:00:00"/>
    <x v="1"/>
    <s v="22/07/2025, 09:31"/>
    <s v="Rest of the World"/>
    <s v="22/07/2025"/>
    <x v="29"/>
  </r>
  <r>
    <s v="EST-000035676"/>
    <s v="ROSARIO PINO 14 RENOVATION (20/F) MADRID"/>
    <s v="Christine Moring"/>
    <d v="2025-07-25T00:00:00"/>
    <d v="2025-07-23T00:00:00"/>
    <x v="1"/>
    <s v="23/07/2025, 11:43"/>
    <s v="Rest of the World"/>
    <s v="23/07/2025"/>
    <x v="29"/>
  </r>
  <r>
    <s v="EST-000035430"/>
    <s v="SMARALIND MATHOLL SHOPPING MALL REYKJAVIK"/>
    <s v="Jeremy Buick"/>
    <d v="2025-07-17T00:00:00"/>
    <d v="2025-07-22T00:00:00"/>
    <x v="0"/>
    <s v="22/07/2025, 17:22"/>
    <s v="Rest of the World"/>
    <s v="22/07/2025"/>
    <x v="29"/>
  </r>
  <r>
    <s v="EST-000035757"/>
    <s v="UCI 350 BEDS HOSPITAL UGANDA"/>
    <s v="Demi Jackson"/>
    <d v="2025-07-25T00:00:00"/>
    <d v="2025-07-25T00:00:00"/>
    <x v="1"/>
    <s v="25/07/2025, 15:51"/>
    <s v="Rest of the World"/>
    <s v="25/07/2025"/>
    <x v="29"/>
  </r>
  <r>
    <s v="EST-000035546"/>
    <s v="ALDERMANBURY SQUARE NO 2 BASINGHALL ST RECEPTION CEILINGS"/>
    <s v="Lorraine Knotts"/>
    <d v="2025-07-22T00:00:00"/>
    <d v="2025-07-21T00:00:00"/>
    <x v="1"/>
    <s v="21/07/2025, 08:26"/>
    <s v="UK"/>
    <s v="21/07/2025"/>
    <x v="29"/>
  </r>
  <r>
    <s v="EST-000035784"/>
    <s v="AMAZON DISTRIBUTION WAREHOUSE SWANSEA"/>
    <s v="Max Cane"/>
    <d v="2025-07-28T00:00:00"/>
    <d v="2025-07-25T00:00:00"/>
    <x v="1"/>
    <s v="25/07/2025, 11:30"/>
    <s v="UK"/>
    <s v="25/07/2025"/>
    <x v="29"/>
  </r>
  <r>
    <s v="EST-000035747"/>
    <s v="AMAZON FULFILMENT CENTRE BARDON LEICESTERSHIRE"/>
    <s v="Lorraine Knotts"/>
    <d v="2025-07-28T00:00:00"/>
    <d v="2025-07-24T00:00:00"/>
    <x v="1"/>
    <s v="24/07/2025, 14:13"/>
    <s v="UK"/>
    <s v="24/07/2025"/>
    <x v="29"/>
  </r>
  <r>
    <s v="EST-000035616"/>
    <s v="AMAZON SWANSEA"/>
    <s v="Max Cane"/>
    <d v="2025-07-22T00:00:00"/>
    <d v="2025-07-24T00:00:00"/>
    <x v="0"/>
    <s v="24/07/2025, 15:29"/>
    <s v="UK"/>
    <s v="24/07/2025"/>
    <x v="29"/>
  </r>
  <r>
    <s v="EST-000035630"/>
    <s v="ASTON VILLA TRAINING GROUND REHAB CENTRE"/>
    <s v="Max Cane"/>
    <d v="2025-07-22T00:00:00"/>
    <d v="2025-07-22T00:00:00"/>
    <x v="1"/>
    <s v="22/07/2025, 13:00"/>
    <s v="UK"/>
    <s v="22/07/2025"/>
    <x v="29"/>
  </r>
  <r>
    <s v="EST-000035670"/>
    <s v="AURIOL DRIVE UNIT 3 GREENFORD LONDON"/>
    <s v="Lorraine Knotts"/>
    <d v="2025-07-24T00:00:00"/>
    <d v="2025-07-23T00:00:00"/>
    <x v="1"/>
    <s v="23/07/2025, 09:50"/>
    <s v="UK"/>
    <s v="23/07/2025"/>
    <x v="29"/>
  </r>
  <r>
    <s v="EST-000035485"/>
    <s v="BASINGHALL AVENUE 1 STANDARD CHARTERED PH 2 RECOVER"/>
    <s v="Demi Jackson"/>
    <d v="2025-07-22T00:00:00"/>
    <d v="2025-07-22T00:00:00"/>
    <x v="1"/>
    <s v="22/07/2025, 14:40"/>
    <s v="UK"/>
    <s v="22/07/2025"/>
    <x v="29"/>
  </r>
  <r>
    <s v="EST-000035575"/>
    <s v="BASINGHALL STREET NO 25 WOOLGATE EXCHANGE SUSQUEHANNA"/>
    <s v="Lorraine Knotts"/>
    <d v="2025-07-22T00:00:00"/>
    <d v="2025-07-21T00:00:00"/>
    <x v="1"/>
    <s v="21/07/2025, 12:06"/>
    <s v="UK"/>
    <s v="21/07/2025"/>
    <x v="29"/>
  </r>
  <r>
    <s v="EST-000035644"/>
    <s v="BEPO BUILDING HARWELL CAMPUS DIDCOT"/>
    <s v="Lorraine Knotts"/>
    <d v="2025-07-23T00:00:00"/>
    <d v="2025-07-22T00:00:00"/>
    <x v="1"/>
    <s v="22/07/2025, 13:38"/>
    <s v="UK"/>
    <s v="22/07/2025"/>
    <x v="29"/>
  </r>
  <r>
    <s v="EST-000035598"/>
    <s v="BICKERSTAFFE SQUARE NO 1 AI CAMPUS BLACKPOOL"/>
    <s v="Max Cane"/>
    <d v="2025-07-22T00:00:00"/>
    <d v="2025-07-21T00:00:00"/>
    <x v="1"/>
    <s v="21/07/2025, 17:28"/>
    <s v="UK"/>
    <s v="21/07/2025"/>
    <x v="29"/>
  </r>
  <r>
    <s v="EST-000035752"/>
    <s v="BISHOPSGATE NO 110 HERON TOWER LVL 20 &amp; 21 LONDON"/>
    <s v="Lorraine Knotts"/>
    <d v="2025-07-28T00:00:00"/>
    <d v="2025-07-24T00:00:00"/>
    <x v="1"/>
    <s v="24/07/2025, 15:28"/>
    <s v="UK"/>
    <s v="24/07/2025"/>
    <x v="29"/>
  </r>
  <r>
    <s v="EST-000035731"/>
    <s v="BISHOPSGATE NO 115 MAREX L5 LONDON"/>
    <s v="Max Cane"/>
    <d v="2025-07-25T00:00:00"/>
    <d v="2025-07-24T00:00:00"/>
    <x v="1"/>
    <s v="24/07/2025, 15:08"/>
    <s v="UK"/>
    <s v="24/07/2025"/>
    <x v="29"/>
  </r>
  <r>
    <s v="EST-000035657"/>
    <s v="BOOTH MEADOW MORTUARY FACILITY NORTHAMPTON"/>
    <s v="Neil Hamblin"/>
    <d v="2025-07-23T00:00:00"/>
    <d v="2025-07-22T00:00:00"/>
    <x v="1"/>
    <s v="22/07/2025, 15:07"/>
    <s v="UK"/>
    <s v="22/07/2025"/>
    <x v="29"/>
  </r>
  <r>
    <s v="EST-000035715"/>
    <s v="BRISTOL ZOO PROJECT BLACKHORSE HILL BRISTOL"/>
    <s v="Max Cane"/>
    <d v="2025-07-24T00:00:00"/>
    <d v="2025-07-23T00:00:00"/>
    <x v="1"/>
    <s v="23/07/2025, 14:26"/>
    <s v="UK"/>
    <s v="23/07/2025"/>
    <x v="29"/>
  </r>
  <r>
    <s v="EST-000035719"/>
    <s v="BRITON HOUSE D YOUNG NO 10-12 SOUTHAMPTON"/>
    <s v="Lorraine Knotts"/>
    <d v="2025-07-25T00:00:00"/>
    <d v="2025-07-23T00:00:00"/>
    <x v="1"/>
    <s v="23/07/2025, 15:59"/>
    <s v="UK"/>
    <s v="23/07/2025"/>
    <x v="29"/>
  </r>
  <r>
    <s v="EST-000035636"/>
    <s v="BRUTON PLACE NO 22-24 CAT A REFURB LONDON"/>
    <s v="Neil Hamblin"/>
    <d v="2025-07-23T00:00:00"/>
    <d v="2025-07-22T00:00:00"/>
    <x v="1"/>
    <s v="22/07/2025, 08:54"/>
    <s v="UK"/>
    <s v="22/07/2025"/>
    <x v="29"/>
  </r>
  <r>
    <s v="EST-000035595"/>
    <s v="CANARY WHARF BANK STREET NO 12 LONDON"/>
    <s v="Max Cane"/>
    <d v="2025-07-22T00:00:00"/>
    <d v="2025-07-21T00:00:00"/>
    <x v="1"/>
    <s v="21/07/2025, 15:34"/>
    <s v="UK"/>
    <s v="21/07/2025"/>
    <x v="29"/>
  </r>
  <r>
    <s v="EST-000035701"/>
    <s v="CANARY WHARF BANK STREET NO 12 LONDON"/>
    <s v="Max Cane"/>
    <d v="2025-07-25T00:00:00"/>
    <d v="2025-07-23T00:00:00"/>
    <x v="1"/>
    <s v="23/07/2025, 12:25"/>
    <s v="UK"/>
    <s v="23/07/2025"/>
    <x v="29"/>
  </r>
  <r>
    <s v="EST-000035690"/>
    <s v="CANARY WHARF BANK STREET NO 12 LONDON"/>
    <s v="Max Cane"/>
    <d v="2025-07-25T00:00:00"/>
    <d v="2025-07-24T00:00:00"/>
    <x v="1"/>
    <s v="24/07/2025, 16:56"/>
    <s v="UK"/>
    <s v="24/07/2025"/>
    <x v="29"/>
  </r>
  <r>
    <s v="EST-000035694"/>
    <s v="CANARY WHARF BANK STREET NO 25 JPMC FLOOR 7 REFURB LONDON"/>
    <s v="Neil Hamblin"/>
    <d v="2025-07-24T00:00:00"/>
    <d v="2025-07-23T00:00:00"/>
    <x v="1"/>
    <s v="23/07/2025, 17:01"/>
    <s v="UK"/>
    <s v="23/07/2025"/>
    <x v="29"/>
  </r>
  <r>
    <s v="EST-000035712"/>
    <s v="CANARY WHARF DS7 CANADA SQUARE NO 1 UCL SOM PHASE 2 LONDON"/>
    <s v="Neil Hamblin"/>
    <d v="2025-07-28T00:00:00"/>
    <d v="2025-07-24T00:00:00"/>
    <x v="1"/>
    <s v="24/07/2025, 15:19"/>
    <s v="UK"/>
    <s v="24/07/2025"/>
    <x v="29"/>
  </r>
  <r>
    <s v="EST-000035320"/>
    <s v="CANARY WHARF NORTH QUAY DEVELOPMENT LIFE SCIENCE LAB LONDON"/>
    <s v="Max Cane"/>
    <d v="2025-07-15T00:00:00"/>
    <d v="2025-07-25T00:00:00"/>
    <x v="0"/>
    <s v="25/07/2025, 12:13"/>
    <s v="UK"/>
    <s v="25/07/2025"/>
    <x v="29"/>
  </r>
  <r>
    <s v="EST-000035682"/>
    <s v="CANNON STREET NO 111 &amp; ST SWITHIN LANE NO 17 LONDON"/>
    <s v="Max Cane"/>
    <d v="2025-07-24T00:00:00"/>
    <d v="2025-07-23T00:00:00"/>
    <x v="1"/>
    <s v="23/07/2025, 08:49"/>
    <s v="UK"/>
    <s v="23/07/2025"/>
    <x v="29"/>
  </r>
  <r>
    <s v="EST-000035625"/>
    <s v="CASTLE CHAMBERS FLRS B, 1, 2, 6, 7 LIVERPOOL"/>
    <s v="Max Cane"/>
    <d v="2025-07-22T00:00:00"/>
    <d v="2025-07-21T00:00:00"/>
    <x v="1"/>
    <s v="21/07/2025, 17:18"/>
    <s v="UK"/>
    <s v="21/07/2025"/>
    <x v="29"/>
  </r>
  <r>
    <s v="EST-000035648"/>
    <s v="CENTRAL QUAY RESI PLOT 1 PHASE 2 CARDIFF"/>
    <s v="Max Cane"/>
    <d v="2025-07-23T00:00:00"/>
    <d v="2025-07-23T00:00:00"/>
    <x v="1"/>
    <s v="23/07/2025, 16:05"/>
    <s v="UK"/>
    <s v="23/07/2025"/>
    <x v="29"/>
  </r>
  <r>
    <s v="EST-000035808"/>
    <s v="CHAPEL STREET NO 20 FLOOR 1 LIVERPOOL"/>
    <s v="Max Cane"/>
    <d v="2025-07-28T00:00:00"/>
    <d v="2025-07-25T00:00:00"/>
    <x v="1"/>
    <s v="25/07/2025, 15:55"/>
    <s v="UK"/>
    <s v="25/07/2025"/>
    <x v="29"/>
  </r>
  <r>
    <s v="EST-000035748"/>
    <s v="CHURCH STREET NO 45 FLRS 1 &amp; 2 BIRMINGHAM"/>
    <s v="Neil Hamblin"/>
    <d v="2025-07-25T00:00:00"/>
    <d v="2025-07-25T00:00:00"/>
    <x v="1"/>
    <s v="25/07/2025, 11:09"/>
    <s v="UK"/>
    <s v="25/07/2025"/>
    <x v="29"/>
  </r>
  <r>
    <s v="EST-000035720"/>
    <s v="CIRCLE SQUARE NO 3 MANCHESTER"/>
    <s v="Max Cane"/>
    <d v="2025-07-25T00:00:00"/>
    <d v="2025-07-25T00:00:00"/>
    <x v="1"/>
    <s v="25/07/2025, 10:37"/>
    <s v="UK"/>
    <s v="25/07/2025"/>
    <x v="29"/>
  </r>
  <r>
    <s v="EST-000035779"/>
    <s v="CITY POINT L1 AND LGF HAYMARKET TERRACE NO 65 EDINBURGH"/>
    <s v="Neil Hamblin"/>
    <d v="2025-07-28T00:00:00"/>
    <d v="2025-07-25T00:00:00"/>
    <x v="1"/>
    <s v="25/07/2025, 11:53"/>
    <s v="UK"/>
    <s v="25/07/2025"/>
    <x v="29"/>
  </r>
  <r>
    <s v="EST-000035558"/>
    <s v="COTTONS CENTRE EXTERNAL CANOPY LONDON"/>
    <s v="Lorraine Knotts"/>
    <d v="2025-07-22T00:00:00"/>
    <d v="2025-07-21T00:00:00"/>
    <x v="1"/>
    <s v="21/07/2025, 15:57"/>
    <s v="UK"/>
    <s v="21/07/2025"/>
    <x v="29"/>
  </r>
  <r>
    <s v="EST-000035580"/>
    <s v="DALES MANOR BUSINESS PARK CAT B CAMBRIDGE"/>
    <s v="Neil Hamblin"/>
    <d v="2025-07-23T00:00:00"/>
    <d v="2025-07-22T00:00:00"/>
    <x v="1"/>
    <s v="22/07/2025, 13:49"/>
    <s v="UK"/>
    <s v="22/07/2025"/>
    <x v="29"/>
  </r>
  <r>
    <s v="EST-000035297"/>
    <s v="DARLINGTON ECONOMIC CAMPUS BRUNSWICK ST DARLINGTON"/>
    <s v="Max Cane"/>
    <d v="2025-07-11T00:00:00"/>
    <d v="2025-07-23T00:00:00"/>
    <x v="0"/>
    <s v="23/07/2025, 16:49"/>
    <s v="UK"/>
    <s v="23/07/2025"/>
    <x v="29"/>
  </r>
  <r>
    <s v="EST-000035557"/>
    <s v="DAVENTRY JOB CENTRE"/>
    <s v="Max Cane"/>
    <d v="2025-07-21T00:00:00"/>
    <d v="2025-07-21T00:00:00"/>
    <x v="1"/>
    <s v="21/07/2025, 15:30"/>
    <s v="UK"/>
    <s v="21/07/2025"/>
    <x v="29"/>
  </r>
  <r>
    <s v="EST-000035797"/>
    <s v="DAVENTRY JOB CENTRE"/>
    <s v="Max Cane"/>
    <d v="2025-07-28T00:00:00"/>
    <d v="2025-07-25T00:00:00"/>
    <x v="1"/>
    <s v="25/07/2025, 14:34"/>
    <s v="UK"/>
    <s v="25/07/2025"/>
    <x v="29"/>
  </r>
  <r>
    <s v="EST-000035667"/>
    <s v="DORCHESTER HOTEL BASEMENT LEVEL KITCHEN LONDON"/>
    <s v="Lorraine Knotts"/>
    <d v="2025-07-23T00:00:00"/>
    <d v="2025-07-23T00:00:00"/>
    <x v="1"/>
    <s v="23/07/2025, 10:47"/>
    <s v="UK"/>
    <s v="23/07/2025"/>
    <x v="29"/>
  </r>
  <r>
    <s v="EST-000035656"/>
    <s v="EASTBOURNE TERRACE NO 10 FLOOR 4 LONDON"/>
    <s v="Max Cane"/>
    <d v="2025-07-23T00:00:00"/>
    <d v="2025-07-25T00:00:00"/>
    <x v="0"/>
    <s v="25/07/2025, 16:22"/>
    <s v="UK"/>
    <s v="25/07/2025"/>
    <x v="29"/>
  </r>
  <r>
    <s v="EST-000035728"/>
    <s v="EBURY BRIDGE PHASE 2 WESTMINSTER LONDON"/>
    <s v="Neil Hamblin"/>
    <d v="2025-07-25T00:00:00"/>
    <d v="2025-07-25T00:00:00"/>
    <x v="1"/>
    <s v="25/07/2025, 15:54"/>
    <s v="UK"/>
    <s v="25/07/2025"/>
    <x v="29"/>
  </r>
  <r>
    <s v="EST-000035658"/>
    <s v="FARTHINGSTONE HOTEL NORTHANTS"/>
    <s v="Neil Hamblin"/>
    <d v="2025-07-23T00:00:00"/>
    <d v="2025-07-22T00:00:00"/>
    <x v="1"/>
    <s v="22/07/2025, 14:57"/>
    <s v="UK"/>
    <s v="22/07/2025"/>
    <x v="29"/>
  </r>
  <r>
    <s v="EST-000035593"/>
    <s v="FENNIES NURSERY WHITTON TWICKENHAM LONDON"/>
    <s v="Neil Hamblin"/>
    <d v="2025-07-22T00:00:00"/>
    <d v="2025-07-21T00:00:00"/>
    <x v="1"/>
    <s v="21/07/2025, 13:01"/>
    <s v="UK"/>
    <s v="21/07/2025"/>
    <x v="29"/>
  </r>
  <r>
    <s v="EST-000035793"/>
    <s v="GOLDSWORTH PLACE FORGE END NO 1 WOKING"/>
    <s v="Max Cane"/>
    <d v="2025-07-28T00:00:00"/>
    <d v="2025-07-25T00:00:00"/>
    <x v="1"/>
    <s v="25/07/2025, 16:21"/>
    <s v="UK"/>
    <s v="25/07/2025"/>
    <x v="29"/>
  </r>
  <r>
    <s v="EST-000035665"/>
    <s v="HARDMAN STREET NO 3 FLR 7 MANCHESTER"/>
    <s v="Neil Hamblin"/>
    <d v="2025-07-23T00:00:00"/>
    <d v="2025-07-23T00:00:00"/>
    <x v="1"/>
    <s v="23/07/2025, 11:27"/>
    <s v="UK"/>
    <s v="23/07/2025"/>
    <x v="29"/>
  </r>
  <r>
    <s v="EST-000035660"/>
    <s v="HARDMAN STREET NO 3 FLR 7 MANCHESTER"/>
    <s v="Neil Hamblin"/>
    <d v="2025-07-24T00:00:00"/>
    <d v="2025-07-23T00:00:00"/>
    <x v="1"/>
    <s v="23/07/2025, 16:27"/>
    <s v="UK"/>
    <s v="23/07/2025"/>
    <x v="29"/>
  </r>
  <r>
    <s v="EST-000035594"/>
    <s v="HEATHROW AIRPORT TERMINAL 3 CSA REFURBISHMENT"/>
    <s v="Max Cane"/>
    <d v="2025-07-23T00:00:00"/>
    <d v="2025-07-21T00:00:00"/>
    <x v="1"/>
    <s v="21/07/2025, 11:24"/>
    <s v="UK"/>
    <s v="21/07/2025"/>
    <x v="29"/>
  </r>
  <r>
    <s v="EST-000035571"/>
    <s v="HERBAL HILL NO 3-7 FLOORS 1 &amp; 4 FIT OUT LONDON"/>
    <s v="Max Cane"/>
    <d v="2025-07-23T00:00:00"/>
    <d v="2025-07-22T00:00:00"/>
    <x v="1"/>
    <s v="22/07/2025, 16:38"/>
    <s v="UK"/>
    <s v="22/07/2025"/>
    <x v="29"/>
  </r>
  <r>
    <s v="EST-000035727"/>
    <s v="IMPERIUM OFFICE GFL WEST REFURB IMPERIAL WAY READING"/>
    <s v="Lorraine Knotts"/>
    <d v="2025-07-24T00:00:00"/>
    <d v="2025-07-23T00:00:00"/>
    <x v="1"/>
    <s v="23/07/2025, 17:14"/>
    <s v="UK"/>
    <s v="23/07/2025"/>
    <x v="29"/>
  </r>
  <r>
    <s v="EST-000035756"/>
    <s v="KINGSWAY NO 23 YORK HOUSE REFURB LONDON"/>
    <s v="Max Cane"/>
    <d v="2025-07-28T00:00:00"/>
    <d v="2025-07-24T00:00:00"/>
    <x v="1"/>
    <s v="24/07/2025, 16:32"/>
    <s v="UK"/>
    <s v="24/07/2025"/>
    <x v="29"/>
  </r>
  <r>
    <s v="EST-000035582"/>
    <s v="KING WILLIAM STREET NO 45 REGIS HOUSE FLRS 1 &amp; 5-7 LONDON"/>
    <s v="Max Cane"/>
    <d v="2025-07-23T00:00:00"/>
    <d v="2025-07-21T00:00:00"/>
    <x v="1"/>
    <s v="21/07/2025, 10:28"/>
    <s v="UK"/>
    <s v="21/07/2025"/>
    <x v="29"/>
  </r>
  <r>
    <s v="EST-000035760"/>
    <s v="LEADENHALL STREET NO 40 ISAM FLOOR 7 LONDON"/>
    <s v="Max Cane"/>
    <d v="2025-07-28T00:00:00"/>
    <d v="2025-07-24T00:00:00"/>
    <x v="1"/>
    <s v="24/07/2025, 16:52"/>
    <s v="UK"/>
    <s v="24/07/2025"/>
    <x v="29"/>
  </r>
  <r>
    <s v="EST-000035686"/>
    <s v="LIVERPOOL STREET NO 100 CAT B POOLHOUSE LONDON"/>
    <s v="Neil Hamblin"/>
    <d v="2025-07-24T00:00:00"/>
    <d v="2025-07-23T00:00:00"/>
    <x v="1"/>
    <s v="23/07/2025, 11:23"/>
    <s v="UK"/>
    <s v="23/07/2025"/>
    <x v="29"/>
  </r>
  <r>
    <s v="EST-000035613"/>
    <s v="LONDON MISC 2025"/>
    <s v="Max Cane"/>
    <d v="2025-07-22T00:00:00"/>
    <d v="2025-07-21T00:00:00"/>
    <x v="1"/>
    <s v="21/07/2025, 14:46"/>
    <s v="UK"/>
    <s v="21/07/2025"/>
    <x v="29"/>
  </r>
  <r>
    <s v="EST-000035602"/>
    <s v="LONDON MISC 2025"/>
    <s v="Max Cane"/>
    <d v="2025-07-22T00:00:00"/>
    <d v="2025-07-21T00:00:00"/>
    <x v="1"/>
    <s v="21/07/2025, 13:45"/>
    <s v="UK"/>
    <s v="21/07/2025"/>
    <x v="29"/>
  </r>
  <r>
    <s v="EST-000035565"/>
    <s v="LONDON MISC 2025"/>
    <s v="Max Cane"/>
    <d v="2025-07-22T00:00:00"/>
    <d v="2025-07-21T00:00:00"/>
    <x v="1"/>
    <s v="21/07/2025, 09:22"/>
    <s v="UK"/>
    <s v="21/07/2025"/>
    <x v="29"/>
  </r>
  <r>
    <s v="EST-000035796"/>
    <s v="LONDON MISC 2025"/>
    <s v="Max Cane"/>
    <d v="2025-07-28T00:00:00"/>
    <d v="2025-07-25T00:00:00"/>
    <x v="1"/>
    <s v="25/07/2025, 12:29"/>
    <s v="UK"/>
    <s v="25/07/2025"/>
    <x v="29"/>
  </r>
  <r>
    <s v="EST-000035787"/>
    <s v="LONDON MISC 2025"/>
    <s v="Max Cane"/>
    <d v="2025-07-28T00:00:00"/>
    <d v="2025-07-25T00:00:00"/>
    <x v="1"/>
    <s v="25/07/2025, 12:00"/>
    <s v="UK"/>
    <s v="25/07/2025"/>
    <x v="29"/>
  </r>
  <r>
    <s v="EST-000035697"/>
    <s v="LONDON MISC 2025"/>
    <s v="Demi Jackson"/>
    <d v="2025-07-24T00:00:00"/>
    <d v="2025-07-23T00:00:00"/>
    <x v="1"/>
    <s v="23/07/2025, 15:43"/>
    <s v="UK"/>
    <s v="23/07/2025"/>
    <x v="29"/>
  </r>
  <r>
    <s v="EST-000035653"/>
    <s v="LONDON MISC 2025"/>
    <s v="Lorraine Knotts"/>
    <d v="2025-07-23T00:00:00"/>
    <d v="2025-07-22T00:00:00"/>
    <x v="1"/>
    <s v="22/07/2025, 13:32"/>
    <s v="UK"/>
    <s v="22/07/2025"/>
    <x v="29"/>
  </r>
  <r>
    <s v="EST-000035584"/>
    <s v="LUMINA VILLAGE FORMER KELLOGGS SITE - 440 APTS MANCHESTER"/>
    <s v="Lorraine Knotts"/>
    <d v="2025-07-22T00:00:00"/>
    <d v="2025-07-21T00:00:00"/>
    <x v="1"/>
    <s v="21/07/2025, 16:25"/>
    <s v="UK"/>
    <s v="21/07/2025"/>
    <x v="29"/>
  </r>
  <r>
    <s v="EST-000035769"/>
    <s v="MANCHESTER AIRPORT T2 EAST WING NEW DEVELOPMENT"/>
    <s v="Demi Jackson"/>
    <d v="2025-07-25T00:00:00"/>
    <d v="2025-07-24T00:00:00"/>
    <x v="1"/>
    <s v="24/07/2025, 17:05"/>
    <s v="UK"/>
    <s v="24/07/2025"/>
    <x v="29"/>
  </r>
  <r>
    <s v="EST-000035629"/>
    <s v="MERTHYR TYDFIL VISITOR CENTRE"/>
    <s v="Max Cane"/>
    <d v="2025-07-22T00:00:00"/>
    <d v="2025-07-22T00:00:00"/>
    <x v="1"/>
    <s v="22/07/2025, 12:13"/>
    <s v="UK"/>
    <s v="22/07/2025"/>
    <x v="29"/>
  </r>
  <r>
    <s v="EST-000035738"/>
    <s v="MOORFIELDS NO 21 DEUTSCHE BANK REFURB LONDON"/>
    <s v="Max Cane"/>
    <d v="2025-07-28T00:00:00"/>
    <d v="2025-07-24T00:00:00"/>
    <x v="1"/>
    <s v="24/07/2025, 15:09"/>
    <s v="UK"/>
    <s v="24/07/2025"/>
    <x v="29"/>
  </r>
  <r>
    <s v="EST-000035612"/>
    <s v="MOORGATE NO 1-5 ABC BANK PH2 LONDON"/>
    <s v="Lorraine Knotts"/>
    <d v="2025-07-22T00:00:00"/>
    <d v="2025-07-21T00:00:00"/>
    <x v="1"/>
    <s v="21/07/2025, 14:56"/>
    <s v="UK"/>
    <s v="21/07/2025"/>
    <x v="29"/>
  </r>
  <r>
    <s v="EST-000035609"/>
    <s v="MOORGATE NO 1-5 ABC BANK REFURB LONDON"/>
    <s v="Max Cane"/>
    <d v="2025-07-22T00:00:00"/>
    <d v="2025-07-21T00:00:00"/>
    <x v="1"/>
    <s v="21/07/2025, 13:53"/>
    <s v="UK"/>
    <s v="21/07/2025"/>
    <x v="29"/>
  </r>
  <r>
    <s v="EST-000035583"/>
    <s v="MORE LONDON RIVERSIDE NO 7 PWC REFRESH LONDON"/>
    <s v="Lorraine Knotts"/>
    <d v="2025-07-23T00:00:00"/>
    <d v="2025-07-21T00:00:00"/>
    <x v="1"/>
    <s v="21/07/2025, 14:41"/>
    <s v="UK"/>
    <s v="21/07/2025"/>
    <x v="29"/>
  </r>
  <r>
    <s v="EST-000035780"/>
    <s v="MORE LONDON RIVERSIDE NO 7 PWC REFRESH LONDON"/>
    <s v="Lorraine Knotts"/>
    <d v="2025-07-28T00:00:00"/>
    <d v="2025-07-25T00:00:00"/>
    <x v="1"/>
    <s v="25/07/2025, 14:12"/>
    <s v="UK"/>
    <s v="25/07/2025"/>
    <x v="29"/>
  </r>
  <r>
    <s v="EST-000035620"/>
    <s v="MORRISON STREET NO 69 PORT HAMILTON CAT A REFURB EDINBURGH"/>
    <s v="Neil Hamblin"/>
    <d v="2025-07-22T00:00:00"/>
    <d v="2025-07-22T00:00:00"/>
    <x v="1"/>
    <s v="22/07/2025, 09:46"/>
    <s v="UK"/>
    <s v="22/07/2025"/>
    <x v="29"/>
  </r>
  <r>
    <s v="EST-000035708"/>
    <s v="NDA KIRKLEE MOD HEREFORD"/>
    <s v="Max Cane"/>
    <d v="2025-07-24T00:00:00"/>
    <d v="2025-07-25T00:00:00"/>
    <x v="0"/>
    <s v="25/07/2025, 15:47"/>
    <s v="UK"/>
    <s v="25/07/2025"/>
    <x v="29"/>
  </r>
  <r>
    <s v="EST-000035750"/>
    <s v="NDA YORK"/>
    <s v="Lorraine Knotts"/>
    <d v="2025-07-25T00:00:00"/>
    <d v="2025-07-25T00:00:00"/>
    <x v="1"/>
    <s v="25/07/2025, 15:45"/>
    <s v="UK"/>
    <s v="25/07/2025"/>
    <x v="29"/>
  </r>
  <r>
    <s v="EST-000035742"/>
    <s v="NEKO HEALTH BIRMINGHAM"/>
    <s v="Lorraine Knotts"/>
    <d v="2025-07-25T00:00:00"/>
    <d v="2025-07-24T00:00:00"/>
    <x v="1"/>
    <s v="24/07/2025, 11:42"/>
    <s v="UK"/>
    <s v="24/07/2025"/>
    <x v="29"/>
  </r>
  <r>
    <s v="EST-000035764"/>
    <s v="NEW OXFORD STREET NO 100 CAT A FLOOR 2 LONDON"/>
    <s v="Lorraine Knotts"/>
    <d v="2025-07-28T00:00:00"/>
    <d v="2025-07-25T00:00:00"/>
    <x v="1"/>
    <s v="25/07/2025, 15:41"/>
    <s v="UK"/>
    <s v="25/07/2025"/>
    <x v="29"/>
  </r>
  <r>
    <s v="EST-000035528"/>
    <s v="NICK DRAKE NORTHERN HOME COUNTIES MISC 2024 / 25"/>
    <s v="Max Cane"/>
    <d v="2025-07-18T00:00:00"/>
    <d v="2025-07-21T00:00:00"/>
    <x v="0"/>
    <s v="21/07/2025, 08:48"/>
    <s v="UK"/>
    <s v="21/07/2025"/>
    <x v="29"/>
  </r>
  <r>
    <s v="EST-000035596"/>
    <s v="NORTH MISC 2025 DAVID BAYLIS"/>
    <s v="Max Cane"/>
    <d v="2025-07-22T00:00:00"/>
    <d v="2025-07-21T00:00:00"/>
    <x v="1"/>
    <s v="21/07/2025, 13:49"/>
    <s v="UK"/>
    <s v="21/07/2025"/>
    <x v="29"/>
  </r>
  <r>
    <s v="EST-000035569"/>
    <s v="OLD HALL STREET NO 101 FLRS 6 AND 7 LIVERPOOL"/>
    <s v="Max Cane"/>
    <d v="2025-07-22T00:00:00"/>
    <d v="2025-07-21T00:00:00"/>
    <x v="1"/>
    <s v="21/07/2025, 17:29"/>
    <s v="UK"/>
    <s v="21/07/2025"/>
    <x v="29"/>
  </r>
  <r>
    <s v="EST-000035429"/>
    <s v="ONE COLMORE SQUARE BIRMINGHAM"/>
    <s v="Lorraine Knotts"/>
    <d v="2025-07-16T00:00:00"/>
    <d v="2025-07-25T00:00:00"/>
    <x v="0"/>
    <s v="25/07/2025, 15:53"/>
    <s v="UK"/>
    <s v="25/07/2025"/>
    <x v="29"/>
  </r>
  <r>
    <s v="EST-000035669"/>
    <s v="ONE COLMORE SQUARE FLR 8 BIRMINGHAM"/>
    <s v="Neil Hamblin"/>
    <d v="2025-07-24T00:00:00"/>
    <d v="2025-07-23T00:00:00"/>
    <x v="1"/>
    <s v="23/07/2025, 10:00"/>
    <s v="UK"/>
    <s v="23/07/2025"/>
    <x v="29"/>
  </r>
  <r>
    <s v="EST-000035599"/>
    <s v="ORCHARD PARK CAMBRIDGE"/>
    <s v="Neil Hamblin"/>
    <d v="2025-07-22T00:00:00"/>
    <d v="2025-07-21T00:00:00"/>
    <x v="1"/>
    <s v="21/07/2025, 15:27"/>
    <s v="UK"/>
    <s v="21/07/2025"/>
    <x v="29"/>
  </r>
  <r>
    <s v="EST-000035767"/>
    <s v="OSNEY POWER STATION SAID BUSINESS SCHOOL OXFORD"/>
    <s v="Neil Hamblin"/>
    <d v="2025-07-28T00:00:00"/>
    <d v="2025-07-25T00:00:00"/>
    <x v="1"/>
    <s v="25/07/2025, 11:45"/>
    <s v="UK"/>
    <s v="25/07/2025"/>
    <x v="29"/>
  </r>
  <r>
    <s v="EST-000035589"/>
    <s v="OXFORD SCIENCE PARK PLOTS NO 23-25 OXFORD LIGHTING"/>
    <s v="Max Cane"/>
    <d v="2025-07-22T00:00:00"/>
    <d v="2025-07-21T00:00:00"/>
    <x v="1"/>
    <s v="21/07/2025, 10:12"/>
    <s v="UK"/>
    <s v="21/07/2025"/>
    <x v="29"/>
  </r>
  <r>
    <s v="EST-000035721"/>
    <s v="OXFORD SCIENCE PARK PLOTS NO 23-25 OXFORD LIGHTING"/>
    <s v="Max Cane"/>
    <d v="2025-07-25T00:00:00"/>
    <d v="2025-07-24T00:00:00"/>
    <x v="1"/>
    <s v="24/07/2025, 16:37"/>
    <s v="UK"/>
    <s v="24/07/2025"/>
    <x v="29"/>
  </r>
  <r>
    <s v="EST-000035662"/>
    <s v="PALACE STREET NO 16 CAT A FLOORS 1-2 LONDON"/>
    <s v="Neil Hamblin"/>
    <d v="2025-07-23T00:00:00"/>
    <d v="2025-07-23T00:00:00"/>
    <x v="1"/>
    <s v="23/07/2025, 10:23"/>
    <s v="UK"/>
    <s v="23/07/2025"/>
    <x v="29"/>
  </r>
  <r>
    <s v="EST-000035581"/>
    <s v="PARK LANE NO 25 REFURB LONDON"/>
    <s v="Max Cane"/>
    <d v="2025-07-22T00:00:00"/>
    <d v="2025-07-21T00:00:00"/>
    <x v="1"/>
    <s v="21/07/2025, 10:05"/>
    <s v="UK"/>
    <s v="21/07/2025"/>
    <x v="29"/>
  </r>
  <r>
    <s v="EST-000035744"/>
    <s v="PETERBOROUGH COURT FLEET STREET CAT B DAIWA LONDON"/>
    <s v="Neil Hamblin"/>
    <d v="2025-07-28T00:00:00"/>
    <d v="2025-07-25T00:00:00"/>
    <x v="1"/>
    <s v="25/07/2025, 08:49"/>
    <s v="UK"/>
    <s v="25/07/2025"/>
    <x v="29"/>
  </r>
  <r>
    <s v="EST-000035801"/>
    <s v="PORSCHE SHOWROOM HASSOCKS"/>
    <s v="Max Cane"/>
    <d v="2025-07-28T00:00:00"/>
    <d v="2025-07-25T00:00:00"/>
    <x v="1"/>
    <s v="25/07/2025, 15:41"/>
    <s v="UK"/>
    <s v="25/07/2025"/>
    <x v="29"/>
  </r>
  <r>
    <s v="EST-000035684"/>
    <s v="QUEENSGATE SHOPPING CENTRE PETERBOROUGH REFURB"/>
    <s v="Max Cane"/>
    <d v="2025-07-25T00:00:00"/>
    <d v="2025-07-25T00:00:00"/>
    <x v="1"/>
    <s v="25/07/2025, 09:49"/>
    <s v="UK"/>
    <s v="25/07/2025"/>
    <x v="29"/>
  </r>
  <r>
    <s v="EST-000035555"/>
    <s v="QUEEN VICTORIA STREET NO 128 OLD CHANGE HOUSE FLR 3 LONDON"/>
    <s v="Max Cane"/>
    <d v="2025-07-22T00:00:00"/>
    <d v="2025-07-23T00:00:00"/>
    <x v="0"/>
    <s v="23/07/2025, 16:03"/>
    <s v="UK"/>
    <s v="23/07/2025"/>
    <x v="29"/>
  </r>
  <r>
    <s v="EST-000035607"/>
    <s v="SAVOY HILL HOUSE IET FIT OUT LONDON"/>
    <s v="Max Cane"/>
    <d v="2025-07-22T00:00:00"/>
    <d v="2025-07-21T00:00:00"/>
    <x v="1"/>
    <s v="21/07/2025, 14:02"/>
    <s v="UK"/>
    <s v="21/07/2025"/>
    <x v="29"/>
  </r>
  <r>
    <s v="EST-000035553"/>
    <s v="SCOTLAND &amp; NORTH EAST MISC 2025"/>
    <s v="Neil Hamblin"/>
    <d v="2025-07-22T00:00:00"/>
    <d v="2025-07-21T00:00:00"/>
    <x v="1"/>
    <s v="21/07/2025, 13:50"/>
    <s v="UK"/>
    <s v="21/07/2025"/>
    <x v="29"/>
  </r>
  <r>
    <s v="EST-000035733"/>
    <s v="SCOTLAND &amp; NORTH EAST MISC 2025"/>
    <s v="Neil Hamblin"/>
    <d v="2025-07-25T00:00:00"/>
    <d v="2025-07-24T00:00:00"/>
    <x v="1"/>
    <s v="24/07/2025, 11:22"/>
    <s v="UK"/>
    <s v="24/07/2025"/>
    <x v="29"/>
  </r>
  <r>
    <s v="EST-000035605"/>
    <s v="SKILLS HUB &amp; STORAGE BUILDINGS CRADLEY HEATH"/>
    <s v="Neil Hamblin"/>
    <d v="2025-07-22T00:00:00"/>
    <d v="2025-07-24T00:00:00"/>
    <x v="0"/>
    <s v="24/07/2025, 15:16"/>
    <s v="UK"/>
    <s v="24/07/2025"/>
    <x v="29"/>
  </r>
  <r>
    <s v="EST-000035614"/>
    <s v="SKY STUDIOS GRANT WAY ISLEWORTH PHASE 2 LONDON"/>
    <s v="Max Cane"/>
    <d v="2025-07-22T00:00:00"/>
    <d v="2025-07-21T00:00:00"/>
    <x v="1"/>
    <s v="21/07/2025, 14:51"/>
    <s v="UK"/>
    <s v="21/07/2025"/>
    <x v="29"/>
  </r>
  <r>
    <s v="EST-000035722"/>
    <s v="SOUTHBANK PLACE BUILDING 5 WATERLOO LONDON"/>
    <s v="Neil Hamblin"/>
    <d v="2025-07-25T00:00:00"/>
    <d v="2025-07-24T00:00:00"/>
    <x v="1"/>
    <s v="24/07/2025, 10:06"/>
    <s v="UK"/>
    <s v="24/07/2025"/>
    <x v="29"/>
  </r>
  <r>
    <s v="EST-000035774"/>
    <s v="SOUTHWARK STATION OSD THE CUT LONDON"/>
    <s v="Lorraine Knotts"/>
    <d v="2025-07-28T00:00:00"/>
    <d v="2025-07-25T00:00:00"/>
    <x v="1"/>
    <s v="25/07/2025, 16:04"/>
    <s v="UK"/>
    <s v="25/07/2025"/>
    <x v="29"/>
  </r>
  <r>
    <s v="EST-000035723"/>
    <s v="STATION STREET LOXLEY HOUSE TOILET REFURB NOTTINGHAM"/>
    <s v="Neil Hamblin"/>
    <d v="2025-07-24T00:00:00"/>
    <d v="2025-07-24T00:00:00"/>
    <x v="1"/>
    <s v="24/07/2025, 10:34"/>
    <s v="UK"/>
    <s v="24/07/2025"/>
    <x v="29"/>
  </r>
  <r>
    <s v="EST-000035695"/>
    <s v="ST JAMES BOULEVARD NO 1 TRIBUTE BY MARRIOTT NEWCASTLE"/>
    <s v="Lorraine Knotts"/>
    <d v="2025-07-24T00:00:00"/>
    <d v="2025-07-24T00:00:00"/>
    <x v="1"/>
    <s v="24/07/2025, 10:14"/>
    <s v="UK"/>
    <s v="24/07/2025"/>
    <x v="29"/>
  </r>
  <r>
    <s v="EST-000035578"/>
    <s v="ST PANCRAS STATION HS1 BARLOW SHED PUBLIC WCS LONDON"/>
    <s v="Lorraine Knotts"/>
    <d v="2025-07-22T00:00:00"/>
    <d v="2025-07-21T00:00:00"/>
    <x v="1"/>
    <s v="21/07/2025, 08:13"/>
    <s v="UK"/>
    <s v="21/07/2025"/>
    <x v="29"/>
  </r>
  <r>
    <s v="EST-000035654"/>
    <s v="STUDENT ACCOMMODATION NEW WAVERLEY EDINBURGH"/>
    <s v="Neil Hamblin"/>
    <d v="2025-07-23T00:00:00"/>
    <d v="2025-07-22T00:00:00"/>
    <x v="1"/>
    <s v="22/07/2025, 14:29"/>
    <s v="UK"/>
    <s v="22/07/2025"/>
    <x v="29"/>
  </r>
  <r>
    <s v="EST-000035782"/>
    <s v="TAVISTOCK SQUARE NO 13 PHASE 2 WS7 BMA LONDON"/>
    <s v="Max Cane"/>
    <d v="2025-07-28T00:00:00"/>
    <d v="2025-07-25T00:00:00"/>
    <x v="1"/>
    <s v="25/07/2025, 11:05"/>
    <s v="UK"/>
    <s v="25/07/2025"/>
    <x v="29"/>
  </r>
  <r>
    <s v="EST-000035737"/>
    <s v="TELEHOUSE DATA CENTRE ADMIN BUILDING LONDON"/>
    <s v="Lorraine Knotts"/>
    <d v="2025-07-25T00:00:00"/>
    <d v="2025-07-24T00:00:00"/>
    <x v="1"/>
    <s v="24/07/2025, 10:28"/>
    <s v="UK"/>
    <s v="24/07/2025"/>
    <x v="29"/>
  </r>
  <r>
    <s v="EST-000035588"/>
    <s v="THE INTERNATIONAL QUARTER PLOT S4 LIFT LOBBIES PHASE 2"/>
    <s v="Lorraine Knotts"/>
    <d v="2025-07-22T00:00:00"/>
    <d v="2025-07-21T00:00:00"/>
    <x v="1"/>
    <s v="21/07/2025, 12:05"/>
    <s v="UK"/>
    <s v="21/07/2025"/>
    <x v="29"/>
  </r>
  <r>
    <s v="EST-000035707"/>
    <s v="THE POINT BUILDING MARKET STREET 6TH &amp; 7TH FLRS MAIDENHEAD"/>
    <s v="Lorraine Knotts"/>
    <d v="2025-07-24T00:00:00"/>
    <d v="2025-07-23T00:00:00"/>
    <x v="1"/>
    <s v="23/07/2025, 14:07"/>
    <s v="UK"/>
    <s v="23/07/2025"/>
    <x v="29"/>
  </r>
  <r>
    <s v="EST-000035550"/>
    <s v="THORN LIGHTING LTD 2025"/>
    <s v="Max Cane"/>
    <d v="2025-07-23T00:00:00"/>
    <d v="2025-07-21T00:00:00"/>
    <x v="1"/>
    <s v="21/07/2025, 15:26"/>
    <s v="UK"/>
    <s v="21/07/2025"/>
    <x v="29"/>
  </r>
  <r>
    <s v="EST-000035754"/>
    <s v="UNI COLLEGE OF LONDON REFURB"/>
    <s v="Lorraine Knotts"/>
    <d v="2025-07-25T00:00:00"/>
    <d v="2025-07-24T00:00:00"/>
    <x v="1"/>
    <s v="24/07/2025, 15:54"/>
    <s v="UK"/>
    <s v="24/07/2025"/>
    <x v="29"/>
  </r>
  <r>
    <s v="EST-000035741"/>
    <s v="UNI OF EDINBURGH QMRI FLOORS 2 &amp; 3 REFURB"/>
    <s v="Max Cane"/>
    <d v="2025-07-25T00:00:00"/>
    <d v="2025-07-24T00:00:00"/>
    <x v="1"/>
    <s v="24/07/2025, 15:10"/>
    <s v="UK"/>
    <s v="24/07/2025"/>
    <x v="29"/>
  </r>
  <r>
    <s v="EST-000035638"/>
    <s v="UNI OF KINGSTON MIDDLE MILL LONDON"/>
    <s v="Lorraine Knotts"/>
    <d v="2025-07-23T00:00:00"/>
    <d v="2025-07-22T00:00:00"/>
    <x v="1"/>
    <s v="22/07/2025, 08:45"/>
    <s v="UK"/>
    <s v="22/07/2025"/>
    <x v="29"/>
  </r>
  <r>
    <s v="EST-000035683"/>
    <s v="UNI OF PORTSMOUTH CIVIL ENGINEERING LAB"/>
    <s v="Lorraine Knotts"/>
    <d v="2025-07-24T00:00:00"/>
    <d v="2025-07-23T00:00:00"/>
    <x v="1"/>
    <s v="23/07/2025, 09:43"/>
    <s v="UK"/>
    <s v="23/07/2025"/>
    <x v="29"/>
  </r>
  <r>
    <s v="EST-000035794"/>
    <s v="UNIT 6A IMPRIMO PARK LOUGHTON"/>
    <s v="Lorraine Knotts"/>
    <d v="2025-07-29T00:00:00"/>
    <d v="2025-07-25T00:00:00"/>
    <x v="1"/>
    <s v="25/07/2025, 15:36"/>
    <s v="UK"/>
    <s v="25/07/2025"/>
    <x v="29"/>
  </r>
  <r>
    <s v="EST-000035703"/>
    <s v="UNIT 6A IMPRIMO PARK LOUGHTON"/>
    <s v="Lorraine Knotts"/>
    <d v="2025-07-24T00:00:00"/>
    <d v="2025-07-23T00:00:00"/>
    <x v="1"/>
    <s v="23/07/2025, 14:50"/>
    <s v="UK"/>
    <s v="23/07/2025"/>
    <x v="29"/>
  </r>
  <r>
    <s v="EST-000035631"/>
    <s v="UNIT 6A IMPRIMO PARK LOUGHTON"/>
    <s v="Lorraine Knotts"/>
    <d v="2025-07-23T00:00:00"/>
    <d v="2025-07-22T00:00:00"/>
    <x v="1"/>
    <s v="22/07/2025, 14:16"/>
    <s v="UK"/>
    <s v="22/07/2025"/>
    <x v="29"/>
  </r>
  <r>
    <s v="EST-000035371"/>
    <s v="UPPER BROOK STREET KADANS SCIENCE PARTNERS MANCHESTER"/>
    <s v="Lorraine Knotts"/>
    <d v="2025-07-15T00:00:00"/>
    <d v="2025-07-24T00:00:00"/>
    <x v="0"/>
    <s v="24/07/2025, 10:18"/>
    <s v="UK"/>
    <s v="24/07/2025"/>
    <x v="29"/>
  </r>
  <r>
    <s v="EST-000035745"/>
    <s v="UPPER BROOK STREET KADANS SCIENCE PARTNERS MANCHESTER"/>
    <s v="Lorraine Knotts"/>
    <d v="2025-07-28T00:00:00"/>
    <d v="2025-07-24T00:00:00"/>
    <x v="1"/>
    <s v="24/07/2025, 13:57"/>
    <s v="UK"/>
    <s v="24/07/2025"/>
    <x v="29"/>
  </r>
  <r>
    <s v="EST-000035672"/>
    <s v="UPPER GROUND NO 76-78 CAT B PAYPAL LONDON"/>
    <s v="Neil Hamblin"/>
    <d v="2025-07-24T00:00:00"/>
    <d v="2025-07-23T00:00:00"/>
    <x v="1"/>
    <s v="23/07/2025, 12:00"/>
    <s v="UK"/>
    <s v="23/07/2025"/>
    <x v="29"/>
  </r>
  <r>
    <s v="EST-000035585"/>
    <s v="URBANEST TRAFALGAR WAY NO 2 LONDON"/>
    <s v="Max Cane"/>
    <d v="2025-07-22T00:00:00"/>
    <d v="2025-07-21T00:00:00"/>
    <x v="1"/>
    <s v="21/07/2025, 10:20"/>
    <s v="UK"/>
    <s v="21/07/2025"/>
    <x v="29"/>
  </r>
  <r>
    <s v="EST-000035666"/>
    <s v="VANTAGE DATA CENTRE LHR1-2 CHANDOS PARK ROAD LONDON"/>
    <s v="Lorraine Knotts"/>
    <d v="2025-07-25T00:00:00"/>
    <d v="2025-07-25T00:00:00"/>
    <x v="1"/>
    <s v="25/07/2025, 16:27"/>
    <s v="UK"/>
    <s v="25/07/2025"/>
    <x v="29"/>
  </r>
  <r>
    <s v="EST-000035623"/>
    <s v="VICTORIA RIVERSIDE DANTZIC ST RESIDENTIAL PHASE 3 MANCHESTER"/>
    <s v="Lorraine Knotts"/>
    <d v="2025-07-22T00:00:00"/>
    <d v="2025-07-22T00:00:00"/>
    <x v="1"/>
    <s v="22/07/2025, 09:58"/>
    <s v="UK"/>
    <s v="22/07/2025"/>
    <x v="29"/>
  </r>
  <r>
    <s v="EST-000035386"/>
    <s v="VICTORIA STREET NO 105 LIFT LOBBIES LONDON"/>
    <s v="Max Cane"/>
    <d v="2025-07-16T00:00:00"/>
    <d v="2025-07-21T00:00:00"/>
    <x v="0"/>
    <s v="21/07/2025, 16:34"/>
    <s v="UK"/>
    <s v="21/07/2025"/>
    <x v="29"/>
  </r>
  <r>
    <s v="EST-000035768"/>
    <s v="VINE STREET NO 1 FLOORS 3-4 CAT A+ LONDON"/>
    <s v="Lorraine Knotts"/>
    <d v="2025-07-28T00:00:00"/>
    <d v="2025-07-25T00:00:00"/>
    <x v="1"/>
    <s v="25/07/2025, 12:16"/>
    <s v="UK"/>
    <s v="25/07/2025"/>
    <x v="29"/>
  </r>
  <r>
    <s v="EST-000035601"/>
    <s v="VODAFONE SMALL HEATH BIRMINGHAM"/>
    <s v="Neil Hamblin"/>
    <d v="2025-07-22T00:00:00"/>
    <d v="2025-07-21T00:00:00"/>
    <x v="1"/>
    <s v="21/07/2025, 13:36"/>
    <s v="UK"/>
    <s v="21/07/2025"/>
    <x v="29"/>
  </r>
  <r>
    <s v="EST-000035586"/>
    <s v="WAKEFIELD COLLEGE CASTLEFORD CAMPUS"/>
    <s v="Lorraine Knotts"/>
    <d v="2025-07-22T00:00:00"/>
    <d v="2025-07-21T00:00:00"/>
    <x v="1"/>
    <s v="21/07/2025, 10:21"/>
    <s v="UK"/>
    <s v="21/07/2025"/>
    <x v="29"/>
  </r>
  <r>
    <s v="EST-000035632"/>
    <s v="WAKEFIELD COLLEGE CASTLEFORD CAMPUS"/>
    <s v="Lorraine Knotts"/>
    <d v="2025-07-22T00:00:00"/>
    <d v="2025-07-22T00:00:00"/>
    <x v="1"/>
    <s v="22/07/2025, 09:22"/>
    <s v="UK"/>
    <s v="22/07/2025"/>
    <x v="29"/>
  </r>
  <r>
    <s v="EST-000035570"/>
    <s v="WASHINGTON HOUSE LYDIARD FIELDS APPLE FITOUT SWINDON"/>
    <s v="Max Cane"/>
    <d v="2025-07-22T00:00:00"/>
    <d v="2025-07-21T00:00:00"/>
    <x v="1"/>
    <s v="21/07/2025, 09:53"/>
    <s v="UK"/>
    <s v="21/07/2025"/>
    <x v="29"/>
  </r>
  <r>
    <s v="EST-000035803"/>
    <s v="WELLSPRINGS HOSPITAL RYDON WARD RECEPTION ECA WORKS TAUNTON"/>
    <s v="Max Cane"/>
    <d v="2025-07-28T00:00:00"/>
    <d v="2025-07-25T00:00:00"/>
    <x v="1"/>
    <s v="25/07/2025, 14:42"/>
    <s v="UK"/>
    <s v="25/07/2025"/>
    <x v="29"/>
  </r>
  <r>
    <s v="EST-000035704"/>
    <s v="YORK HOUSE SEYMOUR ST NO 45 REFURB LONDON"/>
    <s v="Lorraine Knotts"/>
    <d v="2025-07-24T00:00:00"/>
    <d v="2025-07-23T00:00:00"/>
    <x v="1"/>
    <s v="23/07/2025, 11:46"/>
    <s v="UK"/>
    <s v="23/07/2025"/>
    <x v="29"/>
  </r>
  <r>
    <s v="EST-000035460"/>
    <s v="ARTHUR ASHE STADIUM PREMIUM UPGRADES"/>
    <s v="Ian Liegeois"/>
    <d v="2025-07-21T00:00:00"/>
    <d v="2025-07-21T00:00:00"/>
    <x v="1"/>
    <s v="21/07/2025, 17:10"/>
    <s v="USA"/>
    <s v="21/07/2025"/>
    <x v="29"/>
  </r>
  <r>
    <s v="EST-000035572"/>
    <s v="AVENUE OF THE AMERICAS 1345 PAUL WEISS"/>
    <s v="Ian Liegeois"/>
    <d v="2025-07-24T00:00:00"/>
    <d v="2025-07-24T00:00:00"/>
    <x v="1"/>
    <s v="24/07/2025, 21:27"/>
    <s v="USA"/>
    <s v="24/07/2025"/>
    <x v="29"/>
  </r>
  <r>
    <s v="EST-000035772"/>
    <s v="COTTAGE STREET JERSEY CITY"/>
    <s v="Ian Liegeois"/>
    <d v="2025-07-29T00:00:00"/>
    <d v="2025-07-24T00:00:00"/>
    <x v="1"/>
    <s v="24/07/2025, 23:01"/>
    <s v="USA"/>
    <s v="24/07/2025"/>
    <x v="29"/>
  </r>
  <r>
    <s v="EST-000035637"/>
    <s v="DRAPER L6 CAMBRIDGE RENOVATION"/>
    <s v="Ian Liegeois"/>
    <d v="2025-07-24T00:00:00"/>
    <d v="2025-07-22T00:00:00"/>
    <x v="1"/>
    <s v="22/07/2025, 15:20"/>
    <s v="USA"/>
    <s v="22/07/2025"/>
    <x v="29"/>
  </r>
  <r>
    <s v="EST-000035306"/>
    <s v="MAIN ST 1280 DEGROOTE SCHOOL OF BUSINESS HAMILTON"/>
    <s v="John Bullock"/>
    <d v="2025-07-22T00:00:00"/>
    <d v="2025-07-23T00:00:00"/>
    <x v="0"/>
    <s v="23/07/2025, 17:04"/>
    <s v="USA"/>
    <s v="23/07/2025"/>
    <x v="29"/>
  </r>
  <r>
    <s v="EST-000034889"/>
    <s v="PHMS NEW PEDIATRIC CAMPUS DALLAS"/>
    <s v="John Bullock"/>
    <d v="2025-06-27T00:00:00"/>
    <d v="2025-07-21T00:00:00"/>
    <x v="0"/>
    <s v="21/07/2025, 08:37"/>
    <s v="USA"/>
    <s v="21/07/2025"/>
    <x v="29"/>
  </r>
  <r>
    <s v="EST-000035459"/>
    <s v="SCITUATE HATERLY ELEMENTARY SCHOOL - SCITUATE, MA"/>
    <s v="Ian Liegeois"/>
    <d v="2025-07-18T00:00:00"/>
    <d v="2025-07-21T00:00:00"/>
    <x v="0"/>
    <s v="21/07/2025, 14:59"/>
    <s v="USA"/>
    <s v="21/07/2025"/>
    <x v="29"/>
  </r>
  <r>
    <s v="EST-000035176"/>
    <s v="NBN VICTORIA CROSS"/>
    <s v="Demi Jackson"/>
    <d v="2025-07-11T00:00:00"/>
    <d v="2025-07-29T00:00:00"/>
    <x v="0"/>
    <s v="29/07/2025, 14:03"/>
    <s v="Australia"/>
    <s v="29/07/2025"/>
    <x v="30"/>
  </r>
  <r>
    <s v="EST-000035726"/>
    <s v="GPE - SAINT MAUR CRETEIL STATION"/>
    <s v="Christine Moring"/>
    <d v="2025-07-28T00:00:00"/>
    <d v="2025-07-30T00:00:00"/>
    <x v="0"/>
    <s v="30/07/2025, 11:16"/>
    <s v="France"/>
    <s v="30/07/2025"/>
    <x v="30"/>
  </r>
  <r>
    <s v="EST-000035351"/>
    <s v="TRAM OBSERVATOIRE"/>
    <s v="Christine Moring"/>
    <d v="2025-07-17T00:00:00"/>
    <d v="2025-07-28T00:00:00"/>
    <x v="0"/>
    <s v="28/07/2025, 10:34"/>
    <s v="France"/>
    <s v="28/07/2025"/>
    <x v="30"/>
  </r>
  <r>
    <s v="EST-000035696"/>
    <s v="GALWAY CITY COUNCIL HQ"/>
    <s v="Cathal McGuinness"/>
    <d v="2025-07-28T00:00:00"/>
    <d v="2025-07-29T00:00:00"/>
    <x v="0"/>
    <s v="29/07/2025, 09:38"/>
    <s v="Ireland"/>
    <s v="29/07/2025"/>
    <x v="30"/>
  </r>
  <r>
    <s v="EST-000035865"/>
    <s v="WORKDAY HQ COLLEGE SQUARE DUBLIN LIGHTING"/>
    <s v="Cathal McGuinness"/>
    <d v="2025-08-01T00:00:00"/>
    <d v="2025-07-30T00:00:00"/>
    <x v="1"/>
    <s v="30/07/2025, 09:59"/>
    <s v="Ireland"/>
    <s v="30/07/2025"/>
    <x v="30"/>
  </r>
  <r>
    <s v="EST-000035871"/>
    <s v="AMAZON AMM15 CS BOULEVARD BLDG AMMAN JORDAN"/>
    <s v="Christine Moring"/>
    <d v="2025-08-01T00:00:00"/>
    <d v="2025-07-31T00:00:00"/>
    <x v="1"/>
    <s v="31/07/2025, 10:53"/>
    <s v="Middle East"/>
    <s v="31/07/2025"/>
    <x v="30"/>
  </r>
  <r>
    <s v="EST-000035655"/>
    <s v="CITY CENTER MIRDIF CCMI CITY KITCHEN WALL PANEL DUBAI"/>
    <s v="Demi Jackson"/>
    <d v="2025-07-25T00:00:00"/>
    <d v="2025-07-29T00:00:00"/>
    <x v="0"/>
    <s v="29/07/2025, 10:44"/>
    <s v="Middle East"/>
    <s v="29/07/2025"/>
    <x v="30"/>
  </r>
  <r>
    <s v="EST-000035016"/>
    <s v="HAMAD GENERAL HOSPITAL SAFETY IMPROVEMENT RMP DOHA"/>
    <s v="Christine Moring"/>
    <d v="2025-07-07T00:00:00"/>
    <d v="2025-07-30T00:00:00"/>
    <x v="0"/>
    <s v="30/07/2025, 09:01"/>
    <s v="Middle East"/>
    <s v="30/07/2025"/>
    <x v="30"/>
  </r>
  <r>
    <s v="EST-000035816"/>
    <s v="KUWAIT GULF OIL COMPANY MAIN AHMADI ADDTL MATERIAL KUWAIT"/>
    <s v="Jason Liggett"/>
    <d v="2025-07-30T00:00:00"/>
    <d v="2025-08-01T00:00:00"/>
    <x v="0"/>
    <s v="01/08/2025, 09:25"/>
    <s v="Middle East"/>
    <s v="01/08/2025"/>
    <x v="30"/>
  </r>
  <r>
    <s v="EST-000035479"/>
    <s v="NDA - YAS ALDAR BUSINESS PARK ABU DHABI"/>
    <s v="Jeremy Buick"/>
    <d v="2025-07-21T00:00:00"/>
    <d v="2025-07-29T00:00:00"/>
    <x v="0"/>
    <s v="29/07/2025, 17:32"/>
    <s v="Middle East"/>
    <s v="29/07/2025"/>
    <x v="30"/>
  </r>
  <r>
    <s v="EST-000035849"/>
    <s v="PALM BEACH TOWER PALM JUMEIRAH"/>
    <s v="Christine Moring"/>
    <d v="2025-08-01T00:00:00"/>
    <d v="2025-07-29T00:00:00"/>
    <x v="1"/>
    <s v="29/07/2025, 15:20"/>
    <s v="Middle East"/>
    <s v="29/07/2025"/>
    <x v="30"/>
  </r>
  <r>
    <s v="EST-000035873"/>
    <s v="THE AVENUES MALL &amp; TOWER 2 AL KHOBAR KSA"/>
    <s v="Christine Moring"/>
    <d v="2025-08-01T00:00:00"/>
    <d v="2025-07-31T00:00:00"/>
    <x v="1"/>
    <s v="31/07/2025, 16:41"/>
    <s v="Middle East"/>
    <s v="31/07/2025"/>
    <x v="30"/>
  </r>
  <r>
    <s v="EST-000035945"/>
    <s v="APPLE CAMPUS HERZLIYA DATA CENTRE"/>
    <s v="Demi Jackson"/>
    <d v="2025-08-04T00:00:00"/>
    <d v="2025-07-31T00:00:00"/>
    <x v="1"/>
    <s v="31/07/2025, 10:55"/>
    <s v="Rest of the World"/>
    <s v="31/07/2025"/>
    <x v="30"/>
  </r>
  <r>
    <s v="EST-000035895"/>
    <s v="APPLE CAMPUS HERZLIYA DATA CENTRE"/>
    <s v="Jason Liggett"/>
    <d v="2025-08-01T00:00:00"/>
    <d v="2025-07-30T00:00:00"/>
    <x v="1"/>
    <s v="30/07/2025, 14:46"/>
    <s v="Rest of the World"/>
    <s v="30/07/2025"/>
    <x v="30"/>
  </r>
  <r>
    <s v="EST-000035821"/>
    <s v="ASSUTA ASHDOD HOSPITAL"/>
    <s v="Jason Liggett"/>
    <d v="2025-07-31T00:00:00"/>
    <d v="2025-07-30T00:00:00"/>
    <x v="1"/>
    <s v="30/07/2025, 09:02"/>
    <s v="Rest of the World"/>
    <s v="30/07/2025"/>
    <x v="30"/>
  </r>
  <r>
    <s v="EST-000035534"/>
    <s v="BELGRADE NATIONAL STADIUM"/>
    <s v="Jason Liggett"/>
    <d v="2025-07-25T00:00:00"/>
    <d v="2025-07-30T00:00:00"/>
    <x v="0"/>
    <s v="30/07/2025, 16:39"/>
    <s v="Rest of the World"/>
    <s v="30/07/2025"/>
    <x v="30"/>
  </r>
  <r>
    <s v="EST-000035766"/>
    <s v="CONFIDENTIAL PROJECT ARMENIA"/>
    <s v="Christine Moring"/>
    <d v="2025-07-29T00:00:00"/>
    <d v="2025-07-28T00:00:00"/>
    <x v="1"/>
    <s v="28/07/2025, 14:09"/>
    <s v="Rest of the World"/>
    <s v="28/07/2025"/>
    <x v="30"/>
  </r>
  <r>
    <s v="EST-000034800"/>
    <s v="CPD ALCALA  DATA CENTRE 1"/>
    <s v="Jeremy Buick"/>
    <d v="2025-06-27T00:00:00"/>
    <d v="2025-07-29T00:00:00"/>
    <x v="0"/>
    <s v="29/07/2025, 15:43"/>
    <s v="Rest of the World"/>
    <s v="29/07/2025"/>
    <x v="30"/>
  </r>
  <r>
    <s v="EST-000035815"/>
    <s v="GENEVA AIRPORT - FRENCH SECTOR"/>
    <s v="Demi Jackson"/>
    <d v="2025-07-31T00:00:00"/>
    <d v="2025-07-29T00:00:00"/>
    <x v="1"/>
    <s v="29/07/2025, 15:45"/>
    <s v="Rest of the World"/>
    <s v="29/07/2025"/>
    <x v="30"/>
  </r>
  <r>
    <s v="EST-000035802"/>
    <s v="KIRYAT MIGDAL RENOVATION"/>
    <s v="Jason Liggett"/>
    <d v="2025-07-29T00:00:00"/>
    <d v="2025-07-28T00:00:00"/>
    <x v="1"/>
    <s v="28/07/2025, 09:42"/>
    <s v="Rest of the World"/>
    <s v="28/07/2025"/>
    <x v="30"/>
  </r>
  <r>
    <s v="EST-000035946"/>
    <s v="LAGOS BOUTIQUE HOTEL"/>
    <s v="Estimating"/>
    <d v="2025-08-08T00:00:00"/>
    <d v="2025-08-01T00:00:00"/>
    <x v="1"/>
    <s v="01/08/2025, 12:01"/>
    <s v="Rest of the World"/>
    <s v="01/08/2025"/>
    <x v="30"/>
  </r>
  <r>
    <s v="EST-000035729"/>
    <s v="LUANDA MEMORIAL"/>
    <s v="John Bullock"/>
    <d v="2025-07-28T00:00:00"/>
    <d v="2025-07-28T00:00:00"/>
    <x v="1"/>
    <s v="28/07/2025, 11:59"/>
    <s v="Rest of the World"/>
    <s v="28/07/2025"/>
    <x v="30"/>
  </r>
  <r>
    <s v="EST-000035770"/>
    <s v="REPSOL 2026 PLAN MADRID"/>
    <s v="Jason Liggett"/>
    <d v="2025-07-30T00:00:00"/>
    <d v="2025-08-01T00:00:00"/>
    <x v="0"/>
    <s v="01/08/2025, 16:11"/>
    <s v="Rest of the World"/>
    <s v="01/08/2025"/>
    <x v="30"/>
  </r>
  <r>
    <s v="EST-000035888"/>
    <s v="REPSOL 2026 PLAN MADRID"/>
    <s v="Christine Moring"/>
    <d v="2025-08-01T00:00:00"/>
    <d v="2025-07-30T00:00:00"/>
    <x v="1"/>
    <s v="30/07/2025, 16:38"/>
    <s v="Rest of the World"/>
    <s v="30/07/2025"/>
    <x v="30"/>
  </r>
  <r>
    <s v="EST-000035759"/>
    <s v="SPICE HOME RENOVATION RIGA"/>
    <s v="Christine Moring"/>
    <d v="2025-07-30T00:00:00"/>
    <d v="2025-07-29T00:00:00"/>
    <x v="1"/>
    <s v="29/07/2025, 11:03"/>
    <s v="Rest of the World"/>
    <s v="29/07/2025"/>
    <x v="30"/>
  </r>
  <r>
    <s v="EST-000035904"/>
    <s v="10 COLMORE ROW BIRMINGHAM"/>
    <s v="Neil Hamblin"/>
    <d v="2025-07-31T00:00:00"/>
    <d v="2025-07-31T00:00:00"/>
    <x v="1"/>
    <s v="31/07/2025, 10:35"/>
    <s v="UK"/>
    <s v="31/07/2025"/>
    <x v="30"/>
  </r>
  <r>
    <s v="EST-000035918"/>
    <s v="15 COLMORE ROW BIRMINGHAM"/>
    <s v="Neil Hamblin"/>
    <d v="2025-07-31T00:00:00"/>
    <d v="2025-07-30T00:00:00"/>
    <x v="1"/>
    <s v="30/07/2025, 15:26"/>
    <s v="UK"/>
    <s v="30/07/2025"/>
    <x v="30"/>
  </r>
  <r>
    <s v="EST-000035795"/>
    <s v="1674 PRIZE BY RADISSON TUNNEL STREET NO 10 NEW HOTEL GLASGOW"/>
    <s v="Neil Hamblin"/>
    <d v="2025-07-28T00:00:00"/>
    <d v="2025-07-31T00:00:00"/>
    <x v="0"/>
    <s v="31/07/2025, 11:14"/>
    <s v="UK"/>
    <s v="31/07/2025"/>
    <x v="30"/>
  </r>
  <r>
    <s v="EST-000035939"/>
    <s v="BAE SYSTEMS DDQ DEVONSHIRE DOCK QUAY BARROW IN FURNESS"/>
    <s v="Max Cane"/>
    <d v="2025-08-01T00:00:00"/>
    <d v="2025-08-01T00:00:00"/>
    <x v="1"/>
    <s v="01/08/2025, 15:42"/>
    <s v="UK"/>
    <s v="01/08/2025"/>
    <x v="30"/>
  </r>
  <r>
    <s v="EST-000035886"/>
    <s v="BELSYRE COURT FLRS 3 &amp; 4 OXFORD"/>
    <s v="Neil Hamblin"/>
    <d v="2025-08-01T00:00:00"/>
    <d v="2025-07-30T00:00:00"/>
    <x v="1"/>
    <s v="30/07/2025, 10:36"/>
    <s v="UK"/>
    <s v="30/07/2025"/>
    <x v="30"/>
  </r>
  <r>
    <s v="EST-000035786"/>
    <s v="BISHOPSGATE NO 155 CAT A REFURB FLOOR 8 LONDON"/>
    <s v="Neil Hamblin"/>
    <d v="2025-07-28T00:00:00"/>
    <d v="2025-07-28T00:00:00"/>
    <x v="1"/>
    <s v="28/07/2025, 14:29"/>
    <s v="UK"/>
    <s v="28/07/2025"/>
    <x v="30"/>
  </r>
  <r>
    <s v="EST-000035765"/>
    <s v="BISHOPSGATE NO 22 CAT B FIT OUT RIVERSTONE FLOOR 5 LONDON"/>
    <s v="Lorraine Knotts"/>
    <d v="2025-07-28T00:00:00"/>
    <d v="2025-07-30T00:00:00"/>
    <x v="0"/>
    <s v="30/07/2025, 17:06"/>
    <s v="UK"/>
    <s v="30/07/2025"/>
    <x v="30"/>
  </r>
  <r>
    <s v="EST-000035679"/>
    <s v="BRABAZON OFFICE AND STATION BRISTOL"/>
    <s v="Demi Jackson"/>
    <d v="2025-07-24T00:00:00"/>
    <d v="2025-07-29T00:00:00"/>
    <x v="0"/>
    <s v="29/07/2025, 08:30"/>
    <s v="UK"/>
    <s v="29/07/2025"/>
    <x v="30"/>
  </r>
  <r>
    <s v="EST-000035903"/>
    <s v="BRINDLEY PLACE NO 5 REFURB PHASE 2 BIRMINGHAM"/>
    <s v="Neil Hamblin"/>
    <d v="2025-07-31T00:00:00"/>
    <d v="2025-07-31T00:00:00"/>
    <x v="1"/>
    <s v="31/07/2025, 08:49"/>
    <s v="UK"/>
    <s v="31/07/2025"/>
    <x v="30"/>
  </r>
  <r>
    <s v="EST-000035934"/>
    <s v="BRISTOL AIRPORT TERMINAL TRANSFORMATION EXTENSIONS"/>
    <s v="Neil Hamblin"/>
    <d v="2025-08-04T00:00:00"/>
    <d v="2025-08-01T00:00:00"/>
    <x v="1"/>
    <s v="01/08/2025, 11:30"/>
    <s v="UK"/>
    <s v="01/08/2025"/>
    <x v="30"/>
  </r>
  <r>
    <s v="EST-000035944"/>
    <s v="BURGES SALMON MORRISON STR NO 144 FLR 2 CEILING EDINBURGH"/>
    <s v="Max Cane"/>
    <d v="2025-08-01T00:00:00"/>
    <d v="2025-07-31T00:00:00"/>
    <x v="1"/>
    <s v="31/07/2025, 12:22"/>
    <s v="UK"/>
    <s v="31/07/2025"/>
    <x v="30"/>
  </r>
  <r>
    <s v="EST-000035901"/>
    <s v="CAMBRIDGE CHILDREN'S HOSPITAL"/>
    <s v="Neil Hamblin"/>
    <d v="2025-07-31T00:00:00"/>
    <d v="2025-07-31T00:00:00"/>
    <x v="1"/>
    <s v="31/07/2025, 08:35"/>
    <s v="UK"/>
    <s v="31/07/2025"/>
    <x v="30"/>
  </r>
  <r>
    <s v="EST-000035789"/>
    <s v="CANARY WHARF BANK STREET NO 25 JPMC FLOOR 7 REFURB LONDON"/>
    <s v="Neil Hamblin"/>
    <d v="2025-07-28T00:00:00"/>
    <d v="2025-07-28T00:00:00"/>
    <x v="1"/>
    <s v="28/07/2025, 09:53"/>
    <s v="UK"/>
    <s v="28/07/2025"/>
    <x v="30"/>
  </r>
  <r>
    <s v="EST-000035823"/>
    <s v="CANARY WHARF BANK STREET NO 50 BUPA FLOOR G-1 LONDON"/>
    <s v="Neil Hamblin"/>
    <d v="2025-07-30T00:00:00"/>
    <d v="2025-07-29T00:00:00"/>
    <x v="1"/>
    <s v="29/07/2025, 10:23"/>
    <s v="UK"/>
    <s v="29/07/2025"/>
    <x v="30"/>
  </r>
  <r>
    <s v="EST-000035807"/>
    <s v="CANARY WHARF WOOD WHARF WATER STREET NO 20 LONDON"/>
    <s v="Neil Hamblin"/>
    <d v="2025-07-29T00:00:00"/>
    <d v="2025-07-28T00:00:00"/>
    <x v="1"/>
    <s v="28/07/2025, 13:33"/>
    <s v="UK"/>
    <s v="28/07/2025"/>
    <x v="30"/>
  </r>
  <r>
    <s v="EST-000035819"/>
    <s v="CENTRAL SQUARE NO 1 CAPITAL QUARTER CARDIFF"/>
    <s v="Neil Hamblin"/>
    <d v="2025-07-31T00:00:00"/>
    <d v="2025-07-28T00:00:00"/>
    <x v="1"/>
    <s v="28/07/2025, 14:54"/>
    <s v="UK"/>
    <s v="28/07/2025"/>
    <x v="30"/>
  </r>
  <r>
    <s v="EST-000035874"/>
    <s v="COLMORE CIRCUS NO 20 2ND FLR REFURB BIRMINGHAM"/>
    <s v="Neil Hamblin"/>
    <d v="2025-07-31T00:00:00"/>
    <d v="2025-07-30T00:00:00"/>
    <x v="1"/>
    <s v="30/07/2025, 10:01"/>
    <s v="UK"/>
    <s v="30/07/2025"/>
    <x v="30"/>
  </r>
  <r>
    <s v="EST-000035882"/>
    <s v="CUMMINS OFFICE BLOCK DAVENTRY PHASE 2"/>
    <s v="Demi Jackson"/>
    <d v="2025-07-31T00:00:00"/>
    <d v="2025-07-30T00:00:00"/>
    <x v="1"/>
    <s v="30/07/2025, 09:39"/>
    <s v="UK"/>
    <s v="30/07/2025"/>
    <x v="30"/>
  </r>
  <r>
    <s v="EST-000035986"/>
    <s v="DAKOTA HOTEL MANCHESTER AIRPORT"/>
    <s v="Max Cane"/>
    <d v="2025-08-04T00:00:00"/>
    <d v="2025-08-01T00:00:00"/>
    <x v="1"/>
    <s v="01/08/2025, 10:53"/>
    <s v="UK"/>
    <s v="01/08/2025"/>
    <x v="30"/>
  </r>
  <r>
    <s v="EST-000035844"/>
    <s v="DAVENTRY JOB CENTRE"/>
    <s v="Neil Hamblin"/>
    <d v="2025-07-31T00:00:00"/>
    <d v="2025-07-29T00:00:00"/>
    <x v="1"/>
    <s v="29/07/2025, 11:31"/>
    <s v="UK"/>
    <s v="29/07/2025"/>
    <x v="30"/>
  </r>
  <r>
    <s v="EST-000035814"/>
    <s v="DAVENTRY JOB CENTRE"/>
    <s v="Demi Jackson"/>
    <d v="2025-07-29T00:00:00"/>
    <d v="2025-07-28T00:00:00"/>
    <x v="1"/>
    <s v="28/07/2025, 14:09"/>
    <s v="UK"/>
    <s v="28/07/2025"/>
    <x v="30"/>
  </r>
  <r>
    <s v="EST-000035809"/>
    <s v="DERING STREET NO 20 MAYFAIR LONDON"/>
    <s v="Neil Hamblin"/>
    <d v="2025-07-29T00:00:00"/>
    <d v="2025-07-31T00:00:00"/>
    <x v="0"/>
    <s v="31/07/2025, 08:33"/>
    <s v="UK"/>
    <s v="31/07/2025"/>
    <x v="30"/>
  </r>
  <r>
    <s v="EST-000035835"/>
    <s v="DERI VIEW PRIMARY SCHOOL"/>
    <s v="Neil Hamblin"/>
    <d v="2025-07-30T00:00:00"/>
    <d v="2025-07-28T00:00:00"/>
    <x v="1"/>
    <s v="28/07/2025, 15:23"/>
    <s v="UK"/>
    <s v="28/07/2025"/>
    <x v="30"/>
  </r>
  <r>
    <s v="EST-000035916"/>
    <s v="DOMINION STREET NO 17 REFURB LONDON"/>
    <s v="Demi Jackson"/>
    <d v="2025-07-31T00:00:00"/>
    <d v="2025-07-30T00:00:00"/>
    <x v="1"/>
    <s v="30/07/2025, 17:27"/>
    <s v="UK"/>
    <s v="30/07/2025"/>
    <x v="30"/>
  </r>
  <r>
    <s v="EST-000035820"/>
    <s v="EQ ASPIRE DEVELOPMENT ALBERT HOUSE BRISTOL REFURB"/>
    <s v="Neil Hamblin"/>
    <d v="2025-07-29T00:00:00"/>
    <d v="2025-07-29T00:00:00"/>
    <x v="1"/>
    <s v="29/07/2025, 10:59"/>
    <s v="UK"/>
    <s v="29/07/2025"/>
    <x v="30"/>
  </r>
  <r>
    <s v="EST-000035833"/>
    <s v="ETIHAD STADIUM NORTH STAND EXTENSION MANCHESTER"/>
    <s v="Neil Hamblin"/>
    <d v="2025-07-30T00:00:00"/>
    <d v="2025-07-28T00:00:00"/>
    <x v="1"/>
    <s v="28/07/2025, 16:59"/>
    <s v="UK"/>
    <s v="28/07/2025"/>
    <x v="30"/>
  </r>
  <r>
    <s v="EST-000035806"/>
    <s v="GALLOWGATE NO 36 WELLBAR HOUSE ADDITIONS NEWCASTLE"/>
    <s v="Neil Hamblin"/>
    <d v="2025-07-28T00:00:00"/>
    <d v="2025-07-28T00:00:00"/>
    <x v="1"/>
    <s v="28/07/2025, 10:12"/>
    <s v="UK"/>
    <s v="28/07/2025"/>
    <x v="30"/>
  </r>
  <r>
    <s v="EST-000035985"/>
    <s v="GREENFIELD CRESCENT NO 7-8 EDGBASTON BIRMINGHAM"/>
    <s v="Max Cane"/>
    <d v="2025-08-04T00:00:00"/>
    <d v="2025-08-01T00:00:00"/>
    <x v="1"/>
    <s v="01/08/2025, 10:09"/>
    <s v="UK"/>
    <s v="01/08/2025"/>
    <x v="30"/>
  </r>
  <r>
    <s v="EST-000035991"/>
    <s v="GREEN PARK NO 100 LONGWATER AVENUE  READING"/>
    <s v="Max Cane"/>
    <d v="2025-08-04T00:00:00"/>
    <d v="2025-08-01T00:00:00"/>
    <x v="1"/>
    <s v="01/08/2025, 11:22"/>
    <s v="UK"/>
    <s v="01/08/2025"/>
    <x v="30"/>
  </r>
  <r>
    <s v="EST-000035922"/>
    <s v="GRESHAM STREET NO 20 CAT A REFURB LONDON"/>
    <s v="Max Cane"/>
    <d v="2025-08-04T00:00:00"/>
    <d v="2025-08-01T00:00:00"/>
    <x v="1"/>
    <s v="01/08/2025, 16:18"/>
    <s v="UK"/>
    <s v="01/08/2025"/>
    <x v="30"/>
  </r>
  <r>
    <s v="EST-000035853"/>
    <s v="HERBAL HILL NO 3-7 FLOORS 1 &amp; 4 FIT OUT LONDON"/>
    <s v="Max Cane"/>
    <d v="2025-08-04T00:00:00"/>
    <d v="2025-07-31T00:00:00"/>
    <x v="1"/>
    <s v="31/07/2025, 15:34"/>
    <s v="UK"/>
    <s v="31/07/2025"/>
    <x v="30"/>
  </r>
  <r>
    <s v="EST-000035836"/>
    <s v="HIGH ROAD NO 2 CHADWELL HEATH"/>
    <s v="Neil Hamblin"/>
    <d v="2025-07-29T00:00:00"/>
    <d v="2025-07-28T00:00:00"/>
    <x v="1"/>
    <s v="28/07/2025, 15:04"/>
    <s v="UK"/>
    <s v="28/07/2025"/>
    <x v="30"/>
  </r>
  <r>
    <s v="EST-000035880"/>
    <s v="HILLS ROAD NO 24 CAMBRIDGE"/>
    <s v="Demi Jackson"/>
    <d v="2025-07-31T00:00:00"/>
    <d v="2025-07-30T00:00:00"/>
    <x v="1"/>
    <s v="30/07/2025, 09:26"/>
    <s v="UK"/>
    <s v="30/07/2025"/>
    <x v="30"/>
  </r>
  <r>
    <s v="EST-000035971"/>
    <s v="KELVIN ENERGY RECOVERY FACILITY WEST BROMWICH"/>
    <s v="Max Cane"/>
    <d v="2025-08-01T00:00:00"/>
    <d v="2025-07-31T00:00:00"/>
    <x v="1"/>
    <s v="31/07/2025, 16:04"/>
    <s v="UK"/>
    <s v="31/07/2025"/>
    <x v="30"/>
  </r>
  <r>
    <s v="EST-000035893"/>
    <s v="KINGSTON ROAD ACCESS SELF STORAGE RAYNES PARK WIMBLEDON"/>
    <s v="Demi Jackson"/>
    <d v="2025-07-31T00:00:00"/>
    <d v="2025-07-30T00:00:00"/>
    <x v="1"/>
    <s v="30/07/2025, 17:07"/>
    <s v="UK"/>
    <s v="30/07/2025"/>
    <x v="30"/>
  </r>
  <r>
    <s v="EST-000035856"/>
    <s v="LIVERPOOL STREET NO 100 CAT B MILBANK LLP LEVEL 7 LONDON"/>
    <s v="Neil Hamblin"/>
    <d v="2025-07-30T00:00:00"/>
    <d v="2025-07-29T00:00:00"/>
    <x v="1"/>
    <s v="29/07/2025, 10:42"/>
    <s v="UK"/>
    <s v="29/07/2025"/>
    <x v="30"/>
  </r>
  <r>
    <s v="EST-000035942"/>
    <s v="MANCHESTER AIRPORT T2 EAST WING ENTRANCE LOBBY"/>
    <s v="Neil Hamblin"/>
    <d v="2025-08-04T00:00:00"/>
    <d v="2025-08-01T00:00:00"/>
    <x v="1"/>
    <s v="01/08/2025, 13:14"/>
    <s v="UK"/>
    <s v="01/08/2025"/>
    <x v="30"/>
  </r>
  <r>
    <s v="EST-000035990"/>
    <s v="MERCEDES LOOKERS SHOWROOM TONBRIDGE"/>
    <s v="Max Cane"/>
    <d v="2025-08-04T00:00:00"/>
    <d v="2025-08-01T00:00:00"/>
    <x v="1"/>
    <s v="01/08/2025, 11:00"/>
    <s v="UK"/>
    <s v="01/08/2025"/>
    <x v="30"/>
  </r>
  <r>
    <s v="EST-000035864"/>
    <s v="MERCEDES LOOKERS SHOWROOM TONBRIDGE"/>
    <s v="Neil Hamblin"/>
    <d v="2025-07-30T00:00:00"/>
    <d v="2025-07-30T00:00:00"/>
    <x v="1"/>
    <s v="30/07/2025, 09:29"/>
    <s v="UK"/>
    <s v="30/07/2025"/>
    <x v="30"/>
  </r>
  <r>
    <s v="EST-000035981"/>
    <s v="MIRA TECHNOLOGIES WORKSHOPS PHASE 3 NUNEATON"/>
    <s v="Neil Hamblin"/>
    <d v="2025-08-05T00:00:00"/>
    <d v="2025-08-01T00:00:00"/>
    <x v="1"/>
    <s v="01/08/2025, 14:39"/>
    <s v="UK"/>
    <s v="01/08/2025"/>
    <x v="30"/>
  </r>
  <r>
    <s v="EST-000035929"/>
    <s v="MIRA TECHNOLOGIES WORKSHOPS PHASE 3 NUNEATON"/>
    <s v="Neil Hamblin"/>
    <d v="2025-08-01T00:00:00"/>
    <d v="2025-07-31T00:00:00"/>
    <x v="1"/>
    <s v="31/07/2025, 14:30"/>
    <s v="UK"/>
    <s v="31/07/2025"/>
    <x v="30"/>
  </r>
  <r>
    <s v="EST-000035921"/>
    <s v="MOORFIELDS EYE HOSPITAL UCL INSTITUTE OF OPHTHALMOLOGY ORIEL"/>
    <s v="Max Cane"/>
    <d v="2025-07-31T00:00:00"/>
    <d v="2025-07-31T00:00:00"/>
    <x v="1"/>
    <s v="31/07/2025, 17:09"/>
    <s v="UK"/>
    <s v="31/07/2025"/>
    <x v="30"/>
  </r>
  <r>
    <s v="EST-000035953"/>
    <s v="MORE LONDON NO 4 CAT B FLOOR 4 RYAN LONDON"/>
    <s v="Neil Hamblin"/>
    <d v="2025-08-04T00:00:00"/>
    <d v="2025-08-01T00:00:00"/>
    <x v="1"/>
    <s v="01/08/2025, 16:25"/>
    <s v="UK"/>
    <s v="01/08/2025"/>
    <x v="30"/>
  </r>
  <r>
    <s v="EST-000035987"/>
    <s v="NEW HERTFORDSHIRE POLICE HQ WELWYN GARDEN CITY"/>
    <s v="Max Cane"/>
    <d v="2025-08-05T00:00:00"/>
    <d v="2025-08-01T00:00:00"/>
    <x v="1"/>
    <s v="01/08/2025, 11:09"/>
    <s v="UK"/>
    <s v="01/08/2025"/>
    <x v="30"/>
  </r>
  <r>
    <s v="EST-000035896"/>
    <s v="NEW YORK STREET NO 1 CAT A REFURB FLR 7 &amp; 10 MANCHESTER"/>
    <s v="Max Cane"/>
    <d v="2025-07-31T00:00:00"/>
    <d v="2025-07-31T00:00:00"/>
    <x v="1"/>
    <s v="31/07/2025, 09:28"/>
    <s v="UK"/>
    <s v="31/07/2025"/>
    <x v="30"/>
  </r>
  <r>
    <s v="EST-000035851"/>
    <s v="NORTH MISC 2025 DAVID BAYLIS"/>
    <s v="Neil Hamblin"/>
    <d v="2025-07-30T00:00:00"/>
    <d v="2025-08-01T00:00:00"/>
    <x v="0"/>
    <s v="01/08/2025, 09:28"/>
    <s v="UK"/>
    <s v="01/08/2025"/>
    <x v="30"/>
  </r>
  <r>
    <s v="EST-000035830"/>
    <s v="NOVA VICTORIA BUILDING 6A N2 BRESSENDEN PLACE CAT A LONDON"/>
    <s v="Neil Hamblin"/>
    <d v="2025-07-31T00:00:00"/>
    <d v="2025-08-01T00:00:00"/>
    <x v="0"/>
    <s v="01/08/2025, 14:11"/>
    <s v="UK"/>
    <s v="01/08/2025"/>
    <x v="30"/>
  </r>
  <r>
    <s v="EST-000035931"/>
    <s v="ONE EASTSIDE TOWER A SKYLOUNGE BIRMINGHAM"/>
    <s v="Neil Hamblin"/>
    <d v="2025-08-04T00:00:00"/>
    <d v="2025-08-01T00:00:00"/>
    <x v="1"/>
    <s v="01/08/2025, 10:31"/>
    <s v="UK"/>
    <s v="01/08/2025"/>
    <x v="30"/>
  </r>
  <r>
    <s v="EST-000035988"/>
    <s v="ONE STATION HILL PEPSICO FLOORS 7&amp;8 CAT B FITOUT READING"/>
    <s v="Max Cane"/>
    <d v="2025-08-04T00:00:00"/>
    <d v="2025-08-01T00:00:00"/>
    <x v="1"/>
    <s v="01/08/2025, 11:49"/>
    <s v="UK"/>
    <s v="01/08/2025"/>
    <x v="30"/>
  </r>
  <r>
    <s v="EST-000035866"/>
    <s v="ONE STATION HILL PWC CAT B FITOUT READING"/>
    <s v="Neil Hamblin"/>
    <d v="2025-07-31T00:00:00"/>
    <d v="2025-07-30T00:00:00"/>
    <x v="1"/>
    <s v="30/07/2025, 09:43"/>
    <s v="UK"/>
    <s v="30/07/2025"/>
    <x v="30"/>
  </r>
  <r>
    <s v="EST-000035910"/>
    <s v="OSNEY POWER STATION SAID BUSINESS SCHOOL OXFORD"/>
    <s v="Neil Hamblin"/>
    <d v="2025-08-01T00:00:00"/>
    <d v="2025-08-01T00:00:00"/>
    <x v="1"/>
    <s v="01/08/2025, 09:55"/>
    <s v="UK"/>
    <s v="01/08/2025"/>
    <x v="30"/>
  </r>
  <r>
    <s v="EST-000035785"/>
    <s v="PARK LANE NO 77 ZEDWELL HOTEL LONDON"/>
    <s v="Neil Hamblin"/>
    <d v="2025-07-28T00:00:00"/>
    <d v="2025-07-28T00:00:00"/>
    <x v="1"/>
    <s v="28/07/2025, 10:34"/>
    <s v="UK"/>
    <s v="28/07/2025"/>
    <x v="30"/>
  </r>
  <r>
    <s v="EST-000035840"/>
    <s v="QUEENSFERRY STREET NO 1-8 HOTEL EDINBURGH"/>
    <s v="Neil Hamblin"/>
    <d v="2025-07-29T00:00:00"/>
    <d v="2025-07-28T00:00:00"/>
    <x v="1"/>
    <s v="28/07/2025, 16:35"/>
    <s v="UK"/>
    <s v="28/07/2025"/>
    <x v="30"/>
  </r>
  <r>
    <s v="EST-000035781"/>
    <s v="QUEENSFERRY STREET NO 1-8 HOTEL EDINBURGH"/>
    <s v="Neil Hamblin"/>
    <d v="2025-07-29T00:00:00"/>
    <d v="2025-07-28T00:00:00"/>
    <x v="1"/>
    <s v="28/07/2025, 11:04"/>
    <s v="UK"/>
    <s v="28/07/2025"/>
    <x v="30"/>
  </r>
  <r>
    <s v="EST-000035827"/>
    <s v="QUEEN SQUARE NO 31-32 BRISTOL"/>
    <s v="Neil Hamblin"/>
    <d v="2025-07-29T00:00:00"/>
    <d v="2025-07-28T00:00:00"/>
    <x v="1"/>
    <s v="28/07/2025, 15:13"/>
    <s v="UK"/>
    <s v="28/07/2025"/>
    <x v="30"/>
  </r>
  <r>
    <s v="EST-000035817"/>
    <s v="QUEEN VICTORIA STREET NO 128 OLD CHANGE HOUSE FLR 3 LONDON"/>
    <s v="Neil Hamblin"/>
    <d v="2025-07-30T00:00:00"/>
    <d v="2025-07-28T00:00:00"/>
    <x v="1"/>
    <s v="28/07/2025, 16:27"/>
    <s v="UK"/>
    <s v="28/07/2025"/>
    <x v="30"/>
  </r>
  <r>
    <s v="EST-000035643"/>
    <s v="QUEEN VICTORIA STREET NO 160 FLRS G-1 LONDON"/>
    <s v="Demi Jackson"/>
    <d v="2025-07-23T00:00:00"/>
    <d v="2025-07-30T00:00:00"/>
    <x v="0"/>
    <s v="30/07/2025, 17:13"/>
    <s v="UK"/>
    <s v="30/07/2025"/>
    <x v="30"/>
  </r>
  <r>
    <s v="EST-000035876"/>
    <s v="ROW ONE RED LION COURT SOUTHWARK LONDON"/>
    <s v="Max Cane"/>
    <d v="2025-07-31T00:00:00"/>
    <d v="2025-07-30T00:00:00"/>
    <x v="1"/>
    <s v="30/07/2025, 15:52"/>
    <s v="UK"/>
    <s v="30/07/2025"/>
    <x v="30"/>
  </r>
  <r>
    <s v="EST-000035824"/>
    <s v="SHAW FARM INDUSTRIAL ESTATE GE CALEDONIAN LTD PRESTWICK"/>
    <s v="Neil Hamblin"/>
    <d v="2025-07-30T00:00:00"/>
    <d v="2025-07-28T00:00:00"/>
    <x v="1"/>
    <s v="28/07/2025, 15:42"/>
    <s v="UK"/>
    <s v="28/07/2025"/>
    <x v="30"/>
  </r>
  <r>
    <s v="EST-000035898"/>
    <s v="SLOANE SQUARE HOUSE FLOORS 1-2 CEG LONDON"/>
    <s v="Neil Hamblin"/>
    <d v="2025-08-04T00:00:00"/>
    <d v="2025-07-31T00:00:00"/>
    <x v="1"/>
    <s v="31/07/2025, 11:45"/>
    <s v="UK"/>
    <s v="31/07/2025"/>
    <x v="30"/>
  </r>
  <r>
    <s v="EST-000035883"/>
    <s v="ST GEORGE STREET NO 28 CAT A LONDON"/>
    <s v="Max Cane"/>
    <d v="2025-08-04T00:00:00"/>
    <d v="2025-07-31T00:00:00"/>
    <x v="1"/>
    <s v="31/07/2025, 10:41"/>
    <s v="UK"/>
    <s v="31/07/2025"/>
    <x v="30"/>
  </r>
  <r>
    <s v="EST-000035877"/>
    <s v="THE OXFORD SCIENCE PARK IVERSEN BUILDING FIT OUT OXFORD"/>
    <s v="Neil Hamblin"/>
    <d v="2025-07-31T00:00:00"/>
    <d v="2025-07-30T00:00:00"/>
    <x v="1"/>
    <s v="30/07/2025, 13:47"/>
    <s v="UK"/>
    <s v="30/07/2025"/>
    <x v="30"/>
  </r>
  <r>
    <s v="EST-000035763"/>
    <s v="TOTTENHAM COURT ROAD NO 247 THE FITZROVIA CAT B ABP LONDON"/>
    <s v="Demi Jackson"/>
    <d v="2025-07-31T00:00:00"/>
    <d v="2025-07-28T00:00:00"/>
    <x v="1"/>
    <s v="28/07/2025, 14:43"/>
    <s v="UK"/>
    <s v="28/07/2025"/>
    <x v="30"/>
  </r>
  <r>
    <s v="EST-000035930"/>
    <s v="UCB SUMMER ROW BIRMINGHAM"/>
    <s v="Neil Hamblin"/>
    <d v="2025-08-01T00:00:00"/>
    <d v="2025-07-31T00:00:00"/>
    <x v="1"/>
    <s v="31/07/2025, 14:21"/>
    <s v="UK"/>
    <s v="31/07/2025"/>
    <x v="30"/>
  </r>
  <r>
    <s v="EST-000035872"/>
    <s v="UNI OF OXFORD HENRY WELCOME BUILDING DILAPS"/>
    <s v="Neil Hamblin"/>
    <d v="2025-07-30T00:00:00"/>
    <d v="2025-07-29T00:00:00"/>
    <x v="1"/>
    <s v="29/07/2025, 17:21"/>
    <s v="UK"/>
    <s v="29/07/2025"/>
    <x v="30"/>
  </r>
  <r>
    <s v="EST-000035887"/>
    <s v="UNI OF WARWICK CLAYCROFT HALLS OF RESIDENCE"/>
    <s v="Neil Hamblin"/>
    <d v="2025-08-01T00:00:00"/>
    <d v="2025-07-30T00:00:00"/>
    <x v="1"/>
    <s v="30/07/2025, 10:58"/>
    <s v="UK"/>
    <s v="30/07/2025"/>
    <x v="30"/>
  </r>
  <r>
    <s v="EST-000035920"/>
    <s v="UNIVERSITY OF HERTFORDSHIRE TODD BUILDING"/>
    <s v="Neil Hamblin"/>
    <d v="2025-07-31T00:00:00"/>
    <d v="2025-07-31T00:00:00"/>
    <x v="1"/>
    <s v="31/07/2025, 15:07"/>
    <s v="UK"/>
    <s v="31/07/2025"/>
    <x v="30"/>
  </r>
  <r>
    <s v="EST-000035894"/>
    <s v="VINE STREET NO 1 FLOORS 3-4 CAT A+ LONDON"/>
    <s v="Neil Hamblin"/>
    <d v="2025-08-01T00:00:00"/>
    <d v="2025-07-30T00:00:00"/>
    <x v="1"/>
    <s v="30/07/2025, 11:53"/>
    <s v="UK"/>
    <s v="30/07/2025"/>
    <x v="30"/>
  </r>
  <r>
    <s v="EST-000035907"/>
    <s v="VOLVO HQ FLOOR 3 WARWICK"/>
    <s v="Demi Jackson"/>
    <d v="2025-07-31T00:00:00"/>
    <d v="2025-07-30T00:00:00"/>
    <x v="1"/>
    <s v="30/07/2025, 15:13"/>
    <s v="UK"/>
    <s v="30/07/2025"/>
    <x v="30"/>
  </r>
  <r>
    <s v="EST-000035915"/>
    <s v="WAVERLEY GATE FLR 2 REFURB EDINBURGH"/>
    <s v="Neil Hamblin"/>
    <d v="2025-08-01T00:00:00"/>
    <d v="2025-07-31T00:00:00"/>
    <x v="1"/>
    <s v="31/07/2025, 16:02"/>
    <s v="UK"/>
    <s v="31/07/2025"/>
    <x v="30"/>
  </r>
  <r>
    <s v="EST-000035718"/>
    <s v="WELLCOME GENOME CAMPUS PARCEL D HINXTON"/>
    <s v="Neil Hamblin"/>
    <d v="2025-07-24T00:00:00"/>
    <d v="2025-07-28T00:00:00"/>
    <x v="0"/>
    <s v="28/07/2025, 11:44"/>
    <s v="UK"/>
    <s v="28/07/2025"/>
    <x v="30"/>
  </r>
  <r>
    <s v="EST-000036005"/>
    <s v="WHITEHALL RIVERSIDE NO 2 FLOOR 7 LEEDS"/>
    <s v="Max Cane"/>
    <d v="2025-08-04T00:00:00"/>
    <d v="2025-08-01T00:00:00"/>
    <x v="1"/>
    <s v="01/08/2025, 15:20"/>
    <s v="UK"/>
    <s v="01/08/2025"/>
    <x v="30"/>
  </r>
  <r>
    <s v="EST-000035905"/>
    <s v="WOOD STREET NO 88 FLR 12 CAT A LONDON"/>
    <s v="Demi Jackson"/>
    <d v="2025-08-01T00:00:00"/>
    <d v="2025-07-30T00:00:00"/>
    <x v="1"/>
    <s v="30/07/2025, 15:39"/>
    <s v="UK"/>
    <s v="30/07/2025"/>
    <x v="30"/>
  </r>
  <r>
    <s v="EST-000034280"/>
    <s v="923-927 5TH ST NW 5TH &amp; K HOTEL ALOFT WASHINGTON DC"/>
    <s v="Ian Liegeois"/>
    <d v="2025-08-01T00:00:00"/>
    <d v="2025-08-01T00:00:00"/>
    <x v="1"/>
    <s v="01/08/2025, 15:03"/>
    <s v="USA"/>
    <s v="01/08/2025"/>
    <x v="30"/>
  </r>
  <r>
    <s v="EST-000035773"/>
    <s v="AVENUE OF THE AMERICAS 1345 PAUL WEISS"/>
    <s v="Ian Liegeois"/>
    <d v="2025-08-01T00:00:00"/>
    <d v="2025-07-29T00:00:00"/>
    <x v="1"/>
    <s v="29/07/2025, 21:32"/>
    <s v="USA"/>
    <s v="29/07/2025"/>
    <x v="30"/>
  </r>
  <r>
    <s v="EST-000035544"/>
    <s v="DFW TERMINAL F MOCK UP CEILING"/>
    <s v="John Bullock"/>
    <d v="2025-07-28T00:00:00"/>
    <d v="2025-07-28T00:00:00"/>
    <x v="1"/>
    <s v="28/07/2025, 12:06"/>
    <s v="USA"/>
    <s v="28/07/2025"/>
    <x v="30"/>
  </r>
  <r>
    <s v="EST-000035463"/>
    <s v="INTERNATIONAL DR. 1676 - MCLEAN VA"/>
    <s v="Ian Liegeois"/>
    <d v="2025-07-21T00:00:00"/>
    <d v="2025-07-29T00:00:00"/>
    <x v="0"/>
    <s v="29/07/2025, 21:29"/>
    <s v="USA"/>
    <s v="29/07/2025"/>
    <x v="30"/>
  </r>
  <r>
    <s v="EST-000035977"/>
    <s v="PASSAGE OF TIME ART GALLERY FLORIDA"/>
    <s v="Ian Liegeois"/>
    <d v="2025-08-08T00:00:00"/>
    <d v="2025-08-01T00:00:00"/>
    <x v="1"/>
    <s v="01/08/2025, 15:16"/>
    <s v="USA"/>
    <s v="01/08/2025"/>
    <x v="30"/>
  </r>
  <r>
    <s v="EST-000035951"/>
    <s v="COEUR AEROGARE MARSEILLE"/>
    <s v="Jeremy Buick"/>
    <d v="2025-08-07T00:00:00"/>
    <d v="2025-08-07T00:00:00"/>
    <x v="1"/>
    <s v="07/08/2025, 09:00"/>
    <s v="France"/>
    <s v="07/08/2025"/>
    <x v="31"/>
  </r>
  <r>
    <s v="EST-000036091"/>
    <s v="ALMAC B16A CRAIGAVON"/>
    <s v="Cathal McGuinness"/>
    <d v="2025-08-08T00:00:00"/>
    <d v="2025-08-08T00:00:00"/>
    <x v="1"/>
    <s v="08/08/2025, 09:05"/>
    <s v="Ireland"/>
    <s v="08/08/2025"/>
    <x v="31"/>
  </r>
  <r>
    <s v="EST-000036160"/>
    <s v="WELLS FARGO COOPERS CROSS DUBLIN"/>
    <s v="Cathal McGuinness"/>
    <d v="2025-08-12T00:00:00"/>
    <d v="2025-08-08T00:00:00"/>
    <x v="1"/>
    <s v="08/08/2025, 13:25"/>
    <s v="Ireland"/>
    <s v="08/08/2025"/>
    <x v="31"/>
  </r>
  <r>
    <s v="EST-000036154"/>
    <s v="WELLS FARGO COOPERS CROSS DUBLIN"/>
    <s v="Cathal McGuinness"/>
    <d v="2025-08-11T00:00:00"/>
    <d v="2025-08-08T00:00:00"/>
    <x v="1"/>
    <s v="08/08/2025, 13:00"/>
    <s v="Ireland"/>
    <s v="08/08/2025"/>
    <x v="31"/>
  </r>
  <r>
    <s v="EST-000035279"/>
    <s v="CENTRAL BANK OF IRAQ HEADQUARTERS BAGHDAD"/>
    <s v="Jason Liggett"/>
    <d v="2025-07-14T00:00:00"/>
    <d v="2025-08-04T00:00:00"/>
    <x v="0"/>
    <s v="04/08/2025, 16:44"/>
    <s v="Middle East"/>
    <s v="04/08/2025"/>
    <x v="31"/>
  </r>
  <r>
    <s v="EST-000035992"/>
    <s v="CITY CENTER MIRDIF CCMI CITY KITCHEN WALL PANEL DUBAI"/>
    <s v="Christine Moring"/>
    <d v="2025-08-07T00:00:00"/>
    <d v="2025-08-06T00:00:00"/>
    <x v="1"/>
    <s v="06/08/2025, 11:58"/>
    <s v="Middle East"/>
    <s v="06/08/2025"/>
    <x v="31"/>
  </r>
  <r>
    <s v="EST-000035714"/>
    <s v="DAMAC EDGENEX DATA CENTRES KEZAD AUH"/>
    <s v="Jeremy Buick"/>
    <d v="2025-07-28T00:00:00"/>
    <d v="2025-08-08T00:00:00"/>
    <x v="0"/>
    <s v="08/08/2025, 14:35"/>
    <s v="Middle East"/>
    <s v="08/08/2025"/>
    <x v="31"/>
  </r>
  <r>
    <s v="EST-000035960"/>
    <s v="JP MORGAN OFFICE AL SARAB TOWER ADGM SQUARE AUH"/>
    <s v="Christine Moring"/>
    <d v="2025-08-05T00:00:00"/>
    <d v="2025-08-04T00:00:00"/>
    <x v="1"/>
    <s v="04/08/2025, 15:36"/>
    <s v="Middle East"/>
    <s v="04/08/2025"/>
    <x v="31"/>
  </r>
  <r>
    <s v="EST-000036085"/>
    <s v="UBS OFFICE MODIFICATION DIFC DUBAI"/>
    <s v="Christine Moring"/>
    <d v="2025-08-07T00:00:00"/>
    <d v="2025-08-08T00:00:00"/>
    <x v="0"/>
    <s v="08/08/2025, 08:43"/>
    <s v="Middle East"/>
    <s v="08/08/2025"/>
    <x v="31"/>
  </r>
  <r>
    <s v="EST-000035702"/>
    <s v="ALPHA BANK VE ALTERNATIVES FABRIC ATHENS"/>
    <s v="Christine Moring"/>
    <d v="2025-07-28T00:00:00"/>
    <d v="2025-08-05T00:00:00"/>
    <x v="0"/>
    <s v="05/08/2025, 14:27"/>
    <s v="Rest of the World"/>
    <s v="05/08/2025"/>
    <x v="31"/>
  </r>
  <r>
    <s v="EST-000035890"/>
    <s v="ALPHA BANK VE ALTERNATIVES FABRIC ATHENS"/>
    <s v="Christine Moring"/>
    <d v="2025-08-06T00:00:00"/>
    <d v="2025-08-04T00:00:00"/>
    <x v="1"/>
    <s v="04/08/2025, 11:02"/>
    <s v="Rest of the World"/>
    <s v="04/08/2025"/>
    <x v="31"/>
  </r>
  <r>
    <s v="EST-000034962"/>
    <s v="AULARIO UNIVERSIDAD MADRID"/>
    <s v="Jeremy Buick"/>
    <d v="2025-07-04T00:00:00"/>
    <d v="2025-08-04T00:00:00"/>
    <x v="0"/>
    <s v="04/08/2025, 09:37"/>
    <s v="Rest of the World"/>
    <s v="04/08/2025"/>
    <x v="31"/>
  </r>
  <r>
    <s v="EST-000036060"/>
    <s v="BARCELONA AIRPORT T2 &amp; T1"/>
    <s v="Christine Moring"/>
    <d v="2025-08-06T00:00:00"/>
    <d v="2025-08-05T00:00:00"/>
    <x v="1"/>
    <s v="05/08/2025, 10:31"/>
    <s v="Rest of the World"/>
    <s v="05/08/2025"/>
    <x v="31"/>
  </r>
  <r>
    <s v="EST-000036207"/>
    <s v="BARCELONA CAMP NOU VIP ROOMS"/>
    <s v="Christine Moring"/>
    <d v="2025-08-13T00:00:00"/>
    <d v="2025-08-08T00:00:00"/>
    <x v="1"/>
    <s v="08/08/2025, 14:51"/>
    <s v="Rest of the World"/>
    <s v="08/08/2025"/>
    <x v="31"/>
  </r>
  <r>
    <s v="EST-000036097"/>
    <s v="HEAD OFFICE BANK GEORGIA LIGHTING"/>
    <s v="Max Cane"/>
    <d v="2025-08-07T00:00:00"/>
    <d v="2025-08-08T00:00:00"/>
    <x v="0"/>
    <s v="08/08/2025, 12:45"/>
    <s v="Rest of the World"/>
    <s v="08/08/2025"/>
    <x v="31"/>
  </r>
  <r>
    <s v="EST-000036032"/>
    <s v="HEAD OFFICE BANK GEORGIA LIGHTING"/>
    <s v="Max Cane"/>
    <d v="2025-08-05T00:00:00"/>
    <d v="2025-08-04T00:00:00"/>
    <x v="1"/>
    <s v="04/08/2025, 16:22"/>
    <s v="Rest of the World"/>
    <s v="04/08/2025"/>
    <x v="31"/>
  </r>
  <r>
    <s v="EST-000036004"/>
    <s v="HEAD OFFICE BANK GEORGIA LIGHTING"/>
    <s v="Max Cane"/>
    <d v="2025-08-06T00:00:00"/>
    <d v="2025-08-04T00:00:00"/>
    <x v="1"/>
    <s v="04/08/2025, 12:44"/>
    <s v="Rest of the World"/>
    <s v="04/08/2025"/>
    <x v="31"/>
  </r>
  <r>
    <s v="EST-000035405"/>
    <s v="HENANORRA INTERNATIONAL AIRPORT TERMINAL WORK ST LUCIA"/>
    <s v="Jeremy Buick"/>
    <d v="2025-07-18T00:00:00"/>
    <d v="2025-08-05T00:00:00"/>
    <x v="0"/>
    <s v="05/08/2025, 14:52"/>
    <s v="Rest of the World"/>
    <s v="05/08/2025"/>
    <x v="31"/>
  </r>
  <r>
    <s v="EST-000035771"/>
    <s v="PALMA AIRPORT EXTENSION LIGHTING"/>
    <s v="Jeremy Buick"/>
    <d v="2025-08-11T00:00:00"/>
    <d v="2025-08-05T00:00:00"/>
    <x v="1"/>
    <s v="05/08/2025, 15:32"/>
    <s v="Rest of the World"/>
    <s v="05/08/2025"/>
    <x v="31"/>
  </r>
  <r>
    <s v="EST-000035975"/>
    <s v="RECEPCION NAVANTIA CARTAGENA"/>
    <s v="Jason Liggett"/>
    <d v="2025-08-06T00:00:00"/>
    <d v="2025-08-04T00:00:00"/>
    <x v="1"/>
    <s v="04/08/2025, 17:38"/>
    <s v="Rest of the World"/>
    <s v="04/08/2025"/>
    <x v="31"/>
  </r>
  <r>
    <s v="EST-000036025"/>
    <s v="AIREDALE HOSPITAL BUILDING 17 KEIGHLEY"/>
    <s v="Max Cane"/>
    <d v="2025-08-06T00:00:00"/>
    <d v="2025-08-04T00:00:00"/>
    <x v="1"/>
    <s v="04/08/2025, 11:48"/>
    <s v="UK"/>
    <s v="04/08/2025"/>
    <x v="31"/>
  </r>
  <r>
    <s v="EST-000036166"/>
    <s v="AIREDALE HOSPITAL BUILDING 17 KEIGHLEY"/>
    <s v="Max Cane"/>
    <d v="2025-08-08T00:00:00"/>
    <d v="2025-08-07T00:00:00"/>
    <x v="1"/>
    <s v="07/08/2025, 11:13"/>
    <s v="UK"/>
    <s v="07/08/2025"/>
    <x v="31"/>
  </r>
  <r>
    <s v="EST-000036076"/>
    <s v="ANGEL SQUARE NO 4 BNY FIT OUT MANCHESTER"/>
    <s v="Lorraine Knotts"/>
    <d v="2025-08-07T00:00:00"/>
    <d v="2025-08-06T00:00:00"/>
    <x v="1"/>
    <s v="06/08/2025, 17:15"/>
    <s v="UK"/>
    <s v="06/08/2025"/>
    <x v="31"/>
  </r>
  <r>
    <s v="EST-000036102"/>
    <s v="ATLANTIC QUAY REMODEL GLASGOW"/>
    <s v="Neil Hamblin"/>
    <d v="2025-08-06T00:00:00"/>
    <d v="2025-08-06T00:00:00"/>
    <x v="1"/>
    <s v="06/08/2025, 17:18"/>
    <s v="UK"/>
    <s v="06/08/2025"/>
    <x v="31"/>
  </r>
  <r>
    <s v="EST-000035993"/>
    <s v="ATLANTIC QUAY REMODEL GLASGOW"/>
    <s v="Neil Hamblin"/>
    <d v="2025-08-05T00:00:00"/>
    <d v="2025-08-05T00:00:00"/>
    <x v="1"/>
    <s v="05/08/2025, 09:51"/>
    <s v="UK"/>
    <s v="05/08/2025"/>
    <x v="31"/>
  </r>
  <r>
    <s v="EST-000034852"/>
    <s v="BAKER STREET NO 25 CAT B  MOELIS FLOORS 3-4 LONDON"/>
    <s v="Neil Hamblin"/>
    <d v="2025-08-08T00:00:00"/>
    <d v="2025-08-05T00:00:00"/>
    <x v="1"/>
    <s v="05/08/2025, 09:49"/>
    <s v="UK"/>
    <s v="05/08/2025"/>
    <x v="31"/>
  </r>
  <r>
    <s v="EST-000036035"/>
    <s v="BARCLAYS BANK LEEDS REFURB"/>
    <s v="Max Cane"/>
    <d v="2025-08-05T00:00:00"/>
    <d v="2025-08-04T00:00:00"/>
    <x v="1"/>
    <s v="04/08/2025, 12:15"/>
    <s v="UK"/>
    <s v="04/08/2025"/>
    <x v="31"/>
  </r>
  <r>
    <s v="EST-000036227"/>
    <s v="BEDFONT LAKES BUILDING 11 CISCO STRUCTURAL CEILING FELTHAM"/>
    <s v="Max Cane"/>
    <d v="2025-08-12T00:00:00"/>
    <d v="2025-08-08T00:00:00"/>
    <x v="1"/>
    <s v="08/08/2025, 15:35"/>
    <s v="UK"/>
    <s v="08/08/2025"/>
    <x v="31"/>
  </r>
  <r>
    <s v="EST-000035932"/>
    <s v="BEORMA QUARTER PHASE 2 BUILDING TWO CAT A BIRMINGHAM"/>
    <s v="Neil Hamblin"/>
    <d v="2025-08-05T00:00:00"/>
    <d v="2025-08-04T00:00:00"/>
    <x v="1"/>
    <s v="04/08/2025, 13:55"/>
    <s v="UK"/>
    <s v="04/08/2025"/>
    <x v="31"/>
  </r>
  <r>
    <s v="EST-000036132"/>
    <s v="BERKELEY SQUARE NO 36-38 CHANEL CAT B FIT OUT LONDON"/>
    <s v="Neil Hamblin"/>
    <d v="2025-08-08T00:00:00"/>
    <d v="2025-08-06T00:00:00"/>
    <x v="1"/>
    <s v="06/08/2025, 14:45"/>
    <s v="UK"/>
    <s v="06/08/2025"/>
    <x v="31"/>
  </r>
  <r>
    <s v="EST-000035976"/>
    <s v="BERKELEY STREET NO 50 REDEVELOPMENT SHELL &amp; CORE LONDON"/>
    <s v="Max Cane"/>
    <d v="2025-08-05T00:00:00"/>
    <d v="2025-08-06T00:00:00"/>
    <x v="0"/>
    <s v="06/08/2025, 09:20"/>
    <s v="UK"/>
    <s v="06/08/2025"/>
    <x v="31"/>
  </r>
  <r>
    <s v="EST-000036134"/>
    <s v="BISHOPSGATE NO 199 CAT B FLOOR 10 DORSEY &amp; WHITNEY LONDON"/>
    <s v="Max Cane"/>
    <d v="2025-08-11T00:00:00"/>
    <d v="2025-08-07T00:00:00"/>
    <x v="1"/>
    <s v="07/08/2025, 08:49"/>
    <s v="UK"/>
    <s v="07/08/2025"/>
    <x v="31"/>
  </r>
  <r>
    <s v="EST-000036228"/>
    <s v="BISHOPSGATE NO 199 CAT B FLOOR 10 DORSEY &amp; WHITNEY LONDON"/>
    <s v="Max Cane"/>
    <d v="2025-08-11T00:00:00"/>
    <d v="2025-08-08T00:00:00"/>
    <x v="1"/>
    <s v="08/08/2025, 12:40"/>
    <s v="UK"/>
    <s v="08/08/2025"/>
    <x v="31"/>
  </r>
  <r>
    <s v="EST-000036040"/>
    <s v="BISHOPSGATE NO 22 LEVEL 9 AMWINS REFURB LONDON"/>
    <s v="Lorraine Knotts"/>
    <d v="2025-08-05T00:00:00"/>
    <d v="2025-08-07T00:00:00"/>
    <x v="0"/>
    <s v="07/08/2025, 09:22"/>
    <s v="UK"/>
    <s v="07/08/2025"/>
    <x v="31"/>
  </r>
  <r>
    <s v="EST-000036053"/>
    <s v="BRITON HOUSE D YOUNG NO 10-12 SOUTHAMPTON"/>
    <s v="Lorraine Knotts"/>
    <d v="2025-08-05T00:00:00"/>
    <d v="2025-08-05T00:00:00"/>
    <x v="1"/>
    <s v="05/08/2025, 10:21"/>
    <s v="UK"/>
    <s v="05/08/2025"/>
    <x v="31"/>
  </r>
  <r>
    <s v="EST-000035996"/>
    <s v="CAMBRIDGE NORTH ONE MILTON AVENUE CAMBRIDGE"/>
    <s v="Max Cane"/>
    <d v="2025-08-05T00:00:00"/>
    <d v="2025-08-05T00:00:00"/>
    <x v="1"/>
    <s v="05/08/2025, 17:06"/>
    <s v="UK"/>
    <s v="05/08/2025"/>
    <x v="31"/>
  </r>
  <r>
    <s v="EST-000036115"/>
    <s v="CANARY WHARF BANK STREET NO 40 HSBC PHASE 1 SHIELD LONDON"/>
    <s v="Lorraine Knotts"/>
    <d v="2025-08-07T00:00:00"/>
    <d v="2025-08-06T00:00:00"/>
    <x v="1"/>
    <s v="06/08/2025, 10:23"/>
    <s v="UK"/>
    <s v="06/08/2025"/>
    <x v="31"/>
  </r>
  <r>
    <s v="EST-000036001"/>
    <s v="CENTRAL SQUARE PWC FIT OUT 1 WOOD ST CARDIFF"/>
    <s v="Max Cane"/>
    <d v="2025-08-06T00:00:00"/>
    <d v="2025-08-08T00:00:00"/>
    <x v="0"/>
    <s v="08/08/2025, 15:53"/>
    <s v="UK"/>
    <s v="08/08/2025"/>
    <x v="31"/>
  </r>
  <r>
    <s v="EST-000036081"/>
    <s v="CHANCERY LANE NO 113 KITCHEN AREA LONDON"/>
    <s v="Max Cane"/>
    <d v="2025-08-06T00:00:00"/>
    <d v="2025-08-05T00:00:00"/>
    <x v="1"/>
    <s v="05/08/2025, 14:13"/>
    <s v="UK"/>
    <s v="05/08/2025"/>
    <x v="31"/>
  </r>
  <r>
    <s v="EST-000036071"/>
    <s v="CHARLES TYRWHITT GUNWHARF QUAYS"/>
    <s v="Max Cane"/>
    <d v="2025-08-06T00:00:00"/>
    <d v="2025-08-05T00:00:00"/>
    <x v="1"/>
    <s v="05/08/2025, 11:25"/>
    <s v="UK"/>
    <s v="05/08/2025"/>
    <x v="31"/>
  </r>
  <r>
    <s v="EST-000036139"/>
    <s v="CIRCLE SQUARE NO 3 AUTOTRADER FITOUT MANCHESTER"/>
    <s v="Max Cane"/>
    <d v="2025-08-07T00:00:00"/>
    <d v="2025-08-08T00:00:00"/>
    <x v="0"/>
    <s v="08/08/2025, 09:34"/>
    <s v="UK"/>
    <s v="08/08/2025"/>
    <x v="31"/>
  </r>
  <r>
    <s v="EST-000036026"/>
    <s v="CITY GATE 1 GROUND 4TH &amp; 5TH FLOORS NEWCASTLE"/>
    <s v="Neil Hamblin"/>
    <d v="2025-08-05T00:00:00"/>
    <d v="2025-08-05T00:00:00"/>
    <x v="1"/>
    <s v="05/08/2025, 11:27"/>
    <s v="UK"/>
    <s v="05/08/2025"/>
    <x v="31"/>
  </r>
  <r>
    <s v="EST-000035958"/>
    <s v="CITY POINT CAT B FIT OUT FLOOR 7 PHAIDON LONDON"/>
    <s v="Neil Hamblin"/>
    <d v="2025-08-04T00:00:00"/>
    <d v="2025-08-04T00:00:00"/>
    <x v="1"/>
    <s v="04/08/2025, 11:55"/>
    <s v="UK"/>
    <s v="04/08/2025"/>
    <x v="31"/>
  </r>
  <r>
    <s v="EST-000036185"/>
    <s v="CITY POINT CAT B FIT OUT FLOOR 7 PHAIDON LONDON"/>
    <s v="Neil Hamblin"/>
    <d v="2025-08-08T00:00:00"/>
    <d v="2025-08-07T00:00:00"/>
    <x v="1"/>
    <s v="07/08/2025, 15:27"/>
    <s v="UK"/>
    <s v="07/08/2025"/>
    <x v="31"/>
  </r>
  <r>
    <s v="EST-000036011"/>
    <s v="CITYPOINT NO 2 GROUND FLOOR GLASGOW"/>
    <s v="Neil Hamblin"/>
    <d v="2025-08-06T00:00:00"/>
    <d v="2025-08-05T00:00:00"/>
    <x v="1"/>
    <s v="05/08/2025, 09:52"/>
    <s v="UK"/>
    <s v="05/08/2025"/>
    <x v="31"/>
  </r>
  <r>
    <s v="EST-000036017"/>
    <s v="COLUMBUS COURTYARD NO 17 CAT A LONDON"/>
    <s v="Neil Hamblin"/>
    <d v="2025-08-05T00:00:00"/>
    <d v="2025-08-07T00:00:00"/>
    <x v="0"/>
    <s v="07/08/2025, 17:05"/>
    <s v="UK"/>
    <s v="07/08/2025"/>
    <x v="31"/>
  </r>
  <r>
    <s v="EST-000036144"/>
    <s v="DEAN CLOSE SCHOOL HUMANITIES DEPT CHELTENHAM"/>
    <s v="Max Cane"/>
    <d v="2025-08-07T00:00:00"/>
    <d v="2025-08-06T00:00:00"/>
    <x v="1"/>
    <s v="06/08/2025, 15:55"/>
    <s v="UK"/>
    <s v="06/08/2025"/>
    <x v="31"/>
  </r>
  <r>
    <s v="EST-000036125"/>
    <s v="DIAMOND LIGHT SOURCE DEB EXTENSIONS DIDCOT"/>
    <s v="Max Cane"/>
    <d v="2025-08-08T00:00:00"/>
    <d v="2025-08-07T00:00:00"/>
    <x v="1"/>
    <s v="07/08/2025, 08:48"/>
    <s v="UK"/>
    <s v="07/08/2025"/>
    <x v="31"/>
  </r>
  <r>
    <s v="EST-000036117"/>
    <s v="DIAMOND LIGHT SOURCE DEB EXTENSIONS DIDCOT"/>
    <s v="Max Cane"/>
    <d v="2025-08-07T00:00:00"/>
    <d v="2025-08-06T00:00:00"/>
    <x v="1"/>
    <s v="06/08/2025, 10:44"/>
    <s v="UK"/>
    <s v="06/08/2025"/>
    <x v="31"/>
  </r>
  <r>
    <s v="EST-000036095"/>
    <s v="EAST PARADE CORRIDOR PROJECT LEEDS"/>
    <s v="Lorraine Knotts"/>
    <d v="2025-08-06T00:00:00"/>
    <d v="2025-08-06T00:00:00"/>
    <x v="1"/>
    <s v="06/08/2025, 08:16"/>
    <s v="UK"/>
    <s v="06/08/2025"/>
    <x v="31"/>
  </r>
  <r>
    <s v="EST-000036174"/>
    <s v="EAST SUSSEX FIRE AND RESCUE SERVICE NEWHAVEN"/>
    <s v="Lorraine Knotts"/>
    <d v="2025-08-08T00:00:00"/>
    <d v="2025-08-07T00:00:00"/>
    <x v="1"/>
    <s v="07/08/2025, 12:27"/>
    <s v="UK"/>
    <s v="07/08/2025"/>
    <x v="31"/>
  </r>
  <r>
    <s v="EST-000036222"/>
    <s v="EMBERTON HOUSE OLYMPIA REDEVELOPMENT FIT-OUT LONDON"/>
    <s v="Max Cane"/>
    <d v="2025-08-11T00:00:00"/>
    <d v="2025-08-08T00:00:00"/>
    <x v="1"/>
    <s v="08/08/2025, 11:05"/>
    <s v="UK"/>
    <s v="08/08/2025"/>
    <x v="31"/>
  </r>
  <r>
    <s v="EST-000036214"/>
    <s v="EMBERTON HOUSE OLYMPIA REDEVELOPMENT FIT-OUT LONDON"/>
    <s v="Lorraine Knotts"/>
    <d v="2025-08-11T00:00:00"/>
    <d v="2025-08-08T00:00:00"/>
    <x v="1"/>
    <s v="08/08/2025, 14:21"/>
    <s v="UK"/>
    <s v="08/08/2025"/>
    <x v="31"/>
  </r>
  <r>
    <s v="EST-000036048"/>
    <s v="ENTERPRISE HOUSE UNIT 25 MANCHESTER SCIENCE PARK"/>
    <s v="Lorraine Knotts"/>
    <d v="2025-08-05T00:00:00"/>
    <d v="2025-08-05T00:00:00"/>
    <x v="1"/>
    <s v="05/08/2025, 10:34"/>
    <s v="UK"/>
    <s v="05/08/2025"/>
    <x v="31"/>
  </r>
  <r>
    <s v="EST-000036116"/>
    <s v="FENNIES NURSERY CHEAM SUTTON LONDON"/>
    <s v="Neil Hamblin"/>
    <d v="2025-08-07T00:00:00"/>
    <d v="2025-08-07T00:00:00"/>
    <x v="1"/>
    <s v="07/08/2025, 09:00"/>
    <s v="UK"/>
    <s v="07/08/2025"/>
    <x v="31"/>
  </r>
  <r>
    <s v="EST-000036211"/>
    <s v="GATWICK NORTH TERMINAL PIER 6 EXTENSION"/>
    <s v="Max Cane"/>
    <d v="2025-08-11T00:00:00"/>
    <d v="2025-08-08T00:00:00"/>
    <x v="1"/>
    <s v="08/08/2025, 15:34"/>
    <s v="UK"/>
    <s v="08/08/2025"/>
    <x v="31"/>
  </r>
  <r>
    <s v="EST-000036067"/>
    <s v="HARWICH INTERNATIONAL STATION REDEVELOPMENT ESSEX"/>
    <s v="Neil Hamblin"/>
    <d v="2025-08-06T00:00:00"/>
    <d v="2025-08-05T00:00:00"/>
    <x v="1"/>
    <s v="05/08/2025, 13:56"/>
    <s v="UK"/>
    <s v="05/08/2025"/>
    <x v="31"/>
  </r>
  <r>
    <s v="EST-000036087"/>
    <s v="HCP ST KENTIGERNS ACADEMY WEST LOTHIAN"/>
    <s v="Max Cane"/>
    <d v="2025-08-07T00:00:00"/>
    <d v="2025-08-06T00:00:00"/>
    <x v="1"/>
    <s v="06/08/2025, 15:49"/>
    <s v="UK"/>
    <s v="06/08/2025"/>
    <x v="31"/>
  </r>
  <r>
    <s v="EST-000036236"/>
    <s v="HIGHBURY HOUSE AFC DRAYTON PARK LONDON"/>
    <s v="Max Cane"/>
    <d v="2025-08-11T00:00:00"/>
    <d v="2025-08-08T00:00:00"/>
    <x v="1"/>
    <s v="08/08/2025, 14:49"/>
    <s v="UK"/>
    <s v="08/08/2025"/>
    <x v="31"/>
  </r>
  <r>
    <s v="EST-000036234"/>
    <s v="HOME BARGAIN INVERNESS"/>
    <s v="Max Cane"/>
    <d v="2025-08-11T00:00:00"/>
    <d v="2025-08-08T00:00:00"/>
    <x v="1"/>
    <s v="08/08/2025, 14:45"/>
    <s v="UK"/>
    <s v="08/08/2025"/>
    <x v="31"/>
  </r>
  <r>
    <s v="EST-000036056"/>
    <s v="HUMPHRYS ROAD UNIT 1 &amp; 1A WOODSIDE DUNSTABLE"/>
    <s v="Neil Hamblin"/>
    <d v="2025-08-05T00:00:00"/>
    <d v="2025-08-05T00:00:00"/>
    <x v="1"/>
    <s v="05/08/2025, 10:43"/>
    <s v="UK"/>
    <s v="05/08/2025"/>
    <x v="31"/>
  </r>
  <r>
    <s v="EST-000036038"/>
    <s v="INTERNATIONAL HOUSE ST KATHARINES DOCK FLOOR 4 LONDON"/>
    <s v="Lorraine Knotts"/>
    <d v="2025-08-05T00:00:00"/>
    <d v="2025-08-05T00:00:00"/>
    <x v="1"/>
    <s v="05/08/2025, 11:09"/>
    <s v="UK"/>
    <s v="05/08/2025"/>
    <x v="31"/>
  </r>
  <r>
    <s v="EST-000036223"/>
    <s v="KINGSWAY NO 23 YORK HOUSE REFURB LONDON"/>
    <s v="Max Cane"/>
    <d v="2025-08-11T00:00:00"/>
    <d v="2025-08-08T00:00:00"/>
    <x v="1"/>
    <s v="08/08/2025, 12:32"/>
    <s v="UK"/>
    <s v="08/08/2025"/>
    <x v="31"/>
  </r>
  <r>
    <s v="EST-000036058"/>
    <s v="LISBON STREET STUDENT ACCOMMODATION LEEDS"/>
    <s v="Lorraine Knotts"/>
    <d v="2025-08-05T00:00:00"/>
    <d v="2025-08-05T00:00:00"/>
    <x v="1"/>
    <s v="05/08/2025, 09:33"/>
    <s v="UK"/>
    <s v="05/08/2025"/>
    <x v="31"/>
  </r>
  <r>
    <s v="EST-000036045"/>
    <s v="LONDON MISC 2025"/>
    <s v="Lorraine Knotts"/>
    <d v="2025-08-05T00:00:00"/>
    <d v="2025-08-05T00:00:00"/>
    <x v="1"/>
    <s v="05/08/2025, 08:43"/>
    <s v="UK"/>
    <s v="05/08/2025"/>
    <x v="31"/>
  </r>
  <r>
    <s v="EST-000036042"/>
    <s v="LONDON SCHOOL OF ECONOMICS THE MARSHALL BUILDING ROOFLIGHT"/>
    <s v="Neil Hamblin"/>
    <d v="2025-08-05T00:00:00"/>
    <d v="2025-08-04T00:00:00"/>
    <x v="1"/>
    <s v="04/08/2025, 16:56"/>
    <s v="UK"/>
    <s v="04/08/2025"/>
    <x v="31"/>
  </r>
  <r>
    <s v="EST-000036064"/>
    <s v="MANCHESTER AIRPORT T2 DUTY FREE"/>
    <s v="Neil Hamblin"/>
    <d v="2025-08-06T00:00:00"/>
    <d v="2025-08-05T00:00:00"/>
    <x v="1"/>
    <s v="05/08/2025, 13:35"/>
    <s v="UK"/>
    <s v="05/08/2025"/>
    <x v="31"/>
  </r>
  <r>
    <s v="EST-000035933"/>
    <s v="MANCHESTER AIRPORT T2 EAST WING NEW DEVELOPMENT"/>
    <s v="Lorraine Knotts"/>
    <d v="2025-08-05T00:00:00"/>
    <d v="2025-08-07T00:00:00"/>
    <x v="0"/>
    <s v="07/08/2025, 09:46"/>
    <s v="UK"/>
    <s v="07/08/2025"/>
    <x v="31"/>
  </r>
  <r>
    <s v="EST-000036051"/>
    <s v="MAYFIELD REGENERATION P1 OFFICE 1 THE POULTON MANCHESTER"/>
    <s v="Neil Hamblin"/>
    <d v="2025-08-06T00:00:00"/>
    <d v="2025-08-07T00:00:00"/>
    <x v="0"/>
    <s v="07/08/2025, 11:55"/>
    <s v="UK"/>
    <s v="07/08/2025"/>
    <x v="31"/>
  </r>
  <r>
    <s v="EST-000036124"/>
    <s v="MONUMENT STREET NO 16-18 LONDON"/>
    <s v="Lorraine Knotts"/>
    <d v="2025-08-07T00:00:00"/>
    <d v="2025-08-08T00:00:00"/>
    <x v="0"/>
    <s v="08/08/2025, 10:36"/>
    <s v="UK"/>
    <s v="08/08/2025"/>
    <x v="31"/>
  </r>
  <r>
    <s v="EST-000035734"/>
    <s v="MORE LONDON NO 6 CAT A LONDON"/>
    <s v="Max Cane"/>
    <d v="2025-07-28T00:00:00"/>
    <d v="2025-08-04T00:00:00"/>
    <x v="0"/>
    <s v="04/08/2025, 14:43"/>
    <s v="UK"/>
    <s v="04/08/2025"/>
    <x v="31"/>
  </r>
  <r>
    <s v="EST-000036128"/>
    <s v="MORE LONDON RIVERSIDE NO 7 FLOOR 10 PWC LONDON"/>
    <s v="Lorraine Knotts"/>
    <d v="2025-08-07T00:00:00"/>
    <d v="2025-08-06T00:00:00"/>
    <x v="1"/>
    <s v="06/08/2025, 16:36"/>
    <s v="UK"/>
    <s v="06/08/2025"/>
    <x v="31"/>
  </r>
  <r>
    <s v="EST-000036009"/>
    <s v="NDA KIRKLEE MOD HEREFORD"/>
    <s v="Max Cane"/>
    <d v="2025-08-05T00:00:00"/>
    <d v="2025-08-04T00:00:00"/>
    <x v="1"/>
    <s v="04/08/2025, 12:35"/>
    <s v="UK"/>
    <s v="04/08/2025"/>
    <x v="31"/>
  </r>
  <r>
    <s v="EST-000035989"/>
    <s v="NDA PROJECT ADDLESTONE"/>
    <s v="Lorraine Knotts"/>
    <d v="2025-08-05T00:00:00"/>
    <d v="2025-08-07T00:00:00"/>
    <x v="0"/>
    <s v="07/08/2025, 14:26"/>
    <s v="UK"/>
    <s v="07/08/2025"/>
    <x v="31"/>
  </r>
  <r>
    <s v="EST-000035964"/>
    <s v="NDA PROJECT STANMORE"/>
    <s v="Max Cane"/>
    <d v="2025-08-05T00:00:00"/>
    <d v="2025-08-08T00:00:00"/>
    <x v="0"/>
    <s v="08/08/2025, 09:26"/>
    <s v="UK"/>
    <s v="08/08/2025"/>
    <x v="31"/>
  </r>
  <r>
    <s v="EST-000036014"/>
    <s v="NEWATER HOUSE NEWHALL STREET FLOOR 2 BIRMINGHAM"/>
    <s v="Lorraine Knotts"/>
    <d v="2025-08-05T00:00:00"/>
    <d v="2025-08-04T00:00:00"/>
    <x v="1"/>
    <s v="04/08/2025, 14:16"/>
    <s v="UK"/>
    <s v="04/08/2025"/>
    <x v="31"/>
  </r>
  <r>
    <s v="EST-000036063"/>
    <s v="NEW BRIDGE STREET NO 100 CAT A+ LONDON"/>
    <s v="Max Cane"/>
    <d v="2025-08-06T00:00:00"/>
    <d v="2025-08-05T00:00:00"/>
    <x v="1"/>
    <s v="05/08/2025, 08:55"/>
    <s v="UK"/>
    <s v="05/08/2025"/>
    <x v="31"/>
  </r>
  <r>
    <s v="EST-000036094"/>
    <s v="NEW COBHAM HOUSE BLACKFRIARS LANE NO 20-26 LONDON"/>
    <s v="Lorraine Knotts"/>
    <d v="2025-08-06T00:00:00"/>
    <d v="2025-08-06T00:00:00"/>
    <x v="1"/>
    <s v="06/08/2025, 08:47"/>
    <s v="UK"/>
    <s v="06/08/2025"/>
    <x v="31"/>
  </r>
  <r>
    <s v="EST-000036140"/>
    <s v="NEWGATE STREET NO 81 BT CENTRE HSBC FIT OUT LONDON"/>
    <s v="Lorraine Knotts"/>
    <d v="2025-08-11T00:00:00"/>
    <d v="2025-08-08T00:00:00"/>
    <x v="1"/>
    <s v="08/08/2025, 13:58"/>
    <s v="UK"/>
    <s v="08/08/2025"/>
    <x v="31"/>
  </r>
  <r>
    <s v="EST-000036099"/>
    <s v="NEW HERTFORDSHIRE POLICE HQ WELWYN GARDEN CITY"/>
    <s v="Lorraine Knotts"/>
    <d v="2025-08-07T00:00:00"/>
    <d v="2025-08-06T00:00:00"/>
    <x v="1"/>
    <s v="06/08/2025, 11:27"/>
    <s v="UK"/>
    <s v="06/08/2025"/>
    <x v="31"/>
  </r>
  <r>
    <s v="EST-000036156"/>
    <s v="NEW OXFORD STREET NO 100 CAT A FLOOR 2 LONDON"/>
    <s v="Lorraine Knotts"/>
    <d v="2025-08-11T00:00:00"/>
    <d v="2025-08-07T00:00:00"/>
    <x v="1"/>
    <s v="07/08/2025, 10:49"/>
    <s v="UK"/>
    <s v="07/08/2025"/>
    <x v="31"/>
  </r>
  <r>
    <s v="EST-000036044"/>
    <s v="NICK DRAKE NORTHERN HOME COUNTIES MISC 2024 / 25"/>
    <s v="Neil Hamblin"/>
    <d v="2025-08-05T00:00:00"/>
    <d v="2025-08-05T00:00:00"/>
    <x v="1"/>
    <s v="05/08/2025, 10:25"/>
    <s v="UK"/>
    <s v="05/08/2025"/>
    <x v="31"/>
  </r>
  <r>
    <s v="EST-000036219"/>
    <s v="NICK DRAKE NORTHERN HOME COUNTIES MISC 2024 / 25"/>
    <s v="Max Cane"/>
    <d v="2025-08-11T00:00:00"/>
    <d v="2025-08-08T00:00:00"/>
    <x v="1"/>
    <s v="08/08/2025, 10:34"/>
    <s v="UK"/>
    <s v="08/08/2025"/>
    <x v="31"/>
  </r>
  <r>
    <s v="EST-000036046"/>
    <s v="NORTH MISC 2025 DAVID BAYLIS"/>
    <s v="Lorraine Knotts"/>
    <d v="2025-08-05T00:00:00"/>
    <d v="2025-08-05T00:00:00"/>
    <x v="1"/>
    <s v="05/08/2025, 10:20"/>
    <s v="UK"/>
    <s v="05/08/2025"/>
    <x v="31"/>
  </r>
  <r>
    <s v="EST-000036031"/>
    <s v="OLD JEWRY NO 27 - 32 FLR 1 REFURB LONDON"/>
    <s v="Max Cane"/>
    <d v="2025-08-05T00:00:00"/>
    <d v="2025-08-04T00:00:00"/>
    <x v="1"/>
    <s v="04/08/2025, 11:18"/>
    <s v="UK"/>
    <s v="04/08/2025"/>
    <x v="31"/>
  </r>
  <r>
    <s v="EST-000036041"/>
    <s v="ONE COLMORE SQUARE FLR 8 BIRMINGHAM LIGHTING"/>
    <s v="Max Cane"/>
    <d v="2025-08-07T00:00:00"/>
    <d v="2025-08-07T00:00:00"/>
    <x v="1"/>
    <s v="07/08/2025, 08:39"/>
    <s v="UK"/>
    <s v="07/08/2025"/>
    <x v="31"/>
  </r>
  <r>
    <s v="EST-000036033"/>
    <s v="ONE EASTSIDE TOWER A SKYLOUNGE BIRMINGHAM"/>
    <s v="Neil Hamblin"/>
    <d v="2025-08-05T00:00:00"/>
    <d v="2025-08-06T00:00:00"/>
    <x v="0"/>
    <s v="06/08/2025, 08:55"/>
    <s v="UK"/>
    <s v="06/08/2025"/>
    <x v="31"/>
  </r>
  <r>
    <s v="EST-000036030"/>
    <s v="ONE STATION HILL PWC CAT B FITOUT READING"/>
    <s v="Lorraine Knotts"/>
    <d v="2025-08-05T00:00:00"/>
    <d v="2025-08-04T00:00:00"/>
    <x v="1"/>
    <s v="04/08/2025, 14:29"/>
    <s v="UK"/>
    <s v="04/08/2025"/>
    <x v="31"/>
  </r>
  <r>
    <s v="EST-000036068"/>
    <s v="ORION HOUSE UPPER ST MARTINS  LANE FLRS 12-15 LONDON"/>
    <s v="Max Cane"/>
    <d v="2025-08-06T00:00:00"/>
    <d v="2025-08-06T00:00:00"/>
    <x v="1"/>
    <s v="06/08/2025, 16:27"/>
    <s v="UK"/>
    <s v="06/08/2025"/>
    <x v="31"/>
  </r>
  <r>
    <s v="EST-000036121"/>
    <s v="OXFORD ROAD NO 97 PROSPECT HOUSE CAT A LONDON"/>
    <s v="Max Cane"/>
    <d v="2025-08-07T00:00:00"/>
    <d v="2025-08-08T00:00:00"/>
    <x v="0"/>
    <s v="08/08/2025, 12:10"/>
    <s v="UK"/>
    <s v="08/08/2025"/>
    <x v="31"/>
  </r>
  <r>
    <s v="EST-000036198"/>
    <s v="OXFORD ROAD NO 97 PROSPECT HOUSE CAT A LONDON"/>
    <s v="Max Cane"/>
    <d v="2025-08-08T00:00:00"/>
    <d v="2025-08-08T00:00:00"/>
    <x v="1"/>
    <s v="08/08/2025, 12:34"/>
    <s v="UK"/>
    <s v="08/08/2025"/>
    <x v="31"/>
  </r>
  <r>
    <s v="EST-000035825"/>
    <s v="PALMER STREET NO 21 ASTICUS BUILDING NESO LONDON"/>
    <s v="Max Cane"/>
    <d v="2025-08-04T00:00:00"/>
    <d v="2025-08-05T00:00:00"/>
    <x v="0"/>
    <s v="05/08/2025, 11:57"/>
    <s v="UK"/>
    <s v="05/08/2025"/>
    <x v="31"/>
  </r>
  <r>
    <s v="EST-000035954"/>
    <s v="PILGRIM STREET PHASE 2 CAT B REFURB NEWCASTLE"/>
    <s v="Max Cane"/>
    <d v="2025-08-04T00:00:00"/>
    <d v="2025-08-05T00:00:00"/>
    <x v="0"/>
    <s v="05/08/2025, 14:41"/>
    <s v="UK"/>
    <s v="05/08/2025"/>
    <x v="31"/>
  </r>
  <r>
    <s v="EST-000036039"/>
    <s v="PORTMAN SQUARE NO 40 LEVEL 1-3 CPPIB FIT OUT LONDON"/>
    <s v="Neil Hamblin"/>
    <d v="2025-08-05T00:00:00"/>
    <d v="2025-08-06T00:00:00"/>
    <x v="0"/>
    <s v="06/08/2025, 13:13"/>
    <s v="UK"/>
    <s v="06/08/2025"/>
    <x v="31"/>
  </r>
  <r>
    <s v="EST-000036098"/>
    <s v="PRIME FOUR SHELL REMODEL ABERDEEN"/>
    <s v="Neil Hamblin"/>
    <d v="2025-08-06T00:00:00"/>
    <d v="2025-08-05T00:00:00"/>
    <x v="1"/>
    <s v="05/08/2025, 16:55"/>
    <s v="UK"/>
    <s v="05/08/2025"/>
    <x v="31"/>
  </r>
  <r>
    <s v="EST-000036080"/>
    <s v="PRINCETON MEWS NO 167-169 LONDON ROAD KINGSTON"/>
    <s v="Neil Hamblin"/>
    <d v="2025-08-06T00:00:00"/>
    <d v="2025-08-05T00:00:00"/>
    <x v="1"/>
    <s v="05/08/2025, 16:35"/>
    <s v="UK"/>
    <s v="05/08/2025"/>
    <x v="31"/>
  </r>
  <r>
    <s v="EST-000036111"/>
    <s v="RATHBONES IFC BUILDING NO 1 ST HELIER JERSEY"/>
    <s v="Max Cane"/>
    <d v="2025-08-07T00:00:00"/>
    <d v="2025-08-06T00:00:00"/>
    <x v="1"/>
    <s v="06/08/2025, 08:48"/>
    <s v="UK"/>
    <s v="06/08/2025"/>
    <x v="31"/>
  </r>
  <r>
    <s v="EST-000035837"/>
    <s v="SALISBURY SQUARE DEVELOPMENT WCS &amp; CHANGING AREAS LONDON"/>
    <s v="Neil Hamblin"/>
    <d v="2025-07-29T00:00:00"/>
    <d v="2025-08-04T00:00:00"/>
    <x v="0"/>
    <s v="04/08/2025, 11:44"/>
    <s v="UK"/>
    <s v="04/08/2025"/>
    <x v="31"/>
  </r>
  <r>
    <s v="EST-000036164"/>
    <s v="SKILL CENTRE PILATES STUDIO PORTSMOUTH"/>
    <s v="Neil Hamblin"/>
    <d v="2025-08-08T00:00:00"/>
    <d v="2025-08-07T00:00:00"/>
    <x v="1"/>
    <s v="07/08/2025, 15:41"/>
    <s v="UK"/>
    <s v="07/08/2025"/>
    <x v="31"/>
  </r>
  <r>
    <s v="EST-000036047"/>
    <s v="SODA STUDIOS KINGSLAND ROAD NO 260-268 LONDON"/>
    <s v="Max Cane"/>
    <d v="2025-08-05T00:00:00"/>
    <d v="2025-08-04T00:00:00"/>
    <x v="1"/>
    <s v="04/08/2025, 17:14"/>
    <s v="UK"/>
    <s v="04/08/2025"/>
    <x v="31"/>
  </r>
  <r>
    <s v="EST-000036205"/>
    <s v="SOUTH MOLTON TRIANGLE DEVELOPMENT NORTH BLOCK LONDON"/>
    <s v="Lorraine Knotts"/>
    <d v="2025-08-11T00:00:00"/>
    <d v="2025-08-08T00:00:00"/>
    <x v="1"/>
    <s v="08/08/2025, 15:49"/>
    <s v="UK"/>
    <s v="08/08/2025"/>
    <x v="31"/>
  </r>
  <r>
    <s v="EST-000036196"/>
    <s v="ST ALDATES NO 58-60 OXFORD"/>
    <s v="Max Cane"/>
    <d v="2025-08-08T00:00:00"/>
    <d v="2025-08-07T00:00:00"/>
    <x v="1"/>
    <s v="07/08/2025, 16:59"/>
    <s v="UK"/>
    <s v="07/08/2025"/>
    <x v="31"/>
  </r>
  <r>
    <s v="EST-000036083"/>
    <s v="STANSTED AIRPORT TERMINAL EXTENSION"/>
    <s v="Julian Sparrow"/>
    <d v="2025-08-12T00:00:00"/>
    <d v="2025-08-05T00:00:00"/>
    <x v="1"/>
    <s v="05/08/2025, 15:27"/>
    <s v="UK"/>
    <s v="05/08/2025"/>
    <x v="31"/>
  </r>
  <r>
    <s v="EST-000036074"/>
    <s v="STEPHEN STREET NO 1-2 FLOOR 9 &amp; 10 ADDITIONALS LONDON"/>
    <s v="Lorraine Knotts"/>
    <d v="2025-08-08T00:00:00"/>
    <d v="2025-08-07T00:00:00"/>
    <x v="1"/>
    <s v="07/08/2025, 12:52"/>
    <s v="UK"/>
    <s v="07/08/2025"/>
    <x v="31"/>
  </r>
  <r>
    <s v="EST-000036123"/>
    <s v="SWINDON COLLEGE STORAGE FACILITIES"/>
    <s v="Lorraine Knotts"/>
    <d v="2025-08-07T00:00:00"/>
    <d v="2025-08-06T00:00:00"/>
    <x v="1"/>
    <s v="06/08/2025, 12:01"/>
    <s v="UK"/>
    <s v="06/08/2025"/>
    <x v="31"/>
  </r>
  <r>
    <s v="EST-000036034"/>
    <s v="THE KENSINGTON BLDG WRIGHTS LANE NO 1 CAT B FLEXJET LONDON"/>
    <s v="Max Cane"/>
    <d v="2025-08-06T00:00:00"/>
    <d v="2025-08-06T00:00:00"/>
    <x v="1"/>
    <s v="06/08/2025, 16:29"/>
    <s v="UK"/>
    <s v="06/08/2025"/>
    <x v="31"/>
  </r>
  <r>
    <s v="EST-000036113"/>
    <s v="TYPHOO WHARF REDEVELOPMENT DIGBETH BIRMINGHAM CAT A"/>
    <s v="Neil Hamblin"/>
    <d v="2025-08-08T00:00:00"/>
    <d v="2025-08-06T00:00:00"/>
    <x v="1"/>
    <s v="06/08/2025, 16:39"/>
    <s v="UK"/>
    <s v="06/08/2025"/>
    <x v="31"/>
  </r>
  <r>
    <s v="EST-000036141"/>
    <s v="TYPHOO WHARF REDEVELOPMENT DIGBETH BIRMINGHAM CAT A"/>
    <s v="Neil Hamblin"/>
    <d v="2025-08-08T00:00:00"/>
    <d v="2025-08-06T00:00:00"/>
    <x v="1"/>
    <s v="06/08/2025, 16:49"/>
    <s v="UK"/>
    <s v="06/08/2025"/>
    <x v="31"/>
  </r>
  <r>
    <s v="EST-000035967"/>
    <s v="TYPHOO WHARF REDEVELOPMENT DIGBETH BIRMINGHAM CAT B"/>
    <s v="Neil Hamblin"/>
    <d v="2025-08-05T00:00:00"/>
    <d v="2025-08-05T00:00:00"/>
    <x v="1"/>
    <s v="05/08/2025, 10:01"/>
    <s v="UK"/>
    <s v="05/08/2025"/>
    <x v="31"/>
  </r>
  <r>
    <s v="EST-000036050"/>
    <s v="UNI OF CAMBRIDGE CHEMISTRY LECTURE ROOM CEILINGS FLRS 2&amp;3"/>
    <s v="Max Cane"/>
    <d v="2025-08-05T00:00:00"/>
    <d v="2025-08-07T00:00:00"/>
    <x v="0"/>
    <s v="07/08/2025, 08:51"/>
    <s v="UK"/>
    <s v="07/08/2025"/>
    <x v="31"/>
  </r>
  <r>
    <s v="EST-000036027"/>
    <s v="UNI OF READING EUROPEAN WEATHER CENTRE"/>
    <s v="Neil Hamblin"/>
    <d v="2025-08-05T00:00:00"/>
    <d v="2025-08-05T00:00:00"/>
    <x v="1"/>
    <s v="05/08/2025, 13:10"/>
    <s v="UK"/>
    <s v="05/08/2025"/>
    <x v="31"/>
  </r>
  <r>
    <s v="EST-000036029"/>
    <s v="UNIT 1 AXIS PARK HURRICAN WAY SLOUGH"/>
    <s v="Max Cane"/>
    <d v="2025-08-06T00:00:00"/>
    <d v="2025-08-04T00:00:00"/>
    <x v="1"/>
    <s v="04/08/2025, 11:11"/>
    <s v="UK"/>
    <s v="04/08/2025"/>
    <x v="31"/>
  </r>
  <r>
    <s v="EST-000036169"/>
    <s v="VICTORIA HOUSE BLOOMSBURY SQUARE LONDON"/>
    <s v="Lorraine Knotts"/>
    <d v="2025-08-08T00:00:00"/>
    <d v="2025-08-07T00:00:00"/>
    <x v="1"/>
    <s v="07/08/2025, 10:57"/>
    <s v="UK"/>
    <s v="07/08/2025"/>
    <x v="31"/>
  </r>
  <r>
    <s v="EST-000036019"/>
    <s v="VICTORIA RIVERSIDE DANTZIC ST RESIDENTIAL PHASE 3 MANCHESTER"/>
    <s v="Lorraine Knotts"/>
    <d v="2025-08-06T00:00:00"/>
    <d v="2025-08-07T00:00:00"/>
    <x v="0"/>
    <s v="07/08/2025, 15:26"/>
    <s v="UK"/>
    <s v="07/08/2025"/>
    <x v="31"/>
  </r>
  <r>
    <s v="EST-000035847"/>
    <s v="VICTORIA STREET NO 105 CORES &amp; BASEMENT LONDON"/>
    <s v="Neil Hamblin"/>
    <d v="2025-08-01T00:00:00"/>
    <d v="2025-08-04T00:00:00"/>
    <x v="0"/>
    <s v="04/08/2025, 14:24"/>
    <s v="UK"/>
    <s v="04/08/2025"/>
    <x v="31"/>
  </r>
  <r>
    <s v="EST-000036036"/>
    <s v="VICTORIA STREET NO 171 REFURBISHMENT LONDON"/>
    <s v="Lorraine Knotts"/>
    <d v="2025-08-06T00:00:00"/>
    <d v="2025-08-06T00:00:00"/>
    <x v="1"/>
    <s v="06/08/2025, 08:14"/>
    <s v="UK"/>
    <s v="06/08/2025"/>
    <x v="31"/>
  </r>
  <r>
    <s v="EST-000036022"/>
    <s v="VINCI HQ NO 58 CLARENDON ROAD WATFORD"/>
    <s v="Max Cane"/>
    <d v="2025-08-05T00:00:00"/>
    <d v="2025-08-04T00:00:00"/>
    <x v="1"/>
    <s v="04/08/2025, 09:45"/>
    <s v="UK"/>
    <s v="04/08/2025"/>
    <x v="31"/>
  </r>
  <r>
    <s v="EST-000035928"/>
    <s v="VINE STREET NO 1 FLOORS 3-4 CAT A+ LONDON"/>
    <s v="Lorraine Knotts"/>
    <d v="2025-08-06T00:00:00"/>
    <d v="2025-08-06T00:00:00"/>
    <x v="1"/>
    <s v="06/08/2025, 11:37"/>
    <s v="UK"/>
    <s v="06/08/2025"/>
    <x v="31"/>
  </r>
  <r>
    <s v="EST-000036152"/>
    <s v="VINE STREET NO 1 FLOORS 3-4 CAT A+ LONDON"/>
    <s v="Lorraine Knotts"/>
    <d v="2025-08-07T00:00:00"/>
    <d v="2025-08-07T00:00:00"/>
    <x v="1"/>
    <s v="07/08/2025, 15:15"/>
    <s v="UK"/>
    <s v="07/08/2025"/>
    <x v="31"/>
  </r>
  <r>
    <s v="EST-000036135"/>
    <s v="WARNER BROTHERS LEAVESDEN WATFORD"/>
    <s v="Neil Hamblin"/>
    <d v="2025-08-07T00:00:00"/>
    <d v="2025-08-07T00:00:00"/>
    <x v="1"/>
    <s v="07/08/2025, 10:31"/>
    <s v="UK"/>
    <s v="07/08/2025"/>
    <x v="31"/>
  </r>
  <r>
    <s v="EST-000035970"/>
    <s v="WORSHIP SQUARE CLIFTON STREET NO 65 CAT B WISE PH 2 LONDON"/>
    <s v="Lorraine Knotts"/>
    <d v="2025-08-05T00:00:00"/>
    <d v="2025-08-04T00:00:00"/>
    <x v="1"/>
    <s v="04/08/2025, 10:07"/>
    <s v="UK"/>
    <s v="04/08/2025"/>
    <x v="31"/>
  </r>
  <r>
    <s v="EST-000034217"/>
    <s v="GEORGE BUSH INT AIRPORT IAH- UNITED B N. TERMINAL EXPANSION"/>
    <s v="Ian Liegeois"/>
    <d v="2025-06-09T00:00:00"/>
    <d v="2025-08-04T00:00:00"/>
    <x v="0"/>
    <s v="04/08/2025, 18:11"/>
    <s v="USA"/>
    <s v="04/08/2025"/>
    <x v="31"/>
  </r>
  <r>
    <s v="EST-000033354"/>
    <s v="MIAMI INTERNATIONAL AIRPORT SOUTH TERMINAL EXPANSION EAST"/>
    <s v="Ian Liegeois"/>
    <d v="2025-05-14T00:00:00"/>
    <d v="2025-08-04T00:00:00"/>
    <x v="0"/>
    <s v="04/08/2025, 18:11"/>
    <s v="USA"/>
    <s v="04/08/2025"/>
    <x v="31"/>
  </r>
  <r>
    <s v="EST-000036202"/>
    <s v="NEWARK LIBERTY AIRPORT NEW TERMINAL A NEW JERSEY"/>
    <s v="Ian Liegeois"/>
    <d v="2025-08-11T00:00:00"/>
    <d v="2025-08-07T00:00:00"/>
    <x v="1"/>
    <s v="07/08/2025, 17:42"/>
    <s v="USA"/>
    <s v="07/08/2025"/>
    <x v="31"/>
  </r>
  <r>
    <s v="EST-000035978"/>
    <s v="N MICHIGAN AVE 600 UNIQLO STORE CHICAGO"/>
    <s v="Ian Liegeois"/>
    <d v="2025-08-07T00:00:00"/>
    <d v="2025-08-07T00:00:00"/>
    <x v="1"/>
    <s v="07/08/2025, 16:30"/>
    <s v="USA"/>
    <s v="07/08/2025"/>
    <x v="31"/>
  </r>
  <r>
    <s v="EST-000035891"/>
    <s v="STT ST CYRIL AIRPORT REDEVELOPMENT ST THOMAS USVI"/>
    <s v="Ian Liegeois"/>
    <d v="2025-08-06T00:00:00"/>
    <d v="2025-08-07T00:00:00"/>
    <x v="0"/>
    <s v="07/08/2025, 15:55"/>
    <s v="USA"/>
    <s v="07/08/2025"/>
    <x v="31"/>
  </r>
  <r>
    <s v="EST-000035732"/>
    <s v="WATERSHED PHASE 2 HOUSTON"/>
    <s v="Ian Liegeois"/>
    <d v="2025-07-31T00:00:00"/>
    <d v="2025-08-04T00:00:00"/>
    <x v="0"/>
    <s v="04/08/2025, 19:20"/>
    <s v="USA"/>
    <s v="04/08/2025"/>
    <x v="31"/>
  </r>
  <r>
    <s v="EST-000035788"/>
    <s v="GPE - ISSY RER STATION"/>
    <s v="Jeremy Buick"/>
    <d v="2025-07-30T00:00:00"/>
    <d v="2025-08-13T00:00:00"/>
    <x v="0"/>
    <s v="13/08/2025, 16:05"/>
    <s v="France"/>
    <s v="13/08/2025"/>
    <x v="32"/>
  </r>
  <r>
    <s v="EST-000033653"/>
    <s v="GPE - MASSY PALAISEAU"/>
    <s v="Christine Moring"/>
    <d v="2025-05-21T00:00:00"/>
    <d v="2025-08-11T00:00:00"/>
    <x v="0"/>
    <s v="11/08/2025, 10:58"/>
    <s v="France"/>
    <s v="11/08/2025"/>
    <x v="32"/>
  </r>
  <r>
    <s v="EST-000035968"/>
    <s v="RATP GARE DE LYON"/>
    <s v="Christine Moring"/>
    <d v="2025-08-15T00:00:00"/>
    <d v="2025-08-12T00:00:00"/>
    <x v="1"/>
    <s v="12/08/2025, 12:57"/>
    <s v="France"/>
    <s v="12/08/2025"/>
    <x v="32"/>
  </r>
  <r>
    <s v="EST-000036204"/>
    <s v="UCB FARCHIM"/>
    <s v="Jeremy Buick"/>
    <d v="2025-08-12T00:00:00"/>
    <d v="2025-08-13T00:00:00"/>
    <x v="0"/>
    <s v="13/08/2025, 11:46"/>
    <s v="France"/>
    <s v="13/08/2025"/>
    <x v="32"/>
  </r>
  <r>
    <s v="EST-000036150"/>
    <s v="DUBLIN AIRPORT T1 AREA 6 &amp; 8"/>
    <s v="Cathal McGuinness"/>
    <d v="2025-08-11T00:00:00"/>
    <d v="2025-08-11T00:00:00"/>
    <x v="1"/>
    <s v="11/08/2025, 08:42"/>
    <s v="Ireland"/>
    <s v="11/08/2025"/>
    <x v="32"/>
  </r>
  <r>
    <s v="EST-000036086"/>
    <s v="NDA - YAS ALDAR BUSINESS PARK ABU DHABI"/>
    <s v="Jeremy Buick"/>
    <d v="2025-08-12T00:00:00"/>
    <d v="2025-08-14T00:00:00"/>
    <x v="0"/>
    <s v="14/08/2025, 15:57"/>
    <s v="Middle East"/>
    <s v="14/08/2025"/>
    <x v="32"/>
  </r>
  <r>
    <s v="EST-000036305"/>
    <s v="PALM BEACH TOWER PALM JUMEIRAH"/>
    <s v="Christine Moring"/>
    <d v="2025-08-15T00:00:00"/>
    <d v="2025-08-13T00:00:00"/>
    <x v="1"/>
    <s v="13/08/2025, 17:14"/>
    <s v="Middle East"/>
    <s v="13/08/2025"/>
    <x v="32"/>
  </r>
  <r>
    <s v="EST-000036250"/>
    <s v="THE AVENUES MALL &amp; TOWER 2 AL KHOBAR KSA"/>
    <s v="Christine Moring"/>
    <d v="2025-08-13T00:00:00"/>
    <d v="2025-08-13T00:00:00"/>
    <x v="1"/>
    <s v="13/08/2025, 12:32"/>
    <s v="Middle East"/>
    <s v="13/08/2025"/>
    <x v="32"/>
  </r>
  <r>
    <s v="EST-000036054"/>
    <s v="BARCELONA AIRPORT T2 &amp; T1"/>
    <s v="Christine Moring"/>
    <d v="2025-08-06T00:00:00"/>
    <d v="2025-08-15T00:00:00"/>
    <x v="0"/>
    <s v="15/08/2025, 11:07"/>
    <s v="Rest of the World"/>
    <s v="15/08/2025"/>
    <x v="32"/>
  </r>
  <r>
    <s v="EST-000036378"/>
    <s v="ESTEL ANTIGUA TELEFONICA BARCELONA"/>
    <s v="Christine Moring"/>
    <d v="2025-08-20T00:00:00"/>
    <d v="2025-08-15T00:00:00"/>
    <x v="1"/>
    <s v="15/08/2025, 11:55"/>
    <s v="Rest of the World"/>
    <s v="15/08/2025"/>
    <x v="32"/>
  </r>
  <r>
    <s v="EST-000036292"/>
    <s v="HEAD OFFICE BANK GEORGIA LIGHTING"/>
    <s v="Max Cane"/>
    <d v="2025-08-18T00:00:00"/>
    <d v="2025-08-13T00:00:00"/>
    <x v="1"/>
    <s v="13/08/2025, 11:25"/>
    <s v="Rest of the World"/>
    <s v="13/08/2025"/>
    <x v="32"/>
  </r>
  <r>
    <s v="EST-000036170"/>
    <s v="OPEL HOTEL EILAT"/>
    <s v="Christine Moring"/>
    <d v="2025-08-12T00:00:00"/>
    <d v="2025-08-14T00:00:00"/>
    <x v="0"/>
    <s v="14/08/2025, 14:33"/>
    <s v="Rest of the World"/>
    <s v="14/08/2025"/>
    <x v="32"/>
  </r>
  <r>
    <s v="EST-000036331"/>
    <s v="ACS HANGAR CAFE EWELL ROAD NO 171-185 SURBITON"/>
    <s v="Lorraine Knotts"/>
    <d v="2025-08-15T00:00:00"/>
    <d v="2025-08-13T00:00:00"/>
    <x v="1"/>
    <s v="13/08/2025, 14:02"/>
    <s v="UK"/>
    <s v="13/08/2025"/>
    <x v="32"/>
  </r>
  <r>
    <s v="EST-000036189"/>
    <s v="ADMIRALTY ARCH WALDORF ASTORIA HOTEL LONDON"/>
    <s v="Neil Hamblin"/>
    <d v="2025-08-08T00:00:00"/>
    <d v="2025-08-11T00:00:00"/>
    <x v="0"/>
    <s v="11/08/2025, 11:00"/>
    <s v="UK"/>
    <s v="11/08/2025"/>
    <x v="32"/>
  </r>
  <r>
    <s v="EST-000036325"/>
    <s v="ALDERLEY ROAD NO 52-56 HCA HEALTHCARE WILMSLOW"/>
    <s v="Max Cane"/>
    <d v="2025-08-14T00:00:00"/>
    <d v="2025-08-14T00:00:00"/>
    <x v="1"/>
    <s v="14/08/2025, 09:16"/>
    <s v="UK"/>
    <s v="14/08/2025"/>
    <x v="32"/>
  </r>
  <r>
    <s v="EST-000036350"/>
    <s v="BAKER STREET NO 25 CAT B  MOELIS FLOORS 3-4 LONDON"/>
    <s v="Neil Hamblin"/>
    <d v="2025-08-18T00:00:00"/>
    <d v="2025-08-14T00:00:00"/>
    <x v="1"/>
    <s v="14/08/2025, 15:41"/>
    <s v="UK"/>
    <s v="14/08/2025"/>
    <x v="32"/>
  </r>
  <r>
    <s v="EST-000036138"/>
    <s v="BEDFONT LAKES BUILDING 11 CISCO FELTHAM LONDON"/>
    <s v="Max Cane"/>
    <d v="2025-08-07T00:00:00"/>
    <d v="2025-08-12T00:00:00"/>
    <x v="0"/>
    <s v="12/08/2025, 15:32"/>
    <s v="UK"/>
    <s v="12/08/2025"/>
    <x v="32"/>
  </r>
  <r>
    <s v="EST-000036232"/>
    <s v="BERKELEY SQUARE HOUSE FLOOR 3  LONDON"/>
    <s v="Neil Hamblin"/>
    <d v="2025-08-11T00:00:00"/>
    <d v="2025-08-11T00:00:00"/>
    <x v="1"/>
    <s v="11/08/2025, 09:27"/>
    <s v="UK"/>
    <s v="11/08/2025"/>
    <x v="32"/>
  </r>
  <r>
    <s v="EST-000036275"/>
    <s v="BISHOPSGATE NO 155 FLRS 9-12 AKIN FIT OUT LONDON"/>
    <s v="Lorraine Knotts"/>
    <d v="2025-08-13T00:00:00"/>
    <d v="2025-08-11T00:00:00"/>
    <x v="1"/>
    <s v="11/08/2025, 15:23"/>
    <s v="UK"/>
    <s v="11/08/2025"/>
    <x v="32"/>
  </r>
  <r>
    <s v="EST-000036078"/>
    <s v="BISHOPSGATE NO 22 CAT B FIT OUT RIVERSTONE FLOOR 5 LONDON"/>
    <s v="Lorraine Knotts"/>
    <d v="2025-08-08T00:00:00"/>
    <d v="2025-08-12T00:00:00"/>
    <x v="0"/>
    <s v="12/08/2025, 12:23"/>
    <s v="UK"/>
    <s v="12/08/2025"/>
    <x v="32"/>
  </r>
  <r>
    <s v="EST-000036314"/>
    <s v="BISHOPSGATE NO 22 LEVEL 9 AMWINS REFURB LONDON"/>
    <s v="Lorraine Knotts"/>
    <d v="2025-08-13T00:00:00"/>
    <d v="2025-08-14T00:00:00"/>
    <x v="0"/>
    <s v="14/08/2025, 11:02"/>
    <s v="UK"/>
    <s v="14/08/2025"/>
    <x v="32"/>
  </r>
  <r>
    <s v="EST-000036377"/>
    <s v="BOOTHS BUSINESS PARK PLOT 5 DAMAGES KNUTSFORD"/>
    <s v="Neil Hamblin"/>
    <d v="2025-08-18T00:00:00"/>
    <d v="2025-08-14T00:00:00"/>
    <x v="1"/>
    <s v="14/08/2025, 17:20"/>
    <s v="UK"/>
    <s v="14/08/2025"/>
    <x v="32"/>
  </r>
  <r>
    <s v="EST-000036147"/>
    <s v="BROMPTON ROAD NO 161 OFFICE REFURB LONDON"/>
    <s v="Neil Hamblin"/>
    <d v="2025-08-07T00:00:00"/>
    <d v="2025-08-12T00:00:00"/>
    <x v="0"/>
    <s v="12/08/2025, 14:26"/>
    <s v="UK"/>
    <s v="12/08/2025"/>
    <x v="32"/>
  </r>
  <r>
    <s v="EST-000036332"/>
    <s v="BUCKINGHAM PALACE ROAD NO 123-151 SKYHUB HARTREE LONDON"/>
    <s v="Lorraine Knotts"/>
    <d v="2025-08-14T00:00:00"/>
    <d v="2025-08-13T00:00:00"/>
    <x v="1"/>
    <s v="13/08/2025, 13:18"/>
    <s v="UK"/>
    <s v="13/08/2025"/>
    <x v="32"/>
  </r>
  <r>
    <s v="EST-000036297"/>
    <s v="CANARY WHARF WOOD WHARF WATER STREET NO 20 LONDON"/>
    <s v="Neil Hamblin"/>
    <d v="2025-08-13T00:00:00"/>
    <d v="2025-08-12T00:00:00"/>
    <x v="1"/>
    <s v="12/08/2025, 11:59"/>
    <s v="UK"/>
    <s v="12/08/2025"/>
    <x v="32"/>
  </r>
  <r>
    <s v="EST-000036420"/>
    <s v="CENTRAL SQUARE PWC FIT OUT 1 WOOD ST CARDIFF"/>
    <s v="Max Cane"/>
    <d v="2025-08-18T00:00:00"/>
    <d v="2025-08-15T00:00:00"/>
    <x v="1"/>
    <s v="15/08/2025, 15:37"/>
    <s v="UK"/>
    <s v="15/08/2025"/>
    <x v="32"/>
  </r>
  <r>
    <s v="EST-000036359"/>
    <s v="CENTRAL SQUARE PWC FIT OUT 1 WOOD ST CARDIFF"/>
    <s v="Max Cane"/>
    <d v="2025-08-18T00:00:00"/>
    <d v="2025-08-15T00:00:00"/>
    <x v="1"/>
    <s v="15/08/2025, 11:01"/>
    <s v="UK"/>
    <s v="15/08/2025"/>
    <x v="32"/>
  </r>
  <r>
    <s v="EST-000036312"/>
    <s v="CENTRAL SQUARE PWC FIT OUT 1 WOOD ST CARDIFF"/>
    <s v="Lorraine Knotts"/>
    <d v="2025-08-13T00:00:00"/>
    <d v="2025-08-12T00:00:00"/>
    <x v="1"/>
    <s v="12/08/2025, 16:17"/>
    <s v="UK"/>
    <s v="12/08/2025"/>
    <x v="32"/>
  </r>
  <r>
    <s v="EST-000036384"/>
    <s v="CENTURION HOUSE MONUMENT PLACE REFURB LONDON"/>
    <s v="Max Cane"/>
    <d v="2025-08-18T00:00:00"/>
    <d v="2025-08-14T00:00:00"/>
    <x v="1"/>
    <s v="14/08/2025, 15:04"/>
    <s v="UK"/>
    <s v="14/08/2025"/>
    <x v="32"/>
  </r>
  <r>
    <s v="EST-000036399"/>
    <s v="CHURCH STREET NO 35 EVERLAST GYM LIVERPOOL"/>
    <s v="Lorraine Knotts"/>
    <d v="2025-08-18T00:00:00"/>
    <d v="2025-08-15T00:00:00"/>
    <x v="1"/>
    <s v="15/08/2025, 09:55"/>
    <s v="UK"/>
    <s v="15/08/2025"/>
    <x v="32"/>
  </r>
  <r>
    <s v="EST-000036387"/>
    <s v="DAKOTA HOTEL MANCHESTER AIRPORT"/>
    <s v="Max Cane"/>
    <d v="2025-08-15T00:00:00"/>
    <d v="2025-08-14T00:00:00"/>
    <x v="1"/>
    <s v="14/08/2025, 15:34"/>
    <s v="UK"/>
    <s v="14/08/2025"/>
    <x v="32"/>
  </r>
  <r>
    <s v="EST-000036155"/>
    <s v="DARLINGTON ECONOMIC CAMPUS BRUNSWICK ST DARLINGTON"/>
    <s v="Neil Hamblin"/>
    <d v="2025-08-11T00:00:00"/>
    <d v="2025-08-13T00:00:00"/>
    <x v="0"/>
    <s v="13/08/2025, 16:23"/>
    <s v="UK"/>
    <s v="13/08/2025"/>
    <x v="32"/>
  </r>
  <r>
    <s v="EST-000036347"/>
    <s v="EURSHELL MISC TILE &amp; GRID 2025"/>
    <s v="Max Cane"/>
    <d v="2025-08-15T00:00:00"/>
    <d v="2025-08-14T00:00:00"/>
    <x v="1"/>
    <s v="14/08/2025, 09:30"/>
    <s v="UK"/>
    <s v="14/08/2025"/>
    <x v="32"/>
  </r>
  <r>
    <s v="EST-000036337"/>
    <s v="GILTSPUR STREET NO 20 PROJECT EDWARD LONDON"/>
    <s v="Neil Hamblin"/>
    <d v="2025-08-14T00:00:00"/>
    <d v="2025-08-14T00:00:00"/>
    <x v="1"/>
    <s v="14/08/2025, 10:56"/>
    <s v="UK"/>
    <s v="14/08/2025"/>
    <x v="32"/>
  </r>
  <r>
    <s v="EST-000036269"/>
    <s v="GUILDHALL SQUARE NO 1 WINCHESTER SCHOOL OF ART"/>
    <s v="Max Cane"/>
    <d v="2025-08-12T00:00:00"/>
    <d v="2025-08-11T00:00:00"/>
    <x v="1"/>
    <s v="11/08/2025, 13:27"/>
    <s v="UK"/>
    <s v="11/08/2025"/>
    <x v="32"/>
  </r>
  <r>
    <s v="EST-000036289"/>
    <s v="HEATHROW T5 WATCHES OF SWITZERLAND STORE"/>
    <s v="Lorraine Knotts"/>
    <d v="2025-08-14T00:00:00"/>
    <d v="2025-08-12T00:00:00"/>
    <x v="1"/>
    <s v="12/08/2025, 15:21"/>
    <s v="UK"/>
    <s v="12/08/2025"/>
    <x v="32"/>
  </r>
  <r>
    <s v="EST-000036346"/>
    <s v="HERBAL HILL NO 3-7 FLOORS 1 &amp; 4 FIT OUT LONDON"/>
    <s v="Lorraine Knotts"/>
    <d v="2025-08-14T00:00:00"/>
    <d v="2025-08-14T00:00:00"/>
    <x v="1"/>
    <s v="14/08/2025, 08:14"/>
    <s v="UK"/>
    <s v="14/08/2025"/>
    <x v="32"/>
  </r>
  <r>
    <s v="EST-000036338"/>
    <s v="HMP NEW PRISON GLASGOW"/>
    <s v="Neil Hamblin"/>
    <d v="2025-08-15T00:00:00"/>
    <d v="2025-08-15T00:00:00"/>
    <x v="1"/>
    <s v="15/08/2025, 11:03"/>
    <s v="UK"/>
    <s v="15/08/2025"/>
    <x v="32"/>
  </r>
  <r>
    <s v="EST-000036157"/>
    <s v="HMP NEW PRISON GLASGOW"/>
    <s v="Neil Hamblin"/>
    <d v="2025-08-08T00:00:00"/>
    <d v="2025-08-12T00:00:00"/>
    <x v="0"/>
    <s v="12/08/2025, 13:22"/>
    <s v="UK"/>
    <s v="12/08/2025"/>
    <x v="32"/>
  </r>
  <r>
    <s v="EST-000036333"/>
    <s v="HOLBORN VIADUCT NO 61 - 65 DEVELOPMENT LONDON"/>
    <s v="Neil Hamblin"/>
    <d v="2025-08-15T00:00:00"/>
    <d v="2025-08-15T00:00:00"/>
    <x v="1"/>
    <s v="15/08/2025, 10:54"/>
    <s v="UK"/>
    <s v="15/08/2025"/>
    <x v="32"/>
  </r>
  <r>
    <s v="EST-000036306"/>
    <s v="HTI GROUP OFFICES KIRKHAM PRESTON"/>
    <s v="Neil Hamblin"/>
    <d v="2025-08-13T00:00:00"/>
    <d v="2025-08-12T00:00:00"/>
    <x v="1"/>
    <s v="12/08/2025, 15:20"/>
    <s v="UK"/>
    <s v="12/08/2025"/>
    <x v="32"/>
  </r>
  <r>
    <s v="EST-000036208"/>
    <s v="JERSEY AIRPORT DEPARTURES REFURBISHMENT"/>
    <s v="Max Cane"/>
    <d v="2025-08-12T00:00:00"/>
    <d v="2025-08-12T00:00:00"/>
    <x v="1"/>
    <s v="12/08/2025, 16:36"/>
    <s v="UK"/>
    <s v="12/08/2025"/>
    <x v="32"/>
  </r>
  <r>
    <s v="EST-000036319"/>
    <s v="JOHNSON &amp; JOHNSON STAR HOUSE NO 20 MAIDENHEAD"/>
    <s v="Lorraine Knotts"/>
    <d v="2025-08-14T00:00:00"/>
    <d v="2025-08-13T00:00:00"/>
    <x v="1"/>
    <s v="13/08/2025, 09:45"/>
    <s v="UK"/>
    <s v="13/08/2025"/>
    <x v="32"/>
  </r>
  <r>
    <s v="EST-000036375"/>
    <s v="LONDON MISC 2025"/>
    <s v="Max Cane"/>
    <d v="2025-08-15T00:00:00"/>
    <d v="2025-08-14T00:00:00"/>
    <x v="1"/>
    <s v="14/08/2025, 15:21"/>
    <s v="UK"/>
    <s v="14/08/2025"/>
    <x v="32"/>
  </r>
  <r>
    <s v="EST-000036238"/>
    <s v="MARKS &amp; SPENCER DOUGLAS"/>
    <s v="Max Cane"/>
    <d v="2025-08-11T00:00:00"/>
    <d v="2025-08-12T00:00:00"/>
    <x v="0"/>
    <s v="12/08/2025, 15:30"/>
    <s v="UK"/>
    <s v="12/08/2025"/>
    <x v="32"/>
  </r>
  <r>
    <s v="EST-000036382"/>
    <s v="MERLIN PLACE CAMBRIDGE"/>
    <s v="Neil Hamblin"/>
    <d v="2025-08-15T00:00:00"/>
    <d v="2025-08-15T00:00:00"/>
    <x v="1"/>
    <s v="15/08/2025, 11:39"/>
    <s v="UK"/>
    <s v="15/08/2025"/>
    <x v="32"/>
  </r>
  <r>
    <s v="EST-000036266"/>
    <s v="NDA KIRKLEE MOD HEREFORD"/>
    <s v="Max Cane"/>
    <d v="2025-08-13T00:00:00"/>
    <d v="2025-08-11T00:00:00"/>
    <x v="1"/>
    <s v="11/08/2025, 13:22"/>
    <s v="UK"/>
    <s v="11/08/2025"/>
    <x v="32"/>
  </r>
  <r>
    <s v="EST-000036283"/>
    <s v="NDA PROJECT CADILLAC F1 SILVERSTONE"/>
    <s v="Neil Hamblin"/>
    <d v="2025-08-14T00:00:00"/>
    <d v="2025-08-15T00:00:00"/>
    <x v="0"/>
    <s v="15/08/2025, 10:52"/>
    <s v="UK"/>
    <s v="15/08/2025"/>
    <x v="32"/>
  </r>
  <r>
    <s v="EST-000036240"/>
    <s v="NDA PROJECT CADILLAC F1 SILVERSTONE"/>
    <s v="Neil Hamblin"/>
    <d v="2025-08-11T00:00:00"/>
    <d v="2025-08-12T00:00:00"/>
    <x v="0"/>
    <s v="12/08/2025, 09:35"/>
    <s v="UK"/>
    <s v="12/08/2025"/>
    <x v="32"/>
  </r>
  <r>
    <s v="EST-000036322"/>
    <s v="NICK DRAKE NORTHERN HOME COUNTIES MISC 2024 / 25"/>
    <s v="Lorraine Knotts"/>
    <d v="2025-08-15T00:00:00"/>
    <d v="2025-08-13T00:00:00"/>
    <x v="1"/>
    <s v="13/08/2025, 13:43"/>
    <s v="UK"/>
    <s v="13/08/2025"/>
    <x v="32"/>
  </r>
  <r>
    <s v="EST-000036216"/>
    <s v="ONE COLMORE SQUARE FLR 8 BIRMINGHAM"/>
    <s v="Neil Hamblin"/>
    <d v="2025-08-11T00:00:00"/>
    <d v="2025-08-11T00:00:00"/>
    <x v="1"/>
    <s v="11/08/2025, 10:22"/>
    <s v="UK"/>
    <s v="11/08/2025"/>
    <x v="32"/>
  </r>
  <r>
    <s v="EST-000036336"/>
    <s v="ONE EASTSIDE TOWER A SKYLOUNGE BIRMINGHAM"/>
    <s v="Neil Hamblin"/>
    <d v="2025-08-15T00:00:00"/>
    <d v="2025-08-14T00:00:00"/>
    <x v="1"/>
    <s v="14/08/2025, 10:28"/>
    <s v="UK"/>
    <s v="14/08/2025"/>
    <x v="32"/>
  </r>
  <r>
    <s v="EST-000036393"/>
    <s v="OVAL VILLAGE KENNINGTON LANE PLOT B LONDON"/>
    <s v="Max Cane"/>
    <d v="2025-08-18T00:00:00"/>
    <d v="2025-08-15T00:00:00"/>
    <x v="1"/>
    <s v="15/08/2025, 16:01"/>
    <s v="UK"/>
    <s v="15/08/2025"/>
    <x v="32"/>
  </r>
  <r>
    <s v="EST-000036217"/>
    <s v="OXFORD STREET NO 334-348 CAT B GIM LONDON"/>
    <s v="Neil Hamblin"/>
    <d v="2025-08-12T00:00:00"/>
    <d v="2025-08-13T00:00:00"/>
    <x v="0"/>
    <s v="13/08/2025, 17:18"/>
    <s v="UK"/>
    <s v="13/08/2025"/>
    <x v="32"/>
  </r>
  <r>
    <s v="EST-000036199"/>
    <s v="PATERNOSTER HOUSE ST PAULS CHURCHYARD CAT A FLR 1 LONDON"/>
    <s v="Lorraine Knotts"/>
    <d v="2025-08-11T00:00:00"/>
    <d v="2025-08-12T00:00:00"/>
    <x v="0"/>
    <s v="12/08/2025, 14:45"/>
    <s v="UK"/>
    <s v="12/08/2025"/>
    <x v="32"/>
  </r>
  <r>
    <s v="EST-000036256"/>
    <s v="PETER JONES STORE SLOANE SQUARE LONDON"/>
    <s v="Lorraine Knotts"/>
    <d v="2025-08-12T00:00:00"/>
    <d v="2025-08-11T00:00:00"/>
    <x v="1"/>
    <s v="11/08/2025, 10:06"/>
    <s v="UK"/>
    <s v="11/08/2025"/>
    <x v="32"/>
  </r>
  <r>
    <s v="EST-000036300"/>
    <s v="QUEENSBERRY HOUSE OLD BURLINGTON STREET NO 3 MOCK UP LONDON"/>
    <s v="Max Cane"/>
    <d v="2025-08-13T00:00:00"/>
    <d v="2025-08-12T00:00:00"/>
    <x v="1"/>
    <s v="12/08/2025, 11:42"/>
    <s v="UK"/>
    <s v="12/08/2025"/>
    <x v="32"/>
  </r>
  <r>
    <s v="EST-000036351"/>
    <s v="QUEEN VICTORIA STREET NO 128 OLD CHANGE HOUSE FLR 3 LONDON"/>
    <s v="Max Cane"/>
    <d v="2025-08-15T00:00:00"/>
    <d v="2025-08-15T00:00:00"/>
    <x v="1"/>
    <s v="15/08/2025, 10:30"/>
    <s v="UK"/>
    <s v="15/08/2025"/>
    <x v="32"/>
  </r>
  <r>
    <s v="EST-000036229"/>
    <s v="QUEEN VICTORIA STREET NO 60 LONDON"/>
    <s v="Lorraine Knotts"/>
    <d v="2025-08-12T00:00:00"/>
    <d v="2025-08-14T00:00:00"/>
    <x v="0"/>
    <s v="14/08/2025, 11:53"/>
    <s v="UK"/>
    <s v="14/08/2025"/>
    <x v="32"/>
  </r>
  <r>
    <s v="EST-000036372"/>
    <s v="REGENTS QUARTER LIFE SCIENCES JAHN COURT EXTERNAL LONDON"/>
    <s v="Lorraine Knotts"/>
    <d v="2025-08-18T00:00:00"/>
    <d v="2025-08-15T00:00:00"/>
    <x v="1"/>
    <s v="15/08/2025, 15:15"/>
    <s v="UK"/>
    <s v="15/08/2025"/>
    <x v="32"/>
  </r>
  <r>
    <s v="EST-000036341"/>
    <s v="RITZ HOTEL PICCADILLY NO 150 PROJECT PICNIC LONDON"/>
    <s v="Max Cane"/>
    <d v="2025-08-15T00:00:00"/>
    <d v="2025-08-14T00:00:00"/>
    <x v="1"/>
    <s v="14/08/2025, 09:25"/>
    <s v="UK"/>
    <s v="14/08/2025"/>
    <x v="32"/>
  </r>
  <r>
    <s v="EST-000036356"/>
    <s v="ROYAL FREE HOSPITAL UCL BIOLOGICAL SERVICES UNIT LONDON"/>
    <s v="Lorraine Knotts"/>
    <d v="2025-08-15T00:00:00"/>
    <d v="2025-08-14T00:00:00"/>
    <x v="1"/>
    <s v="14/08/2025, 08:04"/>
    <s v="UK"/>
    <s v="14/08/2025"/>
    <x v="32"/>
  </r>
  <r>
    <s v="EST-000036413"/>
    <s v="SANCTUARY BUILDINGS GREAT SMITH ST PHASE 2 FLRS B-3 LONDON"/>
    <s v="Lorraine Knotts"/>
    <d v="2025-08-18T00:00:00"/>
    <d v="2025-08-15T00:00:00"/>
    <x v="1"/>
    <s v="15/08/2025, 12:40"/>
    <s v="UK"/>
    <s v="15/08/2025"/>
    <x v="32"/>
  </r>
  <r>
    <s v="EST-000036358"/>
    <s v="SANCTUARY BUILDINGS GREAT SMITH ST PHASE 2 FLRS B-3 LONDON"/>
    <s v="Lorraine Knotts"/>
    <d v="2025-08-15T00:00:00"/>
    <d v="2025-08-14T00:00:00"/>
    <x v="1"/>
    <s v="14/08/2025, 12:19"/>
    <s v="UK"/>
    <s v="14/08/2025"/>
    <x v="32"/>
  </r>
  <r>
    <s v="EST-000036340"/>
    <s v="SLOANE SQUARE HOUSE FLOORS 1-2 CEG LONDON"/>
    <s v="Neil Hamblin"/>
    <d v="2025-08-14T00:00:00"/>
    <d v="2025-08-14T00:00:00"/>
    <x v="1"/>
    <s v="14/08/2025, 11:21"/>
    <s v="UK"/>
    <s v="14/08/2025"/>
    <x v="32"/>
  </r>
  <r>
    <s v="EST-000036203"/>
    <s v="SLOANE SQUARE HOUSE FLOORS 1-2 CEG LONDON"/>
    <s v="Neil Hamblin"/>
    <d v="2025-08-11T00:00:00"/>
    <d v="2025-08-11T00:00:00"/>
    <x v="1"/>
    <s v="11/08/2025, 09:58"/>
    <s v="UK"/>
    <s v="11/08/2025"/>
    <x v="32"/>
  </r>
  <r>
    <s v="EST-000036257"/>
    <s v="STATION ROAD NO 21 FLRS 4 &amp; 5 CAMBRIDGE"/>
    <s v="Neil Hamblin"/>
    <d v="2025-08-12T00:00:00"/>
    <d v="2025-08-11T00:00:00"/>
    <x v="1"/>
    <s v="11/08/2025, 10:37"/>
    <s v="UK"/>
    <s v="11/08/2025"/>
    <x v="32"/>
  </r>
  <r>
    <s v="EST-000036318"/>
    <s v="STEPHEN STREET NO 1-2 FLOOR 9 &amp; 10 ADDITIONALS LONDON"/>
    <s v="Lorraine Knotts"/>
    <d v="2025-08-14T00:00:00"/>
    <d v="2025-08-13T00:00:00"/>
    <x v="1"/>
    <s v="13/08/2025, 07:51"/>
    <s v="UK"/>
    <s v="13/08/2025"/>
    <x v="32"/>
  </r>
  <r>
    <s v="EST-000036335"/>
    <s v="SWINDON COLLECTION STORAGE FACILITY"/>
    <s v="Max Cane"/>
    <d v="2025-08-14T00:00:00"/>
    <d v="2025-08-14T00:00:00"/>
    <x v="1"/>
    <s v="14/08/2025, 09:22"/>
    <s v="UK"/>
    <s v="14/08/2025"/>
    <x v="32"/>
  </r>
  <r>
    <s v="EST-000036218"/>
    <s v="THE CURSITOR CHANCERY LANE NO 38 CAT B LONDON"/>
    <s v="Lorraine Knotts"/>
    <d v="2025-08-12T00:00:00"/>
    <d v="2025-08-12T00:00:00"/>
    <x v="1"/>
    <s v="12/08/2025, 15:39"/>
    <s v="UK"/>
    <s v="12/08/2025"/>
    <x v="32"/>
  </r>
  <r>
    <s v="EST-000036313"/>
    <s v="THE FAIRFAX PHASE 1 RESIDENTIAL MANCHESTER"/>
    <s v="Lorraine Knotts"/>
    <d v="2025-08-13T00:00:00"/>
    <d v="2025-08-13T00:00:00"/>
    <x v="1"/>
    <s v="13/08/2025, 09:28"/>
    <s v="UK"/>
    <s v="13/08/2025"/>
    <x v="32"/>
  </r>
  <r>
    <s v="EST-000035972"/>
    <s v="THE FAIRFAX PHASE 1 WALL PANELS MANCHESTER"/>
    <s v="Lorraine Knotts"/>
    <d v="2025-08-06T00:00:00"/>
    <d v="2025-08-12T00:00:00"/>
    <x v="0"/>
    <s v="12/08/2025, 12:12"/>
    <s v="UK"/>
    <s v="12/08/2025"/>
    <x v="32"/>
  </r>
  <r>
    <s v="EST-000036213"/>
    <s v="TOOLEY STREET NO 155 REFURB LONDON"/>
    <s v="Lorraine Knotts"/>
    <d v="2025-08-12T00:00:00"/>
    <d v="2025-08-11T00:00:00"/>
    <x v="1"/>
    <s v="11/08/2025, 12:14"/>
    <s v="UK"/>
    <s v="11/08/2025"/>
    <x v="32"/>
  </r>
  <r>
    <s v="EST-000036334"/>
    <s v="TYPHOO WHARF REDEVELOPMENT DIGBETH BIRMINGHAM CAT A"/>
    <s v="Lorraine Knotts"/>
    <d v="2025-08-14T00:00:00"/>
    <d v="2025-08-13T00:00:00"/>
    <x v="1"/>
    <s v="13/08/2025, 15:40"/>
    <s v="UK"/>
    <s v="13/08/2025"/>
    <x v="32"/>
  </r>
  <r>
    <s v="EST-000036282"/>
    <s v="UNI OF CAMBRIDGE CHEMISTRY LECTURE ROOM CEILINGS FLRS 2&amp;3"/>
    <s v="Max Cane"/>
    <d v="2025-08-12T00:00:00"/>
    <d v="2025-08-11T00:00:00"/>
    <x v="1"/>
    <s v="11/08/2025, 16:57"/>
    <s v="UK"/>
    <s v="11/08/2025"/>
    <x v="32"/>
  </r>
  <r>
    <s v="EST-000036182"/>
    <s v="UNI OF CAMBRIDGE CHEMISTRY LECTURE ROOM CEILINGS FLRS 2&amp;3"/>
    <s v="Max Cane"/>
    <d v="2025-08-08T00:00:00"/>
    <d v="2025-08-15T00:00:00"/>
    <x v="0"/>
    <s v="15/08/2025, 16:00"/>
    <s v="UK"/>
    <s v="15/08/2025"/>
    <x v="32"/>
  </r>
  <r>
    <s v="EST-000036059"/>
    <s v="UNI OF EXETER BIRKS GRANGE A - E STUDENT ACCOMODATION"/>
    <s v="Max Cane"/>
    <d v="2025-08-05T00:00:00"/>
    <d v="2025-08-15T00:00:00"/>
    <x v="0"/>
    <s v="15/08/2025, 10:19"/>
    <s v="UK"/>
    <s v="15/08/2025"/>
    <x v="32"/>
  </r>
  <r>
    <s v="EST-000036328"/>
    <s v="UNI OF LIVERPOOL SCHOOL OF ARCHITECTURE EXTENSION"/>
    <s v="Neil Hamblin"/>
    <d v="2025-08-15T00:00:00"/>
    <d v="2025-08-14T00:00:00"/>
    <x v="1"/>
    <s v="14/08/2025, 09:51"/>
    <s v="UK"/>
    <s v="14/08/2025"/>
    <x v="32"/>
  </r>
  <r>
    <s v="EST-000035661"/>
    <s v="UPPER BROOK STREET KADANS LIGHTING MANCHESTER"/>
    <s v="Max Cane"/>
    <d v="2025-07-25T00:00:00"/>
    <d v="2025-08-12T00:00:00"/>
    <x v="0"/>
    <s v="12/08/2025, 15:28"/>
    <s v="UK"/>
    <s v="12/08/2025"/>
    <x v="32"/>
  </r>
  <r>
    <s v="EST-000036247"/>
    <s v="VICTORIA STREET NO 105 CORES &amp; BASEMENT LONDON"/>
    <s v="Lorraine Knotts"/>
    <d v="2025-08-13T00:00:00"/>
    <d v="2025-08-11T00:00:00"/>
    <x v="1"/>
    <s v="11/08/2025, 09:16"/>
    <s v="UK"/>
    <s v="11/08/2025"/>
    <x v="32"/>
  </r>
  <r>
    <s v="EST-000036302"/>
    <s v="VICTORIA STREET NO 171 REFURBISHMENT LONDON"/>
    <s v="Lorraine Knotts"/>
    <d v="2025-08-14T00:00:00"/>
    <d v="2025-08-15T00:00:00"/>
    <x v="0"/>
    <s v="15/08/2025, 11:18"/>
    <s v="UK"/>
    <s v="15/08/2025"/>
    <x v="32"/>
  </r>
  <r>
    <s v="EST-000036321"/>
    <s v="WEYBRIDGE INNOVATION FACILITY HALEON (GSK) THE HEIGHTS - NDA"/>
    <s v="Lorraine Knotts"/>
    <d v="2025-08-14T00:00:00"/>
    <d v="2025-08-13T00:00:00"/>
    <x v="1"/>
    <s v="13/08/2025, 11:24"/>
    <s v="UK"/>
    <s v="13/08/2025"/>
    <x v="32"/>
  </r>
  <r>
    <s v="EST-000036153"/>
    <s v="WEYBRIDGE INNOVATION FACILITY HALEON (GSK) THE HEIGHTS - NDA"/>
    <s v="Lorraine Knotts"/>
    <d v="2025-08-08T00:00:00"/>
    <d v="2025-08-11T00:00:00"/>
    <x v="0"/>
    <s v="11/08/2025, 11:25"/>
    <s v="UK"/>
    <s v="11/08/2025"/>
    <x v="32"/>
  </r>
  <r>
    <s v="EST-000036261"/>
    <s v="WOOD STREET NO 88 FLR 3 CAT B SPORTRADAR LONDON"/>
    <s v="Lorraine Knotts"/>
    <d v="2025-08-12T00:00:00"/>
    <d v="2025-08-11T00:00:00"/>
    <x v="1"/>
    <s v="11/08/2025, 12:27"/>
    <s v="UK"/>
    <s v="11/08/2025"/>
    <x v="32"/>
  </r>
  <r>
    <s v="EST-000036390"/>
    <s v="50 SYLVAN RD WALTHAM AMENITY AND OFFICE FITOUT"/>
    <s v="Ian Liegeois"/>
    <d v="2025-08-22T00:00:00"/>
    <d v="2025-08-15T00:00:00"/>
    <x v="1"/>
    <s v="15/08/2025, 23:25"/>
    <s v="USA"/>
    <s v="15/08/2025"/>
    <x v="32"/>
  </r>
  <r>
    <s v="EST-000035892"/>
    <s v="6100 MAIN STREET STE 480, HOUSTON, TX 77005- PHASE 1"/>
    <s v="Ian Liegeois"/>
    <d v="2025-08-06T00:00:00"/>
    <d v="2025-08-14T00:00:00"/>
    <x v="0"/>
    <s v="14/08/2025, 22:31"/>
    <s v="USA"/>
    <s v="14/08/2025"/>
    <x v="32"/>
  </r>
  <r>
    <s v="EST-000036273"/>
    <s v="BOYS TOWN HOSPITAL ROAD 1400"/>
    <s v="Ian Liegeois"/>
    <d v="2025-08-13T00:00:00"/>
    <d v="2025-08-13T00:00:00"/>
    <x v="1"/>
    <s v="13/08/2025, 22:39"/>
    <s v="USA"/>
    <s v="13/08/2025"/>
    <x v="32"/>
  </r>
  <r>
    <s v="EST-000036158"/>
    <s v="MADISON AVENUE 383 - BULK PURCHASING CEILING"/>
    <s v="Ian Liegeois"/>
    <d v="2025-08-14T00:00:00"/>
    <d v="2025-08-13T00:00:00"/>
    <x v="1"/>
    <s v="13/08/2025, 21:28"/>
    <s v="USA"/>
    <s v="13/08/2025"/>
    <x v="32"/>
  </r>
  <r>
    <s v="EST-000036354"/>
    <s v="N MICHIGAN AVE 600 UNIQLO STORE CHICAGO"/>
    <s v="Ian Liegeois"/>
    <d v="2025-08-21T00:00:00"/>
    <d v="2025-08-15T00:00:00"/>
    <x v="1"/>
    <s v="15/08/2025, 23:37"/>
    <s v="USA"/>
    <s v="15/08/2025"/>
    <x v="32"/>
  </r>
  <r>
    <s v="EST-000036317"/>
    <s v="N MICHIGAN AVE 600 UNIQLO STORE CHICAGO"/>
    <s v="Ian Liegeois"/>
    <d v="2025-08-20T00:00:00"/>
    <d v="2025-08-13T00:00:00"/>
    <x v="1"/>
    <s v="13/08/2025, 15:32"/>
    <s v="USA"/>
    <s v="13/08/2025"/>
    <x v="32"/>
  </r>
  <r>
    <s v="EST-000036206"/>
    <s v="N MICHIGAN AVE 600 UNIQLO STORE CHICAGO"/>
    <s v="Ian Liegeois"/>
    <d v="2025-08-13T00:00:00"/>
    <d v="2025-08-12T00:00:00"/>
    <x v="1"/>
    <s v="12/08/2025, 22:22"/>
    <s v="USA"/>
    <s v="12/08/2025"/>
    <x v="32"/>
  </r>
  <r>
    <s v="EST-000035617"/>
    <s v="PASSAGE OF TIME ART GALLERY FLORIDA"/>
    <s v="Ian Liegeois"/>
    <d v="2025-07-24T00:00:00"/>
    <d v="2025-08-11T00:00:00"/>
    <x v="0"/>
    <s v="11/08/2025, 22:45"/>
    <s v="USA"/>
    <s v="11/08/2025"/>
    <x v="32"/>
  </r>
  <r>
    <s v="EST-000035461"/>
    <s v="PROJECT CUCUMBER (CONFIDENTIAL)"/>
    <s v="Ian Liegeois"/>
    <d v="2025-07-21T00:00:00"/>
    <d v="2025-08-12T00:00:00"/>
    <x v="0"/>
    <s v="12/08/2025, 18:26"/>
    <s v="USA"/>
    <s v="12/08/2025"/>
    <x v="32"/>
  </r>
  <r>
    <s v="EST-000036245"/>
    <s v="PROJECT CUCUMBER (CONFIDENTIAL)"/>
    <s v="Ian Liegeois"/>
    <d v="2025-08-15T00:00:00"/>
    <d v="2025-08-15T00:00:00"/>
    <x v="1"/>
    <s v="15/08/2025, 22:42"/>
    <s v="USA"/>
    <s v="15/08/2025"/>
    <x v="32"/>
  </r>
  <r>
    <s v="EST-000035530"/>
    <s v="TRYON 1111 MIXED-USE HIGHRISE.T2. CHARLOTTE"/>
    <s v="Ian Liegeois"/>
    <d v="2025-07-24T00:00:00"/>
    <d v="2025-08-15T00:00:00"/>
    <x v="0"/>
    <s v="15/08/2025, 22:30"/>
    <s v="USA"/>
    <s v="15/08/2025"/>
    <x v="32"/>
  </r>
  <r>
    <s v="EST-000036267"/>
    <s v="ARC DE SEINE"/>
    <s v="Christine Moring"/>
    <d v="2025-08-15T00:00:00"/>
    <d v="2025-08-22T00:00:00"/>
    <x v="0"/>
    <s v="22/08/2025, 13:59"/>
    <s v="France"/>
    <s v="22/08/2025"/>
    <x v="33"/>
  </r>
  <r>
    <s v="EST-000036389"/>
    <s v="ABBVIE FREEZER ROOM WESTPORT"/>
    <s v="Fergal Rudden"/>
    <d v="2025-08-21T00:00:00"/>
    <d v="2025-08-20T00:00:00"/>
    <x v="1"/>
    <s v="20/08/2025, 15:18"/>
    <s v="Ireland"/>
    <s v="20/08/2025"/>
    <x v="33"/>
  </r>
  <r>
    <s v="EST-000036497"/>
    <s v="COCA COLA BALLINA"/>
    <s v="Fergal Rudden"/>
    <d v="2025-08-22T00:00:00"/>
    <d v="2025-08-20T00:00:00"/>
    <x v="1"/>
    <s v="20/08/2025, 16:03"/>
    <s v="Ireland"/>
    <s v="20/08/2025"/>
    <x v="33"/>
  </r>
  <r>
    <s v="EST-000036490"/>
    <s v="SOFITEL HOTEL TERMINAL 2 DUBLIN AIRPORT"/>
    <s v="Fergal Rudden"/>
    <d v="2025-08-20T00:00:00"/>
    <d v="2025-08-19T00:00:00"/>
    <x v="1"/>
    <s v="19/08/2025, 15:35"/>
    <s v="Ireland"/>
    <s v="19/08/2025"/>
    <x v="33"/>
  </r>
  <r>
    <s v="EST-000036498"/>
    <s v="SURGICAL HUB WATERFORD"/>
    <s v="Fergal Rudden"/>
    <d v="2025-08-21T00:00:00"/>
    <d v="2025-08-21T00:00:00"/>
    <x v="1"/>
    <s v="21/08/2025, 12:57"/>
    <s v="Ireland"/>
    <s v="21/08/2025"/>
    <x v="33"/>
  </r>
  <r>
    <s v="EST-000035834"/>
    <s v="ASD FALCON NEST JOB 9 DUBAI"/>
    <s v="Christine Moring"/>
    <d v="2025-08-20T00:00:00"/>
    <d v="2025-08-21T00:00:00"/>
    <x v="0"/>
    <s v="21/08/2025, 15:06"/>
    <s v="Middle East"/>
    <s v="21/08/2025"/>
    <x v="33"/>
  </r>
  <r>
    <s v="EST-000036304"/>
    <s v="IMMERSIVE TOWER DIFC COMMERCIAL OFFICE DEVT DUBAI"/>
    <s v="Christine Moring"/>
    <d v="2025-08-18T00:00:00"/>
    <d v="2025-08-20T00:00:00"/>
    <x v="0"/>
    <s v="20/08/2025, 14:11"/>
    <s v="Middle East"/>
    <s v="20/08/2025"/>
    <x v="33"/>
  </r>
  <r>
    <s v="EST-000036329"/>
    <s v="KING FAHD INTL STADIUM EXPANSION RIYADH"/>
    <s v="Jeremy Buick"/>
    <d v="2025-08-20T00:00:00"/>
    <d v="2025-08-19T00:00:00"/>
    <x v="1"/>
    <s v="19/08/2025, 15:43"/>
    <s v="Middle East"/>
    <s v="19/08/2025"/>
    <x v="33"/>
  </r>
  <r>
    <s v="EST-000036381"/>
    <s v="QIDDIYA MOTORSPORT PKG 2 &amp; 3 BOH RIYADH"/>
    <s v="Jason Liggett"/>
    <d v="2025-08-20T00:00:00"/>
    <d v="2025-08-20T00:00:00"/>
    <x v="1"/>
    <s v="20/08/2025, 11:43"/>
    <s v="Middle East"/>
    <s v="20/08/2025"/>
    <x v="33"/>
  </r>
  <r>
    <s v="EST-000036433"/>
    <s v="RAK CENTRAL RAS AL-KHAIMAH AL MARJAN"/>
    <s v="Christine Moring"/>
    <d v="2025-08-21T00:00:00"/>
    <d v="2025-08-20T00:00:00"/>
    <x v="1"/>
    <s v="20/08/2025, 09:59"/>
    <s v="Middle East"/>
    <s v="20/08/2025"/>
    <x v="33"/>
  </r>
  <r>
    <s v="EST-000036440"/>
    <s v="THE AVENUES MALL &amp; TOWER 2 AL KHOBAR KSA"/>
    <s v="Christine Moring"/>
    <d v="2025-08-21T00:00:00"/>
    <d v="2025-08-19T00:00:00"/>
    <x v="1"/>
    <s v="19/08/2025, 15:47"/>
    <s v="Middle East"/>
    <s v="19/08/2025"/>
    <x v="33"/>
  </r>
  <r>
    <s v="EST-000036576"/>
    <s v="APPLE CAMPUS HERZLIYA DATA CENTRE"/>
    <s v="Christine Moring"/>
    <d v="2025-08-27T00:00:00"/>
    <d v="2025-08-22T00:00:00"/>
    <x v="1"/>
    <s v="22/08/2025, 09:34"/>
    <s v="Rest of the World"/>
    <s v="22/08/2025"/>
    <x v="33"/>
  </r>
  <r>
    <s v="EST-000036365"/>
    <s v="CENTRO DE DATOS (CPD) SEGURIDAD SOCIAL SORIA"/>
    <s v="Christine Moring"/>
    <d v="2025-08-20T00:00:00"/>
    <d v="2025-08-20T00:00:00"/>
    <x v="1"/>
    <s v="20/08/2025, 16:59"/>
    <s v="Rest of the World"/>
    <s v="20/08/2025"/>
    <x v="33"/>
  </r>
  <r>
    <s v="EST-000036012"/>
    <s v="CT25721 FABRIC GENEVA"/>
    <s v="Christine Moring"/>
    <d v="2025-08-20T00:00:00"/>
    <d v="2025-08-19T00:00:00"/>
    <x v="1"/>
    <s v="19/08/2025, 08:55"/>
    <s v="Rest of the World"/>
    <s v="19/08/2025"/>
    <x v="33"/>
  </r>
  <r>
    <s v="EST-000036404"/>
    <s v="DEGROOTE SCHOOL OF BUSINESS HAMILTON LEVELS 6 &amp; 9"/>
    <s v="John Bullock"/>
    <d v="2025-08-19T00:00:00"/>
    <d v="2025-08-18T00:00:00"/>
    <x v="1"/>
    <s v="18/08/2025, 10:55"/>
    <s v="Rest of the World"/>
    <s v="18/08/2025"/>
    <x v="33"/>
  </r>
  <r>
    <s v="EST-000036518"/>
    <s v="DIGITAL REALTY FRA20 DATA CENTRE FRANKFURT"/>
    <s v="Jason Liggett"/>
    <d v="2025-08-25T00:00:00"/>
    <d v="2025-08-22T00:00:00"/>
    <x v="1"/>
    <s v="22/08/2025, 14:23"/>
    <s v="Rest of the World"/>
    <s v="22/08/2025"/>
    <x v="33"/>
  </r>
  <r>
    <s v="EST-000036541"/>
    <s v="ENAIRE SALA CONTROL MADRID"/>
    <s v="Christine Moring"/>
    <d v="2025-08-26T00:00:00"/>
    <d v="2025-08-22T00:00:00"/>
    <x v="1"/>
    <s v="22/08/2025, 11:55"/>
    <s v="Rest of the World"/>
    <s v="22/08/2025"/>
    <x v="33"/>
  </r>
  <r>
    <s v="EST-000036355"/>
    <s v="ESCOLA SOPHIA MELLO PORTUGAL"/>
    <s v="Christine Moring"/>
    <d v="2025-08-19T00:00:00"/>
    <d v="2025-08-19T00:00:00"/>
    <x v="1"/>
    <s v="19/08/2025, 11:00"/>
    <s v="Rest of the World"/>
    <s v="19/08/2025"/>
    <x v="33"/>
  </r>
  <r>
    <s v="EST-000036466"/>
    <s v="HERO OFFICE BUILDING VILNIUS"/>
    <s v="Estimating"/>
    <d v="2025-08-25T00:00:00"/>
    <d v="2025-08-18T00:00:00"/>
    <x v="1"/>
    <s v="18/08/2025, 15:12"/>
    <s v="Rest of the World"/>
    <s v="18/08/2025"/>
    <x v="33"/>
  </r>
  <r>
    <s v="EST-000036403"/>
    <s v="HOSPITAL EL CARMEN CIUDAD REAL"/>
    <s v="Christine Moring"/>
    <d v="2025-08-19T00:00:00"/>
    <d v="2025-08-18T00:00:00"/>
    <x v="1"/>
    <s v="18/08/2025, 12:03"/>
    <s v="Rest of the World"/>
    <s v="18/08/2025"/>
    <x v="33"/>
  </r>
  <r>
    <s v="EST-000036505"/>
    <s v="L.-ILLA BY RENTAMAR BARCELONA"/>
    <s v="Christine Moring"/>
    <d v="2025-08-22T00:00:00"/>
    <d v="2025-08-21T00:00:00"/>
    <x v="1"/>
    <s v="21/08/2025, 17:32"/>
    <s v="Rest of the World"/>
    <s v="21/08/2025"/>
    <x v="33"/>
  </r>
  <r>
    <s v="EST-000036545"/>
    <s v="MARRIOTT HOTEL &amp; EXECUTIVE APARTMENTS KAMPALA"/>
    <s v="Christine Moring"/>
    <d v="2025-08-22T00:00:00"/>
    <d v="2025-08-22T00:00:00"/>
    <x v="1"/>
    <s v="22/08/2025, 10:05"/>
    <s v="Rest of the World"/>
    <s v="22/08/2025"/>
    <x v="33"/>
  </r>
  <r>
    <s v="EST-000036448"/>
    <s v="MARRIOTT HOTEL &amp; EXECUTIVE APARTMENTS KAMPALA"/>
    <s v="Christine Moring"/>
    <d v="2025-08-20T00:00:00"/>
    <d v="2025-08-20T00:00:00"/>
    <x v="1"/>
    <s v="20/08/2025, 10:19"/>
    <s v="Rest of the World"/>
    <s v="20/08/2025"/>
    <x v="33"/>
  </r>
  <r>
    <s v="EST-000035829"/>
    <s v="ONTARIO LINE MOSS PARK STATION (FMS)"/>
    <s v="Ian Liegeois"/>
    <d v="2025-07-31T00:00:00"/>
    <d v="2025-08-22T00:00:00"/>
    <x v="0"/>
    <s v="22/08/2025, 12:45"/>
    <s v="Rest of the World"/>
    <s v="22/08/2025"/>
    <x v="33"/>
  </r>
  <r>
    <s v="EST-000034357"/>
    <s v="ROYAL CARIBBEAN CRUISE TERMINAL G BARCELONA"/>
    <s v="John Bullock"/>
    <d v="2025-06-13T00:00:00"/>
    <d v="2025-08-18T00:00:00"/>
    <x v="0"/>
    <s v="18/08/2025, 12:01"/>
    <s v="Rest of the World"/>
    <s v="18/08/2025"/>
    <x v="33"/>
  </r>
  <r>
    <s v="EST-000035855"/>
    <s v="VIA AUGUSTA BARCELONA"/>
    <s v="Christine Moring"/>
    <d v="2025-08-20T00:00:00"/>
    <d v="2025-08-21T00:00:00"/>
    <x v="0"/>
    <s v="21/08/2025, 10:21"/>
    <s v="Rest of the World"/>
    <s v="21/08/2025"/>
    <x v="33"/>
  </r>
  <r>
    <s v="EST-000036560"/>
    <s v="ACS HANGAR CAFE EWELL ROAD NO 171-185 SURBITON"/>
    <s v="Lorraine Knotts"/>
    <d v="2025-08-22T00:00:00"/>
    <d v="2025-08-21T00:00:00"/>
    <x v="1"/>
    <s v="21/08/2025, 14:56"/>
    <s v="UK"/>
    <s v="21/08/2025"/>
    <x v="33"/>
  </r>
  <r>
    <s v="EST-000036556"/>
    <s v="BALGORES SEND SCHOOL GIDEA PARK ROMFORD"/>
    <s v="Max Cane"/>
    <d v="2025-08-22T00:00:00"/>
    <d v="2025-08-22T00:00:00"/>
    <x v="1"/>
    <s v="22/08/2025, 16:16"/>
    <s v="UK"/>
    <s v="22/08/2025"/>
    <x v="33"/>
  </r>
  <r>
    <s v="EST-000036508"/>
    <s v="BEDFONT LAKES BUILDING 10 LAKESHORE FELTHAM LONDON"/>
    <s v="Max Cane"/>
    <d v="2025-08-20T00:00:00"/>
    <d v="2025-08-21T00:00:00"/>
    <x v="0"/>
    <s v="21/08/2025, 15:55"/>
    <s v="UK"/>
    <s v="21/08/2025"/>
    <x v="33"/>
  </r>
  <r>
    <s v="EST-000036442"/>
    <s v="BERKELEY SQUARE HOUSE FLOOR 3  LONDON"/>
    <s v="Neil Hamblin"/>
    <d v="2025-08-19T00:00:00"/>
    <d v="2025-08-19T00:00:00"/>
    <x v="1"/>
    <s v="19/08/2025, 13:14"/>
    <s v="UK"/>
    <s v="19/08/2025"/>
    <x v="33"/>
  </r>
  <r>
    <s v="EST-000036445"/>
    <s v="BISHOPSGATE NO 15 CAT B ALLIANZ LONDON"/>
    <s v="Max Cane"/>
    <d v="2025-08-19T00:00:00"/>
    <d v="2025-08-18T00:00:00"/>
    <x v="1"/>
    <s v="18/08/2025, 16:35"/>
    <s v="UK"/>
    <s v="18/08/2025"/>
    <x v="33"/>
  </r>
  <r>
    <s v="EST-000036550"/>
    <s v="BISHOPSGATE NO 199 CAT B FLOOR 10 DORSEY &amp; WHITNEY LONDON"/>
    <s v="Max Cane"/>
    <d v="2025-08-25T00:00:00"/>
    <d v="2025-08-22T00:00:00"/>
    <x v="1"/>
    <s v="22/08/2025, 15:07"/>
    <s v="UK"/>
    <s v="22/08/2025"/>
    <x v="33"/>
  </r>
  <r>
    <s v="EST-000036468"/>
    <s v="BISHOPSGATE NO 199 CAT B FLOOR 10 DORSEY &amp; WHITNEY LONDON"/>
    <s v="Max Cane"/>
    <d v="2025-08-19T00:00:00"/>
    <d v="2025-08-20T00:00:00"/>
    <x v="0"/>
    <s v="20/08/2025, 12:19"/>
    <s v="UK"/>
    <s v="20/08/2025"/>
    <x v="33"/>
  </r>
  <r>
    <s v="EST-000036569"/>
    <s v="BISHOPSGATE NO 201 BROADGATE TOWER CAT A LONDON"/>
    <s v="Max Cane"/>
    <d v="2025-08-25T00:00:00"/>
    <d v="2025-08-22T00:00:00"/>
    <x v="1"/>
    <s v="22/08/2025, 16:16"/>
    <s v="UK"/>
    <s v="22/08/2025"/>
    <x v="33"/>
  </r>
  <r>
    <s v="EST-000036488"/>
    <s v="BISHOPSGATE NO 22 LEVEL 9 AMWINS REFURB LONDON"/>
    <s v="Lorraine Knotts"/>
    <d v="2025-08-20T00:00:00"/>
    <d v="2025-08-19T00:00:00"/>
    <x v="1"/>
    <s v="19/08/2025, 11:27"/>
    <s v="UK"/>
    <s v="19/08/2025"/>
    <x v="33"/>
  </r>
  <r>
    <s v="EST-000036396"/>
    <s v="BISHOPSGATE NO 60 CAT A+ HASILWOOD HOUSE FLRS 1 &amp; 6 LONDON"/>
    <s v="Neil Hamblin"/>
    <d v="2025-08-18T00:00:00"/>
    <d v="2025-08-18T00:00:00"/>
    <x v="1"/>
    <s v="18/08/2025, 11:33"/>
    <s v="UK"/>
    <s v="18/08/2025"/>
    <x v="33"/>
  </r>
  <r>
    <s v="EST-000036583"/>
    <s v="BMW SHOWROOM FARNBOROUGH"/>
    <s v="Max Cane"/>
    <d v="2025-08-25T00:00:00"/>
    <d v="2025-08-22T00:00:00"/>
    <x v="1"/>
    <s v="22/08/2025, 10:12"/>
    <s v="UK"/>
    <s v="22/08/2025"/>
    <x v="33"/>
  </r>
  <r>
    <s v="EST-000036473"/>
    <s v="BRINDLEY PLACE NO 3 FLRS 1 &amp; 4 CAT A BIRMINGHAM"/>
    <s v="Max Cane"/>
    <d v="2025-08-19T00:00:00"/>
    <d v="2025-08-19T00:00:00"/>
    <x v="1"/>
    <s v="19/08/2025, 14:41"/>
    <s v="UK"/>
    <s v="19/08/2025"/>
    <x v="33"/>
  </r>
  <r>
    <s v="EST-000036480"/>
    <s v="BRINDLEY PLACE NO 9 FLRS 1ST &amp; 2ND BIRMINGHAM"/>
    <s v="Max Cane"/>
    <d v="2025-08-20T00:00:00"/>
    <d v="2025-08-19T00:00:00"/>
    <x v="1"/>
    <s v="19/08/2025, 08:47"/>
    <s v="UK"/>
    <s v="19/08/2025"/>
    <x v="33"/>
  </r>
  <r>
    <s v="EST-000036454"/>
    <s v="BRITON HOUSE D YOUNG NO 10-12 SOUTHAMPTON"/>
    <s v="Lorraine Knotts"/>
    <d v="2025-08-19T00:00:00"/>
    <d v="2025-08-18T00:00:00"/>
    <x v="1"/>
    <s v="18/08/2025, 14:22"/>
    <s v="UK"/>
    <s v="18/08/2025"/>
    <x v="33"/>
  </r>
  <r>
    <s v="EST-000036548"/>
    <s v="BROMPTON ROAD NO 161 OFFICE REFURB LONDON"/>
    <s v="Neil Hamblin"/>
    <d v="2025-08-25T00:00:00"/>
    <d v="2025-08-21T00:00:00"/>
    <x v="1"/>
    <s v="21/08/2025, 15:29"/>
    <s v="UK"/>
    <s v="21/08/2025"/>
    <x v="33"/>
  </r>
  <r>
    <s v="EST-000036361"/>
    <s v="CAMBRIDGE NORTH ONE MILTON AVENUE CAMBRIDGE LIGHTING"/>
    <s v="Max Cane"/>
    <d v="2025-08-19T00:00:00"/>
    <d v="2025-08-20T00:00:00"/>
    <x v="0"/>
    <s v="20/08/2025, 16:49"/>
    <s v="UK"/>
    <s v="20/08/2025"/>
    <x v="33"/>
  </r>
  <r>
    <s v="EST-000036456"/>
    <s v="CENTRAL SQUARE WELLING STREET NO 29 FREETHS PH2 LEEDS"/>
    <s v="Max Cane"/>
    <d v="2025-08-19T00:00:00"/>
    <d v="2025-08-18T00:00:00"/>
    <x v="1"/>
    <s v="18/08/2025, 16:25"/>
    <s v="UK"/>
    <s v="18/08/2025"/>
    <x v="33"/>
  </r>
  <r>
    <s v="EST-000036388"/>
    <s v="CHURCH STREET NO 45 FLRS 1 &amp; 2 BIRMINGHAM"/>
    <s v="Neil Hamblin"/>
    <d v="2025-08-18T00:00:00"/>
    <d v="2025-08-18T00:00:00"/>
    <x v="1"/>
    <s v="18/08/2025, 09:52"/>
    <s v="UK"/>
    <s v="18/08/2025"/>
    <x v="33"/>
  </r>
  <r>
    <s v="EST-000036558"/>
    <s v="CHURCH STREET NO 45 FLRS 1 &amp; 2 BIRMINGHAM"/>
    <s v="Neil Hamblin"/>
    <d v="2025-08-22T00:00:00"/>
    <d v="2025-08-21T00:00:00"/>
    <x v="1"/>
    <s v="21/08/2025, 16:40"/>
    <s v="UK"/>
    <s v="21/08/2025"/>
    <x v="33"/>
  </r>
  <r>
    <s v="EST-000036467"/>
    <s v="CITY POINT ROPEMAKER STREET FLR 16 REFURB LONDON"/>
    <s v="Max Cane"/>
    <d v="2025-08-19T00:00:00"/>
    <d v="2025-08-19T00:00:00"/>
    <x v="1"/>
    <s v="19/08/2025, 14:40"/>
    <s v="UK"/>
    <s v="19/08/2025"/>
    <x v="33"/>
  </r>
  <r>
    <s v="EST-000036590"/>
    <s v="COBALT HOUSING LOWER HOUSE LANE LIVERPOOL"/>
    <s v="Lorraine Knotts"/>
    <d v="2025-08-25T00:00:00"/>
    <d v="2025-08-22T00:00:00"/>
    <x v="1"/>
    <s v="22/08/2025, 11:06"/>
    <s v="UK"/>
    <s v="22/08/2025"/>
    <x v="33"/>
  </r>
  <r>
    <s v="EST-000036464"/>
    <s v="COBALT HOUSING LOWER HOUSE LANE LIVERPOOL"/>
    <s v="Lorraine Knotts"/>
    <d v="2025-08-19T00:00:00"/>
    <d v="2025-08-20T00:00:00"/>
    <x v="0"/>
    <s v="20/08/2025, 08:26"/>
    <s v="UK"/>
    <s v="20/08/2025"/>
    <x v="33"/>
  </r>
  <r>
    <s v="EST-000036578"/>
    <s v="COLMORE ROW NO 1 FLR 5 REFURB BIRMINGHAM"/>
    <s v="Max Cane"/>
    <d v="2025-08-25T00:00:00"/>
    <d v="2025-08-22T00:00:00"/>
    <x v="1"/>
    <s v="22/08/2025, 10:01"/>
    <s v="UK"/>
    <s v="22/08/2025"/>
    <x v="33"/>
  </r>
  <r>
    <s v="EST-000036330"/>
    <s v="DUDLEY INTERCHANGE FISHER STREET"/>
    <s v="Neil Hamblin"/>
    <d v="2025-08-15T00:00:00"/>
    <d v="2025-08-21T00:00:00"/>
    <x v="0"/>
    <s v="21/08/2025, 16:18"/>
    <s v="UK"/>
    <s v="21/08/2025"/>
    <x v="33"/>
  </r>
  <r>
    <s v="EST-000036544"/>
    <s v="ELEPHANT &amp; CASTLE TOWN CENTRE PLOT E2 &amp; E3 LONDON"/>
    <s v="Max Cane"/>
    <d v="2025-08-22T00:00:00"/>
    <d v="2025-08-21T00:00:00"/>
    <x v="1"/>
    <s v="21/08/2025, 10:37"/>
    <s v="UK"/>
    <s v="21/08/2025"/>
    <x v="33"/>
  </r>
  <r>
    <s v="EST-000036565"/>
    <s v="EURSHELL MISC TILE &amp; GRID 2025"/>
    <s v="Max Cane"/>
    <d v="2025-08-22T00:00:00"/>
    <d v="2025-08-21T00:00:00"/>
    <x v="1"/>
    <s v="21/08/2025, 16:49"/>
    <s v="UK"/>
    <s v="21/08/2025"/>
    <x v="33"/>
  </r>
  <r>
    <s v="EST-000036546"/>
    <s v="EXCHANGE SQUARE NO 1 CAT A REFURB LONDON"/>
    <s v="Neil Hamblin"/>
    <d v="2025-08-25T00:00:00"/>
    <d v="2025-08-21T00:00:00"/>
    <x v="1"/>
    <s v="21/08/2025, 14:25"/>
    <s v="UK"/>
    <s v="21/08/2025"/>
    <x v="33"/>
  </r>
  <r>
    <s v="EST-000036489"/>
    <s v="GOLDSWORTH PLACE FORGE END NO 1 WOKING"/>
    <s v="Max Cane"/>
    <d v="2025-08-20T00:00:00"/>
    <d v="2025-08-19T00:00:00"/>
    <x v="1"/>
    <s v="19/08/2025, 14:45"/>
    <s v="UK"/>
    <s v="19/08/2025"/>
    <x v="33"/>
  </r>
  <r>
    <s v="EST-000036604"/>
    <s v="GREENWAYS EGGS CAMP FARM HATFIELD HEATH"/>
    <s v="Neil Hamblin"/>
    <d v="2025-08-25T00:00:00"/>
    <d v="2025-08-22T00:00:00"/>
    <x v="1"/>
    <s v="22/08/2025, 14:56"/>
    <s v="UK"/>
    <s v="22/08/2025"/>
    <x v="33"/>
  </r>
  <r>
    <s v="EST-000036484"/>
    <s v="GROSVENOR STREET NO 77 FLOOR 4 PHASE 2 LONDON"/>
    <s v="Max Cane"/>
    <d v="2025-08-20T00:00:00"/>
    <d v="2025-08-19T00:00:00"/>
    <x v="1"/>
    <s v="19/08/2025, 10:03"/>
    <s v="UK"/>
    <s v="19/08/2025"/>
    <x v="33"/>
  </r>
  <r>
    <s v="EST-000036568"/>
    <s v="HASLAR IRC DOLPHIN WAY GOSPORT HAMPSHIRE"/>
    <s v="Max Cane"/>
    <d v="2025-08-22T00:00:00"/>
    <d v="2025-08-21T00:00:00"/>
    <x v="1"/>
    <s v="21/08/2025, 16:53"/>
    <s v="UK"/>
    <s v="21/08/2025"/>
    <x v="33"/>
  </r>
  <r>
    <s v="EST-000036438"/>
    <s v="HUAWEI BUCKINGHAM GATE NO 63 FLR 4"/>
    <s v="Max Cane"/>
    <d v="2025-08-19T00:00:00"/>
    <d v="2025-08-18T00:00:00"/>
    <x v="1"/>
    <s v="18/08/2025, 09:35"/>
    <s v="UK"/>
    <s v="18/08/2025"/>
    <x v="33"/>
  </r>
  <r>
    <s v="EST-000036586"/>
    <s v="JACK WINGFIELD SOUTH EAST MISC 2024"/>
    <s v="Neil Hamblin"/>
    <d v="2025-08-27T00:00:00"/>
    <d v="2025-08-22T00:00:00"/>
    <x v="1"/>
    <s v="22/08/2025, 13:16"/>
    <s v="UK"/>
    <s v="22/08/2025"/>
    <x v="33"/>
  </r>
  <r>
    <s v="EST-000036374"/>
    <s v="KINGS HALL LEISURE CENTRE LOWER CLAPTON HACKNEY LONDON"/>
    <s v="Neil Hamblin"/>
    <d v="2025-08-18T00:00:00"/>
    <d v="2025-08-18T00:00:00"/>
    <x v="1"/>
    <s v="18/08/2025, 14:06"/>
    <s v="UK"/>
    <s v="18/08/2025"/>
    <x v="33"/>
  </r>
  <r>
    <s v="EST-000036549"/>
    <s v="LAB REFURB UNIVERSITY OF CAMBRIDGE"/>
    <s v="Max Cane"/>
    <d v="2025-08-22T00:00:00"/>
    <d v="2025-08-21T00:00:00"/>
    <x v="1"/>
    <s v="21/08/2025, 16:31"/>
    <s v="UK"/>
    <s v="21/08/2025"/>
    <x v="33"/>
  </r>
  <r>
    <s v="EST-000036574"/>
    <s v="LIVERPOOL STREET NO 1 FLOOR 1 COFFEE BAR SPACE LONDON"/>
    <s v="Lorraine Knotts"/>
    <d v="2025-08-25T00:00:00"/>
    <d v="2025-08-22T00:00:00"/>
    <x v="1"/>
    <s v="22/08/2025, 08:23"/>
    <s v="UK"/>
    <s v="22/08/2025"/>
    <x v="33"/>
  </r>
  <r>
    <s v="EST-000036561"/>
    <s v="LONDON MISC 2025"/>
    <s v="Max Cane"/>
    <d v="2025-08-22T00:00:00"/>
    <d v="2025-08-21T00:00:00"/>
    <x v="1"/>
    <s v="21/08/2025, 15:05"/>
    <s v="UK"/>
    <s v="21/08/2025"/>
    <x v="33"/>
  </r>
  <r>
    <s v="EST-000036533"/>
    <s v="LONDON MISC 2025"/>
    <s v="Max Cane"/>
    <d v="2025-08-21T00:00:00"/>
    <d v="2025-08-20T00:00:00"/>
    <x v="1"/>
    <s v="20/08/2025, 16:34"/>
    <s v="UK"/>
    <s v="20/08/2025"/>
    <x v="33"/>
  </r>
  <r>
    <s v="EST-000036503"/>
    <s v="LONDON MISC 2025"/>
    <s v="Max Cane"/>
    <d v="2025-08-20T00:00:00"/>
    <d v="2025-08-19T00:00:00"/>
    <x v="1"/>
    <s v="19/08/2025, 16:09"/>
    <s v="UK"/>
    <s v="19/08/2025"/>
    <x v="33"/>
  </r>
  <r>
    <s v="EST-000036437"/>
    <s v="LONDON WALL  NO 120 MOOR HOUSE LVL 3"/>
    <s v="Max Cane"/>
    <d v="2025-08-19T00:00:00"/>
    <d v="2025-08-18T00:00:00"/>
    <x v="1"/>
    <s v="18/08/2025, 09:49"/>
    <s v="UK"/>
    <s v="18/08/2025"/>
    <x v="33"/>
  </r>
  <r>
    <s v="EST-000036511"/>
    <s v="MANCHESTER AIRPORT T3 BORDER FORCE REFURB"/>
    <s v="Lorraine Knotts"/>
    <d v="2025-08-20T00:00:00"/>
    <d v="2025-08-20T00:00:00"/>
    <x v="1"/>
    <s v="20/08/2025, 08:12"/>
    <s v="UK"/>
    <s v="20/08/2025"/>
    <x v="33"/>
  </r>
  <r>
    <s v="EST-000036380"/>
    <s v="MERLIN PLACE CAMBRIDGE"/>
    <s v="Max Cane"/>
    <d v="2025-08-15T00:00:00"/>
    <d v="2025-08-19T00:00:00"/>
    <x v="0"/>
    <s v="19/08/2025, 14:18"/>
    <s v="UK"/>
    <s v="19/08/2025"/>
    <x v="33"/>
  </r>
  <r>
    <s v="EST-000036441"/>
    <s v="MINSTER COURT NO 3 CAT A FLOOR 4 LONDON"/>
    <s v="Lorraine Knotts"/>
    <d v="2025-08-19T00:00:00"/>
    <d v="2025-08-18T00:00:00"/>
    <x v="1"/>
    <s v="18/08/2025, 11:01"/>
    <s v="UK"/>
    <s v="18/08/2025"/>
    <x v="33"/>
  </r>
  <r>
    <s v="EST-000036510"/>
    <s v="MLP ROCKINGHAM GATEWAY CORBY"/>
    <s v="Lorraine Knotts"/>
    <d v="2025-08-20T00:00:00"/>
    <d v="2025-08-20T00:00:00"/>
    <x v="1"/>
    <s v="20/08/2025, 12:11"/>
    <s v="UK"/>
    <s v="20/08/2025"/>
    <x v="33"/>
  </r>
  <r>
    <s v="EST-000036429"/>
    <s v="MOORFIELDS NO 21 DEUTSCHE BANK REFURB LONDON"/>
    <s v="Max Cane"/>
    <d v="2025-08-18T00:00:00"/>
    <d v="2025-08-20T00:00:00"/>
    <x v="0"/>
    <s v="20/08/2025, 16:53"/>
    <s v="UK"/>
    <s v="20/08/2025"/>
    <x v="33"/>
  </r>
  <r>
    <s v="EST-000036462"/>
    <s v="NICK DRAKE NORTHERN HOME COUNTIES MISC 2024 / 25"/>
    <s v="Lorraine Knotts"/>
    <d v="2025-08-20T00:00:00"/>
    <d v="2025-08-18T00:00:00"/>
    <x v="1"/>
    <s v="18/08/2025, 15:52"/>
    <s v="UK"/>
    <s v="18/08/2025"/>
    <x v="33"/>
  </r>
  <r>
    <s v="EST-000036564"/>
    <s v="NORTH MISC 2025 DAVID BAYLIS"/>
    <s v="Max Cane"/>
    <d v="2025-08-22T00:00:00"/>
    <d v="2025-08-21T00:00:00"/>
    <x v="1"/>
    <s v="21/08/2025, 16:36"/>
    <s v="UK"/>
    <s v="21/08/2025"/>
    <x v="33"/>
  </r>
  <r>
    <s v="EST-000036504"/>
    <s v="NORTH MISC 2025 DAVID BAYLIS"/>
    <s v="Lorraine Knotts"/>
    <d v="2025-08-20T00:00:00"/>
    <d v="2025-08-20T00:00:00"/>
    <x v="1"/>
    <s v="20/08/2025, 10:00"/>
    <s v="UK"/>
    <s v="20/08/2025"/>
    <x v="33"/>
  </r>
  <r>
    <s v="EST-000036458"/>
    <s v="NORTH MISC 2025 DAVID BAYLIS"/>
    <s v="Lorraine Knotts"/>
    <d v="2025-08-19T00:00:00"/>
    <d v="2025-08-18T00:00:00"/>
    <x v="1"/>
    <s v="18/08/2025, 14:36"/>
    <s v="UK"/>
    <s v="18/08/2025"/>
    <x v="33"/>
  </r>
  <r>
    <s v="EST-000036446"/>
    <s v="ONE BIOHUB FORESTERHILL ABERDEEN ADDITIONAL FIT OUT"/>
    <s v="Max Cane"/>
    <d v="2025-08-20T00:00:00"/>
    <d v="2025-08-21T00:00:00"/>
    <x v="0"/>
    <s v="21/08/2025, 17:10"/>
    <s v="UK"/>
    <s v="21/08/2025"/>
    <x v="33"/>
  </r>
  <r>
    <s v="EST-000036465"/>
    <s v="ONE EASTSIDE TOWER A SKYLOUNGE BIRMINGHAM"/>
    <s v="Lorraine Knotts"/>
    <d v="2025-08-19T00:00:00"/>
    <d v="2025-08-18T00:00:00"/>
    <x v="1"/>
    <s v="18/08/2025, 16:30"/>
    <s v="UK"/>
    <s v="18/08/2025"/>
    <x v="33"/>
  </r>
  <r>
    <s v="EST-000036369"/>
    <s v="OXFORD SCIENCE PARK PLOTS NO 23-25 OXFORD LIGHTING"/>
    <s v="Max Cane"/>
    <d v="2025-08-15T00:00:00"/>
    <d v="2025-08-21T00:00:00"/>
    <x v="0"/>
    <s v="21/08/2025, 17:15"/>
    <s v="UK"/>
    <s v="21/08/2025"/>
    <x v="33"/>
  </r>
  <r>
    <s v="EST-000036491"/>
    <s v="OXFORD STREET NO 216 INGKA INVESTMENTS LONDON"/>
    <s v="Lorraine Knotts"/>
    <d v="2025-08-20T00:00:00"/>
    <d v="2025-08-20T00:00:00"/>
    <x v="1"/>
    <s v="20/08/2025, 14:53"/>
    <s v="UK"/>
    <s v="20/08/2025"/>
    <x v="33"/>
  </r>
  <r>
    <s v="EST-000036397"/>
    <s v="PRINCES DOCK PLOT A06 11TH FLR LIVERPOOL"/>
    <s v="Lorraine Knotts"/>
    <d v="2025-08-18T00:00:00"/>
    <d v="2025-08-18T00:00:00"/>
    <x v="1"/>
    <s v="18/08/2025, 09:36"/>
    <s v="UK"/>
    <s v="18/08/2025"/>
    <x v="33"/>
  </r>
  <r>
    <s v="EST-000036536"/>
    <s v="PROJECT PHOENIX BUILDING A8 NEAR FARNBOROUGH"/>
    <s v="Max Cane"/>
    <d v="2025-08-22T00:00:00"/>
    <d v="2025-08-21T00:00:00"/>
    <x v="1"/>
    <s v="21/08/2025, 13:35"/>
    <s v="UK"/>
    <s v="21/08/2025"/>
    <x v="33"/>
  </r>
  <r>
    <s v="EST-000036447"/>
    <s v="PUBLIC WCS FIT OUT GREEN PARK WESTMINSTER LONDON"/>
    <s v="Lorraine Knotts"/>
    <d v="2025-08-19T00:00:00"/>
    <d v="2025-08-18T00:00:00"/>
    <x v="1"/>
    <s v="18/08/2025, 12:31"/>
    <s v="UK"/>
    <s v="18/08/2025"/>
    <x v="33"/>
  </r>
  <r>
    <s v="EST-000036592"/>
    <s v="QUEENSBERRY HOUSE OLD BURLINGTON STREET NO 3 CAT B LONDON"/>
    <s v="Neil Hamblin"/>
    <d v="2025-08-26T00:00:00"/>
    <d v="2025-08-22T00:00:00"/>
    <x v="1"/>
    <s v="22/08/2025, 13:47"/>
    <s v="UK"/>
    <s v="22/08/2025"/>
    <x v="33"/>
  </r>
  <r>
    <s v="EST-000036398"/>
    <s v="QUEEN VICTORIA STREET NO 60 LONDON"/>
    <s v="Lorraine Knotts"/>
    <d v="2025-08-19T00:00:00"/>
    <d v="2025-08-19T00:00:00"/>
    <x v="1"/>
    <s v="19/08/2025, 09:31"/>
    <s v="UK"/>
    <s v="19/08/2025"/>
    <x v="33"/>
  </r>
  <r>
    <s v="EST-000036603"/>
    <s v="RAC CLUB EPSOM"/>
    <s v="Lorraine Knotts"/>
    <d v="2025-08-25T00:00:00"/>
    <d v="2025-08-22T00:00:00"/>
    <x v="1"/>
    <s v="22/08/2025, 14:43"/>
    <s v="UK"/>
    <s v="22/08/2025"/>
    <x v="33"/>
  </r>
  <r>
    <s v="EST-000036410"/>
    <s v="RADBOURNE UNIT ROYAL DERBY HOSPITAL WARD 35 DERBY"/>
    <s v="Lorraine Knotts"/>
    <d v="2025-08-18T00:00:00"/>
    <d v="2025-08-18T00:00:00"/>
    <x v="1"/>
    <s v="18/08/2025, 10:33"/>
    <s v="UK"/>
    <s v="18/08/2025"/>
    <x v="33"/>
  </r>
  <r>
    <s v="EST-000036573"/>
    <s v="REGENT COLLEGE IMPERIAL DRIVE NO 167 HARROW LONDON"/>
    <s v="Lorraine Knotts"/>
    <d v="2025-08-25T00:00:00"/>
    <d v="2025-08-22T00:00:00"/>
    <x v="1"/>
    <s v="22/08/2025, 08:06"/>
    <s v="UK"/>
    <s v="22/08/2025"/>
    <x v="33"/>
  </r>
  <r>
    <s v="EST-000036605"/>
    <s v="RITZ HOTEL PICCADILLY NO 150 PROJECT PICNIC LONDON"/>
    <s v="Max Cane"/>
    <d v="2025-08-25T00:00:00"/>
    <d v="2025-08-22T00:00:00"/>
    <x v="1"/>
    <s v="22/08/2025, 14:48"/>
    <s v="UK"/>
    <s v="22/08/2025"/>
    <x v="33"/>
  </r>
  <r>
    <s v="EST-000036513"/>
    <s v="ROCHESTER ROW NO 17-19 DEVELOPMENT LONDON"/>
    <s v="Neil Hamblin"/>
    <d v="2025-08-21T00:00:00"/>
    <d v="2025-08-22T00:00:00"/>
    <x v="0"/>
    <s v="22/08/2025, 13:55"/>
    <s v="UK"/>
    <s v="22/08/2025"/>
    <x v="33"/>
  </r>
  <r>
    <s v="EST-000036395"/>
    <s v="SALISBURY SQUARE DEVELOPMENT COURT BUILDING LONDON"/>
    <s v="Neil Hamblin"/>
    <d v="2025-08-18T00:00:00"/>
    <d v="2025-08-18T00:00:00"/>
    <x v="1"/>
    <s v="18/08/2025, 16:36"/>
    <s v="UK"/>
    <s v="18/08/2025"/>
    <x v="33"/>
  </r>
  <r>
    <s v="EST-000036512"/>
    <s v="SCOTIA HOUSE OFFICE FITOUT STIRLING"/>
    <s v="Lorraine Knotts"/>
    <d v="2025-08-21T00:00:00"/>
    <d v="2025-08-20T00:00:00"/>
    <x v="1"/>
    <s v="20/08/2025, 12:32"/>
    <s v="UK"/>
    <s v="20/08/2025"/>
    <x v="33"/>
  </r>
  <r>
    <s v="EST-000036453"/>
    <s v="SCOTLAND &amp; NORTH EAST MISC 2025"/>
    <s v="Lorraine Knotts"/>
    <d v="2025-08-19T00:00:00"/>
    <d v="2025-08-18T00:00:00"/>
    <x v="1"/>
    <s v="18/08/2025, 12:47"/>
    <s v="UK"/>
    <s v="18/08/2025"/>
    <x v="33"/>
  </r>
  <r>
    <s v="EST-000036411"/>
    <s v="SKILLS HUB &amp; STORAGE BUILDINGS CRADLEY HEATH"/>
    <s v="Neil Hamblin"/>
    <d v="2025-08-19T00:00:00"/>
    <d v="2025-08-19T00:00:00"/>
    <x v="1"/>
    <s v="19/08/2025, 12:57"/>
    <s v="UK"/>
    <s v="19/08/2025"/>
    <x v="33"/>
  </r>
  <r>
    <s v="EST-000036386"/>
    <s v="SOUTH MOLTON TRIANGLE DEVELOPMENT NORTH BLOCK LONDON"/>
    <s v="Lorraine Knotts"/>
    <d v="2025-08-15T00:00:00"/>
    <d v="2025-08-21T00:00:00"/>
    <x v="0"/>
    <s v="21/08/2025, 10:53"/>
    <s v="UK"/>
    <s v="21/08/2025"/>
    <x v="33"/>
  </r>
  <r>
    <s v="EST-000035881"/>
    <s v="THAVIES INN HOUSE HOLBORN CIRCUS NO 1 LONDON"/>
    <s v="Neil Hamblin"/>
    <d v="2025-08-08T00:00:00"/>
    <d v="2025-08-18T00:00:00"/>
    <x v="0"/>
    <s v="18/08/2025, 14:13"/>
    <s v="UK"/>
    <s v="18/08/2025"/>
    <x v="33"/>
  </r>
  <r>
    <s v="EST-000036495"/>
    <s v="THAVIES INN HOUSE HOLBORN CIRCUS NO 1 LONDON"/>
    <s v="Lorraine Knotts"/>
    <d v="2025-08-20T00:00:00"/>
    <d v="2025-08-21T00:00:00"/>
    <x v="0"/>
    <s v="21/08/2025, 10:08"/>
    <s v="UK"/>
    <s v="21/08/2025"/>
    <x v="33"/>
  </r>
  <r>
    <s v="EST-000036500"/>
    <s v="THREE CHAMBERLAIN SQUARE CAT B ERNST YOUNG BIRMINGHAM"/>
    <s v="Neil Hamblin"/>
    <d v="2025-08-20T00:00:00"/>
    <d v="2025-08-19T00:00:00"/>
    <x v="1"/>
    <s v="19/08/2025, 16:40"/>
    <s v="UK"/>
    <s v="19/08/2025"/>
    <x v="33"/>
  </r>
  <r>
    <s v="EST-000036555"/>
    <s v="TREEHOUSE HOTEL BLACKFRIARS STREET MANCHESTER"/>
    <s v="Lorraine Knotts"/>
    <d v="2025-08-25T00:00:00"/>
    <d v="2025-08-22T00:00:00"/>
    <x v="1"/>
    <s v="22/08/2025, 12:34"/>
    <s v="UK"/>
    <s v="22/08/2025"/>
    <x v="33"/>
  </r>
  <r>
    <s v="EST-000036457"/>
    <s v="UNI OF CAMBRIDGE HUTCHINSON BUILDING REFURB"/>
    <s v="Max Cane"/>
    <d v="2025-08-19T00:00:00"/>
    <d v="2025-08-19T00:00:00"/>
    <x v="1"/>
    <s v="19/08/2025, 14:39"/>
    <s v="UK"/>
    <s v="19/08/2025"/>
    <x v="33"/>
  </r>
  <r>
    <s v="EST-000036436"/>
    <s v="UNI OF CAMBRIDGE MOLECULAR LAB"/>
    <s v="Lorraine Knotts"/>
    <d v="2025-08-19T00:00:00"/>
    <d v="2025-08-18T00:00:00"/>
    <x v="1"/>
    <s v="18/08/2025, 11:45"/>
    <s v="UK"/>
    <s v="18/08/2025"/>
    <x v="33"/>
  </r>
  <r>
    <s v="EST-000036557"/>
    <s v="UNI OF CAMBRIDGE MOLECULAR LAB"/>
    <s v="Lorraine Knotts"/>
    <d v="2025-08-22T00:00:00"/>
    <d v="2025-08-21T00:00:00"/>
    <x v="1"/>
    <s v="21/08/2025, 14:46"/>
    <s v="UK"/>
    <s v="21/08/2025"/>
    <x v="33"/>
  </r>
  <r>
    <s v="EST-000036567"/>
    <s v="UNI OF OXFORD BEGBROKE FIT OUT"/>
    <s v="Lorraine Knotts"/>
    <d v="2025-08-22T00:00:00"/>
    <d v="2025-08-22T00:00:00"/>
    <x v="1"/>
    <s v="22/08/2025, 08:29"/>
    <s v="UK"/>
    <s v="22/08/2025"/>
    <x v="33"/>
  </r>
  <r>
    <s v="EST-000036475"/>
    <s v="UNI OF OXFORD BEGBROKE FIT OUT"/>
    <s v="Lorraine Knotts"/>
    <d v="2025-08-19T00:00:00"/>
    <d v="2025-08-20T00:00:00"/>
    <x v="0"/>
    <s v="20/08/2025, 11:54"/>
    <s v="UK"/>
    <s v="20/08/2025"/>
    <x v="33"/>
  </r>
  <r>
    <s v="EST-000036391"/>
    <s v="UNI OF OXFORD INSTITUTE FOR GLOBAL HEALTH BLDG"/>
    <s v="Neil Hamblin"/>
    <d v="2025-08-18T00:00:00"/>
    <d v="2025-08-18T00:00:00"/>
    <x v="1"/>
    <s v="18/08/2025, 11:07"/>
    <s v="UK"/>
    <s v="18/08/2025"/>
    <x v="33"/>
  </r>
  <r>
    <s v="EST-000036470"/>
    <s v="UNI OF SOUTHAMPTON BLDG 85 LIFE SCIENCES PH2 SOUTHAMPTON"/>
    <s v="Max Cane"/>
    <d v="2025-08-19T00:00:00"/>
    <d v="2025-08-18T00:00:00"/>
    <x v="1"/>
    <s v="18/08/2025, 16:20"/>
    <s v="UK"/>
    <s v="18/08/2025"/>
    <x v="33"/>
  </r>
  <r>
    <s v="EST-000036432"/>
    <s v="UNI OF SOUTHAMPTON ROMERO &amp; GATELEY HOUSES NEW BUILD PHASE"/>
    <s v="Neil Hamblin"/>
    <d v="2025-08-19T00:00:00"/>
    <d v="2025-08-21T00:00:00"/>
    <x v="0"/>
    <s v="21/08/2025, 11:01"/>
    <s v="UK"/>
    <s v="21/08/2025"/>
    <x v="33"/>
  </r>
  <r>
    <s v="EST-000036506"/>
    <s v="UNIVERSITY OF HERTFORDSHIRE TODD BUILDING"/>
    <s v="Lorraine Knotts"/>
    <d v="2025-08-20T00:00:00"/>
    <d v="2025-08-20T00:00:00"/>
    <x v="1"/>
    <s v="20/08/2025, 08:05"/>
    <s v="UK"/>
    <s v="20/08/2025"/>
    <x v="33"/>
  </r>
  <r>
    <s v="EST-000036392"/>
    <s v="WARWICK LANE NO 10 FOXS BISCUIT REFURB LONDON"/>
    <s v="Max Cane"/>
    <d v="2025-08-18T00:00:00"/>
    <d v="2025-08-18T00:00:00"/>
    <x v="1"/>
    <s v="18/08/2025, 16:33"/>
    <s v="UK"/>
    <s v="18/08/2025"/>
    <x v="33"/>
  </r>
  <r>
    <s v="EST-000036439"/>
    <s v="WATCHMOOR PARK CAMBERLEY"/>
    <s v="Neil Hamblin"/>
    <d v="2025-08-20T00:00:00"/>
    <d v="2025-08-22T00:00:00"/>
    <x v="0"/>
    <s v="22/08/2025, 13:50"/>
    <s v="UK"/>
    <s v="22/08/2025"/>
    <x v="33"/>
  </r>
  <r>
    <s v="EST-000036535"/>
    <s v="WELLS STREET NO 80 WELLS HOUSE THE RIBBON LONDON"/>
    <s v="Max Cane"/>
    <d v="2025-08-25T00:00:00"/>
    <d v="2025-08-21T00:00:00"/>
    <x v="1"/>
    <s v="21/08/2025, 08:53"/>
    <s v="UK"/>
    <s v="21/08/2025"/>
    <x v="33"/>
  </r>
  <r>
    <s v="EST-000036483"/>
    <s v="WEYBRIDGE INNOVATION FACILITY HALEON (GSK) THE HEIGHTS - NDA"/>
    <s v="Lorraine Knotts"/>
    <d v="2025-08-20T00:00:00"/>
    <d v="2025-08-19T00:00:00"/>
    <x v="1"/>
    <s v="19/08/2025, 14:07"/>
    <s v="UK"/>
    <s v="19/08/2025"/>
    <x v="33"/>
  </r>
  <r>
    <s v="EST-000036515"/>
    <s v="WHITTINGTON HOSPITAL DECANT WARD HIGHGATE HILL LONDON"/>
    <s v="Lorraine Knotts"/>
    <d v="2025-08-21T00:00:00"/>
    <d v="2025-08-20T00:00:00"/>
    <x v="1"/>
    <s v="20/08/2025, 10:42"/>
    <s v="UK"/>
    <s v="20/08/2025"/>
    <x v="33"/>
  </r>
  <r>
    <s v="EST-000036537"/>
    <s v="18TH STREET 1000 COLORADO SCHOOL OF MINES EMRF"/>
    <s v="Ian Liegeois"/>
    <d v="2025-08-28T00:00:00"/>
    <d v="2025-08-22T00:00:00"/>
    <x v="1"/>
    <s v="22/08/2025, 17:26"/>
    <s v="USA"/>
    <s v="22/08/2025"/>
    <x v="33"/>
  </r>
  <r>
    <s v="EST-000036563"/>
    <s v="2011 CRYSTAL DRIVE ARLINGTON SAIC"/>
    <s v="Ian Liegeois"/>
    <d v="2025-08-26T00:00:00"/>
    <d v="2025-08-21T00:00:00"/>
    <x v="1"/>
    <s v="21/08/2025, 16:38"/>
    <s v="USA"/>
    <s v="21/08/2025"/>
    <x v="33"/>
  </r>
  <r>
    <s v="EST-000036326"/>
    <s v="5TH AVENUE NO 665 ROLEX HQ POS AREA NEW YORK"/>
    <s v="John Bullock"/>
    <d v="2025-08-20T00:00:00"/>
    <d v="2025-08-18T00:00:00"/>
    <x v="1"/>
    <s v="18/08/2025, 14:32"/>
    <s v="USA"/>
    <s v="18/08/2025"/>
    <x v="33"/>
  </r>
  <r>
    <s v="EST-000036514"/>
    <s v="BOYS TOWN HOSPITAL ROAD 1400"/>
    <s v="Ian Liegeois"/>
    <d v="2025-08-27T00:00:00"/>
    <d v="2025-08-20T00:00:00"/>
    <x v="1"/>
    <s v="20/08/2025, 23:00"/>
    <s v="USA"/>
    <s v="20/08/2025"/>
    <x v="33"/>
  </r>
  <r>
    <s v="EST-000036501"/>
    <s v="CELINA GOVERNMENT CENTER"/>
    <s v="Ian Liegeois"/>
    <d v="2025-08-26T00:00:00"/>
    <d v="2025-08-22T00:00:00"/>
    <x v="1"/>
    <s v="22/08/2025, 21:28"/>
    <s v="USA"/>
    <s v="22/08/2025"/>
    <x v="33"/>
  </r>
  <r>
    <s v="EST-000036062"/>
    <s v="FORT LAUDERDALE INT AIRPORT TERMINAL 5"/>
    <s v="Ian Liegeois"/>
    <d v="2025-08-12T00:00:00"/>
    <d v="2025-08-21T00:00:00"/>
    <x v="0"/>
    <s v="21/08/2025, 23:01"/>
    <s v="USA"/>
    <s v="21/08/2025"/>
    <x v="33"/>
  </r>
  <r>
    <s v="EST-000034538"/>
    <s v="HOBBY AIRPORT BAGGAGE CLAIM EXTERIOR CANOPY"/>
    <s v="John Bullock"/>
    <d v="2025-08-15T00:00:00"/>
    <d v="2025-08-19T00:00:00"/>
    <x v="0"/>
    <s v="19/08/2025, 10:45"/>
    <s v="USA"/>
    <s v="19/08/2025"/>
    <x v="33"/>
  </r>
  <r>
    <s v="EST-000035675"/>
    <s v="N CALDWELL ST 510"/>
    <s v="Ian Liegeois"/>
    <d v="2025-07-25T00:00:00"/>
    <d v="2025-08-21T00:00:00"/>
    <x v="0"/>
    <s v="21/08/2025, 08:45"/>
    <s v="USA"/>
    <s v="21/08/2025"/>
    <x v="33"/>
  </r>
  <r>
    <s v="EST-000036572"/>
    <s v="TRI-COUNTY REGIONAL VOCATIONAL TECHNICAL HIGH SCHOOL"/>
    <s v="Ian Liegeois"/>
    <d v="2025-08-28T00:00:00"/>
    <d v="2025-08-21T00:00:00"/>
    <x v="1"/>
    <s v="21/08/2025, 23:07"/>
    <s v="USA"/>
    <s v="21/08/2025"/>
    <x v="33"/>
  </r>
  <r>
    <s v="EST-000036616"/>
    <s v="ABBVIE FREEZER ROOM WESTPORT"/>
    <s v="Fergal Rudden"/>
    <d v="2025-08-26T00:00:00"/>
    <d v="2025-08-25T00:00:00"/>
    <x v="1"/>
    <s v="25/08/2025, 16:20"/>
    <s v="Ireland"/>
    <s v="25/08/2025"/>
    <x v="34"/>
  </r>
  <r>
    <s v="EST-000036613"/>
    <s v="DUNNES JAMES WHELAN CORK"/>
    <s v="Fergal Rudden"/>
    <d v="2025-08-27T00:00:00"/>
    <d v="2025-08-25T00:00:00"/>
    <x v="1"/>
    <s v="25/08/2025, 13:57"/>
    <s v="Ireland"/>
    <s v="25/08/2025"/>
    <x v="34"/>
  </r>
  <r>
    <s v="EST-000036756"/>
    <s v="HALEON DUNGARVAN"/>
    <s v="Fergal Rudden"/>
    <d v="2025-09-02T00:00:00"/>
    <d v="2025-08-29T00:00:00"/>
    <x v="1"/>
    <s v="29/08/2025, 11:25"/>
    <s v="Ireland"/>
    <s v="29/08/2025"/>
    <x v="34"/>
  </r>
  <r>
    <s v="EST-000036693"/>
    <s v="LOFT LINES PLOT 11 &amp; 11A BELFAST"/>
    <s v="Fergal Rudden"/>
    <d v="2025-09-01T00:00:00"/>
    <d v="2025-08-29T00:00:00"/>
    <x v="1"/>
    <s v="29/08/2025, 09:08"/>
    <s v="Ireland"/>
    <s v="29/08/2025"/>
    <x v="34"/>
  </r>
  <r>
    <s v="EST-000036526"/>
    <s v="PM GROUP OFFICE FITOUT KEARNEY HOUSE DUBLIN LIGHTING"/>
    <s v="Fergal Rudden"/>
    <d v="2025-08-28T00:00:00"/>
    <d v="2025-08-26T00:00:00"/>
    <x v="1"/>
    <s v="26/08/2025, 13:12"/>
    <s v="Ireland"/>
    <s v="26/08/2025"/>
    <x v="34"/>
  </r>
  <r>
    <s v="EST-000036705"/>
    <s v="IMMERSIVE TOWER DIFC COMMERCIAL OFFICE DEVT DUBAI"/>
    <s v="Christine Moring"/>
    <d v="2025-09-02T00:00:00"/>
    <d v="2025-08-28T00:00:00"/>
    <x v="1"/>
    <s v="28/08/2025, 12:32"/>
    <s v="Middle East"/>
    <s v="28/08/2025"/>
    <x v="34"/>
  </r>
  <r>
    <s v="EST-000036596"/>
    <s v="IMMERSIVE TOWER DIFC COMMERCIAL OFFICE DEVT DUBAI"/>
    <s v="Christine Moring"/>
    <d v="2025-08-27T00:00:00"/>
    <d v="2025-08-26T00:00:00"/>
    <x v="1"/>
    <s v="26/08/2025, 15:26"/>
    <s v="Middle East"/>
    <s v="26/08/2025"/>
    <x v="34"/>
  </r>
  <r>
    <s v="EST-000035957"/>
    <s v="KHAZNA AUH4 DATA CENTER &amp; SERVICE BLDG AL MAFRAQ AUH"/>
    <s v="Jeremy Buick"/>
    <d v="2025-08-05T00:00:00"/>
    <d v="2025-08-27T00:00:00"/>
    <x v="0"/>
    <s v="27/08/2025, 09:20"/>
    <s v="Middle East"/>
    <s v="27/08/2025"/>
    <x v="34"/>
  </r>
  <r>
    <s v="EST-000036614"/>
    <s v="MSHEIREB GALLERIA FOODHALL DOHA"/>
    <s v="Christine Moring"/>
    <d v="2025-08-29T00:00:00"/>
    <d v="2025-08-29T00:00:00"/>
    <x v="1"/>
    <s v="29/08/2025, 14:27"/>
    <s v="Middle East"/>
    <s v="29/08/2025"/>
    <x v="34"/>
  </r>
  <r>
    <s v="EST-000035778"/>
    <s v="OPSA250052 QUANTUM SWITCH TAMASUK DAMMAM A2 DATA CENTRE"/>
    <s v="Jeremy Buick"/>
    <d v="2025-07-30T00:00:00"/>
    <d v="2025-08-27T00:00:00"/>
    <x v="0"/>
    <s v="27/08/2025, 09:21"/>
    <s v="Middle East"/>
    <s v="27/08/2025"/>
    <x v="34"/>
  </r>
  <r>
    <s v="EST-000036547"/>
    <s v="TIMESQUARE HEADQUARTERS JAFZA  DUBAI"/>
    <s v="Christine Moring"/>
    <d v="2025-08-26T00:00:00"/>
    <d v="2025-08-27T00:00:00"/>
    <x v="0"/>
    <s v="27/08/2025, 11:48"/>
    <s v="Middle East"/>
    <s v="27/08/2025"/>
    <x v="34"/>
  </r>
  <r>
    <s v="EST-000036090"/>
    <s v="BASILICA DA MUXIMA ANGOLA"/>
    <s v="Christine Moring"/>
    <d v="2025-08-28T00:00:00"/>
    <d v="2025-08-28T00:00:00"/>
    <x v="1"/>
    <s v="28/08/2025, 15:11"/>
    <s v="Rest of the World"/>
    <s v="28/08/2025"/>
    <x v="34"/>
  </r>
  <r>
    <s v="EST-000036742"/>
    <s v="DIGITAL REALTY FRA20 DATA CENTRE FRANKFURT"/>
    <s v="Jason Liggett"/>
    <d v="2025-09-02T00:00:00"/>
    <d v="2025-08-29T00:00:00"/>
    <x v="1"/>
    <s v="29/08/2025, 10:58"/>
    <s v="Rest of the World"/>
    <s v="29/08/2025"/>
    <x v="34"/>
  </r>
  <r>
    <s v="EST-000036061"/>
    <s v="MUPAC SANTANDER"/>
    <s v="Jeremy Buick"/>
    <d v="2025-08-08T00:00:00"/>
    <d v="2025-08-29T00:00:00"/>
    <x v="0"/>
    <s v="29/08/2025, 14:46"/>
    <s v="Rest of the World"/>
    <s v="29/08/2025"/>
    <x v="34"/>
  </r>
  <r>
    <s v="EST-000036638"/>
    <s v="SPICE HOME RENOVATION RIGA"/>
    <s v="Christine Moring"/>
    <d v="2025-08-29T00:00:00"/>
    <d v="2025-08-27T00:00:00"/>
    <x v="1"/>
    <s v="27/08/2025, 15:24"/>
    <s v="Rest of the World"/>
    <s v="27/08/2025"/>
    <x v="34"/>
  </r>
  <r>
    <s v="EST-000036647"/>
    <s v="UCI 350 BEDS HOSPITAL UGANDA"/>
    <s v="Christine Moring"/>
    <d v="2025-08-29T00:00:00"/>
    <d v="2025-08-29T00:00:00"/>
    <x v="1"/>
    <s v="29/08/2025, 09:46"/>
    <s v="Rest of the World"/>
    <s v="29/08/2025"/>
    <x v="34"/>
  </r>
  <r>
    <s v="EST-000036516"/>
    <s v="AIREDALE HOSPITAL BUILDING 17 LIGHTING"/>
    <s v="Max Cane"/>
    <d v="2025-08-25T00:00:00"/>
    <d v="2025-08-27T00:00:00"/>
    <x v="0"/>
    <s v="27/08/2025, 14:40"/>
    <s v="UK"/>
    <s v="27/08/2025"/>
    <x v="34"/>
  </r>
  <r>
    <s v="EST-000036733"/>
    <s v="ALDERLEY ROAD NO 52-56 HCA HEALTHCARE WILMSLOW"/>
    <s v="Max Cane"/>
    <d v="2025-08-29T00:00:00"/>
    <d v="2025-08-29T00:00:00"/>
    <x v="1"/>
    <s v="29/08/2025, 16:25"/>
    <s v="UK"/>
    <s v="29/08/2025"/>
    <x v="34"/>
  </r>
  <r>
    <s v="EST-000036720"/>
    <s v="BEDFONT LAKES BUILDING 11 CISCO STRUCTURAL CEILING FELTHAM"/>
    <s v="Max Cane"/>
    <d v="2025-08-29T00:00:00"/>
    <d v="2025-08-28T00:00:00"/>
    <x v="1"/>
    <s v="28/08/2025, 13:02"/>
    <s v="UK"/>
    <s v="28/08/2025"/>
    <x v="34"/>
  </r>
  <r>
    <s v="EST-000036650"/>
    <s v="BELGROVE HOUSE LUL ENTRANCE KINGS CROSS LONDON"/>
    <s v="Neil Hamblin"/>
    <d v="2025-08-27T00:00:00"/>
    <d v="2025-08-26T00:00:00"/>
    <x v="1"/>
    <s v="26/08/2025, 16:03"/>
    <s v="UK"/>
    <s v="26/08/2025"/>
    <x v="34"/>
  </r>
  <r>
    <s v="EST-000036653"/>
    <s v="BISHOPSGATE NO 8 FLOOR 41 KING &amp; SPALDING LONDON"/>
    <s v="Lorraine Knotts"/>
    <d v="2025-08-29T00:00:00"/>
    <d v="2025-08-27T00:00:00"/>
    <x v="1"/>
    <s v="27/08/2025, 15:08"/>
    <s v="UK"/>
    <s v="27/08/2025"/>
    <x v="34"/>
  </r>
  <r>
    <s v="EST-000036700"/>
    <s v="BMW SHOWROOM FARNBOROUGH"/>
    <s v="Max Cane"/>
    <d v="2025-08-28T00:00:00"/>
    <d v="2025-08-29T00:00:00"/>
    <x v="0"/>
    <s v="29/08/2025, 09:34"/>
    <s v="UK"/>
    <s v="29/08/2025"/>
    <x v="34"/>
  </r>
  <r>
    <s v="EST-000036626"/>
    <s v="BRIDGE GATE HOUSE HIGH ST NO 55-57 REDHILL"/>
    <s v="Lorraine Knotts"/>
    <d v="2025-08-27T00:00:00"/>
    <d v="2025-08-26T00:00:00"/>
    <x v="1"/>
    <s v="26/08/2025, 10:27"/>
    <s v="UK"/>
    <s v="26/08/2025"/>
    <x v="34"/>
  </r>
  <r>
    <s v="EST-000036670"/>
    <s v="CAMBRIDGE NORTH ONE MILTON AVENUE CAMBRIDGE"/>
    <s v="Max Cane"/>
    <d v="2025-08-29T00:00:00"/>
    <d v="2025-08-28T00:00:00"/>
    <x v="1"/>
    <s v="28/08/2025, 13:39"/>
    <s v="UK"/>
    <s v="28/08/2025"/>
    <x v="34"/>
  </r>
  <r>
    <s v="EST-000036673"/>
    <s v="CANARY WHARF CHURCHILL PLACE NO 1 BARCLAYS PH 1 L18 LONDON"/>
    <s v="Max Cane"/>
    <d v="2025-08-28T00:00:00"/>
    <d v="2025-08-27T00:00:00"/>
    <x v="1"/>
    <s v="27/08/2025, 12:52"/>
    <s v="UK"/>
    <s v="27/08/2025"/>
    <x v="34"/>
  </r>
  <r>
    <s v="EST-000036602"/>
    <s v="CANARY WHARF CHURCHILL PLACE NO 1 BARCLAYS PH 1 L18 LONDON"/>
    <s v="Neil Hamblin"/>
    <d v="2025-08-25T00:00:00"/>
    <d v="2025-08-26T00:00:00"/>
    <x v="0"/>
    <s v="26/08/2025, 10:58"/>
    <s v="UK"/>
    <s v="26/08/2025"/>
    <x v="34"/>
  </r>
  <r>
    <s v="EST-000036690"/>
    <s v="CITY POINT SIMPSON THACHER FLR 23-24 LONDON"/>
    <s v="Max Cane"/>
    <d v="2025-08-28T00:00:00"/>
    <d v="2025-08-28T00:00:00"/>
    <x v="1"/>
    <s v="28/08/2025, 14:04"/>
    <s v="UK"/>
    <s v="28/08/2025"/>
    <x v="34"/>
  </r>
  <r>
    <s v="EST-000036551"/>
    <s v="COLUMBUS COURTYARD NO 17 CAT A LONDON"/>
    <s v="Neil Hamblin"/>
    <d v="2025-08-22T00:00:00"/>
    <d v="2025-08-26T00:00:00"/>
    <x v="0"/>
    <s v="26/08/2025, 08:41"/>
    <s v="UK"/>
    <s v="26/08/2025"/>
    <x v="34"/>
  </r>
  <r>
    <s v="EST-000036757"/>
    <s v="EASTBOURNE TERRACE NO 10 FLOOR 4 LONDON"/>
    <s v="Max Cane"/>
    <d v="2025-09-02T00:00:00"/>
    <d v="2025-08-29T00:00:00"/>
    <x v="1"/>
    <s v="29/08/2025, 16:25"/>
    <s v="UK"/>
    <s v="29/08/2025"/>
    <x v="34"/>
  </r>
  <r>
    <s v="EST-000036681"/>
    <s v="EDEN CAMPUS BUILDING C UPLIFT UNILEVER KINGSTON"/>
    <s v="Lorraine Knotts"/>
    <d v="2025-08-28T00:00:00"/>
    <d v="2025-08-27T00:00:00"/>
    <x v="1"/>
    <s v="27/08/2025, 12:15"/>
    <s v="UK"/>
    <s v="27/08/2025"/>
    <x v="34"/>
  </r>
  <r>
    <s v="EST-000036639"/>
    <s v="EDF SIZEWELL POWER STATION B ADMIN BUILDING SUFFOLK"/>
    <s v="Lorraine Knotts"/>
    <d v="2025-08-27T00:00:00"/>
    <d v="2025-08-26T00:00:00"/>
    <x v="1"/>
    <s v="26/08/2025, 13:24"/>
    <s v="UK"/>
    <s v="26/08/2025"/>
    <x v="34"/>
  </r>
  <r>
    <s v="EST-000036641"/>
    <s v="EURSHELL MISC TILE &amp; GRID 2025"/>
    <s v="Lorraine Knotts"/>
    <d v="2025-08-27T00:00:00"/>
    <d v="2025-08-26T00:00:00"/>
    <x v="1"/>
    <s v="26/08/2025, 12:42"/>
    <s v="UK"/>
    <s v="26/08/2025"/>
    <x v="34"/>
  </r>
  <r>
    <s v="EST-000036708"/>
    <s v="EURSHELL MISC TILE &amp; GRID 2025"/>
    <s v="Lorraine Knotts"/>
    <d v="2025-08-29T00:00:00"/>
    <d v="2025-08-28T00:00:00"/>
    <x v="1"/>
    <s v="28/08/2025, 08:38"/>
    <s v="UK"/>
    <s v="28/08/2025"/>
    <x v="34"/>
  </r>
  <r>
    <s v="EST-000036679"/>
    <s v="FRAMES SNOOKER CENTRE WESTON SUPER MARE"/>
    <s v="Max Cane"/>
    <d v="2025-08-28T00:00:00"/>
    <d v="2025-08-27T00:00:00"/>
    <x v="1"/>
    <s v="27/08/2025, 12:58"/>
    <s v="UK"/>
    <s v="27/08/2025"/>
    <x v="34"/>
  </r>
  <r>
    <s v="EST-000036710"/>
    <s v="FRAMES SNOOKER CENTRE WESTON SUPER MARE"/>
    <s v="Max Cane"/>
    <d v="2025-08-29T00:00:00"/>
    <d v="2025-08-28T00:00:00"/>
    <x v="1"/>
    <s v="28/08/2025, 09:23"/>
    <s v="UK"/>
    <s v="28/08/2025"/>
    <x v="34"/>
  </r>
  <r>
    <s v="EST-000036642"/>
    <s v="GRESHAM STREET NO 20 DILAP LONDON"/>
    <s v="Max Cane"/>
    <d v="2025-08-27T00:00:00"/>
    <d v="2025-08-26T00:00:00"/>
    <x v="1"/>
    <s v="26/08/2025, 13:29"/>
    <s v="UK"/>
    <s v="26/08/2025"/>
    <x v="34"/>
  </r>
  <r>
    <s v="EST-000036717"/>
    <s v="HANOVER STREET NO 80 HOBART HOUSE FLOOR 1 REAR EDINBURGH"/>
    <s v="Max Cane"/>
    <d v="2025-08-29T00:00:00"/>
    <d v="2025-08-28T00:00:00"/>
    <x v="1"/>
    <s v="28/08/2025, 13:05"/>
    <s v="UK"/>
    <s v="28/08/2025"/>
    <x v="34"/>
  </r>
  <r>
    <s v="EST-000036640"/>
    <s v="HARDMAN STREET NO 3 FLOOR 9 MANCHESTER"/>
    <s v="Lorraine Knotts"/>
    <d v="2025-08-27T00:00:00"/>
    <d v="2025-08-26T00:00:00"/>
    <x v="1"/>
    <s v="26/08/2025, 12:33"/>
    <s v="UK"/>
    <s v="26/08/2025"/>
    <x v="34"/>
  </r>
  <r>
    <s v="EST-000036594"/>
    <s v="HARDMAN STREET NO 3 FLOOR 9 MANCHESTER"/>
    <s v="Lorraine Knotts"/>
    <d v="2025-08-26T00:00:00"/>
    <d v="2025-08-26T00:00:00"/>
    <x v="1"/>
    <s v="26/08/2025, 10:15"/>
    <s v="UK"/>
    <s v="26/08/2025"/>
    <x v="34"/>
  </r>
  <r>
    <s v="EST-000036637"/>
    <s v="HCP PETERBOROUGH CITY HOSPITAL"/>
    <s v="Neil Hamblin"/>
    <d v="2025-08-29T00:00:00"/>
    <d v="2025-08-26T00:00:00"/>
    <x v="1"/>
    <s v="26/08/2025, 13:34"/>
    <s v="UK"/>
    <s v="26/08/2025"/>
    <x v="34"/>
  </r>
  <r>
    <s v="EST-000036669"/>
    <s v="HEATHROW MISC 2025"/>
    <s v="Lorraine Knotts"/>
    <d v="2025-08-28T00:00:00"/>
    <d v="2025-08-27T00:00:00"/>
    <x v="1"/>
    <s v="27/08/2025, 10:10"/>
    <s v="UK"/>
    <s v="27/08/2025"/>
    <x v="34"/>
  </r>
  <r>
    <s v="EST-000036740"/>
    <s v="HOTEL BIRMINGHAM"/>
    <s v="Max Cane"/>
    <d v="2025-09-01T00:00:00"/>
    <d v="2025-08-28T00:00:00"/>
    <x v="1"/>
    <s v="28/08/2025, 16:34"/>
    <s v="UK"/>
    <s v="28/08/2025"/>
    <x v="34"/>
  </r>
  <r>
    <s v="EST-000036674"/>
    <s v="JACK TURNBULL MISC TILE &amp; GRID 2025"/>
    <s v="Max Cane"/>
    <d v="2025-08-28T00:00:00"/>
    <d v="2025-08-27T00:00:00"/>
    <x v="1"/>
    <s v="27/08/2025, 11:42"/>
    <s v="UK"/>
    <s v="27/08/2025"/>
    <x v="34"/>
  </r>
  <r>
    <s v="EST-000036713"/>
    <s v="LIVERPOOL STREET NO 1 FLOOR 1 COFFEE BAR SPACE LONDON"/>
    <s v="Lorraine Knotts"/>
    <d v="2025-08-29T00:00:00"/>
    <d v="2025-08-28T00:00:00"/>
    <x v="1"/>
    <s v="28/08/2025, 09:48"/>
    <s v="UK"/>
    <s v="28/08/2025"/>
    <x v="34"/>
  </r>
  <r>
    <s v="EST-000036628"/>
    <s v="LLOYDS MANCHESTER"/>
    <s v="Lorraine Knotts"/>
    <d v="2025-08-27T00:00:00"/>
    <d v="2025-08-26T00:00:00"/>
    <x v="1"/>
    <s v="26/08/2025, 11:03"/>
    <s v="UK"/>
    <s v="26/08/2025"/>
    <x v="34"/>
  </r>
  <r>
    <s v="EST-000036646"/>
    <s v="LONDON MISC 2025"/>
    <s v="Neil Hamblin"/>
    <d v="2025-08-27T00:00:00"/>
    <d v="2025-08-26T00:00:00"/>
    <x v="1"/>
    <s v="26/08/2025, 15:18"/>
    <s v="UK"/>
    <s v="26/08/2025"/>
    <x v="34"/>
  </r>
  <r>
    <s v="EST-000036734"/>
    <s v="LONDON MISC 2025"/>
    <s v="Max Cane"/>
    <d v="2025-08-29T00:00:00"/>
    <d v="2025-08-29T00:00:00"/>
    <x v="1"/>
    <s v="29/08/2025, 16:25"/>
    <s v="UK"/>
    <s v="29/08/2025"/>
    <x v="34"/>
  </r>
  <r>
    <s v="EST-000036712"/>
    <s v="LONDON MISC 2025"/>
    <s v="Max Cane"/>
    <d v="2025-08-29T00:00:00"/>
    <d v="2025-08-28T00:00:00"/>
    <x v="1"/>
    <s v="28/08/2025, 09:41"/>
    <s v="UK"/>
    <s v="28/08/2025"/>
    <x v="34"/>
  </r>
  <r>
    <s v="EST-000036760"/>
    <s v="MONUMENT STREET NO 16-18 LONDON"/>
    <s v="Lorraine Knotts"/>
    <d v="2025-09-01T00:00:00"/>
    <d v="2025-08-29T00:00:00"/>
    <x v="1"/>
    <s v="29/08/2025, 10:14"/>
    <s v="UK"/>
    <s v="29/08/2025"/>
    <x v="34"/>
  </r>
  <r>
    <s v="EST-000036764"/>
    <s v="MOORFIELDS NO 21 DEUTSCHE BANK REFURB LONDON"/>
    <s v="Max Cane"/>
    <d v="2025-09-02T00:00:00"/>
    <d v="2025-08-29T00:00:00"/>
    <x v="1"/>
    <s v="29/08/2025, 16:05"/>
    <s v="UK"/>
    <s v="29/08/2025"/>
    <x v="34"/>
  </r>
  <r>
    <s v="EST-000036711"/>
    <s v="MOSELLE PROJECT BROADWATER FARM ESTATE HARINGEY"/>
    <s v="Lorraine Knotts"/>
    <d v="2025-08-29T00:00:00"/>
    <d v="2025-08-28T00:00:00"/>
    <x v="1"/>
    <s v="28/08/2025, 10:07"/>
    <s v="UK"/>
    <s v="28/08/2025"/>
    <x v="34"/>
  </r>
  <r>
    <s v="EST-000036651"/>
    <s v="NEWATER HOUSE NEWHALL STREET FLOOR 2 BIRMINGHAM"/>
    <s v="Lorraine Knotts"/>
    <d v="2025-08-27T00:00:00"/>
    <d v="2025-08-26T00:00:00"/>
    <x v="1"/>
    <s v="26/08/2025, 16:18"/>
    <s v="UK"/>
    <s v="26/08/2025"/>
    <x v="34"/>
  </r>
  <r>
    <s v="EST-000036685"/>
    <s v="NORTH MISC 2025 DAVID BAYLIS"/>
    <s v="Lorraine Knotts"/>
    <d v="2025-08-28T00:00:00"/>
    <d v="2025-08-27T00:00:00"/>
    <x v="1"/>
    <s v="27/08/2025, 14:38"/>
    <s v="UK"/>
    <s v="27/08/2025"/>
    <x v="34"/>
  </r>
  <r>
    <s v="EST-000036676"/>
    <s v="NORTH MISC 2025 DAVID BAYLIS"/>
    <s v="Lorraine Knotts"/>
    <d v="2025-08-28T00:00:00"/>
    <d v="2025-08-27T00:00:00"/>
    <x v="1"/>
    <s v="27/08/2025, 10:22"/>
    <s v="UK"/>
    <s v="27/08/2025"/>
    <x v="34"/>
  </r>
  <r>
    <s v="EST-000036528"/>
    <s v="OLD BROAD STREET NO 105-108 PINNERS HALL REFURB LONDON"/>
    <s v="Lorraine Knotts"/>
    <d v="2025-08-25T00:00:00"/>
    <d v="2025-08-26T00:00:00"/>
    <x v="0"/>
    <s v="26/08/2025, 13:50"/>
    <s v="UK"/>
    <s v="26/08/2025"/>
    <x v="34"/>
  </r>
  <r>
    <s v="EST-000036607"/>
    <s v="ONE EASTSIDE TOWER A SKYLOUNGE BIRMINGHAM"/>
    <s v="Neil Hamblin"/>
    <d v="2025-08-28T00:00:00"/>
    <d v="2025-08-26T00:00:00"/>
    <x v="1"/>
    <s v="26/08/2025, 11:29"/>
    <s v="UK"/>
    <s v="26/08/2025"/>
    <x v="34"/>
  </r>
  <r>
    <s v="EST-000036701"/>
    <s v="PADDINGTON CENTRAL KINGDOM ST NO 2 MICROSOFT FLOOR 8 LONDON"/>
    <s v="Lorraine Knotts"/>
    <d v="2025-08-28T00:00:00"/>
    <d v="2025-08-27T00:00:00"/>
    <x v="1"/>
    <s v="27/08/2025, 16:54"/>
    <s v="UK"/>
    <s v="27/08/2025"/>
    <x v="34"/>
  </r>
  <r>
    <s v="EST-000035577"/>
    <s v="PETERBOROUGH COURT FLEET STREET CAT B DAIWA FABRIC LONDON"/>
    <s v="Neil Hamblin"/>
    <d v="2025-07-23T00:00:00"/>
    <d v="2025-08-26T00:00:00"/>
    <x v="0"/>
    <s v="26/08/2025, 08:24"/>
    <s v="UK"/>
    <s v="26/08/2025"/>
    <x v="34"/>
  </r>
  <r>
    <s v="EST-000036759"/>
    <s v="PUBLIC WCS FIT OUT GREEN PARK WESTMINSTER LONDON"/>
    <s v="Max Cane"/>
    <d v="2025-09-01T00:00:00"/>
    <d v="2025-08-29T00:00:00"/>
    <x v="1"/>
    <s v="29/08/2025, 08:51"/>
    <s v="UK"/>
    <s v="29/08/2025"/>
    <x v="34"/>
  </r>
  <r>
    <s v="EST-000036732"/>
    <s v="PUBLIC WCS FIT OUT GREEN PARK WESTMINSTER LONDON"/>
    <s v="Max Cane"/>
    <d v="2025-08-29T00:00:00"/>
    <d v="2025-08-29T00:00:00"/>
    <x v="1"/>
    <s v="29/08/2025, 16:25"/>
    <s v="UK"/>
    <s v="29/08/2025"/>
    <x v="34"/>
  </r>
  <r>
    <s v="EST-000036725"/>
    <s v="PUBLIC WCS FIT OUT PICCADILLY CIRCUS WESTMINSTER LONDON"/>
    <s v="Lorraine Knotts"/>
    <d v="2025-09-01T00:00:00"/>
    <d v="2025-08-28T00:00:00"/>
    <x v="1"/>
    <s v="28/08/2025, 15:17"/>
    <s v="UK"/>
    <s v="28/08/2025"/>
    <x v="34"/>
  </r>
  <r>
    <s v="EST-000036730"/>
    <s v="QUEEN VICTORIA STREET NO 160 BNY MELLON CAT B PHASE 3 LONDON"/>
    <s v="Lorraine Knotts"/>
    <d v="2025-09-01T00:00:00"/>
    <d v="2025-08-29T00:00:00"/>
    <x v="1"/>
    <s v="29/08/2025, 09:35"/>
    <s v="UK"/>
    <s v="29/08/2025"/>
    <x v="34"/>
  </r>
  <r>
    <s v="EST-000036595"/>
    <s v="QUEEN VICTORIA STREET NO 160 FLRS G-1 LONDON"/>
    <s v="Max Cane"/>
    <d v="2025-08-25T00:00:00"/>
    <d v="2025-08-26T00:00:00"/>
    <x v="0"/>
    <s v="26/08/2025, 10:11"/>
    <s v="UK"/>
    <s v="26/08/2025"/>
    <x v="34"/>
  </r>
  <r>
    <s v="EST-000036715"/>
    <s v="REEBOK STADIUM EURO GARAGES BOLTON"/>
    <s v="Lorraine Knotts"/>
    <d v="2025-09-01T00:00:00"/>
    <d v="2025-08-28T00:00:00"/>
    <x v="1"/>
    <s v="28/08/2025, 12:24"/>
    <s v="UK"/>
    <s v="28/08/2025"/>
    <x v="34"/>
  </r>
  <r>
    <s v="EST-000036623"/>
    <s v="RITZ HOTEL PICCADILLY NO 150 PROJECT PICNIC LONDON"/>
    <s v="Max Cane"/>
    <d v="2025-08-27T00:00:00"/>
    <d v="2025-08-26T00:00:00"/>
    <x v="1"/>
    <s v="26/08/2025, 09:38"/>
    <s v="UK"/>
    <s v="26/08/2025"/>
    <x v="34"/>
  </r>
  <r>
    <s v="EST-000036677"/>
    <s v="ROYAL MARSDEN HOSPITAL FULHAM ROAD NO 203 LONDON"/>
    <s v="Neil Hamblin"/>
    <d v="2025-08-29T00:00:00"/>
    <d v="2025-08-27T00:00:00"/>
    <x v="1"/>
    <s v="27/08/2025, 16:46"/>
    <s v="UK"/>
    <s v="27/08/2025"/>
    <x v="34"/>
  </r>
  <r>
    <s v="EST-000036691"/>
    <s v="SAUCHIEHALL STREET NO 31-41 BANK OF CHINA GLASGOW"/>
    <s v="Lorraine Knotts"/>
    <d v="2025-08-28T00:00:00"/>
    <d v="2025-08-27T00:00:00"/>
    <x v="1"/>
    <s v="27/08/2025, 16:21"/>
    <s v="UK"/>
    <s v="27/08/2025"/>
    <x v="34"/>
  </r>
  <r>
    <s v="EST-000036683"/>
    <s v="SCOTLAND &amp; NORTH EAST MISC 2025"/>
    <s v="Lorraine Knotts"/>
    <d v="2025-08-28T00:00:00"/>
    <d v="2025-08-27T00:00:00"/>
    <x v="1"/>
    <s v="27/08/2025, 14:09"/>
    <s v="UK"/>
    <s v="27/08/2025"/>
    <x v="34"/>
  </r>
  <r>
    <s v="EST-000036608"/>
    <s v="SCOTLAND &amp; NORTH EAST MISC 2025"/>
    <s v="Neil Hamblin"/>
    <d v="2025-08-28T00:00:00"/>
    <d v="2025-08-26T00:00:00"/>
    <x v="1"/>
    <s v="26/08/2025, 10:28"/>
    <s v="UK"/>
    <s v="26/08/2025"/>
    <x v="34"/>
  </r>
  <r>
    <s v="EST-000036709"/>
    <s v="SHEFFIELD ARENA PHASE 1"/>
    <s v="Lorraine Knotts"/>
    <d v="2025-09-01T00:00:00"/>
    <d v="2025-08-28T00:00:00"/>
    <x v="1"/>
    <s v="28/08/2025, 14:22"/>
    <s v="UK"/>
    <s v="28/08/2025"/>
    <x v="34"/>
  </r>
  <r>
    <s v="EST-000036754"/>
    <s v="TESCO MISC 2025"/>
    <s v="Max Cane"/>
    <d v="2025-09-01T00:00:00"/>
    <d v="2025-08-29T00:00:00"/>
    <x v="1"/>
    <s v="29/08/2025, 08:57"/>
    <s v="UK"/>
    <s v="29/08/2025"/>
    <x v="34"/>
  </r>
  <r>
    <s v="EST-000036735"/>
    <s v="TRINITY HALL BISHOP BATEMAN COURT CAMBRIDGE"/>
    <s v="Max Cane"/>
    <d v="2025-08-29T00:00:00"/>
    <d v="2025-08-29T00:00:00"/>
    <x v="1"/>
    <s v="29/08/2025, 16:25"/>
    <s v="UK"/>
    <s v="29/08/2025"/>
    <x v="34"/>
  </r>
  <r>
    <s v="EST-000036658"/>
    <s v="UCB PHARMA COLLABORATION HUB WINDLESHAM CAMPUS SURREY"/>
    <s v="Neil Hamblin"/>
    <d v="2025-08-28T00:00:00"/>
    <d v="2025-08-27T00:00:00"/>
    <x v="1"/>
    <s v="27/08/2025, 08:54"/>
    <s v="UK"/>
    <s v="27/08/2025"/>
    <x v="34"/>
  </r>
  <r>
    <s v="EST-000036707"/>
    <s v="UNI OF CAMBRIDGE ZOOLOGY LABS REFURB"/>
    <s v="Lorraine Knotts"/>
    <d v="2025-08-29T00:00:00"/>
    <d v="2025-08-28T00:00:00"/>
    <x v="1"/>
    <s v="28/08/2025, 09:32"/>
    <s v="UK"/>
    <s v="28/08/2025"/>
    <x v="34"/>
  </r>
  <r>
    <s v="EST-000036749"/>
    <s v="UNI OF CAMBRIDGE ZOOLOGY LABS REFURB"/>
    <s v="Lorraine Knotts"/>
    <d v="2025-09-01T00:00:00"/>
    <d v="2025-08-29T00:00:00"/>
    <x v="1"/>
    <s v="29/08/2025, 08:09"/>
    <s v="UK"/>
    <s v="29/08/2025"/>
    <x v="34"/>
  </r>
  <r>
    <s v="EST-000036539"/>
    <s v="UNI OF LEEDS GARSTANG LAB REFURB"/>
    <s v="Lorraine Knotts"/>
    <d v="2025-08-22T00:00:00"/>
    <d v="2025-08-26T00:00:00"/>
    <x v="0"/>
    <s v="26/08/2025, 16:26"/>
    <s v="UK"/>
    <s v="26/08/2025"/>
    <x v="34"/>
  </r>
  <r>
    <s v="EST-000036721"/>
    <s v="UNI OF LEEDS GARSTANG LAB REFURB"/>
    <s v="Lorraine Knotts"/>
    <d v="2025-08-29T00:00:00"/>
    <d v="2025-08-29T00:00:00"/>
    <x v="1"/>
    <s v="29/08/2025, 12:07"/>
    <s v="UK"/>
    <s v="29/08/2025"/>
    <x v="34"/>
  </r>
  <r>
    <s v="EST-000036719"/>
    <s v="WELLS STREET NO 80 WELLS HOUSE THE RIBBON KITCHEN FLOOR 9"/>
    <s v="Lorraine Knotts"/>
    <d v="2025-09-01T00:00:00"/>
    <d v="2025-08-29T00:00:00"/>
    <x v="1"/>
    <s v="29/08/2025, 11:36"/>
    <s v="UK"/>
    <s v="29/08/2025"/>
    <x v="34"/>
  </r>
  <r>
    <s v="EST-000036766"/>
    <s v="WHITTINGTON HOSPITAL DECANT WARD HIGHGATE HILL LONDON"/>
    <s v="Lorraine Knotts"/>
    <d v="2025-09-01T00:00:00"/>
    <d v="2025-08-29T00:00:00"/>
    <x v="1"/>
    <s v="29/08/2025, 11:07"/>
    <s v="UK"/>
    <s v="29/08/2025"/>
    <x v="34"/>
  </r>
  <r>
    <s v="EST-000036571"/>
    <s v="6TH AVE 1290 OAKTREE NEW YORK"/>
    <s v="Ian Liegeois"/>
    <d v="2025-08-29T00:00:00"/>
    <d v="2025-08-25T00:00:00"/>
    <x v="1"/>
    <s v="25/08/2025, 22:03"/>
    <s v="USA"/>
    <s v="25/08/2025"/>
    <x v="34"/>
  </r>
  <r>
    <s v="EST-000036688"/>
    <s v="BRYANT PARK 10 JFK 38 NEW YORK"/>
    <s v="Ian Liegeois"/>
    <d v="2025-09-03T00:00:00"/>
    <d v="2025-08-29T00:00:00"/>
    <x v="1"/>
    <s v="29/08/2025, 17:24"/>
    <s v="USA"/>
    <s v="29/08/2025"/>
    <x v="34"/>
  </r>
  <r>
    <s v="EST-000036703"/>
    <s v="TRI-COUNTY REGIONAL VOCATIONAL TECHNICAL HIGH SCHOOL"/>
    <s v="Ian Liegeois"/>
    <d v="2025-09-02T00:00:00"/>
    <d v="2025-08-28T00:00:00"/>
    <x v="1"/>
    <s v="28/08/2025, 16:34"/>
    <s v="USA"/>
    <s v="28/08/2025"/>
    <x v="34"/>
  </r>
  <r>
    <s v="EST-000036704"/>
    <s v="YALE UNIVERSITY WHITNEY AVE NO 272 WRIGHT LAB ADDITION"/>
    <s v="Ian Liegeois"/>
    <d v="2025-09-03T00:00:00"/>
    <d v="2025-08-29T00:00:00"/>
    <x v="1"/>
    <s v="29/08/2025, 15:34"/>
    <s v="USA"/>
    <s v="29/08/2025"/>
    <x v="34"/>
  </r>
  <r>
    <s v="EST-000036663"/>
    <s v="COLLINS STREET NO 333 MELBOURNE"/>
    <s v="Jason Liggett"/>
    <d v="2025-08-29T00:00:00"/>
    <d v="2025-09-03T00:00:00"/>
    <x v="0"/>
    <s v="03/09/2025, 08:41"/>
    <s v="Australia"/>
    <s v="03/09/2025"/>
    <x v="35"/>
  </r>
  <r>
    <s v="EST-000036959"/>
    <s v="BEACON HOSPITAL EXTENSION PROJECT FIESTA"/>
    <s v="Fergal Rudden"/>
    <d v="2025-09-05T00:00:00"/>
    <d v="2025-09-04T00:00:00"/>
    <x v="1"/>
    <s v="04/09/2025, 15:47"/>
    <s v="Ireland"/>
    <s v="04/09/2025"/>
    <x v="35"/>
  </r>
  <r>
    <s v="EST-000036699"/>
    <s v="SCHOOL OF COMMERCE CORK"/>
    <s v="Fergal Rudden"/>
    <d v="2025-09-02T00:00:00"/>
    <d v="2025-09-01T00:00:00"/>
    <x v="1"/>
    <s v="01/09/2025, 08:59"/>
    <s v="Ireland"/>
    <s v="01/09/2025"/>
    <x v="35"/>
  </r>
  <r>
    <s v="EST-000036617"/>
    <s v="10 KNPC PETROL FILLINGS STATIONS AL MATLAA CITY KUWAIT"/>
    <s v="Jeremy Buick"/>
    <d v="2025-08-29T00:00:00"/>
    <d v="2025-09-02T00:00:00"/>
    <x v="0"/>
    <s v="02/09/2025, 16:38"/>
    <s v="Middle East"/>
    <s v="02/09/2025"/>
    <x v="35"/>
  </r>
  <r>
    <s v="EST-000036634"/>
    <s v="AMAZON AMM15 CS BOULEVARD BLDG AMMAN JORDAN"/>
    <s v="Christine Moring"/>
    <d v="2025-08-28T00:00:00"/>
    <d v="2025-09-01T00:00:00"/>
    <x v="0"/>
    <s v="01/09/2025, 11:15"/>
    <s v="Middle East"/>
    <s v="01/09/2025"/>
    <x v="35"/>
  </r>
  <r>
    <s v="EST-000036778"/>
    <s v="AS&amp;H CLIFFORD CHANCE BUSINESS GATE RIYADH"/>
    <s v="Christine Moring"/>
    <d v="2025-09-02T00:00:00"/>
    <d v="2025-09-01T00:00:00"/>
    <x v="1"/>
    <s v="01/09/2025, 14:40"/>
    <s v="Middle East"/>
    <s v="01/09/2025"/>
    <x v="35"/>
  </r>
  <r>
    <s v="EST-000036661"/>
    <s v="CENTRAL BANK OF IRAQ HEADQUATERS BAGHDAD CLG202"/>
    <s v="John Bullock"/>
    <d v="2025-09-01T00:00:00"/>
    <d v="2025-09-01T00:00:00"/>
    <x v="1"/>
    <s v="01/09/2025, 11:46"/>
    <s v="Middle East"/>
    <s v="01/09/2025"/>
    <x v="35"/>
  </r>
  <r>
    <s v="EST-000036744"/>
    <s v="HSBC PLATINUM MSHEIREB DOHA QATAR"/>
    <s v="Christine Moring"/>
    <d v="2025-09-02T00:00:00"/>
    <d v="2025-09-02T00:00:00"/>
    <x v="1"/>
    <s v="02/09/2025, 14:09"/>
    <s v="Middle East"/>
    <s v="02/09/2025"/>
    <x v="35"/>
  </r>
  <r>
    <s v="EST-000036609"/>
    <s v="JEBEL ALI SHOOTING CLUB SPORTS COMPLEX DUBAI"/>
    <s v="Christine Moring"/>
    <d v="2025-08-28T00:00:00"/>
    <d v="2025-09-01T00:00:00"/>
    <x v="0"/>
    <s v="01/09/2025, 15:53"/>
    <s v="Middle East"/>
    <s v="01/09/2025"/>
    <x v="35"/>
  </r>
  <r>
    <s v="EST-000036680"/>
    <s v="MUSCAT INTL AIRPORT ADDTL MATERIALS"/>
    <s v="Christine Moring"/>
    <d v="2025-08-29T00:00:00"/>
    <d v="2025-09-01T00:00:00"/>
    <x v="0"/>
    <s v="01/09/2025, 17:23"/>
    <s v="Middle East"/>
    <s v="01/09/2025"/>
    <x v="35"/>
  </r>
  <r>
    <s v="EST-000036678"/>
    <s v="CANOPIA BORDEAUX SAINT-JEAN HOTEL"/>
    <s v="Christine Moring"/>
    <d v="2025-09-02T00:00:00"/>
    <d v="2025-09-02T00:00:00"/>
    <x v="1"/>
    <s v="02/09/2025, 15:08"/>
    <s v="Rest of the World"/>
    <s v="02/09/2025"/>
    <x v="35"/>
  </r>
  <r>
    <s v="EST-000036885"/>
    <s v="CENTRO SALUD GALAPAGAR"/>
    <s v="Christine Moring"/>
    <d v="2025-09-08T00:00:00"/>
    <d v="2025-09-04T00:00:00"/>
    <x v="1"/>
    <s v="04/09/2025, 11:19"/>
    <s v="Rest of the World"/>
    <s v="04/09/2025"/>
    <x v="35"/>
  </r>
  <r>
    <s v="EST-000036918"/>
    <s v="CONFEDERATION CENTRE GENEVA"/>
    <s v="Christine Moring"/>
    <d v="2025-09-05T00:00:00"/>
    <d v="2025-09-04T00:00:00"/>
    <x v="1"/>
    <s v="04/09/2025, 13:59"/>
    <s v="Rest of the World"/>
    <s v="04/09/2025"/>
    <x v="35"/>
  </r>
  <r>
    <s v="EST-000036748"/>
    <s v="GRUPO JORGE OFICINAS ZARAGOZA"/>
    <s v="Christine Moring"/>
    <d v="2025-09-01T00:00:00"/>
    <d v="2025-09-01T00:00:00"/>
    <x v="1"/>
    <s v="01/09/2025, 08:41"/>
    <s v="Rest of the World"/>
    <s v="01/09/2025"/>
    <x v="35"/>
  </r>
  <r>
    <s v="EST-000036901"/>
    <s v="MACCABI HMO REHOVOT"/>
    <s v="Christine Moring"/>
    <d v="2025-09-08T00:00:00"/>
    <d v="2025-09-04T00:00:00"/>
    <x v="1"/>
    <s v="04/09/2025, 14:26"/>
    <s v="Rest of the World"/>
    <s v="04/09/2025"/>
    <x v="35"/>
  </r>
  <r>
    <s v="EST-000036871"/>
    <s v="REPLACEMENT PORTICO DE MADRID"/>
    <s v="Christine Moring"/>
    <d v="2025-09-05T00:00:00"/>
    <d v="2025-09-03T00:00:00"/>
    <x v="1"/>
    <s v="03/09/2025, 10:27"/>
    <s v="Rest of the World"/>
    <s v="03/09/2025"/>
    <x v="35"/>
  </r>
  <r>
    <s v="EST-000036852"/>
    <s v="ASTON VILLA TRAINING GROUND REHAB CENTRE"/>
    <s v="Max Cane"/>
    <d v="2025-09-03T00:00:00"/>
    <d v="2025-09-02T00:00:00"/>
    <x v="1"/>
    <s v="02/09/2025, 11:07"/>
    <s v="UK"/>
    <s v="02/09/2025"/>
    <x v="35"/>
  </r>
  <r>
    <s v="EST-000036836"/>
    <s v="BEDFONT LAKES BUILDING 11 CISCO FELTHAM LONDON"/>
    <s v="Neil Hamblin"/>
    <d v="2025-09-04T00:00:00"/>
    <d v="2025-09-02T00:00:00"/>
    <x v="1"/>
    <s v="02/09/2025, 10:31"/>
    <s v="UK"/>
    <s v="02/09/2025"/>
    <x v="35"/>
  </r>
  <r>
    <s v="EST-000036846"/>
    <s v="BEORMA QUARTER PHASE 2 BUILDING TWO CAT A BIRMINGHAM"/>
    <s v="Neil Hamblin"/>
    <d v="2025-09-05T00:00:00"/>
    <d v="2025-09-03T00:00:00"/>
    <x v="1"/>
    <s v="03/09/2025, 17:00"/>
    <s v="UK"/>
    <s v="03/09/2025"/>
    <x v="35"/>
  </r>
  <r>
    <s v="EST-000036832"/>
    <s v="BISHOPSGATE NO 199 CAT B FLOOR 10 DORSEY &amp; WHITNEY LONDON"/>
    <s v="Max Cane"/>
    <d v="2025-09-05T00:00:00"/>
    <d v="2025-09-02T00:00:00"/>
    <x v="1"/>
    <s v="02/09/2025, 08:49"/>
    <s v="UK"/>
    <s v="02/09/2025"/>
    <x v="35"/>
  </r>
  <r>
    <s v="EST-000036794"/>
    <s v="BMW SHOWROOM FARNBOROUGH"/>
    <s v="Max Cane"/>
    <d v="2025-09-02T00:00:00"/>
    <d v="2025-09-01T00:00:00"/>
    <x v="1"/>
    <s v="01/09/2025, 09:26"/>
    <s v="UK"/>
    <s v="01/09/2025"/>
    <x v="35"/>
  </r>
  <r>
    <s v="EST-000036866"/>
    <s v="BOW BELLS HOUSE BREAD STREET CAT B BRISTOWS LONDON"/>
    <s v="Lorraine Knotts"/>
    <d v="2025-09-03T00:00:00"/>
    <d v="2025-09-02T00:00:00"/>
    <x v="1"/>
    <s v="02/09/2025, 14:50"/>
    <s v="UK"/>
    <s v="02/09/2025"/>
    <x v="35"/>
  </r>
  <r>
    <s v="EST-000036931"/>
    <s v="BRENT CROSS TOWN PLOT 1 COPPER SQUARE NO 3 LONDON"/>
    <s v="Neil Hamblin"/>
    <d v="2025-09-08T00:00:00"/>
    <d v="2025-09-04T00:00:00"/>
    <x v="1"/>
    <s v="04/09/2025, 15:15"/>
    <s v="UK"/>
    <s v="04/09/2025"/>
    <x v="35"/>
  </r>
  <r>
    <s v="EST-000036763"/>
    <s v="BRITISH LIBRARY SOUND &amp; VISION FIT OUT LONDON"/>
    <s v="Neil Hamblin"/>
    <d v="2025-09-02T00:00:00"/>
    <d v="2025-09-01T00:00:00"/>
    <x v="1"/>
    <s v="01/09/2025, 15:42"/>
    <s v="UK"/>
    <s v="01/09/2025"/>
    <x v="35"/>
  </r>
  <r>
    <s v="EST-000036952"/>
    <s v="BRUNEI HALL STUDENT ACCOMMODATION NORFOLK SQUARE LONDON"/>
    <s v="Neil Hamblin"/>
    <d v="2025-09-05T00:00:00"/>
    <d v="2025-09-04T00:00:00"/>
    <x v="1"/>
    <s v="04/09/2025, 15:26"/>
    <s v="UK"/>
    <s v="04/09/2025"/>
    <x v="35"/>
  </r>
  <r>
    <s v="EST-000036855"/>
    <s v="BRUNEI HALL STUDENT ACCOMMODATION NORFOLK SQUARE LONDON"/>
    <s v="Lorraine Knotts"/>
    <d v="2025-09-05T00:00:00"/>
    <d v="2025-09-04T00:00:00"/>
    <x v="1"/>
    <s v="04/09/2025, 10:39"/>
    <s v="UK"/>
    <s v="04/09/2025"/>
    <x v="35"/>
  </r>
  <r>
    <s v="EST-000036809"/>
    <s v="BRUNEI HALL STUDENT ACCOMMODATION NORFOLK SQUARE LONDON"/>
    <s v="Lorraine Knotts"/>
    <d v="2025-09-02T00:00:00"/>
    <d v="2025-09-01T00:00:00"/>
    <x v="1"/>
    <s v="01/09/2025, 15:22"/>
    <s v="UK"/>
    <s v="01/09/2025"/>
    <x v="35"/>
  </r>
  <r>
    <s v="EST-000036786"/>
    <s v="CANARY WHARF BANK STREET NO 25 JPMC FLOOR 7 REFURB LONDON"/>
    <s v="Neil Hamblin"/>
    <d v="2025-09-02T00:00:00"/>
    <d v="2025-09-01T00:00:00"/>
    <x v="1"/>
    <s v="01/09/2025, 14:48"/>
    <s v="UK"/>
    <s v="01/09/2025"/>
    <x v="35"/>
  </r>
  <r>
    <s v="EST-000036887"/>
    <s v="CANARY WHARF DS7 CANADA SQUARE NO 1 BBVA FLOOR 43-44 LONDON"/>
    <s v="Max Cane"/>
    <d v="2025-09-04T00:00:00"/>
    <d v="2025-09-05T00:00:00"/>
    <x v="0"/>
    <s v="05/09/2025, 08:33"/>
    <s v="UK"/>
    <s v="05/09/2025"/>
    <x v="35"/>
  </r>
  <r>
    <s v="EST-000036824"/>
    <s v="CANNON STREET NO 45 CAT B GLOBAL RELAY FLOORS 3-5 LONDON"/>
    <s v="Max Cane"/>
    <d v="2025-09-02T00:00:00"/>
    <d v="2025-09-05T00:00:00"/>
    <x v="0"/>
    <s v="05/09/2025, 14:08"/>
    <s v="UK"/>
    <s v="05/09/2025"/>
    <x v="35"/>
  </r>
  <r>
    <s v="EST-000036950"/>
    <s v="CARBON BUILDING KINGS ROAD NO 20-30 READING"/>
    <s v="Max Cane"/>
    <d v="2025-09-05T00:00:00"/>
    <d v="2025-09-04T00:00:00"/>
    <x v="1"/>
    <s v="04/09/2025, 13:57"/>
    <s v="UK"/>
    <s v="04/09/2025"/>
    <x v="35"/>
  </r>
  <r>
    <s v="EST-000036964"/>
    <s v="CETUS MINISTRY OF DEFENCE CORNWALL"/>
    <s v="Max Cane"/>
    <d v="2025-09-05T00:00:00"/>
    <d v="2025-09-04T00:00:00"/>
    <x v="1"/>
    <s v="04/09/2025, 16:30"/>
    <s v="UK"/>
    <s v="04/09/2025"/>
    <x v="35"/>
  </r>
  <r>
    <s v="EST-000036831"/>
    <s v="CHARLES STREET MANCHESTER"/>
    <s v="Lorraine Knotts"/>
    <d v="2025-09-03T00:00:00"/>
    <d v="2025-09-02T00:00:00"/>
    <x v="1"/>
    <s v="02/09/2025, 08:42"/>
    <s v="UK"/>
    <s v="02/09/2025"/>
    <x v="35"/>
  </r>
  <r>
    <s v="EST-000036908"/>
    <s v="CHERTSEY STREET N0 31 BRADDA CAPITAL REFURB GUILDFORD"/>
    <s v="Neil Hamblin"/>
    <d v="2025-09-04T00:00:00"/>
    <d v="2025-09-04T00:00:00"/>
    <x v="1"/>
    <s v="04/09/2025, 10:45"/>
    <s v="UK"/>
    <s v="04/09/2025"/>
    <x v="35"/>
  </r>
  <r>
    <s v="EST-000036985"/>
    <s v="CHERTSEY STREET N0 31 BRADDA CAPITAL REFURB GUILDFORD"/>
    <s v="Max Cane"/>
    <d v="2025-09-08T00:00:00"/>
    <d v="2025-09-05T00:00:00"/>
    <x v="1"/>
    <s v="05/09/2025, 10:12"/>
    <s v="UK"/>
    <s v="05/09/2025"/>
    <x v="35"/>
  </r>
  <r>
    <s v="EST-000036930"/>
    <s v="CHRIST CHURCH PUBLIC HALLS HARPENDEN"/>
    <s v="Neil Hamblin"/>
    <d v="2025-09-08T00:00:00"/>
    <d v="2025-09-04T00:00:00"/>
    <x v="1"/>
    <s v="04/09/2025, 13:55"/>
    <s v="UK"/>
    <s v="04/09/2025"/>
    <x v="35"/>
  </r>
  <r>
    <s v="EST-000036838"/>
    <s v="DAVID FRY MISC 2025"/>
    <s v="Max Cane"/>
    <d v="2025-09-03T00:00:00"/>
    <d v="2025-09-02T00:00:00"/>
    <x v="1"/>
    <s v="02/09/2025, 10:06"/>
    <s v="UK"/>
    <s v="02/09/2025"/>
    <x v="35"/>
  </r>
  <r>
    <s v="EST-000036771"/>
    <s v="EDINBURGH QUAYSIDE 1 L0A FCA FITOUT EDINBURGH"/>
    <s v="Neil Hamblin"/>
    <d v="2025-09-01T00:00:00"/>
    <d v="2025-09-01T00:00:00"/>
    <x v="1"/>
    <s v="01/09/2025, 10:50"/>
    <s v="UK"/>
    <s v="01/09/2025"/>
    <x v="35"/>
  </r>
  <r>
    <s v="EST-000036803"/>
    <s v="EXCHANGE SQUARE NO 1 CAT A REFURB LONDON"/>
    <s v="Max Cane"/>
    <d v="2025-09-02T00:00:00"/>
    <d v="2025-09-01T00:00:00"/>
    <x v="1"/>
    <s v="01/09/2025, 14:39"/>
    <s v="UK"/>
    <s v="01/09/2025"/>
    <x v="35"/>
  </r>
  <r>
    <s v="EST-000036902"/>
    <s v="FENCHURCH STREET NO 20 CAT A FLOOR 4 LONDON"/>
    <s v="Lorraine Knotts"/>
    <d v="2025-09-04T00:00:00"/>
    <d v="2025-09-03T00:00:00"/>
    <x v="1"/>
    <s v="03/09/2025, 14:40"/>
    <s v="UK"/>
    <s v="03/09/2025"/>
    <x v="35"/>
  </r>
  <r>
    <s v="EST-000036875"/>
    <s v="GATEWAY ONE DONCASTER"/>
    <s v="Max Cane"/>
    <d v="2025-09-03T00:00:00"/>
    <d v="2025-09-02T00:00:00"/>
    <x v="1"/>
    <s v="02/09/2025, 15:38"/>
    <s v="UK"/>
    <s v="02/09/2025"/>
    <x v="35"/>
  </r>
  <r>
    <s v="EST-000036652"/>
    <s v="GATWICK AIRPORT NORTH TERMINAL VINCI"/>
    <s v="Lorraine Knotts"/>
    <d v="2025-08-29T00:00:00"/>
    <d v="2025-09-01T00:00:00"/>
    <x v="0"/>
    <s v="01/09/2025, 15:05"/>
    <s v="UK"/>
    <s v="01/09/2025"/>
    <x v="35"/>
  </r>
  <r>
    <s v="EST-000036923"/>
    <s v="GOLDSWORTH PLACE FORGE END NO 1 WOKING"/>
    <s v="Max Cane"/>
    <d v="2025-09-05T00:00:00"/>
    <d v="2025-09-04T00:00:00"/>
    <x v="1"/>
    <s v="04/09/2025, 08:41"/>
    <s v="UK"/>
    <s v="04/09/2025"/>
    <x v="35"/>
  </r>
  <r>
    <s v="EST-000036861"/>
    <s v="GRANTA PARK NO 19 ILLUMINA CENTRE LAB SPACE CAMBRIDGE"/>
    <s v="Lorraine Knotts"/>
    <d v="2025-09-03T00:00:00"/>
    <d v="2025-09-02T00:00:00"/>
    <x v="1"/>
    <s v="02/09/2025, 14:03"/>
    <s v="UK"/>
    <s v="02/09/2025"/>
    <x v="35"/>
  </r>
  <r>
    <s v="EST-000036807"/>
    <s v="GRANTA PARK NO 19 ILLUMINA CENTRE LAB SPACE CAMBRIDGE"/>
    <s v="Lorraine Knotts"/>
    <d v="2025-09-02T00:00:00"/>
    <d v="2025-09-01T00:00:00"/>
    <x v="1"/>
    <s v="01/09/2025, 12:01"/>
    <s v="UK"/>
    <s v="01/09/2025"/>
    <x v="35"/>
  </r>
  <r>
    <s v="EST-000036793"/>
    <s v="GRESHAM STREET NO 20 CAT A REFURB LONDON"/>
    <s v="Max Cane"/>
    <d v="2025-09-03T00:00:00"/>
    <d v="2025-09-02T00:00:00"/>
    <x v="1"/>
    <s v="02/09/2025, 17:19"/>
    <s v="UK"/>
    <s v="02/09/2025"/>
    <x v="35"/>
  </r>
  <r>
    <s v="EST-000036842"/>
    <s v="HARDMAN STREET NO 3 FLOOR 9 MANCHESTER"/>
    <s v="Lorraine Knotts"/>
    <d v="2025-09-03T00:00:00"/>
    <d v="2025-09-02T00:00:00"/>
    <x v="1"/>
    <s v="02/09/2025, 15:18"/>
    <s v="UK"/>
    <s v="02/09/2025"/>
    <x v="35"/>
  </r>
  <r>
    <s v="EST-000036998"/>
    <s v="HMP NORTHUMBERLAND WANSBECK ROAD MORPETH"/>
    <s v="Max Cane"/>
    <d v="2025-09-08T00:00:00"/>
    <d v="2025-09-05T00:00:00"/>
    <x v="1"/>
    <s v="05/09/2025, 14:27"/>
    <s v="UK"/>
    <s v="05/09/2025"/>
    <x v="35"/>
  </r>
  <r>
    <s v="EST-000037011"/>
    <s v="HMP STANDFORD HILL CHURCH ROAD EASTCHURCH SHEERNESS KENT"/>
    <s v="Max Cane"/>
    <d v="2025-09-08T00:00:00"/>
    <d v="2025-09-05T00:00:00"/>
    <x v="1"/>
    <s v="05/09/2025, 14:56"/>
    <s v="UK"/>
    <s v="05/09/2025"/>
    <x v="35"/>
  </r>
  <r>
    <s v="EST-000036798"/>
    <s v="JOHN LEWIS MISC 2025"/>
    <s v="Max Cane"/>
    <d v="2025-09-02T00:00:00"/>
    <d v="2025-09-01T00:00:00"/>
    <x v="1"/>
    <s v="01/09/2025, 10:47"/>
    <s v="UK"/>
    <s v="01/09/2025"/>
    <x v="35"/>
  </r>
  <r>
    <s v="EST-000036883"/>
    <s v="KEPLER NO 1 ITC TAMWORTH"/>
    <s v="Neil Hamblin"/>
    <d v="2025-09-03T00:00:00"/>
    <d v="2025-09-03T00:00:00"/>
    <x v="1"/>
    <s v="03/09/2025, 09:52"/>
    <s v="UK"/>
    <s v="03/09/2025"/>
    <x v="35"/>
  </r>
  <r>
    <s v="EST-000036806"/>
    <s v="KINGS CROSS CENTRAL BUILDING Q1 GOOGLE DEEPMIND X1 LEVEL 00"/>
    <s v="Max Cane"/>
    <d v="2025-09-02T00:00:00"/>
    <d v="2025-09-01T00:00:00"/>
    <x v="1"/>
    <s v="01/09/2025, 11:58"/>
    <s v="UK"/>
    <s v="01/09/2025"/>
    <x v="35"/>
  </r>
  <r>
    <s v="EST-000036767"/>
    <s v="LEISURE CENTRE EXTENSION AND REFURB TROON"/>
    <s v="Neil Hamblin"/>
    <d v="2025-09-02T00:00:00"/>
    <d v="2025-09-02T00:00:00"/>
    <x v="1"/>
    <s v="02/09/2025, 16:29"/>
    <s v="UK"/>
    <s v="02/09/2025"/>
    <x v="35"/>
  </r>
  <r>
    <s v="EST-000036939"/>
    <s v="LIBERTY SHOPPING CENTRE ROMFORD"/>
    <s v="Lorraine Knotts"/>
    <d v="2025-09-05T00:00:00"/>
    <d v="2025-09-04T00:00:00"/>
    <x v="1"/>
    <s v="04/09/2025, 11:55"/>
    <s v="UK"/>
    <s v="04/09/2025"/>
    <x v="35"/>
  </r>
  <r>
    <s v="EST-000036841"/>
    <s v="LIVERPOOL STREET NO 1 FLOOR 1 COFFEE BAR SPACE LONDON"/>
    <s v="Max Cane"/>
    <d v="2025-09-03T00:00:00"/>
    <d v="2025-09-02T00:00:00"/>
    <x v="1"/>
    <s v="02/09/2025, 09:56"/>
    <s v="UK"/>
    <s v="02/09/2025"/>
    <x v="35"/>
  </r>
  <r>
    <s v="EST-000036974"/>
    <s v="LOMBARD STREET NO 21 NOVAE FIT OUT LONDON"/>
    <s v="Max Cane"/>
    <d v="2025-09-09T00:00:00"/>
    <d v="2025-09-05T00:00:00"/>
    <x v="1"/>
    <s v="05/09/2025, 16:18"/>
    <s v="UK"/>
    <s v="05/09/2025"/>
    <x v="35"/>
  </r>
  <r>
    <s v="EST-000037015"/>
    <s v="LONDON MISC 2025"/>
    <s v="Max Cane"/>
    <d v="2025-09-08T00:00:00"/>
    <d v="2025-09-05T00:00:00"/>
    <x v="1"/>
    <s v="05/09/2025, 15:44"/>
    <s v="UK"/>
    <s v="05/09/2025"/>
    <x v="35"/>
  </r>
  <r>
    <s v="EST-000036984"/>
    <s v="LONDON MISC 2025"/>
    <s v="Max Cane"/>
    <d v="2025-09-08T00:00:00"/>
    <d v="2025-09-05T00:00:00"/>
    <x v="1"/>
    <s v="05/09/2025, 11:14"/>
    <s v="UK"/>
    <s v="05/09/2025"/>
    <x v="35"/>
  </r>
  <r>
    <s v="EST-000036844"/>
    <s v="MADDOX STREET NO 31 - 33 CAT A LONDON"/>
    <s v="Max Cane"/>
    <d v="2025-09-03T00:00:00"/>
    <d v="2025-09-02T00:00:00"/>
    <x v="1"/>
    <s v="02/09/2025, 11:25"/>
    <s v="UK"/>
    <s v="02/09/2025"/>
    <x v="35"/>
  </r>
  <r>
    <s v="EST-000036739"/>
    <s v="MADDOX STREET NO 31 - 33 CAT A LONDON"/>
    <s v="Max Cane"/>
    <d v="2025-09-01T00:00:00"/>
    <d v="2025-09-05T00:00:00"/>
    <x v="0"/>
    <s v="05/09/2025, 13:32"/>
    <s v="UK"/>
    <s v="05/09/2025"/>
    <x v="35"/>
  </r>
  <r>
    <s v="EST-000036945"/>
    <s v="MAGNA PARK STAMFORD ROAD CORBY"/>
    <s v="Max Cane"/>
    <d v="2025-09-05T00:00:00"/>
    <d v="2025-09-04T00:00:00"/>
    <x v="1"/>
    <s v="04/09/2025, 13:44"/>
    <s v="UK"/>
    <s v="04/09/2025"/>
    <x v="35"/>
  </r>
  <r>
    <s v="EST-000036904"/>
    <s v="MARKET SQUARE AMENITY BASILDON"/>
    <s v="Neil Hamblin"/>
    <d v="2025-09-04T00:00:00"/>
    <d v="2025-09-04T00:00:00"/>
    <x v="1"/>
    <s v="04/09/2025, 09:58"/>
    <s v="UK"/>
    <s v="04/09/2025"/>
    <x v="35"/>
  </r>
  <r>
    <s v="EST-000036818"/>
    <s v="MCDONALDS OLD KENT ROAD LONDON"/>
    <s v="Max Cane"/>
    <d v="2025-09-02T00:00:00"/>
    <d v="2025-09-01T00:00:00"/>
    <x v="1"/>
    <s v="01/09/2025, 14:55"/>
    <s v="UK"/>
    <s v="01/09/2025"/>
    <x v="35"/>
  </r>
  <r>
    <s v="EST-000036796"/>
    <s v="MERCEDES LOOKERS SHOWROOM TONBRIDGE"/>
    <s v="Max Cane"/>
    <d v="2025-09-02T00:00:00"/>
    <d v="2025-09-01T00:00:00"/>
    <x v="1"/>
    <s v="01/09/2025, 09:49"/>
    <s v="UK"/>
    <s v="01/09/2025"/>
    <x v="35"/>
  </r>
  <r>
    <s v="EST-000036822"/>
    <s v="MILLENNIUM BRIDGE NO 1 CAT B ALIX PARTNERS LONDON"/>
    <s v="Max Cane"/>
    <d v="2025-09-02T00:00:00"/>
    <d v="2025-09-01T00:00:00"/>
    <x v="1"/>
    <s v="01/09/2025, 16:08"/>
    <s v="UK"/>
    <s v="01/09/2025"/>
    <x v="35"/>
  </r>
  <r>
    <s v="EST-000036917"/>
    <s v="MOORFIELDS NO 21 DEUTSCHE BANK REFURB LONDON"/>
    <s v="Max Cane"/>
    <d v="2025-09-04T00:00:00"/>
    <d v="2025-09-03T00:00:00"/>
    <x v="1"/>
    <s v="03/09/2025, 16:14"/>
    <s v="UK"/>
    <s v="03/09/2025"/>
    <x v="35"/>
  </r>
  <r>
    <s v="EST-000036929"/>
    <s v="NDA NOT SIGNED CENTRAL BIRMINGHAM"/>
    <s v="Neil Hamblin"/>
    <d v="2025-09-08T00:00:00"/>
    <d v="2025-09-04T00:00:00"/>
    <x v="1"/>
    <s v="04/09/2025, 13:36"/>
    <s v="UK"/>
    <s v="04/09/2025"/>
    <x v="35"/>
  </r>
  <r>
    <s v="EST-000036802"/>
    <s v="NEW CARRINGTON STREET THE CARRINGTON CAT A MAYFAIR LONDON"/>
    <s v="Lorraine Knotts"/>
    <d v="2025-09-02T00:00:00"/>
    <d v="2025-09-01T00:00:00"/>
    <x v="1"/>
    <s v="01/09/2025, 12:41"/>
    <s v="UK"/>
    <s v="01/09/2025"/>
    <x v="35"/>
  </r>
  <r>
    <s v="EST-000036927"/>
    <s v="NICK DRAKE NORTHERN HOME COUNTIES MISC 2024 / 25"/>
    <s v="Neil Hamblin"/>
    <d v="2025-09-05T00:00:00"/>
    <d v="2025-09-04T00:00:00"/>
    <x v="1"/>
    <s v="04/09/2025, 10:55"/>
    <s v="UK"/>
    <s v="04/09/2025"/>
    <x v="35"/>
  </r>
  <r>
    <s v="EST-000036853"/>
    <s v="NICK DRAKE NORTHERN HOME COUNTIES MISC 2024 / 25"/>
    <s v="Max Cane"/>
    <d v="2025-09-03T00:00:00"/>
    <d v="2025-09-02T00:00:00"/>
    <x v="1"/>
    <s v="02/09/2025, 11:22"/>
    <s v="UK"/>
    <s v="02/09/2025"/>
    <x v="35"/>
  </r>
  <r>
    <s v="EST-000036877"/>
    <s v="NORTH MISC 2025 DAVID BAYLIS"/>
    <s v="Lorraine Knotts"/>
    <d v="2025-09-04T00:00:00"/>
    <d v="2025-09-03T00:00:00"/>
    <x v="1"/>
    <s v="03/09/2025, 08:14"/>
    <s v="UK"/>
    <s v="03/09/2025"/>
    <x v="35"/>
  </r>
  <r>
    <s v="EST-000036969"/>
    <s v="OLYMPIA DEVELOPMENT G-GATE BUILDING SW LOBBY LONDON"/>
    <s v="Max Cane"/>
    <d v="2025-09-09T00:00:00"/>
    <d v="2025-09-05T00:00:00"/>
    <x v="1"/>
    <s v="05/09/2025, 16:08"/>
    <s v="UK"/>
    <s v="05/09/2025"/>
    <x v="35"/>
  </r>
  <r>
    <s v="EST-000036215"/>
    <s v="ONE COLMORE SQUARE FLR 8 BIRMINGHAM LIGHTING"/>
    <s v="Max Cane"/>
    <d v="2025-08-12T00:00:00"/>
    <d v="2025-09-01T00:00:00"/>
    <x v="0"/>
    <s v="01/09/2025, 16:43"/>
    <s v="UK"/>
    <s v="01/09/2025"/>
    <x v="35"/>
  </r>
  <r>
    <s v="EST-000036981"/>
    <s v="ONE EASTSIDE TOWER A SKYLOUNGE BIRMINGHAM"/>
    <s v="Neil Hamblin"/>
    <d v="2025-09-09T00:00:00"/>
    <d v="2025-09-05T00:00:00"/>
    <x v="1"/>
    <s v="05/09/2025, 14:23"/>
    <s v="UK"/>
    <s v="05/09/2025"/>
    <x v="35"/>
  </r>
  <r>
    <s v="EST-000036982"/>
    <s v="ONE EASTSIDE TOWER B SKYLOUNGE BIRMINGHAM"/>
    <s v="Neil Hamblin"/>
    <d v="2025-09-09T00:00:00"/>
    <d v="2025-09-05T00:00:00"/>
    <x v="1"/>
    <s v="05/09/2025, 15:40"/>
    <s v="UK"/>
    <s v="05/09/2025"/>
    <x v="35"/>
  </r>
  <r>
    <s v="EST-000036967"/>
    <s v="ONE JUBILEE STREET BRIGHTON"/>
    <s v="Neil Hamblin"/>
    <d v="2025-09-05T00:00:00"/>
    <d v="2025-09-05T00:00:00"/>
    <x v="1"/>
    <s v="05/09/2025, 13:50"/>
    <s v="UK"/>
    <s v="05/09/2025"/>
    <x v="35"/>
  </r>
  <r>
    <s v="EST-000036986"/>
    <s v="OSG COVENTRY"/>
    <s v="Max Cane"/>
    <d v="2025-09-08T00:00:00"/>
    <d v="2025-09-05T00:00:00"/>
    <x v="1"/>
    <s v="05/09/2025, 10:25"/>
    <s v="UK"/>
    <s v="05/09/2025"/>
    <x v="35"/>
  </r>
  <r>
    <s v="EST-000036303"/>
    <s v="OVERDALE HOSPITAL JERSEY NDA LIGHTING"/>
    <s v="Max Cane"/>
    <d v="2025-08-15T00:00:00"/>
    <d v="2025-09-05T00:00:00"/>
    <x v="0"/>
    <s v="05/09/2025, 14:10"/>
    <s v="UK"/>
    <s v="05/09/2025"/>
    <x v="35"/>
  </r>
  <r>
    <s v="EST-000036776"/>
    <s v="OXFORD STREET NO 334-348 BASEMENT LONDON"/>
    <s v="Lorraine Knotts"/>
    <d v="2025-09-02T00:00:00"/>
    <d v="2025-09-05T00:00:00"/>
    <x v="0"/>
    <s v="05/09/2025, 10:17"/>
    <s v="UK"/>
    <s v="05/09/2025"/>
    <x v="35"/>
  </r>
  <r>
    <s v="EST-000036812"/>
    <s v="PROJECT PHOENIX BUILDING A4 WC REFURB FARNBOROUGH"/>
    <s v="Max Cane"/>
    <d v="2025-09-02T00:00:00"/>
    <d v="2025-09-01T00:00:00"/>
    <x v="1"/>
    <s v="01/09/2025, 13:18"/>
    <s v="UK"/>
    <s v="01/09/2025"/>
    <x v="35"/>
  </r>
  <r>
    <s v="EST-000036826"/>
    <s v="RITZ HOTEL PICCADILLY NO 150 PROJECT PICNIC LONDON"/>
    <s v="Max Cane"/>
    <d v="2025-09-02T00:00:00"/>
    <d v="2025-09-01T00:00:00"/>
    <x v="1"/>
    <s v="01/09/2025, 16:21"/>
    <s v="UK"/>
    <s v="01/09/2025"/>
    <x v="35"/>
  </r>
  <r>
    <s v="EST-000036894"/>
    <s v="SCOTLAND &amp; NORTH EAST MISC 2025"/>
    <s v="Max Cane"/>
    <d v="2025-09-04T00:00:00"/>
    <d v="2025-09-03T00:00:00"/>
    <x v="1"/>
    <s v="03/09/2025, 10:49"/>
    <s v="UK"/>
    <s v="03/09/2025"/>
    <x v="35"/>
  </r>
  <r>
    <s v="EST-000036949"/>
    <s v="THE GYM GROUP SWISS COTTAGE LONDON"/>
    <s v="Neil Hamblin"/>
    <d v="2025-09-08T00:00:00"/>
    <d v="2025-09-04T00:00:00"/>
    <x v="1"/>
    <s v="04/09/2025, 16:33"/>
    <s v="UK"/>
    <s v="04/09/2025"/>
    <x v="35"/>
  </r>
  <r>
    <s v="EST-000036874"/>
    <s v="THE KENSINGTON BLDG WRIGHTS LANE NO 1 CAT B FLEXJET LONDON"/>
    <s v="Max Cane"/>
    <d v="2025-09-03T00:00:00"/>
    <d v="2025-09-02T00:00:00"/>
    <x v="1"/>
    <s v="02/09/2025, 15:18"/>
    <s v="UK"/>
    <s v="02/09/2025"/>
    <x v="35"/>
  </r>
  <r>
    <s v="EST-000036869"/>
    <s v="UCB BURSLEM STOKE ON TRENT"/>
    <s v="Max Cane"/>
    <d v="2025-09-03T00:00:00"/>
    <d v="2025-09-02T00:00:00"/>
    <x v="1"/>
    <s v="02/09/2025, 14:43"/>
    <s v="UK"/>
    <s v="02/09/2025"/>
    <x v="35"/>
  </r>
  <r>
    <s v="EST-000036881"/>
    <s v="UNI OF EAST LONDON UEL TEACHING &amp; LEARNING BLDG STRATFORD"/>
    <s v="Max Cane"/>
    <d v="2025-09-05T00:00:00"/>
    <d v="2025-09-03T00:00:00"/>
    <x v="1"/>
    <s v="03/09/2025, 08:39"/>
    <s v="UK"/>
    <s v="03/09/2025"/>
    <x v="35"/>
  </r>
  <r>
    <s v="EST-000036860"/>
    <s v="UNI OF EAST LONDON UEL TEACHING &amp; LEARNING BLDG STRATFORD"/>
    <s v="Max Cane"/>
    <d v="2025-09-03T00:00:00"/>
    <d v="2025-09-02T00:00:00"/>
    <x v="1"/>
    <s v="02/09/2025, 13:09"/>
    <s v="UK"/>
    <s v="02/09/2025"/>
    <x v="35"/>
  </r>
  <r>
    <s v="EST-000036873"/>
    <s v="UNI OF LEEDS CHEMISTRY FUME CUPBOARDS"/>
    <s v="Lorraine Knotts"/>
    <d v="2025-09-03T00:00:00"/>
    <d v="2025-09-02T00:00:00"/>
    <x v="1"/>
    <s v="02/09/2025, 16:06"/>
    <s v="UK"/>
    <s v="02/09/2025"/>
    <x v="35"/>
  </r>
  <r>
    <s v="EST-000036953"/>
    <s v="UNITED COLLEGES COLLEGE OF NW LONDON WEMBLEY LONDON"/>
    <s v="Max Cane"/>
    <d v="2025-09-05T00:00:00"/>
    <d v="2025-09-04T00:00:00"/>
    <x v="1"/>
    <s v="04/09/2025, 14:08"/>
    <s v="UK"/>
    <s v="04/09/2025"/>
    <x v="35"/>
  </r>
  <r>
    <s v="EST-000036835"/>
    <s v="UPPER DUKE STREET STUDENT ACCOMMODATION LIVERPOOL"/>
    <s v="Neil Hamblin"/>
    <d v="2025-09-04T00:00:00"/>
    <d v="2025-09-02T00:00:00"/>
    <x v="1"/>
    <s v="02/09/2025, 10:51"/>
    <s v="UK"/>
    <s v="02/09/2025"/>
    <x v="35"/>
  </r>
  <r>
    <s v="EST-000036946"/>
    <s v="UPPER GROUND NO 76-78 CAT B PAYPAL LONDON"/>
    <s v="Max Cane"/>
    <d v="2025-09-05T00:00:00"/>
    <d v="2025-09-04T00:00:00"/>
    <x v="1"/>
    <s v="04/09/2025, 14:04"/>
    <s v="UK"/>
    <s v="04/09/2025"/>
    <x v="35"/>
  </r>
  <r>
    <s v="EST-000036897"/>
    <s v="VICTORIA STREET NO 105 CORES &amp; BASEMENT LONDON"/>
    <s v="Lorraine Knotts"/>
    <d v="2025-09-05T00:00:00"/>
    <d v="2025-09-03T00:00:00"/>
    <x v="1"/>
    <s v="03/09/2025, 14:34"/>
    <s v="UK"/>
    <s v="03/09/2025"/>
    <x v="35"/>
  </r>
  <r>
    <s v="EST-000036840"/>
    <s v="VICTORIA STREET NO 105 CORES &amp; BASEMENT LONDON"/>
    <s v="Lorraine Knotts"/>
    <d v="2025-09-04T00:00:00"/>
    <d v="2025-09-02T00:00:00"/>
    <x v="1"/>
    <s v="02/09/2025, 11:02"/>
    <s v="UK"/>
    <s v="02/09/2025"/>
    <x v="35"/>
  </r>
  <r>
    <s v="EST-000036884"/>
    <s v="WAREHOUSE PROJECT TAMWORTH"/>
    <s v="Neil Hamblin"/>
    <d v="2025-09-04T00:00:00"/>
    <d v="2025-09-03T00:00:00"/>
    <x v="1"/>
    <s v="03/09/2025, 09:32"/>
    <s v="UK"/>
    <s v="03/09/2025"/>
    <x v="35"/>
  </r>
  <r>
    <s v="EST-000036924"/>
    <s v="WELLINGTON STREET NO 25-31 THE OTHER HOUSE LONDON"/>
    <s v="Lorraine Knotts"/>
    <d v="2025-09-05T00:00:00"/>
    <d v="2025-09-04T00:00:00"/>
    <x v="1"/>
    <s v="04/09/2025, 08:00"/>
    <s v="UK"/>
    <s v="04/09/2025"/>
    <x v="35"/>
  </r>
  <r>
    <s v="EST-000036932"/>
    <s v="WELLS STREET NO 80 WELLS HOUSE THE RIBBON KITCHEN FLOOR 9"/>
    <s v="Lorraine Knotts"/>
    <d v="2025-09-05T00:00:00"/>
    <d v="2025-09-04T00:00:00"/>
    <x v="1"/>
    <s v="04/09/2025, 12:01"/>
    <s v="UK"/>
    <s v="04/09/2025"/>
    <x v="35"/>
  </r>
  <r>
    <s v="EST-000036913"/>
    <s v="WELLS STREET NO 80 WELLS HOUSE THE RIBBON KITCHEN FLOOR 9"/>
    <s v="Lorraine Knotts"/>
    <d v="2025-09-05T00:00:00"/>
    <d v="2025-09-04T00:00:00"/>
    <x v="1"/>
    <s v="04/09/2025, 08:44"/>
    <s v="UK"/>
    <s v="04/09/2025"/>
    <x v="35"/>
  </r>
  <r>
    <s v="EST-000036783"/>
    <s v="WELLS STREET NO 80 WELLS HOUSE THE RIBBON KITCHEN FLOOR 9"/>
    <s v="Lorraine Knotts"/>
    <d v="2025-09-01T00:00:00"/>
    <d v="2025-09-01T00:00:00"/>
    <x v="1"/>
    <s v="01/09/2025, 10:48"/>
    <s v="UK"/>
    <s v="01/09/2025"/>
    <x v="35"/>
  </r>
  <r>
    <s v="EST-000036821"/>
    <s v="WEYBRIDGE INNOVATION FACILITY HALEON (GSK) THE HEIGHTS - NDA"/>
    <s v="Lorraine Knotts"/>
    <d v="2025-09-03T00:00:00"/>
    <d v="2025-09-01T00:00:00"/>
    <x v="1"/>
    <s v="01/09/2025, 16:21"/>
    <s v="UK"/>
    <s v="01/09/2025"/>
    <x v="35"/>
  </r>
  <r>
    <s v="EST-000036916"/>
    <s v="WHITTINGTON HOSPITAL DECANT WARD HIGHGATE HILL LONDON"/>
    <s v="Lorraine Knotts"/>
    <d v="2025-09-04T00:00:00"/>
    <d v="2025-09-04T00:00:00"/>
    <x v="1"/>
    <s v="04/09/2025, 08:12"/>
    <s v="UK"/>
    <s v="04/09/2025"/>
    <x v="35"/>
  </r>
  <r>
    <s v="EST-000036907"/>
    <s v="WILSON STREET NO 7-21 REFURB LONDON"/>
    <s v="Lorraine Knotts"/>
    <d v="2025-09-05T00:00:00"/>
    <d v="2025-09-03T00:00:00"/>
    <x v="1"/>
    <s v="03/09/2025, 15:36"/>
    <s v="UK"/>
    <s v="03/09/2025"/>
    <x v="35"/>
  </r>
  <r>
    <s v="EST-000036805"/>
    <s v="WILSON STREET NO 7-21 REFURB LONDON"/>
    <s v="Lorraine Knotts"/>
    <d v="2025-09-03T00:00:00"/>
    <d v="2025-09-01T00:00:00"/>
    <x v="1"/>
    <s v="01/09/2025, 12:16"/>
    <s v="UK"/>
    <s v="01/09/2025"/>
    <x v="35"/>
  </r>
  <r>
    <s v="EST-000036910"/>
    <s v="XTRAFIT LIVERPOOL"/>
    <s v="Max Cane"/>
    <d v="2025-09-04T00:00:00"/>
    <d v="2025-09-03T00:00:00"/>
    <x v="1"/>
    <s v="03/09/2025, 15:21"/>
    <s v="UK"/>
    <s v="03/09/2025"/>
    <x v="35"/>
  </r>
  <r>
    <s v="EST-000036872"/>
    <s v="YORK HOUSE SEYMOUR ST NO 45 REFURB LONDON"/>
    <s v="Max Cane"/>
    <d v="2025-09-03T00:00:00"/>
    <d v="2025-09-02T00:00:00"/>
    <x v="1"/>
    <s v="02/09/2025, 15:31"/>
    <s v="UK"/>
    <s v="02/09/2025"/>
    <x v="35"/>
  </r>
  <r>
    <s v="EST-000035843"/>
    <s v="HUDSON YARDS 30 WELLS FARGO, 64TH FLOOR CAFE, NEW YORK"/>
    <s v="Ian Liegeois"/>
    <d v="2025-08-04T00:00:00"/>
    <d v="2025-09-03T00:00:00"/>
    <x v="0"/>
    <s v="04/09/2025, 00:13"/>
    <s v="USA"/>
    <s v="04/09/2025"/>
    <x v="35"/>
  </r>
  <r>
    <s v="EST-000036620"/>
    <s v="TRI-COUNTY REGIONAL VOCATIONAL TECHNICAL HIGH SCHOOL"/>
    <s v="Ian Liegeois"/>
    <d v="2025-09-02T00:00:00"/>
    <d v="2025-09-02T00:00:00"/>
    <x v="1"/>
    <s v="02/09/2025, 21:58"/>
    <s v="USA"/>
    <s v="02/09/2025"/>
    <x v="35"/>
  </r>
  <r>
    <s v="EST-000035418"/>
    <s v="YALE PHYSICAL SCIENCE AND ENGINEERING BUILDING (PSEB) PH II"/>
    <s v="Ian Liegeois"/>
    <d v="2025-07-18T00:00:00"/>
    <d v="2025-09-04T00:00:00"/>
    <x v="0"/>
    <s v="04/09/2025, 11:44"/>
    <s v="USA"/>
    <s v="04/09/2025"/>
    <x v="35"/>
  </r>
  <r>
    <s v="EST-000036782"/>
    <s v="TOUR CARPE DIEM REFURB PARIS"/>
    <s v="Jason Liggett"/>
    <d v="2025-09-03T00:00:00"/>
    <d v="2025-09-11T00:00:00"/>
    <x v="0"/>
    <s v="11/09/2025, 10:16"/>
    <s v="France"/>
    <s v="11/09/2025"/>
    <x v="36"/>
  </r>
  <r>
    <s v="EST-000036425"/>
    <s v="BEACON HOSPITAL EXTENSION PROJECT FIESTA"/>
    <s v="Fergal Rudden"/>
    <d v="2025-09-09T00:00:00"/>
    <d v="2025-09-11T00:00:00"/>
    <x v="0"/>
    <s v="11/09/2025, 14:37"/>
    <s v="Ireland"/>
    <s v="11/09/2025"/>
    <x v="36"/>
  </r>
  <r>
    <s v="EST-000037132"/>
    <s v="STRYKER PROJECT DOLMEN CARRIGTWOHILL CORK"/>
    <s v="Cathal McGuinness"/>
    <d v="2025-09-17T00:00:00"/>
    <d v="2025-09-12T00:00:00"/>
    <x v="1"/>
    <s v="12/09/2025, 15:14"/>
    <s v="Ireland"/>
    <s v="12/09/2025"/>
    <x v="36"/>
  </r>
  <r>
    <s v="EST-000037061"/>
    <s v="AMAZON AMM15 CS BOULEVARD BLDG AMMAN JORDAN"/>
    <s v="Christine Moring"/>
    <d v="2025-09-11T00:00:00"/>
    <d v="2025-09-11T00:00:00"/>
    <x v="1"/>
    <s v="11/09/2025, 08:41"/>
    <s v="Middle East"/>
    <s v="11/09/2025"/>
    <x v="36"/>
  </r>
  <r>
    <s v="EST-000036585"/>
    <s v="AT1816 QUANTUM SWITCH DATA CENTER 1 PH 2 DOHA QATAR"/>
    <s v="Jeremy Buick"/>
    <d v="2025-09-05T00:00:00"/>
    <d v="2025-09-08T00:00:00"/>
    <x v="0"/>
    <s v="08/09/2025, 11:30"/>
    <s v="Middle East"/>
    <s v="08/09/2025"/>
    <x v="36"/>
  </r>
  <r>
    <s v="EST-000036069"/>
    <s v="EMIRATES IT COLLEGE DIAC PLOT 8120295 DUBAI"/>
    <s v="Jason Liggett"/>
    <d v="2025-08-12T00:00:00"/>
    <d v="2025-09-08T00:00:00"/>
    <x v="0"/>
    <s v="08/09/2025, 17:06"/>
    <s v="Middle East"/>
    <s v="08/09/2025"/>
    <x v="36"/>
  </r>
  <r>
    <s v="EST-000036327"/>
    <s v="RAS LAFFAN VILLAGE HOUSING PKG 1-6 QATAR"/>
    <s v="Jason Liggett"/>
    <d v="2025-08-21T00:00:00"/>
    <d v="2025-09-08T00:00:00"/>
    <x v="0"/>
    <s v="08/09/2025, 16:24"/>
    <s v="Middle East"/>
    <s v="08/09/2025"/>
    <x v="36"/>
  </r>
  <r>
    <s v="EST-000036706"/>
    <s v="SERENIA DISTRICT WEST JUMEIRAH HEIGHTS DUBAI"/>
    <s v="Jeremy Buick"/>
    <d v="2025-09-16T00:00:00"/>
    <d v="2025-09-12T00:00:00"/>
    <x v="1"/>
    <s v="12/09/2025, 15:58"/>
    <s v="Middle East"/>
    <s v="12/09/2025"/>
    <x v="36"/>
  </r>
  <r>
    <s v="EST-000035444"/>
    <s v="SPEEDPARK BLDG QIDDIYA FIT OUT PCKG 1 RIYADH"/>
    <s v="John Bullock"/>
    <d v="2025-08-27T00:00:00"/>
    <d v="2025-09-10T00:00:00"/>
    <x v="0"/>
    <s v="10/09/2025, 11:19"/>
    <s v="Middle East"/>
    <s v="10/09/2025"/>
    <x v="36"/>
  </r>
  <r>
    <s v="EST-000036958"/>
    <s v="VERDE BY SOBHA MIXED DEVT PLOT 3935816 JLT DUBAI"/>
    <s v="John Bullock"/>
    <d v="2025-09-15T00:00:00"/>
    <d v="2025-09-08T00:00:00"/>
    <x v="1"/>
    <s v="08/09/2025, 13:37"/>
    <s v="Middle East"/>
    <s v="08/09/2025"/>
    <x v="36"/>
  </r>
  <r>
    <s v="EST-000037014"/>
    <s v="ALPHA BANK VE ALTERNATIVES FABRIC ATHENS"/>
    <s v="Jason Liggett"/>
    <d v="2025-09-15T00:00:00"/>
    <d v="2025-09-12T00:00:00"/>
    <x v="1"/>
    <s v="12/09/2025, 16:03"/>
    <s v="Rest of the World"/>
    <s v="12/09/2025"/>
    <x v="36"/>
  </r>
  <r>
    <s v="EST-000036999"/>
    <s v="BMW RENOVATION MISSISSAUGA ONTARIO"/>
    <s v="Ian Liegeois"/>
    <d v="2025-09-10T00:00:00"/>
    <d v="2025-09-11T00:00:00"/>
    <x v="0"/>
    <s v="11/09/2025, 15:50"/>
    <s v="Rest of the World"/>
    <s v="11/09/2025"/>
    <x v="36"/>
  </r>
  <r>
    <s v="EST-000037013"/>
    <s v="BWM TORONTO"/>
    <s v="Ian Liegeois"/>
    <d v="2025-09-10T00:00:00"/>
    <d v="2025-09-11T00:00:00"/>
    <x v="0"/>
    <s v="11/09/2025, 15:50"/>
    <s v="Rest of the World"/>
    <s v="11/09/2025"/>
    <x v="36"/>
  </r>
  <r>
    <s v="EST-000036163"/>
    <s v="HACIENDA AUDITORIO BARCELONA"/>
    <s v="Jason Liggett"/>
    <d v="2025-08-21T00:00:00"/>
    <d v="2025-09-11T00:00:00"/>
    <x v="0"/>
    <s v="11/09/2025, 11:58"/>
    <s v="Rest of the World"/>
    <s v="11/09/2025"/>
    <x v="36"/>
  </r>
  <r>
    <s v="EST-000036933"/>
    <s v="HERMES PROJECT GENEVA"/>
    <s v="Estimating"/>
    <d v="2025-09-09T00:00:00"/>
    <d v="2025-09-11T00:00:00"/>
    <x v="0"/>
    <s v="11/09/2025, 10:35"/>
    <s v="Rest of the World"/>
    <s v="11/09/2025"/>
    <x v="36"/>
  </r>
  <r>
    <s v="EST-000036459"/>
    <s v="HERO OFFICE BUILDING VILNIUS"/>
    <s v="John Bullock"/>
    <d v="2025-08-25T00:00:00"/>
    <d v="2025-09-10T00:00:00"/>
    <x v="0"/>
    <s v="10/09/2025, 10:00"/>
    <s v="Rest of the World"/>
    <s v="10/09/2025"/>
    <x v="36"/>
  </r>
  <r>
    <s v="EST-000036790"/>
    <s v="PLAYFAIR AVE 70 TORONTO ON"/>
    <s v="Ian Liegeois"/>
    <d v="2025-09-04T00:00:00"/>
    <d v="2025-09-12T00:00:00"/>
    <x v="0"/>
    <s v="12/09/2025, 16:27"/>
    <s v="Rest of the World"/>
    <s v="12/09/2025"/>
    <x v="36"/>
  </r>
  <r>
    <s v="EST-000036810"/>
    <s v="REPSOL 2026 PLAN MADRID"/>
    <s v="Jason Liggett"/>
    <d v="2025-09-04T00:00:00"/>
    <d v="2025-09-08T00:00:00"/>
    <x v="0"/>
    <s v="08/09/2025, 09:41"/>
    <s v="Rest of the World"/>
    <s v="08/09/2025"/>
    <x v="36"/>
  </r>
  <r>
    <s v="EST-000037100"/>
    <s v="SELVA DE MAR BARCELONA"/>
    <s v="Jason Liggett"/>
    <d v="2025-09-12T00:00:00"/>
    <d v="2025-09-10T00:00:00"/>
    <x v="1"/>
    <s v="10/09/2025, 11:00"/>
    <s v="Rest of the World"/>
    <s v="10/09/2025"/>
    <x v="36"/>
  </r>
  <r>
    <s v="EST-000036226"/>
    <s v="THE PARK RETIREMENT RESIDENCE TORONTO"/>
    <s v="Ian Liegeois"/>
    <d v="2025-08-15T00:00:00"/>
    <d v="2025-09-12T00:00:00"/>
    <x v="0"/>
    <s v="12/09/2025, 15:42"/>
    <s v="Rest of the World"/>
    <s v="12/09/2025"/>
    <x v="36"/>
  </r>
  <r>
    <s v="EST-000036243"/>
    <s v="TIMPURI NOI OFFICES PHASE 2 BUCHAREST"/>
    <s v="Jason Liggett"/>
    <d v="2025-08-14T00:00:00"/>
    <d v="2025-09-08T00:00:00"/>
    <x v="0"/>
    <s v="08/09/2025, 13:16"/>
    <s v="Rest of the World"/>
    <s v="08/09/2025"/>
    <x v="36"/>
  </r>
  <r>
    <s v="EST-000036919"/>
    <s v="UCB FARCHIM"/>
    <s v="Jeremy Buick"/>
    <d v="2025-09-08T00:00:00"/>
    <d v="2025-09-11T00:00:00"/>
    <x v="0"/>
    <s v="11/09/2025, 15:08"/>
    <s v="Rest of the World"/>
    <s v="11/09/2025"/>
    <x v="36"/>
  </r>
  <r>
    <s v="EST-000036487"/>
    <s v="ABERDEEN MARKET REDEVELOPMENT"/>
    <s v="Jeremy Buick"/>
    <d v="2025-08-26T00:00:00"/>
    <d v="2025-09-08T00:00:00"/>
    <x v="0"/>
    <s v="08/09/2025, 08:48"/>
    <s v="UK"/>
    <s v="08/09/2025"/>
    <x v="36"/>
  </r>
  <r>
    <s v="EST-000037053"/>
    <s v="AINTREE HOSPITAL LIVERPOOL"/>
    <s v="Lorraine Knotts"/>
    <d v="2025-09-10T00:00:00"/>
    <d v="2025-09-09T00:00:00"/>
    <x v="1"/>
    <s v="09/09/2025, 08:12"/>
    <s v="UK"/>
    <s v="09/09/2025"/>
    <x v="36"/>
  </r>
  <r>
    <s v="EST-000036878"/>
    <s v="AWE HUB ALDERMASTON  ENGINEERING WING LEVEL 00 ALDERMASTON"/>
    <s v="Max Cane"/>
    <d v="2025-09-03T00:00:00"/>
    <d v="2025-09-12T00:00:00"/>
    <x v="0"/>
    <s v="12/09/2025, 16:09"/>
    <s v="UK"/>
    <s v="12/09/2025"/>
    <x v="36"/>
  </r>
  <r>
    <s v="EST-000036880"/>
    <s v="AWE HUB ALDERMASTON ENGINEERING WING LEVEL 01 ALDERMASTON"/>
    <s v="Max Cane"/>
    <d v="2025-09-03T00:00:00"/>
    <d v="2025-09-12T00:00:00"/>
    <x v="0"/>
    <s v="12/09/2025, 16:10"/>
    <s v="UK"/>
    <s v="12/09/2025"/>
    <x v="36"/>
  </r>
  <r>
    <s v="EST-000036799"/>
    <s v="AWE HUB ALDERMASTON ENGINEERING WING LEVEL 01 ALDERMASTON"/>
    <s v="Max Cane"/>
    <d v="2025-09-02T00:00:00"/>
    <d v="2025-09-12T00:00:00"/>
    <x v="0"/>
    <s v="12/09/2025, 16:06"/>
    <s v="UK"/>
    <s v="12/09/2025"/>
    <x v="36"/>
  </r>
  <r>
    <s v="EST-000036882"/>
    <s v="AWE HUB ALDERMASTON ENGINEERING WING LEVEL 02 ALDERMASTON"/>
    <s v="Max Cane"/>
    <d v="2025-09-04T00:00:00"/>
    <d v="2025-09-12T00:00:00"/>
    <x v="0"/>
    <s v="12/09/2025, 16:12"/>
    <s v="UK"/>
    <s v="12/09/2025"/>
    <x v="36"/>
  </r>
  <r>
    <s v="EST-000036800"/>
    <s v="AWE HUB ALDERMASTON OFFICE WING ALDERMASTON"/>
    <s v="Max Cane"/>
    <d v="2025-09-02T00:00:00"/>
    <d v="2025-09-12T00:00:00"/>
    <x v="0"/>
    <s v="12/09/2025, 16:08"/>
    <s v="UK"/>
    <s v="12/09/2025"/>
    <x v="36"/>
  </r>
  <r>
    <s v="EST-000036758"/>
    <s v="AWE THE HUB OFFICE AND TEACHING FACILITY MHS ALDERMASTON"/>
    <s v="Neil Hamblin"/>
    <d v="2025-09-01T00:00:00"/>
    <d v="2025-09-12T00:00:00"/>
    <x v="0"/>
    <s v="12/09/2025, 09:01"/>
    <s v="UK"/>
    <s v="12/09/2025"/>
    <x v="36"/>
  </r>
  <r>
    <s v="EST-000036921"/>
    <s v="BAKER STREET NO 25 CAT B FORTRESS FIG FLOOR 5 LONDON"/>
    <s v="Lorraine Knotts"/>
    <d v="2025-09-08T00:00:00"/>
    <d v="2025-09-10T00:00:00"/>
    <x v="0"/>
    <s v="10/09/2025, 12:18"/>
    <s v="UK"/>
    <s v="10/09/2025"/>
    <x v="36"/>
  </r>
  <r>
    <s v="EST-000037139"/>
    <s v="BAKER STREET NO 25 CAT B FORTRESS FIG FLOOR 5 LONDON"/>
    <s v="Lorraine Knotts"/>
    <d v="2025-09-12T00:00:00"/>
    <d v="2025-09-11T00:00:00"/>
    <x v="1"/>
    <s v="11/09/2025, 15:03"/>
    <s v="UK"/>
    <s v="11/09/2025"/>
    <x v="36"/>
  </r>
  <r>
    <s v="EST-000036937"/>
    <s v="BEDFONT LAKES BUILDING 10 LAKESHORE FELTHAM LONDON"/>
    <s v="Max Cane"/>
    <d v="2025-09-05T00:00:00"/>
    <d v="2025-09-08T00:00:00"/>
    <x v="0"/>
    <s v="08/09/2025, 15:19"/>
    <s v="UK"/>
    <s v="08/09/2025"/>
    <x v="36"/>
  </r>
  <r>
    <s v="EST-000037123"/>
    <s v="BEDFONT LAKES BUILDING 10 LAKESHORE FELTHAM LONDON"/>
    <s v="Neil Hamblin"/>
    <d v="2025-09-12T00:00:00"/>
    <d v="2025-09-10T00:00:00"/>
    <x v="1"/>
    <s v="10/09/2025, 14:02"/>
    <s v="UK"/>
    <s v="10/09/2025"/>
    <x v="36"/>
  </r>
  <r>
    <s v="EST-000037075"/>
    <s v="BEDFONT LAKES BUILDING 10 LAKESHORE FELTHAM LONDON"/>
    <s v="Max Cane"/>
    <d v="2025-09-11T00:00:00"/>
    <d v="2025-09-09T00:00:00"/>
    <x v="1"/>
    <s v="09/09/2025, 14:41"/>
    <s v="UK"/>
    <s v="09/09/2025"/>
    <x v="36"/>
  </r>
  <r>
    <s v="EST-000036957"/>
    <s v="BLUE FIN BUILDING SOUTHWARK STREET FLOORS 2, 7 &amp; 10 LONDON"/>
    <s v="Max Cane"/>
    <d v="2025-09-09T00:00:00"/>
    <d v="2025-09-10T00:00:00"/>
    <x v="0"/>
    <s v="10/09/2025, 13:35"/>
    <s v="UK"/>
    <s v="10/09/2025"/>
    <x v="36"/>
  </r>
  <r>
    <s v="EST-000036879"/>
    <s v="BLUE FIN BUILDING SOUTHWARK STREET FLOORS 2, 7 &amp; 10 LONDON"/>
    <s v="Max Cane"/>
    <d v="2025-09-04T00:00:00"/>
    <d v="2025-09-10T00:00:00"/>
    <x v="0"/>
    <s v="10/09/2025, 13:32"/>
    <s v="UK"/>
    <s v="10/09/2025"/>
    <x v="36"/>
  </r>
  <r>
    <s v="EST-000037082"/>
    <s v="BLUE FIN BUILDING SOUTHWARK STREET FLOORS 2, 7 &amp; 10 LONDON"/>
    <s v="Max Cane"/>
    <d v="2025-09-11T00:00:00"/>
    <d v="2025-09-09T00:00:00"/>
    <x v="1"/>
    <s v="09/09/2025, 11:44"/>
    <s v="UK"/>
    <s v="09/09/2025"/>
    <x v="36"/>
  </r>
  <r>
    <s v="EST-000037140"/>
    <s v="BOOTHS BUSINESS PARK PLOT 5 DAMAGES KNUTSFORD"/>
    <s v="Lorraine Knotts"/>
    <d v="2025-09-12T00:00:00"/>
    <d v="2025-09-11T00:00:00"/>
    <x v="1"/>
    <s v="11/09/2025, 14:44"/>
    <s v="UK"/>
    <s v="11/09/2025"/>
    <x v="36"/>
  </r>
  <r>
    <s v="EST-000037037"/>
    <s v="BOOTS OXFORD STREET NO 361 LONDON"/>
    <s v="Max Cane"/>
    <d v="2025-09-10T00:00:00"/>
    <d v="2025-09-11T00:00:00"/>
    <x v="0"/>
    <s v="11/09/2025, 15:33"/>
    <s v="UK"/>
    <s v="11/09/2025"/>
    <x v="36"/>
  </r>
  <r>
    <s v="EST-000037152"/>
    <s v="BOW BELLS HOUSE BREAD STREET CAT B BRISTOWS LONDON"/>
    <s v="Lorraine Knotts"/>
    <d v="2025-09-12T00:00:00"/>
    <d v="2025-09-11T00:00:00"/>
    <x v="1"/>
    <s v="11/09/2025, 09:25"/>
    <s v="UK"/>
    <s v="11/09/2025"/>
    <x v="36"/>
  </r>
  <r>
    <s v="EST-000037135"/>
    <s v="BROADGATE QUARTER CAT A REFURB APPOLD STREET LONDON"/>
    <s v="Lorraine Knotts"/>
    <d v="2025-09-12T00:00:00"/>
    <d v="2025-09-11T00:00:00"/>
    <x v="1"/>
    <s v="11/09/2025, 09:28"/>
    <s v="UK"/>
    <s v="11/09/2025"/>
    <x v="36"/>
  </r>
  <r>
    <s v="EST-000037028"/>
    <s v="BROADGATE QUARTER CAT A REFURB APPOLD STREET LONDON"/>
    <s v="Lorraine Knotts"/>
    <d v="2025-09-09T00:00:00"/>
    <d v="2025-09-08T00:00:00"/>
    <x v="1"/>
    <s v="08/09/2025, 14:37"/>
    <s v="UK"/>
    <s v="08/09/2025"/>
    <x v="36"/>
  </r>
  <r>
    <s v="EST-000037096"/>
    <s v="CANARY WHARF BANK STREET NO 25 JPMC FLOOR 7 REFURB LONDON"/>
    <s v="Max Cane"/>
    <d v="2025-09-11T00:00:00"/>
    <d v="2025-09-09T00:00:00"/>
    <x v="1"/>
    <s v="09/09/2025, 13:28"/>
    <s v="UK"/>
    <s v="09/09/2025"/>
    <x v="36"/>
  </r>
  <r>
    <s v="EST-000037102"/>
    <s v="CANARY WHARF DS7 CANADA SQUARE NO 1 BBVA FLOOR 43-44 LONDON"/>
    <s v="Max Cane"/>
    <d v="2025-09-10T00:00:00"/>
    <d v="2025-09-10T00:00:00"/>
    <x v="1"/>
    <s v="10/09/2025, 11:07"/>
    <s v="UK"/>
    <s v="10/09/2025"/>
    <x v="36"/>
  </r>
  <r>
    <s v="EST-000037114"/>
    <s v="CAPITAL PARK CAMBRIDGE ROAD NO 2 FULBOURN CAMBRIDGE"/>
    <s v="Neil Hamblin"/>
    <d v="2025-09-12T00:00:00"/>
    <d v="2025-09-10T00:00:00"/>
    <x v="1"/>
    <s v="10/09/2025, 12:58"/>
    <s v="UK"/>
    <s v="10/09/2025"/>
    <x v="36"/>
  </r>
  <r>
    <s v="EST-000037142"/>
    <s v="CENTRAL QUAY RESI PLOT 1 PHASE 2 CARDIFF"/>
    <s v="Max Cane"/>
    <d v="2025-09-11T00:00:00"/>
    <d v="2025-09-12T00:00:00"/>
    <x v="0"/>
    <s v="12/09/2025, 09:49"/>
    <s v="UK"/>
    <s v="12/09/2025"/>
    <x v="36"/>
  </r>
  <r>
    <s v="EST-000037058"/>
    <s v="CHELSEA BARRACKS PHASE 4 CHAUFFEURS ROOM EBURY BRIDGE LONDON"/>
    <s v="Lorraine Knotts"/>
    <d v="2025-09-10T00:00:00"/>
    <d v="2025-09-09T00:00:00"/>
    <x v="1"/>
    <s v="09/09/2025, 08:17"/>
    <s v="UK"/>
    <s v="09/09/2025"/>
    <x v="36"/>
  </r>
  <r>
    <s v="EST-000037020"/>
    <s v="COLNEY HATCH LANE BTR DEVELOPMENT BARNET LONDON"/>
    <s v="Lorraine Knotts"/>
    <d v="2025-09-09T00:00:00"/>
    <d v="2025-09-10T00:00:00"/>
    <x v="0"/>
    <s v="10/09/2025, 10:12"/>
    <s v="UK"/>
    <s v="10/09/2025"/>
    <x v="36"/>
  </r>
  <r>
    <s v="EST-000037072"/>
    <s v="CONOCOPHILLIPS HILL OF RUBISLAW ABERDEEN"/>
    <s v="Max Cane"/>
    <d v="2025-09-10T00:00:00"/>
    <d v="2025-09-11T00:00:00"/>
    <x v="0"/>
    <s v="11/09/2025, 14:47"/>
    <s v="UK"/>
    <s v="11/09/2025"/>
    <x v="36"/>
  </r>
  <r>
    <s v="EST-000037111"/>
    <s v="CRITERION BUILDING PICCADILLY NO 225-229 LONDON"/>
    <s v="Max Cane"/>
    <d v="2025-09-10T00:00:00"/>
    <d v="2025-09-09T00:00:00"/>
    <x v="1"/>
    <s v="09/09/2025, 16:58"/>
    <s v="UK"/>
    <s v="09/09/2025"/>
    <x v="36"/>
  </r>
  <r>
    <s v="EST-000037205"/>
    <s v="ELLISON INSTITUTE TRANSFORMATIVE MEDICINE RESEARCH CAMPUS"/>
    <s v="Max Cane"/>
    <d v="2025-09-15T00:00:00"/>
    <d v="2025-09-12T00:00:00"/>
    <x v="1"/>
    <s v="12/09/2025, 12:41"/>
    <s v="UK"/>
    <s v="12/09/2025"/>
    <x v="36"/>
  </r>
  <r>
    <s v="EST-000037166"/>
    <s v="EURSHELL MISC TILE &amp; GRID 2025"/>
    <s v="Lorraine Knotts"/>
    <d v="2025-09-12T00:00:00"/>
    <d v="2025-09-11T00:00:00"/>
    <x v="1"/>
    <s v="11/09/2025, 12:22"/>
    <s v="UK"/>
    <s v="11/09/2025"/>
    <x v="36"/>
  </r>
  <r>
    <s v="EST-000037141"/>
    <s v="EURSHELL MISC TILE &amp; GRID 2025"/>
    <s v="Lorraine Knotts"/>
    <d v="2025-09-11T00:00:00"/>
    <d v="2025-09-10T00:00:00"/>
    <x v="1"/>
    <s v="10/09/2025, 16:02"/>
    <s v="UK"/>
    <s v="10/09/2025"/>
    <x v="36"/>
  </r>
  <r>
    <s v="EST-000037163"/>
    <s v="EXCEL PHASE 3 DEVELOPMENT WCS PHASE 2 LONDON"/>
    <s v="Lorraine Knotts"/>
    <d v="2025-09-15T00:00:00"/>
    <d v="2025-09-12T00:00:00"/>
    <x v="1"/>
    <s v="12/09/2025, 11:30"/>
    <s v="UK"/>
    <s v="12/09/2025"/>
    <x v="36"/>
  </r>
  <r>
    <s v="EST-000037225"/>
    <s v="EXCHANGE HOUSE CAT A REFURB FLOORS 7-8 LONDON"/>
    <s v="Max Cane"/>
    <d v="2025-09-16T00:00:00"/>
    <d v="2025-09-12T00:00:00"/>
    <x v="1"/>
    <s v="12/09/2025, 16:03"/>
    <s v="UK"/>
    <s v="12/09/2025"/>
    <x v="36"/>
  </r>
  <r>
    <s v="EST-000036886"/>
    <s v="FINSBURY SQUARE NO 38 LONDON"/>
    <s v="Lorraine Knotts"/>
    <d v="2025-09-05T00:00:00"/>
    <d v="2025-09-10T00:00:00"/>
    <x v="0"/>
    <s v="10/09/2025, 11:40"/>
    <s v="UK"/>
    <s v="10/09/2025"/>
    <x v="36"/>
  </r>
  <r>
    <s v="EST-000037107"/>
    <s v="FOOTASLYLUM UNIT B2 BIRKENHEAD"/>
    <s v="Max Cane"/>
    <d v="2025-09-10T00:00:00"/>
    <d v="2025-09-09T00:00:00"/>
    <x v="1"/>
    <s v="09/09/2025, 16:24"/>
    <s v="UK"/>
    <s v="09/09/2025"/>
    <x v="36"/>
  </r>
  <r>
    <s v="EST-000037041"/>
    <s v="FORMER TYNECASTLE SCHOOL STUDENT ACCOMODATION EDINBURGH"/>
    <s v="Neil Hamblin"/>
    <d v="2025-09-10T00:00:00"/>
    <d v="2025-09-09T00:00:00"/>
    <x v="1"/>
    <s v="09/09/2025, 10:22"/>
    <s v="UK"/>
    <s v="09/09/2025"/>
    <x v="36"/>
  </r>
  <r>
    <s v="EST-000036948"/>
    <s v="GOLDSWORTH PLACE FORGE END NO 1 WOKING"/>
    <s v="Max Cane"/>
    <d v="2025-09-08T00:00:00"/>
    <d v="2025-09-08T00:00:00"/>
    <x v="1"/>
    <s v="08/09/2025, 09:54"/>
    <s v="UK"/>
    <s v="08/09/2025"/>
    <x v="36"/>
  </r>
  <r>
    <s v="EST-000037190"/>
    <s v="HARDMAN STREET NO 4 FLRS 3, 4 &amp; 7 MANCHESTER"/>
    <s v="Max Cane"/>
    <d v="2025-09-15T00:00:00"/>
    <d v="2025-09-12T00:00:00"/>
    <x v="1"/>
    <s v="12/09/2025, 10:11"/>
    <s v="UK"/>
    <s v="12/09/2025"/>
    <x v="36"/>
  </r>
  <r>
    <s v="EST-000037097"/>
    <s v="HEATHROW AIRPORT T3 IMMIGRATION CORRIDOR REFURB"/>
    <s v="Lorraine Knotts"/>
    <d v="2025-09-11T00:00:00"/>
    <d v="2025-09-09T00:00:00"/>
    <x v="1"/>
    <s v="09/09/2025, 16:16"/>
    <s v="UK"/>
    <s v="09/09/2025"/>
    <x v="36"/>
  </r>
  <r>
    <s v="EST-000036412"/>
    <s v="HEATHROW WEST BUSINESS PARK UNITS E&amp;F SLOUGH"/>
    <s v="Neil Hamblin"/>
    <d v="2025-08-19T00:00:00"/>
    <d v="2025-09-10T00:00:00"/>
    <x v="0"/>
    <s v="10/09/2025, 15:32"/>
    <s v="UK"/>
    <s v="10/09/2025"/>
    <x v="36"/>
  </r>
  <r>
    <s v="EST-000037211"/>
    <s v="HMP RANBY NOTTINGHAMSHIRE"/>
    <s v="Max Cane"/>
    <d v="2025-09-15T00:00:00"/>
    <d v="2025-09-12T00:00:00"/>
    <x v="1"/>
    <s v="12/09/2025, 13:52"/>
    <s v="UK"/>
    <s v="12/09/2025"/>
    <x v="36"/>
  </r>
  <r>
    <s v="EST-000037051"/>
    <s v="HOLBORN VIADUCT NO 61 - 65 DEVELOPMENT LONDON"/>
    <s v="Neil Hamblin"/>
    <d v="2025-09-10T00:00:00"/>
    <d v="2025-09-10T00:00:00"/>
    <x v="1"/>
    <s v="10/09/2025, 11:51"/>
    <s v="UK"/>
    <s v="10/09/2025"/>
    <x v="36"/>
  </r>
  <r>
    <s v="EST-000037038"/>
    <s v="HWE HUB BUILDING 7 ADDITIONAL MATERIALS WATFORD"/>
    <s v="Max Cane"/>
    <d v="2025-09-09T00:00:00"/>
    <d v="2025-09-08T00:00:00"/>
    <x v="1"/>
    <s v="08/09/2025, 13:47"/>
    <s v="UK"/>
    <s v="08/09/2025"/>
    <x v="36"/>
  </r>
  <r>
    <s v="EST-000037034"/>
    <s v="HWE HUB BUILDING 7 ADDITIONAL MATERIALS WATFORD"/>
    <s v="Max Cane"/>
    <d v="2025-09-09T00:00:00"/>
    <d v="2025-09-08T00:00:00"/>
    <x v="1"/>
    <s v="08/09/2025, 11:56"/>
    <s v="UK"/>
    <s v="08/09/2025"/>
    <x v="36"/>
  </r>
  <r>
    <s v="EST-000037012"/>
    <s v="IPSWICH TOWN PLAYFORD TRAINING GROUND REDEVELOPMENT"/>
    <s v="Neil Hamblin"/>
    <d v="2025-09-09T00:00:00"/>
    <d v="2025-09-08T00:00:00"/>
    <x v="1"/>
    <s v="08/09/2025, 11:34"/>
    <s v="UK"/>
    <s v="08/09/2025"/>
    <x v="36"/>
  </r>
  <r>
    <s v="EST-000037174"/>
    <s v="JACK WINGFIELD SOUTH EAST MISC 2024"/>
    <s v="Lorraine Knotts"/>
    <d v="2025-09-15T00:00:00"/>
    <d v="2025-09-12T00:00:00"/>
    <x v="1"/>
    <s v="12/09/2025, 11:08"/>
    <s v="UK"/>
    <s v="12/09/2025"/>
    <x v="36"/>
  </r>
  <r>
    <s v="EST-000036714"/>
    <s v="JIC &amp;TSL JOHN INNES CENTRE BUILDING NORWICH"/>
    <s v="Neil Hamblin"/>
    <d v="2025-08-29T00:00:00"/>
    <d v="2025-09-08T00:00:00"/>
    <x v="0"/>
    <s v="08/09/2025, 16:26"/>
    <s v="UK"/>
    <s v="08/09/2025"/>
    <x v="36"/>
  </r>
  <r>
    <s v="EST-000037124"/>
    <s v="JPMC ARGYLE STREET GLASGOW"/>
    <s v="Max Cane"/>
    <d v="2025-09-11T00:00:00"/>
    <d v="2025-09-12T00:00:00"/>
    <x v="0"/>
    <s v="12/09/2025, 15:19"/>
    <s v="UK"/>
    <s v="12/09/2025"/>
    <x v="36"/>
  </r>
  <r>
    <s v="EST-000037081"/>
    <s v="KING STREET NO 82 FLOOR 5 PRIORY FIT OUT MANCHESTER"/>
    <s v="Lorraine Knotts"/>
    <d v="2025-09-10T00:00:00"/>
    <d v="2025-09-09T00:00:00"/>
    <x v="1"/>
    <s v="09/09/2025, 14:24"/>
    <s v="UK"/>
    <s v="09/09/2025"/>
    <x v="36"/>
  </r>
  <r>
    <s v="EST-000037101"/>
    <s v="LEADENHALL STREET NO 40 ISAM FLOOR 7 LONDON"/>
    <s v="Max Cane"/>
    <d v="2025-09-10T00:00:00"/>
    <d v="2025-09-09T00:00:00"/>
    <x v="1"/>
    <s v="09/09/2025, 17:26"/>
    <s v="UK"/>
    <s v="09/09/2025"/>
    <x v="36"/>
  </r>
  <r>
    <s v="EST-000037155"/>
    <s v="LIBRARY REDEVELOPMENT BRIDGE STREET READING"/>
    <s v="Max Cane"/>
    <d v="2025-09-15T00:00:00"/>
    <d v="2025-09-12T00:00:00"/>
    <x v="1"/>
    <s v="12/09/2025, 13:55"/>
    <s v="UK"/>
    <s v="12/09/2025"/>
    <x v="36"/>
  </r>
  <r>
    <s v="EST-000036963"/>
    <s v="LOCHSIDE AVENUE NO 3 EDINBURGH"/>
    <s v="Neil Hamblin"/>
    <d v="2025-09-08T00:00:00"/>
    <d v="2025-09-08T00:00:00"/>
    <x v="1"/>
    <s v="08/09/2025, 16:05"/>
    <s v="UK"/>
    <s v="08/09/2025"/>
    <x v="36"/>
  </r>
  <r>
    <s v="EST-000037224"/>
    <s v="LONDON MISC 2025"/>
    <s v="Max Cane"/>
    <d v="2025-09-15T00:00:00"/>
    <d v="2025-09-12T00:00:00"/>
    <x v="1"/>
    <s v="12/09/2025, 16:04"/>
    <s v="UK"/>
    <s v="12/09/2025"/>
    <x v="36"/>
  </r>
  <r>
    <s v="EST-000037047"/>
    <s v="LONDON MISC 2025"/>
    <s v="Max Cane"/>
    <d v="2025-09-09T00:00:00"/>
    <d v="2025-09-08T00:00:00"/>
    <x v="1"/>
    <s v="08/09/2025, 17:19"/>
    <s v="UK"/>
    <s v="08/09/2025"/>
    <x v="36"/>
  </r>
  <r>
    <s v="EST-000037029"/>
    <s v="LONDON MISC 2025"/>
    <s v="Max Cane"/>
    <d v="2025-09-09T00:00:00"/>
    <d v="2025-09-08T00:00:00"/>
    <x v="1"/>
    <s v="08/09/2025, 10:45"/>
    <s v="UK"/>
    <s v="08/09/2025"/>
    <x v="36"/>
  </r>
  <r>
    <s v="EST-000037207"/>
    <s v="MANCHESTER AIRPORT T2 DUTY FREE"/>
    <s v="Lorraine Knotts"/>
    <d v="2025-09-16T00:00:00"/>
    <d v="2025-09-12T00:00:00"/>
    <x v="1"/>
    <s v="12/09/2025, 11:34"/>
    <s v="UK"/>
    <s v="12/09/2025"/>
    <x v="36"/>
  </r>
  <r>
    <s v="EST-000037146"/>
    <s v="MANCHESTER AIRPORT T2 DUTY FREE"/>
    <s v="Lorraine Knotts"/>
    <d v="2025-09-12T00:00:00"/>
    <d v="2025-09-11T00:00:00"/>
    <x v="1"/>
    <s v="11/09/2025, 15:41"/>
    <s v="UK"/>
    <s v="11/09/2025"/>
    <x v="36"/>
  </r>
  <r>
    <s v="EST-000037080"/>
    <s v="MANCHESTER AIRPORT T2 DUTY FREE"/>
    <s v="Neil Hamblin"/>
    <d v="2025-09-10T00:00:00"/>
    <d v="2025-09-10T00:00:00"/>
    <x v="1"/>
    <s v="10/09/2025, 17:19"/>
    <s v="UK"/>
    <s v="10/09/2025"/>
    <x v="36"/>
  </r>
  <r>
    <s v="EST-000037078"/>
    <s v="MILTON HILL BUSINESS AND TECHNOLOGY CENTRE ABINGDON"/>
    <s v="Lorraine Knotts"/>
    <d v="2025-09-10T00:00:00"/>
    <d v="2025-09-09T00:00:00"/>
    <x v="1"/>
    <s v="09/09/2025, 11:24"/>
    <s v="UK"/>
    <s v="09/09/2025"/>
    <x v="36"/>
  </r>
  <r>
    <s v="EST-000037117"/>
    <s v="MOORFIELDS EYE HOSPITAL UCL INSTITUTE OF OPHTHALMOLOGY ORIEL"/>
    <s v="Lorraine Knotts"/>
    <d v="2025-09-11T00:00:00"/>
    <d v="2025-09-11T00:00:00"/>
    <x v="1"/>
    <s v="11/09/2025, 12:40"/>
    <s v="UK"/>
    <s v="11/09/2025"/>
    <x v="36"/>
  </r>
  <r>
    <s v="EST-000037089"/>
    <s v="MORE LONDON NO 2 FLR 5 &amp; 6 LONDON"/>
    <s v="Max Cane"/>
    <d v="2025-09-10T00:00:00"/>
    <d v="2025-09-09T00:00:00"/>
    <x v="1"/>
    <s v="09/09/2025, 13:03"/>
    <s v="UK"/>
    <s v="09/09/2025"/>
    <x v="36"/>
  </r>
  <r>
    <s v="EST-000037138"/>
    <s v="NATIONAL GRID DEPOT DIDCOT"/>
    <s v="Max Cane"/>
    <d v="2025-09-11T00:00:00"/>
    <d v="2025-09-12T00:00:00"/>
    <x v="0"/>
    <s v="12/09/2025, 09:44"/>
    <s v="UK"/>
    <s v="12/09/2025"/>
    <x v="36"/>
  </r>
  <r>
    <s v="EST-000037131"/>
    <s v="NATIONAL GRID DEPOT DIDCOT"/>
    <s v="Lorraine Knotts"/>
    <d v="2025-09-11T00:00:00"/>
    <d v="2025-09-10T00:00:00"/>
    <x v="1"/>
    <s v="10/09/2025, 14:05"/>
    <s v="UK"/>
    <s v="10/09/2025"/>
    <x v="36"/>
  </r>
  <r>
    <s v="EST-000036811"/>
    <s v="NDA PROJECT CADILLAC F1 SILVERSTONE"/>
    <s v="Max Cane"/>
    <d v="2025-09-02T00:00:00"/>
    <d v="2025-09-08T00:00:00"/>
    <x v="0"/>
    <s v="08/09/2025, 09:56"/>
    <s v="UK"/>
    <s v="08/09/2025"/>
    <x v="36"/>
  </r>
  <r>
    <s v="EST-000036977"/>
    <s v="NEWGATE STREET NO 81 BT CENTRE HSBC FIT OUT LONDON"/>
    <s v="Lorraine Knotts"/>
    <d v="2025-09-09T00:00:00"/>
    <d v="2025-09-11T00:00:00"/>
    <x v="0"/>
    <s v="11/09/2025, 10:39"/>
    <s v="UK"/>
    <s v="11/09/2025"/>
    <x v="36"/>
  </r>
  <r>
    <s v="EST-000037121"/>
    <s v="NEWGATE STREET NO 81 BT CENTRE HSBC JOINERY LONDON"/>
    <s v="Lorraine Knotts"/>
    <d v="2025-09-12T00:00:00"/>
    <d v="2025-09-11T00:00:00"/>
    <x v="1"/>
    <s v="11/09/2025, 12:56"/>
    <s v="UK"/>
    <s v="11/09/2025"/>
    <x v="36"/>
  </r>
  <r>
    <s v="EST-000037083"/>
    <s v="NEWGATE STREET NO 81 BT CENTRE HSBC JOINERY LONDON"/>
    <s v="Lorraine Knotts"/>
    <d v="2025-09-11T00:00:00"/>
    <d v="2025-09-09T00:00:00"/>
    <x v="1"/>
    <s v="09/09/2025, 14:34"/>
    <s v="UK"/>
    <s v="09/09/2025"/>
    <x v="36"/>
  </r>
  <r>
    <s v="EST-000037208"/>
    <s v="NEW HERTFORDSHIRE POLICE HQ WELWYN GARDEN CITY"/>
    <s v="Max Cane"/>
    <d v="2025-09-15T00:00:00"/>
    <d v="2025-09-12T00:00:00"/>
    <x v="1"/>
    <s v="12/09/2025, 11:50"/>
    <s v="UK"/>
    <s v="12/09/2025"/>
    <x v="36"/>
  </r>
  <r>
    <s v="EST-000037127"/>
    <s v="NICK DRAKE NORTHERN HOME COUNTIES MISC 2024 / 25"/>
    <s v="Neil Hamblin"/>
    <d v="2025-09-11T00:00:00"/>
    <d v="2025-09-10T00:00:00"/>
    <x v="1"/>
    <s v="10/09/2025, 12:03"/>
    <s v="UK"/>
    <s v="10/09/2025"/>
    <x v="36"/>
  </r>
  <r>
    <s v="EST-000037103"/>
    <s v="NICK DRAKE NORTHERN HOME COUNTIES MISC 2024 / 25"/>
    <s v="Max Cane"/>
    <d v="2025-09-10T00:00:00"/>
    <d v="2025-09-09T00:00:00"/>
    <x v="1"/>
    <s v="09/09/2025, 14:47"/>
    <s v="UK"/>
    <s v="09/09/2025"/>
    <x v="36"/>
  </r>
  <r>
    <s v="EST-000037106"/>
    <s v="NORTH MISC 2025 DAVID BAYLIS"/>
    <s v="Lorraine Knotts"/>
    <d v="2025-09-10T00:00:00"/>
    <d v="2025-09-10T00:00:00"/>
    <x v="1"/>
    <s v="10/09/2025, 10:33"/>
    <s v="UK"/>
    <s v="10/09/2025"/>
    <x v="36"/>
  </r>
  <r>
    <s v="EST-000037095"/>
    <s v="NORTH MISC 2025 DAVID BAYLIS"/>
    <s v="Max Cane"/>
    <d v="2025-09-10T00:00:00"/>
    <d v="2025-09-09T00:00:00"/>
    <x v="1"/>
    <s v="09/09/2025, 14:01"/>
    <s v="UK"/>
    <s v="09/09/2025"/>
    <x v="36"/>
  </r>
  <r>
    <s v="EST-000037039"/>
    <s v="NORTH MISC 2025 DAVID BAYLIS"/>
    <s v="Max Cane"/>
    <d v="2025-09-09T00:00:00"/>
    <d v="2025-09-08T00:00:00"/>
    <x v="1"/>
    <s v="08/09/2025, 14:35"/>
    <s v="UK"/>
    <s v="08/09/2025"/>
    <x v="36"/>
  </r>
  <r>
    <s v="EST-000037212"/>
    <s v="NOVA NORTH BRESSENDEN PLACE NO 11 REFURB LONDON"/>
    <s v="Max Cane"/>
    <d v="2025-09-15T00:00:00"/>
    <d v="2025-09-12T00:00:00"/>
    <x v="1"/>
    <s v="12/09/2025, 13:13"/>
    <s v="UK"/>
    <s v="12/09/2025"/>
    <x v="36"/>
  </r>
  <r>
    <s v="EST-000037122"/>
    <s v="OLD BROAD STREET NO 125 FLOORS 6-8 LANDMARK LONDON"/>
    <s v="Lorraine Knotts"/>
    <d v="2025-09-15T00:00:00"/>
    <d v="2025-09-12T00:00:00"/>
    <x v="1"/>
    <s v="12/09/2025, 11:44"/>
    <s v="UK"/>
    <s v="12/09/2025"/>
    <x v="36"/>
  </r>
  <r>
    <s v="EST-000037158"/>
    <s v="OLYMPIA DEVELOPMENT ONE OLYMPIA L7 BUSINESS LOUNGE LONDON"/>
    <s v="Lorraine Knotts"/>
    <d v="2025-09-15T00:00:00"/>
    <d v="2025-09-11T00:00:00"/>
    <x v="1"/>
    <s v="11/09/2025, 11:25"/>
    <s v="UK"/>
    <s v="11/09/2025"/>
    <x v="36"/>
  </r>
  <r>
    <s v="EST-000036588"/>
    <s v="OVERDALE HOSPITAL JERSEY"/>
    <s v="Max Cane"/>
    <d v="2025-08-26T00:00:00"/>
    <d v="2025-09-08T00:00:00"/>
    <x v="0"/>
    <s v="08/09/2025, 08:59"/>
    <s v="UK"/>
    <s v="08/09/2025"/>
    <x v="36"/>
  </r>
  <r>
    <s v="EST-000037067"/>
    <s v="OVERDALE HOSPITAL JERSEY NDA LIGHTING"/>
    <s v="Max Cane"/>
    <d v="2025-09-12T00:00:00"/>
    <d v="2025-09-11T00:00:00"/>
    <x v="1"/>
    <s v="11/09/2025, 15:19"/>
    <s v="UK"/>
    <s v="11/09/2025"/>
    <x v="36"/>
  </r>
  <r>
    <s v="EST-000037063"/>
    <s v="OXFORD STREET NO 334-348 S&amp;C / LOBBIES LONDON"/>
    <s v="Lorraine Knotts"/>
    <d v="2025-09-11T00:00:00"/>
    <d v="2025-09-11T00:00:00"/>
    <x v="1"/>
    <s v="11/09/2025, 10:29"/>
    <s v="UK"/>
    <s v="11/09/2025"/>
    <x v="36"/>
  </r>
  <r>
    <s v="EST-000036944"/>
    <s v="PADDINGTON CENTRAL KINGDOM ST NO 1 FLRS 1,6,8 EQUINOR LONDON"/>
    <s v="Lorraine Knotts"/>
    <d v="2025-09-08T00:00:00"/>
    <d v="2025-09-08T00:00:00"/>
    <x v="1"/>
    <s v="08/09/2025, 15:28"/>
    <s v="UK"/>
    <s v="08/09/2025"/>
    <x v="36"/>
  </r>
  <r>
    <s v="EST-000037088"/>
    <s v="PARK HOUSE OXFORD STREET CAT A FLOOR 4 LONDON"/>
    <s v="Lorraine Knotts"/>
    <d v="2025-09-11T00:00:00"/>
    <d v="2025-09-09T00:00:00"/>
    <x v="1"/>
    <s v="09/09/2025, 15:17"/>
    <s v="UK"/>
    <s v="09/09/2025"/>
    <x v="36"/>
  </r>
  <r>
    <s v="EST-000037159"/>
    <s v="PARK LANE NO 77 ZEDWELL HOTEL LONDON"/>
    <s v="Max Cane"/>
    <d v="2025-09-12T00:00:00"/>
    <d v="2025-09-12T00:00:00"/>
    <x v="1"/>
    <s v="12/09/2025, 13:56"/>
    <s v="UK"/>
    <s v="12/09/2025"/>
    <x v="36"/>
  </r>
  <r>
    <s v="EST-000037149"/>
    <s v="PEEL ESTATE &amp; NWCC EAST UNDERCROFT SOUTH KILBURN LONDON"/>
    <s v="Max Cane"/>
    <d v="2025-09-16T00:00:00"/>
    <d v="2025-09-12T00:00:00"/>
    <x v="1"/>
    <s v="12/09/2025, 09:55"/>
    <s v="UK"/>
    <s v="12/09/2025"/>
    <x v="36"/>
  </r>
  <r>
    <s v="EST-000037084"/>
    <s v="PILGRIM STREET PHASE 3 BUILDING 1 &amp; 2 NEWCASTLE"/>
    <s v="Neil Hamblin"/>
    <d v="2025-09-11T00:00:00"/>
    <d v="2025-09-11T00:00:00"/>
    <x v="1"/>
    <s v="11/09/2025, 08:55"/>
    <s v="UK"/>
    <s v="11/09/2025"/>
    <x v="36"/>
  </r>
  <r>
    <s v="EST-000037085"/>
    <s v="PILGRIM STREET PHASE 3 BUILDING 1 &amp; 2 NEWCASTLE"/>
    <s v="Neil Hamblin"/>
    <d v="2025-09-10T00:00:00"/>
    <d v="2025-09-10T00:00:00"/>
    <x v="1"/>
    <s v="10/09/2025, 10:56"/>
    <s v="UK"/>
    <s v="10/09/2025"/>
    <x v="36"/>
  </r>
  <r>
    <s v="EST-000037169"/>
    <s v="PLYMOUTH HOUSE MONMOUTH STREET BATH"/>
    <s v="Max Cane"/>
    <d v="2025-09-16T00:00:00"/>
    <d v="2025-09-12T00:00:00"/>
    <x v="1"/>
    <s v="12/09/2025, 10:06"/>
    <s v="UK"/>
    <s v="12/09/2025"/>
    <x v="36"/>
  </r>
  <r>
    <s v="EST-000037091"/>
    <s v="PRIME FOUR SHELL REMODEL ABERDEEN"/>
    <s v="Neil Hamblin"/>
    <d v="2025-09-11T00:00:00"/>
    <d v="2025-09-09T00:00:00"/>
    <x v="1"/>
    <s v="09/09/2025, 14:28"/>
    <s v="UK"/>
    <s v="09/09/2025"/>
    <x v="36"/>
  </r>
  <r>
    <s v="EST-000037092"/>
    <s v="PRINCES DOCK PLOT A06 11TH FLR LIVERPOOL"/>
    <s v="Lorraine Knotts"/>
    <d v="2025-09-11T00:00:00"/>
    <d v="2025-09-10T00:00:00"/>
    <x v="1"/>
    <s v="10/09/2025, 10:47"/>
    <s v="UK"/>
    <s v="10/09/2025"/>
    <x v="36"/>
  </r>
  <r>
    <s v="EST-000036864"/>
    <s v="PROJECT P MILLBANK LONDON"/>
    <s v="Max Cane"/>
    <d v="2025-09-04T00:00:00"/>
    <d v="2025-09-08T00:00:00"/>
    <x v="0"/>
    <s v="08/09/2025, 08:59"/>
    <s v="UK"/>
    <s v="08/09/2025"/>
    <x v="36"/>
  </r>
  <r>
    <s v="EST-000037156"/>
    <s v="PROJECT P MILLBANK LONDON"/>
    <s v="Lorraine Knotts"/>
    <d v="2025-09-12T00:00:00"/>
    <d v="2025-09-11T00:00:00"/>
    <x v="1"/>
    <s v="11/09/2025, 10:16"/>
    <s v="UK"/>
    <s v="11/09/2025"/>
    <x v="36"/>
  </r>
  <r>
    <s v="EST-000037186"/>
    <s v="QUEENSBERRY HOUSE OLD BURLINGTON STREET NO 3 CAT A LONDON"/>
    <s v="Max Cane"/>
    <d v="2025-09-15T00:00:00"/>
    <d v="2025-09-12T00:00:00"/>
    <x v="1"/>
    <s v="12/09/2025, 10:30"/>
    <s v="UK"/>
    <s v="12/09/2025"/>
    <x v="36"/>
  </r>
  <r>
    <s v="EST-000037144"/>
    <s v="QUEENSWAY NO 1-3 CR1 &amp; CR2 CROYDON PHASE 2 LONDON"/>
    <s v="Lorraine Knotts"/>
    <d v="2025-09-11T00:00:00"/>
    <d v="2025-09-11T00:00:00"/>
    <x v="1"/>
    <s v="11/09/2025, 08:16"/>
    <s v="UK"/>
    <s v="11/09/2025"/>
    <x v="36"/>
  </r>
  <r>
    <s v="EST-000036989"/>
    <s v="RIVER LABS 2A REFURB WARE"/>
    <s v="Neil Hamblin"/>
    <d v="2025-09-09T00:00:00"/>
    <d v="2025-09-08T00:00:00"/>
    <x v="1"/>
    <s v="08/09/2025, 09:53"/>
    <s v="UK"/>
    <s v="08/09/2025"/>
    <x v="36"/>
  </r>
  <r>
    <s v="EST-000037143"/>
    <s v="SALFORD CENTRAL PLOT C2 FOUR NEW BAILEY"/>
    <s v="Lorraine Knotts"/>
    <d v="2025-09-12T00:00:00"/>
    <d v="2025-09-11T00:00:00"/>
    <x v="1"/>
    <s v="11/09/2025, 12:16"/>
    <s v="UK"/>
    <s v="11/09/2025"/>
    <x v="36"/>
  </r>
  <r>
    <s v="EST-000036970"/>
    <s v="SCOTLAND &amp; NORTH EAST MISC 2025"/>
    <s v="Neil Hamblin"/>
    <d v="2025-09-08T00:00:00"/>
    <d v="2025-09-08T00:00:00"/>
    <x v="1"/>
    <s v="08/09/2025, 13:42"/>
    <s v="UK"/>
    <s v="08/09/2025"/>
    <x v="36"/>
  </r>
  <r>
    <s v="EST-000037064"/>
    <s v="SCOTLAND &amp; NORTH EAST MISC 2025"/>
    <s v="Lorraine Knotts"/>
    <d v="2025-09-10T00:00:00"/>
    <d v="2025-09-09T00:00:00"/>
    <x v="1"/>
    <s v="09/09/2025, 10:09"/>
    <s v="UK"/>
    <s v="09/09/2025"/>
    <x v="36"/>
  </r>
  <r>
    <s v="EST-000037021"/>
    <s v="SCOTLAND &amp; NORTH EAST MISC 2025"/>
    <s v="Neil Hamblin"/>
    <d v="2025-09-10T00:00:00"/>
    <d v="2025-09-08T00:00:00"/>
    <x v="1"/>
    <s v="08/09/2025, 13:33"/>
    <s v="UK"/>
    <s v="08/09/2025"/>
    <x v="36"/>
  </r>
  <r>
    <s v="EST-000037050"/>
    <s v="SONA MANCHESTER"/>
    <s v="Lorraine Knotts"/>
    <d v="2025-09-10T00:00:00"/>
    <d v="2025-09-09T00:00:00"/>
    <x v="1"/>
    <s v="09/09/2025, 10:10"/>
    <s v="UK"/>
    <s v="09/09/2025"/>
    <x v="36"/>
  </r>
  <r>
    <s v="EST-000036529"/>
    <s v="SPRING GARDENS NO 40 FLR 2 MANCHESTER"/>
    <s v="Lorraine Knotts"/>
    <d v="2025-08-25T00:00:00"/>
    <d v="2025-09-08T00:00:00"/>
    <x v="0"/>
    <s v="08/09/2025, 11:54"/>
    <s v="UK"/>
    <s v="08/09/2025"/>
    <x v="36"/>
  </r>
  <r>
    <s v="EST-000036352"/>
    <s v="STANSTED AIRPORT TERMINAL EXTENSION"/>
    <s v="Julian Sparrow"/>
    <d v="2025-08-20T00:00:00"/>
    <d v="2025-09-08T00:00:00"/>
    <x v="0"/>
    <s v="08/09/2025, 09:15"/>
    <s v="UK"/>
    <s v="08/09/2025"/>
    <x v="36"/>
  </r>
  <r>
    <s v="EST-000037008"/>
    <s v="ST FERGUS MODULAR CONTROL BUILDINGS INVERURIE"/>
    <s v="Neil Hamblin"/>
    <d v="2025-09-09T00:00:00"/>
    <d v="2025-09-08T00:00:00"/>
    <x v="1"/>
    <s v="08/09/2025, 10:08"/>
    <s v="UK"/>
    <s v="08/09/2025"/>
    <x v="36"/>
  </r>
  <r>
    <s v="EST-000037027"/>
    <s v="ST HELENS TOWN CENTRE REDEVELOPMENT OFFICE BLOCK"/>
    <s v="Max Cane"/>
    <d v="2025-09-09T00:00:00"/>
    <d v="2025-09-09T00:00:00"/>
    <x v="1"/>
    <s v="09/09/2025, 14:44"/>
    <s v="UK"/>
    <s v="09/09/2025"/>
    <x v="36"/>
  </r>
  <r>
    <s v="EST-000037093"/>
    <s v="TACO BELL MISC 2025"/>
    <s v="Max Cane"/>
    <d v="2025-09-10T00:00:00"/>
    <d v="2025-09-09T00:00:00"/>
    <x v="1"/>
    <s v="09/09/2025, 17:01"/>
    <s v="UK"/>
    <s v="09/09/2025"/>
    <x v="36"/>
  </r>
  <r>
    <s v="EST-000037073"/>
    <s v="THAVIES INN HOUSE HOLBORN CIRCUS NO 1 LONDON"/>
    <s v="Lorraine Knotts"/>
    <d v="2025-09-10T00:00:00"/>
    <d v="2025-09-09T00:00:00"/>
    <x v="1"/>
    <s v="09/09/2025, 15:57"/>
    <s v="UK"/>
    <s v="09/09/2025"/>
    <x v="36"/>
  </r>
  <r>
    <s v="EST-000036834"/>
    <s v="THE FAIRFAX PHASE 1 WALL PANELS MANCHESTER"/>
    <s v="Lorraine Knotts"/>
    <d v="2025-09-05T00:00:00"/>
    <d v="2025-09-11T00:00:00"/>
    <x v="0"/>
    <s v="11/09/2025, 10:20"/>
    <s v="UK"/>
    <s v="11/09/2025"/>
    <x v="36"/>
  </r>
  <r>
    <s v="EST-000037148"/>
    <s v="THE FAIRFAX PHASE 1 WALL PANELS MANCHESTER"/>
    <s v="Lorraine Knotts"/>
    <d v="2025-09-16T00:00:00"/>
    <d v="2025-09-11T00:00:00"/>
    <x v="1"/>
    <s v="11/09/2025, 10:10"/>
    <s v="UK"/>
    <s v="11/09/2025"/>
    <x v="36"/>
  </r>
  <r>
    <s v="EST-000036962"/>
    <s v="UNI OF GREENWICH DEVONPORT HOUSE LONDON"/>
    <s v="Lorraine Knotts"/>
    <d v="2025-09-08T00:00:00"/>
    <d v="2025-09-10T00:00:00"/>
    <x v="0"/>
    <s v="10/09/2025, 11:26"/>
    <s v="UK"/>
    <s v="10/09/2025"/>
    <x v="36"/>
  </r>
  <r>
    <s v="EST-000033400"/>
    <s v="UNI OF WARWICK STEM GRAND CHALLENGE WALL PANELS COVENTRY"/>
    <s v="Neil Hamblin"/>
    <d v="2025-05-14T00:00:00"/>
    <d v="2025-09-11T00:00:00"/>
    <x v="0"/>
    <s v="11/09/2025, 15:21"/>
    <s v="UK"/>
    <s v="11/09/2025"/>
    <x v="36"/>
  </r>
  <r>
    <s v="EST-000036994"/>
    <s v="UPPER BROOK STREET KADANS SCIENCE PARTNERS MANCHESTER"/>
    <s v="Neil Hamblin"/>
    <d v="2025-09-09T00:00:00"/>
    <d v="2025-09-08T00:00:00"/>
    <x v="1"/>
    <s v="08/09/2025, 12:01"/>
    <s v="UK"/>
    <s v="08/09/2025"/>
    <x v="36"/>
  </r>
  <r>
    <s v="EST-000037062"/>
    <s v="VAUXHALL CROSS LONDON"/>
    <s v="Lorraine Knotts"/>
    <d v="2025-09-10T00:00:00"/>
    <d v="2025-09-09T00:00:00"/>
    <x v="1"/>
    <s v="09/09/2025, 10:47"/>
    <s v="UK"/>
    <s v="09/09/2025"/>
    <x v="36"/>
  </r>
  <r>
    <s v="EST-000036940"/>
    <s v="VICTORIA STREET NO 105 CORES &amp; BASEMENT LONDON"/>
    <s v="Lorraine Knotts"/>
    <d v="2025-09-09T00:00:00"/>
    <d v="2025-09-08T00:00:00"/>
    <x v="1"/>
    <s v="08/09/2025, 12:38"/>
    <s v="UK"/>
    <s v="08/09/2025"/>
    <x v="36"/>
  </r>
  <r>
    <s v="EST-000037017"/>
    <s v="VILLIERS HIGH SCHOOL CLASSROOM BLOCK LONDON"/>
    <s v="Lorraine Knotts"/>
    <d v="2025-09-09T00:00:00"/>
    <d v="2025-09-08T00:00:00"/>
    <x v="1"/>
    <s v="08/09/2025, 11:49"/>
    <s v="UK"/>
    <s v="08/09/2025"/>
    <x v="36"/>
  </r>
  <r>
    <s v="EST-000037197"/>
    <s v="WAVERLEY GATE FLR 2 REFURB EDINBURGH"/>
    <s v="Max Cane"/>
    <d v="2025-09-16T00:00:00"/>
    <d v="2025-09-12T00:00:00"/>
    <x v="1"/>
    <s v="12/09/2025, 12:32"/>
    <s v="UK"/>
    <s v="12/09/2025"/>
    <x v="36"/>
  </r>
  <r>
    <s v="EST-000036850"/>
    <s v="WEST ONE DEVELOPMENT OXFORD STREET LONDON"/>
    <s v="Max Cane"/>
    <d v="2025-09-04T00:00:00"/>
    <d v="2025-09-08T00:00:00"/>
    <x v="0"/>
    <s v="08/09/2025, 09:00"/>
    <s v="UK"/>
    <s v="08/09/2025"/>
    <x v="36"/>
  </r>
  <r>
    <s v="EST-000037035"/>
    <s v="1165 NORWOOD FM GLOBAL"/>
    <s v="Ian Liegeois"/>
    <d v="2025-09-15T00:00:00"/>
    <d v="2025-09-08T00:00:00"/>
    <x v="1"/>
    <s v="08/09/2025, 22:35"/>
    <s v="USA"/>
    <s v="08/09/2025"/>
    <x v="36"/>
  </r>
  <r>
    <s v="EST-000035673"/>
    <s v="516 MEMPHIS BROOKS ART MUSEUM"/>
    <s v="Ian Liegeois"/>
    <d v="2025-07-25T00:00:00"/>
    <d v="2025-09-08T00:00:00"/>
    <x v="0"/>
    <s v="08/09/2025, 15:13"/>
    <s v="USA"/>
    <s v="08/09/2025"/>
    <x v="36"/>
  </r>
  <r>
    <s v="EST-000036746"/>
    <s v="CELINA GOVERNMENT CENTER"/>
    <s v="Ian Liegeois"/>
    <d v="2025-09-03T00:00:00"/>
    <d v="2025-09-12T00:00:00"/>
    <x v="0"/>
    <s v="12/09/2025, 09:01"/>
    <s v="USA"/>
    <s v="12/09/2025"/>
    <x v="36"/>
  </r>
  <r>
    <s v="EST-000035812"/>
    <s v="SQUANTUM ELEMENTARY SCHOOL NEW OR RENO"/>
    <s v="Ian Liegeois"/>
    <d v="2025-07-30T00:00:00"/>
    <d v="2025-09-09T00:00:00"/>
    <x v="0"/>
    <s v="09/09/2025, 16:31"/>
    <s v="USA"/>
    <s v="09/09/2025"/>
    <x v="36"/>
  </r>
  <r>
    <s v="EST-000036976"/>
    <s v="DUNSBOROUGH HOTEL"/>
    <s v="Estimating"/>
    <d v="2025-09-09T00:00:00"/>
    <d v="2025-09-18T00:00:00"/>
    <x v="0"/>
    <s v="18/09/2025, 11:29"/>
    <s v="Australia"/>
    <s v="18/09/2025"/>
    <x v="37"/>
  </r>
  <r>
    <s v="EST-000036938"/>
    <s v="RUE SAINT LAZARE NO 74 PARIS"/>
    <s v="Jason Liggett"/>
    <d v="2025-09-10T00:00:00"/>
    <d v="2025-09-16T00:00:00"/>
    <x v="0"/>
    <s v="16/09/2025, 15:54"/>
    <s v="France"/>
    <s v="16/09/2025"/>
    <x v="37"/>
  </r>
  <r>
    <s v="EST-000037361"/>
    <s v="AMAZON AMM15 CS BOULEVARD BLDG AMMAN JORDAN"/>
    <s v="Christine Moring"/>
    <d v="2025-09-19T00:00:00"/>
    <d v="2025-09-18T00:00:00"/>
    <x v="1"/>
    <s v="18/09/2025, 14:34"/>
    <s v="Middle East"/>
    <s v="18/09/2025"/>
    <x v="37"/>
  </r>
  <r>
    <s v="EST-000037023"/>
    <s v="BYTEDANCE LEVEL G TO 5 FLOORS INNOVATION HUB DUBAI"/>
    <s v="Christine Moring"/>
    <d v="2025-09-11T00:00:00"/>
    <d v="2025-09-19T00:00:00"/>
    <x v="0"/>
    <s v="19/09/2025, 14:22"/>
    <s v="Middle East"/>
    <s v="19/09/2025"/>
    <x v="37"/>
  </r>
  <r>
    <s v="EST-000037228"/>
    <s v="EXPO CITY MICRO OFFICES DUBAI"/>
    <s v="Christine Moring"/>
    <d v="2025-09-17T00:00:00"/>
    <d v="2025-09-18T00:00:00"/>
    <x v="0"/>
    <s v="18/09/2025, 11:23"/>
    <s v="Middle East"/>
    <s v="18/09/2025"/>
    <x v="37"/>
  </r>
  <r>
    <s v="EST-000037323"/>
    <s v="IKEA DOHA ADDITIONAL MATERIALS"/>
    <s v="Christine Moring"/>
    <d v="2025-09-18T00:00:00"/>
    <d v="2025-09-19T00:00:00"/>
    <x v="0"/>
    <s v="19/09/2025, 10:12"/>
    <s v="Middle East"/>
    <s v="19/09/2025"/>
    <x v="37"/>
  </r>
  <r>
    <s v="EST-000037219"/>
    <s v="JP MORGAN OFFICE AL SARAB TOWER ADGM SQUARE AUH"/>
    <s v="Jeremy Buick"/>
    <d v="2025-09-18T00:00:00"/>
    <d v="2025-09-15T00:00:00"/>
    <x v="1"/>
    <s v="15/09/2025, 16:22"/>
    <s v="Middle East"/>
    <s v="15/09/2025"/>
    <x v="37"/>
  </r>
  <r>
    <s v="EST-000036753"/>
    <s v="THEE ERTH AL YASMEEN DEVT PLOT 01 RIYADH"/>
    <s v="Jason Liggett"/>
    <d v="2025-09-02T00:00:00"/>
    <d v="2025-09-15T00:00:00"/>
    <x v="0"/>
    <s v="15/09/2025, 16:40"/>
    <s v="Middle East"/>
    <s v="15/09/2025"/>
    <x v="37"/>
  </r>
  <r>
    <s v="EST-000037164"/>
    <s v="ALPHA BANK VE ALTERNATIVES FABRIC ATHENS"/>
    <s v="Christine Moring"/>
    <d v="2025-09-17T00:00:00"/>
    <d v="2025-09-18T00:00:00"/>
    <x v="0"/>
    <s v="18/09/2025, 16:22"/>
    <s v="Rest of the World"/>
    <s v="18/09/2025"/>
    <x v="37"/>
  </r>
  <r>
    <s v="EST-000037310"/>
    <s v="ALTO PONT ROUGE GENEVE"/>
    <s v="Jeremy Buick"/>
    <d v="2025-09-23T00:00:00"/>
    <d v="2025-09-19T00:00:00"/>
    <x v="1"/>
    <s v="19/09/2025, 14:24"/>
    <s v="Rest of the World"/>
    <s v="19/09/2025"/>
    <x v="37"/>
  </r>
  <r>
    <s v="EST-000036961"/>
    <s v="BARCELONA CAMP NOU VIP ROOMS"/>
    <s v="Christine Moring"/>
    <d v="2025-09-10T00:00:00"/>
    <d v="2025-09-16T00:00:00"/>
    <x v="0"/>
    <s v="16/09/2025, 16:49"/>
    <s v="Rest of the World"/>
    <s v="16/09/2025"/>
    <x v="37"/>
  </r>
  <r>
    <s v="EST-000037151"/>
    <s v="CAIXA GERAL DE DEPOSITOS PORTUGAL"/>
    <s v="Jason Liggett"/>
    <d v="2025-09-15T00:00:00"/>
    <d v="2025-09-19T00:00:00"/>
    <x v="0"/>
    <s v="19/09/2025, 09:54"/>
    <s v="Rest of the World"/>
    <s v="19/09/2025"/>
    <x v="37"/>
  </r>
  <r>
    <s v="EST-000037022"/>
    <s v="CENTRO SALUD GALAPAGAR"/>
    <s v="Christine Moring"/>
    <d v="2025-09-10T00:00:00"/>
    <d v="2025-09-16T00:00:00"/>
    <x v="0"/>
    <s v="16/09/2025, 17:14"/>
    <s v="Rest of the World"/>
    <s v="16/09/2025"/>
    <x v="37"/>
  </r>
  <r>
    <s v="EST-000037032"/>
    <s v="CHAMARTIN PHASE 2 MADRID"/>
    <s v="Estimating"/>
    <d v="2025-09-15T00:00:00"/>
    <d v="2025-09-18T00:00:00"/>
    <x v="0"/>
    <s v="18/09/2025, 11:32"/>
    <s v="Rest of the World"/>
    <s v="18/09/2025"/>
    <x v="37"/>
  </r>
  <r>
    <s v="EST-000037326"/>
    <s v="ESTEL ANTIGUA TELEFONICA BARCELONA"/>
    <s v="Estimating"/>
    <d v="2025-09-19T00:00:00"/>
    <d v="2025-09-16T00:00:00"/>
    <x v="1"/>
    <s v="16/09/2025, 17:25"/>
    <s v="Rest of the World"/>
    <s v="16/09/2025"/>
    <x v="37"/>
  </r>
  <r>
    <s v="EST-000035184"/>
    <s v="HEART OF PORTO PORTUGAL"/>
    <s v="Christine Moring"/>
    <d v="2025-09-19T00:00:00"/>
    <d v="2025-09-19T00:00:00"/>
    <x v="1"/>
    <s v="19/09/2025, 16:00"/>
    <s v="Rest of the World"/>
    <s v="19/09/2025"/>
    <x v="37"/>
  </r>
  <r>
    <s v="EST-000037273"/>
    <s v="HOSPITAL EL CARMEN CIUDAD REAL"/>
    <s v="Christine Moring"/>
    <d v="2025-09-18T00:00:00"/>
    <d v="2025-09-17T00:00:00"/>
    <x v="1"/>
    <s v="17/09/2025, 12:45"/>
    <s v="Rest of the World"/>
    <s v="17/09/2025"/>
    <x v="37"/>
  </r>
  <r>
    <s v="EST-000037227"/>
    <s v="HOSPITAL QUIRON BADAJOZ"/>
    <s v="Jason Liggett"/>
    <d v="2025-09-17T00:00:00"/>
    <d v="2025-09-19T00:00:00"/>
    <x v="0"/>
    <s v="19/09/2025, 12:56"/>
    <s v="Rest of the World"/>
    <s v="19/09/2025"/>
    <x v="37"/>
  </r>
  <r>
    <s v="EST-000035462"/>
    <s v="HOTEL ALBUFERA VALENCIA"/>
    <s v="Christine Moring"/>
    <d v="2025-09-19T00:00:00"/>
    <d v="2025-09-17T00:00:00"/>
    <x v="1"/>
    <s v="17/09/2025, 10:06"/>
    <s v="Rest of the World"/>
    <s v="17/09/2025"/>
    <x v="37"/>
  </r>
  <r>
    <s v="EST-000036726"/>
    <s v="KIRYAT MIGDAL RENOVATION"/>
    <s v="Jason Liggett"/>
    <d v="2025-09-01T00:00:00"/>
    <d v="2025-09-15T00:00:00"/>
    <x v="0"/>
    <s v="15/09/2025, 15:57"/>
    <s v="Rest of the World"/>
    <s v="15/09/2025"/>
    <x v="37"/>
  </r>
  <r>
    <s v="EST-000037128"/>
    <s v="OFICINA TURISMO AVILES"/>
    <s v="Jeremy Buick"/>
    <d v="2025-09-12T00:00:00"/>
    <d v="2025-09-16T00:00:00"/>
    <x v="0"/>
    <s v="16/09/2025, 17:20"/>
    <s v="Rest of the World"/>
    <s v="16/09/2025"/>
    <x v="37"/>
  </r>
  <r>
    <s v="EST-000037282"/>
    <s v="OPEL HOTEL EILAT"/>
    <s v="John Bullock"/>
    <d v="2025-09-19T00:00:00"/>
    <d v="2025-09-16T00:00:00"/>
    <x v="1"/>
    <s v="16/09/2025, 09:01"/>
    <s v="Rest of the World"/>
    <s v="16/09/2025"/>
    <x v="37"/>
  </r>
  <r>
    <s v="EST-000036523"/>
    <s v="SANCHINARRO OFICINAS MADRID"/>
    <s v="Jeremy Buick"/>
    <d v="2025-08-27T00:00:00"/>
    <d v="2025-09-16T00:00:00"/>
    <x v="0"/>
    <s v="16/09/2025, 15:13"/>
    <s v="Rest of the World"/>
    <s v="16/09/2025"/>
    <x v="37"/>
  </r>
  <r>
    <s v="EST-000037358"/>
    <s v="SANCHINARRO OFICINAS MADRID"/>
    <s v="Jeremy Buick"/>
    <d v="2025-09-24T00:00:00"/>
    <d v="2025-09-19T00:00:00"/>
    <x v="1"/>
    <s v="19/09/2025, 14:35"/>
    <s v="Rest of the World"/>
    <s v="19/09/2025"/>
    <x v="37"/>
  </r>
  <r>
    <s v="EST-000037002"/>
    <s v="THE PARK RETIREMENT RESIDENCE TORONTO"/>
    <s v="Ian Liegeois"/>
    <d v="2025-09-11T00:00:00"/>
    <d v="2025-09-19T00:00:00"/>
    <x v="0"/>
    <s v="19/09/2025, 15:15"/>
    <s v="Rest of the World"/>
    <s v="19/09/2025"/>
    <x v="37"/>
  </r>
  <r>
    <s v="EST-000037399"/>
    <s v="ABERDEEN MARKET BACK OF HOUSE ABERDEEN"/>
    <s v="Neil Hamblin"/>
    <d v="2025-09-19T00:00:00"/>
    <d v="2025-09-19T00:00:00"/>
    <x v="1"/>
    <s v="19/09/2025, 11:39"/>
    <s v="UK"/>
    <s v="19/09/2025"/>
    <x v="37"/>
  </r>
  <r>
    <s v="EST-000037340"/>
    <s v="AWE HUB ALDERMASTON ENGINEERING WING LEVEL 02 ALDERMASTON"/>
    <s v="Neil Hamblin"/>
    <d v="2025-09-22T00:00:00"/>
    <d v="2025-09-18T00:00:00"/>
    <x v="1"/>
    <s v="18/09/2025, 16:06"/>
    <s v="UK"/>
    <s v="18/09/2025"/>
    <x v="37"/>
  </r>
  <r>
    <s v="EST-000037312"/>
    <s v="AWE HUB ALDERMASTON ENGINEERING WING LEVEL 02 ALDERMASTON"/>
    <s v="Neil Hamblin"/>
    <d v="2025-09-22T00:00:00"/>
    <d v="2025-09-18T00:00:00"/>
    <x v="1"/>
    <s v="18/09/2025, 15:30"/>
    <s v="UK"/>
    <s v="18/09/2025"/>
    <x v="37"/>
  </r>
  <r>
    <s v="EST-000037410"/>
    <s v="BAE SYSTEMS FTI EXTENSION SAMLESBURY"/>
    <s v="Julian Sparrow"/>
    <d v="2025-09-22T00:00:00"/>
    <d v="2025-09-19T00:00:00"/>
    <x v="1"/>
    <s v="19/09/2025, 10:28"/>
    <s v="UK"/>
    <s v="19/09/2025"/>
    <x v="37"/>
  </r>
  <r>
    <s v="EST-000037191"/>
    <s v="BASINGHALL AVENUE NO 1 GROUND &amp; 5-10 REFURB LONDON"/>
    <s v="Lorraine Knotts"/>
    <d v="2025-09-16T00:00:00"/>
    <d v="2025-09-15T00:00:00"/>
    <x v="1"/>
    <s v="15/09/2025, 14:28"/>
    <s v="UK"/>
    <s v="15/09/2025"/>
    <x v="37"/>
  </r>
  <r>
    <s v="EST-000037153"/>
    <s v="BELGROVE HOUSE LUL ENTRANCE LINK TUNNEL KINGS CROSS LONDON"/>
    <s v="Lorraine Knotts"/>
    <d v="2025-09-17T00:00:00"/>
    <d v="2025-09-15T00:00:00"/>
    <x v="1"/>
    <s v="15/09/2025, 16:26"/>
    <s v="UK"/>
    <s v="15/09/2025"/>
    <x v="37"/>
  </r>
  <r>
    <s v="EST-000037379"/>
    <s v="BLUE FIN BUILDING SOUTHWARK STREET FLOORS 2, 7 &amp; 10 LONDON"/>
    <s v="Julian Sparrow"/>
    <d v="2025-09-22T00:00:00"/>
    <d v="2025-09-18T00:00:00"/>
    <x v="1"/>
    <s v="18/09/2025, 17:31"/>
    <s v="UK"/>
    <s v="18/09/2025"/>
    <x v="37"/>
  </r>
  <r>
    <s v="EST-000037362"/>
    <s v="BOURNE BUSINESS PARK WEYBRIDGE ADDLESTONE"/>
    <s v="Julian Sparrow"/>
    <d v="2025-09-18T00:00:00"/>
    <d v="2025-09-17T00:00:00"/>
    <x v="1"/>
    <s v="17/09/2025, 15:45"/>
    <s v="UK"/>
    <s v="17/09/2025"/>
    <x v="37"/>
  </r>
  <r>
    <s v="EST-000037369"/>
    <s v="BROADGATE QUARTER CAT A REFURB APPOLD STREET LONDON"/>
    <s v="Julian Sparrow"/>
    <d v="2025-09-18T00:00:00"/>
    <d v="2025-09-18T00:00:00"/>
    <x v="1"/>
    <s v="18/09/2025, 16:11"/>
    <s v="UK"/>
    <s v="18/09/2025"/>
    <x v="37"/>
  </r>
  <r>
    <s v="EST-000037349"/>
    <s v="CANARY WHARF BANK STREET NO 25 JPMC FLOOR 7 REFURB LONDON"/>
    <s v="Julian Sparrow"/>
    <d v="2025-09-18T00:00:00"/>
    <d v="2025-09-17T00:00:00"/>
    <x v="1"/>
    <s v="17/09/2025, 10:50"/>
    <s v="UK"/>
    <s v="17/09/2025"/>
    <x v="37"/>
  </r>
  <r>
    <s v="EST-000037333"/>
    <s v="CARVER STREET NO 87 LAWTON TUBE BIRMINGHAM"/>
    <s v="Neil Hamblin"/>
    <d v="2025-09-19T00:00:00"/>
    <d v="2025-09-19T00:00:00"/>
    <x v="1"/>
    <s v="19/09/2025, 14:21"/>
    <s v="UK"/>
    <s v="19/09/2025"/>
    <x v="37"/>
  </r>
  <r>
    <s v="EST-000037370"/>
    <s v="CENTRE PARCS LONGLEAT"/>
    <s v="Neil Hamblin"/>
    <d v="2025-09-19T00:00:00"/>
    <d v="2025-09-18T00:00:00"/>
    <x v="1"/>
    <s v="18/09/2025, 10:27"/>
    <s v="UK"/>
    <s v="18/09/2025"/>
    <x v="37"/>
  </r>
  <r>
    <s v="EST-000037307"/>
    <s v="COLEG SIR GAR CARMARTHEN"/>
    <s v="Neil Hamblin"/>
    <d v="2025-09-19T00:00:00"/>
    <d v="2025-09-18T00:00:00"/>
    <x v="1"/>
    <s v="18/09/2025, 11:26"/>
    <s v="UK"/>
    <s v="18/09/2025"/>
    <x v="37"/>
  </r>
  <r>
    <s v="EST-000037378"/>
    <s v="COWLEY BRIDGE ROAD EXETER"/>
    <s v="Julian Sparrow"/>
    <d v="2025-09-19T00:00:00"/>
    <d v="2025-09-18T00:00:00"/>
    <x v="1"/>
    <s v="18/09/2025, 16:47"/>
    <s v="UK"/>
    <s v="18/09/2025"/>
    <x v="37"/>
  </r>
  <r>
    <s v="EST-000037203"/>
    <s v="DAVENTRY JOB CENTRE"/>
    <s v="Max Cane"/>
    <d v="2025-09-15T00:00:00"/>
    <d v="2025-09-15T00:00:00"/>
    <x v="1"/>
    <s v="15/09/2025, 12:24"/>
    <s v="UK"/>
    <s v="15/09/2025"/>
    <x v="37"/>
  </r>
  <r>
    <s v="EST-000037364"/>
    <s v="EDINBURGH AIRPORT SE PIER EXTENSION TOILETS EDINBURGH"/>
    <s v="Julian Sparrow"/>
    <d v="2025-09-18T00:00:00"/>
    <d v="2025-09-17T00:00:00"/>
    <x v="1"/>
    <s v="17/09/2025, 16:28"/>
    <s v="UK"/>
    <s v="17/09/2025"/>
    <x v="37"/>
  </r>
  <r>
    <s v="EST-000037346"/>
    <s v="ELEPHANT &amp; CASTLE TOWN CENTRE PLOT E1 LCC CAT B LONDON"/>
    <s v="Neil Hamblin"/>
    <d v="2025-09-19T00:00:00"/>
    <d v="2025-09-19T00:00:00"/>
    <x v="1"/>
    <s v="19/09/2025, 14:26"/>
    <s v="UK"/>
    <s v="19/09/2025"/>
    <x v="37"/>
  </r>
  <r>
    <s v="EST-000037210"/>
    <s v="ELEPHANT &amp; CASTLE TOWN CENTRE PLOT E2 &amp; E3 LONDON"/>
    <s v="Max Cane"/>
    <d v="2025-09-15T00:00:00"/>
    <d v="2025-09-15T00:00:00"/>
    <x v="1"/>
    <s v="15/09/2025, 12:24"/>
    <s v="UK"/>
    <s v="15/09/2025"/>
    <x v="37"/>
  </r>
  <r>
    <s v="EST-000037255"/>
    <s v="FINSBURY SQUARE NO 38 LONDON"/>
    <s v="Lorraine Knotts"/>
    <d v="2025-09-16T00:00:00"/>
    <d v="2025-09-17T00:00:00"/>
    <x v="0"/>
    <s v="17/09/2025, 11:36"/>
    <s v="UK"/>
    <s v="17/09/2025"/>
    <x v="37"/>
  </r>
  <r>
    <s v="EST-000037157"/>
    <s v="FINSBURY SQUARE NO 38 LONDON"/>
    <s v="Lorraine Knotts"/>
    <d v="2025-09-16T00:00:00"/>
    <d v="2025-09-15T00:00:00"/>
    <x v="1"/>
    <s v="15/09/2025, 08:33"/>
    <s v="UK"/>
    <s v="15/09/2025"/>
    <x v="37"/>
  </r>
  <r>
    <s v="EST-000037288"/>
    <s v="FINSBURY SQUARE NO 38 LONDON"/>
    <s v="Lorraine Knotts"/>
    <d v="2025-09-22T00:00:00"/>
    <d v="2025-09-17T00:00:00"/>
    <x v="1"/>
    <s v="17/09/2025, 14:24"/>
    <s v="UK"/>
    <s v="17/09/2025"/>
    <x v="37"/>
  </r>
  <r>
    <s v="EST-000037299"/>
    <s v="GATEWAY ONE DONCASTER"/>
    <s v="Neil Hamblin"/>
    <d v="2025-09-19T00:00:00"/>
    <d v="2025-09-17T00:00:00"/>
    <x v="1"/>
    <s v="17/09/2025, 10:36"/>
    <s v="UK"/>
    <s v="17/09/2025"/>
    <x v="37"/>
  </r>
  <r>
    <s v="EST-000037231"/>
    <s v="GATWICK AIRPORT NORTH TERMINAL SKYBRIDGE NT PIER 6 WC REFURB"/>
    <s v="Neil Hamblin"/>
    <d v="2025-09-18T00:00:00"/>
    <d v="2025-09-18T00:00:00"/>
    <x v="1"/>
    <s v="18/09/2025, 15:17"/>
    <s v="UK"/>
    <s v="18/09/2025"/>
    <x v="37"/>
  </r>
  <r>
    <s v="EST-000037350"/>
    <s v="GOOGLE DEEPMIND X1 HANDYSIDE STREET NO 22 LONDON"/>
    <s v="Lorraine Knotts"/>
    <d v="2025-09-18T00:00:00"/>
    <d v="2025-09-17T00:00:00"/>
    <x v="1"/>
    <s v="17/09/2025, 09:51"/>
    <s v="UK"/>
    <s v="17/09/2025"/>
    <x v="37"/>
  </r>
  <r>
    <s v="EST-000037330"/>
    <s v="GOOGLE DEEPMIND X1 HANDYSIDE STREET NO 22 LONDON"/>
    <s v="Lorraine Knotts"/>
    <d v="2025-09-17T00:00:00"/>
    <d v="2025-09-17T00:00:00"/>
    <x v="1"/>
    <s v="17/09/2025, 08:40"/>
    <s v="UK"/>
    <s v="17/09/2025"/>
    <x v="37"/>
  </r>
  <r>
    <s v="EST-000037257"/>
    <s v="GRANTA PARK ILLUMINA CENTRE CAMBRIDGE"/>
    <s v="Neil Hamblin"/>
    <d v="2025-09-18T00:00:00"/>
    <d v="2025-09-17T00:00:00"/>
    <x v="1"/>
    <s v="17/09/2025, 09:47"/>
    <s v="UK"/>
    <s v="17/09/2025"/>
    <x v="37"/>
  </r>
  <r>
    <s v="EST-000037129"/>
    <s v="GREAT EASTERN STREET NO 19 STAYCITY PROJECT HAMILTON LONDON"/>
    <s v="Lorraine Knotts"/>
    <d v="2025-09-15T00:00:00"/>
    <d v="2025-09-17T00:00:00"/>
    <x v="0"/>
    <s v="17/09/2025, 07:54"/>
    <s v="UK"/>
    <s v="17/09/2025"/>
    <x v="37"/>
  </r>
  <r>
    <s v="EST-000036987"/>
    <s v="GRESHAM STREET NO 10 MOODYS CORP CAT B FABRIC LONDON"/>
    <s v="Lorraine Knotts"/>
    <d v="2025-09-10T00:00:00"/>
    <d v="2025-09-15T00:00:00"/>
    <x v="0"/>
    <s v="15/09/2025, 15:05"/>
    <s v="UK"/>
    <s v="15/09/2025"/>
    <x v="37"/>
  </r>
  <r>
    <s v="EST-000037416"/>
    <s v="GRESHAM STREET NO 99 LVL 3 &amp; 4 LONDON"/>
    <s v="Neil Hamblin"/>
    <d v="2025-09-23T00:00:00"/>
    <d v="2025-09-19T00:00:00"/>
    <x v="1"/>
    <s v="19/09/2025, 11:11"/>
    <s v="UK"/>
    <s v="19/09/2025"/>
    <x v="37"/>
  </r>
  <r>
    <s v="EST-000037366"/>
    <s v="GSK BUILDING 2 GROUND FLR LAB STEVENAGE"/>
    <s v="Neil Hamblin"/>
    <d v="2025-09-19T00:00:00"/>
    <d v="2025-09-18T00:00:00"/>
    <x v="1"/>
    <s v="18/09/2025, 16:32"/>
    <s v="UK"/>
    <s v="18/09/2025"/>
    <x v="37"/>
  </r>
  <r>
    <s v="EST-000037425"/>
    <s v="HARROW CROWN COURT MOJ ROOF REPLACEMENT LONDON"/>
    <s v="Julian Sparrow"/>
    <d v="2025-09-23T00:00:00"/>
    <d v="2025-09-19T00:00:00"/>
    <x v="1"/>
    <s v="19/09/2025, 15:53"/>
    <s v="UK"/>
    <s v="19/09/2025"/>
    <x v="37"/>
  </r>
  <r>
    <s v="EST-000037265"/>
    <s v="HEATHROW PRADA  T5"/>
    <s v="Neil Hamblin"/>
    <d v="2025-09-18T00:00:00"/>
    <d v="2025-09-17T00:00:00"/>
    <x v="1"/>
    <s v="17/09/2025, 11:51"/>
    <s v="UK"/>
    <s v="17/09/2025"/>
    <x v="37"/>
  </r>
  <r>
    <s v="EST-000036978"/>
    <s v="HEATHROW T4 CSA SECURITY PROGRAMME WORKS LONDON"/>
    <s v="Max Cane"/>
    <d v="2025-09-09T00:00:00"/>
    <d v="2025-09-19T00:00:00"/>
    <x v="0"/>
    <s v="19/09/2025, 08:40"/>
    <s v="UK"/>
    <s v="19/09/2025"/>
    <x v="37"/>
  </r>
  <r>
    <s v="EST-000037287"/>
    <s v="HEATHROW T4 CSA SECURITY PROGRAMME WORKS LONDON"/>
    <s v="Neil Hamblin"/>
    <d v="2025-09-19T00:00:00"/>
    <d v="2025-09-17T00:00:00"/>
    <x v="1"/>
    <s v="17/09/2025, 15:17"/>
    <s v="UK"/>
    <s v="17/09/2025"/>
    <x v="37"/>
  </r>
  <r>
    <s v="EST-000037284"/>
    <s v="INVENTA BUILDING BOTLEY ROAD OXFORD"/>
    <s v="Lorraine Knotts"/>
    <d v="2025-09-16T00:00:00"/>
    <d v="2025-09-16T00:00:00"/>
    <x v="1"/>
    <s v="16/09/2025, 10:16"/>
    <s v="UK"/>
    <s v="16/09/2025"/>
    <x v="37"/>
  </r>
  <r>
    <s v="EST-000037267"/>
    <s v="KINGS CROSS CENTRAL GOOGLE HQ KGX1 CAT B LONDON"/>
    <s v="Lorraine Knotts"/>
    <d v="2025-09-16T00:00:00"/>
    <d v="2025-09-15T00:00:00"/>
    <x v="1"/>
    <s v="15/09/2025, 12:45"/>
    <s v="UK"/>
    <s v="15/09/2025"/>
    <x v="37"/>
  </r>
  <r>
    <s v="EST-000037234"/>
    <s v="LIBRARY REDEVELOPMENT BRIDGE STREET READING"/>
    <s v="Max Cane"/>
    <d v="2025-09-16T00:00:00"/>
    <d v="2025-09-15T00:00:00"/>
    <x v="1"/>
    <s v="15/09/2025, 08:55"/>
    <s v="UK"/>
    <s v="15/09/2025"/>
    <x v="37"/>
  </r>
  <r>
    <s v="EST-000037317"/>
    <s v="LIVERPOOL STREET NO 100 CAT B MILBANK LLP LEVEL 7 LONDON"/>
    <s v="Neil Hamblin"/>
    <d v="2025-09-17T00:00:00"/>
    <d v="2025-09-18T00:00:00"/>
    <x v="0"/>
    <s v="18/09/2025, 09:39"/>
    <s v="UK"/>
    <s v="18/09/2025"/>
    <x v="37"/>
  </r>
  <r>
    <s v="EST-000037280"/>
    <s v="LLOYDS AVENUE NO 10 REFURB LONDON"/>
    <s v="Neil Hamblin"/>
    <d v="2025-09-18T00:00:00"/>
    <d v="2025-09-17T00:00:00"/>
    <x v="1"/>
    <s v="17/09/2025, 10:47"/>
    <s v="UK"/>
    <s v="17/09/2025"/>
    <x v="37"/>
  </r>
  <r>
    <s v="EST-000037087"/>
    <s v="LUMINA VILLAGE FORMER KELLOGGS SITE - 440 APTS MANCHESTER"/>
    <s v="Lorraine Knotts"/>
    <d v="2025-09-12T00:00:00"/>
    <d v="2025-09-17T00:00:00"/>
    <x v="0"/>
    <s v="17/09/2025, 16:40"/>
    <s v="UK"/>
    <s v="17/09/2025"/>
    <x v="37"/>
  </r>
  <r>
    <s v="EST-000037040"/>
    <s v="LUTON TOWN FC NEW STADIUM"/>
    <s v="Neil Hamblin"/>
    <d v="2025-09-10T00:00:00"/>
    <d v="2025-09-17T00:00:00"/>
    <x v="0"/>
    <s v="17/09/2025, 09:49"/>
    <s v="UK"/>
    <s v="17/09/2025"/>
    <x v="37"/>
  </r>
  <r>
    <s v="EST-000037329"/>
    <s v="LUXE FITNESS ONE CENTENERY WAY BIRMINGHAM"/>
    <s v="Neil Hamblin"/>
    <d v="2025-09-18T00:00:00"/>
    <d v="2025-09-17T00:00:00"/>
    <x v="1"/>
    <s v="17/09/2025, 10:54"/>
    <s v="UK"/>
    <s v="17/09/2025"/>
    <x v="37"/>
  </r>
  <r>
    <s v="EST-000037112"/>
    <s v="MANCHESTER AIRPORT T2 EAST WING ENTRANCE LOBBY"/>
    <s v="Neil Hamblin"/>
    <d v="2025-09-15T00:00:00"/>
    <d v="2025-09-18T00:00:00"/>
    <x v="0"/>
    <s v="18/09/2025, 14:39"/>
    <s v="UK"/>
    <s v="18/09/2025"/>
    <x v="37"/>
  </r>
  <r>
    <s v="EST-000037230"/>
    <s v="MINSTER COURT NO 3 CAT A FLOOR 4 LONDON"/>
    <s v="Lorraine Knotts"/>
    <d v="2025-09-16T00:00:00"/>
    <d v="2025-09-15T00:00:00"/>
    <x v="1"/>
    <s v="15/09/2025, 09:43"/>
    <s v="UK"/>
    <s v="15/09/2025"/>
    <x v="37"/>
  </r>
  <r>
    <s v="EST-000037308"/>
    <s v="MORE LONDON NO 2 FLR 5 &amp; 6 LONDON"/>
    <s v="Neil Hamblin"/>
    <d v="2025-09-19T00:00:00"/>
    <d v="2025-09-17T00:00:00"/>
    <x v="1"/>
    <s v="17/09/2025, 11:15"/>
    <s v="UK"/>
    <s v="17/09/2025"/>
    <x v="37"/>
  </r>
  <r>
    <s v="EST-000037266"/>
    <s v="MORGAN STANLEY BANK ST NO 20 LVL 6"/>
    <s v="Neil Hamblin"/>
    <d v="2025-09-18T00:00:00"/>
    <d v="2025-09-17T00:00:00"/>
    <x v="1"/>
    <s v="17/09/2025, 10:25"/>
    <s v="UK"/>
    <s v="17/09/2025"/>
    <x v="37"/>
  </r>
  <r>
    <s v="EST-000037237"/>
    <s v="NDA KIRKLEE MOD HEREFORD"/>
    <s v="Max Cane"/>
    <d v="2025-09-16T00:00:00"/>
    <d v="2025-09-15T00:00:00"/>
    <x v="1"/>
    <s v="15/09/2025, 08:59"/>
    <s v="UK"/>
    <s v="15/09/2025"/>
    <x v="37"/>
  </r>
  <r>
    <s v="EST-000037165"/>
    <s v="NDA MANCHESTER RESIDENTIAL N01/N02 MANCHESTER M1"/>
    <s v="Max Cane"/>
    <d v="2025-09-16T00:00:00"/>
    <d v="2025-09-17T00:00:00"/>
    <x v="0"/>
    <s v="17/09/2025, 11:17"/>
    <s v="UK"/>
    <s v="17/09/2025"/>
    <x v="37"/>
  </r>
  <r>
    <s v="EST-000037321"/>
    <s v="NDA NOT SIGNED CAMBRIDGE"/>
    <s v="Julian Sparrow"/>
    <d v="2025-09-18T00:00:00"/>
    <d v="2025-09-17T00:00:00"/>
    <x v="1"/>
    <s v="17/09/2025, 11:08"/>
    <s v="UK"/>
    <s v="17/09/2025"/>
    <x v="37"/>
  </r>
  <r>
    <s v="EST-000037393"/>
    <s v="NDA THAMES VALLEY POLICE PROJECT BERKSHIRE"/>
    <s v="Julian Sparrow"/>
    <d v="2025-09-22T00:00:00"/>
    <d v="2025-09-18T00:00:00"/>
    <x v="1"/>
    <s v="18/09/2025, 17:12"/>
    <s v="UK"/>
    <s v="18/09/2025"/>
    <x v="37"/>
  </r>
  <r>
    <s v="EST-000037245"/>
    <s v="NEW HERTFORDSHIRE POLICE HQ WELWYN GARDEN CITY"/>
    <s v="Max Cane"/>
    <d v="2025-09-16T00:00:00"/>
    <d v="2025-09-15T00:00:00"/>
    <x v="1"/>
    <s v="15/09/2025, 10:04"/>
    <s v="UK"/>
    <s v="15/09/2025"/>
    <x v="37"/>
  </r>
  <r>
    <s v="EST-000037320"/>
    <s v="NORTH MISC 2025 DAVID BAYLIS"/>
    <s v="Neil Hamblin"/>
    <d v="2025-09-18T00:00:00"/>
    <d v="2025-09-17T00:00:00"/>
    <x v="1"/>
    <s v="17/09/2025, 12:01"/>
    <s v="UK"/>
    <s v="17/09/2025"/>
    <x v="37"/>
  </r>
  <r>
    <s v="EST-000037355"/>
    <s v="OAK HOUSE REEDS CRESCENT F1 REAL ESTATE WATFORD"/>
    <s v="Julian Sparrow"/>
    <d v="2025-09-18T00:00:00"/>
    <d v="2025-09-17T00:00:00"/>
    <x v="1"/>
    <s v="17/09/2025, 12:03"/>
    <s v="UK"/>
    <s v="17/09/2025"/>
    <x v="37"/>
  </r>
  <r>
    <s v="EST-000037277"/>
    <s v="OLD BROAD STREET NO 55 DEVELOPMENT LONDON"/>
    <s v="Lorraine Knotts"/>
    <d v="2025-09-19T00:00:00"/>
    <d v="2025-09-17T00:00:00"/>
    <x v="1"/>
    <s v="17/09/2025, 16:10"/>
    <s v="UK"/>
    <s v="17/09/2025"/>
    <x v="37"/>
  </r>
  <r>
    <s v="EST-000037374"/>
    <s v="ONE EASTSIDE TOWER A SKYLOUNGE BIRMINGHAM"/>
    <s v="Neil Hamblin"/>
    <d v="2025-09-19T00:00:00"/>
    <d v="2025-09-18T00:00:00"/>
    <x v="1"/>
    <s v="18/09/2025, 09:50"/>
    <s v="UK"/>
    <s v="18/09/2025"/>
    <x v="37"/>
  </r>
  <r>
    <s v="EST-000037373"/>
    <s v="ONE EASTSIDE TOWER B SKYLOUNGE BIRMINGHAM"/>
    <s v="Julian Sparrow"/>
    <d v="2025-09-19T00:00:00"/>
    <d v="2025-09-18T00:00:00"/>
    <x v="1"/>
    <s v="18/09/2025, 16:21"/>
    <s v="UK"/>
    <s v="18/09/2025"/>
    <x v="37"/>
  </r>
  <r>
    <s v="EST-000037250"/>
    <s v="ONE JUBILEE STREET BRIGHTON"/>
    <s v="Max Cane"/>
    <d v="2025-09-16T00:00:00"/>
    <d v="2025-09-15T00:00:00"/>
    <x v="1"/>
    <s v="15/09/2025, 11:13"/>
    <s v="UK"/>
    <s v="15/09/2025"/>
    <x v="37"/>
  </r>
  <r>
    <s v="EST-000037043"/>
    <s v="PADDINGTON TRIANGLE SITE OSD BISHOPS BRIDGE ROAD LONDON"/>
    <s v="Neil Hamblin"/>
    <d v="2025-09-10T00:00:00"/>
    <d v="2025-09-17T00:00:00"/>
    <x v="0"/>
    <s v="17/09/2025, 16:39"/>
    <s v="UK"/>
    <s v="17/09/2025"/>
    <x v="37"/>
  </r>
  <r>
    <s v="EST-000037341"/>
    <s v="PADDINGTON TRIANGLE SITE OSD BISHOPS BRIDGE ROAD LONDON"/>
    <s v="Neil Hamblin"/>
    <d v="2025-09-19T00:00:00"/>
    <d v="2025-09-19T00:00:00"/>
    <x v="1"/>
    <s v="19/09/2025, 14:34"/>
    <s v="UK"/>
    <s v="19/09/2025"/>
    <x v="37"/>
  </r>
  <r>
    <s v="EST-000037161"/>
    <s v="PILGRIM STREET PHASE 3 BUILDING 1 &amp; 2 NEWCASTLE"/>
    <s v="Max Cane"/>
    <d v="2025-09-15T00:00:00"/>
    <d v="2025-09-16T00:00:00"/>
    <x v="0"/>
    <s v="16/09/2025, 11:23"/>
    <s v="UK"/>
    <s v="16/09/2025"/>
    <x v="37"/>
  </r>
  <r>
    <s v="EST-000037395"/>
    <s v="PUMA STORE OXFORD STREET LONDON"/>
    <s v="Julian Sparrow"/>
    <d v="2025-09-23T00:00:00"/>
    <d v="2025-09-19T00:00:00"/>
    <x v="1"/>
    <s v="19/09/2025, 10:03"/>
    <s v="UK"/>
    <s v="19/09/2025"/>
    <x v="37"/>
  </r>
  <r>
    <s v="EST-000037187"/>
    <s v="QUEENSBERRY HOUSE OLD BURLINGTON STREET NO 3 CAT B LONDON"/>
    <s v="Max Cane"/>
    <d v="2025-09-15T00:00:00"/>
    <d v="2025-09-17T00:00:00"/>
    <x v="0"/>
    <s v="17/09/2025, 07:51"/>
    <s v="UK"/>
    <s v="17/09/2025"/>
    <x v="37"/>
  </r>
  <r>
    <s v="EST-000037168"/>
    <s v="QUEEN VICTORIA STREET NO 160 FLR 2 LONDON"/>
    <s v="Julian Sparrow"/>
    <d v="2025-09-15T00:00:00"/>
    <d v="2025-09-19T00:00:00"/>
    <x v="0"/>
    <s v="19/09/2025, 12:27"/>
    <s v="UK"/>
    <s v="19/09/2025"/>
    <x v="37"/>
  </r>
  <r>
    <s v="EST-000037120"/>
    <s v="SMITHFIELD MARKET POULTRY MARKET MUSEUM OF LONDON"/>
    <s v="Max Cane"/>
    <d v="2025-09-12T00:00:00"/>
    <d v="2025-09-17T00:00:00"/>
    <x v="0"/>
    <s v="17/09/2025, 07:53"/>
    <s v="UK"/>
    <s v="17/09/2025"/>
    <x v="37"/>
  </r>
  <r>
    <s v="EST-000037327"/>
    <s v="SONA MANCHESTER"/>
    <s v="Julian Sparrow"/>
    <d v="2025-09-19T00:00:00"/>
    <d v="2025-09-17T00:00:00"/>
    <x v="1"/>
    <s v="17/09/2025, 10:59"/>
    <s v="UK"/>
    <s v="17/09/2025"/>
    <x v="37"/>
  </r>
  <r>
    <s v="EST-000037010"/>
    <s v="ST GEORGES ROAD NO 163 STUDENT ACCOMMODATION GLASGOW"/>
    <s v="Neil Hamblin"/>
    <d v="2025-09-08T00:00:00"/>
    <d v="2025-09-17T00:00:00"/>
    <x v="0"/>
    <s v="17/09/2025, 16:43"/>
    <s v="UK"/>
    <s v="17/09/2025"/>
    <x v="37"/>
  </r>
  <r>
    <s v="EST-000037351"/>
    <s v="ST PAULS SQUARE NO 5 REFURB LIVERPOOL"/>
    <s v="Lorraine Knotts"/>
    <d v="2025-09-18T00:00:00"/>
    <d v="2025-09-17T00:00:00"/>
    <x v="1"/>
    <s v="17/09/2025, 10:09"/>
    <s v="UK"/>
    <s v="17/09/2025"/>
    <x v="37"/>
  </r>
  <r>
    <s v="EST-000037293"/>
    <s v="ST PAULS SQUARE NO 5 REFURB LIVERPOOL"/>
    <s v="Estimating"/>
    <d v="2025-09-17T00:00:00"/>
    <d v="2025-09-16T00:00:00"/>
    <x v="1"/>
    <s v="16/09/2025, 11:22"/>
    <s v="UK"/>
    <s v="16/09/2025"/>
    <x v="37"/>
  </r>
  <r>
    <s v="EST-000037334"/>
    <s v="SWINDON COLLECTION STORAGE FACILITY"/>
    <s v="Lorraine Knotts"/>
    <d v="2025-09-17T00:00:00"/>
    <d v="2025-09-17T00:00:00"/>
    <x v="1"/>
    <s v="17/09/2025, 10:49"/>
    <s v="UK"/>
    <s v="17/09/2025"/>
    <x v="37"/>
  </r>
  <r>
    <s v="EST-000037394"/>
    <s v="TAVISTOCK SQUARE NO 13 PHASE 2 WS7 BMA LONDON"/>
    <s v="Neil Hamblin"/>
    <d v="2025-09-23T00:00:00"/>
    <d v="2025-09-19T00:00:00"/>
    <x v="1"/>
    <s v="19/09/2025, 12:02"/>
    <s v="UK"/>
    <s v="19/09/2025"/>
    <x v="37"/>
  </r>
  <r>
    <s v="EST-000037182"/>
    <s v="THE HIVE BOWLING GREEN STREET SHEFFIELD"/>
    <s v="Lorraine Knotts"/>
    <d v="2025-09-22T00:00:00"/>
    <d v="2025-09-17T00:00:00"/>
    <x v="1"/>
    <s v="17/09/2025, 16:27"/>
    <s v="UK"/>
    <s v="17/09/2025"/>
    <x v="37"/>
  </r>
  <r>
    <s v="EST-000037134"/>
    <s v="UCB PHARMA COLLABORATION HUB WINDLESHAM CAMPUS SURREY"/>
    <s v="Max Cane"/>
    <d v="2025-09-11T00:00:00"/>
    <d v="2025-09-15T00:00:00"/>
    <x v="0"/>
    <s v="15/09/2025, 09:53"/>
    <s v="UK"/>
    <s v="15/09/2025"/>
    <x v="37"/>
  </r>
  <r>
    <s v="EST-000037367"/>
    <s v="UNEX TOWER STATION STREET NO 5 LONDON"/>
    <s v="Julian Sparrow"/>
    <d v="2025-09-18T00:00:00"/>
    <d v="2025-09-17T00:00:00"/>
    <x v="1"/>
    <s v="17/09/2025, 16:53"/>
    <s v="UK"/>
    <s v="17/09/2025"/>
    <x v="37"/>
  </r>
  <r>
    <s v="EST-000037429"/>
    <s v="UNI OF CAMBRIDGE HUTCHINSON BUILDING REFURB"/>
    <s v="Neil Hamblin"/>
    <d v="2025-09-22T00:00:00"/>
    <d v="2025-09-19T00:00:00"/>
    <x v="1"/>
    <s v="19/09/2025, 14:58"/>
    <s v="UK"/>
    <s v="19/09/2025"/>
    <x v="37"/>
  </r>
  <r>
    <s v="EST-000037304"/>
    <s v="UNI OF LEEDS CHEMISTRY FUME CUPBOARDS"/>
    <s v="Neil Hamblin"/>
    <d v="2025-09-18T00:00:00"/>
    <d v="2025-09-17T00:00:00"/>
    <x v="1"/>
    <s v="17/09/2025, 11:28"/>
    <s v="UK"/>
    <s v="17/09/2025"/>
    <x v="37"/>
  </r>
  <r>
    <s v="EST-000037345"/>
    <s v="UNI OF LONDON SOAS LIBRARIAN HUB REFURB LONDON"/>
    <s v="Neil Hamblin"/>
    <d v="2025-09-18T00:00:00"/>
    <d v="2025-09-17T00:00:00"/>
    <x v="1"/>
    <s v="17/09/2025, 16:58"/>
    <s v="UK"/>
    <s v="17/09/2025"/>
    <x v="37"/>
  </r>
  <r>
    <s v="EST-000037241"/>
    <s v="URBANEST TRAFALGAR WAY NO 2 LONDON"/>
    <s v="Max Cane"/>
    <d v="2025-09-16T00:00:00"/>
    <d v="2025-09-15T00:00:00"/>
    <x v="1"/>
    <s v="15/09/2025, 12:23"/>
    <s v="UK"/>
    <s v="15/09/2025"/>
    <x v="37"/>
  </r>
  <r>
    <s v="EST-000037414"/>
    <s v="URBANEST TRAFALGAR WAY NO 2 LONDON"/>
    <s v="Julian Sparrow"/>
    <d v="2025-09-22T00:00:00"/>
    <d v="2025-09-19T00:00:00"/>
    <x v="1"/>
    <s v="19/09/2025, 10:38"/>
    <s v="UK"/>
    <s v="19/09/2025"/>
    <x v="37"/>
  </r>
  <r>
    <s v="EST-000037269"/>
    <s v="WEST ONE DEVELOPMENT OXFORD STREET LONDON"/>
    <s v="Lorraine Knotts"/>
    <d v="2025-09-16T00:00:00"/>
    <d v="2025-09-16T00:00:00"/>
    <x v="1"/>
    <s v="16/09/2025, 16:13"/>
    <s v="UK"/>
    <s v="16/09/2025"/>
    <x v="37"/>
  </r>
  <r>
    <s v="EST-000037290"/>
    <s v="WITAN GATE HOUSE OFFICE REFURB PHASE 2 MILTON KEYNES"/>
    <s v="Lorraine Knotts"/>
    <d v="2025-09-17T00:00:00"/>
    <d v="2025-09-16T00:00:00"/>
    <x v="1"/>
    <s v="16/09/2025, 09:56"/>
    <s v="UK"/>
    <s v="16/09/2025"/>
    <x v="37"/>
  </r>
  <r>
    <s v="EST-000036479"/>
    <s v="ATLANTIC AVENUE 640-750 BOSTON"/>
    <s v="Ian Liegeois"/>
    <d v="2025-08-26T00:00:00"/>
    <d v="2025-09-17T00:00:00"/>
    <x v="0"/>
    <s v="17/09/2025, 15:31"/>
    <s v="USA"/>
    <s v="17/09/2025"/>
    <x v="37"/>
  </r>
  <r>
    <s v="EST-000037336"/>
    <s v="BRYANT PARK 10 JFK 38 NEW YORK"/>
    <s v="Ian Liegeois"/>
    <d v="2025-09-23T00:00:00"/>
    <d v="2025-09-17T00:00:00"/>
    <x v="1"/>
    <s v="17/09/2025, 23:03"/>
    <s v="USA"/>
    <s v="17/09/2025"/>
    <x v="37"/>
  </r>
  <r>
    <s v="EST-000037403"/>
    <s v="EATON HS STADIUM EAGLE BLVD NO 1350 HASLET"/>
    <s v="Ian Liegeois"/>
    <d v="2025-09-24T00:00:00"/>
    <d v="2025-09-19T00:00:00"/>
    <x v="1"/>
    <s v="19/09/2025, 22:06"/>
    <s v="USA"/>
    <s v="19/09/2025"/>
    <x v="37"/>
  </r>
  <r>
    <s v="EST-000035639"/>
    <s v="HOBBY AIRPORT WEST CONCOURSE HOUSTON TX"/>
    <s v="John Bullock"/>
    <d v="2025-08-29T00:00:00"/>
    <d v="2025-09-15T00:00:00"/>
    <x v="0"/>
    <s v="15/09/2025, 14:30"/>
    <s v="USA"/>
    <s v="15/09/2025"/>
    <x v="37"/>
  </r>
  <r>
    <s v="EST-000037289"/>
    <s v="HUDSON YARDS 50 FLOOR 52 (MGX)"/>
    <s v="Ian Liegeois"/>
    <d v="2025-09-23T00:00:00"/>
    <d v="2025-09-17T00:00:00"/>
    <x v="1"/>
    <s v="17/09/2025, 18:04"/>
    <s v="USA"/>
    <s v="17/09/2025"/>
    <x v="37"/>
  </r>
  <r>
    <s v="EST-000036559"/>
    <s v="JOHNS HOPKINS LIFE SCIENCE BUILDING"/>
    <s v="Ian Liegeois"/>
    <d v="2025-08-28T00:00:00"/>
    <d v="2025-09-17T00:00:00"/>
    <x v="0"/>
    <s v="17/09/2025, 16:23"/>
    <s v="USA"/>
    <s v="17/09/2025"/>
    <x v="37"/>
  </r>
  <r>
    <s v="EST-000037217"/>
    <s v="LIBERTY STREET 225 (NEKO HEALTH)"/>
    <s v="Ian Liegeois"/>
    <d v="2025-09-23T00:00:00"/>
    <d v="2025-09-17T00:00:00"/>
    <x v="1"/>
    <s v="17/09/2025, 22:22"/>
    <s v="USA"/>
    <s v="17/09/2025"/>
    <x v="37"/>
  </r>
  <r>
    <s v="EST-000037335"/>
    <s v="RHODE ISLAND ENERGY JOHNSTON"/>
    <s v="Ian Liegeois"/>
    <d v="2025-09-23T00:00:00"/>
    <d v="2025-09-17T00:00:00"/>
    <x v="1"/>
    <s v="17/09/2025, 22:35"/>
    <s v="USA"/>
    <s v="17/09/2025"/>
    <x v="37"/>
  </r>
  <r>
    <s v="EST-000037116"/>
    <s v="TRI-COUNTY REGIONAL VOCATIONAL TECHNICAL HIGH SCHOOL"/>
    <s v="Ian Liegeois"/>
    <d v="2025-09-16T00:00:00"/>
    <d v="2025-09-19T00:00:00"/>
    <x v="0"/>
    <s v="19/09/2025, 15:18"/>
    <s v="USA"/>
    <s v="19/09/2025"/>
    <x v="37"/>
  </r>
  <r>
    <s v="EST-000037404"/>
    <s v="UNIQLO WORLD TRADE CENTRE"/>
    <s v="Ian Liegeois"/>
    <d v="2025-09-24T00:00:00"/>
    <d v="2025-09-19T00:00:00"/>
    <x v="1"/>
    <s v="19/09/2025, 15:14"/>
    <s v="USA"/>
    <s v="19/09/2025"/>
    <x v="37"/>
  </r>
  <r>
    <s v="EST-000037587"/>
    <s v="RATP GARE DE LYON"/>
    <s v="Christine Moring"/>
    <d v="2025-10-01T00:00:00"/>
    <d v="2025-09-26T00:00:00"/>
    <x v="1"/>
    <s v="26/09/2025, 15:55"/>
    <s v="France"/>
    <s v="26/09/2025"/>
    <x v="38"/>
  </r>
  <r>
    <s v="EST-000037283"/>
    <s v="SIAAP CLARIFOCULATION ACHERES"/>
    <s v="Christine Moring"/>
    <d v="2025-09-19T00:00:00"/>
    <d v="2025-09-22T00:00:00"/>
    <x v="0"/>
    <s v="22/09/2025, 16:23"/>
    <s v="France"/>
    <s v="22/09/2025"/>
    <x v="38"/>
  </r>
  <r>
    <s v="EST-000037431"/>
    <s v="BELTONE HEADQUARTERS CAIRO EGYPT"/>
    <s v="Christine Moring"/>
    <d v="2025-09-24T00:00:00"/>
    <d v="2025-09-25T00:00:00"/>
    <x v="0"/>
    <s v="25/09/2025, 15:48"/>
    <s v="Middle East"/>
    <s v="25/09/2025"/>
    <x v="38"/>
  </r>
  <r>
    <s v="EST-000037347"/>
    <s v="NDA - DEWA HQ TROX TILES DUBAI"/>
    <s v="Jason Liggett"/>
    <d v="2025-09-22T00:00:00"/>
    <d v="2025-09-23T00:00:00"/>
    <x v="0"/>
    <s v="23/09/2025, 08:51"/>
    <s v="Middle East"/>
    <s v="23/09/2025"/>
    <x v="38"/>
  </r>
  <r>
    <s v="EST-000037218"/>
    <s v="OPSA250052 QUANTUM SWITCH TAMASUK DAMMAM A2 DATA CENTRE"/>
    <s v="Jeremy Buick"/>
    <d v="2025-09-17T00:00:00"/>
    <d v="2025-09-26T00:00:00"/>
    <x v="0"/>
    <s v="26/09/2025, 09:28"/>
    <s v="Middle East"/>
    <s v="26/09/2025"/>
    <x v="38"/>
  </r>
  <r>
    <s v="EST-000037492"/>
    <s v="QATAR PETROLEUM DISTRICT TOWERS ADDTL ORDER DOHA"/>
    <s v="Christine Moring"/>
    <d v="2025-09-25T00:00:00"/>
    <d v="2025-09-26T00:00:00"/>
    <x v="0"/>
    <s v="26/09/2025, 09:56"/>
    <s v="Middle East"/>
    <s v="26/09/2025"/>
    <x v="38"/>
  </r>
  <r>
    <s v="EST-000037173"/>
    <s v="02034 CADDELL ADDITIONAL SCOPE"/>
    <s v="Jeremy Buick"/>
    <d v="2025-09-17T00:00:00"/>
    <d v="2025-09-24T00:00:00"/>
    <x v="0"/>
    <s v="24/09/2025, 09:53"/>
    <s v="Rest of the World"/>
    <s v="24/09/2025"/>
    <x v="38"/>
  </r>
  <r>
    <s v="EST-000037462"/>
    <s v="APPLE CAMPUS HERZLIYA DATA CENTRE"/>
    <s v="Christine Moring"/>
    <d v="2025-09-24T00:00:00"/>
    <d v="2025-09-22T00:00:00"/>
    <x v="1"/>
    <s v="22/09/2025, 16:49"/>
    <s v="Rest of the World"/>
    <s v="22/09/2025"/>
    <x v="38"/>
  </r>
  <r>
    <s v="EST-000037398"/>
    <s v="APPLE CAMPUS HERZLIYA DATA CENTRE"/>
    <s v="Jason Liggett"/>
    <d v="2025-09-24T00:00:00"/>
    <d v="2025-09-26T00:00:00"/>
    <x v="0"/>
    <s v="26/09/2025, 14:11"/>
    <s v="Rest of the World"/>
    <s v="26/09/2025"/>
    <x v="38"/>
  </r>
  <r>
    <s v="EST-000037401"/>
    <s v="AUTO WEST BMW RICHMOND BC"/>
    <s v="Ian Liegeois"/>
    <d v="2025-09-24T00:00:00"/>
    <d v="2025-09-22T00:00:00"/>
    <x v="1"/>
    <s v="22/09/2025, 21:04"/>
    <s v="Rest of the World"/>
    <s v="22/09/2025"/>
    <x v="38"/>
  </r>
  <r>
    <s v="EST-000037452"/>
    <s v="COLEGIO LA NUCIA ALICANTE"/>
    <s v="Christine Moring"/>
    <d v="2025-09-25T00:00:00"/>
    <d v="2025-09-25T00:00:00"/>
    <x v="1"/>
    <s v="25/09/2025, 12:25"/>
    <s v="Rest of the World"/>
    <s v="25/09/2025"/>
    <x v="38"/>
  </r>
  <r>
    <s v="EST-000037544"/>
    <s v="FINE WORKS ISLAND D MALE MALDIVES"/>
    <s v="Estimating"/>
    <d v="2025-09-29T00:00:00"/>
    <d v="2025-09-26T00:00:00"/>
    <x v="1"/>
    <s v="26/09/2025, 08:38"/>
    <s v="Rest of the World"/>
    <s v="26/09/2025"/>
    <x v="38"/>
  </r>
  <r>
    <s v="EST-000037390"/>
    <s v="GALADARI HOTEL REFURBISHMENT COLOMBO"/>
    <s v="Christine Moring"/>
    <d v="2025-09-19T00:00:00"/>
    <d v="2025-09-22T00:00:00"/>
    <x v="0"/>
    <s v="22/09/2025, 11:31"/>
    <s v="Rest of the World"/>
    <s v="22/09/2025"/>
    <x v="38"/>
  </r>
  <r>
    <s v="EST-000037573"/>
    <s v="KIRION HAIFA"/>
    <s v="Jason Liggett"/>
    <d v="2025-09-29T00:00:00"/>
    <d v="2025-09-26T00:00:00"/>
    <x v="1"/>
    <s v="26/09/2025, 15:24"/>
    <s v="Rest of the World"/>
    <s v="26/09/2025"/>
    <x v="38"/>
  </r>
  <r>
    <s v="EST-000037342"/>
    <s v="OEIRAS ADD AREA 1 LISBON"/>
    <s v="Christine Moring"/>
    <d v="2025-09-19T00:00:00"/>
    <d v="2025-09-22T00:00:00"/>
    <x v="0"/>
    <s v="22/09/2025, 12:33"/>
    <s v="Rest of the World"/>
    <s v="22/09/2025"/>
    <x v="38"/>
  </r>
  <r>
    <s v="EST-000037387"/>
    <s v="OFICINA TURISMO AVILES"/>
    <s v="Jeremy Buick"/>
    <d v="2025-09-22T00:00:00"/>
    <d v="2025-09-23T00:00:00"/>
    <x v="0"/>
    <s v="23/09/2025, 15:45"/>
    <s v="Rest of the World"/>
    <s v="23/09/2025"/>
    <x v="38"/>
  </r>
  <r>
    <s v="EST-000036013"/>
    <s v="ONE BAYSIDE PORTUGAL"/>
    <s v="Jason Liggett"/>
    <d v="2025-08-11T00:00:00"/>
    <d v="2025-09-23T00:00:00"/>
    <x v="0"/>
    <s v="23/09/2025, 09:46"/>
    <s v="Rest of the World"/>
    <s v="23/09/2025"/>
    <x v="38"/>
  </r>
  <r>
    <s v="EST-000037555"/>
    <s v="REPSOL 2026 PLAN MADRID"/>
    <s v="Jason Liggett"/>
    <d v="2025-09-30T00:00:00"/>
    <d v="2025-09-25T00:00:00"/>
    <x v="1"/>
    <s v="25/09/2025, 14:22"/>
    <s v="Rest of the World"/>
    <s v="25/09/2025"/>
    <x v="38"/>
  </r>
  <r>
    <s v="EST-000037437"/>
    <s v="SANCHINARRO OFICINAS MADRID"/>
    <s v="Jeremy Buick"/>
    <d v="2025-09-24T00:00:00"/>
    <d v="2025-09-22T00:00:00"/>
    <x v="1"/>
    <s v="22/09/2025, 10:34"/>
    <s v="Rest of the World"/>
    <s v="22/09/2025"/>
    <x v="38"/>
  </r>
  <r>
    <s v="EST-000037332"/>
    <s v="SIKLA ARROYOMOLINOS"/>
    <s v="Christine Moring"/>
    <d v="2025-09-19T00:00:00"/>
    <d v="2025-09-24T00:00:00"/>
    <x v="0"/>
    <s v="24/09/2025, 15:37"/>
    <s v="Rest of the World"/>
    <s v="24/09/2025"/>
    <x v="38"/>
  </r>
  <r>
    <s v="EST-000036366"/>
    <s v="APPOLD STREET NO 1 LONDON"/>
    <s v="Lorraine Knotts"/>
    <d v="2025-08-21T00:00:00"/>
    <d v="2025-09-22T00:00:00"/>
    <x v="0"/>
    <s v="22/09/2025, 12:56"/>
    <s v="UK"/>
    <s v="22/09/2025"/>
    <x v="38"/>
  </r>
  <r>
    <s v="EST-000037488"/>
    <s v="AWE HUB ALDERMASTON ENGINEERING WING LEVEL 02 ALDERMASTON"/>
    <s v="Neil Hamblin"/>
    <d v="2025-09-25T00:00:00"/>
    <d v="2025-09-24T00:00:00"/>
    <x v="1"/>
    <s v="24/09/2025, 14:22"/>
    <s v="UK"/>
    <s v="24/09/2025"/>
    <x v="38"/>
  </r>
  <r>
    <s v="EST-000037463"/>
    <s v="BISHOPSGATE NO 22 CAT B FIT OUT RIVERSTONE FLOOR 5 LONDON"/>
    <s v="Lorraine Knotts"/>
    <d v="2025-09-26T00:00:00"/>
    <d v="2025-09-25T00:00:00"/>
    <x v="1"/>
    <s v="25/09/2025, 15:16"/>
    <s v="UK"/>
    <s v="25/09/2025"/>
    <x v="38"/>
  </r>
  <r>
    <s v="EST-000037467"/>
    <s v="BISHOPSGATE NO 8 FLOOR 41 KING &amp; SPALDING LONDON"/>
    <s v="Neil Hamblin"/>
    <d v="2025-09-25T00:00:00"/>
    <d v="2025-09-23T00:00:00"/>
    <x v="1"/>
    <s v="23/09/2025, 13:41"/>
    <s v="UK"/>
    <s v="23/09/2025"/>
    <x v="38"/>
  </r>
  <r>
    <s v="EST-000037592"/>
    <s v="BLOOMSBURY STREET NO 21 CAT A FITOUT LONDON"/>
    <s v="Max Cane"/>
    <d v="2025-09-30T00:00:00"/>
    <d v="2025-09-26T00:00:00"/>
    <x v="1"/>
    <s v="26/09/2025, 11:25"/>
    <s v="UK"/>
    <s v="26/09/2025"/>
    <x v="38"/>
  </r>
  <r>
    <s v="EST-000037474"/>
    <s v="BRENT CROSS TOWN PLOT 1 COPPER SQUARE NO 3 LONDON"/>
    <s v="Neil Hamblin"/>
    <d v="2025-09-26T00:00:00"/>
    <d v="2025-09-26T00:00:00"/>
    <x v="1"/>
    <s v="26/09/2025, 15:21"/>
    <s v="UK"/>
    <s v="26/09/2025"/>
    <x v="38"/>
  </r>
  <r>
    <s v="EST-000037445"/>
    <s v="BRITISH LIBRARY SOUND &amp; VISION FIT OUT LONDON"/>
    <s v="Neil Hamblin"/>
    <d v="2025-09-24T00:00:00"/>
    <d v="2025-09-22T00:00:00"/>
    <x v="1"/>
    <s v="22/09/2025, 10:33"/>
    <s v="UK"/>
    <s v="22/09/2025"/>
    <x v="38"/>
  </r>
  <r>
    <s v="EST-000037595"/>
    <s v="BROADGATE NO 1-2 CAT B JLL AMR LONDON"/>
    <s v="Neil Hamblin"/>
    <d v="2025-09-30T00:00:00"/>
    <d v="2025-09-26T00:00:00"/>
    <x v="1"/>
    <s v="26/09/2025, 14:40"/>
    <s v="UK"/>
    <s v="26/09/2025"/>
    <x v="38"/>
  </r>
  <r>
    <s v="EST-000037397"/>
    <s v="BT DATA CENTRE COLINDALE HOUSE LONDON"/>
    <s v="Neil Hamblin"/>
    <d v="2025-09-23T00:00:00"/>
    <d v="2025-09-23T00:00:00"/>
    <x v="1"/>
    <s v="23/09/2025, 14:04"/>
    <s v="UK"/>
    <s v="23/09/2025"/>
    <x v="38"/>
  </r>
  <r>
    <s v="EST-000037504"/>
    <s v="CAMBRIDGE SCIENCE PARK BUILDING 101 PHASE 2"/>
    <s v="Neil Hamblin"/>
    <d v="2025-09-25T00:00:00"/>
    <d v="2025-09-24T00:00:00"/>
    <x v="1"/>
    <s v="24/09/2025, 13:34"/>
    <s v="UK"/>
    <s v="24/09/2025"/>
    <x v="38"/>
  </r>
  <r>
    <s v="EST-000037495"/>
    <s v="CAMBRIDGE SCIENCE PARK BUILDING 101 PHASE 2"/>
    <s v="Neil Hamblin"/>
    <d v="2025-09-25T00:00:00"/>
    <d v="2025-09-24T00:00:00"/>
    <x v="1"/>
    <s v="24/09/2025, 12:02"/>
    <s v="UK"/>
    <s v="24/09/2025"/>
    <x v="38"/>
  </r>
  <r>
    <s v="EST-000037512"/>
    <s v="CAMBRIDGE SCIENCE PARK NO 21 PLOT 1"/>
    <s v="Neil Hamblin"/>
    <d v="2025-09-26T00:00:00"/>
    <d v="2025-09-24T00:00:00"/>
    <x v="1"/>
    <s v="24/09/2025, 11:43"/>
    <s v="UK"/>
    <s v="24/09/2025"/>
    <x v="38"/>
  </r>
  <r>
    <s v="EST-000037508"/>
    <s v="CANARY WHARF BANK STREET NO 25 JPMC FLOOR 7 RECEPTION LONDON"/>
    <s v="Max Cane"/>
    <d v="2025-09-26T00:00:00"/>
    <d v="2025-09-25T00:00:00"/>
    <x v="1"/>
    <s v="25/09/2025, 09:39"/>
    <s v="UK"/>
    <s v="25/09/2025"/>
    <x v="38"/>
  </r>
  <r>
    <s v="EST-000037371"/>
    <s v="CANARY WHARF CHURCHILL PLACE NO 1 BARCLAYS PH 2 L17,19 &amp; 21"/>
    <s v="Neil Hamblin"/>
    <d v="2025-09-24T00:00:00"/>
    <d v="2025-09-24T00:00:00"/>
    <x v="1"/>
    <s v="24/09/2025, 15:34"/>
    <s v="UK"/>
    <s v="24/09/2025"/>
    <x v="38"/>
  </r>
  <r>
    <s v="EST-000037472"/>
    <s v="CHAPEL STREET NO 20 FLOOR 5 LIVERPOOL"/>
    <s v="Julian Sparrow"/>
    <d v="2025-09-23T00:00:00"/>
    <d v="2025-09-24T00:00:00"/>
    <x v="0"/>
    <s v="24/09/2025, 09:27"/>
    <s v="UK"/>
    <s v="24/09/2025"/>
    <x v="38"/>
  </r>
  <r>
    <s v="EST-000037458"/>
    <s v="COLLEGE HOUSE COMPTON REDEVELOPMENT HAMPSHIRE"/>
    <s v="Neil Hamblin"/>
    <d v="2025-09-23T00:00:00"/>
    <d v="2025-09-23T00:00:00"/>
    <x v="1"/>
    <s v="23/09/2025, 08:36"/>
    <s v="UK"/>
    <s v="23/09/2025"/>
    <x v="38"/>
  </r>
  <r>
    <s v="EST-000037185"/>
    <s v="COLMORE SQUARE NO 1 GROUND FLOOR BIRMINGHAM"/>
    <s v="Neil Hamblin"/>
    <d v="2025-09-23T00:00:00"/>
    <d v="2025-09-23T00:00:00"/>
    <x v="1"/>
    <s v="23/09/2025, 15:18"/>
    <s v="UK"/>
    <s v="23/09/2025"/>
    <x v="38"/>
  </r>
  <r>
    <s v="EST-000037539"/>
    <s v="COLUMBUS COURTYARD NO 17 CAT A LONDON"/>
    <s v="Neil Hamblin"/>
    <d v="2025-09-25T00:00:00"/>
    <d v="2025-09-25T00:00:00"/>
    <x v="1"/>
    <s v="25/09/2025, 09:24"/>
    <s v="UK"/>
    <s v="25/09/2025"/>
    <x v="38"/>
  </r>
  <r>
    <s v="EST-000037419"/>
    <s v="COLUMBUS COURTYARD NO 17 CAT A LONDON"/>
    <s v="Neil Hamblin"/>
    <d v="2025-09-24T00:00:00"/>
    <d v="2025-09-26T00:00:00"/>
    <x v="0"/>
    <s v="26/09/2025, 14:33"/>
    <s v="UK"/>
    <s v="26/09/2025"/>
    <x v="38"/>
  </r>
  <r>
    <s v="EST-000037511"/>
    <s v="DAVID FRY MISC 2025"/>
    <s v="Max Cane"/>
    <d v="2025-09-26T00:00:00"/>
    <d v="2025-09-25T00:00:00"/>
    <x v="1"/>
    <s v="25/09/2025, 09:49"/>
    <s v="UK"/>
    <s v="25/09/2025"/>
    <x v="38"/>
  </r>
  <r>
    <s v="EST-000036729"/>
    <s v="DUDLEY INTERCHANGE FISHER STREET"/>
    <s v="Neil Hamblin"/>
    <d v="2025-09-01T00:00:00"/>
    <d v="2025-09-24T00:00:00"/>
    <x v="0"/>
    <s v="24/09/2025, 11:26"/>
    <s v="UK"/>
    <s v="24/09/2025"/>
    <x v="38"/>
  </r>
  <r>
    <s v="EST-000037596"/>
    <s v="DURHAM POLICE COUNTER TERRORISM OFFICE CHESTER-LE-STREET"/>
    <s v="Lorraine Knotts"/>
    <d v="2025-09-29T00:00:00"/>
    <d v="2025-09-26T00:00:00"/>
    <x v="1"/>
    <s v="26/09/2025, 12:37"/>
    <s v="UK"/>
    <s v="26/09/2025"/>
    <x v="38"/>
  </r>
  <r>
    <s v="EST-000037454"/>
    <s v="FENNIES NURSERY COLLEGE AVENUE MAIDENHEAD"/>
    <s v="Neil Hamblin"/>
    <d v="2025-09-24T00:00:00"/>
    <d v="2025-09-23T00:00:00"/>
    <x v="1"/>
    <s v="23/09/2025, 10:13"/>
    <s v="UK"/>
    <s v="23/09/2025"/>
    <x v="38"/>
  </r>
  <r>
    <s v="EST-000037382"/>
    <s v="FINSBURY SQUARE NO 38 LONDON"/>
    <s v="Lorraine Knotts"/>
    <d v="2025-09-26T00:00:00"/>
    <d v="2025-09-25T00:00:00"/>
    <x v="1"/>
    <s v="25/09/2025, 12:39"/>
    <s v="UK"/>
    <s v="25/09/2025"/>
    <x v="38"/>
  </r>
  <r>
    <s v="EST-000037483"/>
    <s v="GATWICK AIRPORT NORTH TERMINAL SKYBRIDGE PIER 6 REFURB"/>
    <s v="Neil Hamblin"/>
    <d v="2025-09-30T00:00:00"/>
    <d v="2025-09-23T00:00:00"/>
    <x v="1"/>
    <s v="23/09/2025, 13:29"/>
    <s v="UK"/>
    <s v="23/09/2025"/>
    <x v="38"/>
  </r>
  <r>
    <s v="EST-000037529"/>
    <s v="GREAT ORMOND STREET HOSPITAL CHILDRENS CANCER CENTRE"/>
    <s v="Max Cane"/>
    <d v="2025-09-26T00:00:00"/>
    <d v="2025-09-25T00:00:00"/>
    <x v="1"/>
    <s v="25/09/2025, 09:06"/>
    <s v="UK"/>
    <s v="25/09/2025"/>
    <x v="38"/>
  </r>
  <r>
    <s v="EST-000037383"/>
    <s v="GUIDIS RESTAURANT DEEDES STREET 122 AIRDRIE"/>
    <s v="Neil Hamblin"/>
    <d v="2025-09-22T00:00:00"/>
    <d v="2025-09-23T00:00:00"/>
    <x v="0"/>
    <s v="23/09/2025, 09:33"/>
    <s v="UK"/>
    <s v="23/09/2025"/>
    <x v="38"/>
  </r>
  <r>
    <s v="EST-000037457"/>
    <s v="HARDMAN STREET NO 3 FLOOR 9 MANCHESTER"/>
    <s v="Neil Hamblin"/>
    <d v="2025-09-24T00:00:00"/>
    <d v="2025-09-24T00:00:00"/>
    <x v="1"/>
    <s v="24/09/2025, 10:34"/>
    <s v="UK"/>
    <s v="24/09/2025"/>
    <x v="38"/>
  </r>
  <r>
    <s v="EST-000036791"/>
    <s v="HCP FORRES ACADEMY ABERDEENSHIRE"/>
    <s v="Max Cane"/>
    <d v="2025-10-02T00:00:00"/>
    <d v="2025-09-26T00:00:00"/>
    <x v="1"/>
    <s v="26/09/2025, 16:16"/>
    <s v="UK"/>
    <s v="26/09/2025"/>
    <x v="38"/>
  </r>
  <r>
    <s v="EST-000037424"/>
    <s v="HEATHROW WEST BUSINESS PARK UNITS E&amp;F SLOUGH"/>
    <s v="Neil Hamblin"/>
    <d v="2025-09-24T00:00:00"/>
    <d v="2025-09-22T00:00:00"/>
    <x v="1"/>
    <s v="22/09/2025, 17:08"/>
    <s v="UK"/>
    <s v="22/09/2025"/>
    <x v="38"/>
  </r>
  <r>
    <s v="EST-000037604"/>
    <s v="JOHN LEWIS MISC 2025"/>
    <s v="Max Cane"/>
    <d v="2025-09-29T00:00:00"/>
    <d v="2025-09-26T00:00:00"/>
    <x v="1"/>
    <s v="26/09/2025, 15:06"/>
    <s v="UK"/>
    <s v="26/09/2025"/>
    <x v="38"/>
  </r>
  <r>
    <s v="EST-000037468"/>
    <s v="JUXON HOUSE ST PAULS CHURCHYARD NO 100 REFURB LONDON"/>
    <s v="Neil Hamblin"/>
    <d v="2025-09-26T00:00:00"/>
    <d v="2025-09-25T00:00:00"/>
    <x v="1"/>
    <s v="25/09/2025, 14:59"/>
    <s v="UK"/>
    <s v="25/09/2025"/>
    <x v="38"/>
  </r>
  <r>
    <s v="EST-000037577"/>
    <s v="KING WILLIAM STREET NO 45 REGIS HOUSE PH2 LONDON"/>
    <s v="Max Cane"/>
    <d v="2025-09-29T00:00:00"/>
    <d v="2025-09-26T00:00:00"/>
    <x v="1"/>
    <s v="26/09/2025, 16:13"/>
    <s v="UK"/>
    <s v="26/09/2025"/>
    <x v="38"/>
  </r>
  <r>
    <s v="EST-000037430"/>
    <s v="KIRKLEES CULTURAL HEART CENTRE PHASE 2 HUDDERSFIELD"/>
    <s v="Neil Hamblin"/>
    <d v="2025-09-24T00:00:00"/>
    <d v="2025-09-25T00:00:00"/>
    <x v="0"/>
    <s v="25/09/2025, 14:02"/>
    <s v="UK"/>
    <s v="25/09/2025"/>
    <x v="38"/>
  </r>
  <r>
    <s v="EST-000037570"/>
    <s v="KIRKLEES CULTURAL HEART CENTRE PHASE 2 HUDDERSFIELD"/>
    <s v="Neil Hamblin"/>
    <d v="2025-09-26T00:00:00"/>
    <d v="2025-09-25T00:00:00"/>
    <x v="1"/>
    <s v="25/09/2025, 16:21"/>
    <s v="UK"/>
    <s v="25/09/2025"/>
    <x v="38"/>
  </r>
  <r>
    <s v="EST-000037486"/>
    <s v="KNOWSLEY LANE UNIT 1 PRESCOT"/>
    <s v="Max Cane"/>
    <d v="2025-09-24T00:00:00"/>
    <d v="2025-09-25T00:00:00"/>
    <x v="0"/>
    <s v="25/09/2025, 09:28"/>
    <s v="UK"/>
    <s v="25/09/2025"/>
    <x v="38"/>
  </r>
  <r>
    <s v="EST-000037499"/>
    <s v="LEADENHALL STREET NO 40 SOMPO FLRS 5-6 LONDON"/>
    <s v="Julian Sparrow"/>
    <d v="2025-09-25T00:00:00"/>
    <d v="2025-09-23T00:00:00"/>
    <x v="1"/>
    <s v="23/09/2025, 15:34"/>
    <s v="UK"/>
    <s v="23/09/2025"/>
    <x v="38"/>
  </r>
  <r>
    <s v="EST-000037580"/>
    <s v="LIVERPOOL JOHN LENNON AIRPORT ASPIRE LOUNGE"/>
    <s v="Lorraine Knotts"/>
    <d v="2025-09-29T00:00:00"/>
    <d v="2025-09-26T00:00:00"/>
    <x v="1"/>
    <s v="26/09/2025, 08:21"/>
    <s v="UK"/>
    <s v="26/09/2025"/>
    <x v="38"/>
  </r>
  <r>
    <s v="EST-000037525"/>
    <s v="LUMINOUS OAK SEMH SCHOOL SOUTHAMPTON"/>
    <s v="Max Cane"/>
    <d v="2025-09-25T00:00:00"/>
    <d v="2025-09-25T00:00:00"/>
    <x v="1"/>
    <s v="25/09/2025, 15:07"/>
    <s v="UK"/>
    <s v="25/09/2025"/>
    <x v="38"/>
  </r>
  <r>
    <s v="EST-000037550"/>
    <s v="MANCHESTER SCIENCE PARK GREENHEYS PROJECT"/>
    <s v="Neil Hamblin"/>
    <d v="2025-09-26T00:00:00"/>
    <d v="2025-09-26T00:00:00"/>
    <x v="1"/>
    <s v="26/09/2025, 10:20"/>
    <s v="UK"/>
    <s v="26/09/2025"/>
    <x v="38"/>
  </r>
  <r>
    <s v="EST-000037521"/>
    <s v="MARINE LAKES EVENT CENTRE SOUTHPORT"/>
    <s v="Max Cane"/>
    <d v="2025-09-26T00:00:00"/>
    <d v="2025-09-26T00:00:00"/>
    <x v="1"/>
    <s v="26/09/2025, 11:27"/>
    <s v="UK"/>
    <s v="26/09/2025"/>
    <x v="38"/>
  </r>
  <r>
    <s v="EST-000037599"/>
    <s v="MARKS &amp; SPENCER PHASE 2 KINGSTON"/>
    <s v="Max Cane"/>
    <d v="2025-09-29T00:00:00"/>
    <d v="2025-09-26T00:00:00"/>
    <x v="1"/>
    <s v="26/09/2025, 13:09"/>
    <s v="UK"/>
    <s v="26/09/2025"/>
    <x v="38"/>
  </r>
  <r>
    <s v="EST-000037598"/>
    <s v="MARKS &amp; SPENCER PHASE 2 WATFORD"/>
    <s v="Max Cane"/>
    <d v="2025-09-29T00:00:00"/>
    <d v="2025-09-26T00:00:00"/>
    <x v="1"/>
    <s v="26/09/2025, 13:09"/>
    <s v="UK"/>
    <s v="26/09/2025"/>
    <x v="38"/>
  </r>
  <r>
    <s v="EST-000037470"/>
    <s v="MCDONALDS OLD KENT ROAD LONDON"/>
    <s v="Julian Sparrow"/>
    <d v="2025-09-23T00:00:00"/>
    <d v="2025-09-23T00:00:00"/>
    <x v="1"/>
    <s v="23/09/2025, 12:19"/>
    <s v="UK"/>
    <s v="23/09/2025"/>
    <x v="38"/>
  </r>
  <r>
    <s v="EST-000037461"/>
    <s v="MCFC BOXES MANCHESTER"/>
    <s v="Neil Hamblin"/>
    <d v="2025-09-24T00:00:00"/>
    <d v="2025-09-23T00:00:00"/>
    <x v="1"/>
    <s v="23/09/2025, 16:58"/>
    <s v="UK"/>
    <s v="23/09/2025"/>
    <x v="38"/>
  </r>
  <r>
    <s v="EST-000037441"/>
    <s v="MCFC BOXES MANCHESTER"/>
    <s v="Neil Hamblin"/>
    <d v="2025-09-24T00:00:00"/>
    <d v="2025-09-22T00:00:00"/>
    <x v="1"/>
    <s v="22/09/2025, 13:04"/>
    <s v="UK"/>
    <s v="22/09/2025"/>
    <x v="38"/>
  </r>
  <r>
    <s v="EST-000037533"/>
    <s v="NATIONAL GRID CASTLE DONNINGTON"/>
    <s v="Max Cane"/>
    <d v="2025-09-25T00:00:00"/>
    <d v="2025-09-25T00:00:00"/>
    <x v="1"/>
    <s v="25/09/2025, 10:11"/>
    <s v="UK"/>
    <s v="25/09/2025"/>
    <x v="38"/>
  </r>
  <r>
    <s v="EST-000037435"/>
    <s v="NEW HERTFORDSHIRE POLICE HQ WELWYN GARDEN CITY"/>
    <s v="Neil Hamblin"/>
    <d v="2025-09-24T00:00:00"/>
    <d v="2025-09-24T00:00:00"/>
    <x v="1"/>
    <s v="24/09/2025, 11:08"/>
    <s v="UK"/>
    <s v="24/09/2025"/>
    <x v="38"/>
  </r>
  <r>
    <s v="EST-000037489"/>
    <s v="NORTH MISC 2025 DAVID BAYLIS"/>
    <s v="Neil Hamblin"/>
    <d v="2025-09-24T00:00:00"/>
    <d v="2025-09-23T00:00:00"/>
    <x v="1"/>
    <s v="23/09/2025, 13:21"/>
    <s v="UK"/>
    <s v="23/09/2025"/>
    <x v="38"/>
  </r>
  <r>
    <s v="EST-000037551"/>
    <s v="NORTH MISC 2025 DAVID BAYLIS"/>
    <s v="Lorraine Knotts"/>
    <d v="2025-09-26T00:00:00"/>
    <d v="2025-09-25T00:00:00"/>
    <x v="1"/>
    <s v="25/09/2025, 11:38"/>
    <s v="UK"/>
    <s v="25/09/2025"/>
    <x v="38"/>
  </r>
  <r>
    <s v="EST-000037386"/>
    <s v="OLD BROAD STREET NO 125 FLOORS 6-8 LANDMARK LONDON"/>
    <s v="Neil Hamblin"/>
    <d v="2025-09-22T00:00:00"/>
    <d v="2025-09-22T00:00:00"/>
    <x v="1"/>
    <s v="22/09/2025, 16:50"/>
    <s v="UK"/>
    <s v="22/09/2025"/>
    <x v="38"/>
  </r>
  <r>
    <s v="EST-000037480"/>
    <s v="ONE EASTSIDE TOWER A SKYLOUNGE BIRMINGHAM"/>
    <s v="Neil Hamblin"/>
    <d v="2025-09-24T00:00:00"/>
    <d v="2025-09-23T00:00:00"/>
    <x v="1"/>
    <s v="23/09/2025, 16:41"/>
    <s v="UK"/>
    <s v="23/09/2025"/>
    <x v="38"/>
  </r>
  <r>
    <s v="EST-000037559"/>
    <s v="ONE LUDLOW OFFICE SUITE 1 MAIDENHEAD LIGHTING"/>
    <s v="Max Cane"/>
    <d v="2025-09-26T00:00:00"/>
    <d v="2025-09-25T00:00:00"/>
    <x v="1"/>
    <s v="25/09/2025, 14:20"/>
    <s v="UK"/>
    <s v="25/09/2025"/>
    <x v="38"/>
  </r>
  <r>
    <s v="EST-000037453"/>
    <s v="ONE STATION HILL PWC CAT B FITOUT READING"/>
    <s v="Neil Hamblin"/>
    <d v="2025-09-25T00:00:00"/>
    <d v="2025-09-23T00:00:00"/>
    <x v="1"/>
    <s v="23/09/2025, 13:47"/>
    <s v="UK"/>
    <s v="23/09/2025"/>
    <x v="38"/>
  </r>
  <r>
    <s v="EST-000037524"/>
    <s v="OXFORD SCIENCE PARK SCHRODINGER BUILDING REFURB"/>
    <s v="Lorraine Knotts"/>
    <d v="2025-09-25T00:00:00"/>
    <d v="2025-09-25T00:00:00"/>
    <x v="1"/>
    <s v="25/09/2025, 09:49"/>
    <s v="UK"/>
    <s v="25/09/2025"/>
    <x v="38"/>
  </r>
  <r>
    <s v="EST-000037541"/>
    <s v="PALL MALL NO 48 FLOOR 6 LONDON"/>
    <s v="Lorraine Knotts"/>
    <d v="2025-09-26T00:00:00"/>
    <d v="2025-09-25T00:00:00"/>
    <x v="1"/>
    <s v="25/09/2025, 11:11"/>
    <s v="UK"/>
    <s v="25/09/2025"/>
    <x v="38"/>
  </r>
  <r>
    <s v="EST-000037516"/>
    <s v="PROJECT PHOENIX BUILDING A4 GYM REFURB FARNBOROUGH"/>
    <s v="Neil Hamblin"/>
    <d v="2025-09-26T00:00:00"/>
    <d v="2025-09-25T00:00:00"/>
    <x v="1"/>
    <s v="25/09/2025, 15:40"/>
    <s v="UK"/>
    <s v="25/09/2025"/>
    <x v="38"/>
  </r>
  <r>
    <s v="EST-000037484"/>
    <s v="PROSPECT PARK HOSPITAL READING"/>
    <s v="Lorraine Knotts"/>
    <d v="2025-09-25T00:00:00"/>
    <d v="2025-09-25T00:00:00"/>
    <x v="1"/>
    <s v="25/09/2025, 09:35"/>
    <s v="UK"/>
    <s v="25/09/2025"/>
    <x v="38"/>
  </r>
  <r>
    <s v="EST-000037594"/>
    <s v="ROKOS NO 23 SAVILLE ROW REFURB LONDON"/>
    <s v="Max Cane"/>
    <d v="2025-09-29T00:00:00"/>
    <d v="2025-09-26T00:00:00"/>
    <x v="1"/>
    <s v="26/09/2025, 16:19"/>
    <s v="UK"/>
    <s v="26/09/2025"/>
    <x v="38"/>
  </r>
  <r>
    <s v="EST-000037513"/>
    <s v="SALFORD CENTRAL TRAIN STATION"/>
    <s v="Julian Sparrow"/>
    <d v="2025-09-25T00:00:00"/>
    <d v="2025-09-24T00:00:00"/>
    <x v="1"/>
    <s v="24/09/2025, 10:54"/>
    <s v="UK"/>
    <s v="24/09/2025"/>
    <x v="38"/>
  </r>
  <r>
    <s v="EST-000037491"/>
    <s v="SNOW HILL BLDG 1 QUEENSWAY FLR 10 REFURB BIRMINGHAM"/>
    <s v="Neil Hamblin"/>
    <d v="2025-09-25T00:00:00"/>
    <d v="2025-09-23T00:00:00"/>
    <x v="1"/>
    <s v="23/09/2025, 13:28"/>
    <s v="UK"/>
    <s v="23/09/2025"/>
    <x v="38"/>
  </r>
  <r>
    <s v="EST-000037385"/>
    <s v="SOUTHAMPTON ROW NO 31 HOLBORN LINKS PH 2 LONDON"/>
    <s v="Neil Hamblin"/>
    <d v="2025-09-25T00:00:00"/>
    <d v="2025-09-25T00:00:00"/>
    <x v="1"/>
    <s v="25/09/2025, 13:46"/>
    <s v="UK"/>
    <s v="25/09/2025"/>
    <x v="38"/>
  </r>
  <r>
    <s v="EST-000037496"/>
    <s v="SOUTH QUAY PLAZA NO 189 MARSH WALL LONDON"/>
    <s v="Neil Hamblin"/>
    <d v="2025-09-24T00:00:00"/>
    <d v="2025-09-23T00:00:00"/>
    <x v="1"/>
    <s v="23/09/2025, 17:08"/>
    <s v="UK"/>
    <s v="23/09/2025"/>
    <x v="38"/>
  </r>
  <r>
    <s v="EST-000037448"/>
    <s v="ST ANDREW STREET NO 9-13 TECHSPACE LONDON"/>
    <s v="Max Cane"/>
    <d v="2025-09-26T00:00:00"/>
    <d v="2025-09-25T00:00:00"/>
    <x v="1"/>
    <s v="25/09/2025, 11:43"/>
    <s v="UK"/>
    <s v="25/09/2025"/>
    <x v="38"/>
  </r>
  <r>
    <s v="EST-000037552"/>
    <s v="STANSTED AIRPORT SKYLINK"/>
    <s v="Lorraine Knotts"/>
    <d v="2025-09-26T00:00:00"/>
    <d v="2025-09-25T00:00:00"/>
    <x v="1"/>
    <s v="25/09/2025, 12:03"/>
    <s v="UK"/>
    <s v="25/09/2025"/>
    <x v="38"/>
  </r>
  <r>
    <s v="EST-000037522"/>
    <s v="STANSTED LANDSIDE ARRIVALS WASHROOMS"/>
    <s v="Max Cane"/>
    <d v="2025-09-25T00:00:00"/>
    <d v="2025-09-25T00:00:00"/>
    <x v="1"/>
    <s v="25/09/2025, 10:06"/>
    <s v="UK"/>
    <s v="25/09/2025"/>
    <x v="38"/>
  </r>
  <r>
    <s v="EST-000037574"/>
    <s v="STATION ROAD NO 21 FLRS 4 &amp; 5 CAMBRIDGE"/>
    <s v="Neil Hamblin"/>
    <d v="2025-09-29T00:00:00"/>
    <d v="2025-09-26T00:00:00"/>
    <x v="1"/>
    <s v="26/09/2025, 15:07"/>
    <s v="UK"/>
    <s v="26/09/2025"/>
    <x v="38"/>
  </r>
  <r>
    <s v="EST-000037413"/>
    <s v="ST MICHAELS TOWER FLRS 7 &amp; 8 MANCHESTER"/>
    <s v="Neil Hamblin"/>
    <d v="2025-09-22T00:00:00"/>
    <d v="2025-09-23T00:00:00"/>
    <x v="0"/>
    <s v="23/09/2025, 09:56"/>
    <s v="UK"/>
    <s v="23/09/2025"/>
    <x v="38"/>
  </r>
  <r>
    <s v="EST-000037563"/>
    <s v="SUTTONS BUSINESS PARK UNIT 55 &amp; 56"/>
    <s v="Max Cane"/>
    <d v="2025-09-26T00:00:00"/>
    <d v="2025-09-25T00:00:00"/>
    <x v="1"/>
    <s v="25/09/2025, 14:32"/>
    <s v="UK"/>
    <s v="25/09/2025"/>
    <x v="38"/>
  </r>
  <r>
    <s v="EST-000037439"/>
    <s v="TEMPUS COURT ONSLOW STREET REFURB GUILDFORD"/>
    <s v="Neil Hamblin"/>
    <d v="2025-09-23T00:00:00"/>
    <d v="2025-09-22T00:00:00"/>
    <x v="1"/>
    <s v="22/09/2025, 09:31"/>
    <s v="UK"/>
    <s v="22/09/2025"/>
    <x v="38"/>
  </r>
  <r>
    <s v="EST-000037517"/>
    <s v="UNI OF LIVERPOOL SCHOOL OF ARCHITECTURE EXTENSION"/>
    <s v="Lorraine Knotts"/>
    <d v="2025-09-26T00:00:00"/>
    <d v="2025-09-25T00:00:00"/>
    <x v="1"/>
    <s v="25/09/2025, 16:31"/>
    <s v="UK"/>
    <s v="25/09/2025"/>
    <x v="38"/>
  </r>
  <r>
    <s v="EST-000037446"/>
    <s v="UNI OF LONDON SOAS LIBRARIAN HUB REFURB LONDON"/>
    <s v="Neil Hamblin"/>
    <d v="2025-09-23T00:00:00"/>
    <d v="2025-09-22T00:00:00"/>
    <x v="1"/>
    <s v="22/09/2025, 10:54"/>
    <s v="UK"/>
    <s v="22/09/2025"/>
    <x v="38"/>
  </r>
  <r>
    <s v="EST-000037337"/>
    <s v="UNI OF MANCHESTER KILBURN DATA CENTRE OXFORD ROAD MANCHESTER"/>
    <s v="Neil Hamblin"/>
    <d v="2025-09-22T00:00:00"/>
    <d v="2025-09-22T00:00:00"/>
    <x v="1"/>
    <s v="22/09/2025, 10:19"/>
    <s v="UK"/>
    <s v="22/09/2025"/>
    <x v="38"/>
  </r>
  <r>
    <s v="EST-000037528"/>
    <s v="UNI OF PORTSMOUTH CENTRALISED BIKE HUB"/>
    <s v="Max Cane"/>
    <d v="2025-09-26T00:00:00"/>
    <d v="2025-09-25T00:00:00"/>
    <x v="1"/>
    <s v="25/09/2025, 11:36"/>
    <s v="UK"/>
    <s v="25/09/2025"/>
    <x v="38"/>
  </r>
  <r>
    <s v="EST-000037498"/>
    <s v="UNI OF PORTSMOUTH TECHNOLOGY BUILDING WINSTON CHURCHILL AVE"/>
    <s v="Lorraine Knotts"/>
    <d v="2025-09-26T00:00:00"/>
    <d v="2025-09-25T00:00:00"/>
    <x v="1"/>
    <s v="25/09/2025, 16:29"/>
    <s v="UK"/>
    <s v="25/09/2025"/>
    <x v="38"/>
  </r>
  <r>
    <s v="EST-000037444"/>
    <s v="UPPER GROUND NO 76-78 CAT B PAYPAL LONDON"/>
    <s v="Neil Hamblin"/>
    <d v="2025-09-25T00:00:00"/>
    <d v="2025-09-24T00:00:00"/>
    <x v="1"/>
    <s v="24/09/2025, 10:12"/>
    <s v="UK"/>
    <s v="24/09/2025"/>
    <x v="38"/>
  </r>
  <r>
    <s v="EST-000037428"/>
    <s v="VICTORIA STREET NO 105 EVERCORE CAT B FIT OUT LONDON"/>
    <s v="Neil Hamblin"/>
    <d v="2025-09-24T00:00:00"/>
    <d v="2025-09-26T00:00:00"/>
    <x v="0"/>
    <s v="26/09/2025, 15:15"/>
    <s v="UK"/>
    <s v="26/09/2025"/>
    <x v="38"/>
  </r>
  <r>
    <s v="EST-000037456"/>
    <s v="VISA CHINEHAM PARK LIME TREE WAY PHASE 3  BASINGSTOKE"/>
    <s v="Neil Hamblin"/>
    <d v="2025-09-24T00:00:00"/>
    <d v="2025-09-24T00:00:00"/>
    <x v="1"/>
    <s v="24/09/2025, 10:50"/>
    <s v="UK"/>
    <s v="24/09/2025"/>
    <x v="38"/>
  </r>
  <r>
    <s v="EST-000037473"/>
    <s v="WALLS ICE CREAM GLOUCESTER"/>
    <s v="Julian Sparrow"/>
    <d v="2025-09-24T00:00:00"/>
    <d v="2025-09-23T00:00:00"/>
    <x v="1"/>
    <s v="23/09/2025, 11:59"/>
    <s v="UK"/>
    <s v="23/09/2025"/>
    <x v="38"/>
  </r>
  <r>
    <s v="EST-000037460"/>
    <s v="WARWICK COURT CAT B EGYM LONDON"/>
    <s v="Neil Hamblin"/>
    <d v="2025-09-25T00:00:00"/>
    <d v="2025-09-23T00:00:00"/>
    <x v="1"/>
    <s v="23/09/2025, 10:54"/>
    <s v="UK"/>
    <s v="23/09/2025"/>
    <x v="38"/>
  </r>
  <r>
    <s v="EST-000037581"/>
    <s v="WITAN GATE HOUSE REFURB PHASE 2 LIFT LOBBY MILTON KEYNES"/>
    <s v="Lorraine Knotts"/>
    <d v="2025-09-30T00:00:00"/>
    <d v="2025-09-26T00:00:00"/>
    <x v="1"/>
    <s v="26/09/2025, 10:52"/>
    <s v="UK"/>
    <s v="26/09/2025"/>
    <x v="38"/>
  </r>
  <r>
    <s v="EST-000037115"/>
    <s v="400 RAYMOND STOTZER PARKWAY COLLEGE STATION"/>
    <s v="John Bullock"/>
    <d v="2025-09-26T00:00:00"/>
    <d v="2025-09-24T00:00:00"/>
    <x v="1"/>
    <s v="24/09/2025, 14:00"/>
    <s v="USA"/>
    <s v="24/09/2025"/>
    <x v="38"/>
  </r>
  <r>
    <s v="EST-000037440"/>
    <s v="ARTHUR ASHE STADIUM PREMIUM UPGRADES"/>
    <s v="Ian Liegeois"/>
    <d v="2025-09-25T00:00:00"/>
    <d v="2025-09-26T00:00:00"/>
    <x v="0"/>
    <s v="26/09/2025, 20:58"/>
    <s v="USA"/>
    <s v="26/09/2025"/>
    <x v="38"/>
  </r>
  <r>
    <s v="EST-000036509"/>
    <s v="COSM DETROIT"/>
    <s v="Ian Liegeois"/>
    <d v="2025-08-27T00:00:00"/>
    <d v="2025-09-26T00:00:00"/>
    <x v="0"/>
    <s v="26/09/2025, 20:57"/>
    <s v="USA"/>
    <s v="26/09/2025"/>
    <x v="38"/>
  </r>
  <r>
    <s v="EST-000037436"/>
    <s v="FORT LAUDERDALE AIRPORT TERMINAL CONNECTORS, FT, FL"/>
    <s v="Ian Liegeois"/>
    <d v="2025-09-24T00:00:00"/>
    <d v="2025-09-26T00:00:00"/>
    <x v="0"/>
    <s v="26/09/2025, 20:57"/>
    <s v="USA"/>
    <s v="26/09/2025"/>
    <x v="38"/>
  </r>
  <r>
    <s v="EST-000037540"/>
    <s v="N CALDWELL ST 510"/>
    <s v="Ian Liegeois"/>
    <d v="2025-09-30T00:00:00"/>
    <d v="2025-09-25T00:00:00"/>
    <x v="1"/>
    <s v="25/09/2025, 20:48"/>
    <s v="USA"/>
    <s v="25/09/2025"/>
    <x v="38"/>
  </r>
  <r>
    <s v="EST-000037363"/>
    <s v="PARK AVENUE 270 EXEC FLOORS, 44 to 47, JP MORGAN"/>
    <s v="Jason Liggett"/>
    <d v="2025-09-24T00:00:00"/>
    <d v="2025-09-23T00:00:00"/>
    <x v="1"/>
    <s v="23/09/2025, 14:49"/>
    <s v="USA"/>
    <s v="23/09/2025"/>
    <x v="38"/>
  </r>
  <r>
    <s v="EST-000037475"/>
    <s v="WARHORSE CASINO LINCOLN"/>
    <s v="Ian Liegeois"/>
    <d v="2025-09-26T00:00:00"/>
    <d v="2025-09-25T00:00:00"/>
    <x v="1"/>
    <s v="25/09/2025, 21:02"/>
    <s v="USA"/>
    <s v="25/09/2025"/>
    <x v="38"/>
  </r>
  <r>
    <s v="EST-000037692"/>
    <s v="GPE - ORLY AIRPORT STATION ADDITIONS"/>
    <s v="John Bullock"/>
    <d v="2025-10-06T00:00:00"/>
    <d v="2025-10-01T00:00:00"/>
    <x v="1"/>
    <s v="01/10/2025, 10:30"/>
    <s v="France"/>
    <s v="01/10/2025"/>
    <x v="39"/>
  </r>
  <r>
    <s v="EST-000037705"/>
    <s v="TOUR ALTO REPLACEMENTS 2025"/>
    <s v="Christine Moring"/>
    <d v="2025-10-06T00:00:00"/>
    <d v="2025-10-02T00:00:00"/>
    <x v="1"/>
    <s v="02/10/2025, 10:38"/>
    <s v="France"/>
    <s v="02/10/2025"/>
    <x v="39"/>
  </r>
  <r>
    <s v="EST-000036755"/>
    <s v="MARY IMMACULATE COLLEGE LIBRARY LIMERICK"/>
    <s v="Cathal McGuinness"/>
    <d v="2025-09-10T00:00:00"/>
    <d v="2025-09-29T00:00:00"/>
    <x v="0"/>
    <s v="29/09/2025, 13:52"/>
    <s v="Ireland"/>
    <s v="29/09/2025"/>
    <x v="39"/>
  </r>
  <r>
    <s v="EST-000037432"/>
    <s v="DELOITTE HEADQUARTERS CAIRO EGYPT"/>
    <s v="Christine Moring"/>
    <d v="2025-09-24T00:00:00"/>
    <d v="2025-10-01T00:00:00"/>
    <x v="0"/>
    <s v="01/10/2025, 10:11"/>
    <s v="Middle East"/>
    <s v="01/10/2025"/>
    <x v="39"/>
  </r>
  <r>
    <s v="EST-000037229"/>
    <s v="EMIRATES IT COLLEGE DIAC PLOT 8120295 DUBAI"/>
    <s v="Jason Liggett"/>
    <d v="2025-09-17T00:00:00"/>
    <d v="2025-10-01T00:00:00"/>
    <x v="0"/>
    <s v="01/10/2025, 14:29"/>
    <s v="Middle East"/>
    <s v="01/10/2025"/>
    <x v="39"/>
  </r>
  <r>
    <s v="EST-000036960"/>
    <s v="IMMERSIVE TOWER DIFC COMMERCIAL OFFICE DEVT DUBAI"/>
    <s v="Christine Moring"/>
    <d v="2025-09-11T00:00:00"/>
    <d v="2025-09-30T00:00:00"/>
    <x v="0"/>
    <s v="30/09/2025, 09:29"/>
    <s v="Middle East"/>
    <s v="30/09/2025"/>
    <x v="39"/>
  </r>
  <r>
    <s v="EST-000037710"/>
    <s v="JW MARRIOT HOTEL TOWER ADDTL ORDER DOHA"/>
    <s v="Christine Moring"/>
    <d v="2025-10-03T00:00:00"/>
    <d v="2025-10-01T00:00:00"/>
    <x v="1"/>
    <s v="01/10/2025, 16:22"/>
    <s v="Middle East"/>
    <s v="01/10/2025"/>
    <x v="39"/>
  </r>
  <r>
    <s v="EST-000037264"/>
    <s v="SBF SPORTS BOULEVARD GLOBAL SPORTS TOWER RIYADH"/>
    <s v="Christine Moring"/>
    <d v="2025-09-19T00:00:00"/>
    <d v="2025-09-30T00:00:00"/>
    <x v="0"/>
    <s v="30/09/2025, 11:17"/>
    <s v="Middle East"/>
    <s v="30/09/2025"/>
    <x v="39"/>
  </r>
  <r>
    <s v="EST-000037402"/>
    <s v="02034 CADDELL"/>
    <s v="Jeremy Buick"/>
    <d v="2025-09-24T00:00:00"/>
    <d v="2025-09-30T00:00:00"/>
    <x v="0"/>
    <s v="30/09/2025, 16:52"/>
    <s v="Rest of the World"/>
    <s v="30/09/2025"/>
    <x v="39"/>
  </r>
  <r>
    <s v="EST-000037735"/>
    <s v="BARCELONA CAMP NOU VIP ROOMS"/>
    <s v="Christine Moring"/>
    <d v="2025-10-07T00:00:00"/>
    <d v="2025-10-03T00:00:00"/>
    <x v="1"/>
    <s v="03/10/2025, 10:49"/>
    <s v="Rest of the World"/>
    <s v="03/10/2025"/>
    <x v="39"/>
  </r>
  <r>
    <s v="EST-000037661"/>
    <s v="BARCELONA CAMP NOU VIP ROOMS"/>
    <s v="Christine Moring"/>
    <d v="2025-10-03T00:00:00"/>
    <d v="2025-09-30T00:00:00"/>
    <x v="1"/>
    <s v="30/09/2025, 12:06"/>
    <s v="Rest of the World"/>
    <s v="30/09/2025"/>
    <x v="39"/>
  </r>
  <r>
    <s v="EST-000037760"/>
    <s v="FINE WORKS ISLAND D MALE MALDIVES"/>
    <s v="Christine Moring"/>
    <d v="2025-10-06T00:00:00"/>
    <d v="2025-10-02T00:00:00"/>
    <x v="1"/>
    <s v="02/10/2025, 14:37"/>
    <s v="Rest of the World"/>
    <s v="02/10/2025"/>
    <x v="39"/>
  </r>
  <r>
    <s v="EST-000037583"/>
    <s v="FINE WORKS ISLAND D MALE MALDIVES"/>
    <s v="Christine Moring"/>
    <d v="2025-09-30T00:00:00"/>
    <d v="2025-09-30T00:00:00"/>
    <x v="1"/>
    <s v="30/09/2025, 15:49"/>
    <s v="Rest of the World"/>
    <s v="30/09/2025"/>
    <x v="39"/>
  </r>
  <r>
    <s v="EST-000036973"/>
    <s v="MUSEO BELLAS ARTES BILBAO"/>
    <s v="Jason Liggett"/>
    <d v="2025-09-12T00:00:00"/>
    <d v="2025-09-29T00:00:00"/>
    <x v="0"/>
    <s v="29/09/2025, 15:58"/>
    <s v="Rest of the World"/>
    <s v="29/09/2025"/>
    <x v="39"/>
  </r>
  <r>
    <s v="EST-000037557"/>
    <s v="PALMA AIRPORT EXTENSION LIGHTING"/>
    <s v="Jeremy Buick"/>
    <d v="2025-10-02T00:00:00"/>
    <d v="2025-09-30T00:00:00"/>
    <x v="1"/>
    <s v="30/09/2025, 10:52"/>
    <s v="Rest of the World"/>
    <s v="30/09/2025"/>
    <x v="39"/>
  </r>
  <r>
    <s v="EST-000037572"/>
    <s v="PERLY GENEVA"/>
    <s v="Christine Moring"/>
    <d v="2025-09-26T00:00:00"/>
    <d v="2025-09-30T00:00:00"/>
    <x v="0"/>
    <s v="30/09/2025, 09:16"/>
    <s v="Rest of the World"/>
    <s v="30/09/2025"/>
    <x v="39"/>
  </r>
  <r>
    <s v="EST-000037582"/>
    <s v="REFURBISHMENT VODAFONE HQ PORTO"/>
    <s v="Christine Moring"/>
    <d v="2025-09-30T00:00:00"/>
    <d v="2025-09-29T00:00:00"/>
    <x v="1"/>
    <s v="29/09/2025, 14:39"/>
    <s v="Rest of the World"/>
    <s v="29/09/2025"/>
    <x v="39"/>
  </r>
  <r>
    <s v="EST-000037713"/>
    <s v="AELTC MILLENNIUM BUILDING PHASE 2 WIMBLEDON LONDON"/>
    <s v="Max Cane"/>
    <d v="2025-10-02T00:00:00"/>
    <d v="2025-10-01T00:00:00"/>
    <x v="1"/>
    <s v="01/10/2025, 13:24"/>
    <s v="UK"/>
    <s v="01/10/2025"/>
    <x v="39"/>
  </r>
  <r>
    <s v="EST-000037651"/>
    <s v="AELTC MILLENNIUM BUILDING PHASE 2 WIMBLEDON LONDON"/>
    <s v="Max Cane"/>
    <d v="2025-10-02T00:00:00"/>
    <d v="2025-09-30T00:00:00"/>
    <x v="1"/>
    <s v="30/09/2025, 10:40"/>
    <s v="UK"/>
    <s v="30/09/2025"/>
    <x v="39"/>
  </r>
  <r>
    <s v="EST-000037701"/>
    <s v="ALDERMANBURY SQUARE NO 1 FLOOR 2 REFURB LONDON"/>
    <s v="Max Cane"/>
    <d v="2025-10-03T00:00:00"/>
    <d v="2025-10-01T00:00:00"/>
    <x v="1"/>
    <s v="01/10/2025, 11:07"/>
    <s v="UK"/>
    <s v="01/10/2025"/>
    <x v="39"/>
  </r>
  <r>
    <s v="EST-000037644"/>
    <s v="APEX PLAZA LIFT LOBBIES READING"/>
    <s v="Max Cane"/>
    <d v="2025-09-30T00:00:00"/>
    <d v="2025-09-29T00:00:00"/>
    <x v="1"/>
    <s v="29/09/2025, 17:10"/>
    <s v="UK"/>
    <s v="29/09/2025"/>
    <x v="39"/>
  </r>
  <r>
    <s v="EST-000037693"/>
    <s v="BICKERSTAFFE SQUARE NO 1 AI CAMPUS BLACKPOOL"/>
    <s v="Max Cane"/>
    <d v="2025-10-02T00:00:00"/>
    <d v="2025-10-01T00:00:00"/>
    <x v="1"/>
    <s v="01/10/2025, 15:22"/>
    <s v="UK"/>
    <s v="01/10/2025"/>
    <x v="39"/>
  </r>
  <r>
    <s v="EST-000037653"/>
    <s v="BISHOPSGATE NO 8 FLOOR 41 KING &amp; SPALDING LONDON"/>
    <s v="Neil Hamblin"/>
    <d v="2025-10-01T00:00:00"/>
    <d v="2025-10-02T00:00:00"/>
    <x v="0"/>
    <s v="02/10/2025, 12:33"/>
    <s v="UK"/>
    <s v="02/10/2025"/>
    <x v="39"/>
  </r>
  <r>
    <s v="EST-000037514"/>
    <s v="BMW SHOWROOM BRIGHTON"/>
    <s v="Max Cane"/>
    <d v="2025-09-26T00:00:00"/>
    <d v="2025-09-29T00:00:00"/>
    <x v="0"/>
    <s v="29/09/2025, 16:42"/>
    <s v="UK"/>
    <s v="29/09/2025"/>
    <x v="39"/>
  </r>
  <r>
    <s v="EST-000037748"/>
    <s v="BNP PARIBAS PRINCES STREET NO 40 FLR 5 EDINBURGH"/>
    <s v="Max Cane"/>
    <d v="2025-10-03T00:00:00"/>
    <d v="2025-10-02T00:00:00"/>
    <x v="1"/>
    <s v="02/10/2025, 10:51"/>
    <s v="UK"/>
    <s v="02/10/2025"/>
    <x v="39"/>
  </r>
  <r>
    <s v="EST-000037784"/>
    <s v="BOOTS CLEVELAND CENTRE MIDDLESBOROUGH"/>
    <s v="Max Cane"/>
    <d v="2025-10-06T00:00:00"/>
    <d v="2025-10-03T00:00:00"/>
    <x v="1"/>
    <s v="03/10/2025, 11:12"/>
    <s v="UK"/>
    <s v="03/10/2025"/>
    <x v="39"/>
  </r>
  <r>
    <s v="EST-000037812"/>
    <s v="BOOTS OXFORD STREET NO 361 LONDON"/>
    <s v="Max Cane"/>
    <d v="2025-10-08T00:00:00"/>
    <d v="2025-10-03T00:00:00"/>
    <x v="1"/>
    <s v="03/10/2025, 13:49"/>
    <s v="UK"/>
    <s v="03/10/2025"/>
    <x v="39"/>
  </r>
  <r>
    <s v="EST-000037805"/>
    <s v="BRIGHTON CASINO"/>
    <s v="Max Cane"/>
    <d v="2025-10-06T00:00:00"/>
    <d v="2025-10-03T00:00:00"/>
    <x v="1"/>
    <s v="03/10/2025, 11:57"/>
    <s v="UK"/>
    <s v="03/10/2025"/>
    <x v="39"/>
  </r>
  <r>
    <s v="EST-000037669"/>
    <s v="BRITISH AIRWAYS CUSTOMER SERVICES NEWCASTLE"/>
    <s v="Neil Hamblin"/>
    <d v="2025-10-02T00:00:00"/>
    <d v="2025-10-02T00:00:00"/>
    <x v="1"/>
    <s v="02/10/2025, 13:53"/>
    <s v="UK"/>
    <s v="02/10/2025"/>
    <x v="39"/>
  </r>
  <r>
    <s v="EST-000037721"/>
    <s v="CANARY WHARF BANK STREET NO 25 JPMC FLOOR 7 RECEPTION LONDON"/>
    <s v="Max Cane"/>
    <d v="2025-10-03T00:00:00"/>
    <d v="2025-10-03T00:00:00"/>
    <x v="1"/>
    <s v="03/10/2025, 11:40"/>
    <s v="UK"/>
    <s v="03/10/2025"/>
    <x v="39"/>
  </r>
  <r>
    <s v="EST-000037793"/>
    <s v="CANARY WHARF WOOD WHARF B2 APARTMENT FIT OUT LONDON"/>
    <s v="Max Cane"/>
    <d v="2025-10-06T00:00:00"/>
    <d v="2025-10-03T00:00:00"/>
    <x v="1"/>
    <s v="03/10/2025, 08:42"/>
    <s v="UK"/>
    <s v="03/10/2025"/>
    <x v="39"/>
  </r>
  <r>
    <s v="EST-000037741"/>
    <s v="CANARY WHARF WOOD WHARF B2 APARTMENT FIT OUT LONDON"/>
    <s v="Max Cane"/>
    <d v="2025-10-06T00:00:00"/>
    <d v="2025-10-02T00:00:00"/>
    <x v="1"/>
    <s v="02/10/2025, 09:16"/>
    <s v="UK"/>
    <s v="02/10/2025"/>
    <x v="39"/>
  </r>
  <r>
    <s v="EST-000037752"/>
    <s v="CAPITAL PARK CAMBRIDGE ROAD NO 2 FULBOURN CAMBRIDGE"/>
    <s v="Max Cane"/>
    <d v="2025-10-03T00:00:00"/>
    <d v="2025-10-02T00:00:00"/>
    <x v="1"/>
    <s v="02/10/2025, 11:02"/>
    <s v="UK"/>
    <s v="02/10/2025"/>
    <x v="39"/>
  </r>
  <r>
    <s v="EST-000037724"/>
    <s v="CAPITAL PARK CAMBRIDGE ROAD NO 2 FULBOURN CAMBRIDGE"/>
    <s v="Max Cane"/>
    <d v="2025-10-02T00:00:00"/>
    <d v="2025-10-01T00:00:00"/>
    <x v="1"/>
    <s v="01/10/2025, 15:27"/>
    <s v="UK"/>
    <s v="01/10/2025"/>
    <x v="39"/>
  </r>
  <r>
    <s v="EST-000037731"/>
    <s v="CASTLE WHARF NOTTINGHAM"/>
    <s v="Max Cane"/>
    <d v="2025-10-03T00:00:00"/>
    <d v="2025-10-03T00:00:00"/>
    <x v="1"/>
    <s v="03/10/2025, 11:32"/>
    <s v="UK"/>
    <s v="03/10/2025"/>
    <x v="39"/>
  </r>
  <r>
    <s v="EST-000037615"/>
    <s v="CHANCERY LANE NO 5 REDEVELOPMENT LONDON"/>
    <s v="Neil Hamblin"/>
    <d v="2025-10-01T00:00:00"/>
    <d v="2025-10-03T00:00:00"/>
    <x v="0"/>
    <s v="03/10/2025, 16:02"/>
    <s v="UK"/>
    <s v="03/10/2025"/>
    <x v="39"/>
  </r>
  <r>
    <s v="EST-000037709"/>
    <s v="CLIFFORD STREET NO 7 CAT A REFURB FLOORS 1 &amp; 5 LONDON"/>
    <s v="Max Cane"/>
    <d v="2025-10-03T00:00:00"/>
    <d v="2025-10-03T00:00:00"/>
    <x v="1"/>
    <s v="03/10/2025, 11:29"/>
    <s v="UK"/>
    <s v="03/10/2025"/>
    <x v="39"/>
  </r>
  <r>
    <s v="EST-000037645"/>
    <s v="COBDOWN PARK DITTON"/>
    <s v="Max Cane"/>
    <d v="2025-10-02T00:00:00"/>
    <d v="2025-09-30T00:00:00"/>
    <x v="1"/>
    <s v="30/09/2025, 09:49"/>
    <s v="UK"/>
    <s v="30/09/2025"/>
    <x v="39"/>
  </r>
  <r>
    <s v="EST-000037726"/>
    <s v="EDINBURGH AIRPORT RADISSON RED HOTEL EDINBURGH"/>
    <s v="Neil Hamblin"/>
    <d v="2025-10-03T00:00:00"/>
    <d v="2025-10-02T00:00:00"/>
    <x v="1"/>
    <s v="02/10/2025, 15:34"/>
    <s v="UK"/>
    <s v="02/10/2025"/>
    <x v="39"/>
  </r>
  <r>
    <s v="EST-000037791"/>
    <s v="ELEPHANT &amp; CASTLE TOWN CENTRE PLOT E1 LCC CAT B LONDON"/>
    <s v="Julian Sparrow"/>
    <d v="2025-10-08T00:00:00"/>
    <d v="2025-10-03T00:00:00"/>
    <x v="1"/>
    <s v="03/10/2025, 07:22"/>
    <s v="UK"/>
    <s v="03/10/2025"/>
    <x v="39"/>
  </r>
  <r>
    <s v="EST-000037652"/>
    <s v="ELEPHANT &amp; CASTLE TOWN CENTRE PLOT E2 &amp; E3 LONDON"/>
    <s v="Max Cane"/>
    <d v="2025-10-02T00:00:00"/>
    <d v="2025-09-30T00:00:00"/>
    <x v="1"/>
    <s v="30/09/2025, 08:43"/>
    <s v="UK"/>
    <s v="30/09/2025"/>
    <x v="39"/>
  </r>
  <r>
    <s v="EST-000037647"/>
    <s v="FENCHURCH STREET NO 50 DEVELOPMENT LONDON"/>
    <s v="Max Cane"/>
    <d v="2025-10-01T00:00:00"/>
    <d v="2025-09-30T00:00:00"/>
    <x v="1"/>
    <s v="30/09/2025, 09:21"/>
    <s v="UK"/>
    <s v="30/09/2025"/>
    <x v="39"/>
  </r>
  <r>
    <s v="EST-000036570"/>
    <s v="GATWICK AIRPORT NORTH TERMINAL SKYBRIDGE PIER 6 REFURB"/>
    <s v="Neil Hamblin"/>
    <d v="2025-08-28T00:00:00"/>
    <d v="2025-09-30T00:00:00"/>
    <x v="0"/>
    <s v="30/09/2025, 13:59"/>
    <s v="UK"/>
    <s v="30/09/2025"/>
    <x v="39"/>
  </r>
  <r>
    <s v="EST-000037443"/>
    <s v="GLOBE SQUARE NO 1 LEEDS"/>
    <s v="Neil Hamblin"/>
    <d v="2025-10-02T00:00:00"/>
    <d v="2025-10-02T00:00:00"/>
    <x v="1"/>
    <s v="02/10/2025, 12:54"/>
    <s v="UK"/>
    <s v="02/10/2025"/>
    <x v="39"/>
  </r>
  <r>
    <s v="EST-000037613"/>
    <s v="GRIFFIN HOUSE 18-19 FLOOR 5 REFURB BIRMINGHAM"/>
    <s v="Neil Hamblin"/>
    <d v="2025-10-01T00:00:00"/>
    <d v="2025-09-29T00:00:00"/>
    <x v="1"/>
    <s v="29/09/2025, 13:44"/>
    <s v="UK"/>
    <s v="29/09/2025"/>
    <x v="39"/>
  </r>
  <r>
    <s v="EST-000037717"/>
    <s v="HOTSPUR WAY SKY NEWCASTLE"/>
    <s v="Max Cane"/>
    <d v="2025-10-02T00:00:00"/>
    <d v="2025-10-01T00:00:00"/>
    <x v="1"/>
    <s v="01/10/2025, 14:06"/>
    <s v="UK"/>
    <s v="01/10/2025"/>
    <x v="39"/>
  </r>
  <r>
    <s v="EST-000037742"/>
    <s v="JOHN LEWIS MISC 2025"/>
    <s v="Max Cane"/>
    <d v="2025-10-03T00:00:00"/>
    <d v="2025-10-02T00:00:00"/>
    <x v="1"/>
    <s v="02/10/2025, 09:10"/>
    <s v="UK"/>
    <s v="02/10/2025"/>
    <x v="39"/>
  </r>
  <r>
    <s v="EST-000037626"/>
    <s v="JOHN TAYLOR SCHOOL RUGELEY STAFFORDSHIRE"/>
    <s v="Neil Hamblin"/>
    <d v="2025-10-01T00:00:00"/>
    <d v="2025-09-29T00:00:00"/>
    <x v="1"/>
    <s v="29/09/2025, 17:04"/>
    <s v="UK"/>
    <s v="29/09/2025"/>
    <x v="39"/>
  </r>
  <r>
    <s v="EST-000037627"/>
    <s v="KING WILLIAM STREET NO 75 GRND FLR LONDON"/>
    <s v="Max Cane"/>
    <d v="2025-10-01T00:00:00"/>
    <d v="2025-09-29T00:00:00"/>
    <x v="1"/>
    <s v="29/09/2025, 10:07"/>
    <s v="UK"/>
    <s v="29/09/2025"/>
    <x v="39"/>
  </r>
  <r>
    <s v="EST-000037646"/>
    <s v="LONDON MISC 2025"/>
    <s v="Max Cane"/>
    <d v="2025-10-01T00:00:00"/>
    <d v="2025-09-30T00:00:00"/>
    <x v="1"/>
    <s v="30/09/2025, 09:19"/>
    <s v="UK"/>
    <s v="30/09/2025"/>
    <x v="39"/>
  </r>
  <r>
    <s v="EST-000037641"/>
    <s v="MADDOX STREET NO 31 - 33 CAT A LONDON"/>
    <s v="Max Cane"/>
    <d v="2025-10-02T00:00:00"/>
    <d v="2025-10-03T00:00:00"/>
    <x v="0"/>
    <s v="03/10/2025, 11:42"/>
    <s v="UK"/>
    <s v="03/10/2025"/>
    <x v="39"/>
  </r>
  <r>
    <s v="EST-000037703"/>
    <s v="MANCHESTER AIRPORT T2 DHL CREW ROOM"/>
    <s v="Neil Hamblin"/>
    <d v="2025-10-02T00:00:00"/>
    <d v="2025-10-02T00:00:00"/>
    <x v="1"/>
    <s v="02/10/2025, 14:39"/>
    <s v="UK"/>
    <s v="02/10/2025"/>
    <x v="39"/>
  </r>
  <r>
    <s v="EST-000037683"/>
    <s v="MARKS &amp; SPENCER PHASE 2 KINGSTON"/>
    <s v="Max Cane"/>
    <d v="2025-10-01T00:00:00"/>
    <d v="2025-09-30T00:00:00"/>
    <x v="1"/>
    <s v="30/09/2025, 16:11"/>
    <s v="UK"/>
    <s v="30/09/2025"/>
    <x v="39"/>
  </r>
  <r>
    <s v="EST-000037682"/>
    <s v="MARKS &amp; SPENCER PHASE 2 WATFORD"/>
    <s v="Max Cane"/>
    <d v="2025-10-01T00:00:00"/>
    <d v="2025-09-30T00:00:00"/>
    <x v="1"/>
    <s v="30/09/2025, 16:13"/>
    <s v="UK"/>
    <s v="30/09/2025"/>
    <x v="39"/>
  </r>
  <r>
    <s v="EST-000037575"/>
    <s v="MILLENNIUM BRIDGE NO 1 CAT B ALIX PARTNERS LONDON"/>
    <s v="Max Cane"/>
    <d v="2025-09-29T00:00:00"/>
    <d v="2025-10-01T00:00:00"/>
    <x v="0"/>
    <s v="01/10/2025, 15:12"/>
    <s v="UK"/>
    <s v="01/10/2025"/>
    <x v="39"/>
  </r>
  <r>
    <s v="EST-000037668"/>
    <s v="MORE LONDON RIVERSIDE NO 7 PWC REFRESH LONDON"/>
    <s v="Max Cane"/>
    <d v="2025-10-03T00:00:00"/>
    <d v="2025-10-01T00:00:00"/>
    <x v="1"/>
    <s v="01/10/2025, 09:38"/>
    <s v="UK"/>
    <s v="01/10/2025"/>
    <x v="39"/>
  </r>
  <r>
    <s v="EST-000037702"/>
    <s v="NATIONAL GRID CASTLE DONNINGTON"/>
    <s v="Max Cane"/>
    <d v="2025-10-02T00:00:00"/>
    <d v="2025-10-01T00:00:00"/>
    <x v="1"/>
    <s v="01/10/2025, 10:17"/>
    <s v="UK"/>
    <s v="01/10/2025"/>
    <x v="39"/>
  </r>
  <r>
    <s v="EST-000037720"/>
    <s v="NHC &amp; MIDLANDS MISC 2025"/>
    <s v="Max Cane"/>
    <d v="2025-10-02T00:00:00"/>
    <d v="2025-10-01T00:00:00"/>
    <x v="1"/>
    <s v="01/10/2025, 14:54"/>
    <s v="UK"/>
    <s v="01/10/2025"/>
    <x v="39"/>
  </r>
  <r>
    <s v="EST-000037719"/>
    <s v="OLD BROAD STREET NO 25 TOWER 42 REFURB LONDON"/>
    <s v="Max Cane"/>
    <d v="2025-10-03T00:00:00"/>
    <d v="2025-10-01T00:00:00"/>
    <x v="1"/>
    <s v="01/10/2025, 14:34"/>
    <s v="UK"/>
    <s v="01/10/2025"/>
    <x v="39"/>
  </r>
  <r>
    <s v="EST-000037706"/>
    <s v="ONE COLMORE SQUARE FLR 8 BIRMINGHAM"/>
    <s v="Neil Hamblin"/>
    <d v="2025-10-03T00:00:00"/>
    <d v="2025-10-02T00:00:00"/>
    <x v="1"/>
    <s v="02/10/2025, 15:32"/>
    <s v="UK"/>
    <s v="02/10/2025"/>
    <x v="39"/>
  </r>
  <r>
    <s v="EST-000037751"/>
    <s v="ONE STATION HILL CENTRICA HQ FITOUT READING"/>
    <s v="Max Cane"/>
    <d v="2025-10-03T00:00:00"/>
    <d v="2025-10-02T00:00:00"/>
    <x v="1"/>
    <s v="02/10/2025, 10:39"/>
    <s v="UK"/>
    <s v="02/10/2025"/>
    <x v="39"/>
  </r>
  <r>
    <s v="EST-000037612"/>
    <s v="OSNEY POWER STATION SAID BUSINESS SCHOOL OXFORD"/>
    <s v="Neil Hamblin"/>
    <d v="2025-09-30T00:00:00"/>
    <d v="2025-09-29T00:00:00"/>
    <x v="1"/>
    <s v="29/09/2025, 10:44"/>
    <s v="UK"/>
    <s v="29/09/2025"/>
    <x v="39"/>
  </r>
  <r>
    <s v="EST-000037743"/>
    <s v="PALACE STREET NO 16 CAT A FLOORS 1-2 LONDON"/>
    <s v="Max Cane"/>
    <d v="2025-10-03T00:00:00"/>
    <d v="2025-10-02T00:00:00"/>
    <x v="1"/>
    <s v="02/10/2025, 09:29"/>
    <s v="UK"/>
    <s v="02/10/2025"/>
    <x v="39"/>
  </r>
  <r>
    <s v="EST-000037727"/>
    <s v="PROJECT DIRAC ST JOHNS INNOVATION PARK B1 CAMBRIDGE"/>
    <s v="Max Cane"/>
    <d v="2025-10-02T00:00:00"/>
    <d v="2025-10-03T00:00:00"/>
    <x v="0"/>
    <s v="03/10/2025, 11:30"/>
    <s v="UK"/>
    <s v="03/10/2025"/>
    <x v="39"/>
  </r>
  <r>
    <s v="EST-000037637"/>
    <s v="PROJECT PHOENIX BUILDING A4 GYM REFURB FARNBOROUGH"/>
    <s v="Neil Hamblin"/>
    <d v="2025-10-01T00:00:00"/>
    <d v="2025-10-01T00:00:00"/>
    <x v="1"/>
    <s v="01/10/2025, 10:54"/>
    <s v="UK"/>
    <s v="01/10/2025"/>
    <x v="39"/>
  </r>
  <r>
    <s v="EST-000037392"/>
    <s v="QUEENSBERRY HOUSE OLD BURLINGTON STREET NO 3 CAT B LONDON"/>
    <s v="Max Cane"/>
    <d v="2025-09-26T00:00:00"/>
    <d v="2025-10-03T00:00:00"/>
    <x v="0"/>
    <s v="03/10/2025, 11:41"/>
    <s v="UK"/>
    <s v="03/10/2025"/>
    <x v="39"/>
  </r>
  <r>
    <s v="EST-000037728"/>
    <s v="RIVERSIDE ESPLANADE PLOT 6 DUNDEE"/>
    <s v="Max Cane"/>
    <d v="2025-10-02T00:00:00"/>
    <d v="2025-10-01T00:00:00"/>
    <x v="1"/>
    <s v="01/10/2025, 16:03"/>
    <s v="UK"/>
    <s v="01/10/2025"/>
    <x v="39"/>
  </r>
  <r>
    <s v="EST-000037714"/>
    <s v="SAINSBURYS MISC 2025"/>
    <s v="Max Cane"/>
    <d v="2025-10-02T00:00:00"/>
    <d v="2025-10-01T00:00:00"/>
    <x v="1"/>
    <s v="01/10/2025, 13:44"/>
    <s v="UK"/>
    <s v="01/10/2025"/>
    <x v="39"/>
  </r>
  <r>
    <s v="EST-000037785"/>
    <s v="SALFORD CENTRAL PLOT C2 FOUR NEW BAILEY"/>
    <s v="Max Cane"/>
    <d v="2025-10-06T00:00:00"/>
    <d v="2025-10-03T00:00:00"/>
    <x v="1"/>
    <s v="03/10/2025, 08:47"/>
    <s v="UK"/>
    <s v="03/10/2025"/>
    <x v="39"/>
  </r>
  <r>
    <s v="EST-000037800"/>
    <s v="SCOTLAND &amp; NORTH EAST MISC 2025"/>
    <s v="Max Cane"/>
    <d v="2025-10-06T00:00:00"/>
    <d v="2025-10-03T00:00:00"/>
    <x v="1"/>
    <s v="03/10/2025, 11:22"/>
    <s v="UK"/>
    <s v="03/10/2025"/>
    <x v="39"/>
  </r>
  <r>
    <s v="EST-000037794"/>
    <s v="SE TV MARK GUEST MISC 2025"/>
    <s v="Max Cane"/>
    <d v="2025-10-06T00:00:00"/>
    <d v="2025-10-03T00:00:00"/>
    <x v="1"/>
    <s v="03/10/2025, 08:56"/>
    <s v="UK"/>
    <s v="03/10/2025"/>
    <x v="39"/>
  </r>
  <r>
    <s v="EST-000037763"/>
    <s v="SE TV MARK GUEST MISC 2025"/>
    <s v="Max Cane"/>
    <d v="2025-10-06T00:00:00"/>
    <d v="2025-10-02T00:00:00"/>
    <x v="1"/>
    <s v="02/10/2025, 12:40"/>
    <s v="UK"/>
    <s v="02/10/2025"/>
    <x v="39"/>
  </r>
  <r>
    <s v="EST-000037718"/>
    <s v="ST JAMES STREET NO 55 FLR 4-5 LONDON"/>
    <s v="Max Cane"/>
    <d v="2025-10-03T00:00:00"/>
    <d v="2025-10-01T00:00:00"/>
    <x v="1"/>
    <s v="01/10/2025, 14:31"/>
    <s v="UK"/>
    <s v="01/10/2025"/>
    <x v="39"/>
  </r>
  <r>
    <s v="EST-000037744"/>
    <s v="TFL NORTHFIELDS DEPOT LONDON"/>
    <s v="Max Cane"/>
    <d v="2025-10-03T00:00:00"/>
    <d v="2025-10-02T00:00:00"/>
    <x v="1"/>
    <s v="02/10/2025, 09:24"/>
    <s v="UK"/>
    <s v="02/10/2025"/>
    <x v="39"/>
  </r>
  <r>
    <s v="EST-000037697"/>
    <s v="TFL NORTHFIELDS DEPOT LONDON"/>
    <s v="Max Cane"/>
    <d v="2025-10-02T00:00:00"/>
    <d v="2025-10-01T00:00:00"/>
    <x v="1"/>
    <s v="01/10/2025, 09:52"/>
    <s v="UK"/>
    <s v="01/10/2025"/>
    <x v="39"/>
  </r>
  <r>
    <s v="EST-000037657"/>
    <s v="TFL NORTHFIELDS DEPOT LONDON"/>
    <s v="Max Cane"/>
    <d v="2025-10-01T00:00:00"/>
    <d v="2025-09-30T00:00:00"/>
    <x v="1"/>
    <s v="30/09/2025, 16:00"/>
    <s v="UK"/>
    <s v="30/09/2025"/>
    <x v="39"/>
  </r>
  <r>
    <s v="EST-000037695"/>
    <s v="THORPE WOOD WORLDWIDE HOUSE CAT A REFURB PETERBOROUGH"/>
    <s v="Neil Hamblin"/>
    <d v="2025-10-02T00:00:00"/>
    <d v="2025-10-02T00:00:00"/>
    <x v="1"/>
    <s v="02/10/2025, 12:41"/>
    <s v="UK"/>
    <s v="02/10/2025"/>
    <x v="39"/>
  </r>
  <r>
    <s v="EST-000037632"/>
    <s v="TOOLEY STREET NO 53 COUNTING HOUSE FLOORS 2 &amp; 3 LONDON"/>
    <s v="Neil Hamblin"/>
    <d v="2025-10-01T00:00:00"/>
    <d v="2025-09-30T00:00:00"/>
    <x v="1"/>
    <s v="30/09/2025, 16:49"/>
    <s v="UK"/>
    <s v="30/09/2025"/>
    <x v="39"/>
  </r>
  <r>
    <s v="EST-000037795"/>
    <s v="UCB PHARMA COLLABORATION HUB WINDLESHAM CAMPUS SURREY"/>
    <s v="Max Cane"/>
    <d v="2025-10-07T00:00:00"/>
    <d v="2025-10-03T00:00:00"/>
    <x v="1"/>
    <s v="03/10/2025, 09:21"/>
    <s v="UK"/>
    <s v="03/10/2025"/>
    <x v="39"/>
  </r>
  <r>
    <s v="EST-000037663"/>
    <s v="UCB PHARMA COLLABORATION HUB WINDLESHAM CAMPUS SURREY"/>
    <s v="Max Cane"/>
    <d v="2025-10-02T00:00:00"/>
    <d v="2025-09-30T00:00:00"/>
    <x v="1"/>
    <s v="30/09/2025, 11:47"/>
    <s v="UK"/>
    <s v="30/09/2025"/>
    <x v="39"/>
  </r>
  <r>
    <s v="EST-000037754"/>
    <s v="UKAEA FITOUT CULHAM FLOORS 1-2 OXFORDSHIRE"/>
    <s v="Max Cane"/>
    <d v="2025-10-03T00:00:00"/>
    <d v="2025-10-02T00:00:00"/>
    <x v="1"/>
    <s v="02/10/2025, 11:06"/>
    <s v="UK"/>
    <s v="02/10/2025"/>
    <x v="39"/>
  </r>
  <r>
    <s v="EST-000037750"/>
    <s v="UKAEA FITOUT CULHAM FLOORS 1-2 OXFORDSHIRE"/>
    <s v="Max Cane"/>
    <d v="2025-10-03T00:00:00"/>
    <d v="2025-10-02T00:00:00"/>
    <x v="1"/>
    <s v="02/10/2025, 10:43"/>
    <s v="UK"/>
    <s v="02/10/2025"/>
    <x v="39"/>
  </r>
  <r>
    <s v="EST-000037694"/>
    <s v="UNI OF LONDON QUEEN MARY QUEENS BUILDING LONDON"/>
    <s v="Max Cane"/>
    <d v="2025-10-03T00:00:00"/>
    <d v="2025-10-01T00:00:00"/>
    <x v="1"/>
    <s v="01/10/2025, 09:28"/>
    <s v="UK"/>
    <s v="01/10/2025"/>
    <x v="39"/>
  </r>
  <r>
    <s v="EST-000037803"/>
    <s v="UNI OF OXFORD BEGBROKE FIT OUT"/>
    <s v="Max Cane"/>
    <d v="2025-10-06T00:00:00"/>
    <d v="2025-10-03T00:00:00"/>
    <x v="1"/>
    <s v="03/10/2025, 11:39"/>
    <s v="UK"/>
    <s v="03/10/2025"/>
    <x v="39"/>
  </r>
  <r>
    <s v="EST-000037617"/>
    <s v="UPPER GROUND NO 72 PROJECT VISTA WASHROOMS LONDON"/>
    <s v="Max Cane"/>
    <d v="2025-10-01T00:00:00"/>
    <d v="2025-10-01T00:00:00"/>
    <x v="1"/>
    <s v="01/10/2025, 15:21"/>
    <s v="UK"/>
    <s v="01/10/2025"/>
    <x v="39"/>
  </r>
  <r>
    <s v="EST-000037765"/>
    <s v="URBANEST TRAFALGAR WAY NO 2 LONDON"/>
    <s v="Max Cane"/>
    <d v="2025-10-03T00:00:00"/>
    <d v="2025-10-02T00:00:00"/>
    <x v="1"/>
    <s v="02/10/2025, 13:51"/>
    <s v="UK"/>
    <s v="02/10/2025"/>
    <x v="39"/>
  </r>
  <r>
    <s v="EST-000037755"/>
    <s v="VICTORIA HOUSE BLOOMSBURY SQUARE LONDON"/>
    <s v="Max Cane"/>
    <d v="2025-10-03T00:00:00"/>
    <d v="2025-10-02T00:00:00"/>
    <x v="1"/>
    <s v="02/10/2025, 11:04"/>
    <s v="UK"/>
    <s v="02/10/2025"/>
    <x v="39"/>
  </r>
  <r>
    <s v="EST-000037711"/>
    <s v="VICTORIA HOUSE BLOOMSBURY SQUARE LONDON"/>
    <s v="Max Cane"/>
    <d v="2025-10-02T00:00:00"/>
    <d v="2025-10-01T00:00:00"/>
    <x v="1"/>
    <s v="01/10/2025, 13:00"/>
    <s v="UK"/>
    <s v="01/10/2025"/>
    <x v="39"/>
  </r>
  <r>
    <s v="EST-000037686"/>
    <s v="X WORKS DALMARNOCK CLYDE GATEWAY PHASE 1 LEVEL 00 GLASGOW"/>
    <s v="Neil Hamblin"/>
    <d v="2025-10-01T00:00:00"/>
    <d v="2025-10-01T00:00:00"/>
    <x v="1"/>
    <s v="01/10/2025, 11:29"/>
    <s v="UK"/>
    <s v="01/10/2025"/>
    <x v="39"/>
  </r>
  <r>
    <s v="EST-000037503"/>
    <s v="3RD AVENUE, 1107 - NEKO HEALTH"/>
    <s v="Ian Liegeois"/>
    <d v="2025-10-01T00:00:00"/>
    <d v="2025-09-30T00:00:00"/>
    <x v="1"/>
    <s v="30/09/2025, 21:41"/>
    <s v="USA"/>
    <s v="30/09/2025"/>
    <x v="39"/>
  </r>
  <r>
    <s v="EST-000037648"/>
    <s v="ONE UTSA SAN ANTONIO TX 1ST FLOOR CAFE"/>
    <s v="Ian Liegeois"/>
    <d v="2025-10-07T00:00:00"/>
    <d v="2025-10-02T00:00:00"/>
    <x v="1"/>
    <s v="02/10/2025, 17:16"/>
    <s v="USA"/>
    <s v="02/10/2025"/>
    <x v="39"/>
  </r>
  <r>
    <s v="EST-000037649"/>
    <s v="YALE UNIVERSITY WHITNEY AVE NO 272 WRIGHT LAB ADDITION"/>
    <s v="Ian Liegeois"/>
    <d v="2025-10-03T00:00:00"/>
    <d v="2025-09-30T00:00:00"/>
    <x v="1"/>
    <s v="30/09/2025, 22:15"/>
    <s v="USA"/>
    <s v="30/09/2025"/>
    <x v="39"/>
  </r>
  <r>
    <s v="EST-000036662"/>
    <s v="ATSIAGA ALICE SPRINGS"/>
    <s v="Jeremy Buick"/>
    <d v="2025-09-18T00:00:00"/>
    <d v="2025-10-09T00:00:00"/>
    <x v="0"/>
    <s v="09/10/2025, 13:54"/>
    <s v="Australia"/>
    <s v="09/10/2025"/>
    <x v="40"/>
  </r>
  <r>
    <s v="EST-000037375"/>
    <s v="MELBOURNE AIRPORT ELEVATED ROAD AND FORECOURT PROJECT"/>
    <s v="Julian Sparrow"/>
    <d v="2025-09-25T00:00:00"/>
    <d v="2025-10-06T00:00:00"/>
    <x v="0"/>
    <s v="06/10/2025, 08:58"/>
    <s v="Australia"/>
    <s v="06/10/2025"/>
    <x v="40"/>
  </r>
  <r>
    <s v="EST-000037856"/>
    <s v="TOUR ALTO REPLACEMENTS 2025"/>
    <s v="Christine Moring"/>
    <d v="2025-10-10T00:00:00"/>
    <d v="2025-10-07T00:00:00"/>
    <x v="1"/>
    <s v="07/10/2025, 10:41"/>
    <s v="France"/>
    <s v="07/10/2025"/>
    <x v="40"/>
  </r>
  <r>
    <s v="EST-000037766"/>
    <s v="AURORA RISING GROUP HQ  PLOT TMP3 AL HUDAYRAT ISLAND AUH"/>
    <s v="Christine Moring"/>
    <d v="2025-10-07T00:00:00"/>
    <d v="2025-10-06T00:00:00"/>
    <x v="1"/>
    <s v="06/10/2025, 15:40"/>
    <s v="Middle East"/>
    <s v="06/10/2025"/>
    <x v="40"/>
  </r>
  <r>
    <s v="EST-000037822"/>
    <s v="DIRIYA II DELIVERY PARTNER HOTEL KSA"/>
    <s v="Jason Liggett"/>
    <d v="2025-10-09T00:00:00"/>
    <d v="2025-10-07T00:00:00"/>
    <x v="1"/>
    <s v="07/10/2025, 10:05"/>
    <s v="Middle East"/>
    <s v="07/10/2025"/>
    <x v="40"/>
  </r>
  <r>
    <s v="EST-000037859"/>
    <s v="JW MARRIOT HOTEL TOWER ADDTL ORDER DOHA"/>
    <s v="Christine Moring"/>
    <d v="2025-10-10T00:00:00"/>
    <d v="2025-10-07T00:00:00"/>
    <x v="1"/>
    <s v="07/10/2025, 14:25"/>
    <s v="Middle East"/>
    <s v="07/10/2025"/>
    <x v="40"/>
  </r>
  <r>
    <s v="EST-000037914"/>
    <s v="KUWAIT GULF OIL COMPANY MAIN AHMADI ADDTL MATERIAL KUWAIT"/>
    <s v="Jason Liggett"/>
    <d v="2025-10-13T00:00:00"/>
    <d v="2025-10-08T00:00:00"/>
    <x v="1"/>
    <s v="08/10/2025, 14:29"/>
    <s v="Middle East"/>
    <s v="08/10/2025"/>
    <x v="40"/>
  </r>
  <r>
    <s v="EST-000037167"/>
    <s v="MORO MBR PHASE 2 DATA CENTER DUBAI"/>
    <s v="Jeremy Buick"/>
    <d v="2025-09-16T00:00:00"/>
    <d v="2025-10-10T00:00:00"/>
    <x v="0"/>
    <s v="10/10/2025, 12:01"/>
    <s v="Middle East"/>
    <s v="10/10/2025"/>
    <x v="40"/>
  </r>
  <r>
    <s v="EST-000037738"/>
    <s v="SBF SPORTS BOULEVARD GLOBAL SPORTS TOWER RIYADH"/>
    <s v="Christine Moring"/>
    <d v="2025-10-09T00:00:00"/>
    <d v="2025-10-10T00:00:00"/>
    <x v="0"/>
    <s v="10/10/2025, 15:17"/>
    <s v="Middle East"/>
    <s v="10/10/2025"/>
    <x v="40"/>
  </r>
  <r>
    <s v="EST-000037757"/>
    <s v="02034 CADDELL"/>
    <s v="Jeremy Buick"/>
    <d v="2025-10-07T00:00:00"/>
    <d v="2025-10-06T00:00:00"/>
    <x v="1"/>
    <s v="06/10/2025, 11:42"/>
    <s v="Rest of the World"/>
    <s v="06/10/2025"/>
    <x v="40"/>
  </r>
  <r>
    <s v="EST-000037821"/>
    <s v="APPLE OFFICE BUDAPEST"/>
    <s v="John Bullock"/>
    <d v="2025-10-09T00:00:00"/>
    <d v="2025-10-06T00:00:00"/>
    <x v="1"/>
    <s v="06/10/2025, 14:30"/>
    <s v="Rest of the World"/>
    <s v="06/10/2025"/>
    <x v="40"/>
  </r>
  <r>
    <s v="EST-000037276"/>
    <s v="CHAMARTIN PHASE 2 MADRID"/>
    <s v="Jason Liggett"/>
    <d v="2025-09-23T00:00:00"/>
    <d v="2025-10-08T00:00:00"/>
    <x v="0"/>
    <s v="08/10/2025, 11:09"/>
    <s v="Rest of the World"/>
    <s v="08/10/2025"/>
    <x v="40"/>
  </r>
  <r>
    <s v="EST-000037534"/>
    <s v="NUEVA SEDE SIEMENS MADRID"/>
    <s v="Christine Moring"/>
    <d v="2025-10-03T00:00:00"/>
    <d v="2025-10-08T00:00:00"/>
    <x v="0"/>
    <s v="08/10/2025, 13:49"/>
    <s v="Rest of the World"/>
    <s v="08/10/2025"/>
    <x v="40"/>
  </r>
  <r>
    <s v="EST-000037318"/>
    <s v="OFICINAS CASTELLANA 51 MADRID"/>
    <s v="Jason Liggett"/>
    <d v="2025-09-23T00:00:00"/>
    <d v="2025-10-08T00:00:00"/>
    <x v="0"/>
    <s v="08/10/2025, 11:17"/>
    <s v="Rest of the World"/>
    <s v="08/10/2025"/>
    <x v="40"/>
  </r>
  <r>
    <s v="EST-000037150"/>
    <s v="PALMA AIRPORT EXTENSION LIGHTING"/>
    <s v="Jeremy Buick"/>
    <d v="2025-09-18T00:00:00"/>
    <d v="2025-10-10T00:00:00"/>
    <x v="0"/>
    <s v="10/10/2025, 12:52"/>
    <s v="Rest of the World"/>
    <s v="10/10/2025"/>
    <x v="40"/>
  </r>
  <r>
    <s v="EST-000037838"/>
    <s v="PALMA AIRPORT EXTENSION LIGHTING"/>
    <s v="Jeremy Buick"/>
    <d v="2025-10-13T00:00:00"/>
    <d v="2025-10-10T00:00:00"/>
    <x v="1"/>
    <s v="10/10/2025, 11:45"/>
    <s v="Rest of the World"/>
    <s v="10/10/2025"/>
    <x v="40"/>
  </r>
  <r>
    <s v="EST-000037797"/>
    <s v="PALMA AIRPORT EXTENSION LIGHTING"/>
    <s v="Jeremy Buick"/>
    <d v="2025-10-10T00:00:00"/>
    <d v="2025-10-10T00:00:00"/>
    <x v="1"/>
    <s v="10/10/2025, 11:48"/>
    <s v="Rest of the World"/>
    <s v="10/10/2025"/>
    <x v="40"/>
  </r>
  <r>
    <s v="EST-000037476"/>
    <s v="RESIDENTIAL PROJECT THAILAND"/>
    <s v="Jason Liggett"/>
    <d v="2025-09-26T00:00:00"/>
    <d v="2025-10-06T00:00:00"/>
    <x v="0"/>
    <s v="06/10/2025, 14:23"/>
    <s v="Rest of the World"/>
    <s v="06/10/2025"/>
    <x v="40"/>
  </r>
  <r>
    <s v="EST-000037687"/>
    <s v="SALA SEGURIDAD MADRID"/>
    <s v="Estimating"/>
    <d v="2025-10-07T00:00:00"/>
    <d v="2025-10-08T00:00:00"/>
    <x v="0"/>
    <s v="08/10/2025, 11:17"/>
    <s v="Rest of the World"/>
    <s v="08/10/2025"/>
    <x v="40"/>
  </r>
  <r>
    <s v="EST-000037858"/>
    <s v="SANTALO 54 CLIPPER BARCELONA"/>
    <s v="Christine Moring"/>
    <d v="2025-10-10T00:00:00"/>
    <d v="2025-10-09T00:00:00"/>
    <x v="1"/>
    <s v="09/10/2025, 15:56"/>
    <s v="Rest of the World"/>
    <s v="09/10/2025"/>
    <x v="40"/>
  </r>
  <r>
    <s v="EST-000037618"/>
    <s v="ABBEY ROAD STUDIOS REFURB LONDON"/>
    <s v="Neil Hamblin"/>
    <d v="2025-10-16T00:00:00"/>
    <d v="2025-10-10T00:00:00"/>
    <x v="1"/>
    <s v="10/10/2025, 15:25"/>
    <s v="UK"/>
    <s v="10/10/2025"/>
    <x v="40"/>
  </r>
  <r>
    <s v="EST-000037391"/>
    <s v="ABERDEEN MARKET REDEVELOPMENT"/>
    <s v="Jeremy Buick"/>
    <d v="2025-10-09T00:00:00"/>
    <d v="2025-10-07T00:00:00"/>
    <x v="1"/>
    <s v="07/10/2025, 09:34"/>
    <s v="UK"/>
    <s v="07/10/2025"/>
    <x v="40"/>
  </r>
  <r>
    <s v="EST-000037664"/>
    <s v="ALDERMANBURY SQUARE NO 2 BASINGHALL ST RECEPTION CEILINGS"/>
    <s v="Lorraine Knotts"/>
    <d v="2025-10-06T00:00:00"/>
    <d v="2025-10-08T00:00:00"/>
    <x v="0"/>
    <s v="08/10/2025, 14:00"/>
    <s v="UK"/>
    <s v="08/10/2025"/>
    <x v="40"/>
  </r>
  <r>
    <s v="EST-000037866"/>
    <s v="ANGEL SQUARE NO 4 BNY FIT OUT MANCHESTER"/>
    <s v="Lorraine Knotts"/>
    <d v="2025-10-09T00:00:00"/>
    <d v="2025-10-09T00:00:00"/>
    <x v="1"/>
    <s v="09/10/2025, 10:35"/>
    <s v="UK"/>
    <s v="09/10/2025"/>
    <x v="40"/>
  </r>
  <r>
    <s v="EST-000037926"/>
    <s v="ARLA FOODS TOP HAT UPPER &amp; GF LOCKERBIE"/>
    <s v="Lorraine Knotts"/>
    <d v="2025-10-09T00:00:00"/>
    <d v="2025-10-08T00:00:00"/>
    <x v="1"/>
    <s v="08/10/2025, 12:10"/>
    <s v="UK"/>
    <s v="08/10/2025"/>
    <x v="40"/>
  </r>
  <r>
    <s v="EST-000037775"/>
    <s v="AWE HUB ALDERMASTON  ENGINEERING WING LEVEL 00 ALDERMASTON"/>
    <s v="Max Cane"/>
    <d v="2025-10-03T00:00:00"/>
    <d v="2025-10-10T00:00:00"/>
    <x v="0"/>
    <s v="10/10/2025, 15:36"/>
    <s v="UK"/>
    <s v="10/10/2025"/>
    <x v="40"/>
  </r>
  <r>
    <s v="EST-000037773"/>
    <s v="AWE HUB ALDERMASTON ENGINEERING WING LEVEL 01 ALDERMASTON"/>
    <s v="Max Cane"/>
    <d v="2025-10-03T00:00:00"/>
    <d v="2025-10-10T00:00:00"/>
    <x v="0"/>
    <s v="10/10/2025, 15:35"/>
    <s v="UK"/>
    <s v="10/10/2025"/>
    <x v="40"/>
  </r>
  <r>
    <s v="EST-000037768"/>
    <s v="AWE HUB ALDERMASTON ENGINEERING WING LEVEL 02 ALDERMASTON"/>
    <s v="Max Cane"/>
    <d v="2025-10-03T00:00:00"/>
    <d v="2025-10-10T00:00:00"/>
    <x v="0"/>
    <s v="10/10/2025, 15:34"/>
    <s v="UK"/>
    <s v="10/10/2025"/>
    <x v="40"/>
  </r>
  <r>
    <s v="EST-000037901"/>
    <s v="AWE HUB ALDERMASTON LEARNING WING"/>
    <s v="Max Cane"/>
    <d v="2025-10-09T00:00:00"/>
    <d v="2025-10-10T00:00:00"/>
    <x v="0"/>
    <s v="10/10/2025, 15:37"/>
    <s v="UK"/>
    <s v="10/10/2025"/>
    <x v="40"/>
  </r>
  <r>
    <s v="EST-000037903"/>
    <s v="AWE HUB ALDERMASTON STREET"/>
    <s v="Max Cane"/>
    <d v="2025-10-08T00:00:00"/>
    <d v="2025-10-10T00:00:00"/>
    <x v="0"/>
    <s v="10/10/2025, 15:38"/>
    <s v="UK"/>
    <s v="10/10/2025"/>
    <x v="40"/>
  </r>
  <r>
    <s v="EST-000037944"/>
    <s v="BAE SYSTEMS FTI EXTENSION SAMLESBURY"/>
    <s v="Lorraine Knotts"/>
    <d v="2025-10-09T00:00:00"/>
    <d v="2025-10-09T00:00:00"/>
    <x v="1"/>
    <s v="09/10/2025, 08:58"/>
    <s v="UK"/>
    <s v="09/10/2025"/>
    <x v="40"/>
  </r>
  <r>
    <s v="EST-000037896"/>
    <s v="BAE SYSTEMS FTI EXTENSION SAMLESBURY"/>
    <s v="Neil Hamblin"/>
    <d v="2025-10-09T00:00:00"/>
    <d v="2025-10-08T00:00:00"/>
    <x v="1"/>
    <s v="08/10/2025, 14:29"/>
    <s v="UK"/>
    <s v="08/10/2025"/>
    <x v="40"/>
  </r>
  <r>
    <s v="EST-000038024"/>
    <s v="BAKER STREET NO 50 LONDON"/>
    <s v="Lorraine Knotts"/>
    <d v="2025-10-13T00:00:00"/>
    <d v="2025-10-10T00:00:00"/>
    <x v="1"/>
    <s v="10/10/2025, 14:34"/>
    <s v="UK"/>
    <s v="10/10/2025"/>
    <x v="40"/>
  </r>
  <r>
    <s v="EST-000037906"/>
    <s v="BARNWOOD PARK SEN SCHOOL GLOUCESTER"/>
    <s v="Max Cane"/>
    <d v="2025-10-09T00:00:00"/>
    <d v="2025-10-08T00:00:00"/>
    <x v="1"/>
    <s v="08/10/2025, 08:53"/>
    <s v="UK"/>
    <s v="08/10/2025"/>
    <x v="40"/>
  </r>
  <r>
    <s v="EST-000037658"/>
    <s v="BELGROVE HOUSE LUL ENTRANCE LINK TUNNEL KINGS CROSS LONDON"/>
    <s v="Lorraine Knotts"/>
    <d v="2025-10-03T00:00:00"/>
    <d v="2025-10-07T00:00:00"/>
    <x v="0"/>
    <s v="07/10/2025, 09:36"/>
    <s v="UK"/>
    <s v="07/10/2025"/>
    <x v="40"/>
  </r>
  <r>
    <s v="EST-000037823"/>
    <s v="BEPO BUILDING HARWELL CAMPUS DIDCOT"/>
    <s v="Lorraine Knotts"/>
    <d v="2025-10-07T00:00:00"/>
    <d v="2025-10-06T00:00:00"/>
    <x v="1"/>
    <s v="06/10/2025, 09:30"/>
    <s v="UK"/>
    <s v="06/10/2025"/>
    <x v="40"/>
  </r>
  <r>
    <s v="EST-000036286"/>
    <s v="BERKELEY STREET NO 12 REFURB LONDON"/>
    <s v="Neil Hamblin"/>
    <d v="2025-08-20T00:00:00"/>
    <d v="2025-10-08T00:00:00"/>
    <x v="0"/>
    <s v="08/10/2025, 12:50"/>
    <s v="UK"/>
    <s v="08/10/2025"/>
    <x v="40"/>
  </r>
  <r>
    <s v="EST-000037601"/>
    <s v="BISHOPSGATE NO 155 FLRS 9-12 AKIN FIT OUT LONDON"/>
    <s v="Lorraine Knotts"/>
    <d v="2025-10-03T00:00:00"/>
    <d v="2025-10-07T00:00:00"/>
    <x v="0"/>
    <s v="07/10/2025, 14:01"/>
    <s v="UK"/>
    <s v="07/10/2025"/>
    <x v="40"/>
  </r>
  <r>
    <s v="EST-000037941"/>
    <s v="BOTLEY ROAD NO 135-137 OXFORD"/>
    <s v="Max Cane"/>
    <d v="2025-10-09T00:00:00"/>
    <d v="2025-10-08T00:00:00"/>
    <x v="1"/>
    <s v="08/10/2025, 16:09"/>
    <s v="UK"/>
    <s v="08/10/2025"/>
    <x v="40"/>
  </r>
  <r>
    <s v="EST-000037834"/>
    <s v="BOURNE BUSINESS PARK WEYBRIDGE ADDLESTONE"/>
    <s v="Max Cane"/>
    <d v="2025-10-07T00:00:00"/>
    <d v="2025-10-06T00:00:00"/>
    <x v="1"/>
    <s v="06/10/2025, 11:57"/>
    <s v="UK"/>
    <s v="06/10/2025"/>
    <x v="40"/>
  </r>
  <r>
    <s v="EST-000037955"/>
    <s v="BOURNE BUSINESS PARK WEYBRIDGE ADDLESTONE"/>
    <s v="Max Cane"/>
    <d v="2025-10-10T00:00:00"/>
    <d v="2025-10-09T00:00:00"/>
    <x v="1"/>
    <s v="09/10/2025, 08:58"/>
    <s v="UK"/>
    <s v="09/10/2025"/>
    <x v="40"/>
  </r>
  <r>
    <s v="EST-000037972"/>
    <s v="BRADFORD MALL SADDLERS CENTRE WALSALL"/>
    <s v="Max Cane"/>
    <d v="2025-10-10T00:00:00"/>
    <d v="2025-10-09T00:00:00"/>
    <x v="1"/>
    <s v="09/10/2025, 11:48"/>
    <s v="UK"/>
    <s v="09/10/2025"/>
    <x v="40"/>
  </r>
  <r>
    <s v="EST-000037852"/>
    <s v="CANARY WHARF NORTH QUAY DEVELOPMENT LIFE SCIENCE LAB LONDON"/>
    <s v="Max Cane"/>
    <d v="2025-10-08T00:00:00"/>
    <d v="2025-10-07T00:00:00"/>
    <x v="1"/>
    <s v="07/10/2025, 07:43"/>
    <s v="UK"/>
    <s v="07/10/2025"/>
    <x v="40"/>
  </r>
  <r>
    <s v="EST-000037833"/>
    <s v="CONNAUGHT PLACE NO 1 BLUEWATER LONDON"/>
    <s v="Max Cane"/>
    <d v="2025-10-08T00:00:00"/>
    <d v="2025-10-06T00:00:00"/>
    <x v="1"/>
    <s v="06/10/2025, 14:04"/>
    <s v="UK"/>
    <s v="06/10/2025"/>
    <x v="40"/>
  </r>
  <r>
    <s v="EST-000038015"/>
    <s v="CONOCOPHILLIPS HILL OF RUBISLAW ABERDEEN"/>
    <s v="Max Cane"/>
    <d v="2025-10-13T00:00:00"/>
    <d v="2025-10-10T00:00:00"/>
    <x v="1"/>
    <s v="10/10/2025, 14:38"/>
    <s v="UK"/>
    <s v="10/10/2025"/>
    <x v="40"/>
  </r>
  <r>
    <s v="EST-000037845"/>
    <s v="DEFRA LABS ADDLESTONE WEYBRIDGE"/>
    <s v="Max Cane"/>
    <d v="2025-10-07T00:00:00"/>
    <d v="2025-10-06T00:00:00"/>
    <x v="1"/>
    <s v="06/10/2025, 14:37"/>
    <s v="UK"/>
    <s v="06/10/2025"/>
    <x v="40"/>
  </r>
  <r>
    <s v="EST-000037932"/>
    <s v="DOJ READING CROWN COURT READING"/>
    <s v="Lorraine Knotts"/>
    <d v="2025-10-09T00:00:00"/>
    <d v="2025-10-08T00:00:00"/>
    <x v="1"/>
    <s v="08/10/2025, 15:45"/>
    <s v="UK"/>
    <s v="08/10/2025"/>
    <x v="40"/>
  </r>
  <r>
    <s v="EST-000037909"/>
    <s v="DOJ READING CROWN COURT READING"/>
    <s v="Neil Hamblin"/>
    <d v="2025-10-09T00:00:00"/>
    <d v="2025-10-08T00:00:00"/>
    <x v="1"/>
    <s v="08/10/2025, 11:32"/>
    <s v="UK"/>
    <s v="08/10/2025"/>
    <x v="40"/>
  </r>
  <r>
    <s v="EST-000037761"/>
    <s v="EASTBOURNE TERRACE NO 10 FLOOR 4 LONDON"/>
    <s v="Max Cane"/>
    <d v="2025-10-06T00:00:00"/>
    <d v="2025-10-08T00:00:00"/>
    <x v="0"/>
    <s v="08/10/2025, 12:12"/>
    <s v="UK"/>
    <s v="08/10/2025"/>
    <x v="40"/>
  </r>
  <r>
    <s v="EST-000038000"/>
    <s v="EASTBOURNE TERRACE NO 10 FLOOR 4 LONDON"/>
    <s v="Julian Sparrow"/>
    <d v="2025-10-13T00:00:00"/>
    <d v="2025-10-09T00:00:00"/>
    <x v="1"/>
    <s v="09/10/2025, 16:25"/>
    <s v="UK"/>
    <s v="09/10/2025"/>
    <x v="40"/>
  </r>
  <r>
    <s v="EST-000037969"/>
    <s v="EASTBOURNE TERRACE NO 10 FLOOR 4 LONDON"/>
    <s v="Max Cane"/>
    <d v="2025-10-13T00:00:00"/>
    <d v="2025-10-09T00:00:00"/>
    <x v="1"/>
    <s v="09/10/2025, 13:56"/>
    <s v="UK"/>
    <s v="09/10/2025"/>
    <x v="40"/>
  </r>
  <r>
    <s v="EST-000037676"/>
    <s v="FINSBURY SQUARE NO 38 LONDON"/>
    <s v="Lorraine Knotts"/>
    <d v="2025-10-08T00:00:00"/>
    <d v="2025-10-07T00:00:00"/>
    <x v="1"/>
    <s v="07/10/2025, 14:21"/>
    <s v="UK"/>
    <s v="07/10/2025"/>
    <x v="40"/>
  </r>
  <r>
    <s v="EST-000038044"/>
    <s v="GREAT ACADEMY BROADOAK ROAD ASHTON"/>
    <s v="Lorraine Knotts"/>
    <d v="2025-10-13T00:00:00"/>
    <d v="2025-10-10T00:00:00"/>
    <x v="1"/>
    <s v="10/10/2025, 14:48"/>
    <s v="UK"/>
    <s v="10/10/2025"/>
    <x v="40"/>
  </r>
  <r>
    <s v="EST-000038020"/>
    <s v="GREAT ACADEMY BROADOAK ROAD ASHTON"/>
    <s v="Lorraine Knotts"/>
    <d v="2025-10-13T00:00:00"/>
    <d v="2025-10-10T00:00:00"/>
    <x v="1"/>
    <s v="10/10/2025, 12:41"/>
    <s v="UK"/>
    <s v="10/10/2025"/>
    <x v="40"/>
  </r>
  <r>
    <s v="EST-000037589"/>
    <s v="GREAT EASTERN STREET NO 19 STAYCITY PROJECT HAMILTON LONDON"/>
    <s v="Lorraine Knotts"/>
    <d v="2025-10-01T00:00:00"/>
    <d v="2025-10-06T00:00:00"/>
    <x v="0"/>
    <s v="06/10/2025, 09:45"/>
    <s v="UK"/>
    <s v="06/10/2025"/>
    <x v="40"/>
  </r>
  <r>
    <s v="EST-000037888"/>
    <s v="GRESHAM STREET NO 65 DEVELOPMENT LONDON"/>
    <s v="Lorraine Knotts"/>
    <d v="2025-10-08T00:00:00"/>
    <d v="2025-10-08T00:00:00"/>
    <x v="1"/>
    <s v="08/10/2025, 11:24"/>
    <s v="UK"/>
    <s v="08/10/2025"/>
    <x v="40"/>
  </r>
  <r>
    <s v="EST-000037863"/>
    <s v="GROVE BUSINESS PARK BLOCKS E  F AND G OXFORD"/>
    <s v="Max Cane"/>
    <d v="2025-10-08T00:00:00"/>
    <d v="2025-10-08T00:00:00"/>
    <x v="1"/>
    <s v="08/10/2025, 12:16"/>
    <s v="UK"/>
    <s v="08/10/2025"/>
    <x v="40"/>
  </r>
  <r>
    <s v="EST-000037502"/>
    <s v="HCP WESTON GENERAL HOSPITAL SDEC PHASE 2 WESTON SUPER MARE"/>
    <s v="Max Cane"/>
    <d v="2025-09-30T00:00:00"/>
    <d v="2025-10-09T00:00:00"/>
    <x v="0"/>
    <s v="09/10/2025, 13:55"/>
    <s v="UK"/>
    <s v="09/10/2025"/>
    <x v="40"/>
  </r>
  <r>
    <s v="EST-000037943"/>
    <s v="HIGH HOLBORN NO 110 UOL LONDON"/>
    <s v="Lorraine Knotts"/>
    <d v="2025-10-09T00:00:00"/>
    <d v="2025-10-09T00:00:00"/>
    <x v="1"/>
    <s v="09/10/2025, 08:32"/>
    <s v="UK"/>
    <s v="09/10/2025"/>
    <x v="40"/>
  </r>
  <r>
    <s v="EST-000037597"/>
    <s v="IMPERIAL COLLEGE WHITE CITY IMPERIAL WEST BUILDING E LEVEL 1"/>
    <s v="Neil Hamblin"/>
    <d v="2025-09-30T00:00:00"/>
    <d v="2025-10-06T00:00:00"/>
    <x v="0"/>
    <s v="06/10/2025, 14:50"/>
    <s v="UK"/>
    <s v="06/10/2025"/>
    <x v="40"/>
  </r>
  <r>
    <s v="EST-000037788"/>
    <s v="JUXON HOUSE ST PAULS CHURCHYARD NO 100 REFURB LONDON"/>
    <s v="Neil Hamblin"/>
    <d v="2025-10-08T00:00:00"/>
    <d v="2025-10-07T00:00:00"/>
    <x v="1"/>
    <s v="07/10/2025, 14:04"/>
    <s v="UK"/>
    <s v="07/10/2025"/>
    <x v="40"/>
  </r>
  <r>
    <s v="EST-000037933"/>
    <s v="KING WILLIAM STREET NO 75 GRND FLR LONDON"/>
    <s v="Max Cane"/>
    <d v="2025-10-09T00:00:00"/>
    <d v="2025-10-08T00:00:00"/>
    <x v="1"/>
    <s v="08/10/2025, 15:25"/>
    <s v="UK"/>
    <s v="08/10/2025"/>
    <x v="40"/>
  </r>
  <r>
    <s v="EST-000037880"/>
    <s v="KIRKLEES CULTURAL HEART CENTRE PHASE 2 HUDDERSFIELD"/>
    <s v="Neil Hamblin"/>
    <d v="2025-10-09T00:00:00"/>
    <d v="2025-10-08T00:00:00"/>
    <x v="1"/>
    <s v="08/10/2025, 14:01"/>
    <s v="UK"/>
    <s v="08/10/2025"/>
    <x v="40"/>
  </r>
  <r>
    <s v="EST-000037942"/>
    <s v="KLON03 KAO DATA CENTRE HARLOW - DATA HALL TILES"/>
    <s v="Neil Hamblin"/>
    <d v="2025-10-10T00:00:00"/>
    <d v="2025-10-09T00:00:00"/>
    <x v="1"/>
    <s v="09/10/2025, 09:39"/>
    <s v="UK"/>
    <s v="09/10/2025"/>
    <x v="40"/>
  </r>
  <r>
    <s v="EST-000038009"/>
    <s v="LONDON MISC 2025"/>
    <s v="Max Cane"/>
    <d v="2025-10-13T00:00:00"/>
    <d v="2025-10-10T00:00:00"/>
    <x v="1"/>
    <s v="10/10/2025, 10:31"/>
    <s v="UK"/>
    <s v="10/10/2025"/>
    <x v="40"/>
  </r>
  <r>
    <s v="EST-000038008"/>
    <s v="LONDON MISC 2025"/>
    <s v="Max Cane"/>
    <d v="2025-10-14T00:00:00"/>
    <d v="2025-10-10T00:00:00"/>
    <x v="1"/>
    <s v="10/10/2025, 10:20"/>
    <s v="UK"/>
    <s v="10/10/2025"/>
    <x v="40"/>
  </r>
  <r>
    <s v="EST-000037976"/>
    <s v="LONDON MISC 2025"/>
    <s v="Lorraine Knotts"/>
    <d v="2025-10-10T00:00:00"/>
    <d v="2025-10-09T00:00:00"/>
    <x v="1"/>
    <s v="09/10/2025, 12:54"/>
    <s v="UK"/>
    <s v="09/10/2025"/>
    <x v="40"/>
  </r>
  <r>
    <s v="EST-000037963"/>
    <s v="LONDON MISC 2025"/>
    <s v="Lorraine Knotts"/>
    <d v="2025-10-10T00:00:00"/>
    <d v="2025-10-09T00:00:00"/>
    <x v="1"/>
    <s v="09/10/2025, 11:06"/>
    <s v="UK"/>
    <s v="09/10/2025"/>
    <x v="40"/>
  </r>
  <r>
    <s v="EST-000037810"/>
    <s v="LUMINOUS OAK SEMH SCHOOL SOUTHAMPTON"/>
    <s v="Neil Hamblin"/>
    <d v="2025-10-08T00:00:00"/>
    <d v="2025-10-08T00:00:00"/>
    <x v="1"/>
    <s v="08/10/2025, 15:18"/>
    <s v="UK"/>
    <s v="08/10/2025"/>
    <x v="40"/>
  </r>
  <r>
    <s v="EST-000037817"/>
    <s v="MANCHESTER AIRPORT CAVU FITOUT"/>
    <s v="Neil Hamblin"/>
    <d v="2025-10-08T00:00:00"/>
    <d v="2025-10-08T00:00:00"/>
    <x v="1"/>
    <s v="08/10/2025, 12:34"/>
    <s v="UK"/>
    <s v="08/10/2025"/>
    <x v="40"/>
  </r>
  <r>
    <s v="EST-000037835"/>
    <s v="MANCHESTER AIRPORT T2 DUTY FREE"/>
    <s v="Max Cane"/>
    <d v="2025-10-08T00:00:00"/>
    <d v="2025-10-06T00:00:00"/>
    <x v="1"/>
    <s v="06/10/2025, 16:08"/>
    <s v="UK"/>
    <s v="06/10/2025"/>
    <x v="40"/>
  </r>
  <r>
    <s v="EST-000037923"/>
    <s v="MANCHESTER AIRPORT T2 EMIRATES LOUNGE"/>
    <s v="Neil Hamblin"/>
    <d v="2025-10-10T00:00:00"/>
    <d v="2025-10-09T00:00:00"/>
    <x v="1"/>
    <s v="09/10/2025, 13:04"/>
    <s v="UK"/>
    <s v="09/10/2025"/>
    <x v="40"/>
  </r>
  <r>
    <s v="EST-000037994"/>
    <s v="MOORFIELDS NO 21 DEUTSCHE BANK REFURB LONDON"/>
    <s v="Max Cane"/>
    <d v="2025-10-13T00:00:00"/>
    <d v="2025-10-09T00:00:00"/>
    <x v="1"/>
    <s v="09/10/2025, 15:01"/>
    <s v="UK"/>
    <s v="09/10/2025"/>
    <x v="40"/>
  </r>
  <r>
    <s v="EST-000037986"/>
    <s v="MOORFIELDS NO 21 DEUTSCHE BANK REFURB LONDON"/>
    <s v="Max Cane"/>
    <d v="2025-10-10T00:00:00"/>
    <d v="2025-10-09T00:00:00"/>
    <x v="1"/>
    <s v="09/10/2025, 14:12"/>
    <s v="UK"/>
    <s v="09/10/2025"/>
    <x v="40"/>
  </r>
  <r>
    <s v="EST-000038033"/>
    <s v="MORRISONS MISC 2025"/>
    <s v="Max Cane"/>
    <d v="2025-10-13T00:00:00"/>
    <d v="2025-10-10T00:00:00"/>
    <x v="1"/>
    <s v="10/10/2025, 11:36"/>
    <s v="UK"/>
    <s v="10/10/2025"/>
    <x v="40"/>
  </r>
  <r>
    <s v="EST-000037993"/>
    <s v="MORRISONS MISC 2025"/>
    <s v="Max Cane"/>
    <d v="2025-10-10T00:00:00"/>
    <d v="2025-10-09T00:00:00"/>
    <x v="1"/>
    <s v="09/10/2025, 14:51"/>
    <s v="UK"/>
    <s v="09/10/2025"/>
    <x v="40"/>
  </r>
  <r>
    <s v="EST-000037992"/>
    <s v="MORRISONS MISC 2025"/>
    <s v="Max Cane"/>
    <d v="2025-10-10T00:00:00"/>
    <d v="2025-10-09T00:00:00"/>
    <x v="1"/>
    <s v="09/10/2025, 14:55"/>
    <s v="UK"/>
    <s v="09/10/2025"/>
    <x v="40"/>
  </r>
  <r>
    <s v="EST-000037798"/>
    <s v="NATIONAL GRID CASTLE DONNINGTON"/>
    <s v="Max Cane"/>
    <d v="2025-10-07T00:00:00"/>
    <d v="2025-10-07T00:00:00"/>
    <x v="1"/>
    <s v="07/10/2025, 07:50"/>
    <s v="UK"/>
    <s v="07/10/2025"/>
    <x v="40"/>
  </r>
  <r>
    <s v="EST-000037846"/>
    <s v="NEW BOND STREET NO 63 FENWICKS LONDON"/>
    <s v="Max Cane"/>
    <d v="2025-10-08T00:00:00"/>
    <d v="2025-10-08T00:00:00"/>
    <x v="1"/>
    <s v="08/10/2025, 12:16"/>
    <s v="UK"/>
    <s v="08/10/2025"/>
    <x v="40"/>
  </r>
  <r>
    <s v="EST-000038016"/>
    <s v="NEW BRIDGE STREET NO 100 CAT A+ LONDON"/>
    <s v="Lorraine Knotts"/>
    <d v="2025-10-13T00:00:00"/>
    <d v="2025-10-10T00:00:00"/>
    <x v="1"/>
    <s v="10/10/2025, 08:56"/>
    <s v="UK"/>
    <s v="10/10/2025"/>
    <x v="40"/>
  </r>
  <r>
    <s v="EST-000037952"/>
    <s v="NEW BRIDGE STREET NO 100 CAT A+ LONDON"/>
    <s v="Lorraine Knotts"/>
    <d v="2025-10-10T00:00:00"/>
    <d v="2025-10-09T00:00:00"/>
    <x v="1"/>
    <s v="09/10/2025, 11:30"/>
    <s v="UK"/>
    <s v="09/10/2025"/>
    <x v="40"/>
  </r>
  <r>
    <s v="EST-000037967"/>
    <s v="NEW CARRINGTON STREET THE CARRINGTON CAT A MAYFAIR LONDON"/>
    <s v="Max Cane"/>
    <d v="2025-10-10T00:00:00"/>
    <d v="2025-10-09T00:00:00"/>
    <x v="1"/>
    <s v="09/10/2025, 10:12"/>
    <s v="UK"/>
    <s v="09/10/2025"/>
    <x v="40"/>
  </r>
  <r>
    <s v="EST-000037725"/>
    <s v="NEWGATE STREET NO 81 BT CENTRE HSBC FIT OUT LONDON"/>
    <s v="Neil Hamblin"/>
    <d v="2025-10-06T00:00:00"/>
    <d v="2025-10-10T00:00:00"/>
    <x v="0"/>
    <s v="10/10/2025, 14:22"/>
    <s v="UK"/>
    <s v="10/10/2025"/>
    <x v="40"/>
  </r>
  <r>
    <s v="EST-000037831"/>
    <s v="NEW YORK STREET NO 1 CAT A REFURB FLRS 1&amp;2 MANCHESTER"/>
    <s v="Lorraine Knotts"/>
    <d v="2025-10-07T00:00:00"/>
    <d v="2025-10-06T00:00:00"/>
    <x v="1"/>
    <s v="06/10/2025, 14:06"/>
    <s v="UK"/>
    <s v="06/10/2025"/>
    <x v="40"/>
  </r>
  <r>
    <s v="EST-000037829"/>
    <s v="NORTH MISC 2025 DAVID BAYLIS"/>
    <s v="Max Cane"/>
    <d v="2025-10-08T00:00:00"/>
    <d v="2025-10-06T00:00:00"/>
    <x v="1"/>
    <s v="06/10/2025, 10:24"/>
    <s v="UK"/>
    <s v="06/10/2025"/>
    <x v="40"/>
  </r>
  <r>
    <s v="EST-000037980"/>
    <s v="NORTH MISC 2025 DAVID BAYLIS"/>
    <s v="Lorraine Knotts"/>
    <d v="2025-10-10T00:00:00"/>
    <d v="2025-10-09T00:00:00"/>
    <x v="1"/>
    <s v="09/10/2025, 14:31"/>
    <s v="UK"/>
    <s v="09/10/2025"/>
    <x v="40"/>
  </r>
  <r>
    <s v="EST-000037931"/>
    <s v="NORTH MISC 2025 DAVID BAYLIS"/>
    <s v="Lorraine Knotts"/>
    <d v="2025-10-09T00:00:00"/>
    <d v="2025-10-08T00:00:00"/>
    <x v="1"/>
    <s v="08/10/2025, 15:09"/>
    <s v="UK"/>
    <s v="08/10/2025"/>
    <x v="40"/>
  </r>
  <r>
    <s v="EST-000037984"/>
    <s v="NR DARLINGTON RAILWAY STATION WAITING ROOM"/>
    <s v="Neil Hamblin"/>
    <d v="2025-10-13T00:00:00"/>
    <d v="2025-10-09T00:00:00"/>
    <x v="1"/>
    <s v="09/10/2025, 16:19"/>
    <s v="UK"/>
    <s v="09/10/2025"/>
    <x v="40"/>
  </r>
  <r>
    <s v="EST-000037254"/>
    <s v="OLYMPIA DEVELOPMENT ONE OLYMPIA L7 BUSINESS LOUNGE LONDON"/>
    <s v="Lorraine Knotts"/>
    <d v="2025-09-23T00:00:00"/>
    <d v="2025-10-09T00:00:00"/>
    <x v="0"/>
    <s v="09/10/2025, 10:32"/>
    <s v="UK"/>
    <s v="09/10/2025"/>
    <x v="40"/>
  </r>
  <r>
    <s v="EST-000037997"/>
    <s v="OXFORD STREET NO 1 SOHO PLACE FLR 9 G-RESEARCH LONDON"/>
    <s v="Max Cane"/>
    <d v="2025-10-13T00:00:00"/>
    <d v="2025-10-10T00:00:00"/>
    <x v="1"/>
    <s v="10/10/2025, 15:31"/>
    <s v="UK"/>
    <s v="10/10/2025"/>
    <x v="40"/>
  </r>
  <r>
    <s v="EST-000037960"/>
    <s v="PARK LANE NO 25 REFURB LONDON"/>
    <s v="Max Cane"/>
    <d v="2025-10-10T00:00:00"/>
    <d v="2025-10-09T00:00:00"/>
    <x v="1"/>
    <s v="09/10/2025, 11:38"/>
    <s v="UK"/>
    <s v="09/10/2025"/>
    <x v="40"/>
  </r>
  <r>
    <s v="EST-000037783"/>
    <s v="PROSPECT PARK HOSPITAL READING"/>
    <s v="Max Cane"/>
    <d v="2025-10-06T00:00:00"/>
    <d v="2025-10-08T00:00:00"/>
    <x v="0"/>
    <s v="08/10/2025, 12:14"/>
    <s v="UK"/>
    <s v="08/10/2025"/>
    <x v="40"/>
  </r>
  <r>
    <s v="EST-000037781"/>
    <s v="QUEEN VICTORIA STREET NO 128 OLD CHANGE HOUSE FLR 3 LONDON"/>
    <s v="Neil Hamblin"/>
    <d v="2025-10-06T00:00:00"/>
    <d v="2025-10-06T00:00:00"/>
    <x v="1"/>
    <s v="06/10/2025, 11:52"/>
    <s v="UK"/>
    <s v="06/10/2025"/>
    <x v="40"/>
  </r>
  <r>
    <s v="EST-000037899"/>
    <s v="ROCKSTAR BARCLAY HOUSE PHASE 4 GF FACILITIES EDINBURGH"/>
    <s v="Lorraine Knotts"/>
    <d v="2025-10-09T00:00:00"/>
    <d v="2025-10-08T00:00:00"/>
    <x v="1"/>
    <s v="08/10/2025, 11:12"/>
    <s v="UK"/>
    <s v="08/10/2025"/>
    <x v="40"/>
  </r>
  <r>
    <s v="EST-000037836"/>
    <s v="ROMFORD CUSTODY CENTRE ESSEX"/>
    <s v="Max Cane"/>
    <d v="2025-10-07T00:00:00"/>
    <d v="2025-10-06T00:00:00"/>
    <x v="1"/>
    <s v="06/10/2025, 11:49"/>
    <s v="UK"/>
    <s v="06/10/2025"/>
    <x v="40"/>
  </r>
  <r>
    <s v="EST-000037857"/>
    <s v="SAINSBURYS BEARSDEN"/>
    <s v="Max Cane"/>
    <d v="2025-10-08T00:00:00"/>
    <d v="2025-10-07T00:00:00"/>
    <x v="1"/>
    <s v="07/10/2025, 09:19"/>
    <s v="UK"/>
    <s v="07/10/2025"/>
    <x v="40"/>
  </r>
  <r>
    <s v="EST-000037961"/>
    <s v="SCOTLAND &amp; NORTH EAST MISC 2025"/>
    <s v="Lorraine Knotts"/>
    <d v="2025-10-10T00:00:00"/>
    <d v="2025-10-09T00:00:00"/>
    <x v="1"/>
    <s v="09/10/2025, 12:29"/>
    <s v="UK"/>
    <s v="09/10/2025"/>
    <x v="40"/>
  </r>
  <r>
    <s v="EST-000038017"/>
    <s v="SE TV MARK GUEST MISC 2025"/>
    <s v="Max Cane"/>
    <d v="2025-10-13T00:00:00"/>
    <d v="2025-10-10T00:00:00"/>
    <x v="1"/>
    <s v="10/10/2025, 10:37"/>
    <s v="UK"/>
    <s v="10/10/2025"/>
    <x v="40"/>
  </r>
  <r>
    <s v="EST-000037876"/>
    <s v="SE TV MARK GUEST MISC 2025"/>
    <s v="Max Cane"/>
    <d v="2025-10-08T00:00:00"/>
    <d v="2025-10-07T00:00:00"/>
    <x v="1"/>
    <s v="07/10/2025, 15:52"/>
    <s v="UK"/>
    <s v="07/10/2025"/>
    <x v="40"/>
  </r>
  <r>
    <s v="EST-000037999"/>
    <s v="STANSTED AIRPORT TERMINAL CONCOURSE CENTRAL SEARCH AREA"/>
    <s v="Lorraine Knotts"/>
    <d v="2025-10-13T00:00:00"/>
    <d v="2025-10-10T00:00:00"/>
    <x v="1"/>
    <s v="10/10/2025, 09:59"/>
    <s v="UK"/>
    <s v="10/10/2025"/>
    <x v="40"/>
  </r>
  <r>
    <s v="EST-000037897"/>
    <s v="TFL WEMBLEY AND STANMORE STATION WCS"/>
    <s v="Lorraine Knotts"/>
    <d v="2025-10-09T00:00:00"/>
    <d v="2025-10-08T00:00:00"/>
    <x v="1"/>
    <s v="08/10/2025, 14:24"/>
    <s v="UK"/>
    <s v="08/10/2025"/>
    <x v="40"/>
  </r>
  <r>
    <s v="EST-000037865"/>
    <s v="THE LANTERN MARLOW ROAD NO 1 MAIDENHEAD"/>
    <s v="Max Cane"/>
    <d v="2025-10-08T00:00:00"/>
    <d v="2025-10-07T00:00:00"/>
    <x v="1"/>
    <s v="07/10/2025, 15:52"/>
    <s v="UK"/>
    <s v="07/10/2025"/>
    <x v="40"/>
  </r>
  <r>
    <s v="EST-000037881"/>
    <s v="THE OLDHAM ACADEMY NORTH BROADWAY"/>
    <s v="Max Cane"/>
    <d v="2025-10-08T00:00:00"/>
    <d v="2025-10-07T00:00:00"/>
    <x v="1"/>
    <s v="07/10/2025, 15:52"/>
    <s v="UK"/>
    <s v="07/10/2025"/>
    <x v="40"/>
  </r>
  <r>
    <s v="EST-000037900"/>
    <s v="THE SHARD CAT A REFURB LEVEL 10 LONDON"/>
    <s v="Lorraine Knotts"/>
    <d v="2025-10-10T00:00:00"/>
    <d v="2025-10-08T00:00:00"/>
    <x v="1"/>
    <s v="08/10/2025, 10:58"/>
    <s v="UK"/>
    <s v="08/10/2025"/>
    <x v="40"/>
  </r>
  <r>
    <s v="EST-000037532"/>
    <s v="TORRINGTON AVENUE NO 209 COVENTRY"/>
    <s v="Lorraine Knotts"/>
    <d v="2025-09-26T00:00:00"/>
    <d v="2025-10-09T00:00:00"/>
    <x v="0"/>
    <s v="09/10/2025, 08:10"/>
    <s v="UK"/>
    <s v="09/10/2025"/>
    <x v="40"/>
  </r>
  <r>
    <s v="EST-000037883"/>
    <s v="TORRINGTON AVENUE NO 209 COVENTRY"/>
    <s v="Neil Hamblin"/>
    <d v="2025-10-10T00:00:00"/>
    <d v="2025-10-08T00:00:00"/>
    <x v="1"/>
    <s v="08/10/2025, 16:40"/>
    <s v="UK"/>
    <s v="08/10/2025"/>
    <x v="40"/>
  </r>
  <r>
    <s v="EST-000037753"/>
    <s v="TWICKENHAM ALLIANZ STADIUM 200 WHITTON RD TWICKENHAM LONDON"/>
    <s v="Neil Hamblin"/>
    <d v="2025-10-08T00:00:00"/>
    <d v="2025-10-06T00:00:00"/>
    <x v="1"/>
    <s v="06/10/2025, 10:58"/>
    <s v="UK"/>
    <s v="06/10/2025"/>
    <x v="40"/>
  </r>
  <r>
    <s v="EST-000038011"/>
    <s v="UCB PHARMA COLLABORATION HUB WINDLESHAM CAMPUS SURREY"/>
    <s v="Lorraine Knotts"/>
    <d v="2025-10-13T00:00:00"/>
    <d v="2025-10-10T00:00:00"/>
    <x v="1"/>
    <s v="10/10/2025, 08:20"/>
    <s v="UK"/>
    <s v="10/10/2025"/>
    <x v="40"/>
  </r>
  <r>
    <s v="EST-000037966"/>
    <s v="UCB PHARMA COLLABORATION HUB WINDLESHAM CAMPUS SURREY"/>
    <s v="Max Cane"/>
    <d v="2025-10-10T00:00:00"/>
    <d v="2025-10-09T00:00:00"/>
    <x v="1"/>
    <s v="09/10/2025, 10:33"/>
    <s v="UK"/>
    <s v="09/10/2025"/>
    <x v="40"/>
  </r>
  <r>
    <s v="EST-000037964"/>
    <s v="UCB PHARMA COLLABORATION HUB WINDLESHAM CAMPUS SURREY"/>
    <s v="Max Cane"/>
    <d v="2025-10-10T00:00:00"/>
    <d v="2025-10-09T00:00:00"/>
    <x v="1"/>
    <s v="09/10/2025, 10:35"/>
    <s v="UK"/>
    <s v="09/10/2025"/>
    <x v="40"/>
  </r>
  <r>
    <s v="EST-000037827"/>
    <s v="UNI OF OXFORD BEGBROKE FIT OUT"/>
    <s v="Max Cane"/>
    <d v="2025-10-07T00:00:00"/>
    <d v="2025-10-06T00:00:00"/>
    <x v="1"/>
    <s v="06/10/2025, 11:19"/>
    <s v="UK"/>
    <s v="06/10/2025"/>
    <x v="40"/>
  </r>
  <r>
    <s v="EST-000037911"/>
    <s v="UPPER GROUND NO 72 PROJECT VISTA SOUTHBANK LONDON"/>
    <s v="Max Cane"/>
    <d v="2025-10-09T00:00:00"/>
    <d v="2025-10-09T00:00:00"/>
    <x v="1"/>
    <s v="09/10/2025, 13:53"/>
    <s v="UK"/>
    <s v="09/10/2025"/>
    <x v="40"/>
  </r>
  <r>
    <s v="EST-000037745"/>
    <s v="VICTORIA STREET NO 171 REFURBISHMENT LONDON"/>
    <s v="Lorraine Knotts"/>
    <d v="2025-10-08T00:00:00"/>
    <d v="2025-10-09T00:00:00"/>
    <x v="0"/>
    <s v="09/10/2025, 09:40"/>
    <s v="UK"/>
    <s v="09/10/2025"/>
    <x v="40"/>
  </r>
  <r>
    <s v="EST-000037844"/>
    <s v="VIRGIN MEDIA DATA CENTRE EXTENSION NORTHAMPTON"/>
    <s v="Neil Hamblin"/>
    <d v="2025-10-08T00:00:00"/>
    <d v="2025-10-08T00:00:00"/>
    <x v="1"/>
    <s v="08/10/2025, 13:28"/>
    <s v="UK"/>
    <s v="08/10/2025"/>
    <x v="40"/>
  </r>
  <r>
    <s v="EST-000037688"/>
    <s v="WAKEFIELD COLLEGE CASTLEFORD CAMPUS"/>
    <s v="Max Cane"/>
    <d v="2025-10-08T00:00:00"/>
    <d v="2025-10-06T00:00:00"/>
    <x v="1"/>
    <s v="06/10/2025, 13:57"/>
    <s v="UK"/>
    <s v="06/10/2025"/>
    <x v="40"/>
  </r>
  <r>
    <s v="EST-000037832"/>
    <s v="WALBROOK BUILDING NO 25 FLR 4 LONDON"/>
    <s v="Max Cane"/>
    <d v="2025-10-07T00:00:00"/>
    <d v="2025-10-06T00:00:00"/>
    <x v="1"/>
    <s v="06/10/2025, 14:04"/>
    <s v="UK"/>
    <s v="06/10/2025"/>
    <x v="40"/>
  </r>
  <r>
    <s v="EST-000037940"/>
    <s v="WARWICK COURT CAT B EGYM LONDON"/>
    <s v="Neil Hamblin"/>
    <d v="2025-10-09T00:00:00"/>
    <d v="2025-10-09T00:00:00"/>
    <x v="1"/>
    <s v="09/10/2025, 11:15"/>
    <s v="UK"/>
    <s v="09/10/2025"/>
    <x v="40"/>
  </r>
  <r>
    <s v="EST-000037919"/>
    <s v="WHITEHALL RIVERSIDE BLDG A LEEDS REFURB"/>
    <s v="Max Cane"/>
    <d v="2025-10-09T00:00:00"/>
    <d v="2025-10-08T00:00:00"/>
    <x v="1"/>
    <s v="08/10/2025, 11:58"/>
    <s v="UK"/>
    <s v="08/10/2025"/>
    <x v="40"/>
  </r>
  <r>
    <s v="EST-000037586"/>
    <s v="WREXHAM AFC KOP STAND GROUND FLOOR"/>
    <s v="Lorraine Knotts"/>
    <d v="2025-09-30T00:00:00"/>
    <d v="2025-10-06T00:00:00"/>
    <x v="0"/>
    <s v="06/10/2025, 11:34"/>
    <s v="UK"/>
    <s v="06/10/2025"/>
    <x v="40"/>
  </r>
  <r>
    <s v="EST-000037736"/>
    <s v="BRYANT PARK 10 JFK 38 NEW YORK"/>
    <s v="Ian Liegeois"/>
    <d v="2025-10-07T00:00:00"/>
    <d v="2025-10-07T00:00:00"/>
    <x v="1"/>
    <s v="07/10/2025, 17:15"/>
    <s v="USA"/>
    <s v="07/10/2025"/>
    <x v="40"/>
  </r>
  <r>
    <s v="EST-000037947"/>
    <s v="HOBBY AIRPORT WEST CONCOURSE HOUSTON TX"/>
    <s v="Jeremy Buick"/>
    <d v="2025-10-16T00:00:00"/>
    <d v="2025-10-10T00:00:00"/>
    <x v="1"/>
    <s v="10/10/2025, 12:53"/>
    <s v="USA"/>
    <s v="10/10/2025"/>
    <x v="40"/>
  </r>
  <r>
    <s v="EST-000037913"/>
    <s v="MIT SLOAN EXECUTIVE EDUCATION"/>
    <s v="Ian Liegeois"/>
    <d v="2025-10-10T00:00:00"/>
    <d v="2025-10-08T00:00:00"/>
    <x v="1"/>
    <s v="08/10/2025, 16:43"/>
    <s v="USA"/>
    <s v="08/10/2025"/>
    <x v="40"/>
  </r>
  <r>
    <s v="EST-000037786"/>
    <s v="N MICHIGAN AVE 600 UNIQLO STORE CHICAGO"/>
    <s v="Ian Liegeois"/>
    <d v="2025-10-08T00:00:00"/>
    <d v="2025-10-10T00:00:00"/>
    <x v="0"/>
    <s v="10/10/2025, 15:47"/>
    <s v="USA"/>
    <s v="10/10/2025"/>
    <x v="40"/>
  </r>
  <r>
    <s v="EST-000037770"/>
    <s v="S KING STREET 788 HPH STRAUB PARKING BLDG"/>
    <s v="Ian Liegeois"/>
    <d v="2025-10-07T00:00:00"/>
    <d v="2025-10-08T00:00:00"/>
    <x v="0"/>
    <s v="08/10/2025, 23:40"/>
    <s v="USA"/>
    <s v="08/10/2025"/>
    <x v="40"/>
  </r>
  <r>
    <s v="EST-000038196"/>
    <s v="AXIS CAPITAL THE MALTHOUSE DUBLIN"/>
    <s v="Fergal Rudden"/>
    <d v="2025-10-16T00:00:00"/>
    <d v="2025-10-16T00:00:00"/>
    <x v="1"/>
    <s v="16/10/2025, 10:26"/>
    <s v="Ireland"/>
    <s v="16/10/2025"/>
    <x v="41"/>
  </r>
  <r>
    <s v="EST-000038187"/>
    <s v="AXIS CAPITAL THE MALTHOUSE DUBLIN"/>
    <s v="Fergal Rudden"/>
    <d v="2025-10-16T00:00:00"/>
    <d v="2025-10-16T00:00:00"/>
    <x v="1"/>
    <s v="16/10/2025, 10:26"/>
    <s v="Ireland"/>
    <s v="16/10/2025"/>
    <x v="41"/>
  </r>
  <r>
    <s v="EST-000038183"/>
    <s v="BEAUFORT HOUSE DEVELOPMENT BELFAST"/>
    <s v="Fergal Rudden"/>
    <d v="2025-10-16T00:00:00"/>
    <d v="2025-10-16T00:00:00"/>
    <x v="1"/>
    <s v="16/10/2025, 10:50"/>
    <s v="Ireland"/>
    <s v="16/10/2025"/>
    <x v="41"/>
  </r>
  <r>
    <s v="EST-000038218"/>
    <s v="ST VINCENTS PRIVATE HOSPITAL EXTENSION"/>
    <s v="Fergal Rudden"/>
    <d v="2025-10-17T00:00:00"/>
    <d v="2025-10-16T00:00:00"/>
    <x v="1"/>
    <s v="16/10/2025, 10:01"/>
    <s v="Ireland"/>
    <s v="16/10/2025"/>
    <x v="41"/>
  </r>
  <r>
    <s v="EST-000037915"/>
    <s v="A&amp;O SHEARMAN EAST TOWER LAYSEN VALLEY RIYADH KSA"/>
    <s v="Christine Moring"/>
    <d v="2025-10-13T00:00:00"/>
    <d v="2025-10-14T00:00:00"/>
    <x v="0"/>
    <s v="14/10/2025, 11:10"/>
    <s v="Middle East"/>
    <s v="14/10/2025"/>
    <x v="41"/>
  </r>
  <r>
    <s v="EST-000038067"/>
    <s v="AL NAMAA GENERAL HOSPITAL NORTH SHARQIYAH OMAN"/>
    <s v="Jason Liggett"/>
    <d v="2025-10-15T00:00:00"/>
    <d v="2025-10-14T00:00:00"/>
    <x v="1"/>
    <s v="14/10/2025, 14:14"/>
    <s v="Middle East"/>
    <s v="14/10/2025"/>
    <x v="41"/>
  </r>
  <r>
    <s v="EST-000037672"/>
    <s v="BYTEDANCE LEVEL G TO 5 FLOORS INNOVATION HUB DUBAI"/>
    <s v="Christine Moring"/>
    <d v="2025-10-03T00:00:00"/>
    <d v="2025-10-13T00:00:00"/>
    <x v="0"/>
    <s v="13/10/2025, 11:55"/>
    <s v="Middle East"/>
    <s v="13/10/2025"/>
    <x v="41"/>
  </r>
  <r>
    <s v="EST-000037848"/>
    <s v="CITY CENTER MIRDIF CCMI CITY KITCHEN WALL PANEL DUBAI"/>
    <s v="Christine Moring"/>
    <d v="2025-10-13T00:00:00"/>
    <d v="2025-10-13T00:00:00"/>
    <x v="1"/>
    <s v="13/10/2025, 15:43"/>
    <s v="Middle East"/>
    <s v="13/10/2025"/>
    <x v="41"/>
  </r>
  <r>
    <s v="EST-000038104"/>
    <s v="DEWA HQ AL SHERAA BUILDING (B+G+4P+15) AL JADDAF"/>
    <s v="Christine Moring"/>
    <d v="2025-10-16T00:00:00"/>
    <d v="2025-10-17T00:00:00"/>
    <x v="0"/>
    <s v="17/10/2025, 13:51"/>
    <s v="Middle East"/>
    <s v="17/10/2025"/>
    <x v="41"/>
  </r>
  <r>
    <s v="EST-000038176"/>
    <s v="EMIRATES IT COLLEGE DIAC PLOT 8120295 DUBAI"/>
    <s v="Jason Liggett"/>
    <d v="2025-10-17T00:00:00"/>
    <d v="2025-10-17T00:00:00"/>
    <x v="1"/>
    <s v="17/10/2025, 08:48"/>
    <s v="Middle East"/>
    <s v="17/10/2025"/>
    <x v="41"/>
  </r>
  <r>
    <s v="EST-000038058"/>
    <s v="IMMERSIVE TOWER DIFC COMMERCIAL OFFICE DEVT DUBAI"/>
    <s v="Christine Moring"/>
    <d v="2025-10-16T00:00:00"/>
    <d v="2025-10-15T00:00:00"/>
    <x v="1"/>
    <s v="15/10/2025, 14:18"/>
    <s v="Middle East"/>
    <s v="15/10/2025"/>
    <x v="41"/>
  </r>
  <r>
    <s v="EST-000038076"/>
    <s v="JP MORGAN OFFICE AL SARAB TOWER ADGM SQUARE AUH"/>
    <s v="Christine Moring"/>
    <d v="2025-10-15T00:00:00"/>
    <d v="2025-10-13T00:00:00"/>
    <x v="1"/>
    <s v="13/10/2025, 16:35"/>
    <s v="Middle East"/>
    <s v="13/10/2025"/>
    <x v="41"/>
  </r>
  <r>
    <s v="EST-000037792"/>
    <s v="LIBYAN AUDIT BUREAU HEADQAURTERS"/>
    <s v="Christine Moring"/>
    <d v="2025-10-14T00:00:00"/>
    <d v="2025-10-14T00:00:00"/>
    <x v="1"/>
    <s v="14/10/2025, 12:18"/>
    <s v="Middle East"/>
    <s v="14/10/2025"/>
    <x v="41"/>
  </r>
  <r>
    <s v="EST-000038107"/>
    <s v="NEW DUBAI POLICE ACADEMY DUBAI"/>
    <s v="Christine Moring"/>
    <d v="2025-10-16T00:00:00"/>
    <d v="2025-10-14T00:00:00"/>
    <x v="1"/>
    <s v="14/10/2025, 10:15"/>
    <s v="Middle East"/>
    <s v="14/10/2025"/>
    <x v="41"/>
  </r>
  <r>
    <s v="EST-000038105"/>
    <s v="PRINCE MOHAMAD BIN FAHD SPECIALIST HOSPITAL AL KHOBAR KSA"/>
    <s v="Christine Moring"/>
    <d v="2025-10-17T00:00:00"/>
    <d v="2025-10-17T00:00:00"/>
    <x v="1"/>
    <s v="17/10/2025, 08:42"/>
    <s v="Middle East"/>
    <s v="17/10/2025"/>
    <x v="41"/>
  </r>
  <r>
    <s v="EST-000038212"/>
    <s v="UNKNOWN DUBAI WAREHOUSE 2025"/>
    <s v="Christine Moring"/>
    <d v="2025-10-21T00:00:00"/>
    <d v="2025-10-17T00:00:00"/>
    <x v="1"/>
    <s v="17/10/2025, 12:10"/>
    <s v="Middle East"/>
    <s v="17/10/2025"/>
    <x v="41"/>
  </r>
  <r>
    <s v="EST-000038126"/>
    <s v="02036 PROJECT CADDELL"/>
    <s v="Jason Liggett"/>
    <d v="2025-10-21T00:00:00"/>
    <d v="2025-10-16T00:00:00"/>
    <x v="1"/>
    <s v="16/10/2025, 14:15"/>
    <s v="Rest of the World"/>
    <s v="16/10/2025"/>
    <x v="41"/>
  </r>
  <r>
    <s v="EST-000037948"/>
    <s v="ALPHA BANK VE ALTERNATIVES FABRIC ATHENS"/>
    <s v="Christine Moring"/>
    <d v="2025-10-14T00:00:00"/>
    <d v="2025-10-13T00:00:00"/>
    <x v="1"/>
    <s v="13/10/2025, 15:39"/>
    <s v="Rest of the World"/>
    <s v="13/10/2025"/>
    <x v="41"/>
  </r>
  <r>
    <s v="EST-000037854"/>
    <s v="ATH11 AMAZON WORKSPACE ATHENS CEILINGS"/>
    <s v="Jason Liggett"/>
    <d v="2025-10-09T00:00:00"/>
    <d v="2025-10-14T00:00:00"/>
    <x v="0"/>
    <s v="14/10/2025, 17:12"/>
    <s v="Rest of the World"/>
    <s v="14/10/2025"/>
    <x v="41"/>
  </r>
  <r>
    <s v="EST-000037853"/>
    <s v="ATH11 AMAZON WORKSPACE ATHENS LIGHTING"/>
    <s v="Jason Liggett"/>
    <d v="2025-10-10T00:00:00"/>
    <d v="2025-10-14T00:00:00"/>
    <x v="0"/>
    <s v="14/10/2025, 17:00"/>
    <s v="Rest of the World"/>
    <s v="14/10/2025"/>
    <x v="41"/>
  </r>
  <r>
    <s v="EST-000037882"/>
    <s v="BMW RENOVATION MISSISSAUGA ONTARIO"/>
    <s v="Ian Liegeois"/>
    <d v="2025-10-10T00:00:00"/>
    <d v="2025-10-17T00:00:00"/>
    <x v="0"/>
    <s v="17/10/2025, 20:44"/>
    <s v="Rest of the World"/>
    <s v="17/10/2025"/>
    <x v="41"/>
  </r>
  <r>
    <s v="EST-000038052"/>
    <s v="CONFIDENTIAL DATA CENTRE PROJECT FRANCE"/>
    <s v="Jason Liggett"/>
    <d v="2025-10-16T00:00:00"/>
    <d v="2025-10-17T00:00:00"/>
    <x v="0"/>
    <s v="17/10/2025, 08:36"/>
    <s v="Rest of the World"/>
    <s v="17/10/2025"/>
    <x v="41"/>
  </r>
  <r>
    <s v="EST-000038101"/>
    <s v="ESTACION BUS LLEIDA"/>
    <s v="Christine Moring"/>
    <d v="2025-10-16T00:00:00"/>
    <d v="2025-10-16T00:00:00"/>
    <x v="1"/>
    <s v="16/10/2025, 09:50"/>
    <s v="Rest of the World"/>
    <s v="16/10/2025"/>
    <x v="41"/>
  </r>
  <r>
    <s v="EST-000038159"/>
    <s v="HOSPITAL EL CARMEN CIUDAD REAL"/>
    <s v="Christine Moring"/>
    <d v="2025-10-20T00:00:00"/>
    <d v="2025-10-16T00:00:00"/>
    <x v="1"/>
    <s v="16/10/2025, 10:38"/>
    <s v="Rest of the World"/>
    <s v="16/10/2025"/>
    <x v="41"/>
  </r>
  <r>
    <s v="EST-000038103"/>
    <s v="MICROSOFT OFFICE RENOVATION ATHENS"/>
    <s v="Christine Moring"/>
    <d v="2025-10-17T00:00:00"/>
    <d v="2025-10-16T00:00:00"/>
    <x v="1"/>
    <s v="16/10/2025, 14:17"/>
    <s v="Rest of the World"/>
    <s v="16/10/2025"/>
    <x v="41"/>
  </r>
  <r>
    <s v="EST-000037170"/>
    <s v="QUINTA CRAVEL PORTO"/>
    <s v="Christine Moring"/>
    <d v="2025-10-03T00:00:00"/>
    <d v="2025-10-15T00:00:00"/>
    <x v="0"/>
    <s v="15/10/2025, 15:50"/>
    <s v="Rest of the World"/>
    <s v="15/10/2025"/>
    <x v="41"/>
  </r>
  <r>
    <s v="EST-000038034"/>
    <s v="SDC PAR01 HD DATA CENTRE PARIS"/>
    <s v="Jason Liggett"/>
    <d v="2025-10-15T00:00:00"/>
    <d v="2025-10-14T00:00:00"/>
    <x v="1"/>
    <s v="14/10/2025, 10:50"/>
    <s v="Rest of the World"/>
    <s v="14/10/2025"/>
    <x v="41"/>
  </r>
  <r>
    <s v="EST-000037819"/>
    <s v="SKYPARK DB DEUTSCHE BANK LUXEMBOURG"/>
    <s v="Christine Moring"/>
    <d v="2025-10-13T00:00:00"/>
    <d v="2025-10-13T00:00:00"/>
    <x v="1"/>
    <s v="13/10/2025, 10:34"/>
    <s v="Rest of the World"/>
    <s v="13/10/2025"/>
    <x v="41"/>
  </r>
  <r>
    <s v="EST-000038272"/>
    <s v="TORRE DIAGONAL MAR BARCELONA ADD'L MAT'LS"/>
    <s v="Christine Moring"/>
    <d v="2025-10-20T00:00:00"/>
    <d v="2025-10-17T00:00:00"/>
    <x v="1"/>
    <s v="17/10/2025, 11:43"/>
    <s v="Rest of the World"/>
    <s v="17/10/2025"/>
    <x v="41"/>
  </r>
  <r>
    <s v="EST-000038128"/>
    <s v="ALBERT EMBANKMENT IMO NO 4 REFURB PH2 LONDON"/>
    <s v="Max Cane"/>
    <d v="2025-10-16T00:00:00"/>
    <d v="2025-10-14T00:00:00"/>
    <x v="1"/>
    <s v="14/10/2025, 12:08"/>
    <s v="UK"/>
    <s v="14/10/2025"/>
    <x v="41"/>
  </r>
  <r>
    <s v="EST-000038188"/>
    <s v="ALDER CASTLE NOBLE ST NO 10 CAT B LDS CHURCH LONDON"/>
    <s v="Lorraine Knotts"/>
    <d v="2025-10-17T00:00:00"/>
    <d v="2025-10-16T00:00:00"/>
    <x v="1"/>
    <s v="16/10/2025, 11:02"/>
    <s v="UK"/>
    <s v="16/10/2025"/>
    <x v="41"/>
  </r>
  <r>
    <s v="EST-000038143"/>
    <s v="ALDERMANBURY SQUARE NO 2 BASINGHALL ST LIGHTING LONDON"/>
    <s v="Max Cane"/>
    <d v="2025-10-15T00:00:00"/>
    <d v="2025-10-14T00:00:00"/>
    <x v="1"/>
    <s v="14/10/2025, 16:58"/>
    <s v="UK"/>
    <s v="14/10/2025"/>
    <x v="41"/>
  </r>
  <r>
    <s v="EST-000038066"/>
    <s v="ALDERMANBURY SQUARE NO 2 BASINGHALL ST RECEPTION CEILINGS"/>
    <s v="Lorraine Knotts"/>
    <d v="2025-10-15T00:00:00"/>
    <d v="2025-10-13T00:00:00"/>
    <x v="1"/>
    <s v="13/10/2025, 10:25"/>
    <s v="UK"/>
    <s v="13/10/2025"/>
    <x v="41"/>
  </r>
  <r>
    <s v="EST-000038004"/>
    <s v="ALDERMANBURY SQUARE NO 2 CLIFFORD CHANCE FIT-OUT LONDON"/>
    <s v="Lorraine Knotts"/>
    <d v="2025-10-17T00:00:00"/>
    <d v="2025-10-16T00:00:00"/>
    <x v="1"/>
    <s v="16/10/2025, 14:38"/>
    <s v="UK"/>
    <s v="16/10/2025"/>
    <x v="41"/>
  </r>
  <r>
    <s v="EST-000038234"/>
    <s v="ALKERDEN ACADEMY DARTFORD"/>
    <s v="Max Cane"/>
    <d v="2025-10-17T00:00:00"/>
    <d v="2025-10-16T00:00:00"/>
    <x v="1"/>
    <s v="16/10/2025, 12:35"/>
    <s v="UK"/>
    <s v="16/10/2025"/>
    <x v="41"/>
  </r>
  <r>
    <s v="EST-000038035"/>
    <s v="ARGYLL STREET NO 40 REFURB LONDON"/>
    <s v="Lorraine Knotts"/>
    <d v="2025-10-14T00:00:00"/>
    <d v="2025-10-15T00:00:00"/>
    <x v="0"/>
    <s v="15/10/2025, 14:27"/>
    <s v="UK"/>
    <s v="15/10/2025"/>
    <x v="41"/>
  </r>
  <r>
    <s v="EST-000038270"/>
    <s v="ARGYLL STREET NO 40 REFURB LONDON"/>
    <s v="Lorraine Knotts"/>
    <d v="2025-10-21T00:00:00"/>
    <d v="2025-10-17T00:00:00"/>
    <x v="1"/>
    <s v="17/10/2025, 10:51"/>
    <s v="UK"/>
    <s v="17/10/2025"/>
    <x v="41"/>
  </r>
  <r>
    <s v="EST-000038097"/>
    <s v="ASTON MARTIN SHOWROOM UNIT 2 CHELTENHAM"/>
    <s v="Max Cane"/>
    <d v="2025-10-14T00:00:00"/>
    <d v="2025-10-13T00:00:00"/>
    <x v="1"/>
    <s v="13/10/2025, 16:58"/>
    <s v="UK"/>
    <s v="13/10/2025"/>
    <x v="41"/>
  </r>
  <r>
    <s v="EST-000038182"/>
    <s v="BATTERSEA POWER STATION UNIT 9 LIPS CLINIC LONDON"/>
    <s v="Neil Hamblin"/>
    <d v="2025-10-17T00:00:00"/>
    <d v="2025-10-15T00:00:00"/>
    <x v="1"/>
    <s v="15/10/2025, 15:39"/>
    <s v="UK"/>
    <s v="15/10/2025"/>
    <x v="41"/>
  </r>
  <r>
    <s v="EST-000038146"/>
    <s v="BERKELEY STREET NO 12 REFURB LONDON"/>
    <s v="Neil Hamblin"/>
    <d v="2025-10-16T00:00:00"/>
    <d v="2025-10-15T00:00:00"/>
    <x v="1"/>
    <s v="15/10/2025, 14:13"/>
    <s v="UK"/>
    <s v="15/10/2025"/>
    <x v="41"/>
  </r>
  <r>
    <s v="EST-000038100"/>
    <s v="BISHOPSGATE NO 155 FLRS 9-12 AKIN FIT OUT LONDON"/>
    <s v="Max Cane"/>
    <d v="2025-10-15T00:00:00"/>
    <d v="2025-10-14T00:00:00"/>
    <x v="1"/>
    <s v="14/10/2025, 16:06"/>
    <s v="UK"/>
    <s v="14/10/2025"/>
    <x v="41"/>
  </r>
  <r>
    <s v="EST-000038169"/>
    <s v="BRINDLEY PLACE NO 4 DELOITTE LLP BIRMINGHAM"/>
    <s v="Neil Hamblin"/>
    <d v="2025-10-17T00:00:00"/>
    <d v="2025-10-16T00:00:00"/>
    <x v="1"/>
    <s v="16/10/2025, 13:50"/>
    <s v="UK"/>
    <s v="16/10/2025"/>
    <x v="41"/>
  </r>
  <r>
    <s v="EST-000038221"/>
    <s v="BRUNEI HALL STUDENT ACCOMMODATION NORFOLK SQUARE LONDON"/>
    <s v="Max Cane"/>
    <d v="2025-10-17T00:00:00"/>
    <d v="2025-10-16T00:00:00"/>
    <x v="1"/>
    <s v="16/10/2025, 10:32"/>
    <s v="UK"/>
    <s v="16/10/2025"/>
    <x v="41"/>
  </r>
  <r>
    <s v="EST-000038116"/>
    <s v="CANARY WHARF NORTH QUAY DEVELOPMENT LIFE SCIENCE LAB LONDON"/>
    <s v="Max Cane"/>
    <d v="2025-10-16T00:00:00"/>
    <d v="2025-10-17T00:00:00"/>
    <x v="0"/>
    <s v="17/10/2025, 12:58"/>
    <s v="UK"/>
    <s v="17/10/2025"/>
    <x v="41"/>
  </r>
  <r>
    <s v="EST-000038171"/>
    <s v="CENTRAL SQUARE WOOD ST NO 1 8TH FLOOR REFURB CARDIFF"/>
    <s v="Max Cane"/>
    <d v="2025-10-16T00:00:00"/>
    <d v="2025-10-15T00:00:00"/>
    <x v="1"/>
    <s v="15/10/2025, 11:53"/>
    <s v="UK"/>
    <s v="15/10/2025"/>
    <x v="41"/>
  </r>
  <r>
    <s v="EST-000038209"/>
    <s v="CHANCERY LANE NO 5 REDEVELOPMENT LONDON"/>
    <s v="Lorraine Knotts"/>
    <d v="2025-10-17T00:00:00"/>
    <d v="2025-10-16T00:00:00"/>
    <x v="1"/>
    <s v="16/10/2025, 10:15"/>
    <s v="UK"/>
    <s v="16/10/2025"/>
    <x v="41"/>
  </r>
  <r>
    <s v="EST-000037862"/>
    <s v="CITY POINT SIMPSON THACHER FLR 23-24 LONDON"/>
    <s v="Max Cane"/>
    <d v="2025-10-09T00:00:00"/>
    <d v="2025-10-14T00:00:00"/>
    <x v="0"/>
    <s v="14/10/2025, 15:47"/>
    <s v="UK"/>
    <s v="14/10/2025"/>
    <x v="41"/>
  </r>
  <r>
    <s v="EST-000038259"/>
    <s v="DEVONSHIRE HOUSE MAYFAIR PLACE NO 1 LEVELS 3-4 TA LONDON"/>
    <s v="Max Cane"/>
    <d v="2025-10-17T00:00:00"/>
    <d v="2025-10-17T00:00:00"/>
    <x v="1"/>
    <s v="17/10/2025, 14:59"/>
    <s v="UK"/>
    <s v="17/10/2025"/>
    <x v="41"/>
  </r>
  <r>
    <s v="EST-000038208"/>
    <s v="DOJ READING CROWN COURT READING"/>
    <s v="Neil Hamblin"/>
    <d v="2025-10-17T00:00:00"/>
    <d v="2025-10-16T00:00:00"/>
    <x v="1"/>
    <s v="16/10/2025, 10:29"/>
    <s v="UK"/>
    <s v="16/10/2025"/>
    <x v="41"/>
  </r>
  <r>
    <s v="EST-000038129"/>
    <s v="DOMINOS PIZZA MODULAR BUILD"/>
    <s v="Max Cane"/>
    <d v="2025-10-16T00:00:00"/>
    <d v="2025-10-14T00:00:00"/>
    <x v="1"/>
    <s v="14/10/2025, 16:25"/>
    <s v="UK"/>
    <s v="14/10/2025"/>
    <x v="41"/>
  </r>
  <r>
    <s v="EST-000037801"/>
    <s v="DUDLEY INTERCHANGE FISHER STREET"/>
    <s v="Neil Hamblin"/>
    <d v="2025-10-08T00:00:00"/>
    <d v="2025-10-16T00:00:00"/>
    <x v="0"/>
    <s v="16/10/2025, 09:56"/>
    <s v="UK"/>
    <s v="16/10/2025"/>
    <x v="41"/>
  </r>
  <r>
    <s v="EST-000038168"/>
    <s v="EDINBURGH AIRPORT FOOD COURT TOILETS PHASE 4 EDINBURGH"/>
    <s v="Neil Hamblin"/>
    <d v="2025-10-17T00:00:00"/>
    <d v="2025-10-16T00:00:00"/>
    <x v="1"/>
    <s v="16/10/2025, 11:34"/>
    <s v="UK"/>
    <s v="16/10/2025"/>
    <x v="41"/>
  </r>
  <r>
    <s v="EST-000037830"/>
    <s v="FARTHINGSTONE HOTEL NORTHANTS"/>
    <s v="Neil Hamblin"/>
    <d v="2025-10-13T00:00:00"/>
    <d v="2025-10-15T00:00:00"/>
    <x v="0"/>
    <s v="15/10/2025, 15:20"/>
    <s v="UK"/>
    <s v="15/10/2025"/>
    <x v="41"/>
  </r>
  <r>
    <s v="EST-000038145"/>
    <s v="GALLOWGATE NO 36 WELLBAR HOUSE ADDITIONS NEWCASTLE"/>
    <s v="Neil Hamblin"/>
    <d v="2025-10-15T00:00:00"/>
    <d v="2025-10-15T00:00:00"/>
    <x v="1"/>
    <s v="15/10/2025, 10:53"/>
    <s v="UK"/>
    <s v="15/10/2025"/>
    <x v="41"/>
  </r>
  <r>
    <s v="EST-000038115"/>
    <s v="GALLOWGATE NO 36 WELLBAR HOUSE ADDITIONS NEWCASTLE"/>
    <s v="Max Cane"/>
    <d v="2025-10-15T00:00:00"/>
    <d v="2025-10-14T00:00:00"/>
    <x v="1"/>
    <s v="14/10/2025, 12:05"/>
    <s v="UK"/>
    <s v="14/10/2025"/>
    <x v="41"/>
  </r>
  <r>
    <s v="EST-000038062"/>
    <s v="GATWICK AIRPORT MISC 2025"/>
    <s v="Lorraine Knotts"/>
    <d v="2025-10-14T00:00:00"/>
    <d v="2025-10-14T00:00:00"/>
    <x v="1"/>
    <s v="14/10/2025, 09:40"/>
    <s v="UK"/>
    <s v="14/10/2025"/>
    <x v="41"/>
  </r>
  <r>
    <s v="EST-000038201"/>
    <s v="GOLDSWORTH PLACE FORGE END NO 1 WOKING"/>
    <s v="Neil Hamblin"/>
    <d v="2025-10-17T00:00:00"/>
    <d v="2025-10-16T00:00:00"/>
    <x v="1"/>
    <s v="16/10/2025, 15:03"/>
    <s v="UK"/>
    <s v="16/10/2025"/>
    <x v="41"/>
  </r>
  <r>
    <s v="EST-000038226"/>
    <s v="GREEN PARK BROOK DRIVE NO 250 READING REFURB"/>
    <s v="Neil Hamblin"/>
    <d v="2025-10-20T00:00:00"/>
    <d v="2025-10-16T00:00:00"/>
    <x v="1"/>
    <s v="16/10/2025, 11:04"/>
    <s v="UK"/>
    <s v="16/10/2025"/>
    <x v="41"/>
  </r>
  <r>
    <s v="EST-000038165"/>
    <s v="GRESHAM STREET NO 20 CAT A REFURB LONDON"/>
    <s v="Lorraine Knotts"/>
    <d v="2025-10-17T00:00:00"/>
    <d v="2025-10-15T00:00:00"/>
    <x v="1"/>
    <s v="15/10/2025, 12:39"/>
    <s v="UK"/>
    <s v="15/10/2025"/>
    <x v="41"/>
  </r>
  <r>
    <s v="EST-000038118"/>
    <s v="HEATHROW MISC 2025"/>
    <s v="Max Cane"/>
    <d v="2025-10-15T00:00:00"/>
    <d v="2025-10-14T00:00:00"/>
    <x v="1"/>
    <s v="14/10/2025, 12:06"/>
    <s v="UK"/>
    <s v="14/10/2025"/>
    <x v="41"/>
  </r>
  <r>
    <s v="EST-000038070"/>
    <s v="HMP NORTHUMBERLAND WANSBECK ROAD MORPETH"/>
    <s v="Neil Hamblin"/>
    <d v="2025-10-14T00:00:00"/>
    <d v="2025-10-13T00:00:00"/>
    <x v="1"/>
    <s v="13/10/2025, 14:46"/>
    <s v="UK"/>
    <s v="13/10/2025"/>
    <x v="41"/>
  </r>
  <r>
    <s v="EST-000038198"/>
    <s v="KING WILLIAM STREET NO 75 GRND FLR LONDON"/>
    <s v="Max Cane"/>
    <d v="2025-10-16T00:00:00"/>
    <d v="2025-10-16T00:00:00"/>
    <x v="1"/>
    <s v="16/10/2025, 11:40"/>
    <s v="UK"/>
    <s v="16/10/2025"/>
    <x v="41"/>
  </r>
  <r>
    <s v="EST-000038205"/>
    <s v="LIBRARY REDEVELOPMENT BRIDGE STREET READING"/>
    <s v="Max Cane"/>
    <d v="2025-10-17T00:00:00"/>
    <d v="2025-10-16T00:00:00"/>
    <x v="1"/>
    <s v="16/10/2025, 11:42"/>
    <s v="UK"/>
    <s v="16/10/2025"/>
    <x v="41"/>
  </r>
  <r>
    <s v="EST-000038293"/>
    <s v="LIME STREET NO 51 REPLACEMENT LONDON"/>
    <s v="Margo Kralik"/>
    <d v="2025-10-20T00:00:00"/>
    <d v="2025-10-17T00:00:00"/>
    <x v="1"/>
    <s v="17/10/2025, 14:19"/>
    <s v="UK"/>
    <s v="17/10/2025"/>
    <x v="41"/>
  </r>
  <r>
    <s v="EST-000038123"/>
    <s v="LONDON MISC 2025"/>
    <s v="Max Cane"/>
    <d v="2025-10-15T00:00:00"/>
    <d v="2025-10-14T00:00:00"/>
    <x v="1"/>
    <s v="14/10/2025, 10:54"/>
    <s v="UK"/>
    <s v="14/10/2025"/>
    <x v="41"/>
  </r>
  <r>
    <s v="EST-000038090"/>
    <s v="LONDON MISC 2025"/>
    <s v="Max Cane"/>
    <d v="2025-10-14T00:00:00"/>
    <d v="2025-10-13T00:00:00"/>
    <x v="1"/>
    <s v="13/10/2025, 15:31"/>
    <s v="UK"/>
    <s v="13/10/2025"/>
    <x v="41"/>
  </r>
  <r>
    <s v="EST-000038077"/>
    <s v="LONDON MISC 2025"/>
    <s v="Max Cane"/>
    <d v="2025-10-14T00:00:00"/>
    <d v="2025-10-13T00:00:00"/>
    <x v="1"/>
    <s v="13/10/2025, 16:11"/>
    <s v="UK"/>
    <s v="13/10/2025"/>
    <x v="41"/>
  </r>
  <r>
    <s v="EST-000038074"/>
    <s v="LONDON MISC 2025"/>
    <s v="Max Cane"/>
    <d v="2025-10-14T00:00:00"/>
    <d v="2025-10-14T00:00:00"/>
    <x v="1"/>
    <s v="14/10/2025, 16:23"/>
    <s v="UK"/>
    <s v="14/10/2025"/>
    <x v="41"/>
  </r>
  <r>
    <s v="EST-000038235"/>
    <s v="LUMINA VILLAGE FORMER KELLOGGS SITE - 440 APTS MANCHESTER"/>
    <s v="Lorraine Knotts"/>
    <d v="2025-10-17T00:00:00"/>
    <d v="2025-10-16T00:00:00"/>
    <x v="1"/>
    <s v="16/10/2025, 14:04"/>
    <s v="UK"/>
    <s v="16/10/2025"/>
    <x v="41"/>
  </r>
  <r>
    <s v="EST-000038038"/>
    <s v="MANCHESTER AIRPORT EASYJET G400"/>
    <s v="Neil Hamblin"/>
    <d v="2025-10-14T00:00:00"/>
    <d v="2025-10-13T00:00:00"/>
    <x v="1"/>
    <s v="13/10/2025, 15:24"/>
    <s v="UK"/>
    <s v="13/10/2025"/>
    <x v="41"/>
  </r>
  <r>
    <s v="EST-000038051"/>
    <s v="MANCHESTER AIRPORT T2 DHL CREW ROOM"/>
    <s v="Neil Hamblin"/>
    <d v="2025-10-15T00:00:00"/>
    <d v="2025-10-14T00:00:00"/>
    <x v="1"/>
    <s v="14/10/2025, 13:15"/>
    <s v="UK"/>
    <s v="14/10/2025"/>
    <x v="41"/>
  </r>
  <r>
    <s v="EST-000038244"/>
    <s v="MANCHESTER MET UNI LIBRARY ALL SAINTS CAMPUS REFURBISHMENT"/>
    <s v="Lorraine Knotts"/>
    <d v="2025-10-17T00:00:00"/>
    <d v="2025-10-16T00:00:00"/>
    <x v="1"/>
    <s v="16/10/2025, 15:08"/>
    <s v="UK"/>
    <s v="16/10/2025"/>
    <x v="41"/>
  </r>
  <r>
    <s v="EST-000038061"/>
    <s v="MOORGATE NO 25 CAT B WATSON FARLEY LONDON"/>
    <s v="Lorraine Knotts"/>
    <d v="2025-10-15T00:00:00"/>
    <d v="2025-10-13T00:00:00"/>
    <x v="1"/>
    <s v="13/10/2025, 11:50"/>
    <s v="UK"/>
    <s v="13/10/2025"/>
    <x v="41"/>
  </r>
  <r>
    <s v="EST-000038250"/>
    <s v="MORE LONDON CITY HALL QUEENS WALK NO 110 LONDON"/>
    <s v="Max Cane"/>
    <d v="2025-10-17T00:00:00"/>
    <d v="2025-10-16T00:00:00"/>
    <x v="1"/>
    <s v="16/10/2025, 14:10"/>
    <s v="UK"/>
    <s v="16/10/2025"/>
    <x v="41"/>
  </r>
  <r>
    <s v="EST-000038150"/>
    <s v="MORTUARY EXTENSION OLD WESTON ROAD BRISTOL"/>
    <s v="Max Cane"/>
    <d v="2025-10-15T00:00:00"/>
    <d v="2025-10-14T00:00:00"/>
    <x v="1"/>
    <s v="14/10/2025, 15:44"/>
    <s v="UK"/>
    <s v="14/10/2025"/>
    <x v="41"/>
  </r>
  <r>
    <s v="EST-000038087"/>
    <s v="MORTUARY EXTENSION OLD WESTON ROAD BRISTOL"/>
    <s v="Max Cane"/>
    <d v="2025-10-14T00:00:00"/>
    <d v="2025-10-13T00:00:00"/>
    <x v="1"/>
    <s v="13/10/2025, 16:02"/>
    <s v="UK"/>
    <s v="13/10/2025"/>
    <x v="41"/>
  </r>
  <r>
    <s v="EST-000038153"/>
    <s v="NEWCASTLE AIRPORT EXTENSION AND BAGGAGE RECLAIM REFURB"/>
    <s v="Lorraine Knotts"/>
    <d v="2025-10-15T00:00:00"/>
    <d v="2025-10-15T00:00:00"/>
    <x v="1"/>
    <s v="15/10/2025, 14:26"/>
    <s v="UK"/>
    <s v="15/10/2025"/>
    <x v="41"/>
  </r>
  <r>
    <s v="EST-000038151"/>
    <s v="NEWCASTLE AIRPORT EXTENSION AND BAGGAGE RECLAIM REFURB"/>
    <s v="Lorraine Knotts"/>
    <d v="2025-10-17T00:00:00"/>
    <d v="2025-10-15T00:00:00"/>
    <x v="1"/>
    <s v="15/10/2025, 14:20"/>
    <s v="UK"/>
    <s v="15/10/2025"/>
    <x v="41"/>
  </r>
  <r>
    <s v="EST-000038075"/>
    <s v="NEWGATE STREET NO 81 BT CENTRE HSBC FIT OUT LONDON"/>
    <s v="Neil Hamblin"/>
    <d v="2025-10-15T00:00:00"/>
    <d v="2025-10-14T00:00:00"/>
    <x v="1"/>
    <s v="14/10/2025, 14:07"/>
    <s v="UK"/>
    <s v="14/10/2025"/>
    <x v="41"/>
  </r>
  <r>
    <s v="EST-000038174"/>
    <s v="NEW OXFORD STREET NO 100 CAT A FLOOR 2 LONDON"/>
    <s v="Lorraine Knotts"/>
    <d v="2025-10-17T00:00:00"/>
    <d v="2025-10-15T00:00:00"/>
    <x v="1"/>
    <s v="15/10/2025, 16:22"/>
    <s v="UK"/>
    <s v="15/10/2025"/>
    <x v="41"/>
  </r>
  <r>
    <s v="EST-000038110"/>
    <s v="NEW VIC NEWHAM COLLEGE DEVELOPMENT PRINCE REGENT LANE"/>
    <s v="Neil Hamblin"/>
    <d v="2025-10-15T00:00:00"/>
    <d v="2025-10-14T00:00:00"/>
    <x v="1"/>
    <s v="14/10/2025, 09:32"/>
    <s v="UK"/>
    <s v="14/10/2025"/>
    <x v="41"/>
  </r>
  <r>
    <s v="EST-000038135"/>
    <s v="NEW ZEALAND HOUSE HAYMARKET NO 80 REFURB LONDON"/>
    <s v="Lorraine Knotts"/>
    <d v="2025-10-15T00:00:00"/>
    <d v="2025-10-15T00:00:00"/>
    <x v="1"/>
    <s v="15/10/2025, 12:49"/>
    <s v="UK"/>
    <s v="15/10/2025"/>
    <x v="41"/>
  </r>
  <r>
    <s v="EST-000038152"/>
    <s v="NORTH MISC 2025 DAVID BAYLIS"/>
    <s v="Lorraine Knotts"/>
    <d v="2025-10-15T00:00:00"/>
    <d v="2025-10-15T00:00:00"/>
    <x v="1"/>
    <s v="15/10/2025, 11:24"/>
    <s v="UK"/>
    <s v="15/10/2025"/>
    <x v="41"/>
  </r>
  <r>
    <s v="EST-000038133"/>
    <s v="NORTH MISC 2025 DAVID BAYLIS"/>
    <s v="Lorraine Knotts"/>
    <d v="2025-10-15T00:00:00"/>
    <d v="2025-10-14T00:00:00"/>
    <x v="1"/>
    <s v="14/10/2025, 11:48"/>
    <s v="UK"/>
    <s v="14/10/2025"/>
    <x v="41"/>
  </r>
  <r>
    <s v="EST-000038023"/>
    <s v="NOTTINGHAM SCHOOL PROJECT"/>
    <s v="Neil Hamblin"/>
    <d v="2025-10-14T00:00:00"/>
    <d v="2025-10-13T00:00:00"/>
    <x v="1"/>
    <s v="13/10/2025, 13:00"/>
    <s v="UK"/>
    <s v="13/10/2025"/>
    <x v="41"/>
  </r>
  <r>
    <s v="EST-000037921"/>
    <s v="NR DARLINGTON RAILWAY STATION UPGRADE"/>
    <s v="Neil Hamblin"/>
    <d v="2025-10-14T00:00:00"/>
    <d v="2025-10-17T00:00:00"/>
    <x v="0"/>
    <s v="17/10/2025, 11:44"/>
    <s v="UK"/>
    <s v="17/10/2025"/>
    <x v="41"/>
  </r>
  <r>
    <s v="EST-000038096"/>
    <s v="ONE HARDMAN BOULEVARD THE METROPOLITAN MANCHESTER"/>
    <s v="Lorraine Knotts"/>
    <d v="2025-10-15T00:00:00"/>
    <d v="2025-10-16T00:00:00"/>
    <x v="0"/>
    <s v="16/10/2025, 09:54"/>
    <s v="UK"/>
    <s v="16/10/2025"/>
    <x v="41"/>
  </r>
  <r>
    <s v="EST-000038233"/>
    <s v="ONE HARDMAN BOULEVARD THE METROPOLITAN MANCHESTER"/>
    <s v="Lorraine Knotts"/>
    <d v="2025-10-17T00:00:00"/>
    <d v="2025-10-16T00:00:00"/>
    <x v="1"/>
    <s v="16/10/2025, 12:44"/>
    <s v="UK"/>
    <s v="16/10/2025"/>
    <x v="41"/>
  </r>
  <r>
    <s v="EST-000038027"/>
    <s v="OSNEY POWER STATION SAID BUSINESS SCHOOL OXFORD"/>
    <s v="Neil Hamblin"/>
    <d v="2025-10-15T00:00:00"/>
    <d v="2025-10-13T00:00:00"/>
    <x v="1"/>
    <s v="13/10/2025, 14:32"/>
    <s v="UK"/>
    <s v="13/10/2025"/>
    <x v="41"/>
  </r>
  <r>
    <s v="EST-000038114"/>
    <s v="OUTCOMES FIRST SEN SCHOOL ST HELENS"/>
    <s v="Lorraine Knotts"/>
    <d v="2025-10-15T00:00:00"/>
    <d v="2025-10-14T00:00:00"/>
    <x v="1"/>
    <s v="14/10/2025, 11:44"/>
    <s v="UK"/>
    <s v="14/10/2025"/>
    <x v="41"/>
  </r>
  <r>
    <s v="EST-000038057"/>
    <s v="OVAL VILLAGE KENNINGTON LANE PLOTS C-D LONDON"/>
    <s v="Lorraine Knotts"/>
    <d v="2025-10-14T00:00:00"/>
    <d v="2025-10-17T00:00:00"/>
    <x v="0"/>
    <s v="17/10/2025, 10:47"/>
    <s v="UK"/>
    <s v="17/10/2025"/>
    <x v="41"/>
  </r>
  <r>
    <s v="EST-000038121"/>
    <s v="OXFORD BUSINESS PARK PLOT 5510 OXFORD"/>
    <s v="Neil Hamblin"/>
    <d v="2025-10-15T00:00:00"/>
    <d v="2025-10-14T00:00:00"/>
    <x v="1"/>
    <s v="14/10/2025, 15:47"/>
    <s v="UK"/>
    <s v="14/10/2025"/>
    <x v="41"/>
  </r>
  <r>
    <s v="EST-000038073"/>
    <s v="PALACE STREET NO 16 CAT A FLOORS 1-2 LONDON"/>
    <s v="Lorraine Knotts"/>
    <d v="2025-10-14T00:00:00"/>
    <d v="2025-10-13T00:00:00"/>
    <x v="1"/>
    <s v="13/10/2025, 15:31"/>
    <s v="UK"/>
    <s v="13/10/2025"/>
    <x v="41"/>
  </r>
  <r>
    <s v="EST-000038064"/>
    <s v="RADISSON RED GEORGE HOTEL HUDDERSFIELD"/>
    <s v="Lorraine Knotts"/>
    <d v="2025-10-14T00:00:00"/>
    <d v="2025-10-14T00:00:00"/>
    <x v="1"/>
    <s v="14/10/2025, 07:58"/>
    <s v="UK"/>
    <s v="14/10/2025"/>
    <x v="41"/>
  </r>
  <r>
    <s v="EST-000037874"/>
    <s v="RAF OPERATIONS AND TRAINING FACILITY LINCOLNSHIRE"/>
    <s v="Max Cane"/>
    <d v="2025-10-09T00:00:00"/>
    <d v="2025-10-16T00:00:00"/>
    <x v="0"/>
    <s v="16/10/2025, 08:43"/>
    <s v="UK"/>
    <s v="16/10/2025"/>
    <x v="41"/>
  </r>
  <r>
    <s v="EST-000038140"/>
    <s v="REDCLIFFE QUAY SKELTON GROUP REFURB BRISTOL"/>
    <s v="Max Cane"/>
    <d v="2025-10-16T00:00:00"/>
    <d v="2025-10-15T00:00:00"/>
    <x v="1"/>
    <s v="15/10/2025, 15:16"/>
    <s v="UK"/>
    <s v="15/10/2025"/>
    <x v="41"/>
  </r>
  <r>
    <s v="EST-000038191"/>
    <s v="ROLLS ROYCE EXTENSION THE BRIDGE THE DRIVE CHICHESTER"/>
    <s v="Neil Hamblin"/>
    <d v="2025-10-17T00:00:00"/>
    <d v="2025-10-16T00:00:00"/>
    <x v="1"/>
    <s v="16/10/2025, 16:54"/>
    <s v="UK"/>
    <s v="16/10/2025"/>
    <x v="41"/>
  </r>
  <r>
    <s v="EST-000038220"/>
    <s v="SCOTLAND &amp; NORTH EAST MISC 2025"/>
    <s v="Neil Hamblin"/>
    <d v="2025-10-17T00:00:00"/>
    <d v="2025-10-16T00:00:00"/>
    <x v="1"/>
    <s v="16/10/2025, 11:15"/>
    <s v="UK"/>
    <s v="16/10/2025"/>
    <x v="41"/>
  </r>
  <r>
    <s v="EST-000038065"/>
    <s v="SE TV MARK GUEST MISC 2025"/>
    <s v="Neil Hamblin"/>
    <d v="2025-10-14T00:00:00"/>
    <d v="2025-10-13T00:00:00"/>
    <x v="1"/>
    <s v="13/10/2025, 16:56"/>
    <s v="UK"/>
    <s v="13/10/2025"/>
    <x v="41"/>
  </r>
  <r>
    <s v="EST-000038021"/>
    <s v="SE TV MARK GUEST MISC 2025"/>
    <s v="Max Cane"/>
    <d v="2025-10-14T00:00:00"/>
    <d v="2025-10-13T00:00:00"/>
    <x v="1"/>
    <s v="13/10/2025, 16:14"/>
    <s v="UK"/>
    <s v="13/10/2025"/>
    <x v="41"/>
  </r>
  <r>
    <s v="EST-000038119"/>
    <s v="SPT GLASGOW SUBWAY STATION BOH OFFICE REPLACEMENTS"/>
    <s v="Neil Hamblin"/>
    <d v="2025-10-15T00:00:00"/>
    <d v="2025-10-15T00:00:00"/>
    <x v="1"/>
    <s v="15/10/2025, 11:37"/>
    <s v="UK"/>
    <s v="15/10/2025"/>
    <x v="41"/>
  </r>
  <r>
    <s v="EST-000038248"/>
    <s v="ST GILES QUARTER MUSEUM STREET LONDON"/>
    <s v="Lorraine Knotts"/>
    <d v="2025-10-20T00:00:00"/>
    <d v="2025-10-17T00:00:00"/>
    <x v="1"/>
    <s v="17/10/2025, 08:09"/>
    <s v="UK"/>
    <s v="17/10/2025"/>
    <x v="41"/>
  </r>
  <r>
    <s v="EST-000038264"/>
    <s v="ST JAMES STREET NO 55 FLR 4 LONDON"/>
    <s v="Max Cane"/>
    <d v="2025-10-17T00:00:00"/>
    <d v="2025-10-17T00:00:00"/>
    <x v="1"/>
    <s v="17/10/2025, 08:12"/>
    <s v="UK"/>
    <s v="17/10/2025"/>
    <x v="41"/>
  </r>
  <r>
    <s v="EST-000038265"/>
    <s v="ST JAMES STREET NO 55 FLR 5 LONDON"/>
    <s v="Max Cane"/>
    <d v="2025-10-17T00:00:00"/>
    <d v="2025-10-17T00:00:00"/>
    <x v="1"/>
    <s v="17/10/2025, 08:13"/>
    <s v="UK"/>
    <s v="17/10/2025"/>
    <x v="41"/>
  </r>
  <r>
    <s v="EST-000038277"/>
    <s v="SWINDON COLLECTION STORAGE FACILITY"/>
    <s v="Max Cane"/>
    <d v="2025-10-20T00:00:00"/>
    <d v="2025-10-17T00:00:00"/>
    <x v="1"/>
    <s v="17/10/2025, 08:07"/>
    <s v="UK"/>
    <s v="17/10/2025"/>
    <x v="41"/>
  </r>
  <r>
    <s v="EST-000038106"/>
    <s v="SWINDON COLLEGE STORAGE FACILITIES"/>
    <s v="Lorraine Knotts"/>
    <d v="2025-10-15T00:00:00"/>
    <d v="2025-10-14T00:00:00"/>
    <x v="1"/>
    <s v="14/10/2025, 10:37"/>
    <s v="UK"/>
    <s v="14/10/2025"/>
    <x v="41"/>
  </r>
  <r>
    <s v="EST-000038227"/>
    <s v="THANE ROAD NO 1 BOOTS HQ FACTORY RECKIT BENCKISER NOTTINGHAM"/>
    <s v="Max Cane"/>
    <d v="2025-10-17T00:00:00"/>
    <d v="2025-10-16T00:00:00"/>
    <x v="1"/>
    <s v="16/10/2025, 12:39"/>
    <s v="UK"/>
    <s v="16/10/2025"/>
    <x v="41"/>
  </r>
  <r>
    <s v="EST-000037971"/>
    <s v="TOOLEY STREET NO 53 COUNTING HOUSE FLOORS 2 &amp; 3 LONDON"/>
    <s v="Neil Hamblin"/>
    <d v="2025-10-10T00:00:00"/>
    <d v="2025-10-13T00:00:00"/>
    <x v="0"/>
    <s v="13/10/2025, 11:25"/>
    <s v="UK"/>
    <s v="13/10/2025"/>
    <x v="41"/>
  </r>
  <r>
    <s v="EST-000038197"/>
    <s v="UCB PHARMA COLLABORATION HUB WINDLESHAM CAMPUS SURREY"/>
    <s v="Max Cane"/>
    <d v="2025-10-16T00:00:00"/>
    <d v="2025-10-16T00:00:00"/>
    <x v="1"/>
    <s v="16/10/2025, 14:17"/>
    <s v="UK"/>
    <s v="16/10/2025"/>
    <x v="41"/>
  </r>
  <r>
    <s v="EST-000038225"/>
    <s v="UK HOUSE OXFORD ST 180 FLOOR 3 PINTEREST FIT OUT LONDON"/>
    <s v="Lorraine Knotts"/>
    <d v="2025-10-17T00:00:00"/>
    <d v="2025-10-16T00:00:00"/>
    <x v="1"/>
    <s v="16/10/2025, 12:17"/>
    <s v="UK"/>
    <s v="16/10/2025"/>
    <x v="41"/>
  </r>
  <r>
    <s v="EST-000038117"/>
    <s v="UNI OF EAST LONDON KNOWLEDGE DOCK WCS LONDON"/>
    <s v="Neil Hamblin"/>
    <d v="2025-10-15T00:00:00"/>
    <d v="2025-10-16T00:00:00"/>
    <x v="0"/>
    <s v="16/10/2025, 13:53"/>
    <s v="UK"/>
    <s v="16/10/2025"/>
    <x v="41"/>
  </r>
  <r>
    <s v="EST-000038193"/>
    <s v="UNI OF SOUTHAMPTON B1 LABORATORY"/>
    <s v="Max Cane"/>
    <d v="2025-10-16T00:00:00"/>
    <d v="2025-10-15T00:00:00"/>
    <x v="1"/>
    <s v="15/10/2025, 15:23"/>
    <s v="UK"/>
    <s v="15/10/2025"/>
    <x v="41"/>
  </r>
  <r>
    <s v="EST-000038111"/>
    <s v="UNI OF SOUTHAMPTON B1 LABORATORY"/>
    <s v="Max Cane"/>
    <d v="2025-10-15T00:00:00"/>
    <d v="2025-10-14T00:00:00"/>
    <x v="1"/>
    <s v="14/10/2025, 12:03"/>
    <s v="UK"/>
    <s v="14/10/2025"/>
    <x v="41"/>
  </r>
  <r>
    <s v="EST-000037989"/>
    <s v="VICTORIA RIVERSIDE DANTZIC ST RESIDENTIAL PHASE 3 MANCHESTER"/>
    <s v="Lorraine Knotts"/>
    <d v="2025-10-13T00:00:00"/>
    <d v="2025-10-17T00:00:00"/>
    <x v="0"/>
    <s v="17/10/2025, 12:48"/>
    <s v="UK"/>
    <s v="17/10/2025"/>
    <x v="41"/>
  </r>
  <r>
    <s v="EST-000038155"/>
    <s v="VICTORIA STREET NO 1 LONDON"/>
    <s v="Lorraine Knotts"/>
    <d v="2025-10-17T00:00:00"/>
    <d v="2025-10-16T00:00:00"/>
    <x v="1"/>
    <s v="16/10/2025, 09:31"/>
    <s v="UK"/>
    <s v="16/10/2025"/>
    <x v="41"/>
  </r>
  <r>
    <s v="EST-000038131"/>
    <s v="VICTORIA STREET NO 80-100 FLOOR 2 SCHNEIDER ELECTRIC LONDON"/>
    <s v="Lorraine Knotts"/>
    <d v="2025-10-15T00:00:00"/>
    <d v="2025-10-14T00:00:00"/>
    <x v="1"/>
    <s v="14/10/2025, 11:46"/>
    <s v="UK"/>
    <s v="14/10/2025"/>
    <x v="41"/>
  </r>
  <r>
    <s v="EST-000038223"/>
    <s v="WAITROSE REFURB HASLEMERE"/>
    <s v="Max Cane"/>
    <d v="2025-10-17T00:00:00"/>
    <d v="2025-10-16T00:00:00"/>
    <x v="1"/>
    <s v="16/10/2025, 10:38"/>
    <s v="UK"/>
    <s v="16/10/2025"/>
    <x v="41"/>
  </r>
  <r>
    <s v="EST-000038089"/>
    <s v="WHITEHALL RIVERSIDE BLDG A LEEDS REFURB"/>
    <s v="Max Cane"/>
    <d v="2025-10-14T00:00:00"/>
    <d v="2025-10-13T00:00:00"/>
    <x v="1"/>
    <s v="13/10/2025, 15:24"/>
    <s v="UK"/>
    <s v="13/10/2025"/>
    <x v="41"/>
  </r>
  <r>
    <s v="EST-000037526"/>
    <s v="BRYANT PARK ONE BANK OF AMERICA FLR 25 &amp; 26"/>
    <s v="Ian Liegeois"/>
    <d v="2025-10-01T00:00:00"/>
    <d v="2025-10-15T00:00:00"/>
    <x v="0"/>
    <s v="15/10/2025, 15:14"/>
    <s v="USA"/>
    <s v="15/10/2025"/>
    <x v="41"/>
  </r>
  <r>
    <s v="EST-000038099"/>
    <s v="GEORGE BUSH INT AIRPORT IAH- UNITED B N. TERMINAL EXPANSION"/>
    <s v="Ian Liegeois"/>
    <d v="2025-10-17T00:00:00"/>
    <d v="2025-10-17T00:00:00"/>
    <x v="1"/>
    <s v="17/10/2025, 21:32"/>
    <s v="USA"/>
    <s v="17/10/2025"/>
    <x v="41"/>
  </r>
  <r>
    <s v="EST-000038158"/>
    <s v="HOBBY AIRPORT WEST CONCOURSE HOUSTON TX"/>
    <s v="Jeremy Buick"/>
    <d v="2025-10-22T00:00:00"/>
    <d v="2025-10-15T00:00:00"/>
    <x v="1"/>
    <s v="15/10/2025, 16:10"/>
    <s v="USA"/>
    <s v="15/10/2025"/>
    <x v="41"/>
  </r>
  <r>
    <s v="EST-000037910"/>
    <s v="MATHWORKS R&amp;D BLDG LAKESIDE NATICK"/>
    <s v="Ian Liegeois"/>
    <d v="2025-10-15T00:00:00"/>
    <d v="2025-10-13T00:00:00"/>
    <x v="1"/>
    <s v="13/10/2025, 21:58"/>
    <s v="USA"/>
    <s v="13/10/2025"/>
    <x v="41"/>
  </r>
  <r>
    <s v="EST-000037614"/>
    <s v="WHITE STREET 124-125"/>
    <s v="Ian Liegeois"/>
    <d v="2025-10-06T00:00:00"/>
    <d v="2025-10-14T00:00:00"/>
    <x v="0"/>
    <s v="14/10/2025, 21:45"/>
    <s v="USA"/>
    <s v="14/10/2025"/>
    <x v="41"/>
  </r>
  <r>
    <m/>
    <m/>
    <m/>
    <m/>
    <m/>
    <x v="2"/>
    <m/>
    <m/>
    <m/>
    <x v="4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43">
  <r>
    <s v="EST-000029602"/>
    <m/>
    <d v="2025-01-07T00:00:00"/>
    <s v="Australia"/>
    <x v="0"/>
    <x v="0"/>
  </r>
  <r>
    <s v="EST-000029181"/>
    <n v="136"/>
    <d v="2025-01-08T00:00:00"/>
    <s v="France"/>
    <x v="1"/>
    <x v="0"/>
  </r>
  <r>
    <s v="EST-000027498"/>
    <m/>
    <d v="2025-01-10T00:00:00"/>
    <s v="Ireland"/>
    <x v="0"/>
    <x v="0"/>
  </r>
  <r>
    <s v="EST-000029222"/>
    <m/>
    <d v="2025-01-10T00:00:00"/>
    <s v="Ireland"/>
    <x v="0"/>
    <x v="0"/>
  </r>
  <r>
    <s v="EST-000029242"/>
    <m/>
    <d v="2025-01-10T00:00:00"/>
    <s v="Ireland"/>
    <x v="0"/>
    <x v="0"/>
  </r>
  <r>
    <s v="EST-000029264"/>
    <m/>
    <d v="2025-01-10T00:00:00"/>
    <s v="Ireland"/>
    <x v="0"/>
    <x v="0"/>
  </r>
  <r>
    <s v="EST-000029366"/>
    <m/>
    <d v="2025-01-10T00:00:00"/>
    <s v="Ireland"/>
    <x v="0"/>
    <x v="0"/>
  </r>
  <r>
    <s v="EST-000029486"/>
    <m/>
    <d v="2025-01-10T00:00:00"/>
    <s v="Ireland"/>
    <x v="0"/>
    <x v="0"/>
  </r>
  <r>
    <s v="EST-000029544"/>
    <m/>
    <d v="2025-01-06T00:00:00"/>
    <s v="Ireland"/>
    <x v="0"/>
    <x v="0"/>
  </r>
  <r>
    <s v="EST-000029536"/>
    <m/>
    <d v="2025-01-06T00:00:00"/>
    <s v="Ireland"/>
    <x v="0"/>
    <x v="0"/>
  </r>
  <r>
    <s v="EST-000029538"/>
    <m/>
    <d v="2025-01-06T00:00:00"/>
    <s v="Ireland"/>
    <x v="0"/>
    <x v="0"/>
  </r>
  <r>
    <s v="EST-000029558"/>
    <m/>
    <d v="2025-01-06T00:00:00"/>
    <s v="Ireland"/>
    <x v="0"/>
    <x v="0"/>
  </r>
  <r>
    <s v="EST-000029569"/>
    <m/>
    <d v="2025-01-07T00:00:00"/>
    <s v="Ireland"/>
    <x v="0"/>
    <x v="0"/>
  </r>
  <r>
    <s v="EST-000029594"/>
    <m/>
    <d v="2025-01-07T00:00:00"/>
    <s v="Ireland"/>
    <x v="0"/>
    <x v="0"/>
  </r>
  <r>
    <s v="EST-000029599"/>
    <m/>
    <d v="2025-01-10T00:00:00"/>
    <s v="Ireland"/>
    <x v="0"/>
    <x v="0"/>
  </r>
  <r>
    <s v="EST-000029603"/>
    <m/>
    <d v="2025-01-10T00:00:00"/>
    <s v="Ireland"/>
    <x v="0"/>
    <x v="0"/>
  </r>
  <r>
    <s v="EST-000029678"/>
    <m/>
    <d v="2025-01-09T00:00:00"/>
    <s v="Ireland"/>
    <x v="0"/>
    <x v="0"/>
  </r>
  <r>
    <s v="EST-000029714"/>
    <m/>
    <d v="2025-01-09T00:00:00"/>
    <s v="Ireland"/>
    <x v="0"/>
    <x v="0"/>
  </r>
  <r>
    <s v="EST-000029731"/>
    <m/>
    <d v="2025-01-10T00:00:00"/>
    <s v="Ireland"/>
    <x v="0"/>
    <x v="0"/>
  </r>
  <r>
    <s v="EST-000029760"/>
    <m/>
    <d v="2025-01-10T00:00:00"/>
    <s v="Ireland"/>
    <x v="0"/>
    <x v="0"/>
  </r>
  <r>
    <s v="EST-000029763"/>
    <m/>
    <d v="2025-01-10T00:00:00"/>
    <s v="Ireland"/>
    <x v="0"/>
    <x v="0"/>
  </r>
  <r>
    <s v="EST-000029778"/>
    <m/>
    <d v="2025-01-10T00:00:00"/>
    <s v="Ireland"/>
    <x v="0"/>
    <x v="0"/>
  </r>
  <r>
    <s v="EST-000028482"/>
    <n v="280"/>
    <d v="2025-01-07T00:00:00"/>
    <s v="Middle East"/>
    <x v="1"/>
    <x v="0"/>
  </r>
  <r>
    <s v="EST-000028764"/>
    <n v="232"/>
    <d v="2025-01-07T00:00:00"/>
    <s v="Middle East"/>
    <x v="1"/>
    <x v="0"/>
  </r>
  <r>
    <s v="EST-000029302"/>
    <n v="128"/>
    <d v="2025-01-06T00:00:00"/>
    <s v="Middle East"/>
    <x v="1"/>
    <x v="0"/>
  </r>
  <r>
    <s v="EST-000029532"/>
    <n v="8"/>
    <d v="2025-01-07T00:00:00"/>
    <s v="Middle East"/>
    <x v="1"/>
    <x v="0"/>
  </r>
  <r>
    <s v="EST-000029533"/>
    <n v="0"/>
    <d v="2025-01-06T00:00:00"/>
    <s v="Middle East"/>
    <x v="0"/>
    <x v="0"/>
  </r>
  <r>
    <s v="EST-000029534"/>
    <n v="8"/>
    <d v="2025-01-07T00:00:00"/>
    <s v="Middle East"/>
    <x v="1"/>
    <x v="0"/>
  </r>
  <r>
    <s v="EST-000029628"/>
    <n v="24"/>
    <d v="2025-01-10T00:00:00"/>
    <s v="Middle East"/>
    <x v="1"/>
    <x v="0"/>
  </r>
  <r>
    <s v="EST-000029667"/>
    <n v="8"/>
    <d v="2025-01-10T00:00:00"/>
    <s v="Middle East"/>
    <x v="1"/>
    <x v="0"/>
  </r>
  <r>
    <s v="EST-000029687"/>
    <n v="8"/>
    <d v="2025-01-10T00:00:00"/>
    <s v="Middle East"/>
    <x v="1"/>
    <x v="0"/>
  </r>
  <r>
    <s v="EST-000029717"/>
    <n v="8"/>
    <d v="2025-01-10T00:00:00"/>
    <s v="Middle East"/>
    <x v="1"/>
    <x v="0"/>
  </r>
  <r>
    <s v="EST-000028580"/>
    <n v="256"/>
    <d v="2025-01-06T00:00:00"/>
    <s v="Rest of the World"/>
    <x v="1"/>
    <x v="0"/>
  </r>
  <r>
    <s v="EST-000029353"/>
    <n v="105"/>
    <d v="2025-01-06T00:00:00"/>
    <s v="Rest of the World"/>
    <x v="1"/>
    <x v="0"/>
  </r>
  <r>
    <s v="EST-000029493"/>
    <n v="120"/>
    <d v="2025-01-09T00:00:00"/>
    <s v="Rest of the World"/>
    <x v="1"/>
    <x v="0"/>
  </r>
  <r>
    <s v="EST-000029494"/>
    <n v="120"/>
    <d v="2025-01-10T00:00:00"/>
    <s v="Rest of the World"/>
    <x v="1"/>
    <x v="0"/>
  </r>
  <r>
    <s v="EST-000029504"/>
    <n v="89"/>
    <d v="2025-01-07T00:00:00"/>
    <s v="Rest of the World"/>
    <x v="1"/>
    <x v="0"/>
  </r>
  <r>
    <s v="EST-000029517"/>
    <n v="0"/>
    <d v="2025-01-06T00:00:00"/>
    <s v="Rest of the World"/>
    <x v="0"/>
    <x v="0"/>
  </r>
  <r>
    <s v="EST-000029586"/>
    <n v="16"/>
    <d v="2025-01-07T00:00:00"/>
    <s v="Rest of the World"/>
    <x v="1"/>
    <x v="0"/>
  </r>
  <r>
    <s v="EST-000029587"/>
    <n v="-7"/>
    <d v="2025-01-07T00:00:00"/>
    <s v="Rest of the World"/>
    <x v="1"/>
    <x v="0"/>
  </r>
  <r>
    <s v="EST-000029643"/>
    <m/>
    <d v="2025-01-10T00:00:00"/>
    <s v="Rest of the World"/>
    <x v="0"/>
    <x v="0"/>
  </r>
  <r>
    <s v="EST-000029647"/>
    <n v="0"/>
    <d v="2025-01-08T00:00:00"/>
    <s v="Rest of the World"/>
    <x v="0"/>
    <x v="0"/>
  </r>
  <r>
    <s v="EST-000029685"/>
    <m/>
    <d v="2025-01-08T00:00:00"/>
    <s v="Rest of the World"/>
    <x v="0"/>
    <x v="0"/>
  </r>
  <r>
    <s v="EST-000029699"/>
    <m/>
    <d v="2025-01-10T00:00:00"/>
    <s v="Rest of the World"/>
    <x v="0"/>
    <x v="0"/>
  </r>
  <r>
    <s v="EST-000028931"/>
    <n v="128"/>
    <d v="2025-01-07T00:00:00"/>
    <s v="UK"/>
    <x v="1"/>
    <x v="0"/>
  </r>
  <r>
    <s v="EST-000028937"/>
    <n v="192"/>
    <d v="2025-01-10T00:00:00"/>
    <s v="UK"/>
    <x v="1"/>
    <x v="0"/>
  </r>
  <r>
    <s v="EST-000029411"/>
    <n v="0"/>
    <d v="2025-01-07T00:00:00"/>
    <s v="UK"/>
    <x v="0"/>
    <x v="0"/>
  </r>
  <r>
    <s v="EST-000029477"/>
    <n v="112"/>
    <d v="2025-01-08T00:00:00"/>
    <s v="UK"/>
    <x v="1"/>
    <x v="0"/>
  </r>
  <r>
    <s v="EST-000029487"/>
    <n v="128"/>
    <d v="2025-01-10T00:00:00"/>
    <s v="UK"/>
    <x v="1"/>
    <x v="0"/>
  </r>
  <r>
    <s v="EST-000029510"/>
    <m/>
    <d v="2025-01-06T00:00:00"/>
    <s v="UK"/>
    <x v="0"/>
    <x v="0"/>
  </r>
  <r>
    <s v="EST-000029506"/>
    <n v="97"/>
    <d v="2025-01-08T00:00:00"/>
    <s v="UK"/>
    <x v="1"/>
    <x v="0"/>
  </r>
  <r>
    <s v="EST-000029507"/>
    <m/>
    <d v="2025-01-06T00:00:00"/>
    <s v="UK"/>
    <x v="0"/>
    <x v="0"/>
  </r>
  <r>
    <s v="EST-000029508"/>
    <n v="81"/>
    <d v="2025-01-06T00:00:00"/>
    <s v="UK"/>
    <x v="1"/>
    <x v="0"/>
  </r>
  <r>
    <s v="EST-000029511"/>
    <m/>
    <d v="2025-01-06T00:00:00"/>
    <s v="UK"/>
    <x v="0"/>
    <x v="0"/>
  </r>
  <r>
    <s v="EST-000029513"/>
    <n v="88"/>
    <d v="2025-01-06T00:00:00"/>
    <s v="UK"/>
    <x v="1"/>
    <x v="0"/>
  </r>
  <r>
    <s v="EST-000029515"/>
    <n v="88"/>
    <d v="2025-01-06T00:00:00"/>
    <s v="UK"/>
    <x v="1"/>
    <x v="0"/>
  </r>
  <r>
    <s v="EST-000029516"/>
    <m/>
    <d v="2025-01-06T00:00:00"/>
    <s v="UK"/>
    <x v="0"/>
    <x v="0"/>
  </r>
  <r>
    <s v="EST-000029518"/>
    <m/>
    <d v="2025-01-06T00:00:00"/>
    <s v="UK"/>
    <x v="0"/>
    <x v="0"/>
  </r>
  <r>
    <s v="EST-000029523"/>
    <n v="8"/>
    <d v="2025-01-07T00:00:00"/>
    <s v="UK"/>
    <x v="1"/>
    <x v="0"/>
  </r>
  <r>
    <s v="EST-000029537"/>
    <n v="0"/>
    <d v="2025-01-06T00:00:00"/>
    <s v="UK"/>
    <x v="0"/>
    <x v="0"/>
  </r>
  <r>
    <s v="EST-000029535"/>
    <m/>
    <d v="2025-01-06T00:00:00"/>
    <s v="UK"/>
    <x v="0"/>
    <x v="0"/>
  </r>
  <r>
    <s v="EST-000029539"/>
    <m/>
    <d v="2025-01-06T00:00:00"/>
    <s v="UK"/>
    <x v="0"/>
    <x v="0"/>
  </r>
  <r>
    <s v="EST-000029540"/>
    <m/>
    <d v="2025-01-06T00:00:00"/>
    <s v="UK"/>
    <x v="0"/>
    <x v="0"/>
  </r>
  <r>
    <s v="EST-000029541"/>
    <m/>
    <d v="2025-01-06T00:00:00"/>
    <s v="UK"/>
    <x v="0"/>
    <x v="0"/>
  </r>
  <r>
    <s v="EST-000029542"/>
    <n v="16"/>
    <d v="2025-01-08T00:00:00"/>
    <s v="UK"/>
    <x v="1"/>
    <x v="0"/>
  </r>
  <r>
    <s v="EST-000029543"/>
    <m/>
    <d v="2025-01-06T00:00:00"/>
    <s v="UK"/>
    <x v="0"/>
    <x v="0"/>
  </r>
  <r>
    <s v="EST-000029545"/>
    <m/>
    <d v="2025-01-06T00:00:00"/>
    <s v="UK"/>
    <x v="0"/>
    <x v="0"/>
  </r>
  <r>
    <s v="EST-000029546"/>
    <n v="0"/>
    <d v="2025-01-06T00:00:00"/>
    <s v="UK"/>
    <x v="0"/>
    <x v="0"/>
  </r>
  <r>
    <s v="EST-000029547"/>
    <m/>
    <d v="2025-01-06T00:00:00"/>
    <s v="UK"/>
    <x v="0"/>
    <x v="0"/>
  </r>
  <r>
    <s v="EST-000029557"/>
    <m/>
    <d v="2025-01-06T00:00:00"/>
    <s v="UK"/>
    <x v="0"/>
    <x v="0"/>
  </r>
  <r>
    <s v="EST-000029549"/>
    <n v="8"/>
    <d v="2025-01-07T00:00:00"/>
    <s v="UK"/>
    <x v="1"/>
    <x v="0"/>
  </r>
  <r>
    <s v="EST-000029554"/>
    <n v="0"/>
    <d v="2025-01-06T00:00:00"/>
    <s v="UK"/>
    <x v="0"/>
    <x v="0"/>
  </r>
  <r>
    <s v="EST-000029550"/>
    <m/>
    <d v="2025-01-06T00:00:00"/>
    <s v="UK"/>
    <x v="0"/>
    <x v="0"/>
  </r>
  <r>
    <s v="EST-000029551"/>
    <n v="16"/>
    <d v="2025-01-09T00:00:00"/>
    <s v="UK"/>
    <x v="1"/>
    <x v="0"/>
  </r>
  <r>
    <s v="EST-000029552"/>
    <n v="0"/>
    <d v="2025-01-06T00:00:00"/>
    <s v="UK"/>
    <x v="0"/>
    <x v="0"/>
  </r>
  <r>
    <s v="EST-000029553"/>
    <n v="0"/>
    <d v="2025-01-06T00:00:00"/>
    <s v="UK"/>
    <x v="0"/>
    <x v="0"/>
  </r>
  <r>
    <s v="EST-000029555"/>
    <m/>
    <d v="2025-01-06T00:00:00"/>
    <s v="UK"/>
    <x v="0"/>
    <x v="0"/>
  </r>
  <r>
    <s v="EST-000029556"/>
    <m/>
    <d v="2025-01-06T00:00:00"/>
    <s v="UK"/>
    <x v="0"/>
    <x v="0"/>
  </r>
  <r>
    <s v="EST-000029559"/>
    <m/>
    <d v="2025-01-06T00:00:00"/>
    <s v="UK"/>
    <x v="0"/>
    <x v="0"/>
  </r>
  <r>
    <s v="EST-000029560"/>
    <m/>
    <d v="2025-01-06T00:00:00"/>
    <s v="UK"/>
    <x v="0"/>
    <x v="0"/>
  </r>
  <r>
    <s v="EST-000029561"/>
    <m/>
    <d v="2025-01-06T00:00:00"/>
    <s v="UK"/>
    <x v="0"/>
    <x v="0"/>
  </r>
  <r>
    <s v="EST-000029562"/>
    <m/>
    <d v="2025-01-06T00:00:00"/>
    <s v="UK"/>
    <x v="0"/>
    <x v="0"/>
  </r>
  <r>
    <s v="EST-000029564"/>
    <n v="0"/>
    <d v="2025-01-06T00:00:00"/>
    <s v="UK"/>
    <x v="0"/>
    <x v="0"/>
  </r>
  <r>
    <s v="EST-000029565"/>
    <n v="0"/>
    <d v="2025-01-06T00:00:00"/>
    <s v="UK"/>
    <x v="0"/>
    <x v="0"/>
  </r>
  <r>
    <s v="EST-000029566"/>
    <n v="32"/>
    <d v="2025-01-10T00:00:00"/>
    <s v="UK"/>
    <x v="1"/>
    <x v="0"/>
  </r>
  <r>
    <s v="EST-000029568"/>
    <n v="0"/>
    <d v="2025-01-06T00:00:00"/>
    <s v="UK"/>
    <x v="0"/>
    <x v="0"/>
  </r>
  <r>
    <s v="EST-000029570"/>
    <n v="0"/>
    <d v="2025-01-06T00:00:00"/>
    <s v="UK"/>
    <x v="0"/>
    <x v="0"/>
  </r>
  <r>
    <s v="EST-000029572"/>
    <n v="24"/>
    <d v="2025-01-09T00:00:00"/>
    <s v="UK"/>
    <x v="1"/>
    <x v="0"/>
  </r>
  <r>
    <s v="EST-000029573"/>
    <m/>
    <d v="2025-01-06T00:00:00"/>
    <s v="UK"/>
    <x v="0"/>
    <x v="0"/>
  </r>
  <r>
    <s v="EST-000029582"/>
    <n v="0"/>
    <d v="2025-01-08T00:00:00"/>
    <s v="UK"/>
    <x v="0"/>
    <x v="0"/>
  </r>
  <r>
    <s v="EST-000029576"/>
    <m/>
    <d v="2025-01-06T00:00:00"/>
    <s v="UK"/>
    <x v="0"/>
    <x v="0"/>
  </r>
  <r>
    <s v="EST-000029577"/>
    <m/>
    <d v="2025-01-06T00:00:00"/>
    <s v="UK"/>
    <x v="0"/>
    <x v="0"/>
  </r>
  <r>
    <s v="EST-000029578"/>
    <m/>
    <d v="2025-01-06T00:00:00"/>
    <s v="UK"/>
    <x v="0"/>
    <x v="0"/>
  </r>
  <r>
    <s v="EST-000029580"/>
    <n v="0"/>
    <d v="2025-01-07T00:00:00"/>
    <s v="UK"/>
    <x v="0"/>
    <x v="0"/>
  </r>
  <r>
    <s v="EST-000029583"/>
    <m/>
    <d v="2025-01-07T00:00:00"/>
    <s v="UK"/>
    <x v="0"/>
    <x v="0"/>
  </r>
  <r>
    <s v="EST-000029584"/>
    <m/>
    <d v="2025-01-06T00:00:00"/>
    <s v="UK"/>
    <x v="0"/>
    <x v="0"/>
  </r>
  <r>
    <s v="EST-000029590"/>
    <n v="0"/>
    <d v="2025-01-06T00:00:00"/>
    <s v="UK"/>
    <x v="0"/>
    <x v="0"/>
  </r>
  <r>
    <s v="EST-000029591"/>
    <n v="15"/>
    <d v="2025-01-07T00:00:00"/>
    <s v="UK"/>
    <x v="1"/>
    <x v="0"/>
  </r>
  <r>
    <s v="EST-000029592"/>
    <n v="23"/>
    <d v="2025-01-08T00:00:00"/>
    <s v="UK"/>
    <x v="1"/>
    <x v="0"/>
  </r>
  <r>
    <s v="EST-000029593"/>
    <n v="15"/>
    <d v="2025-01-07T00:00:00"/>
    <s v="UK"/>
    <x v="1"/>
    <x v="0"/>
  </r>
  <r>
    <s v="EST-000029595"/>
    <n v="0"/>
    <d v="2025-01-07T00:00:00"/>
    <s v="UK"/>
    <x v="0"/>
    <x v="0"/>
  </r>
  <r>
    <s v="EST-000029596"/>
    <n v="0"/>
    <d v="2025-01-06T00:00:00"/>
    <s v="UK"/>
    <x v="0"/>
    <x v="0"/>
  </r>
  <r>
    <s v="EST-000029597"/>
    <n v="0"/>
    <d v="2025-01-06T00:00:00"/>
    <s v="UK"/>
    <x v="0"/>
    <x v="0"/>
  </r>
  <r>
    <s v="EST-000029598"/>
    <m/>
    <d v="2025-01-06T00:00:00"/>
    <s v="UK"/>
    <x v="0"/>
    <x v="0"/>
  </r>
  <r>
    <s v="EST-000029600"/>
    <n v="0"/>
    <d v="2025-01-07T00:00:00"/>
    <s v="UK"/>
    <x v="0"/>
    <x v="0"/>
  </r>
  <r>
    <s v="EST-000029605"/>
    <m/>
    <d v="2025-01-07T00:00:00"/>
    <s v="UK"/>
    <x v="0"/>
    <x v="0"/>
  </r>
  <r>
    <s v="EST-000029604"/>
    <m/>
    <d v="2025-01-07T00:00:00"/>
    <s v="UK"/>
    <x v="0"/>
    <x v="0"/>
  </r>
  <r>
    <s v="EST-000029606"/>
    <m/>
    <d v="2025-01-07T00:00:00"/>
    <s v="UK"/>
    <x v="0"/>
    <x v="0"/>
  </r>
  <r>
    <s v="EST-000029607"/>
    <n v="0"/>
    <d v="2025-01-07T00:00:00"/>
    <s v="UK"/>
    <x v="0"/>
    <x v="0"/>
  </r>
  <r>
    <s v="EST-000029608"/>
    <n v="0"/>
    <d v="2025-01-07T00:00:00"/>
    <s v="UK"/>
    <x v="0"/>
    <x v="0"/>
  </r>
  <r>
    <s v="EST-000029610"/>
    <n v="0"/>
    <d v="2025-01-07T00:00:00"/>
    <s v="UK"/>
    <x v="0"/>
    <x v="0"/>
  </r>
  <r>
    <s v="EST-000029612"/>
    <n v="0"/>
    <d v="2025-01-07T00:00:00"/>
    <s v="UK"/>
    <x v="0"/>
    <x v="0"/>
  </r>
  <r>
    <s v="EST-000029613"/>
    <n v="-6"/>
    <d v="2025-01-08T00:00:00"/>
    <s v="UK"/>
    <x v="1"/>
    <x v="0"/>
  </r>
  <r>
    <s v="EST-000029614"/>
    <m/>
    <d v="2025-01-07T00:00:00"/>
    <s v="UK"/>
    <x v="0"/>
    <x v="0"/>
  </r>
  <r>
    <s v="EST-000029615"/>
    <n v="0"/>
    <d v="2025-01-07T00:00:00"/>
    <s v="UK"/>
    <x v="0"/>
    <x v="0"/>
  </r>
  <r>
    <s v="EST-000029616"/>
    <n v="0"/>
    <d v="2025-01-07T00:00:00"/>
    <s v="UK"/>
    <x v="0"/>
    <x v="0"/>
  </r>
  <r>
    <s v="EST-000029620"/>
    <m/>
    <d v="2025-01-07T00:00:00"/>
    <s v="UK"/>
    <x v="0"/>
    <x v="0"/>
  </r>
  <r>
    <s v="EST-000029622"/>
    <m/>
    <d v="2025-01-07T00:00:00"/>
    <s v="UK"/>
    <x v="0"/>
    <x v="0"/>
  </r>
  <r>
    <s v="EST-000029623"/>
    <n v="-8"/>
    <d v="2025-01-07T00:00:00"/>
    <s v="UK"/>
    <x v="1"/>
    <x v="0"/>
  </r>
  <r>
    <s v="EST-000029624"/>
    <m/>
    <d v="2025-01-07T00:00:00"/>
    <s v="UK"/>
    <x v="0"/>
    <x v="0"/>
  </r>
  <r>
    <s v="EST-000029627"/>
    <n v="0"/>
    <d v="2025-01-07T00:00:00"/>
    <s v="UK"/>
    <x v="0"/>
    <x v="0"/>
  </r>
  <r>
    <s v="EST-000029629"/>
    <m/>
    <d v="2025-01-07T00:00:00"/>
    <s v="UK"/>
    <x v="0"/>
    <x v="0"/>
  </r>
  <r>
    <s v="EST-000029630"/>
    <n v="0"/>
    <d v="2025-01-07T00:00:00"/>
    <s v="UK"/>
    <x v="0"/>
    <x v="0"/>
  </r>
  <r>
    <s v="EST-000029631"/>
    <m/>
    <d v="2025-01-07T00:00:00"/>
    <s v="UK"/>
    <x v="0"/>
    <x v="0"/>
  </r>
  <r>
    <s v="EST-000029633"/>
    <n v="0"/>
    <d v="2025-01-07T00:00:00"/>
    <s v="UK"/>
    <x v="0"/>
    <x v="0"/>
  </r>
  <r>
    <s v="EST-000029634"/>
    <n v="0"/>
    <d v="2025-01-07T00:00:00"/>
    <s v="UK"/>
    <x v="0"/>
    <x v="0"/>
  </r>
  <r>
    <s v="EST-000029635"/>
    <n v="0"/>
    <d v="2025-01-07T00:00:00"/>
    <s v="UK"/>
    <x v="0"/>
    <x v="0"/>
  </r>
  <r>
    <s v="EST-000029636"/>
    <n v="0"/>
    <d v="2025-01-07T00:00:00"/>
    <s v="UK"/>
    <x v="0"/>
    <x v="0"/>
  </r>
  <r>
    <s v="EST-000029637"/>
    <m/>
    <d v="2025-01-07T00:00:00"/>
    <s v="UK"/>
    <x v="0"/>
    <x v="0"/>
  </r>
  <r>
    <s v="EST-000029638"/>
    <m/>
    <d v="2025-01-07T00:00:00"/>
    <s v="UK"/>
    <x v="0"/>
    <x v="0"/>
  </r>
  <r>
    <s v="EST-000029639"/>
    <m/>
    <d v="2025-01-07T00:00:00"/>
    <s v="UK"/>
    <x v="0"/>
    <x v="0"/>
  </r>
  <r>
    <s v="EST-000029640"/>
    <m/>
    <d v="2025-01-07T00:00:00"/>
    <s v="UK"/>
    <x v="0"/>
    <x v="0"/>
  </r>
  <r>
    <s v="EST-000029641"/>
    <n v="-7"/>
    <d v="2025-01-07T00:00:00"/>
    <s v="UK"/>
    <x v="1"/>
    <x v="0"/>
  </r>
  <r>
    <s v="EST-000029642"/>
    <n v="-7"/>
    <d v="2025-01-08T00:00:00"/>
    <s v="UK"/>
    <x v="1"/>
    <x v="0"/>
  </r>
  <r>
    <s v="EST-000029644"/>
    <n v="0"/>
    <d v="2025-01-08T00:00:00"/>
    <s v="UK"/>
    <x v="0"/>
    <x v="0"/>
  </r>
  <r>
    <s v="EST-000029645"/>
    <m/>
    <d v="2025-01-07T00:00:00"/>
    <s v="UK"/>
    <x v="0"/>
    <x v="0"/>
  </r>
  <r>
    <s v="EST-000029646"/>
    <n v="0"/>
    <d v="2025-01-08T00:00:00"/>
    <s v="UK"/>
    <x v="0"/>
    <x v="0"/>
  </r>
  <r>
    <s v="EST-000029650"/>
    <m/>
    <d v="2025-01-08T00:00:00"/>
    <s v="UK"/>
    <x v="0"/>
    <x v="0"/>
  </r>
  <r>
    <s v="EST-000029652"/>
    <n v="-7"/>
    <d v="2025-01-08T00:00:00"/>
    <s v="UK"/>
    <x v="1"/>
    <x v="0"/>
  </r>
  <r>
    <s v="EST-000029653"/>
    <m/>
    <d v="2025-01-08T00:00:00"/>
    <s v="UK"/>
    <x v="0"/>
    <x v="0"/>
  </r>
  <r>
    <s v="EST-000029654"/>
    <n v="-8"/>
    <d v="2025-01-08T00:00:00"/>
    <s v="UK"/>
    <x v="1"/>
    <x v="0"/>
  </r>
  <r>
    <s v="EST-000029657"/>
    <m/>
    <d v="2025-01-08T00:00:00"/>
    <s v="UK"/>
    <x v="0"/>
    <x v="0"/>
  </r>
  <r>
    <s v="EST-000029658"/>
    <m/>
    <d v="2025-01-08T00:00:00"/>
    <s v="UK"/>
    <x v="0"/>
    <x v="0"/>
  </r>
  <r>
    <s v="EST-000029660"/>
    <m/>
    <d v="2025-01-08T00:00:00"/>
    <s v="UK"/>
    <x v="0"/>
    <x v="0"/>
  </r>
  <r>
    <s v="EST-000029662"/>
    <n v="8"/>
    <d v="2025-01-09T00:00:00"/>
    <s v="UK"/>
    <x v="1"/>
    <x v="0"/>
  </r>
  <r>
    <s v="EST-000029663"/>
    <m/>
    <d v="2025-01-08T00:00:00"/>
    <s v="UK"/>
    <x v="0"/>
    <x v="0"/>
  </r>
  <r>
    <s v="EST-000029664"/>
    <m/>
    <d v="2025-01-08T00:00:00"/>
    <s v="UK"/>
    <x v="0"/>
    <x v="0"/>
  </r>
  <r>
    <s v="EST-000029670"/>
    <n v="7"/>
    <d v="2025-01-09T00:00:00"/>
    <s v="UK"/>
    <x v="1"/>
    <x v="0"/>
  </r>
  <r>
    <s v="EST-000029665"/>
    <m/>
    <d v="2025-01-08T00:00:00"/>
    <s v="UK"/>
    <x v="0"/>
    <x v="0"/>
  </r>
  <r>
    <s v="EST-000029668"/>
    <n v="0"/>
    <d v="2025-01-08T00:00:00"/>
    <s v="UK"/>
    <x v="0"/>
    <x v="0"/>
  </r>
  <r>
    <s v="EST-000029669"/>
    <n v="8"/>
    <d v="2025-01-09T00:00:00"/>
    <s v="UK"/>
    <x v="1"/>
    <x v="0"/>
  </r>
  <r>
    <s v="EST-000029671"/>
    <m/>
    <d v="2025-01-08T00:00:00"/>
    <s v="UK"/>
    <x v="0"/>
    <x v="0"/>
  </r>
  <r>
    <s v="EST-000029673"/>
    <n v="15"/>
    <d v="2025-01-09T00:00:00"/>
    <s v="UK"/>
    <x v="1"/>
    <x v="0"/>
  </r>
  <r>
    <s v="EST-000029674"/>
    <n v="0"/>
    <d v="2025-01-08T00:00:00"/>
    <s v="UK"/>
    <x v="0"/>
    <x v="0"/>
  </r>
  <r>
    <s v="EST-000029675"/>
    <m/>
    <d v="2025-01-08T00:00:00"/>
    <s v="UK"/>
    <x v="0"/>
    <x v="0"/>
  </r>
  <r>
    <s v="EST-000029676"/>
    <n v="-7"/>
    <d v="2025-01-08T00:00:00"/>
    <s v="UK"/>
    <x v="1"/>
    <x v="0"/>
  </r>
  <r>
    <s v="EST-000029677"/>
    <m/>
    <d v="2025-01-08T00:00:00"/>
    <s v="UK"/>
    <x v="0"/>
    <x v="0"/>
  </r>
  <r>
    <s v="EST-000029679"/>
    <n v="-8"/>
    <d v="2025-01-08T00:00:00"/>
    <s v="UK"/>
    <x v="1"/>
    <x v="0"/>
  </r>
  <r>
    <s v="EST-000029680"/>
    <m/>
    <d v="2025-01-08T00:00:00"/>
    <s v="UK"/>
    <x v="0"/>
    <x v="0"/>
  </r>
  <r>
    <s v="EST-000029681"/>
    <m/>
    <d v="2025-01-08T00:00:00"/>
    <s v="UK"/>
    <x v="0"/>
    <x v="0"/>
  </r>
  <r>
    <s v="EST-000029688"/>
    <m/>
    <d v="2025-01-08T00:00:00"/>
    <s v="UK"/>
    <x v="0"/>
    <x v="0"/>
  </r>
  <r>
    <s v="EST-000029682"/>
    <n v="0"/>
    <d v="2025-01-08T00:00:00"/>
    <s v="UK"/>
    <x v="0"/>
    <x v="0"/>
  </r>
  <r>
    <s v="EST-000029686"/>
    <n v="0"/>
    <d v="2025-01-08T00:00:00"/>
    <s v="UK"/>
    <x v="0"/>
    <x v="0"/>
  </r>
  <r>
    <s v="EST-000029689"/>
    <m/>
    <d v="2025-01-08T00:00:00"/>
    <s v="UK"/>
    <x v="0"/>
    <x v="0"/>
  </r>
  <r>
    <s v="EST-000029690"/>
    <n v="23"/>
    <d v="2025-01-10T00:00:00"/>
    <s v="UK"/>
    <x v="1"/>
    <x v="0"/>
  </r>
  <r>
    <s v="EST-000029693"/>
    <n v="8"/>
    <d v="2025-01-09T00:00:00"/>
    <s v="UK"/>
    <x v="1"/>
    <x v="0"/>
  </r>
  <r>
    <s v="EST-000029696"/>
    <n v="0"/>
    <d v="2025-01-08T00:00:00"/>
    <s v="UK"/>
    <x v="0"/>
    <x v="0"/>
  </r>
  <r>
    <s v="EST-000029694"/>
    <m/>
    <d v="2025-01-08T00:00:00"/>
    <s v="UK"/>
    <x v="0"/>
    <x v="0"/>
  </r>
  <r>
    <s v="EST-000029697"/>
    <n v="15"/>
    <d v="2025-01-09T00:00:00"/>
    <s v="UK"/>
    <x v="1"/>
    <x v="0"/>
  </r>
  <r>
    <s v="EST-000029708"/>
    <n v="0"/>
    <d v="2025-01-10T00:00:00"/>
    <s v="UK"/>
    <x v="0"/>
    <x v="0"/>
  </r>
  <r>
    <s v="EST-000029709"/>
    <n v="0"/>
    <d v="2025-01-09T00:00:00"/>
    <s v="UK"/>
    <x v="0"/>
    <x v="0"/>
  </r>
  <r>
    <s v="EST-000029701"/>
    <n v="0"/>
    <d v="2025-01-09T00:00:00"/>
    <s v="UK"/>
    <x v="0"/>
    <x v="0"/>
  </r>
  <r>
    <s v="EST-000029698"/>
    <n v="8"/>
    <d v="2025-01-10T00:00:00"/>
    <s v="UK"/>
    <x v="1"/>
    <x v="0"/>
  </r>
  <r>
    <s v="EST-000029700"/>
    <n v="0"/>
    <d v="2025-01-09T00:00:00"/>
    <s v="UK"/>
    <x v="0"/>
    <x v="0"/>
  </r>
  <r>
    <s v="EST-000029702"/>
    <n v="0"/>
    <d v="2025-01-09T00:00:00"/>
    <s v="UK"/>
    <x v="0"/>
    <x v="0"/>
  </r>
  <r>
    <s v="EST-000029703"/>
    <n v="0"/>
    <d v="2025-01-09T00:00:00"/>
    <s v="UK"/>
    <x v="0"/>
    <x v="0"/>
  </r>
  <r>
    <s v="EST-000029704"/>
    <m/>
    <d v="2025-01-09T00:00:00"/>
    <s v="UK"/>
    <x v="0"/>
    <x v="0"/>
  </r>
  <r>
    <s v="EST-000029713"/>
    <n v="0"/>
    <d v="2025-01-09T00:00:00"/>
    <s v="UK"/>
    <x v="0"/>
    <x v="0"/>
  </r>
  <r>
    <s v="EST-000029706"/>
    <n v="8"/>
    <d v="2025-01-10T00:00:00"/>
    <s v="UK"/>
    <x v="1"/>
    <x v="0"/>
  </r>
  <r>
    <s v="EST-000029707"/>
    <n v="0"/>
    <d v="2025-01-09T00:00:00"/>
    <s v="UK"/>
    <x v="0"/>
    <x v="0"/>
  </r>
  <r>
    <s v="EST-000029710"/>
    <m/>
    <d v="2025-01-10T00:00:00"/>
    <s v="UK"/>
    <x v="0"/>
    <x v="0"/>
  </r>
  <r>
    <s v="EST-000029712"/>
    <m/>
    <d v="2025-01-09T00:00:00"/>
    <s v="UK"/>
    <x v="0"/>
    <x v="0"/>
  </r>
  <r>
    <s v="EST-000029715"/>
    <m/>
    <d v="2025-01-09T00:00:00"/>
    <s v="UK"/>
    <x v="0"/>
    <x v="0"/>
  </r>
  <r>
    <s v="EST-000029716"/>
    <n v="0"/>
    <d v="2025-01-09T00:00:00"/>
    <s v="UK"/>
    <x v="0"/>
    <x v="0"/>
  </r>
  <r>
    <s v="EST-000029718"/>
    <m/>
    <d v="2025-01-09T00:00:00"/>
    <s v="UK"/>
    <x v="0"/>
    <x v="0"/>
  </r>
  <r>
    <s v="EST-000029720"/>
    <n v="8"/>
    <d v="2025-01-10T00:00:00"/>
    <s v="UK"/>
    <x v="1"/>
    <x v="0"/>
  </r>
  <r>
    <s v="EST-000029721"/>
    <n v="-7"/>
    <d v="2025-01-09T00:00:00"/>
    <s v="UK"/>
    <x v="1"/>
    <x v="0"/>
  </r>
  <r>
    <s v="EST-000029722"/>
    <m/>
    <d v="2025-01-09T00:00:00"/>
    <s v="UK"/>
    <x v="0"/>
    <x v="0"/>
  </r>
  <r>
    <s v="EST-000029723"/>
    <m/>
    <d v="2025-01-09T00:00:00"/>
    <s v="UK"/>
    <x v="0"/>
    <x v="0"/>
  </r>
  <r>
    <s v="EST-000029724"/>
    <n v="0"/>
    <d v="2025-01-10T00:00:00"/>
    <s v="UK"/>
    <x v="0"/>
    <x v="0"/>
  </r>
  <r>
    <s v="EST-000029725"/>
    <m/>
    <d v="2025-01-09T00:00:00"/>
    <s v="UK"/>
    <x v="0"/>
    <x v="0"/>
  </r>
  <r>
    <s v="EST-000029726"/>
    <n v="0"/>
    <d v="2025-01-09T00:00:00"/>
    <s v="UK"/>
    <x v="0"/>
    <x v="0"/>
  </r>
  <r>
    <s v="EST-000029727"/>
    <m/>
    <d v="2025-01-09T00:00:00"/>
    <s v="UK"/>
    <x v="0"/>
    <x v="0"/>
  </r>
  <r>
    <s v="EST-000029729"/>
    <m/>
    <d v="2025-01-09T00:00:00"/>
    <s v="UK"/>
    <x v="0"/>
    <x v="0"/>
  </r>
  <r>
    <s v="EST-000029730"/>
    <m/>
    <d v="2025-01-09T00:00:00"/>
    <s v="UK"/>
    <x v="0"/>
    <x v="0"/>
  </r>
  <r>
    <s v="EST-000029732"/>
    <m/>
    <d v="2025-01-10T00:00:00"/>
    <s v="UK"/>
    <x v="0"/>
    <x v="0"/>
  </r>
  <r>
    <s v="EST-000029733"/>
    <m/>
    <d v="2025-01-09T00:00:00"/>
    <s v="UK"/>
    <x v="0"/>
    <x v="0"/>
  </r>
  <r>
    <s v="EST-000029734"/>
    <m/>
    <d v="2025-01-09T00:00:00"/>
    <s v="UK"/>
    <x v="0"/>
    <x v="0"/>
  </r>
  <r>
    <s v="EST-000029736"/>
    <m/>
    <d v="2025-01-09T00:00:00"/>
    <s v="UK"/>
    <x v="0"/>
    <x v="0"/>
  </r>
  <r>
    <s v="EST-000029738"/>
    <n v="0"/>
    <d v="2025-01-10T00:00:00"/>
    <s v="UK"/>
    <x v="0"/>
    <x v="0"/>
  </r>
  <r>
    <s v="EST-000029739"/>
    <n v="0"/>
    <d v="2025-01-09T00:00:00"/>
    <s v="UK"/>
    <x v="0"/>
    <x v="0"/>
  </r>
  <r>
    <s v="EST-000029741"/>
    <n v="15"/>
    <d v="2025-01-10T00:00:00"/>
    <s v="UK"/>
    <x v="1"/>
    <x v="0"/>
  </r>
  <r>
    <s v="EST-000029742"/>
    <m/>
    <d v="2025-01-09T00:00:00"/>
    <s v="UK"/>
    <x v="0"/>
    <x v="0"/>
  </r>
  <r>
    <s v="EST-000029746"/>
    <m/>
    <d v="2025-01-09T00:00:00"/>
    <s v="UK"/>
    <x v="0"/>
    <x v="0"/>
  </r>
  <r>
    <s v="EST-000029753"/>
    <n v="0"/>
    <d v="2025-01-10T00:00:00"/>
    <s v="UK"/>
    <x v="0"/>
    <x v="0"/>
  </r>
  <r>
    <s v="EST-000029759"/>
    <n v="0"/>
    <d v="2025-01-10T00:00:00"/>
    <s v="UK"/>
    <x v="0"/>
    <x v="0"/>
  </r>
  <r>
    <s v="EST-000029755"/>
    <n v="0"/>
    <d v="2025-01-10T00:00:00"/>
    <s v="UK"/>
    <x v="0"/>
    <x v="0"/>
  </r>
  <r>
    <s v="EST-000029756"/>
    <m/>
    <d v="2025-01-10T00:00:00"/>
    <s v="UK"/>
    <x v="0"/>
    <x v="0"/>
  </r>
  <r>
    <s v="EST-000029757"/>
    <n v="0"/>
    <d v="2025-01-10T00:00:00"/>
    <s v="UK"/>
    <x v="0"/>
    <x v="0"/>
  </r>
  <r>
    <s v="EST-000029758"/>
    <m/>
    <d v="2025-01-10T00:00:00"/>
    <s v="UK"/>
    <x v="0"/>
    <x v="0"/>
  </r>
  <r>
    <s v="EST-000029764"/>
    <m/>
    <d v="2025-01-10T00:00:00"/>
    <s v="UK"/>
    <x v="0"/>
    <x v="0"/>
  </r>
  <r>
    <s v="EST-000029762"/>
    <m/>
    <d v="2025-01-10T00:00:00"/>
    <s v="UK"/>
    <x v="0"/>
    <x v="0"/>
  </r>
  <r>
    <s v="EST-000029765"/>
    <n v="0"/>
    <d v="2025-01-10T00:00:00"/>
    <s v="UK"/>
    <x v="0"/>
    <x v="0"/>
  </r>
  <r>
    <s v="EST-000029766"/>
    <n v="0"/>
    <d v="2025-01-10T00:00:00"/>
    <s v="UK"/>
    <x v="0"/>
    <x v="0"/>
  </r>
  <r>
    <s v="EST-000029769"/>
    <n v="0"/>
    <d v="2025-01-10T00:00:00"/>
    <s v="UK"/>
    <x v="0"/>
    <x v="0"/>
  </r>
  <r>
    <s v="EST-000029770"/>
    <m/>
    <d v="2025-01-10T00:00:00"/>
    <s v="UK"/>
    <x v="0"/>
    <x v="0"/>
  </r>
  <r>
    <s v="EST-000029771"/>
    <m/>
    <d v="2025-01-10T00:00:00"/>
    <s v="UK"/>
    <x v="0"/>
    <x v="0"/>
  </r>
  <r>
    <s v="EST-000029777"/>
    <n v="0"/>
    <d v="2025-01-10T00:00:00"/>
    <s v="UK"/>
    <x v="0"/>
    <x v="0"/>
  </r>
  <r>
    <s v="EST-000029773"/>
    <n v="0"/>
    <d v="2025-01-10T00:00:00"/>
    <s v="UK"/>
    <x v="0"/>
    <x v="0"/>
  </r>
  <r>
    <s v="EST-000029774"/>
    <n v="0"/>
    <d v="2025-01-10T00:00:00"/>
    <s v="UK"/>
    <x v="0"/>
    <x v="0"/>
  </r>
  <r>
    <s v="EST-000029775"/>
    <m/>
    <d v="2025-01-10T00:00:00"/>
    <s v="UK"/>
    <x v="0"/>
    <x v="0"/>
  </r>
  <r>
    <s v="EST-000029776"/>
    <m/>
    <d v="2025-01-10T00:00:00"/>
    <s v="UK"/>
    <x v="0"/>
    <x v="0"/>
  </r>
  <r>
    <s v="EST-000029779"/>
    <m/>
    <d v="2025-01-10T00:00:00"/>
    <s v="UK"/>
    <x v="0"/>
    <x v="0"/>
  </r>
  <r>
    <s v="EST-000029780"/>
    <m/>
    <d v="2025-01-10T00:00:00"/>
    <s v="UK"/>
    <x v="0"/>
    <x v="0"/>
  </r>
  <r>
    <s v="EST-000029785"/>
    <m/>
    <d v="2025-01-10T00:00:00"/>
    <s v="UK"/>
    <x v="0"/>
    <x v="0"/>
  </r>
  <r>
    <s v="EST-000029786"/>
    <m/>
    <d v="2025-01-10T00:00:00"/>
    <s v="UK"/>
    <x v="0"/>
    <x v="0"/>
  </r>
  <r>
    <s v="EST-000028289"/>
    <n v="309"/>
    <d v="2025-01-08T00:00:00"/>
    <s v="USA"/>
    <x v="1"/>
    <x v="0"/>
  </r>
  <r>
    <s v="EST-000028458"/>
    <n v="285"/>
    <d v="2025-01-08T00:00:00"/>
    <s v="USA"/>
    <x v="1"/>
    <x v="0"/>
  </r>
  <r>
    <s v="EST-000029093"/>
    <n v="184"/>
    <d v="2025-01-08T00:00:00"/>
    <s v="USA"/>
    <x v="1"/>
    <x v="0"/>
  </r>
  <r>
    <s v="EST-000029255"/>
    <n v="148"/>
    <d v="2025-01-08T00:00:00"/>
    <s v="USA"/>
    <x v="1"/>
    <x v="0"/>
  </r>
  <r>
    <s v="EST-000029519"/>
    <n v="105"/>
    <d v="2025-01-09T00:00:00"/>
    <s v="USA"/>
    <x v="1"/>
    <x v="0"/>
  </r>
  <r>
    <s v="EST-000029524"/>
    <n v="21"/>
    <d v="2025-01-09T00:00:00"/>
    <s v="USA"/>
    <x v="1"/>
    <x v="0"/>
  </r>
  <r>
    <s v="EST-000029526"/>
    <n v="16"/>
    <d v="2025-01-09T00:00:00"/>
    <s v="USA"/>
    <x v="1"/>
    <x v="0"/>
  </r>
  <r>
    <s v="EST-000029527"/>
    <n v="21"/>
    <d v="2025-01-09T00:00:00"/>
    <s v="USA"/>
    <x v="1"/>
    <x v="0"/>
  </r>
  <r>
    <s v="EST-000029530"/>
    <m/>
    <d v="2025-01-08T00:00:00"/>
    <s v="USA"/>
    <x v="0"/>
    <x v="0"/>
  </r>
  <r>
    <s v="EST-000029579"/>
    <m/>
    <d v="2025-01-09T00:00:00"/>
    <s v="USA"/>
    <x v="0"/>
    <x v="0"/>
  </r>
  <r>
    <s v="EST-000029585"/>
    <m/>
    <d v="2025-01-08T00:00:00"/>
    <s v="USA"/>
    <x v="0"/>
    <x v="0"/>
  </r>
  <r>
    <s v="EST-000029601"/>
    <m/>
    <d v="2025-01-08T00:00:00"/>
    <s v="USA"/>
    <x v="0"/>
    <x v="0"/>
  </r>
  <r>
    <s v="EST-000029581"/>
    <n v="40"/>
    <d v="2025-01-14T00:00:00"/>
    <s v="France"/>
    <x v="1"/>
    <x v="1"/>
  </r>
  <r>
    <s v="EST-000029691"/>
    <n v="48"/>
    <d v="2025-01-17T00:00:00"/>
    <s v="France"/>
    <x v="1"/>
    <x v="1"/>
  </r>
  <r>
    <s v="EST-000029824"/>
    <n v="8"/>
    <d v="2025-01-15T00:00:00"/>
    <s v="France"/>
    <x v="1"/>
    <x v="1"/>
  </r>
  <r>
    <s v="EST-000029849"/>
    <m/>
    <d v="2025-01-17T00:00:00"/>
    <s v="France"/>
    <x v="0"/>
    <x v="1"/>
  </r>
  <r>
    <s v="EST-000029875"/>
    <m/>
    <d v="2025-01-17T00:00:00"/>
    <s v="France"/>
    <x v="0"/>
    <x v="1"/>
  </r>
  <r>
    <s v="EST-000029909"/>
    <n v="8"/>
    <d v="2025-01-17T00:00:00"/>
    <s v="France"/>
    <x v="1"/>
    <x v="1"/>
  </r>
  <r>
    <s v="EST-000029946"/>
    <n v="0"/>
    <d v="2025-01-17T00:00:00"/>
    <s v="France"/>
    <x v="0"/>
    <x v="1"/>
  </r>
  <r>
    <s v="EST-000029843"/>
    <m/>
    <d v="2025-01-14T00:00:00"/>
    <s v="Ireland"/>
    <x v="0"/>
    <x v="1"/>
  </r>
  <r>
    <s v="EST-000029571"/>
    <n v="72"/>
    <d v="2025-01-17T00:00:00"/>
    <s v="Middle East"/>
    <x v="1"/>
    <x v="1"/>
  </r>
  <r>
    <s v="EST-000029661"/>
    <m/>
    <d v="2025-01-13T00:00:00"/>
    <s v="Middle East"/>
    <x v="0"/>
    <x v="1"/>
  </r>
  <r>
    <s v="EST-000029797"/>
    <n v="0"/>
    <d v="2025-01-13T00:00:00"/>
    <s v="Middle East"/>
    <x v="0"/>
    <x v="1"/>
  </r>
  <r>
    <s v="EST-000029803"/>
    <n v="8"/>
    <d v="2025-01-14T00:00:00"/>
    <s v="Middle East"/>
    <x v="1"/>
    <x v="1"/>
  </r>
  <r>
    <s v="EST-000029842"/>
    <n v="8"/>
    <d v="2025-01-15T00:00:00"/>
    <s v="Middle East"/>
    <x v="1"/>
    <x v="1"/>
  </r>
  <r>
    <s v="EST-000029851"/>
    <n v="9"/>
    <d v="2025-01-16T00:00:00"/>
    <s v="Middle East"/>
    <x v="1"/>
    <x v="1"/>
  </r>
  <r>
    <s v="EST-000029853"/>
    <n v="-7"/>
    <d v="2025-01-14T00:00:00"/>
    <s v="Middle East"/>
    <x v="1"/>
    <x v="1"/>
  </r>
  <r>
    <s v="EST-000029881"/>
    <n v="0"/>
    <d v="2025-01-15T00:00:00"/>
    <s v="Middle East"/>
    <x v="0"/>
    <x v="1"/>
  </r>
  <r>
    <s v="EST-000029938"/>
    <n v="0"/>
    <d v="2025-01-17T00:00:00"/>
    <s v="Middle East"/>
    <x v="0"/>
    <x v="1"/>
  </r>
  <r>
    <s v="EST-000029939"/>
    <n v="0"/>
    <d v="2025-01-17T00:00:00"/>
    <s v="Middle East"/>
    <x v="0"/>
    <x v="1"/>
  </r>
  <r>
    <s v="EST-000028453"/>
    <n v="216"/>
    <d v="2025-01-16T00:00:00"/>
    <s v="Rest of the World"/>
    <x v="1"/>
    <x v="1"/>
  </r>
  <r>
    <s v="EST-000029127"/>
    <m/>
    <d v="2025-01-17T00:00:00"/>
    <s v="Rest of the World"/>
    <x v="0"/>
    <x v="1"/>
  </r>
  <r>
    <s v="EST-000029297"/>
    <n v="41"/>
    <d v="2025-01-14T00:00:00"/>
    <s v="Rest of the World"/>
    <x v="1"/>
    <x v="1"/>
  </r>
  <r>
    <s v="EST-000029683"/>
    <n v="26"/>
    <d v="2025-01-15T00:00:00"/>
    <s v="Rest of the World"/>
    <x v="1"/>
    <x v="1"/>
  </r>
  <r>
    <s v="EST-000029684"/>
    <n v="16"/>
    <d v="2025-01-13T00:00:00"/>
    <s v="Rest of the World"/>
    <x v="1"/>
    <x v="1"/>
  </r>
  <r>
    <s v="EST-000029748"/>
    <n v="24"/>
    <d v="2025-01-15T00:00:00"/>
    <s v="Rest of the World"/>
    <x v="1"/>
    <x v="1"/>
  </r>
  <r>
    <s v="EST-000029787"/>
    <n v="0"/>
    <d v="2025-01-13T00:00:00"/>
    <s v="Rest of the World"/>
    <x v="0"/>
    <x v="1"/>
  </r>
  <r>
    <s v="EST-000029838"/>
    <m/>
    <d v="2025-01-14T00:00:00"/>
    <s v="Rest of the World"/>
    <x v="0"/>
    <x v="1"/>
  </r>
  <r>
    <s v="EST-000029837"/>
    <m/>
    <d v="2025-01-17T00:00:00"/>
    <s v="Rest of the World"/>
    <x v="0"/>
    <x v="1"/>
  </r>
  <r>
    <s v="EST-000029844"/>
    <m/>
    <d v="2025-01-17T00:00:00"/>
    <s v="Rest of the World"/>
    <x v="0"/>
    <x v="1"/>
  </r>
  <r>
    <s v="EST-000029023"/>
    <n v="16"/>
    <d v="2025-01-14T00:00:00"/>
    <s v="UK"/>
    <x v="1"/>
    <x v="1"/>
  </r>
  <r>
    <s v="EST-000029458"/>
    <n v="137"/>
    <d v="2025-01-13T00:00:00"/>
    <s v="UK"/>
    <x v="1"/>
    <x v="1"/>
  </r>
  <r>
    <s v="EST-000029512"/>
    <n v="32"/>
    <d v="2025-01-13T00:00:00"/>
    <s v="UK"/>
    <x v="1"/>
    <x v="1"/>
  </r>
  <r>
    <s v="EST-000029548"/>
    <n v="33"/>
    <d v="2025-01-13T00:00:00"/>
    <s v="UK"/>
    <x v="1"/>
    <x v="1"/>
  </r>
  <r>
    <s v="EST-000029563"/>
    <n v="57"/>
    <d v="2025-01-16T00:00:00"/>
    <s v="UK"/>
    <x v="1"/>
    <x v="1"/>
  </r>
  <r>
    <s v="EST-000029609"/>
    <n v="25"/>
    <d v="2025-01-13T00:00:00"/>
    <s v="UK"/>
    <x v="1"/>
    <x v="1"/>
  </r>
  <r>
    <s v="EST-000029621"/>
    <n v="56"/>
    <d v="2025-01-16T00:00:00"/>
    <s v="UK"/>
    <x v="1"/>
    <x v="1"/>
  </r>
  <r>
    <s v="EST-000029626"/>
    <n v="64"/>
    <d v="2025-01-17T00:00:00"/>
    <s v="UK"/>
    <x v="1"/>
    <x v="1"/>
  </r>
  <r>
    <s v="EST-000029656"/>
    <m/>
    <d v="2025-01-15T00:00:00"/>
    <s v="UK"/>
    <x v="0"/>
    <x v="1"/>
  </r>
  <r>
    <s v="EST-000029666"/>
    <n v="8"/>
    <d v="2025-01-13T00:00:00"/>
    <s v="UK"/>
    <x v="1"/>
    <x v="1"/>
  </r>
  <r>
    <s v="EST-000029672"/>
    <m/>
    <d v="2025-01-13T00:00:00"/>
    <s v="UK"/>
    <x v="0"/>
    <x v="1"/>
  </r>
  <r>
    <s v="EST-000029695"/>
    <n v="47"/>
    <d v="2025-01-15T00:00:00"/>
    <s v="UK"/>
    <x v="1"/>
    <x v="1"/>
  </r>
  <r>
    <s v="EST-000029711"/>
    <m/>
    <d v="2025-01-13T00:00:00"/>
    <s v="UK"/>
    <x v="0"/>
    <x v="1"/>
  </r>
  <r>
    <s v="EST-000029719"/>
    <n v="24"/>
    <d v="2025-01-14T00:00:00"/>
    <s v="UK"/>
    <x v="1"/>
    <x v="1"/>
  </r>
  <r>
    <s v="EST-000029728"/>
    <n v="16"/>
    <d v="2025-01-13T00:00:00"/>
    <s v="UK"/>
    <x v="1"/>
    <x v="1"/>
  </r>
  <r>
    <s v="EST-000029737"/>
    <n v="16"/>
    <d v="2025-01-14T00:00:00"/>
    <s v="UK"/>
    <x v="1"/>
    <x v="1"/>
  </r>
  <r>
    <s v="EST-000029744"/>
    <n v="8"/>
    <d v="2025-01-13T00:00:00"/>
    <s v="UK"/>
    <x v="1"/>
    <x v="1"/>
  </r>
  <r>
    <s v="EST-000029745"/>
    <n v="16"/>
    <d v="2025-01-14T00:00:00"/>
    <s v="UK"/>
    <x v="1"/>
    <x v="1"/>
  </r>
  <r>
    <s v="EST-000029754"/>
    <n v="8"/>
    <d v="2025-01-13T00:00:00"/>
    <s v="UK"/>
    <x v="1"/>
    <x v="1"/>
  </r>
  <r>
    <s v="EST-000029761"/>
    <n v="8"/>
    <d v="2025-01-14T00:00:00"/>
    <s v="UK"/>
    <x v="1"/>
    <x v="1"/>
  </r>
  <r>
    <s v="EST-000029767"/>
    <n v="24"/>
    <d v="2025-01-14T00:00:00"/>
    <s v="UK"/>
    <x v="1"/>
    <x v="1"/>
  </r>
  <r>
    <s v="EST-000029768"/>
    <n v="8"/>
    <d v="2025-01-14T00:00:00"/>
    <s v="UK"/>
    <x v="1"/>
    <x v="1"/>
  </r>
  <r>
    <s v="EST-000029772"/>
    <n v="0"/>
    <d v="2025-01-13T00:00:00"/>
    <s v="UK"/>
    <x v="0"/>
    <x v="1"/>
  </r>
  <r>
    <s v="EST-000029781"/>
    <n v="16"/>
    <d v="2025-01-13T00:00:00"/>
    <s v="UK"/>
    <x v="1"/>
    <x v="1"/>
  </r>
  <r>
    <s v="EST-000029782"/>
    <n v="32"/>
    <d v="2025-01-15T00:00:00"/>
    <s v="UK"/>
    <x v="1"/>
    <x v="1"/>
  </r>
  <r>
    <s v="EST-000029788"/>
    <n v="23"/>
    <d v="2025-01-17T00:00:00"/>
    <s v="UK"/>
    <x v="1"/>
    <x v="1"/>
  </r>
  <r>
    <s v="EST-000029795"/>
    <n v="0"/>
    <d v="2025-01-13T00:00:00"/>
    <s v="UK"/>
    <x v="0"/>
    <x v="1"/>
  </r>
  <r>
    <s v="EST-000029789"/>
    <n v="0"/>
    <d v="2025-01-13T00:00:00"/>
    <s v="UK"/>
    <x v="0"/>
    <x v="1"/>
  </r>
  <r>
    <s v="EST-000029790"/>
    <n v="-7"/>
    <d v="2025-01-13T00:00:00"/>
    <s v="UK"/>
    <x v="1"/>
    <x v="1"/>
  </r>
  <r>
    <s v="EST-000029791"/>
    <n v="0"/>
    <d v="2025-01-13T00:00:00"/>
    <s v="UK"/>
    <x v="0"/>
    <x v="1"/>
  </r>
  <r>
    <s v="EST-000029792"/>
    <n v="24"/>
    <d v="2025-01-16T00:00:00"/>
    <s v="UK"/>
    <x v="1"/>
    <x v="1"/>
  </r>
  <r>
    <s v="EST-000029793"/>
    <n v="8"/>
    <d v="2025-01-14T00:00:00"/>
    <s v="UK"/>
    <x v="1"/>
    <x v="1"/>
  </r>
  <r>
    <s v="EST-000029794"/>
    <m/>
    <d v="2025-01-16T00:00:00"/>
    <s v="UK"/>
    <x v="0"/>
    <x v="1"/>
  </r>
  <r>
    <s v="EST-000029796"/>
    <n v="8"/>
    <d v="2025-01-14T00:00:00"/>
    <s v="UK"/>
    <x v="1"/>
    <x v="1"/>
  </r>
  <r>
    <s v="EST-000029798"/>
    <n v="0"/>
    <d v="2025-01-13T00:00:00"/>
    <s v="UK"/>
    <x v="0"/>
    <x v="1"/>
  </r>
  <r>
    <s v="EST-000029799"/>
    <n v="16"/>
    <d v="2025-01-15T00:00:00"/>
    <s v="UK"/>
    <x v="1"/>
    <x v="1"/>
  </r>
  <r>
    <s v="EST-000029804"/>
    <n v="0"/>
    <d v="2025-01-13T00:00:00"/>
    <s v="UK"/>
    <x v="0"/>
    <x v="1"/>
  </r>
  <r>
    <s v="EST-000029802"/>
    <m/>
    <d v="2025-01-13T00:00:00"/>
    <s v="UK"/>
    <x v="0"/>
    <x v="1"/>
  </r>
  <r>
    <s v="EST-000029806"/>
    <m/>
    <d v="2025-01-13T00:00:00"/>
    <s v="UK"/>
    <x v="0"/>
    <x v="1"/>
  </r>
  <r>
    <s v="EST-000029807"/>
    <n v="0"/>
    <d v="2025-01-13T00:00:00"/>
    <s v="UK"/>
    <x v="0"/>
    <x v="1"/>
  </r>
  <r>
    <s v="EST-000029809"/>
    <n v="0"/>
    <d v="2025-01-13T00:00:00"/>
    <s v="UK"/>
    <x v="0"/>
    <x v="1"/>
  </r>
  <r>
    <s v="EST-000029810"/>
    <m/>
    <d v="2025-01-13T00:00:00"/>
    <s v="UK"/>
    <x v="0"/>
    <x v="1"/>
  </r>
  <r>
    <s v="EST-000029811"/>
    <n v="0"/>
    <d v="2025-01-13T00:00:00"/>
    <s v="UK"/>
    <x v="0"/>
    <x v="1"/>
  </r>
  <r>
    <s v="EST-000029812"/>
    <m/>
    <d v="2025-01-13T00:00:00"/>
    <s v="UK"/>
    <x v="0"/>
    <x v="1"/>
  </r>
  <r>
    <s v="EST-000029813"/>
    <m/>
    <d v="2025-01-13T00:00:00"/>
    <s v="UK"/>
    <x v="0"/>
    <x v="1"/>
  </r>
  <r>
    <s v="EST-000029816"/>
    <n v="0"/>
    <d v="2025-01-14T00:00:00"/>
    <s v="UK"/>
    <x v="0"/>
    <x v="1"/>
  </r>
  <r>
    <s v="EST-000029814"/>
    <n v="8"/>
    <d v="2025-01-15T00:00:00"/>
    <s v="UK"/>
    <x v="1"/>
    <x v="1"/>
  </r>
  <r>
    <s v="EST-000029815"/>
    <m/>
    <d v="2025-01-13T00:00:00"/>
    <s v="UK"/>
    <x v="0"/>
    <x v="1"/>
  </r>
  <r>
    <s v="EST-000029817"/>
    <n v="0"/>
    <d v="2025-01-14T00:00:00"/>
    <s v="UK"/>
    <x v="0"/>
    <x v="1"/>
  </r>
  <r>
    <s v="EST-000029821"/>
    <m/>
    <d v="2025-01-13T00:00:00"/>
    <s v="UK"/>
    <x v="0"/>
    <x v="1"/>
  </r>
  <r>
    <s v="EST-000029822"/>
    <m/>
    <d v="2025-01-13T00:00:00"/>
    <s v="UK"/>
    <x v="0"/>
    <x v="1"/>
  </r>
  <r>
    <s v="EST-000029823"/>
    <n v="-7"/>
    <d v="2025-01-13T00:00:00"/>
    <s v="UK"/>
    <x v="1"/>
    <x v="1"/>
  </r>
  <r>
    <s v="EST-000029825"/>
    <m/>
    <d v="2025-01-13T00:00:00"/>
    <s v="UK"/>
    <x v="0"/>
    <x v="1"/>
  </r>
  <r>
    <s v="EST-000029827"/>
    <m/>
    <d v="2025-01-13T00:00:00"/>
    <s v="UK"/>
    <x v="0"/>
    <x v="1"/>
  </r>
  <r>
    <s v="EST-000029828"/>
    <m/>
    <d v="2025-01-13T00:00:00"/>
    <s v="UK"/>
    <x v="0"/>
    <x v="1"/>
  </r>
  <r>
    <s v="EST-000029829"/>
    <n v="23"/>
    <d v="2025-01-15T00:00:00"/>
    <s v="UK"/>
    <x v="1"/>
    <x v="1"/>
  </r>
  <r>
    <s v="EST-000029830"/>
    <n v="16"/>
    <d v="2025-01-15T00:00:00"/>
    <s v="UK"/>
    <x v="1"/>
    <x v="1"/>
  </r>
  <r>
    <s v="EST-000029831"/>
    <m/>
    <d v="2025-01-13T00:00:00"/>
    <s v="UK"/>
    <x v="0"/>
    <x v="1"/>
  </r>
  <r>
    <s v="EST-000029832"/>
    <n v="15"/>
    <d v="2025-01-14T00:00:00"/>
    <s v="UK"/>
    <x v="1"/>
    <x v="1"/>
  </r>
  <r>
    <s v="EST-000029833"/>
    <n v="0"/>
    <d v="2025-01-14T00:00:00"/>
    <s v="UK"/>
    <x v="0"/>
    <x v="1"/>
  </r>
  <r>
    <s v="EST-000029834"/>
    <m/>
    <d v="2025-01-14T00:00:00"/>
    <s v="UK"/>
    <x v="0"/>
    <x v="1"/>
  </r>
  <r>
    <s v="EST-000029835"/>
    <m/>
    <d v="2025-01-14T00:00:00"/>
    <s v="UK"/>
    <x v="0"/>
    <x v="1"/>
  </r>
  <r>
    <s v="EST-000029845"/>
    <n v="0"/>
    <d v="2025-01-14T00:00:00"/>
    <s v="UK"/>
    <x v="0"/>
    <x v="1"/>
  </r>
  <r>
    <s v="EST-000029846"/>
    <n v="0"/>
    <d v="2025-01-14T00:00:00"/>
    <s v="UK"/>
    <x v="0"/>
    <x v="1"/>
  </r>
  <r>
    <s v="EST-000029847"/>
    <n v="24"/>
    <d v="2025-01-17T00:00:00"/>
    <s v="UK"/>
    <x v="1"/>
    <x v="1"/>
  </r>
  <r>
    <s v="EST-000029854"/>
    <n v="0"/>
    <d v="2025-01-14T00:00:00"/>
    <s v="UK"/>
    <x v="0"/>
    <x v="1"/>
  </r>
  <r>
    <s v="EST-000029850"/>
    <n v="0"/>
    <d v="2025-01-14T00:00:00"/>
    <s v="UK"/>
    <x v="0"/>
    <x v="1"/>
  </r>
  <r>
    <s v="EST-000029852"/>
    <n v="8"/>
    <d v="2025-01-15T00:00:00"/>
    <s v="UK"/>
    <x v="1"/>
    <x v="1"/>
  </r>
  <r>
    <s v="EST-000029855"/>
    <n v="0"/>
    <d v="2025-01-14T00:00:00"/>
    <s v="UK"/>
    <x v="0"/>
    <x v="1"/>
  </r>
  <r>
    <s v="EST-000029857"/>
    <n v="0"/>
    <d v="2025-01-14T00:00:00"/>
    <s v="UK"/>
    <x v="0"/>
    <x v="1"/>
  </r>
  <r>
    <s v="EST-000029858"/>
    <n v="0"/>
    <d v="2025-01-14T00:00:00"/>
    <s v="UK"/>
    <x v="0"/>
    <x v="1"/>
  </r>
  <r>
    <s v="EST-000029859"/>
    <n v="0"/>
    <d v="2025-01-14T00:00:00"/>
    <s v="UK"/>
    <x v="0"/>
    <x v="1"/>
  </r>
  <r>
    <s v="EST-000029860"/>
    <n v="0"/>
    <d v="2025-01-14T00:00:00"/>
    <s v="UK"/>
    <x v="0"/>
    <x v="1"/>
  </r>
  <r>
    <s v="EST-000029861"/>
    <n v="8"/>
    <d v="2025-01-15T00:00:00"/>
    <s v="UK"/>
    <x v="1"/>
    <x v="1"/>
  </r>
  <r>
    <s v="EST-000029865"/>
    <n v="8"/>
    <d v="2025-01-16T00:00:00"/>
    <s v="UK"/>
    <x v="1"/>
    <x v="1"/>
  </r>
  <r>
    <s v="EST-000029866"/>
    <m/>
    <d v="2025-01-14T00:00:00"/>
    <s v="UK"/>
    <x v="0"/>
    <x v="1"/>
  </r>
  <r>
    <s v="EST-000029867"/>
    <n v="0"/>
    <d v="2025-01-15T00:00:00"/>
    <s v="UK"/>
    <x v="0"/>
    <x v="1"/>
  </r>
  <r>
    <s v="EST-000029868"/>
    <m/>
    <d v="2025-01-14T00:00:00"/>
    <s v="UK"/>
    <x v="0"/>
    <x v="1"/>
  </r>
  <r>
    <s v="EST-000029873"/>
    <m/>
    <d v="2025-01-14T00:00:00"/>
    <s v="UK"/>
    <x v="0"/>
    <x v="1"/>
  </r>
  <r>
    <s v="EST-000029870"/>
    <n v="0"/>
    <d v="2025-01-15T00:00:00"/>
    <s v="UK"/>
    <x v="0"/>
    <x v="1"/>
  </r>
  <r>
    <s v="EST-000029872"/>
    <m/>
    <d v="2025-01-15T00:00:00"/>
    <s v="UK"/>
    <x v="0"/>
    <x v="1"/>
  </r>
  <r>
    <s v="EST-000029874"/>
    <m/>
    <d v="2025-01-14T00:00:00"/>
    <s v="UK"/>
    <x v="0"/>
    <x v="1"/>
  </r>
  <r>
    <s v="EST-000029876"/>
    <n v="0"/>
    <d v="2025-01-15T00:00:00"/>
    <s v="UK"/>
    <x v="0"/>
    <x v="1"/>
  </r>
  <r>
    <s v="EST-000029879"/>
    <n v="-7"/>
    <d v="2025-01-15T00:00:00"/>
    <s v="UK"/>
    <x v="1"/>
    <x v="1"/>
  </r>
  <r>
    <s v="EST-000029886"/>
    <n v="0"/>
    <d v="2025-01-15T00:00:00"/>
    <s v="UK"/>
    <x v="0"/>
    <x v="1"/>
  </r>
  <r>
    <s v="EST-000029888"/>
    <m/>
    <d v="2025-01-15T00:00:00"/>
    <s v="UK"/>
    <x v="0"/>
    <x v="1"/>
  </r>
  <r>
    <s v="EST-000029880"/>
    <n v="0"/>
    <d v="2025-01-15T00:00:00"/>
    <s v="UK"/>
    <x v="0"/>
    <x v="1"/>
  </r>
  <r>
    <s v="EST-000029883"/>
    <n v="8"/>
    <d v="2025-01-16T00:00:00"/>
    <s v="UK"/>
    <x v="1"/>
    <x v="1"/>
  </r>
  <r>
    <s v="EST-000029885"/>
    <n v="0"/>
    <d v="2025-01-15T00:00:00"/>
    <s v="UK"/>
    <x v="0"/>
    <x v="1"/>
  </r>
  <r>
    <s v="EST-000029884"/>
    <n v="0"/>
    <d v="2025-01-15T00:00:00"/>
    <s v="UK"/>
    <x v="0"/>
    <x v="1"/>
  </r>
  <r>
    <s v="EST-000029887"/>
    <n v="8"/>
    <d v="2025-01-16T00:00:00"/>
    <s v="UK"/>
    <x v="1"/>
    <x v="1"/>
  </r>
  <r>
    <s v="EST-000029889"/>
    <n v="0"/>
    <d v="2025-01-15T00:00:00"/>
    <s v="UK"/>
    <x v="0"/>
    <x v="1"/>
  </r>
  <r>
    <s v="EST-000029890"/>
    <m/>
    <d v="2025-01-15T00:00:00"/>
    <s v="UK"/>
    <x v="0"/>
    <x v="1"/>
  </r>
  <r>
    <s v="EST-000029891"/>
    <n v="24"/>
    <d v="2025-01-17T00:00:00"/>
    <s v="UK"/>
    <x v="1"/>
    <x v="1"/>
  </r>
  <r>
    <s v="EST-000029892"/>
    <n v="0"/>
    <d v="2025-01-15T00:00:00"/>
    <s v="UK"/>
    <x v="0"/>
    <x v="1"/>
  </r>
  <r>
    <s v="EST-000029893"/>
    <n v="16"/>
    <d v="2025-01-17T00:00:00"/>
    <s v="UK"/>
    <x v="1"/>
    <x v="1"/>
  </r>
  <r>
    <s v="EST-000029894"/>
    <n v="0"/>
    <d v="2025-01-15T00:00:00"/>
    <s v="UK"/>
    <x v="0"/>
    <x v="1"/>
  </r>
  <r>
    <s v="EST-000029895"/>
    <n v="-7"/>
    <d v="2025-01-15T00:00:00"/>
    <s v="UK"/>
    <x v="1"/>
    <x v="1"/>
  </r>
  <r>
    <s v="EST-000029896"/>
    <m/>
    <d v="2025-01-15T00:00:00"/>
    <s v="UK"/>
    <x v="0"/>
    <x v="1"/>
  </r>
  <r>
    <s v="EST-000029897"/>
    <m/>
    <d v="2025-01-15T00:00:00"/>
    <s v="UK"/>
    <x v="0"/>
    <x v="1"/>
  </r>
  <r>
    <s v="EST-000029898"/>
    <n v="0"/>
    <d v="2025-01-15T00:00:00"/>
    <s v="UK"/>
    <x v="0"/>
    <x v="1"/>
  </r>
  <r>
    <s v="EST-000029903"/>
    <n v="0"/>
    <d v="2025-01-15T00:00:00"/>
    <s v="UK"/>
    <x v="0"/>
    <x v="1"/>
  </r>
  <r>
    <s v="EST-000029901"/>
    <n v="1"/>
    <d v="2025-01-15T00:00:00"/>
    <s v="UK"/>
    <x v="1"/>
    <x v="1"/>
  </r>
  <r>
    <s v="EST-000029905"/>
    <m/>
    <d v="2025-01-15T00:00:00"/>
    <s v="UK"/>
    <x v="0"/>
    <x v="1"/>
  </r>
  <r>
    <s v="EST-000029902"/>
    <n v="0"/>
    <d v="2025-01-15T00:00:00"/>
    <s v="UK"/>
    <x v="0"/>
    <x v="1"/>
  </r>
  <r>
    <s v="EST-000029904"/>
    <m/>
    <d v="2025-01-15T00:00:00"/>
    <s v="UK"/>
    <x v="0"/>
    <x v="1"/>
  </r>
  <r>
    <s v="EST-000029906"/>
    <n v="1"/>
    <d v="2025-01-15T00:00:00"/>
    <s v="UK"/>
    <x v="1"/>
    <x v="1"/>
  </r>
  <r>
    <s v="EST-000029912"/>
    <m/>
    <d v="2025-01-15T00:00:00"/>
    <s v="UK"/>
    <x v="0"/>
    <x v="1"/>
  </r>
  <r>
    <s v="EST-000029907"/>
    <n v="16"/>
    <d v="2025-01-16T00:00:00"/>
    <s v="UK"/>
    <x v="1"/>
    <x v="1"/>
  </r>
  <r>
    <s v="EST-000029908"/>
    <n v="0"/>
    <d v="2025-01-15T00:00:00"/>
    <s v="UK"/>
    <x v="0"/>
    <x v="1"/>
  </r>
  <r>
    <s v="EST-000029910"/>
    <n v="-7"/>
    <d v="2025-01-15T00:00:00"/>
    <s v="UK"/>
    <x v="1"/>
    <x v="1"/>
  </r>
  <r>
    <s v="EST-000029914"/>
    <n v="24"/>
    <d v="2025-01-17T00:00:00"/>
    <s v="UK"/>
    <x v="1"/>
    <x v="1"/>
  </r>
  <r>
    <s v="EST-000029913"/>
    <m/>
    <d v="2025-01-15T00:00:00"/>
    <s v="UK"/>
    <x v="0"/>
    <x v="1"/>
  </r>
  <r>
    <s v="EST-000029915"/>
    <m/>
    <d v="2025-01-15T00:00:00"/>
    <s v="UK"/>
    <x v="0"/>
    <x v="1"/>
  </r>
  <r>
    <s v="EST-000029916"/>
    <n v="16"/>
    <d v="2025-01-16T00:00:00"/>
    <s v="UK"/>
    <x v="1"/>
    <x v="1"/>
  </r>
  <r>
    <s v="EST-000029917"/>
    <n v="15"/>
    <d v="2025-01-16T00:00:00"/>
    <s v="UK"/>
    <x v="1"/>
    <x v="1"/>
  </r>
  <r>
    <s v="EST-000029918"/>
    <m/>
    <d v="2025-01-15T00:00:00"/>
    <s v="UK"/>
    <x v="0"/>
    <x v="1"/>
  </r>
  <r>
    <s v="EST-000029919"/>
    <n v="0"/>
    <d v="2025-01-16T00:00:00"/>
    <s v="UK"/>
    <x v="0"/>
    <x v="1"/>
  </r>
  <r>
    <s v="EST-000029920"/>
    <n v="8"/>
    <d v="2025-01-17T00:00:00"/>
    <s v="UK"/>
    <x v="1"/>
    <x v="1"/>
  </r>
  <r>
    <s v="EST-000029922"/>
    <n v="0"/>
    <d v="2025-01-16T00:00:00"/>
    <s v="UK"/>
    <x v="0"/>
    <x v="1"/>
  </r>
  <r>
    <s v="EST-000029923"/>
    <n v="0"/>
    <d v="2025-01-16T00:00:00"/>
    <s v="UK"/>
    <x v="0"/>
    <x v="1"/>
  </r>
  <r>
    <s v="EST-000029924"/>
    <n v="8"/>
    <d v="2025-01-17T00:00:00"/>
    <s v="UK"/>
    <x v="1"/>
    <x v="1"/>
  </r>
  <r>
    <s v="EST-000029928"/>
    <m/>
    <d v="2025-01-16T00:00:00"/>
    <s v="UK"/>
    <x v="0"/>
    <x v="1"/>
  </r>
  <r>
    <s v="EST-000029925"/>
    <n v="0"/>
    <d v="2025-01-16T00:00:00"/>
    <s v="UK"/>
    <x v="0"/>
    <x v="1"/>
  </r>
  <r>
    <s v="EST-000029926"/>
    <n v="0"/>
    <d v="2025-01-16T00:00:00"/>
    <s v="UK"/>
    <x v="0"/>
    <x v="1"/>
  </r>
  <r>
    <s v="EST-000029927"/>
    <m/>
    <d v="2025-01-16T00:00:00"/>
    <s v="UK"/>
    <x v="0"/>
    <x v="1"/>
  </r>
  <r>
    <s v="EST-000029931"/>
    <n v="0"/>
    <d v="2025-01-16T00:00:00"/>
    <s v="UK"/>
    <x v="0"/>
    <x v="1"/>
  </r>
  <r>
    <s v="EST-000029932"/>
    <n v="0"/>
    <d v="2025-01-16T00:00:00"/>
    <s v="UK"/>
    <x v="0"/>
    <x v="1"/>
  </r>
  <r>
    <s v="EST-000029935"/>
    <n v="0"/>
    <d v="2025-01-16T00:00:00"/>
    <s v="UK"/>
    <x v="0"/>
    <x v="1"/>
  </r>
  <r>
    <s v="EST-000029936"/>
    <m/>
    <d v="2025-01-16T00:00:00"/>
    <s v="UK"/>
    <x v="0"/>
    <x v="1"/>
  </r>
  <r>
    <s v="EST-000029948"/>
    <n v="0"/>
    <d v="2025-01-16T00:00:00"/>
    <s v="UK"/>
    <x v="0"/>
    <x v="1"/>
  </r>
  <r>
    <s v="EST-000029940"/>
    <n v="0"/>
    <d v="2025-01-16T00:00:00"/>
    <s v="UK"/>
    <x v="0"/>
    <x v="1"/>
  </r>
  <r>
    <s v="EST-000029947"/>
    <n v="16"/>
    <d v="2025-01-17T00:00:00"/>
    <s v="UK"/>
    <x v="1"/>
    <x v="1"/>
  </r>
  <r>
    <s v="EST-000029945"/>
    <n v="15"/>
    <d v="2025-01-17T00:00:00"/>
    <s v="UK"/>
    <x v="1"/>
    <x v="1"/>
  </r>
  <r>
    <s v="EST-000029944"/>
    <m/>
    <d v="2025-01-16T00:00:00"/>
    <s v="UK"/>
    <x v="0"/>
    <x v="1"/>
  </r>
  <r>
    <s v="EST-000029949"/>
    <m/>
    <d v="2025-01-16T00:00:00"/>
    <s v="UK"/>
    <x v="0"/>
    <x v="1"/>
  </r>
  <r>
    <s v="EST-000029954"/>
    <m/>
    <d v="2025-01-16T00:00:00"/>
    <s v="UK"/>
    <x v="0"/>
    <x v="1"/>
  </r>
  <r>
    <s v="EST-000029952"/>
    <m/>
    <d v="2025-01-16T00:00:00"/>
    <s v="UK"/>
    <x v="0"/>
    <x v="1"/>
  </r>
  <r>
    <s v="EST-000029953"/>
    <m/>
    <d v="2025-01-16T00:00:00"/>
    <s v="UK"/>
    <x v="0"/>
    <x v="1"/>
  </r>
  <r>
    <s v="EST-000029955"/>
    <m/>
    <d v="2025-01-17T00:00:00"/>
    <s v="UK"/>
    <x v="0"/>
    <x v="1"/>
  </r>
  <r>
    <s v="EST-000029956"/>
    <n v="16"/>
    <d v="2025-01-17T00:00:00"/>
    <s v="UK"/>
    <x v="1"/>
    <x v="1"/>
  </r>
  <r>
    <s v="EST-000029957"/>
    <m/>
    <d v="2025-01-16T00:00:00"/>
    <s v="UK"/>
    <x v="0"/>
    <x v="1"/>
  </r>
  <r>
    <s v="EST-000029958"/>
    <m/>
    <d v="2025-01-16T00:00:00"/>
    <s v="UK"/>
    <x v="0"/>
    <x v="1"/>
  </r>
  <r>
    <s v="EST-000029960"/>
    <m/>
    <d v="2025-01-16T00:00:00"/>
    <s v="UK"/>
    <x v="0"/>
    <x v="1"/>
  </r>
  <r>
    <s v="EST-000029961"/>
    <m/>
    <d v="2025-01-16T00:00:00"/>
    <s v="UK"/>
    <x v="0"/>
    <x v="1"/>
  </r>
  <r>
    <s v="EST-000029962"/>
    <n v="15"/>
    <d v="2025-01-17T00:00:00"/>
    <s v="UK"/>
    <x v="1"/>
    <x v="1"/>
  </r>
  <r>
    <s v="EST-000029963"/>
    <n v="15"/>
    <d v="2025-01-17T00:00:00"/>
    <s v="UK"/>
    <x v="1"/>
    <x v="1"/>
  </r>
  <r>
    <s v="EST-000029964"/>
    <n v="0"/>
    <d v="2025-01-16T00:00:00"/>
    <s v="UK"/>
    <x v="0"/>
    <x v="1"/>
  </r>
  <r>
    <s v="EST-000029965"/>
    <n v="15"/>
    <d v="2025-01-17T00:00:00"/>
    <s v="UK"/>
    <x v="1"/>
    <x v="1"/>
  </r>
  <r>
    <s v="EST-000029970"/>
    <n v="0"/>
    <d v="2025-01-17T00:00:00"/>
    <s v="UK"/>
    <x v="0"/>
    <x v="1"/>
  </r>
  <r>
    <s v="EST-000029971"/>
    <m/>
    <d v="2025-01-17T00:00:00"/>
    <s v="UK"/>
    <x v="0"/>
    <x v="1"/>
  </r>
  <r>
    <s v="EST-000029972"/>
    <n v="0"/>
    <d v="2025-01-17T00:00:00"/>
    <s v="UK"/>
    <x v="0"/>
    <x v="1"/>
  </r>
  <r>
    <s v="EST-000029980"/>
    <m/>
    <d v="2025-01-17T00:00:00"/>
    <s v="UK"/>
    <x v="0"/>
    <x v="1"/>
  </r>
  <r>
    <s v="EST-000029975"/>
    <n v="0"/>
    <d v="2025-01-17T00:00:00"/>
    <s v="UK"/>
    <x v="0"/>
    <x v="1"/>
  </r>
  <r>
    <s v="EST-000029979"/>
    <m/>
    <d v="2025-01-17T00:00:00"/>
    <s v="UK"/>
    <x v="0"/>
    <x v="1"/>
  </r>
  <r>
    <s v="EST-000029981"/>
    <n v="0"/>
    <d v="2025-01-17T00:00:00"/>
    <s v="UK"/>
    <x v="0"/>
    <x v="1"/>
  </r>
  <r>
    <s v="EST-000029984"/>
    <n v="0"/>
    <d v="2025-01-17T00:00:00"/>
    <s v="UK"/>
    <x v="0"/>
    <x v="1"/>
  </r>
  <r>
    <s v="EST-000029986"/>
    <n v="0"/>
    <d v="2025-01-17T00:00:00"/>
    <s v="UK"/>
    <x v="0"/>
    <x v="1"/>
  </r>
  <r>
    <s v="EST-000029988"/>
    <n v="0"/>
    <d v="2025-01-17T00:00:00"/>
    <s v="UK"/>
    <x v="0"/>
    <x v="1"/>
  </r>
  <r>
    <s v="EST-000029994"/>
    <n v="0"/>
    <d v="2025-01-17T00:00:00"/>
    <s v="UK"/>
    <x v="0"/>
    <x v="1"/>
  </r>
  <r>
    <s v="EST-000029995"/>
    <m/>
    <d v="2025-01-17T00:00:00"/>
    <s v="UK"/>
    <x v="0"/>
    <x v="1"/>
  </r>
  <r>
    <s v="EST-000026218"/>
    <m/>
    <d v="2025-01-13T00:00:00"/>
    <s v="USA"/>
    <x v="0"/>
    <x v="1"/>
  </r>
  <r>
    <s v="EST-000029747"/>
    <n v="7"/>
    <d v="2025-01-13T00:00:00"/>
    <s v="USA"/>
    <x v="1"/>
    <x v="1"/>
  </r>
  <r>
    <s v="EST-000029749"/>
    <n v="0"/>
    <d v="2025-01-13T00:00:00"/>
    <s v="USA"/>
    <x v="0"/>
    <x v="1"/>
  </r>
  <r>
    <s v="EST-000029751"/>
    <n v="16"/>
    <d v="2025-01-14T00:00:00"/>
    <s v="USA"/>
    <x v="1"/>
    <x v="1"/>
  </r>
  <r>
    <s v="EST-000029783"/>
    <m/>
    <d v="2025-01-13T00:00:00"/>
    <s v="USA"/>
    <x v="0"/>
    <x v="1"/>
  </r>
  <r>
    <s v="EST-000029819"/>
    <n v="-2"/>
    <d v="2025-01-13T00:00:00"/>
    <s v="USA"/>
    <x v="1"/>
    <x v="1"/>
  </r>
  <r>
    <s v="EST-000029840"/>
    <m/>
    <d v="2025-01-13T00:00:00"/>
    <s v="USA"/>
    <x v="0"/>
    <x v="1"/>
  </r>
  <r>
    <s v="EST-000029625"/>
    <n v="96"/>
    <d v="2025-01-23T00:00:00"/>
    <s v="France"/>
    <x v="1"/>
    <x v="2"/>
  </r>
  <r>
    <s v="EST-000029659"/>
    <n v="64"/>
    <d v="2025-01-20T00:00:00"/>
    <s v="France"/>
    <x v="1"/>
    <x v="2"/>
  </r>
  <r>
    <s v="EST-000029826"/>
    <n v="56"/>
    <d v="2025-01-23T00:00:00"/>
    <s v="France"/>
    <x v="1"/>
    <x v="2"/>
  </r>
  <r>
    <s v="EST-000029800"/>
    <m/>
    <d v="2025-01-23T00:00:00"/>
    <s v="Ireland"/>
    <x v="0"/>
    <x v="2"/>
  </r>
  <r>
    <s v="EST-000029801"/>
    <m/>
    <d v="2025-01-23T00:00:00"/>
    <s v="Ireland"/>
    <x v="0"/>
    <x v="2"/>
  </r>
  <r>
    <s v="EST-000029899"/>
    <m/>
    <d v="2025-01-23T00:00:00"/>
    <s v="Ireland"/>
    <x v="0"/>
    <x v="2"/>
  </r>
  <r>
    <s v="EST-000029937"/>
    <m/>
    <d v="2025-01-23T00:00:00"/>
    <s v="Ireland"/>
    <x v="0"/>
    <x v="2"/>
  </r>
  <r>
    <s v="EST-000029959"/>
    <m/>
    <d v="2025-01-23T00:00:00"/>
    <s v="Ireland"/>
    <x v="0"/>
    <x v="2"/>
  </r>
  <r>
    <s v="EST-000030009"/>
    <m/>
    <d v="2025-01-23T00:00:00"/>
    <s v="Ireland"/>
    <x v="0"/>
    <x v="2"/>
  </r>
  <r>
    <s v="EST-000030067"/>
    <m/>
    <d v="2025-01-23T00:00:00"/>
    <s v="Ireland"/>
    <x v="0"/>
    <x v="2"/>
  </r>
  <r>
    <s v="EST-000030071"/>
    <m/>
    <d v="2025-01-23T00:00:00"/>
    <s v="Ireland"/>
    <x v="0"/>
    <x v="2"/>
  </r>
  <r>
    <s v="EST-000030100"/>
    <m/>
    <d v="2025-01-23T00:00:00"/>
    <s v="Ireland"/>
    <x v="0"/>
    <x v="2"/>
  </r>
  <r>
    <s v="EST-000030095"/>
    <m/>
    <d v="2025-01-23T00:00:00"/>
    <s v="Ireland"/>
    <x v="0"/>
    <x v="2"/>
  </r>
  <r>
    <s v="EST-000030104"/>
    <m/>
    <d v="2025-01-23T00:00:00"/>
    <s v="Ireland"/>
    <x v="0"/>
    <x v="2"/>
  </r>
  <r>
    <s v="EST-000030125"/>
    <m/>
    <d v="2025-01-23T00:00:00"/>
    <s v="Ireland"/>
    <x v="0"/>
    <x v="2"/>
  </r>
  <r>
    <s v="EST-000030128"/>
    <n v="0"/>
    <d v="2025-01-23T00:00:00"/>
    <s v="Ireland"/>
    <x v="0"/>
    <x v="2"/>
  </r>
  <r>
    <s v="EST-000030139"/>
    <m/>
    <d v="2025-01-23T00:00:00"/>
    <s v="Ireland"/>
    <x v="0"/>
    <x v="2"/>
  </r>
  <r>
    <s v="EST-000029567"/>
    <n v="81"/>
    <d v="2025-01-21T00:00:00"/>
    <s v="Middle East"/>
    <x v="1"/>
    <x v="2"/>
  </r>
  <r>
    <s v="EST-000029808"/>
    <n v="56"/>
    <d v="2025-01-22T00:00:00"/>
    <s v="Middle East"/>
    <x v="1"/>
    <x v="2"/>
  </r>
  <r>
    <s v="EST-000029863"/>
    <n v="34"/>
    <d v="2025-01-22T00:00:00"/>
    <s v="Middle East"/>
    <x v="1"/>
    <x v="2"/>
  </r>
  <r>
    <s v="EST-000029882"/>
    <m/>
    <d v="2025-01-20T00:00:00"/>
    <s v="Middle East"/>
    <x v="0"/>
    <x v="2"/>
  </r>
  <r>
    <s v="EST-000029969"/>
    <n v="16"/>
    <d v="2025-01-21T00:00:00"/>
    <s v="Middle East"/>
    <x v="1"/>
    <x v="2"/>
  </r>
  <r>
    <s v="EST-000030023"/>
    <n v="16"/>
    <d v="2025-01-23T00:00:00"/>
    <s v="Middle East"/>
    <x v="1"/>
    <x v="2"/>
  </r>
  <r>
    <s v="EST-000030033"/>
    <m/>
    <d v="2025-01-20T00:00:00"/>
    <s v="Middle East"/>
    <x v="0"/>
    <x v="2"/>
  </r>
  <r>
    <s v="EST-000030043"/>
    <n v="0"/>
    <d v="2025-01-21T00:00:00"/>
    <s v="Middle East"/>
    <x v="0"/>
    <x v="2"/>
  </r>
  <r>
    <s v="EST-000030127"/>
    <n v="0"/>
    <d v="2025-01-23T00:00:00"/>
    <s v="Middle East"/>
    <x v="0"/>
    <x v="2"/>
  </r>
  <r>
    <s v="EST-000028726"/>
    <n v="312"/>
    <d v="2025-01-20T00:00:00"/>
    <s v="Rest of the World"/>
    <x v="1"/>
    <x v="2"/>
  </r>
  <r>
    <s v="EST-000029503"/>
    <n v="200"/>
    <d v="2025-01-24T00:00:00"/>
    <s v="Rest of the World"/>
    <x v="1"/>
    <x v="2"/>
  </r>
  <r>
    <s v="EST-000029820"/>
    <n v="48"/>
    <d v="2025-01-21T00:00:00"/>
    <s v="Rest of the World"/>
    <x v="1"/>
    <x v="2"/>
  </r>
  <r>
    <s v="EST-000029966"/>
    <n v="9"/>
    <d v="2025-01-21T00:00:00"/>
    <s v="Rest of the World"/>
    <x v="1"/>
    <x v="2"/>
  </r>
  <r>
    <s v="EST-000029967"/>
    <n v="8"/>
    <d v="2025-01-20T00:00:00"/>
    <s v="Rest of the World"/>
    <x v="1"/>
    <x v="2"/>
  </r>
  <r>
    <s v="EST-000030017"/>
    <m/>
    <d v="2025-01-20T00:00:00"/>
    <s v="Rest of the World"/>
    <x v="0"/>
    <x v="2"/>
  </r>
  <r>
    <s v="EST-000030065"/>
    <n v="0"/>
    <d v="2025-01-21T00:00:00"/>
    <s v="Rest of the World"/>
    <x v="0"/>
    <x v="2"/>
  </r>
  <r>
    <s v="EST-000030070"/>
    <n v="8"/>
    <d v="2025-01-22T00:00:00"/>
    <s v="Rest of the World"/>
    <x v="1"/>
    <x v="2"/>
  </r>
  <r>
    <s v="EST-000030080"/>
    <n v="31"/>
    <d v="2025-01-24T00:00:00"/>
    <s v="Rest of the World"/>
    <x v="1"/>
    <x v="2"/>
  </r>
  <r>
    <s v="EST-000029836"/>
    <n v="64"/>
    <d v="2025-01-24T00:00:00"/>
    <s v="Special Projects"/>
    <x v="1"/>
    <x v="2"/>
  </r>
  <r>
    <s v="EST-000029848"/>
    <n v="64"/>
    <d v="2025-01-24T00:00:00"/>
    <s v="Special Projects"/>
    <x v="1"/>
    <x v="2"/>
  </r>
  <r>
    <s v="EST-000029993"/>
    <n v="8"/>
    <d v="2025-01-20T00:00:00"/>
    <s v="Special Projects"/>
    <x v="1"/>
    <x v="2"/>
  </r>
  <r>
    <s v="EST-000029648"/>
    <n v="80"/>
    <d v="2025-01-22T00:00:00"/>
    <s v="UK"/>
    <x v="1"/>
    <x v="2"/>
  </r>
  <r>
    <s v="EST-000029735"/>
    <m/>
    <d v="2025-01-24T00:00:00"/>
    <s v="UK"/>
    <x v="0"/>
    <x v="2"/>
  </r>
  <r>
    <s v="EST-000029743"/>
    <n v="48"/>
    <d v="2025-01-21T00:00:00"/>
    <s v="UK"/>
    <x v="1"/>
    <x v="2"/>
  </r>
  <r>
    <s v="EST-000029869"/>
    <n v="40"/>
    <d v="2025-01-21T00:00:00"/>
    <s v="UK"/>
    <x v="1"/>
    <x v="2"/>
  </r>
  <r>
    <s v="EST-000029900"/>
    <n v="33"/>
    <d v="2025-01-22T00:00:00"/>
    <s v="UK"/>
    <x v="1"/>
    <x v="2"/>
  </r>
  <r>
    <s v="EST-000029921"/>
    <n v="9"/>
    <d v="2025-01-20T00:00:00"/>
    <s v="UK"/>
    <x v="1"/>
    <x v="2"/>
  </r>
  <r>
    <s v="EST-000029934"/>
    <n v="16"/>
    <d v="2025-01-20T00:00:00"/>
    <s v="UK"/>
    <x v="1"/>
    <x v="2"/>
  </r>
  <r>
    <s v="EST-000029941"/>
    <n v="33"/>
    <d v="2025-01-22T00:00:00"/>
    <s v="UK"/>
    <x v="1"/>
    <x v="2"/>
  </r>
  <r>
    <s v="EST-000029942"/>
    <n v="24"/>
    <d v="2025-01-20T00:00:00"/>
    <s v="UK"/>
    <x v="1"/>
    <x v="2"/>
  </r>
  <r>
    <s v="EST-000029943"/>
    <n v="48"/>
    <d v="2025-01-23T00:00:00"/>
    <s v="UK"/>
    <x v="1"/>
    <x v="2"/>
  </r>
  <r>
    <s v="EST-000029950"/>
    <n v="24"/>
    <d v="2025-01-20T00:00:00"/>
    <s v="UK"/>
    <x v="1"/>
    <x v="2"/>
  </r>
  <r>
    <s v="EST-000029951"/>
    <n v="24"/>
    <d v="2025-01-20T00:00:00"/>
    <s v="UK"/>
    <x v="1"/>
    <x v="2"/>
  </r>
  <r>
    <s v="EST-000029982"/>
    <n v="17"/>
    <d v="2025-01-22T00:00:00"/>
    <s v="UK"/>
    <x v="1"/>
    <x v="2"/>
  </r>
  <r>
    <s v="EST-000029983"/>
    <n v="9"/>
    <d v="2025-01-21T00:00:00"/>
    <s v="UK"/>
    <x v="1"/>
    <x v="2"/>
  </r>
  <r>
    <s v="EST-000029989"/>
    <n v="1"/>
    <d v="2025-01-21T00:00:00"/>
    <s v="UK"/>
    <x v="1"/>
    <x v="2"/>
  </r>
  <r>
    <s v="EST-000029987"/>
    <m/>
    <d v="2025-01-20T00:00:00"/>
    <s v="UK"/>
    <x v="0"/>
    <x v="2"/>
  </r>
  <r>
    <s v="EST-000029990"/>
    <n v="9"/>
    <d v="2025-01-21T00:00:00"/>
    <s v="UK"/>
    <x v="1"/>
    <x v="2"/>
  </r>
  <r>
    <s v="EST-000029991"/>
    <n v="32"/>
    <d v="2025-01-24T00:00:00"/>
    <s v="UK"/>
    <x v="1"/>
    <x v="2"/>
  </r>
  <r>
    <s v="EST-000029992"/>
    <n v="8"/>
    <d v="2025-01-20T00:00:00"/>
    <s v="UK"/>
    <x v="1"/>
    <x v="2"/>
  </r>
  <r>
    <s v="EST-000029996"/>
    <m/>
    <d v="2025-01-21T00:00:00"/>
    <s v="UK"/>
    <x v="0"/>
    <x v="2"/>
  </r>
  <r>
    <s v="EST-000030000"/>
    <n v="0"/>
    <d v="2025-01-20T00:00:00"/>
    <s v="UK"/>
    <x v="0"/>
    <x v="2"/>
  </r>
  <r>
    <s v="EST-000030001"/>
    <n v="-7"/>
    <d v="2025-01-20T00:00:00"/>
    <s v="UK"/>
    <x v="1"/>
    <x v="2"/>
  </r>
  <r>
    <s v="EST-000030004"/>
    <n v="0"/>
    <d v="2025-01-20T00:00:00"/>
    <s v="UK"/>
    <x v="0"/>
    <x v="2"/>
  </r>
  <r>
    <s v="EST-000030007"/>
    <m/>
    <d v="2025-01-20T00:00:00"/>
    <s v="UK"/>
    <x v="0"/>
    <x v="2"/>
  </r>
  <r>
    <s v="EST-000030008"/>
    <n v="0"/>
    <d v="2025-01-20T00:00:00"/>
    <s v="UK"/>
    <x v="0"/>
    <x v="2"/>
  </r>
  <r>
    <s v="EST-000030011"/>
    <n v="0"/>
    <d v="2025-01-20T00:00:00"/>
    <s v="UK"/>
    <x v="0"/>
    <x v="2"/>
  </r>
  <r>
    <s v="EST-000030016"/>
    <n v="0"/>
    <d v="2025-01-20T00:00:00"/>
    <s v="UK"/>
    <x v="0"/>
    <x v="2"/>
  </r>
  <r>
    <s v="EST-000030012"/>
    <m/>
    <d v="2025-01-20T00:00:00"/>
    <s v="UK"/>
    <x v="0"/>
    <x v="2"/>
  </r>
  <r>
    <s v="EST-000030013"/>
    <m/>
    <d v="2025-01-20T00:00:00"/>
    <s v="UK"/>
    <x v="0"/>
    <x v="2"/>
  </r>
  <r>
    <s v="EST-000030014"/>
    <m/>
    <d v="2025-01-20T00:00:00"/>
    <s v="UK"/>
    <x v="0"/>
    <x v="2"/>
  </r>
  <r>
    <s v="EST-000030015"/>
    <n v="-8"/>
    <d v="2025-01-20T00:00:00"/>
    <s v="UK"/>
    <x v="1"/>
    <x v="2"/>
  </r>
  <r>
    <s v="EST-000030018"/>
    <n v="32"/>
    <d v="2025-01-24T00:00:00"/>
    <s v="UK"/>
    <x v="1"/>
    <x v="2"/>
  </r>
  <r>
    <s v="EST-000030019"/>
    <m/>
    <d v="2025-01-20T00:00:00"/>
    <s v="UK"/>
    <x v="0"/>
    <x v="2"/>
  </r>
  <r>
    <s v="EST-000030020"/>
    <n v="0"/>
    <d v="2025-01-22T00:00:00"/>
    <s v="UK"/>
    <x v="0"/>
    <x v="2"/>
  </r>
  <r>
    <s v="EST-000030021"/>
    <m/>
    <d v="2025-01-20T00:00:00"/>
    <s v="UK"/>
    <x v="0"/>
    <x v="2"/>
  </r>
  <r>
    <s v="EST-000030022"/>
    <m/>
    <d v="2025-01-20T00:00:00"/>
    <s v="UK"/>
    <x v="0"/>
    <x v="2"/>
  </r>
  <r>
    <s v="EST-000030024"/>
    <n v="0"/>
    <d v="2025-01-20T00:00:00"/>
    <s v="UK"/>
    <x v="0"/>
    <x v="2"/>
  </r>
  <r>
    <s v="EST-000030025"/>
    <m/>
    <d v="2025-01-20T00:00:00"/>
    <s v="UK"/>
    <x v="0"/>
    <x v="2"/>
  </r>
  <r>
    <s v="EST-000030026"/>
    <n v="0"/>
    <d v="2025-01-20T00:00:00"/>
    <s v="UK"/>
    <x v="0"/>
    <x v="2"/>
  </r>
  <r>
    <s v="EST-000030027"/>
    <n v="1"/>
    <d v="2025-01-20T00:00:00"/>
    <s v="UK"/>
    <x v="1"/>
    <x v="2"/>
  </r>
  <r>
    <s v="EST-000030028"/>
    <n v="0"/>
    <d v="2025-01-20T00:00:00"/>
    <s v="UK"/>
    <x v="0"/>
    <x v="2"/>
  </r>
  <r>
    <s v="EST-000030030"/>
    <m/>
    <d v="2025-01-20T00:00:00"/>
    <s v="UK"/>
    <x v="0"/>
    <x v="2"/>
  </r>
  <r>
    <s v="EST-000030029"/>
    <m/>
    <d v="2025-01-20T00:00:00"/>
    <s v="UK"/>
    <x v="0"/>
    <x v="2"/>
  </r>
  <r>
    <s v="EST-000030032"/>
    <m/>
    <d v="2025-01-20T00:00:00"/>
    <s v="UK"/>
    <x v="0"/>
    <x v="2"/>
  </r>
  <r>
    <s v="EST-000030034"/>
    <n v="0"/>
    <d v="2025-01-20T00:00:00"/>
    <s v="UK"/>
    <x v="0"/>
    <x v="2"/>
  </r>
  <r>
    <s v="EST-000030036"/>
    <m/>
    <d v="2025-01-20T00:00:00"/>
    <s v="UK"/>
    <x v="0"/>
    <x v="2"/>
  </r>
  <r>
    <s v="EST-000030035"/>
    <m/>
    <d v="2025-01-20T00:00:00"/>
    <s v="UK"/>
    <x v="0"/>
    <x v="2"/>
  </r>
  <r>
    <s v="EST-000030038"/>
    <n v="15"/>
    <d v="2025-01-21T00:00:00"/>
    <s v="UK"/>
    <x v="1"/>
    <x v="2"/>
  </r>
  <r>
    <s v="EST-000030039"/>
    <n v="15"/>
    <d v="2025-01-21T00:00:00"/>
    <s v="UK"/>
    <x v="1"/>
    <x v="2"/>
  </r>
  <r>
    <s v="EST-000030045"/>
    <n v="0"/>
    <d v="2025-01-21T00:00:00"/>
    <s v="UK"/>
    <x v="0"/>
    <x v="2"/>
  </r>
  <r>
    <s v="EST-000030044"/>
    <n v="0"/>
    <d v="2025-01-21T00:00:00"/>
    <s v="UK"/>
    <x v="0"/>
    <x v="2"/>
  </r>
  <r>
    <s v="EST-000030046"/>
    <n v="0"/>
    <d v="2025-01-21T00:00:00"/>
    <s v="UK"/>
    <x v="0"/>
    <x v="2"/>
  </r>
  <r>
    <s v="EST-000030047"/>
    <m/>
    <d v="2025-01-21T00:00:00"/>
    <s v="UK"/>
    <x v="0"/>
    <x v="2"/>
  </r>
  <r>
    <s v="EST-000030048"/>
    <m/>
    <d v="2025-01-21T00:00:00"/>
    <s v="UK"/>
    <x v="0"/>
    <x v="2"/>
  </r>
  <r>
    <s v="EST-000030049"/>
    <n v="0"/>
    <d v="2025-01-21T00:00:00"/>
    <s v="UK"/>
    <x v="0"/>
    <x v="2"/>
  </r>
  <r>
    <s v="EST-000030050"/>
    <m/>
    <d v="2025-01-23T00:00:00"/>
    <s v="UK"/>
    <x v="0"/>
    <x v="2"/>
  </r>
  <r>
    <s v="EST-000030051"/>
    <n v="8"/>
    <d v="2025-01-22T00:00:00"/>
    <s v="UK"/>
    <x v="1"/>
    <x v="2"/>
  </r>
  <r>
    <s v="EST-000030052"/>
    <n v="0"/>
    <d v="2025-01-21T00:00:00"/>
    <s v="UK"/>
    <x v="0"/>
    <x v="2"/>
  </r>
  <r>
    <s v="EST-000030053"/>
    <m/>
    <d v="2025-01-21T00:00:00"/>
    <s v="UK"/>
    <x v="0"/>
    <x v="2"/>
  </r>
  <r>
    <s v="EST-000030054"/>
    <m/>
    <d v="2025-01-21T00:00:00"/>
    <s v="UK"/>
    <x v="0"/>
    <x v="2"/>
  </r>
  <r>
    <s v="EST-000030055"/>
    <n v="0"/>
    <d v="2025-01-21T00:00:00"/>
    <s v="UK"/>
    <x v="0"/>
    <x v="2"/>
  </r>
  <r>
    <s v="EST-000030056"/>
    <m/>
    <d v="2025-01-21T00:00:00"/>
    <s v="UK"/>
    <x v="0"/>
    <x v="2"/>
  </r>
  <r>
    <s v="EST-000030057"/>
    <m/>
    <d v="2025-01-24T00:00:00"/>
    <s v="UK"/>
    <x v="0"/>
    <x v="2"/>
  </r>
  <r>
    <s v="EST-000030060"/>
    <n v="0"/>
    <d v="2025-01-21T00:00:00"/>
    <s v="UK"/>
    <x v="0"/>
    <x v="2"/>
  </r>
  <r>
    <s v="EST-000030061"/>
    <n v="0"/>
    <d v="2025-01-21T00:00:00"/>
    <s v="UK"/>
    <x v="0"/>
    <x v="2"/>
  </r>
  <r>
    <s v="EST-000030063"/>
    <m/>
    <d v="2025-01-21T00:00:00"/>
    <s v="UK"/>
    <x v="0"/>
    <x v="2"/>
  </r>
  <r>
    <s v="EST-000030062"/>
    <m/>
    <d v="2025-01-21T00:00:00"/>
    <s v="UK"/>
    <x v="0"/>
    <x v="2"/>
  </r>
  <r>
    <s v="EST-000030068"/>
    <m/>
    <d v="2025-01-21T00:00:00"/>
    <s v="UK"/>
    <x v="0"/>
    <x v="2"/>
  </r>
  <r>
    <s v="EST-000030064"/>
    <m/>
    <d v="2025-01-21T00:00:00"/>
    <s v="UK"/>
    <x v="0"/>
    <x v="2"/>
  </r>
  <r>
    <s v="EST-000030066"/>
    <n v="0"/>
    <d v="2025-01-21T00:00:00"/>
    <s v="UK"/>
    <x v="0"/>
    <x v="2"/>
  </r>
  <r>
    <s v="EST-000030069"/>
    <n v="0"/>
    <d v="2025-01-21T00:00:00"/>
    <s v="UK"/>
    <x v="0"/>
    <x v="2"/>
  </r>
  <r>
    <s v="EST-000030072"/>
    <n v="0"/>
    <d v="2025-01-21T00:00:00"/>
    <s v="UK"/>
    <x v="0"/>
    <x v="2"/>
  </r>
  <r>
    <s v="EST-000030073"/>
    <n v="0"/>
    <d v="2025-01-21T00:00:00"/>
    <s v="UK"/>
    <x v="0"/>
    <x v="2"/>
  </r>
  <r>
    <s v="EST-000030076"/>
    <n v="15"/>
    <d v="2025-01-22T00:00:00"/>
    <s v="UK"/>
    <x v="1"/>
    <x v="2"/>
  </r>
  <r>
    <s v="EST-000030077"/>
    <n v="24"/>
    <d v="2025-01-24T00:00:00"/>
    <s v="UK"/>
    <x v="1"/>
    <x v="2"/>
  </r>
  <r>
    <s v="EST-000030078"/>
    <n v="-8"/>
    <d v="2025-01-21T00:00:00"/>
    <s v="UK"/>
    <x v="1"/>
    <x v="2"/>
  </r>
  <r>
    <s v="EST-000030082"/>
    <n v="0"/>
    <d v="2025-01-21T00:00:00"/>
    <s v="UK"/>
    <x v="0"/>
    <x v="2"/>
  </r>
  <r>
    <s v="EST-000030081"/>
    <n v="15"/>
    <d v="2025-01-22T00:00:00"/>
    <s v="UK"/>
    <x v="1"/>
    <x v="2"/>
  </r>
  <r>
    <s v="EST-000030083"/>
    <n v="-7"/>
    <d v="2025-01-22T00:00:00"/>
    <s v="UK"/>
    <x v="1"/>
    <x v="2"/>
  </r>
  <r>
    <s v="EST-000030084"/>
    <n v="23"/>
    <d v="2025-01-23T00:00:00"/>
    <s v="UK"/>
    <x v="1"/>
    <x v="2"/>
  </r>
  <r>
    <s v="EST-000030088"/>
    <m/>
    <d v="2025-01-22T00:00:00"/>
    <s v="UK"/>
    <x v="0"/>
    <x v="2"/>
  </r>
  <r>
    <s v="EST-000030096"/>
    <n v="0"/>
    <d v="2025-01-22T00:00:00"/>
    <s v="UK"/>
    <x v="0"/>
    <x v="2"/>
  </r>
  <r>
    <s v="EST-000030097"/>
    <m/>
    <d v="2025-01-22T00:00:00"/>
    <s v="UK"/>
    <x v="0"/>
    <x v="2"/>
  </r>
  <r>
    <s v="EST-000030098"/>
    <n v="0"/>
    <d v="2025-01-22T00:00:00"/>
    <s v="UK"/>
    <x v="0"/>
    <x v="2"/>
  </r>
  <r>
    <s v="EST-000030103"/>
    <n v="1"/>
    <d v="2025-01-23T00:00:00"/>
    <s v="UK"/>
    <x v="1"/>
    <x v="2"/>
  </r>
  <r>
    <s v="EST-000030101"/>
    <n v="8"/>
    <d v="2025-01-23T00:00:00"/>
    <s v="UK"/>
    <x v="1"/>
    <x v="2"/>
  </r>
  <r>
    <s v="EST-000030102"/>
    <m/>
    <d v="2025-01-22T00:00:00"/>
    <s v="UK"/>
    <x v="0"/>
    <x v="2"/>
  </r>
  <r>
    <s v="EST-000030106"/>
    <n v="15"/>
    <d v="2025-01-24T00:00:00"/>
    <s v="UK"/>
    <x v="1"/>
    <x v="2"/>
  </r>
  <r>
    <s v="EST-000030109"/>
    <n v="0"/>
    <d v="2025-01-23T00:00:00"/>
    <s v="UK"/>
    <x v="0"/>
    <x v="2"/>
  </r>
  <r>
    <s v="EST-000030110"/>
    <n v="15"/>
    <d v="2025-01-23T00:00:00"/>
    <s v="UK"/>
    <x v="1"/>
    <x v="2"/>
  </r>
  <r>
    <s v="EST-000030114"/>
    <m/>
    <d v="2025-01-22T00:00:00"/>
    <s v="UK"/>
    <x v="0"/>
    <x v="2"/>
  </r>
  <r>
    <s v="EST-000030112"/>
    <n v="15"/>
    <d v="2025-01-23T00:00:00"/>
    <s v="UK"/>
    <x v="1"/>
    <x v="2"/>
  </r>
  <r>
    <s v="EST-000030113"/>
    <m/>
    <d v="2025-01-22T00:00:00"/>
    <s v="UK"/>
    <x v="0"/>
    <x v="2"/>
  </r>
  <r>
    <s v="EST-000030115"/>
    <m/>
    <d v="2025-01-22T00:00:00"/>
    <s v="UK"/>
    <x v="0"/>
    <x v="2"/>
  </r>
  <r>
    <s v="EST-000030116"/>
    <m/>
    <d v="2025-01-22T00:00:00"/>
    <s v="UK"/>
    <x v="0"/>
    <x v="2"/>
  </r>
  <r>
    <s v="EST-000030117"/>
    <m/>
    <d v="2025-01-22T00:00:00"/>
    <s v="UK"/>
    <x v="0"/>
    <x v="2"/>
  </r>
  <r>
    <s v="EST-000030118"/>
    <n v="7"/>
    <d v="2025-01-23T00:00:00"/>
    <s v="UK"/>
    <x v="1"/>
    <x v="2"/>
  </r>
  <r>
    <s v="EST-000030119"/>
    <m/>
    <d v="2025-01-22T00:00:00"/>
    <s v="UK"/>
    <x v="0"/>
    <x v="2"/>
  </r>
  <r>
    <s v="EST-000030120"/>
    <n v="15"/>
    <d v="2025-01-23T00:00:00"/>
    <s v="UK"/>
    <x v="1"/>
    <x v="2"/>
  </r>
  <r>
    <s v="EST-000030121"/>
    <n v="0"/>
    <d v="2025-01-23T00:00:00"/>
    <s v="UK"/>
    <x v="0"/>
    <x v="2"/>
  </r>
  <r>
    <s v="EST-000030122"/>
    <m/>
    <d v="2025-01-22T00:00:00"/>
    <s v="UK"/>
    <x v="0"/>
    <x v="2"/>
  </r>
  <r>
    <s v="EST-000030124"/>
    <n v="0"/>
    <d v="2025-01-23T00:00:00"/>
    <s v="UK"/>
    <x v="0"/>
    <x v="2"/>
  </r>
  <r>
    <s v="EST-000030130"/>
    <n v="-7"/>
    <d v="2025-01-23T00:00:00"/>
    <s v="UK"/>
    <x v="1"/>
    <x v="2"/>
  </r>
  <r>
    <s v="EST-000030129"/>
    <n v="0"/>
    <d v="2025-01-23T00:00:00"/>
    <s v="UK"/>
    <x v="0"/>
    <x v="2"/>
  </r>
  <r>
    <s v="EST-000030136"/>
    <n v="16"/>
    <d v="2025-01-24T00:00:00"/>
    <s v="UK"/>
    <x v="1"/>
    <x v="2"/>
  </r>
  <r>
    <s v="EST-000030131"/>
    <n v="8"/>
    <d v="2025-01-24T00:00:00"/>
    <s v="UK"/>
    <x v="1"/>
    <x v="2"/>
  </r>
  <r>
    <s v="EST-000030134"/>
    <n v="0"/>
    <d v="2025-01-23T00:00:00"/>
    <s v="UK"/>
    <x v="0"/>
    <x v="2"/>
  </r>
  <r>
    <s v="EST-000030132"/>
    <m/>
    <d v="2025-01-23T00:00:00"/>
    <s v="UK"/>
    <x v="0"/>
    <x v="2"/>
  </r>
  <r>
    <s v="EST-000030133"/>
    <n v="15"/>
    <d v="2025-01-24T00:00:00"/>
    <s v="UK"/>
    <x v="1"/>
    <x v="2"/>
  </r>
  <r>
    <s v="EST-000030135"/>
    <m/>
    <d v="2025-01-23T00:00:00"/>
    <s v="UK"/>
    <x v="0"/>
    <x v="2"/>
  </r>
  <r>
    <s v="EST-000030137"/>
    <n v="8"/>
    <d v="2025-01-24T00:00:00"/>
    <s v="UK"/>
    <x v="1"/>
    <x v="2"/>
  </r>
  <r>
    <s v="EST-000030138"/>
    <n v="15"/>
    <d v="2025-01-24T00:00:00"/>
    <s v="UK"/>
    <x v="1"/>
    <x v="2"/>
  </r>
  <r>
    <s v="EST-000030140"/>
    <m/>
    <d v="2025-01-23T00:00:00"/>
    <s v="UK"/>
    <x v="0"/>
    <x v="2"/>
  </r>
  <r>
    <s v="EST-000030141"/>
    <n v="8"/>
    <d v="2025-01-24T00:00:00"/>
    <s v="UK"/>
    <x v="1"/>
    <x v="2"/>
  </r>
  <r>
    <s v="EST-000030142"/>
    <n v="8"/>
    <d v="2025-01-24T00:00:00"/>
    <s v="UK"/>
    <x v="1"/>
    <x v="2"/>
  </r>
  <r>
    <s v="EST-000030143"/>
    <m/>
    <d v="2025-01-23T00:00:00"/>
    <s v="UK"/>
    <x v="0"/>
    <x v="2"/>
  </r>
  <r>
    <s v="EST-000030151"/>
    <m/>
    <d v="2025-01-23T00:00:00"/>
    <s v="UK"/>
    <x v="0"/>
    <x v="2"/>
  </r>
  <r>
    <s v="EST-000030150"/>
    <m/>
    <d v="2025-01-23T00:00:00"/>
    <s v="UK"/>
    <x v="0"/>
    <x v="2"/>
  </r>
  <r>
    <s v="EST-000030149"/>
    <m/>
    <d v="2025-01-23T00:00:00"/>
    <s v="UK"/>
    <x v="0"/>
    <x v="2"/>
  </r>
  <r>
    <s v="EST-000030157"/>
    <m/>
    <d v="2025-01-24T00:00:00"/>
    <s v="UK"/>
    <x v="0"/>
    <x v="2"/>
  </r>
  <r>
    <s v="EST-000030156"/>
    <m/>
    <d v="2025-01-24T00:00:00"/>
    <s v="UK"/>
    <x v="0"/>
    <x v="2"/>
  </r>
  <r>
    <s v="EST-000030158"/>
    <m/>
    <d v="2025-01-24T00:00:00"/>
    <s v="UK"/>
    <x v="0"/>
    <x v="2"/>
  </r>
  <r>
    <s v="EST-000030159"/>
    <m/>
    <d v="2025-01-24T00:00:00"/>
    <s v="UK"/>
    <x v="0"/>
    <x v="2"/>
  </r>
  <r>
    <s v="EST-000030160"/>
    <n v="0"/>
    <d v="2025-01-24T00:00:00"/>
    <s v="UK"/>
    <x v="0"/>
    <x v="2"/>
  </r>
  <r>
    <s v="EST-000030162"/>
    <n v="0"/>
    <d v="2025-01-24T00:00:00"/>
    <s v="UK"/>
    <x v="0"/>
    <x v="2"/>
  </r>
  <r>
    <s v="EST-000030163"/>
    <m/>
    <d v="2025-01-24T00:00:00"/>
    <s v="UK"/>
    <x v="0"/>
    <x v="2"/>
  </r>
  <r>
    <s v="EST-000030164"/>
    <m/>
    <d v="2025-01-24T00:00:00"/>
    <s v="UK"/>
    <x v="0"/>
    <x v="2"/>
  </r>
  <r>
    <s v="EST-000030165"/>
    <m/>
    <d v="2025-01-24T00:00:00"/>
    <s v="UK"/>
    <x v="0"/>
    <x v="2"/>
  </r>
  <r>
    <s v="EST-000030167"/>
    <n v="0"/>
    <d v="2025-01-24T00:00:00"/>
    <s v="UK"/>
    <x v="0"/>
    <x v="2"/>
  </r>
  <r>
    <s v="EST-000030172"/>
    <n v="0"/>
    <d v="2025-01-24T00:00:00"/>
    <s v="UK"/>
    <x v="0"/>
    <x v="2"/>
  </r>
  <r>
    <s v="EST-000030168"/>
    <m/>
    <d v="2025-01-24T00:00:00"/>
    <s v="UK"/>
    <x v="0"/>
    <x v="2"/>
  </r>
  <r>
    <s v="EST-000030169"/>
    <n v="0"/>
    <d v="2025-01-24T00:00:00"/>
    <s v="UK"/>
    <x v="0"/>
    <x v="2"/>
  </r>
  <r>
    <s v="EST-000030170"/>
    <n v="0"/>
    <d v="2025-01-24T00:00:00"/>
    <s v="UK"/>
    <x v="0"/>
    <x v="2"/>
  </r>
  <r>
    <s v="EST-000030171"/>
    <n v="0"/>
    <d v="2025-01-24T00:00:00"/>
    <s v="UK"/>
    <x v="0"/>
    <x v="2"/>
  </r>
  <r>
    <s v="EST-000030173"/>
    <n v="0"/>
    <d v="2025-01-24T00:00:00"/>
    <s v="UK"/>
    <x v="0"/>
    <x v="2"/>
  </r>
  <r>
    <s v="EST-000030176"/>
    <m/>
    <d v="2025-01-24T00:00:00"/>
    <s v="UK"/>
    <x v="0"/>
    <x v="2"/>
  </r>
  <r>
    <s v="EST-000030178"/>
    <m/>
    <d v="2025-01-24T00:00:00"/>
    <s v="UK"/>
    <x v="0"/>
    <x v="2"/>
  </r>
  <r>
    <s v="EST-000030181"/>
    <m/>
    <d v="2025-01-24T00:00:00"/>
    <s v="UK"/>
    <x v="0"/>
    <x v="2"/>
  </r>
  <r>
    <s v="EST-000029740"/>
    <n v="71"/>
    <d v="2025-01-21T00:00:00"/>
    <s v="USA"/>
    <x v="1"/>
    <x v="2"/>
  </r>
  <r>
    <s v="EST-000029839"/>
    <n v="38"/>
    <d v="2025-01-21T00:00:00"/>
    <s v="USA"/>
    <x v="1"/>
    <x v="2"/>
  </r>
  <r>
    <s v="EST-000029841"/>
    <n v="39"/>
    <d v="2025-01-21T00:00:00"/>
    <s v="USA"/>
    <x v="1"/>
    <x v="2"/>
  </r>
  <r>
    <s v="EST-000029968"/>
    <m/>
    <d v="2025-01-21T00:00:00"/>
    <s v="USA"/>
    <x v="0"/>
    <x v="2"/>
  </r>
  <r>
    <s v="EST-000029973"/>
    <m/>
    <d v="2025-01-21T00:00:00"/>
    <s v="USA"/>
    <x v="0"/>
    <x v="2"/>
  </r>
  <r>
    <s v="EST-000029997"/>
    <n v="14"/>
    <d v="2025-01-22T00:00:00"/>
    <s v="USA"/>
    <x v="1"/>
    <x v="2"/>
  </r>
  <r>
    <s v="EST-000030037"/>
    <m/>
    <d v="2025-01-22T00:00:00"/>
    <s v="USA"/>
    <x v="0"/>
    <x v="2"/>
  </r>
  <r>
    <s v="EST-000030085"/>
    <m/>
    <d v="2025-01-22T00:00:00"/>
    <s v="USA"/>
    <x v="0"/>
    <x v="2"/>
  </r>
  <r>
    <s v="EST-000030090"/>
    <n v="-6"/>
    <d v="2025-01-22T00:00:00"/>
    <s v="USA"/>
    <x v="1"/>
    <x v="2"/>
  </r>
  <r>
    <s v="EST-000030092"/>
    <n v="-2"/>
    <d v="2025-01-22T00:00:00"/>
    <s v="USA"/>
    <x v="1"/>
    <x v="2"/>
  </r>
  <r>
    <s v="EST-000030093"/>
    <n v="56"/>
    <d v="2025-01-31T00:00:00"/>
    <s v="Australia"/>
    <x v="1"/>
    <x v="3"/>
  </r>
  <r>
    <s v="EST-000030288"/>
    <m/>
    <d v="2025-01-29T00:00:00"/>
    <s v="Australia"/>
    <x v="0"/>
    <x v="3"/>
  </r>
  <r>
    <s v="EST-000030337"/>
    <n v="8"/>
    <d v="2025-01-31T00:00:00"/>
    <s v="Australia"/>
    <x v="1"/>
    <x v="3"/>
  </r>
  <r>
    <s v="EST-000029314"/>
    <n v="256"/>
    <d v="2025-01-29T00:00:00"/>
    <s v="France"/>
    <x v="1"/>
    <x v="3"/>
  </r>
  <r>
    <s v="EST-000029933"/>
    <n v="56"/>
    <d v="2025-01-28T00:00:00"/>
    <s v="France"/>
    <x v="1"/>
    <x v="3"/>
  </r>
  <r>
    <s v="EST-000030253"/>
    <n v="24"/>
    <d v="2025-01-31T00:00:00"/>
    <s v="France"/>
    <x v="1"/>
    <x v="3"/>
  </r>
  <r>
    <s v="EST-000030003"/>
    <m/>
    <d v="2025-01-27T00:00:00"/>
    <s v="Ireland"/>
    <x v="0"/>
    <x v="3"/>
  </r>
  <r>
    <s v="EST-000030005"/>
    <m/>
    <d v="2025-01-27T00:00:00"/>
    <s v="Ireland"/>
    <x v="0"/>
    <x v="3"/>
  </r>
  <r>
    <s v="EST-000030006"/>
    <m/>
    <d v="2025-01-27T00:00:00"/>
    <s v="Ireland"/>
    <x v="0"/>
    <x v="3"/>
  </r>
  <r>
    <s v="EST-000030041"/>
    <m/>
    <d v="2025-01-29T00:00:00"/>
    <s v="Ireland"/>
    <x v="0"/>
    <x v="3"/>
  </r>
  <r>
    <s v="EST-000030184"/>
    <m/>
    <d v="2025-01-27T00:00:00"/>
    <s v="Ireland"/>
    <x v="0"/>
    <x v="3"/>
  </r>
  <r>
    <s v="EST-000030209"/>
    <m/>
    <d v="2025-01-27T00:00:00"/>
    <s v="Ireland"/>
    <x v="0"/>
    <x v="3"/>
  </r>
  <r>
    <s v="EST-000030207"/>
    <m/>
    <d v="2025-01-27T00:00:00"/>
    <s v="Ireland"/>
    <x v="0"/>
    <x v="3"/>
  </r>
  <r>
    <s v="EST-000030208"/>
    <m/>
    <d v="2025-01-27T00:00:00"/>
    <s v="Ireland"/>
    <x v="0"/>
    <x v="3"/>
  </r>
  <r>
    <s v="EST-000030210"/>
    <m/>
    <d v="2025-01-27T00:00:00"/>
    <s v="Ireland"/>
    <x v="0"/>
    <x v="3"/>
  </r>
  <r>
    <s v="EST-000030247"/>
    <m/>
    <d v="2025-01-30T00:00:00"/>
    <s v="Ireland"/>
    <x v="0"/>
    <x v="3"/>
  </r>
  <r>
    <s v="EST-000030311"/>
    <m/>
    <d v="2025-01-30T00:00:00"/>
    <s v="Ireland"/>
    <x v="0"/>
    <x v="3"/>
  </r>
  <r>
    <s v="EST-000030318"/>
    <m/>
    <d v="2025-01-31T00:00:00"/>
    <s v="Ireland"/>
    <x v="0"/>
    <x v="3"/>
  </r>
  <r>
    <s v="EST-000030320"/>
    <m/>
    <d v="2025-01-29T00:00:00"/>
    <s v="Ireland"/>
    <x v="0"/>
    <x v="3"/>
  </r>
  <r>
    <s v="EST-000029322"/>
    <n v="248"/>
    <d v="2025-01-28T00:00:00"/>
    <s v="Middle East"/>
    <x v="1"/>
    <x v="3"/>
  </r>
  <r>
    <s v="EST-000029862"/>
    <n v="72"/>
    <d v="2025-01-27T00:00:00"/>
    <s v="Middle East"/>
    <x v="1"/>
    <x v="3"/>
  </r>
  <r>
    <s v="EST-000029878"/>
    <m/>
    <d v="2025-01-27T00:00:00"/>
    <s v="Middle East"/>
    <x v="0"/>
    <x v="3"/>
  </r>
  <r>
    <s v="EST-000030059"/>
    <n v="8"/>
    <d v="2025-01-31T00:00:00"/>
    <s v="Middle East"/>
    <x v="1"/>
    <x v="3"/>
  </r>
  <r>
    <s v="EST-000030111"/>
    <n v="32"/>
    <d v="2025-01-28T00:00:00"/>
    <s v="Middle East"/>
    <x v="1"/>
    <x v="3"/>
  </r>
  <r>
    <s v="EST-000030126"/>
    <n v="32"/>
    <d v="2025-01-30T00:00:00"/>
    <s v="Middle East"/>
    <x v="1"/>
    <x v="3"/>
  </r>
  <r>
    <s v="EST-000030186"/>
    <n v="24"/>
    <d v="2025-01-30T00:00:00"/>
    <s v="Middle East"/>
    <x v="1"/>
    <x v="3"/>
  </r>
  <r>
    <s v="EST-000030249"/>
    <m/>
    <d v="2025-01-30T00:00:00"/>
    <s v="Middle East"/>
    <x v="0"/>
    <x v="3"/>
  </r>
  <r>
    <s v="EST-000030357"/>
    <n v="0"/>
    <d v="2025-01-30T00:00:00"/>
    <s v="Middle East"/>
    <x v="0"/>
    <x v="3"/>
  </r>
  <r>
    <s v="EST-000029651"/>
    <n v="104"/>
    <d v="2025-01-27T00:00:00"/>
    <s v="Rest of the World"/>
    <x v="1"/>
    <x v="3"/>
  </r>
  <r>
    <s v="EST-000029655"/>
    <n v="112"/>
    <d v="2025-01-29T00:00:00"/>
    <s v="Rest of the World"/>
    <x v="1"/>
    <x v="3"/>
  </r>
  <r>
    <s v="EST-000029784"/>
    <n v="104"/>
    <d v="2025-01-30T00:00:00"/>
    <s v="Rest of the World"/>
    <x v="1"/>
    <x v="3"/>
  </r>
  <r>
    <s v="EST-000029818"/>
    <n v="73"/>
    <d v="2025-01-28T00:00:00"/>
    <s v="Rest of the World"/>
    <x v="1"/>
    <x v="3"/>
  </r>
  <r>
    <s v="EST-000030089"/>
    <m/>
    <d v="2025-01-27T00:00:00"/>
    <s v="Rest of the World"/>
    <x v="0"/>
    <x v="3"/>
  </r>
  <r>
    <s v="EST-000030152"/>
    <n v="23"/>
    <d v="2025-01-27T00:00:00"/>
    <s v="Rest of the World"/>
    <x v="1"/>
    <x v="3"/>
  </r>
  <r>
    <s v="EST-000030153"/>
    <n v="54"/>
    <d v="2025-01-31T00:00:00"/>
    <s v="Rest of the World"/>
    <x v="1"/>
    <x v="3"/>
  </r>
  <r>
    <s v="EST-000030192"/>
    <m/>
    <d v="2025-01-27T00:00:00"/>
    <s v="Rest of the World"/>
    <x v="0"/>
    <x v="3"/>
  </r>
  <r>
    <s v="EST-000030200"/>
    <n v="32"/>
    <d v="2025-01-31T00:00:00"/>
    <s v="Rest of the World"/>
    <x v="1"/>
    <x v="3"/>
  </r>
  <r>
    <s v="EST-000030232"/>
    <m/>
    <d v="2025-01-29T00:00:00"/>
    <s v="Rest of the World"/>
    <x v="0"/>
    <x v="3"/>
  </r>
  <r>
    <s v="EST-000030240"/>
    <n v="0"/>
    <d v="2025-01-28T00:00:00"/>
    <s v="Rest of the World"/>
    <x v="0"/>
    <x v="3"/>
  </r>
  <r>
    <s v="EST-000030309"/>
    <n v="8"/>
    <d v="2025-01-31T00:00:00"/>
    <s v="Rest of the World"/>
    <x v="1"/>
    <x v="3"/>
  </r>
  <r>
    <s v="EST-000030335"/>
    <n v="0"/>
    <d v="2025-01-30T00:00:00"/>
    <s v="Rest of the World"/>
    <x v="0"/>
    <x v="3"/>
  </r>
  <r>
    <s v="EST-000030336"/>
    <n v="8"/>
    <d v="2025-01-31T00:00:00"/>
    <s v="Rest of the World"/>
    <x v="1"/>
    <x v="3"/>
  </r>
  <r>
    <s v="EST-000030408"/>
    <m/>
    <d v="2025-01-31T00:00:00"/>
    <s v="Rest of the World"/>
    <x v="0"/>
    <x v="3"/>
  </r>
  <r>
    <s v="EST-000029805"/>
    <n v="88"/>
    <d v="2025-01-28T00:00:00"/>
    <s v="Special Projects"/>
    <x v="1"/>
    <x v="3"/>
  </r>
  <r>
    <s v="EST-000029864"/>
    <n v="80"/>
    <d v="2025-01-28T00:00:00"/>
    <s v="Special Projects"/>
    <x v="1"/>
    <x v="3"/>
  </r>
  <r>
    <s v="EST-000029488"/>
    <n v="32"/>
    <d v="2025-01-27T00:00:00"/>
    <s v="UK"/>
    <x v="1"/>
    <x v="3"/>
  </r>
  <r>
    <s v="EST-000029856"/>
    <n v="65"/>
    <d v="2025-01-27T00:00:00"/>
    <s v="UK"/>
    <x v="1"/>
    <x v="3"/>
  </r>
  <r>
    <s v="EST-000029911"/>
    <n v="0"/>
    <d v="2025-01-27T00:00:00"/>
    <s v="UK"/>
    <x v="0"/>
    <x v="3"/>
  </r>
  <r>
    <s v="EST-000029985"/>
    <n v="48"/>
    <d v="2025-01-27T00:00:00"/>
    <s v="UK"/>
    <x v="1"/>
    <x v="3"/>
  </r>
  <r>
    <s v="EST-000030010"/>
    <n v="40"/>
    <d v="2025-01-27T00:00:00"/>
    <s v="UK"/>
    <x v="1"/>
    <x v="3"/>
  </r>
  <r>
    <s v="EST-000030058"/>
    <n v="17"/>
    <d v="2025-01-29T00:00:00"/>
    <s v="UK"/>
    <x v="1"/>
    <x v="3"/>
  </r>
  <r>
    <s v="EST-000030086"/>
    <n v="55"/>
    <d v="2025-01-29T00:00:00"/>
    <s v="UK"/>
    <x v="1"/>
    <x v="3"/>
  </r>
  <r>
    <s v="EST-000030105"/>
    <n v="16"/>
    <d v="2025-01-27T00:00:00"/>
    <s v="UK"/>
    <x v="1"/>
    <x v="3"/>
  </r>
  <r>
    <s v="EST-000030107"/>
    <n v="23"/>
    <d v="2025-01-27T00:00:00"/>
    <s v="UK"/>
    <x v="1"/>
    <x v="3"/>
  </r>
  <r>
    <s v="EST-000030108"/>
    <n v="8"/>
    <d v="2025-01-27T00:00:00"/>
    <s v="UK"/>
    <x v="1"/>
    <x v="3"/>
  </r>
  <r>
    <s v="EST-000030123"/>
    <n v="24"/>
    <d v="2025-01-29T00:00:00"/>
    <s v="UK"/>
    <x v="1"/>
    <x v="3"/>
  </r>
  <r>
    <s v="EST-000030145"/>
    <n v="24"/>
    <d v="2025-01-27T00:00:00"/>
    <s v="UK"/>
    <x v="1"/>
    <x v="3"/>
  </r>
  <r>
    <s v="EST-000030155"/>
    <n v="8"/>
    <d v="2025-01-27T00:00:00"/>
    <s v="UK"/>
    <x v="1"/>
    <x v="3"/>
  </r>
  <r>
    <s v="EST-000030161"/>
    <n v="8"/>
    <d v="2025-01-27T00:00:00"/>
    <s v="UK"/>
    <x v="1"/>
    <x v="3"/>
  </r>
  <r>
    <s v="EST-000030166"/>
    <n v="8"/>
    <d v="2025-01-27T00:00:00"/>
    <s v="UK"/>
    <x v="1"/>
    <x v="3"/>
  </r>
  <r>
    <s v="EST-000030174"/>
    <n v="8"/>
    <d v="2025-01-27T00:00:00"/>
    <s v="UK"/>
    <x v="1"/>
    <x v="3"/>
  </r>
  <r>
    <s v="EST-000030175"/>
    <n v="8"/>
    <d v="2025-01-27T00:00:00"/>
    <s v="UK"/>
    <x v="1"/>
    <x v="3"/>
  </r>
  <r>
    <s v="EST-000030177"/>
    <n v="0"/>
    <d v="2025-01-27T00:00:00"/>
    <s v="UK"/>
    <x v="0"/>
    <x v="3"/>
  </r>
  <r>
    <s v="EST-000030179"/>
    <n v="16"/>
    <d v="2025-01-27T00:00:00"/>
    <s v="UK"/>
    <x v="1"/>
    <x v="3"/>
  </r>
  <r>
    <s v="EST-000030180"/>
    <n v="16"/>
    <d v="2025-01-27T00:00:00"/>
    <s v="UK"/>
    <x v="1"/>
    <x v="3"/>
  </r>
  <r>
    <s v="EST-000030183"/>
    <n v="0"/>
    <d v="2025-01-27T00:00:00"/>
    <s v="UK"/>
    <x v="0"/>
    <x v="3"/>
  </r>
  <r>
    <s v="EST-000030185"/>
    <m/>
    <d v="2025-01-29T00:00:00"/>
    <s v="UK"/>
    <x v="0"/>
    <x v="3"/>
  </r>
  <r>
    <s v="EST-000030187"/>
    <m/>
    <d v="2025-01-27T00:00:00"/>
    <s v="UK"/>
    <x v="0"/>
    <x v="3"/>
  </r>
  <r>
    <s v="EST-000030190"/>
    <n v="0"/>
    <d v="2025-01-27T00:00:00"/>
    <s v="UK"/>
    <x v="0"/>
    <x v="3"/>
  </r>
  <r>
    <s v="EST-000030188"/>
    <n v="0"/>
    <d v="2025-01-27T00:00:00"/>
    <s v="UK"/>
    <x v="0"/>
    <x v="3"/>
  </r>
  <r>
    <s v="EST-000030189"/>
    <n v="0"/>
    <d v="2025-01-27T00:00:00"/>
    <s v="UK"/>
    <x v="0"/>
    <x v="3"/>
  </r>
  <r>
    <s v="EST-000030191"/>
    <n v="-8"/>
    <d v="2025-01-27T00:00:00"/>
    <s v="UK"/>
    <x v="1"/>
    <x v="3"/>
  </r>
  <r>
    <s v="EST-000030193"/>
    <m/>
    <d v="2025-01-27T00:00:00"/>
    <s v="UK"/>
    <x v="0"/>
    <x v="3"/>
  </r>
  <r>
    <s v="EST-000030211"/>
    <n v="0"/>
    <d v="2025-01-28T00:00:00"/>
    <s v="UK"/>
    <x v="0"/>
    <x v="3"/>
  </r>
  <r>
    <s v="EST-000030194"/>
    <n v="8"/>
    <d v="2025-01-28T00:00:00"/>
    <s v="UK"/>
    <x v="1"/>
    <x v="3"/>
  </r>
  <r>
    <s v="EST-000030195"/>
    <n v="0"/>
    <d v="2025-01-27T00:00:00"/>
    <s v="UK"/>
    <x v="0"/>
    <x v="3"/>
  </r>
  <r>
    <s v="EST-000030196"/>
    <m/>
    <d v="2025-01-27T00:00:00"/>
    <s v="UK"/>
    <x v="0"/>
    <x v="3"/>
  </r>
  <r>
    <s v="EST-000030197"/>
    <m/>
    <d v="2025-01-27T00:00:00"/>
    <s v="UK"/>
    <x v="0"/>
    <x v="3"/>
  </r>
  <r>
    <s v="EST-000030199"/>
    <n v="-7"/>
    <d v="2025-01-27T00:00:00"/>
    <s v="UK"/>
    <x v="1"/>
    <x v="3"/>
  </r>
  <r>
    <s v="EST-000030201"/>
    <m/>
    <d v="2025-01-27T00:00:00"/>
    <s v="UK"/>
    <x v="0"/>
    <x v="3"/>
  </r>
  <r>
    <s v="EST-000030202"/>
    <n v="0"/>
    <d v="2025-01-27T00:00:00"/>
    <s v="UK"/>
    <x v="0"/>
    <x v="3"/>
  </r>
  <r>
    <s v="EST-000030203"/>
    <n v="0"/>
    <d v="2025-01-27T00:00:00"/>
    <s v="UK"/>
    <x v="0"/>
    <x v="3"/>
  </r>
  <r>
    <s v="EST-000030204"/>
    <n v="0"/>
    <d v="2025-01-27T00:00:00"/>
    <s v="UK"/>
    <x v="0"/>
    <x v="3"/>
  </r>
  <r>
    <s v="EST-000030205"/>
    <n v="16"/>
    <d v="2025-01-29T00:00:00"/>
    <s v="UK"/>
    <x v="1"/>
    <x v="3"/>
  </r>
  <r>
    <s v="EST-000030206"/>
    <m/>
    <d v="2025-01-27T00:00:00"/>
    <s v="UK"/>
    <x v="0"/>
    <x v="3"/>
  </r>
  <r>
    <s v="EST-000030212"/>
    <m/>
    <d v="2025-01-27T00:00:00"/>
    <s v="UK"/>
    <x v="0"/>
    <x v="3"/>
  </r>
  <r>
    <s v="EST-000030213"/>
    <m/>
    <d v="2025-01-29T00:00:00"/>
    <s v="UK"/>
    <x v="0"/>
    <x v="3"/>
  </r>
  <r>
    <s v="EST-000030214"/>
    <m/>
    <d v="2025-01-27T00:00:00"/>
    <s v="UK"/>
    <x v="0"/>
    <x v="3"/>
  </r>
  <r>
    <s v="EST-000030215"/>
    <m/>
    <d v="2025-01-27T00:00:00"/>
    <s v="UK"/>
    <x v="0"/>
    <x v="3"/>
  </r>
  <r>
    <s v="EST-000030216"/>
    <m/>
    <d v="2025-01-30T00:00:00"/>
    <s v="UK"/>
    <x v="0"/>
    <x v="3"/>
  </r>
  <r>
    <s v="EST-000030217"/>
    <m/>
    <d v="2025-01-27T00:00:00"/>
    <s v="UK"/>
    <x v="0"/>
    <x v="3"/>
  </r>
  <r>
    <s v="EST-000030218"/>
    <n v="-7"/>
    <d v="2025-01-27T00:00:00"/>
    <s v="UK"/>
    <x v="1"/>
    <x v="3"/>
  </r>
  <r>
    <s v="EST-000030219"/>
    <m/>
    <d v="2025-01-27T00:00:00"/>
    <s v="UK"/>
    <x v="0"/>
    <x v="3"/>
  </r>
  <r>
    <s v="EST-000030221"/>
    <m/>
    <d v="2025-01-27T00:00:00"/>
    <s v="UK"/>
    <x v="0"/>
    <x v="3"/>
  </r>
  <r>
    <s v="EST-000030222"/>
    <m/>
    <d v="2025-01-27T00:00:00"/>
    <s v="UK"/>
    <x v="0"/>
    <x v="3"/>
  </r>
  <r>
    <s v="EST-000030223"/>
    <n v="8"/>
    <d v="2025-01-28T00:00:00"/>
    <s v="UK"/>
    <x v="1"/>
    <x v="3"/>
  </r>
  <r>
    <s v="EST-000030224"/>
    <m/>
    <d v="2025-01-27T00:00:00"/>
    <s v="UK"/>
    <x v="0"/>
    <x v="3"/>
  </r>
  <r>
    <s v="EST-000030226"/>
    <m/>
    <d v="2025-01-27T00:00:00"/>
    <s v="UK"/>
    <x v="0"/>
    <x v="3"/>
  </r>
  <r>
    <s v="EST-000030227"/>
    <m/>
    <d v="2025-01-27T00:00:00"/>
    <s v="UK"/>
    <x v="0"/>
    <x v="3"/>
  </r>
  <r>
    <s v="EST-000030229"/>
    <m/>
    <d v="2025-01-27T00:00:00"/>
    <s v="UK"/>
    <x v="0"/>
    <x v="3"/>
  </r>
  <r>
    <s v="EST-000030230"/>
    <m/>
    <d v="2025-01-27T00:00:00"/>
    <s v="UK"/>
    <x v="0"/>
    <x v="3"/>
  </r>
  <r>
    <s v="EST-000030231"/>
    <n v="8"/>
    <d v="2025-01-28T00:00:00"/>
    <s v="UK"/>
    <x v="1"/>
    <x v="3"/>
  </r>
  <r>
    <s v="EST-000030233"/>
    <m/>
    <d v="2025-01-27T00:00:00"/>
    <s v="UK"/>
    <x v="0"/>
    <x v="3"/>
  </r>
  <r>
    <s v="EST-000030234"/>
    <m/>
    <d v="2025-01-27T00:00:00"/>
    <s v="UK"/>
    <x v="0"/>
    <x v="3"/>
  </r>
  <r>
    <s v="EST-000030235"/>
    <n v="1"/>
    <d v="2025-01-27T00:00:00"/>
    <s v="UK"/>
    <x v="1"/>
    <x v="3"/>
  </r>
  <r>
    <s v="EST-000030236"/>
    <m/>
    <d v="2025-01-27T00:00:00"/>
    <s v="UK"/>
    <x v="0"/>
    <x v="3"/>
  </r>
  <r>
    <s v="EST-000030237"/>
    <n v="15"/>
    <d v="2025-01-28T00:00:00"/>
    <s v="UK"/>
    <x v="1"/>
    <x v="3"/>
  </r>
  <r>
    <s v="EST-000030238"/>
    <n v="15"/>
    <d v="2025-01-28T00:00:00"/>
    <s v="UK"/>
    <x v="1"/>
    <x v="3"/>
  </r>
  <r>
    <s v="EST-000030239"/>
    <n v="0"/>
    <d v="2025-01-28T00:00:00"/>
    <s v="UK"/>
    <x v="0"/>
    <x v="3"/>
  </r>
  <r>
    <s v="EST-000030243"/>
    <m/>
    <d v="2025-01-28T00:00:00"/>
    <s v="UK"/>
    <x v="0"/>
    <x v="3"/>
  </r>
  <r>
    <s v="EST-000030241"/>
    <n v="0"/>
    <d v="2025-01-28T00:00:00"/>
    <s v="UK"/>
    <x v="0"/>
    <x v="3"/>
  </r>
  <r>
    <s v="EST-000030242"/>
    <m/>
    <d v="2025-01-28T00:00:00"/>
    <s v="UK"/>
    <x v="0"/>
    <x v="3"/>
  </r>
  <r>
    <s v="EST-000030244"/>
    <m/>
    <d v="2025-01-28T00:00:00"/>
    <s v="UK"/>
    <x v="0"/>
    <x v="3"/>
  </r>
  <r>
    <s v="EST-000030245"/>
    <m/>
    <d v="2025-01-28T00:00:00"/>
    <s v="UK"/>
    <x v="0"/>
    <x v="3"/>
  </r>
  <r>
    <s v="EST-000030246"/>
    <n v="-7"/>
    <d v="2025-01-28T00:00:00"/>
    <s v="UK"/>
    <x v="1"/>
    <x v="3"/>
  </r>
  <r>
    <s v="EST-000030248"/>
    <m/>
    <d v="2025-01-28T00:00:00"/>
    <s v="UK"/>
    <x v="0"/>
    <x v="3"/>
  </r>
  <r>
    <s v="EST-000030250"/>
    <m/>
    <d v="2025-01-28T00:00:00"/>
    <s v="UK"/>
    <x v="0"/>
    <x v="3"/>
  </r>
  <r>
    <s v="EST-000030251"/>
    <n v="0"/>
    <d v="2025-01-29T00:00:00"/>
    <s v="UK"/>
    <x v="0"/>
    <x v="3"/>
  </r>
  <r>
    <s v="EST-000030254"/>
    <m/>
    <d v="2025-01-28T00:00:00"/>
    <s v="UK"/>
    <x v="0"/>
    <x v="3"/>
  </r>
  <r>
    <s v="EST-000030255"/>
    <n v="-7"/>
    <d v="2025-01-29T00:00:00"/>
    <s v="UK"/>
    <x v="1"/>
    <x v="3"/>
  </r>
  <r>
    <s v="EST-000030256"/>
    <m/>
    <d v="2025-01-28T00:00:00"/>
    <s v="UK"/>
    <x v="0"/>
    <x v="3"/>
  </r>
  <r>
    <s v="EST-000030257"/>
    <m/>
    <d v="2025-01-28T00:00:00"/>
    <s v="UK"/>
    <x v="0"/>
    <x v="3"/>
  </r>
  <r>
    <s v="EST-000030258"/>
    <n v="8"/>
    <d v="2025-01-29T00:00:00"/>
    <s v="UK"/>
    <x v="1"/>
    <x v="3"/>
  </r>
  <r>
    <s v="EST-000030259"/>
    <n v="0"/>
    <d v="2025-01-28T00:00:00"/>
    <s v="UK"/>
    <x v="0"/>
    <x v="3"/>
  </r>
  <r>
    <s v="EST-000030260"/>
    <m/>
    <d v="2025-01-28T00:00:00"/>
    <s v="UK"/>
    <x v="0"/>
    <x v="3"/>
  </r>
  <r>
    <s v="EST-000030262"/>
    <n v="0"/>
    <d v="2025-01-28T00:00:00"/>
    <s v="UK"/>
    <x v="0"/>
    <x v="3"/>
  </r>
  <r>
    <s v="EST-000030263"/>
    <m/>
    <d v="2025-01-29T00:00:00"/>
    <s v="UK"/>
    <x v="0"/>
    <x v="3"/>
  </r>
  <r>
    <s v="EST-000030264"/>
    <m/>
    <d v="2025-01-28T00:00:00"/>
    <s v="UK"/>
    <x v="0"/>
    <x v="3"/>
  </r>
  <r>
    <s v="EST-000030267"/>
    <m/>
    <d v="2025-01-28T00:00:00"/>
    <s v="UK"/>
    <x v="0"/>
    <x v="3"/>
  </r>
  <r>
    <s v="EST-000030265"/>
    <m/>
    <d v="2025-01-28T00:00:00"/>
    <s v="UK"/>
    <x v="0"/>
    <x v="3"/>
  </r>
  <r>
    <s v="EST-000030266"/>
    <m/>
    <d v="2025-01-28T00:00:00"/>
    <s v="UK"/>
    <x v="0"/>
    <x v="3"/>
  </r>
  <r>
    <s v="EST-000030269"/>
    <n v="-7"/>
    <d v="2025-01-28T00:00:00"/>
    <s v="UK"/>
    <x v="1"/>
    <x v="3"/>
  </r>
  <r>
    <s v="EST-000030270"/>
    <m/>
    <d v="2025-01-28T00:00:00"/>
    <s v="UK"/>
    <x v="0"/>
    <x v="3"/>
  </r>
  <r>
    <s v="EST-000030268"/>
    <m/>
    <d v="2025-01-28T00:00:00"/>
    <s v="UK"/>
    <x v="0"/>
    <x v="3"/>
  </r>
  <r>
    <s v="EST-000030271"/>
    <n v="8"/>
    <d v="2025-01-29T00:00:00"/>
    <s v="UK"/>
    <x v="1"/>
    <x v="3"/>
  </r>
  <r>
    <s v="EST-000030275"/>
    <n v="16"/>
    <d v="2025-01-29T00:00:00"/>
    <s v="UK"/>
    <x v="1"/>
    <x v="3"/>
  </r>
  <r>
    <s v="EST-000030272"/>
    <n v="8"/>
    <d v="2025-01-29T00:00:00"/>
    <s v="UK"/>
    <x v="1"/>
    <x v="3"/>
  </r>
  <r>
    <s v="EST-000030273"/>
    <m/>
    <d v="2025-01-28T00:00:00"/>
    <s v="UK"/>
    <x v="0"/>
    <x v="3"/>
  </r>
  <r>
    <s v="EST-000030281"/>
    <n v="15"/>
    <d v="2025-01-29T00:00:00"/>
    <s v="UK"/>
    <x v="1"/>
    <x v="3"/>
  </r>
  <r>
    <s v="EST-000030274"/>
    <m/>
    <d v="2025-01-28T00:00:00"/>
    <s v="UK"/>
    <x v="0"/>
    <x v="3"/>
  </r>
  <r>
    <s v="EST-000030277"/>
    <n v="1"/>
    <d v="2025-01-28T00:00:00"/>
    <s v="UK"/>
    <x v="1"/>
    <x v="3"/>
  </r>
  <r>
    <s v="EST-000030278"/>
    <n v="1"/>
    <d v="2025-01-28T00:00:00"/>
    <s v="UK"/>
    <x v="1"/>
    <x v="3"/>
  </r>
  <r>
    <s v="EST-000030279"/>
    <m/>
    <d v="2025-01-28T00:00:00"/>
    <s v="UK"/>
    <x v="0"/>
    <x v="3"/>
  </r>
  <r>
    <s v="EST-000030280"/>
    <n v="0"/>
    <d v="2025-01-28T00:00:00"/>
    <s v="UK"/>
    <x v="0"/>
    <x v="3"/>
  </r>
  <r>
    <s v="EST-000030282"/>
    <n v="0"/>
    <d v="2025-01-28T00:00:00"/>
    <s v="UK"/>
    <x v="0"/>
    <x v="3"/>
  </r>
  <r>
    <s v="EST-000030283"/>
    <n v="15"/>
    <d v="2025-01-29T00:00:00"/>
    <s v="UK"/>
    <x v="1"/>
    <x v="3"/>
  </r>
  <r>
    <s v="EST-000030284"/>
    <m/>
    <d v="2025-01-29T00:00:00"/>
    <s v="UK"/>
    <x v="0"/>
    <x v="3"/>
  </r>
  <r>
    <s v="EST-000030285"/>
    <n v="16"/>
    <d v="2025-01-31T00:00:00"/>
    <s v="UK"/>
    <x v="1"/>
    <x v="3"/>
  </r>
  <r>
    <s v="EST-000030286"/>
    <m/>
    <d v="2025-01-29T00:00:00"/>
    <s v="UK"/>
    <x v="0"/>
    <x v="3"/>
  </r>
  <r>
    <s v="EST-000030289"/>
    <m/>
    <d v="2025-01-29T00:00:00"/>
    <s v="UK"/>
    <x v="0"/>
    <x v="3"/>
  </r>
  <r>
    <s v="EST-000030295"/>
    <n v="0"/>
    <d v="2025-01-29T00:00:00"/>
    <s v="UK"/>
    <x v="0"/>
    <x v="3"/>
  </r>
  <r>
    <s v="EST-000030290"/>
    <n v="0"/>
    <d v="2025-01-29T00:00:00"/>
    <s v="UK"/>
    <x v="0"/>
    <x v="3"/>
  </r>
  <r>
    <s v="EST-000030292"/>
    <m/>
    <d v="2025-01-29T00:00:00"/>
    <s v="UK"/>
    <x v="0"/>
    <x v="3"/>
  </r>
  <r>
    <s v="EST-000030294"/>
    <m/>
    <d v="2025-01-30T00:00:00"/>
    <s v="UK"/>
    <x v="0"/>
    <x v="3"/>
  </r>
  <r>
    <s v="EST-000030296"/>
    <n v="0"/>
    <d v="2025-01-29T00:00:00"/>
    <s v="UK"/>
    <x v="0"/>
    <x v="3"/>
  </r>
  <r>
    <s v="EST-000030297"/>
    <n v="8"/>
    <d v="2025-01-30T00:00:00"/>
    <s v="UK"/>
    <x v="1"/>
    <x v="3"/>
  </r>
  <r>
    <s v="EST-000030298"/>
    <n v="0"/>
    <d v="2025-01-29T00:00:00"/>
    <s v="UK"/>
    <x v="0"/>
    <x v="3"/>
  </r>
  <r>
    <s v="EST-000030299"/>
    <m/>
    <d v="2025-01-29T00:00:00"/>
    <s v="UK"/>
    <x v="0"/>
    <x v="3"/>
  </r>
  <r>
    <s v="EST-000030300"/>
    <m/>
    <d v="2025-01-29T00:00:00"/>
    <s v="UK"/>
    <x v="0"/>
    <x v="3"/>
  </r>
  <r>
    <s v="EST-000030301"/>
    <n v="0"/>
    <d v="2025-01-29T00:00:00"/>
    <s v="UK"/>
    <x v="0"/>
    <x v="3"/>
  </r>
  <r>
    <s v="EST-000030302"/>
    <m/>
    <d v="2025-01-29T00:00:00"/>
    <s v="UK"/>
    <x v="0"/>
    <x v="3"/>
  </r>
  <r>
    <s v="EST-000030303"/>
    <m/>
    <d v="2025-01-29T00:00:00"/>
    <s v="UK"/>
    <x v="0"/>
    <x v="3"/>
  </r>
  <r>
    <s v="EST-000030304"/>
    <m/>
    <d v="2025-01-29T00:00:00"/>
    <s v="UK"/>
    <x v="0"/>
    <x v="3"/>
  </r>
  <r>
    <s v="EST-000030305"/>
    <n v="-8"/>
    <d v="2025-01-29T00:00:00"/>
    <s v="UK"/>
    <x v="1"/>
    <x v="3"/>
  </r>
  <r>
    <s v="EST-000030306"/>
    <n v="8"/>
    <d v="2025-01-30T00:00:00"/>
    <s v="UK"/>
    <x v="1"/>
    <x v="3"/>
  </r>
  <r>
    <s v="EST-000030307"/>
    <n v="0"/>
    <d v="2025-01-29T00:00:00"/>
    <s v="UK"/>
    <x v="0"/>
    <x v="3"/>
  </r>
  <r>
    <s v="EST-000030308"/>
    <n v="0"/>
    <d v="2025-01-29T00:00:00"/>
    <s v="UK"/>
    <x v="0"/>
    <x v="3"/>
  </r>
  <r>
    <s v="EST-000030310"/>
    <m/>
    <d v="2025-01-29T00:00:00"/>
    <s v="UK"/>
    <x v="0"/>
    <x v="3"/>
  </r>
  <r>
    <s v="EST-000030312"/>
    <n v="0"/>
    <d v="2025-01-29T00:00:00"/>
    <s v="UK"/>
    <x v="0"/>
    <x v="3"/>
  </r>
  <r>
    <s v="EST-000030313"/>
    <n v="0"/>
    <d v="2025-01-29T00:00:00"/>
    <s v="UK"/>
    <x v="0"/>
    <x v="3"/>
  </r>
  <r>
    <s v="EST-000030317"/>
    <n v="8"/>
    <d v="2025-01-30T00:00:00"/>
    <s v="UK"/>
    <x v="1"/>
    <x v="3"/>
  </r>
  <r>
    <s v="EST-000030319"/>
    <n v="0"/>
    <d v="2025-01-29T00:00:00"/>
    <s v="UK"/>
    <x v="0"/>
    <x v="3"/>
  </r>
  <r>
    <s v="EST-000030322"/>
    <n v="8"/>
    <d v="2025-01-30T00:00:00"/>
    <s v="UK"/>
    <x v="1"/>
    <x v="3"/>
  </r>
  <r>
    <s v="EST-000030323"/>
    <n v="16"/>
    <d v="2025-01-31T00:00:00"/>
    <s v="UK"/>
    <x v="1"/>
    <x v="3"/>
  </r>
  <r>
    <s v="EST-000030325"/>
    <n v="16"/>
    <d v="2025-01-30T00:00:00"/>
    <s v="UK"/>
    <x v="1"/>
    <x v="3"/>
  </r>
  <r>
    <s v="EST-000030326"/>
    <n v="0"/>
    <d v="2025-01-29T00:00:00"/>
    <s v="UK"/>
    <x v="0"/>
    <x v="3"/>
  </r>
  <r>
    <s v="EST-000030329"/>
    <n v="0"/>
    <d v="2025-01-29T00:00:00"/>
    <s v="UK"/>
    <x v="0"/>
    <x v="3"/>
  </r>
  <r>
    <s v="EST-000030328"/>
    <m/>
    <d v="2025-01-29T00:00:00"/>
    <s v="UK"/>
    <x v="0"/>
    <x v="3"/>
  </r>
  <r>
    <s v="EST-000030330"/>
    <m/>
    <d v="2025-01-29T00:00:00"/>
    <s v="UK"/>
    <x v="0"/>
    <x v="3"/>
  </r>
  <r>
    <s v="EST-000030331"/>
    <m/>
    <d v="2025-01-29T00:00:00"/>
    <s v="UK"/>
    <x v="0"/>
    <x v="3"/>
  </r>
  <r>
    <s v="EST-000030332"/>
    <m/>
    <d v="2025-01-29T00:00:00"/>
    <s v="UK"/>
    <x v="0"/>
    <x v="3"/>
  </r>
  <r>
    <s v="EST-000030333"/>
    <n v="8"/>
    <d v="2025-01-30T00:00:00"/>
    <s v="UK"/>
    <x v="1"/>
    <x v="3"/>
  </r>
  <r>
    <s v="EST-000030334"/>
    <m/>
    <d v="2025-01-30T00:00:00"/>
    <s v="UK"/>
    <x v="0"/>
    <x v="3"/>
  </r>
  <r>
    <s v="EST-000030342"/>
    <n v="0"/>
    <d v="2025-01-30T00:00:00"/>
    <s v="UK"/>
    <x v="0"/>
    <x v="3"/>
  </r>
  <r>
    <s v="EST-000030344"/>
    <n v="0"/>
    <d v="2025-01-30T00:00:00"/>
    <s v="UK"/>
    <x v="0"/>
    <x v="3"/>
  </r>
  <r>
    <s v="EST-000030345"/>
    <n v="0"/>
    <d v="2025-01-30T00:00:00"/>
    <s v="UK"/>
    <x v="0"/>
    <x v="3"/>
  </r>
  <r>
    <s v="EST-000030346"/>
    <n v="0"/>
    <d v="2025-01-30T00:00:00"/>
    <s v="UK"/>
    <x v="0"/>
    <x v="3"/>
  </r>
  <r>
    <s v="EST-000030347"/>
    <m/>
    <d v="2025-01-30T00:00:00"/>
    <s v="UK"/>
    <x v="0"/>
    <x v="3"/>
  </r>
  <r>
    <s v="EST-000030348"/>
    <n v="0"/>
    <d v="2025-01-30T00:00:00"/>
    <s v="UK"/>
    <x v="0"/>
    <x v="3"/>
  </r>
  <r>
    <s v="EST-000030350"/>
    <n v="8"/>
    <d v="2025-01-31T00:00:00"/>
    <s v="UK"/>
    <x v="1"/>
    <x v="3"/>
  </r>
  <r>
    <s v="EST-000030351"/>
    <m/>
    <d v="2025-01-30T00:00:00"/>
    <s v="UK"/>
    <x v="0"/>
    <x v="3"/>
  </r>
  <r>
    <s v="EST-000030352"/>
    <n v="0"/>
    <d v="2025-01-30T00:00:00"/>
    <s v="UK"/>
    <x v="0"/>
    <x v="3"/>
  </r>
  <r>
    <s v="EST-000030353"/>
    <n v="-7"/>
    <d v="2025-01-30T00:00:00"/>
    <s v="UK"/>
    <x v="1"/>
    <x v="3"/>
  </r>
  <r>
    <s v="EST-000030354"/>
    <n v="0"/>
    <d v="2025-01-30T00:00:00"/>
    <s v="UK"/>
    <x v="0"/>
    <x v="3"/>
  </r>
  <r>
    <s v="EST-000030355"/>
    <m/>
    <d v="2025-01-30T00:00:00"/>
    <s v="UK"/>
    <x v="0"/>
    <x v="3"/>
  </r>
  <r>
    <s v="EST-000030358"/>
    <n v="-8"/>
    <d v="2025-01-30T00:00:00"/>
    <s v="UK"/>
    <x v="1"/>
    <x v="3"/>
  </r>
  <r>
    <s v="EST-000030360"/>
    <n v="0"/>
    <d v="2025-01-30T00:00:00"/>
    <s v="UK"/>
    <x v="0"/>
    <x v="3"/>
  </r>
  <r>
    <s v="EST-000030361"/>
    <m/>
    <d v="2025-01-30T00:00:00"/>
    <s v="UK"/>
    <x v="0"/>
    <x v="3"/>
  </r>
  <r>
    <s v="EST-000030362"/>
    <m/>
    <d v="2025-01-30T00:00:00"/>
    <s v="UK"/>
    <x v="0"/>
    <x v="3"/>
  </r>
  <r>
    <s v="EST-000030363"/>
    <m/>
    <d v="2025-01-30T00:00:00"/>
    <s v="UK"/>
    <x v="0"/>
    <x v="3"/>
  </r>
  <r>
    <s v="EST-000030364"/>
    <n v="8"/>
    <d v="2025-01-31T00:00:00"/>
    <s v="UK"/>
    <x v="1"/>
    <x v="3"/>
  </r>
  <r>
    <s v="EST-000030371"/>
    <n v="0"/>
    <d v="2025-01-30T00:00:00"/>
    <s v="UK"/>
    <x v="0"/>
    <x v="3"/>
  </r>
  <r>
    <s v="EST-000030365"/>
    <m/>
    <d v="2025-01-30T00:00:00"/>
    <s v="UK"/>
    <x v="0"/>
    <x v="3"/>
  </r>
  <r>
    <s v="EST-000030368"/>
    <n v="0"/>
    <d v="2025-01-30T00:00:00"/>
    <s v="UK"/>
    <x v="0"/>
    <x v="3"/>
  </r>
  <r>
    <s v="EST-000030369"/>
    <n v="8"/>
    <d v="2025-01-31T00:00:00"/>
    <s v="UK"/>
    <x v="1"/>
    <x v="3"/>
  </r>
  <r>
    <s v="EST-000030370"/>
    <n v="0"/>
    <d v="2025-01-30T00:00:00"/>
    <s v="UK"/>
    <x v="0"/>
    <x v="3"/>
  </r>
  <r>
    <s v="EST-000030372"/>
    <m/>
    <d v="2025-01-30T00:00:00"/>
    <s v="UK"/>
    <x v="0"/>
    <x v="3"/>
  </r>
  <r>
    <s v="EST-000030373"/>
    <m/>
    <d v="2025-01-30T00:00:00"/>
    <s v="UK"/>
    <x v="0"/>
    <x v="3"/>
  </r>
  <r>
    <s v="EST-000030374"/>
    <m/>
    <d v="2025-01-30T00:00:00"/>
    <s v="UK"/>
    <x v="0"/>
    <x v="3"/>
  </r>
  <r>
    <s v="EST-000030375"/>
    <m/>
    <d v="2025-01-30T00:00:00"/>
    <s v="UK"/>
    <x v="0"/>
    <x v="3"/>
  </r>
  <r>
    <s v="EST-000030376"/>
    <n v="0"/>
    <d v="2025-01-30T00:00:00"/>
    <s v="UK"/>
    <x v="0"/>
    <x v="3"/>
  </r>
  <r>
    <s v="EST-000030377"/>
    <m/>
    <d v="2025-01-30T00:00:00"/>
    <s v="UK"/>
    <x v="0"/>
    <x v="3"/>
  </r>
  <r>
    <s v="EST-000030378"/>
    <m/>
    <d v="2025-01-30T00:00:00"/>
    <s v="UK"/>
    <x v="0"/>
    <x v="3"/>
  </r>
  <r>
    <s v="EST-000030379"/>
    <m/>
    <d v="2025-01-30T00:00:00"/>
    <s v="UK"/>
    <x v="0"/>
    <x v="3"/>
  </r>
  <r>
    <s v="EST-000030380"/>
    <m/>
    <d v="2025-01-30T00:00:00"/>
    <s v="UK"/>
    <x v="0"/>
    <x v="3"/>
  </r>
  <r>
    <s v="EST-000030381"/>
    <m/>
    <d v="2025-01-30T00:00:00"/>
    <s v="UK"/>
    <x v="0"/>
    <x v="3"/>
  </r>
  <r>
    <s v="EST-000030383"/>
    <n v="0"/>
    <d v="2025-01-30T00:00:00"/>
    <s v="UK"/>
    <x v="0"/>
    <x v="3"/>
  </r>
  <r>
    <s v="EST-000030386"/>
    <m/>
    <d v="2025-01-30T00:00:00"/>
    <s v="UK"/>
    <x v="0"/>
    <x v="3"/>
  </r>
  <r>
    <s v="EST-000030384"/>
    <n v="-7"/>
    <d v="2025-01-30T00:00:00"/>
    <s v="UK"/>
    <x v="1"/>
    <x v="3"/>
  </r>
  <r>
    <s v="EST-000030385"/>
    <n v="-7"/>
    <d v="2025-01-30T00:00:00"/>
    <s v="UK"/>
    <x v="1"/>
    <x v="3"/>
  </r>
  <r>
    <s v="EST-000030387"/>
    <n v="0"/>
    <d v="2025-01-30T00:00:00"/>
    <s v="UK"/>
    <x v="0"/>
    <x v="3"/>
  </r>
  <r>
    <s v="EST-000030389"/>
    <n v="15"/>
    <d v="2025-01-31T00:00:00"/>
    <s v="UK"/>
    <x v="1"/>
    <x v="3"/>
  </r>
  <r>
    <s v="EST-000030388"/>
    <m/>
    <d v="2025-01-30T00:00:00"/>
    <s v="UK"/>
    <x v="0"/>
    <x v="3"/>
  </r>
  <r>
    <s v="EST-000030390"/>
    <n v="15"/>
    <d v="2025-01-31T00:00:00"/>
    <s v="UK"/>
    <x v="1"/>
    <x v="3"/>
  </r>
  <r>
    <s v="EST-000030392"/>
    <n v="15"/>
    <d v="2025-01-31T00:00:00"/>
    <s v="UK"/>
    <x v="1"/>
    <x v="3"/>
  </r>
  <r>
    <s v="EST-000030393"/>
    <n v="0"/>
    <d v="2025-01-31T00:00:00"/>
    <s v="UK"/>
    <x v="0"/>
    <x v="3"/>
  </r>
  <r>
    <s v="EST-000030396"/>
    <n v="0"/>
    <d v="2025-01-31T00:00:00"/>
    <s v="UK"/>
    <x v="0"/>
    <x v="3"/>
  </r>
  <r>
    <s v="EST-000030398"/>
    <n v="0"/>
    <d v="2025-01-31T00:00:00"/>
    <s v="UK"/>
    <x v="0"/>
    <x v="3"/>
  </r>
  <r>
    <s v="EST-000030399"/>
    <n v="0"/>
    <d v="2025-01-31T00:00:00"/>
    <s v="UK"/>
    <x v="0"/>
    <x v="3"/>
  </r>
  <r>
    <s v="EST-000030400"/>
    <m/>
    <d v="2025-01-31T00:00:00"/>
    <s v="UK"/>
    <x v="0"/>
    <x v="3"/>
  </r>
  <r>
    <s v="EST-000030403"/>
    <m/>
    <d v="2025-01-31T00:00:00"/>
    <s v="UK"/>
    <x v="0"/>
    <x v="3"/>
  </r>
  <r>
    <s v="EST-000030401"/>
    <n v="0"/>
    <d v="2025-01-31T00:00:00"/>
    <s v="UK"/>
    <x v="0"/>
    <x v="3"/>
  </r>
  <r>
    <s v="EST-000030402"/>
    <m/>
    <d v="2025-01-31T00:00:00"/>
    <s v="UK"/>
    <x v="0"/>
    <x v="3"/>
  </r>
  <r>
    <s v="EST-000030404"/>
    <m/>
    <d v="2025-01-31T00:00:00"/>
    <s v="UK"/>
    <x v="0"/>
    <x v="3"/>
  </r>
  <r>
    <s v="EST-000030405"/>
    <m/>
    <d v="2025-01-31T00:00:00"/>
    <s v="UK"/>
    <x v="0"/>
    <x v="3"/>
  </r>
  <r>
    <s v="EST-000030406"/>
    <n v="0"/>
    <d v="2025-01-31T00:00:00"/>
    <s v="UK"/>
    <x v="0"/>
    <x v="3"/>
  </r>
  <r>
    <s v="EST-000030407"/>
    <m/>
    <d v="2025-01-31T00:00:00"/>
    <s v="UK"/>
    <x v="0"/>
    <x v="3"/>
  </r>
  <r>
    <s v="EST-000030414"/>
    <n v="0"/>
    <d v="2025-01-31T00:00:00"/>
    <s v="UK"/>
    <x v="0"/>
    <x v="3"/>
  </r>
  <r>
    <s v="EST-000030411"/>
    <m/>
    <d v="2025-01-31T00:00:00"/>
    <s v="UK"/>
    <x v="0"/>
    <x v="3"/>
  </r>
  <r>
    <s v="EST-000030410"/>
    <n v="0"/>
    <d v="2025-01-31T00:00:00"/>
    <s v="UK"/>
    <x v="0"/>
    <x v="3"/>
  </r>
  <r>
    <s v="EST-000030412"/>
    <m/>
    <d v="2025-01-31T00:00:00"/>
    <s v="UK"/>
    <x v="0"/>
    <x v="3"/>
  </r>
  <r>
    <s v="EST-000030413"/>
    <m/>
    <d v="2025-01-31T00:00:00"/>
    <s v="UK"/>
    <x v="0"/>
    <x v="3"/>
  </r>
  <r>
    <s v="EST-000030415"/>
    <m/>
    <d v="2025-01-31T00:00:00"/>
    <s v="UK"/>
    <x v="0"/>
    <x v="3"/>
  </r>
  <r>
    <s v="EST-000030416"/>
    <n v="0"/>
    <d v="2025-01-31T00:00:00"/>
    <s v="UK"/>
    <x v="0"/>
    <x v="3"/>
  </r>
  <r>
    <s v="EST-000030417"/>
    <n v="0"/>
    <d v="2025-01-31T00:00:00"/>
    <s v="UK"/>
    <x v="0"/>
    <x v="3"/>
  </r>
  <r>
    <s v="EST-000030418"/>
    <m/>
    <d v="2025-01-31T00:00:00"/>
    <s v="UK"/>
    <x v="0"/>
    <x v="3"/>
  </r>
  <r>
    <s v="EST-000030419"/>
    <m/>
    <d v="2025-01-31T00:00:00"/>
    <s v="UK"/>
    <x v="0"/>
    <x v="3"/>
  </r>
  <r>
    <s v="EST-000030423"/>
    <n v="0"/>
    <d v="2025-01-31T00:00:00"/>
    <s v="UK"/>
    <x v="0"/>
    <x v="3"/>
  </r>
  <r>
    <s v="EST-000030422"/>
    <m/>
    <d v="2025-01-31T00:00:00"/>
    <s v="UK"/>
    <x v="0"/>
    <x v="3"/>
  </r>
  <r>
    <s v="EST-000030424"/>
    <n v="0"/>
    <d v="2025-01-31T00:00:00"/>
    <s v="UK"/>
    <x v="0"/>
    <x v="3"/>
  </r>
  <r>
    <s v="EST-000030425"/>
    <n v="0"/>
    <d v="2025-01-31T00:00:00"/>
    <s v="UK"/>
    <x v="0"/>
    <x v="3"/>
  </r>
  <r>
    <s v="EST-000030426"/>
    <m/>
    <d v="2025-01-31T00:00:00"/>
    <s v="UK"/>
    <x v="0"/>
    <x v="3"/>
  </r>
  <r>
    <s v="EST-000030427"/>
    <n v="0"/>
    <d v="2025-01-31T00:00:00"/>
    <s v="UK"/>
    <x v="0"/>
    <x v="3"/>
  </r>
  <r>
    <s v="EST-000030428"/>
    <m/>
    <d v="2025-01-31T00:00:00"/>
    <s v="UK"/>
    <x v="0"/>
    <x v="3"/>
  </r>
  <r>
    <s v="EST-000030430"/>
    <m/>
    <d v="2025-01-31T00:00:00"/>
    <s v="UK"/>
    <x v="0"/>
    <x v="3"/>
  </r>
  <r>
    <s v="EST-000030433"/>
    <m/>
    <d v="2025-01-31T00:00:00"/>
    <s v="UK"/>
    <x v="0"/>
    <x v="3"/>
  </r>
  <r>
    <s v="EST-000029525"/>
    <n v="130"/>
    <d v="2025-01-29T00:00:00"/>
    <s v="USA"/>
    <x v="1"/>
    <x v="3"/>
  </r>
  <r>
    <s v="EST-000029750"/>
    <n v="105"/>
    <d v="2025-01-30T00:00:00"/>
    <s v="USA"/>
    <x v="1"/>
    <x v="3"/>
  </r>
  <r>
    <s v="EST-000030091"/>
    <n v="32"/>
    <d v="2025-01-28T00:00:00"/>
    <s v="USA"/>
    <x v="1"/>
    <x v="3"/>
  </r>
  <r>
    <s v="EST-000030144"/>
    <n v="33"/>
    <d v="2025-01-29T00:00:00"/>
    <s v="USA"/>
    <x v="1"/>
    <x v="3"/>
  </r>
  <r>
    <s v="EST-000030154"/>
    <m/>
    <d v="2025-01-28T00:00:00"/>
    <s v="USA"/>
    <x v="0"/>
    <x v="3"/>
  </r>
  <r>
    <s v="EST-000030225"/>
    <m/>
    <d v="2025-01-28T00:00:00"/>
    <s v="USA"/>
    <x v="0"/>
    <x v="3"/>
  </r>
  <r>
    <s v="EST-000030287"/>
    <m/>
    <d v="2025-01-29T00:00:00"/>
    <s v="USA"/>
    <x v="0"/>
    <x v="3"/>
  </r>
  <r>
    <s v="EST-000030539"/>
    <n v="8"/>
    <d v="2025-02-06T00:00:00"/>
    <s v="Australia"/>
    <x v="1"/>
    <x v="4"/>
  </r>
  <r>
    <s v="EST-000030574"/>
    <n v="0"/>
    <d v="2025-02-06T00:00:00"/>
    <s v="Australia"/>
    <x v="0"/>
    <x v="4"/>
  </r>
  <r>
    <s v="EST-000030631"/>
    <n v="0"/>
    <d v="2025-02-07T00:00:00"/>
    <s v="Australia"/>
    <x v="0"/>
    <x v="4"/>
  </r>
  <r>
    <s v="EST-000029752"/>
    <n v="160"/>
    <d v="2025-02-07T00:00:00"/>
    <s v="France"/>
    <x v="1"/>
    <x v="4"/>
  </r>
  <r>
    <s v="EST-000029871"/>
    <m/>
    <d v="2025-02-04T00:00:00"/>
    <s v="France"/>
    <x v="0"/>
    <x v="4"/>
  </r>
  <r>
    <s v="EST-000030099"/>
    <n v="32"/>
    <d v="2025-02-05T00:00:00"/>
    <s v="France"/>
    <x v="1"/>
    <x v="4"/>
  </r>
  <r>
    <s v="EST-000030252"/>
    <n v="47"/>
    <d v="2025-02-06T00:00:00"/>
    <s v="France"/>
    <x v="1"/>
    <x v="4"/>
  </r>
  <r>
    <s v="EST-000030447"/>
    <n v="8"/>
    <d v="2025-02-04T00:00:00"/>
    <s v="France"/>
    <x v="1"/>
    <x v="4"/>
  </r>
  <r>
    <s v="EST-000030479"/>
    <n v="40"/>
    <d v="2025-02-07T00:00:00"/>
    <s v="France"/>
    <x v="1"/>
    <x v="4"/>
  </r>
  <r>
    <s v="EST-000030500"/>
    <n v="24"/>
    <d v="2025-02-07T00:00:00"/>
    <s v="France"/>
    <x v="1"/>
    <x v="4"/>
  </r>
  <r>
    <s v="EST-000030549"/>
    <n v="0"/>
    <d v="2025-02-06T00:00:00"/>
    <s v="France"/>
    <x v="0"/>
    <x v="4"/>
  </r>
  <r>
    <s v="EST-000030359"/>
    <m/>
    <d v="2025-02-06T00:00:00"/>
    <s v="Ireland"/>
    <x v="0"/>
    <x v="4"/>
  </r>
  <r>
    <s v="EST-000030429"/>
    <m/>
    <d v="2025-02-06T00:00:00"/>
    <s v="Ireland"/>
    <x v="0"/>
    <x v="4"/>
  </r>
  <r>
    <s v="EST-000030513"/>
    <m/>
    <d v="2025-02-06T00:00:00"/>
    <s v="Ireland"/>
    <x v="0"/>
    <x v="4"/>
  </r>
  <r>
    <s v="EST-000030547"/>
    <m/>
    <d v="2025-02-06T00:00:00"/>
    <s v="Ireland"/>
    <x v="0"/>
    <x v="4"/>
  </r>
  <r>
    <s v="EST-000030548"/>
    <m/>
    <d v="2025-02-06T00:00:00"/>
    <s v="Ireland"/>
    <x v="0"/>
    <x v="4"/>
  </r>
  <r>
    <s v="EST-000030571"/>
    <m/>
    <d v="2025-02-06T00:00:00"/>
    <s v="Ireland"/>
    <x v="0"/>
    <x v="4"/>
  </r>
  <r>
    <s v="EST-000030573"/>
    <m/>
    <d v="2025-02-06T00:00:00"/>
    <s v="Ireland"/>
    <x v="0"/>
    <x v="4"/>
  </r>
  <r>
    <s v="EST-000030628"/>
    <m/>
    <d v="2025-02-07T00:00:00"/>
    <s v="Ireland"/>
    <x v="0"/>
    <x v="4"/>
  </r>
  <r>
    <s v="EST-000030094"/>
    <n v="72"/>
    <d v="2025-02-04T00:00:00"/>
    <s v="Middle East"/>
    <x v="1"/>
    <x v="4"/>
  </r>
  <r>
    <s v="EST-000030228"/>
    <n v="48"/>
    <d v="2025-02-05T00:00:00"/>
    <s v="Middle East"/>
    <x v="1"/>
    <x v="4"/>
  </r>
  <r>
    <s v="EST-000030366"/>
    <n v="48"/>
    <d v="2025-02-07T00:00:00"/>
    <s v="Middle East"/>
    <x v="1"/>
    <x v="4"/>
  </r>
  <r>
    <s v="EST-000030397"/>
    <n v="8"/>
    <d v="2025-02-03T00:00:00"/>
    <s v="Middle East"/>
    <x v="1"/>
    <x v="4"/>
  </r>
  <r>
    <s v="EST-000030494"/>
    <n v="24"/>
    <d v="2025-02-07T00:00:00"/>
    <s v="Middle East"/>
    <x v="1"/>
    <x v="4"/>
  </r>
  <r>
    <s v="EST-000030504"/>
    <m/>
    <d v="2025-02-05T00:00:00"/>
    <s v="Middle East"/>
    <x v="0"/>
    <x v="4"/>
  </r>
  <r>
    <s v="EST-000030534"/>
    <m/>
    <d v="2025-02-05T00:00:00"/>
    <s v="Middle East"/>
    <x v="0"/>
    <x v="4"/>
  </r>
  <r>
    <s v="EST-000030596"/>
    <n v="0"/>
    <d v="2025-02-06T00:00:00"/>
    <s v="Middle East"/>
    <x v="0"/>
    <x v="4"/>
  </r>
  <r>
    <s v="EST-000030658"/>
    <n v="0"/>
    <d v="2025-02-07T00:00:00"/>
    <s v="Middle East"/>
    <x v="0"/>
    <x v="4"/>
  </r>
  <r>
    <s v="EST-000029574"/>
    <n v="176"/>
    <d v="2025-02-05T00:00:00"/>
    <s v="Rest of the World"/>
    <x v="1"/>
    <x v="4"/>
  </r>
  <r>
    <s v="EST-000029929"/>
    <n v="104"/>
    <d v="2025-02-05T00:00:00"/>
    <s v="Rest of the World"/>
    <x v="1"/>
    <x v="4"/>
  </r>
  <r>
    <s v="EST-000030146"/>
    <n v="63"/>
    <d v="2025-02-03T00:00:00"/>
    <s v="Rest of the World"/>
    <x v="1"/>
    <x v="4"/>
  </r>
  <r>
    <s v="EST-000030182"/>
    <m/>
    <d v="2025-02-03T00:00:00"/>
    <s v="Rest of the World"/>
    <x v="0"/>
    <x v="4"/>
  </r>
  <r>
    <s v="EST-000030198"/>
    <n v="24"/>
    <d v="2025-02-04T00:00:00"/>
    <s v="Rest of the World"/>
    <x v="1"/>
    <x v="4"/>
  </r>
  <r>
    <s v="EST-000030327"/>
    <n v="32"/>
    <d v="2025-02-05T00:00:00"/>
    <s v="Rest of the World"/>
    <x v="1"/>
    <x v="4"/>
  </r>
  <r>
    <s v="EST-000030356"/>
    <n v="8"/>
    <d v="2025-02-03T00:00:00"/>
    <s v="Rest of the World"/>
    <x v="1"/>
    <x v="4"/>
  </r>
  <r>
    <s v="EST-000030436"/>
    <n v="0"/>
    <d v="2025-02-03T00:00:00"/>
    <s v="Rest of the World"/>
    <x v="0"/>
    <x v="4"/>
  </r>
  <r>
    <s v="EST-000030454"/>
    <n v="0"/>
    <d v="2025-02-05T00:00:00"/>
    <s v="Rest of the World"/>
    <x v="0"/>
    <x v="4"/>
  </r>
  <r>
    <s v="EST-000030476"/>
    <n v="9"/>
    <d v="2025-02-04T00:00:00"/>
    <s v="Rest of the World"/>
    <x v="1"/>
    <x v="4"/>
  </r>
  <r>
    <s v="EST-000030484"/>
    <n v="16"/>
    <d v="2025-02-06T00:00:00"/>
    <s v="Rest of the World"/>
    <x v="1"/>
    <x v="4"/>
  </r>
  <r>
    <s v="EST-000030486"/>
    <n v="16"/>
    <d v="2025-02-06T00:00:00"/>
    <s v="Rest of the World"/>
    <x v="1"/>
    <x v="4"/>
  </r>
  <r>
    <s v="EST-000030570"/>
    <n v="8"/>
    <d v="2025-02-07T00:00:00"/>
    <s v="Rest of the World"/>
    <x v="1"/>
    <x v="4"/>
  </r>
  <r>
    <s v="EST-000030617"/>
    <n v="0"/>
    <d v="2025-02-07T00:00:00"/>
    <s v="Rest of the World"/>
    <x v="0"/>
    <x v="4"/>
  </r>
  <r>
    <s v="EST-000030470"/>
    <m/>
    <d v="2025-02-03T00:00:00"/>
    <s v="Special Projects"/>
    <x v="0"/>
    <x v="4"/>
  </r>
  <r>
    <s v="EST-000029877"/>
    <n v="104"/>
    <d v="2025-02-03T00:00:00"/>
    <s v="UK"/>
    <x v="1"/>
    <x v="4"/>
  </r>
  <r>
    <s v="EST-000030293"/>
    <n v="0"/>
    <d v="2025-02-04T00:00:00"/>
    <s v="UK"/>
    <x v="0"/>
    <x v="4"/>
  </r>
  <r>
    <s v="EST-000030431"/>
    <n v="39"/>
    <d v="2025-02-07T00:00:00"/>
    <s v="UK"/>
    <x v="1"/>
    <x v="4"/>
  </r>
  <r>
    <s v="EST-000030432"/>
    <n v="16"/>
    <d v="2025-02-03T00:00:00"/>
    <s v="UK"/>
    <x v="1"/>
    <x v="4"/>
  </r>
  <r>
    <s v="EST-000030434"/>
    <n v="0"/>
    <d v="2025-02-03T00:00:00"/>
    <s v="UK"/>
    <x v="0"/>
    <x v="4"/>
  </r>
  <r>
    <s v="EST-000030435"/>
    <n v="0"/>
    <d v="2025-02-03T00:00:00"/>
    <s v="UK"/>
    <x v="0"/>
    <x v="4"/>
  </r>
  <r>
    <s v="EST-000030439"/>
    <n v="0"/>
    <d v="2025-02-03T00:00:00"/>
    <s v="UK"/>
    <x v="0"/>
    <x v="4"/>
  </r>
  <r>
    <s v="EST-000030440"/>
    <n v="8"/>
    <d v="2025-02-04T00:00:00"/>
    <s v="UK"/>
    <x v="1"/>
    <x v="4"/>
  </r>
  <r>
    <s v="EST-000030441"/>
    <n v="0"/>
    <d v="2025-02-03T00:00:00"/>
    <s v="UK"/>
    <x v="0"/>
    <x v="4"/>
  </r>
  <r>
    <s v="EST-000030442"/>
    <m/>
    <d v="2025-02-03T00:00:00"/>
    <s v="UK"/>
    <x v="0"/>
    <x v="4"/>
  </r>
  <r>
    <s v="EST-000030443"/>
    <n v="8"/>
    <d v="2025-02-04T00:00:00"/>
    <s v="UK"/>
    <x v="1"/>
    <x v="4"/>
  </r>
  <r>
    <s v="EST-000030455"/>
    <n v="0"/>
    <d v="2025-02-06T00:00:00"/>
    <s v="UK"/>
    <x v="0"/>
    <x v="4"/>
  </r>
  <r>
    <s v="EST-000030446"/>
    <n v="0"/>
    <d v="2025-02-06T00:00:00"/>
    <s v="UK"/>
    <x v="0"/>
    <x v="4"/>
  </r>
  <r>
    <s v="EST-000030452"/>
    <m/>
    <d v="2025-02-03T00:00:00"/>
    <s v="UK"/>
    <x v="0"/>
    <x v="4"/>
  </r>
  <r>
    <s v="EST-000030444"/>
    <n v="-7"/>
    <d v="2025-02-03T00:00:00"/>
    <s v="UK"/>
    <x v="1"/>
    <x v="4"/>
  </r>
  <r>
    <s v="EST-000030451"/>
    <n v="0"/>
    <d v="2025-02-03T00:00:00"/>
    <s v="UK"/>
    <x v="0"/>
    <x v="4"/>
  </r>
  <r>
    <s v="EST-000030445"/>
    <m/>
    <d v="2025-02-03T00:00:00"/>
    <s v="UK"/>
    <x v="0"/>
    <x v="4"/>
  </r>
  <r>
    <s v="EST-000030448"/>
    <m/>
    <d v="2025-02-03T00:00:00"/>
    <s v="UK"/>
    <x v="0"/>
    <x v="4"/>
  </r>
  <r>
    <s v="EST-000030449"/>
    <m/>
    <d v="2025-02-03T00:00:00"/>
    <s v="UK"/>
    <x v="0"/>
    <x v="4"/>
  </r>
  <r>
    <s v="EST-000030450"/>
    <n v="8"/>
    <d v="2025-02-04T00:00:00"/>
    <s v="UK"/>
    <x v="1"/>
    <x v="4"/>
  </r>
  <r>
    <s v="EST-000030456"/>
    <n v="0"/>
    <d v="2025-02-03T00:00:00"/>
    <s v="UK"/>
    <x v="0"/>
    <x v="4"/>
  </r>
  <r>
    <s v="EST-000030457"/>
    <n v="8"/>
    <d v="2025-02-04T00:00:00"/>
    <s v="UK"/>
    <x v="1"/>
    <x v="4"/>
  </r>
  <r>
    <s v="EST-000030458"/>
    <n v="0"/>
    <d v="2025-02-03T00:00:00"/>
    <s v="UK"/>
    <x v="0"/>
    <x v="4"/>
  </r>
  <r>
    <s v="EST-000030459"/>
    <n v="0"/>
    <d v="2025-02-03T00:00:00"/>
    <s v="UK"/>
    <x v="0"/>
    <x v="4"/>
  </r>
  <r>
    <s v="EST-000030461"/>
    <n v="0"/>
    <d v="2025-02-03T00:00:00"/>
    <s v="UK"/>
    <x v="0"/>
    <x v="4"/>
  </r>
  <r>
    <s v="EST-000030462"/>
    <m/>
    <d v="2025-02-04T00:00:00"/>
    <s v="UK"/>
    <x v="0"/>
    <x v="4"/>
  </r>
  <r>
    <s v="EST-000030464"/>
    <n v="-7"/>
    <d v="2025-02-03T00:00:00"/>
    <s v="UK"/>
    <x v="1"/>
    <x v="4"/>
  </r>
  <r>
    <s v="EST-000030463"/>
    <n v="0"/>
    <d v="2025-02-03T00:00:00"/>
    <s v="UK"/>
    <x v="0"/>
    <x v="4"/>
  </r>
  <r>
    <s v="EST-000030465"/>
    <n v="0"/>
    <d v="2025-02-03T00:00:00"/>
    <s v="UK"/>
    <x v="0"/>
    <x v="4"/>
  </r>
  <r>
    <s v="EST-000030466"/>
    <n v="16"/>
    <d v="2025-02-05T00:00:00"/>
    <s v="UK"/>
    <x v="1"/>
    <x v="4"/>
  </r>
  <r>
    <s v="EST-000030467"/>
    <n v="0"/>
    <d v="2025-02-03T00:00:00"/>
    <s v="UK"/>
    <x v="0"/>
    <x v="4"/>
  </r>
  <r>
    <s v="EST-000030468"/>
    <n v="-8"/>
    <d v="2025-02-04T00:00:00"/>
    <s v="UK"/>
    <x v="1"/>
    <x v="4"/>
  </r>
  <r>
    <s v="EST-000030471"/>
    <m/>
    <d v="2025-02-03T00:00:00"/>
    <s v="UK"/>
    <x v="0"/>
    <x v="4"/>
  </r>
  <r>
    <s v="EST-000030472"/>
    <m/>
    <d v="2025-02-04T00:00:00"/>
    <s v="UK"/>
    <x v="0"/>
    <x v="4"/>
  </r>
  <r>
    <s v="EST-000030473"/>
    <n v="0"/>
    <d v="2025-02-03T00:00:00"/>
    <s v="UK"/>
    <x v="0"/>
    <x v="4"/>
  </r>
  <r>
    <s v="EST-000030474"/>
    <m/>
    <d v="2025-02-04T00:00:00"/>
    <s v="UK"/>
    <x v="0"/>
    <x v="4"/>
  </r>
  <r>
    <s v="EST-000030475"/>
    <m/>
    <d v="2025-02-03T00:00:00"/>
    <s v="UK"/>
    <x v="0"/>
    <x v="4"/>
  </r>
  <r>
    <s v="EST-000030478"/>
    <m/>
    <d v="2025-02-04T00:00:00"/>
    <s v="UK"/>
    <x v="0"/>
    <x v="4"/>
  </r>
  <r>
    <s v="EST-000030480"/>
    <m/>
    <d v="2025-02-04T00:00:00"/>
    <s v="UK"/>
    <x v="0"/>
    <x v="4"/>
  </r>
  <r>
    <s v="EST-000030483"/>
    <n v="15"/>
    <d v="2025-02-04T00:00:00"/>
    <s v="UK"/>
    <x v="1"/>
    <x v="4"/>
  </r>
  <r>
    <s v="EST-000030482"/>
    <n v="23"/>
    <d v="2025-02-05T00:00:00"/>
    <s v="UK"/>
    <x v="1"/>
    <x v="4"/>
  </r>
  <r>
    <s v="EST-000030487"/>
    <n v="0"/>
    <d v="2025-02-04T00:00:00"/>
    <s v="UK"/>
    <x v="0"/>
    <x v="4"/>
  </r>
  <r>
    <s v="EST-000030489"/>
    <n v="0"/>
    <d v="2025-02-04T00:00:00"/>
    <s v="UK"/>
    <x v="0"/>
    <x v="4"/>
  </r>
  <r>
    <s v="EST-000030492"/>
    <m/>
    <d v="2025-02-04T00:00:00"/>
    <s v="UK"/>
    <x v="0"/>
    <x v="4"/>
  </r>
  <r>
    <s v="EST-000030490"/>
    <n v="8"/>
    <d v="2025-02-05T00:00:00"/>
    <s v="UK"/>
    <x v="1"/>
    <x v="4"/>
  </r>
  <r>
    <s v="EST-000030491"/>
    <n v="0"/>
    <d v="2025-02-04T00:00:00"/>
    <s v="UK"/>
    <x v="0"/>
    <x v="4"/>
  </r>
  <r>
    <s v="EST-000030493"/>
    <m/>
    <d v="2025-02-04T00:00:00"/>
    <s v="UK"/>
    <x v="0"/>
    <x v="4"/>
  </r>
  <r>
    <s v="EST-000030495"/>
    <n v="-7"/>
    <d v="2025-02-04T00:00:00"/>
    <s v="UK"/>
    <x v="1"/>
    <x v="4"/>
  </r>
  <r>
    <s v="EST-000030497"/>
    <n v="8"/>
    <d v="2025-02-05T00:00:00"/>
    <s v="UK"/>
    <x v="1"/>
    <x v="4"/>
  </r>
  <r>
    <s v="EST-000030498"/>
    <n v="0"/>
    <d v="2025-02-04T00:00:00"/>
    <s v="UK"/>
    <x v="0"/>
    <x v="4"/>
  </r>
  <r>
    <s v="EST-000030501"/>
    <n v="0"/>
    <d v="2025-02-04T00:00:00"/>
    <s v="UK"/>
    <x v="0"/>
    <x v="4"/>
  </r>
  <r>
    <s v="EST-000030502"/>
    <m/>
    <d v="2025-02-04T00:00:00"/>
    <s v="UK"/>
    <x v="0"/>
    <x v="4"/>
  </r>
  <r>
    <s v="EST-000030503"/>
    <n v="8"/>
    <d v="2025-02-05T00:00:00"/>
    <s v="UK"/>
    <x v="1"/>
    <x v="4"/>
  </r>
  <r>
    <s v="EST-000030506"/>
    <n v="0"/>
    <d v="2025-02-04T00:00:00"/>
    <s v="UK"/>
    <x v="0"/>
    <x v="4"/>
  </r>
  <r>
    <s v="EST-000030507"/>
    <n v="8"/>
    <d v="2025-02-05T00:00:00"/>
    <s v="UK"/>
    <x v="1"/>
    <x v="4"/>
  </r>
  <r>
    <s v="EST-000030508"/>
    <n v="0"/>
    <d v="2025-02-04T00:00:00"/>
    <s v="UK"/>
    <x v="0"/>
    <x v="4"/>
  </r>
  <r>
    <s v="EST-000030510"/>
    <m/>
    <d v="2025-02-04T00:00:00"/>
    <s v="UK"/>
    <x v="0"/>
    <x v="4"/>
  </r>
  <r>
    <s v="EST-000030511"/>
    <n v="0"/>
    <d v="2025-02-04T00:00:00"/>
    <s v="UK"/>
    <x v="0"/>
    <x v="4"/>
  </r>
  <r>
    <s v="EST-000030512"/>
    <m/>
    <d v="2025-02-04T00:00:00"/>
    <s v="UK"/>
    <x v="0"/>
    <x v="4"/>
  </r>
  <r>
    <s v="EST-000030514"/>
    <n v="16"/>
    <d v="2025-02-05T00:00:00"/>
    <s v="UK"/>
    <x v="1"/>
    <x v="4"/>
  </r>
  <r>
    <s v="EST-000030515"/>
    <m/>
    <d v="2025-02-04T00:00:00"/>
    <s v="UK"/>
    <x v="0"/>
    <x v="4"/>
  </r>
  <r>
    <s v="EST-000030516"/>
    <n v="24"/>
    <d v="2025-02-07T00:00:00"/>
    <s v="UK"/>
    <x v="1"/>
    <x v="4"/>
  </r>
  <r>
    <s v="EST-000030517"/>
    <n v="24"/>
    <d v="2025-02-07T00:00:00"/>
    <s v="UK"/>
    <x v="1"/>
    <x v="4"/>
  </r>
  <r>
    <s v="EST-000030518"/>
    <m/>
    <d v="2025-02-04T00:00:00"/>
    <s v="UK"/>
    <x v="0"/>
    <x v="4"/>
  </r>
  <r>
    <s v="EST-000030519"/>
    <n v="16"/>
    <d v="2025-02-06T00:00:00"/>
    <s v="UK"/>
    <x v="1"/>
    <x v="4"/>
  </r>
  <r>
    <s v="EST-000030520"/>
    <n v="8"/>
    <d v="2025-02-05T00:00:00"/>
    <s v="UK"/>
    <x v="1"/>
    <x v="4"/>
  </r>
  <r>
    <s v="EST-000030521"/>
    <n v="8"/>
    <d v="2025-02-05T00:00:00"/>
    <s v="UK"/>
    <x v="1"/>
    <x v="4"/>
  </r>
  <r>
    <s v="EST-000030522"/>
    <m/>
    <d v="2025-02-04T00:00:00"/>
    <s v="UK"/>
    <x v="0"/>
    <x v="4"/>
  </r>
  <r>
    <s v="EST-000030523"/>
    <n v="16"/>
    <d v="2025-02-05T00:00:00"/>
    <s v="UK"/>
    <x v="1"/>
    <x v="4"/>
  </r>
  <r>
    <s v="EST-000030524"/>
    <m/>
    <d v="2025-02-04T00:00:00"/>
    <s v="UK"/>
    <x v="0"/>
    <x v="4"/>
  </r>
  <r>
    <s v="EST-000030529"/>
    <n v="24"/>
    <d v="2025-02-06T00:00:00"/>
    <s v="UK"/>
    <x v="1"/>
    <x v="4"/>
  </r>
  <r>
    <s v="EST-000030532"/>
    <n v="15"/>
    <d v="2025-02-05T00:00:00"/>
    <s v="UK"/>
    <x v="1"/>
    <x v="4"/>
  </r>
  <r>
    <s v="EST-000030526"/>
    <n v="16"/>
    <d v="2025-02-05T00:00:00"/>
    <s v="UK"/>
    <x v="1"/>
    <x v="4"/>
  </r>
  <r>
    <s v="EST-000030527"/>
    <n v="0"/>
    <d v="2025-02-05T00:00:00"/>
    <s v="UK"/>
    <x v="0"/>
    <x v="4"/>
  </r>
  <r>
    <s v="EST-000030528"/>
    <m/>
    <d v="2025-02-04T00:00:00"/>
    <s v="UK"/>
    <x v="0"/>
    <x v="4"/>
  </r>
  <r>
    <s v="EST-000030530"/>
    <m/>
    <d v="2025-02-05T00:00:00"/>
    <s v="UK"/>
    <x v="0"/>
    <x v="4"/>
  </r>
  <r>
    <s v="EST-000030541"/>
    <m/>
    <d v="2025-02-05T00:00:00"/>
    <s v="UK"/>
    <x v="0"/>
    <x v="4"/>
  </r>
  <r>
    <s v="EST-000030542"/>
    <m/>
    <d v="2025-02-05T00:00:00"/>
    <s v="UK"/>
    <x v="0"/>
    <x v="4"/>
  </r>
  <r>
    <s v="EST-000030543"/>
    <m/>
    <d v="2025-02-05T00:00:00"/>
    <s v="UK"/>
    <x v="0"/>
    <x v="4"/>
  </r>
  <r>
    <s v="EST-000030544"/>
    <n v="8"/>
    <d v="2025-02-06T00:00:00"/>
    <s v="UK"/>
    <x v="1"/>
    <x v="4"/>
  </r>
  <r>
    <s v="EST-000030545"/>
    <n v="8"/>
    <d v="2025-02-06T00:00:00"/>
    <s v="UK"/>
    <x v="1"/>
    <x v="4"/>
  </r>
  <r>
    <s v="EST-000030546"/>
    <n v="0"/>
    <d v="2025-02-05T00:00:00"/>
    <s v="UK"/>
    <x v="0"/>
    <x v="4"/>
  </r>
  <r>
    <s v="EST-000030550"/>
    <n v="0"/>
    <d v="2025-02-05T00:00:00"/>
    <s v="UK"/>
    <x v="0"/>
    <x v="4"/>
  </r>
  <r>
    <s v="EST-000030552"/>
    <m/>
    <d v="2025-02-05T00:00:00"/>
    <s v="UK"/>
    <x v="0"/>
    <x v="4"/>
  </r>
  <r>
    <s v="EST-000030553"/>
    <n v="0"/>
    <d v="2025-02-05T00:00:00"/>
    <s v="UK"/>
    <x v="0"/>
    <x v="4"/>
  </r>
  <r>
    <s v="EST-000030556"/>
    <m/>
    <d v="2025-02-05T00:00:00"/>
    <s v="UK"/>
    <x v="0"/>
    <x v="4"/>
  </r>
  <r>
    <s v="EST-000030557"/>
    <n v="0"/>
    <d v="2025-02-05T00:00:00"/>
    <s v="UK"/>
    <x v="0"/>
    <x v="4"/>
  </r>
  <r>
    <s v="EST-000030558"/>
    <n v="0"/>
    <d v="2025-02-05T00:00:00"/>
    <s v="UK"/>
    <x v="0"/>
    <x v="4"/>
  </r>
  <r>
    <s v="EST-000030560"/>
    <n v="0"/>
    <d v="2025-02-05T00:00:00"/>
    <s v="UK"/>
    <x v="0"/>
    <x v="4"/>
  </r>
  <r>
    <s v="EST-000030561"/>
    <n v="0"/>
    <d v="2025-02-05T00:00:00"/>
    <s v="UK"/>
    <x v="0"/>
    <x v="4"/>
  </r>
  <r>
    <s v="EST-000030564"/>
    <n v="16"/>
    <d v="2025-02-06T00:00:00"/>
    <s v="UK"/>
    <x v="1"/>
    <x v="4"/>
  </r>
  <r>
    <s v="EST-000030562"/>
    <m/>
    <d v="2025-02-05T00:00:00"/>
    <s v="UK"/>
    <x v="0"/>
    <x v="4"/>
  </r>
  <r>
    <s v="EST-000030563"/>
    <m/>
    <d v="2025-02-06T00:00:00"/>
    <s v="UK"/>
    <x v="0"/>
    <x v="4"/>
  </r>
  <r>
    <s v="EST-000030565"/>
    <n v="16"/>
    <d v="2025-02-06T00:00:00"/>
    <s v="UK"/>
    <x v="1"/>
    <x v="4"/>
  </r>
  <r>
    <s v="EST-000030566"/>
    <n v="15"/>
    <d v="2025-02-06T00:00:00"/>
    <s v="UK"/>
    <x v="1"/>
    <x v="4"/>
  </r>
  <r>
    <s v="EST-000030567"/>
    <m/>
    <d v="2025-02-06T00:00:00"/>
    <s v="UK"/>
    <x v="0"/>
    <x v="4"/>
  </r>
  <r>
    <s v="EST-000030568"/>
    <n v="0"/>
    <d v="2025-02-06T00:00:00"/>
    <s v="UK"/>
    <x v="0"/>
    <x v="4"/>
  </r>
  <r>
    <s v="EST-000030569"/>
    <n v="-8"/>
    <d v="2025-02-06T00:00:00"/>
    <s v="UK"/>
    <x v="1"/>
    <x v="4"/>
  </r>
  <r>
    <s v="EST-000030575"/>
    <m/>
    <d v="2025-02-06T00:00:00"/>
    <s v="UK"/>
    <x v="0"/>
    <x v="4"/>
  </r>
  <r>
    <s v="EST-000030579"/>
    <n v="0"/>
    <d v="2025-02-06T00:00:00"/>
    <s v="UK"/>
    <x v="0"/>
    <x v="4"/>
  </r>
  <r>
    <s v="EST-000030577"/>
    <m/>
    <d v="2025-02-06T00:00:00"/>
    <s v="UK"/>
    <x v="0"/>
    <x v="4"/>
  </r>
  <r>
    <s v="EST-000030576"/>
    <n v="0"/>
    <d v="2025-02-06T00:00:00"/>
    <s v="UK"/>
    <x v="0"/>
    <x v="4"/>
  </r>
  <r>
    <s v="EST-000030578"/>
    <m/>
    <d v="2025-02-06T00:00:00"/>
    <s v="UK"/>
    <x v="0"/>
    <x v="4"/>
  </r>
  <r>
    <s v="EST-000030580"/>
    <n v="0"/>
    <d v="2025-02-06T00:00:00"/>
    <s v="UK"/>
    <x v="0"/>
    <x v="4"/>
  </r>
  <r>
    <s v="EST-000030590"/>
    <n v="0"/>
    <d v="2025-02-06T00:00:00"/>
    <s v="UK"/>
    <x v="0"/>
    <x v="4"/>
  </r>
  <r>
    <s v="EST-000030582"/>
    <m/>
    <d v="2025-02-06T00:00:00"/>
    <s v="UK"/>
    <x v="0"/>
    <x v="4"/>
  </r>
  <r>
    <s v="EST-000030584"/>
    <n v="0"/>
    <d v="2025-02-06T00:00:00"/>
    <s v="UK"/>
    <x v="0"/>
    <x v="4"/>
  </r>
  <r>
    <s v="EST-000030586"/>
    <n v="8"/>
    <d v="2025-02-07T00:00:00"/>
    <s v="UK"/>
    <x v="1"/>
    <x v="4"/>
  </r>
  <r>
    <s v="EST-000030583"/>
    <n v="0"/>
    <d v="2025-02-06T00:00:00"/>
    <s v="UK"/>
    <x v="0"/>
    <x v="4"/>
  </r>
  <r>
    <s v="EST-000030585"/>
    <n v="0"/>
    <d v="2025-02-06T00:00:00"/>
    <s v="UK"/>
    <x v="0"/>
    <x v="4"/>
  </r>
  <r>
    <s v="EST-000030591"/>
    <m/>
    <d v="2025-02-06T00:00:00"/>
    <s v="UK"/>
    <x v="0"/>
    <x v="4"/>
  </r>
  <r>
    <s v="EST-000030587"/>
    <m/>
    <d v="2025-02-06T00:00:00"/>
    <s v="UK"/>
    <x v="0"/>
    <x v="4"/>
  </r>
  <r>
    <s v="EST-000030588"/>
    <m/>
    <d v="2025-02-06T00:00:00"/>
    <s v="UK"/>
    <x v="0"/>
    <x v="4"/>
  </r>
  <r>
    <s v="EST-000030589"/>
    <n v="0"/>
    <d v="2025-02-06T00:00:00"/>
    <s v="UK"/>
    <x v="0"/>
    <x v="4"/>
  </r>
  <r>
    <s v="EST-000030592"/>
    <n v="0"/>
    <d v="2025-02-06T00:00:00"/>
    <s v="UK"/>
    <x v="0"/>
    <x v="4"/>
  </r>
  <r>
    <s v="EST-000030595"/>
    <n v="0"/>
    <d v="2025-02-06T00:00:00"/>
    <s v="UK"/>
    <x v="0"/>
    <x v="4"/>
  </r>
  <r>
    <s v="EST-000030597"/>
    <m/>
    <d v="2025-02-06T00:00:00"/>
    <s v="UK"/>
    <x v="0"/>
    <x v="4"/>
  </r>
  <r>
    <s v="EST-000030598"/>
    <n v="0"/>
    <d v="2025-02-06T00:00:00"/>
    <s v="UK"/>
    <x v="0"/>
    <x v="4"/>
  </r>
  <r>
    <s v="EST-000030600"/>
    <m/>
    <d v="2025-02-06T00:00:00"/>
    <s v="UK"/>
    <x v="0"/>
    <x v="4"/>
  </r>
  <r>
    <s v="EST-000030602"/>
    <n v="8"/>
    <d v="2025-02-07T00:00:00"/>
    <s v="UK"/>
    <x v="1"/>
    <x v="4"/>
  </r>
  <r>
    <s v="EST-000030619"/>
    <m/>
    <d v="2025-02-06T00:00:00"/>
    <s v="UK"/>
    <x v="0"/>
    <x v="4"/>
  </r>
  <r>
    <s v="EST-000030608"/>
    <n v="-7"/>
    <d v="2025-02-06T00:00:00"/>
    <s v="UK"/>
    <x v="1"/>
    <x v="4"/>
  </r>
  <r>
    <s v="EST-000030605"/>
    <m/>
    <d v="2025-02-06T00:00:00"/>
    <s v="UK"/>
    <x v="0"/>
    <x v="4"/>
  </r>
  <r>
    <s v="EST-000030606"/>
    <n v="0"/>
    <d v="2025-02-06T00:00:00"/>
    <s v="UK"/>
    <x v="0"/>
    <x v="4"/>
  </r>
  <r>
    <s v="EST-000030609"/>
    <m/>
    <d v="2025-02-06T00:00:00"/>
    <s v="UK"/>
    <x v="0"/>
    <x v="4"/>
  </r>
  <r>
    <s v="EST-000030610"/>
    <n v="0"/>
    <d v="2025-02-06T00:00:00"/>
    <s v="UK"/>
    <x v="0"/>
    <x v="4"/>
  </r>
  <r>
    <s v="EST-000030611"/>
    <m/>
    <d v="2025-02-06T00:00:00"/>
    <s v="UK"/>
    <x v="0"/>
    <x v="4"/>
  </r>
  <r>
    <s v="EST-000030612"/>
    <m/>
    <d v="2025-02-06T00:00:00"/>
    <s v="UK"/>
    <x v="0"/>
    <x v="4"/>
  </r>
  <r>
    <s v="EST-000030613"/>
    <m/>
    <d v="2025-02-06T00:00:00"/>
    <s v="UK"/>
    <x v="0"/>
    <x v="4"/>
  </r>
  <r>
    <s v="EST-000030615"/>
    <m/>
    <d v="2025-02-06T00:00:00"/>
    <s v="UK"/>
    <x v="0"/>
    <x v="4"/>
  </r>
  <r>
    <s v="EST-000030616"/>
    <m/>
    <d v="2025-02-06T00:00:00"/>
    <s v="UK"/>
    <x v="0"/>
    <x v="4"/>
  </r>
  <r>
    <s v="EST-000030618"/>
    <n v="16"/>
    <d v="2025-02-07T00:00:00"/>
    <s v="UK"/>
    <x v="1"/>
    <x v="4"/>
  </r>
  <r>
    <s v="EST-000030623"/>
    <n v="0"/>
    <d v="2025-02-06T00:00:00"/>
    <s v="UK"/>
    <x v="0"/>
    <x v="4"/>
  </r>
  <r>
    <s v="EST-000030624"/>
    <n v="15"/>
    <d v="2025-02-07T00:00:00"/>
    <s v="UK"/>
    <x v="1"/>
    <x v="4"/>
  </r>
  <r>
    <s v="EST-000030638"/>
    <m/>
    <d v="2025-02-07T00:00:00"/>
    <s v="UK"/>
    <x v="0"/>
    <x v="4"/>
  </r>
  <r>
    <s v="EST-000030633"/>
    <m/>
    <d v="2025-02-07T00:00:00"/>
    <s v="UK"/>
    <x v="0"/>
    <x v="4"/>
  </r>
  <r>
    <s v="EST-000030657"/>
    <n v="0"/>
    <d v="2025-02-07T00:00:00"/>
    <s v="UK"/>
    <x v="0"/>
    <x v="4"/>
  </r>
  <r>
    <s v="EST-000030634"/>
    <n v="0"/>
    <d v="2025-02-07T00:00:00"/>
    <s v="UK"/>
    <x v="0"/>
    <x v="4"/>
  </r>
  <r>
    <s v="EST-000030644"/>
    <m/>
    <d v="2025-02-07T00:00:00"/>
    <s v="UK"/>
    <x v="0"/>
    <x v="4"/>
  </r>
  <r>
    <s v="EST-000030639"/>
    <n v="0"/>
    <d v="2025-02-07T00:00:00"/>
    <s v="UK"/>
    <x v="0"/>
    <x v="4"/>
  </r>
  <r>
    <s v="EST-000030640"/>
    <m/>
    <d v="2025-02-07T00:00:00"/>
    <s v="UK"/>
    <x v="0"/>
    <x v="4"/>
  </r>
  <r>
    <s v="EST-000030642"/>
    <n v="0"/>
    <d v="2025-02-07T00:00:00"/>
    <s v="UK"/>
    <x v="0"/>
    <x v="4"/>
  </r>
  <r>
    <s v="EST-000030643"/>
    <n v="0"/>
    <d v="2025-02-07T00:00:00"/>
    <s v="UK"/>
    <x v="0"/>
    <x v="4"/>
  </r>
  <r>
    <s v="EST-000030645"/>
    <n v="0"/>
    <d v="2025-02-07T00:00:00"/>
    <s v="UK"/>
    <x v="0"/>
    <x v="4"/>
  </r>
  <r>
    <s v="EST-000030646"/>
    <n v="0"/>
    <d v="2025-02-07T00:00:00"/>
    <s v="UK"/>
    <x v="0"/>
    <x v="4"/>
  </r>
  <r>
    <s v="EST-000030648"/>
    <m/>
    <d v="2025-02-07T00:00:00"/>
    <s v="UK"/>
    <x v="0"/>
    <x v="4"/>
  </r>
  <r>
    <s v="EST-000030647"/>
    <m/>
    <d v="2025-02-07T00:00:00"/>
    <s v="UK"/>
    <x v="0"/>
    <x v="4"/>
  </r>
  <r>
    <s v="EST-000030649"/>
    <m/>
    <d v="2025-02-07T00:00:00"/>
    <s v="UK"/>
    <x v="0"/>
    <x v="4"/>
  </r>
  <r>
    <s v="EST-000030650"/>
    <m/>
    <d v="2025-02-07T00:00:00"/>
    <s v="UK"/>
    <x v="0"/>
    <x v="4"/>
  </r>
  <r>
    <s v="EST-000030651"/>
    <m/>
    <d v="2025-02-07T00:00:00"/>
    <s v="UK"/>
    <x v="0"/>
    <x v="4"/>
  </r>
  <r>
    <s v="EST-000030652"/>
    <n v="0"/>
    <d v="2025-02-07T00:00:00"/>
    <s v="UK"/>
    <x v="0"/>
    <x v="4"/>
  </r>
  <r>
    <s v="EST-000030655"/>
    <m/>
    <d v="2025-02-07T00:00:00"/>
    <s v="UK"/>
    <x v="0"/>
    <x v="4"/>
  </r>
  <r>
    <s v="EST-000030661"/>
    <m/>
    <d v="2025-02-07T00:00:00"/>
    <s v="UK"/>
    <x v="0"/>
    <x v="4"/>
  </r>
  <r>
    <s v="EST-000030659"/>
    <m/>
    <d v="2025-02-07T00:00:00"/>
    <s v="UK"/>
    <x v="0"/>
    <x v="4"/>
  </r>
  <r>
    <s v="EST-000030660"/>
    <m/>
    <d v="2025-02-07T00:00:00"/>
    <s v="UK"/>
    <x v="0"/>
    <x v="4"/>
  </r>
  <r>
    <s v="EST-000030662"/>
    <m/>
    <d v="2025-02-07T00:00:00"/>
    <s v="UK"/>
    <x v="0"/>
    <x v="4"/>
  </r>
  <r>
    <s v="EST-000030663"/>
    <m/>
    <d v="2025-02-07T00:00:00"/>
    <s v="UK"/>
    <x v="0"/>
    <x v="4"/>
  </r>
  <r>
    <s v="EST-000030667"/>
    <m/>
    <d v="2025-02-07T00:00:00"/>
    <s v="UK"/>
    <x v="0"/>
    <x v="4"/>
  </r>
  <r>
    <s v="EST-000030668"/>
    <n v="0"/>
    <d v="2025-02-07T00:00:00"/>
    <s v="UK"/>
    <x v="0"/>
    <x v="4"/>
  </r>
  <r>
    <s v="EST-000030664"/>
    <n v="0"/>
    <d v="2025-02-07T00:00:00"/>
    <s v="UK"/>
    <x v="0"/>
    <x v="4"/>
  </r>
  <r>
    <s v="EST-000030665"/>
    <n v="0"/>
    <d v="2025-02-07T00:00:00"/>
    <s v="UK"/>
    <x v="0"/>
    <x v="4"/>
  </r>
  <r>
    <s v="EST-000030666"/>
    <n v="0"/>
    <d v="2025-02-07T00:00:00"/>
    <s v="UK"/>
    <x v="0"/>
    <x v="4"/>
  </r>
  <r>
    <s v="EST-000029123"/>
    <n v="328"/>
    <d v="2025-02-05T00:00:00"/>
    <s v="USA"/>
    <x v="1"/>
    <x v="4"/>
  </r>
  <r>
    <s v="EST-000029393"/>
    <n v="288"/>
    <d v="2025-02-05T00:00:00"/>
    <s v="USA"/>
    <x v="1"/>
    <x v="4"/>
  </r>
  <r>
    <s v="EST-000030394"/>
    <n v="22"/>
    <d v="2025-02-05T00:00:00"/>
    <s v="USA"/>
    <x v="1"/>
    <x v="4"/>
  </r>
  <r>
    <s v="EST-000030535"/>
    <n v="-2"/>
    <d v="2025-02-05T00:00:00"/>
    <s v="USA"/>
    <x v="1"/>
    <x v="4"/>
  </r>
  <r>
    <s v="EST-000030536"/>
    <n v="0"/>
    <d v="2025-02-05T00:00:00"/>
    <s v="USA"/>
    <x v="0"/>
    <x v="4"/>
  </r>
  <r>
    <s v="EST-000030537"/>
    <n v="0"/>
    <d v="2025-02-05T00:00:00"/>
    <s v="USA"/>
    <x v="0"/>
    <x v="4"/>
  </r>
  <r>
    <s v="EST-000030632"/>
    <n v="24"/>
    <d v="2025-02-12T00:00:00"/>
    <s v="Australia"/>
    <x v="1"/>
    <x v="5"/>
  </r>
  <r>
    <s v="EST-000030531"/>
    <n v="32"/>
    <d v="2025-02-11T00:00:00"/>
    <s v="France"/>
    <x v="1"/>
    <x v="5"/>
  </r>
  <r>
    <s v="EST-000030533"/>
    <n v="33"/>
    <d v="2025-02-12T00:00:00"/>
    <s v="France"/>
    <x v="1"/>
    <x v="5"/>
  </r>
  <r>
    <s v="EST-000030703"/>
    <n v="16"/>
    <d v="2025-02-13T00:00:00"/>
    <s v="France"/>
    <x v="1"/>
    <x v="5"/>
  </r>
  <r>
    <s v="EST-000030765"/>
    <n v="16"/>
    <d v="2025-02-14T00:00:00"/>
    <s v="France"/>
    <x v="1"/>
    <x v="5"/>
  </r>
  <r>
    <s v="EST-000030798"/>
    <m/>
    <d v="2025-02-14T00:00:00"/>
    <s v="France"/>
    <x v="0"/>
    <x v="5"/>
  </r>
  <r>
    <s v="EST-000030849"/>
    <n v="8"/>
    <d v="2025-02-14T00:00:00"/>
    <s v="France"/>
    <x v="1"/>
    <x v="5"/>
  </r>
  <r>
    <s v="EST-000030603"/>
    <m/>
    <d v="2025-02-12T00:00:00"/>
    <s v="Ireland"/>
    <x v="0"/>
    <x v="5"/>
  </r>
  <r>
    <s v="EST-000030626"/>
    <m/>
    <d v="2025-02-10T00:00:00"/>
    <s v="Ireland"/>
    <x v="0"/>
    <x v="5"/>
  </r>
  <r>
    <s v="EST-000030685"/>
    <m/>
    <d v="2025-02-11T00:00:00"/>
    <s v="Ireland"/>
    <x v="0"/>
    <x v="5"/>
  </r>
  <r>
    <s v="EST-000030689"/>
    <m/>
    <d v="2025-02-12T00:00:00"/>
    <s v="Ireland"/>
    <x v="0"/>
    <x v="5"/>
  </r>
  <r>
    <s v="EST-000030692"/>
    <m/>
    <d v="2025-02-12T00:00:00"/>
    <s v="Ireland"/>
    <x v="0"/>
    <x v="5"/>
  </r>
  <r>
    <s v="EST-000030734"/>
    <m/>
    <d v="2025-02-11T00:00:00"/>
    <s v="Ireland"/>
    <x v="0"/>
    <x v="5"/>
  </r>
  <r>
    <s v="EST-000030736"/>
    <m/>
    <d v="2025-02-12T00:00:00"/>
    <s v="Ireland"/>
    <x v="0"/>
    <x v="5"/>
  </r>
  <r>
    <s v="EST-000030748"/>
    <m/>
    <d v="2025-02-11T00:00:00"/>
    <s v="Ireland"/>
    <x v="0"/>
    <x v="5"/>
  </r>
  <r>
    <s v="EST-000030758"/>
    <m/>
    <d v="2025-02-11T00:00:00"/>
    <s v="Ireland"/>
    <x v="0"/>
    <x v="5"/>
  </r>
  <r>
    <s v="EST-000030759"/>
    <m/>
    <d v="2025-02-12T00:00:00"/>
    <s v="Ireland"/>
    <x v="0"/>
    <x v="5"/>
  </r>
  <r>
    <s v="EST-000030836"/>
    <m/>
    <d v="2025-02-13T00:00:00"/>
    <s v="Ireland"/>
    <x v="0"/>
    <x v="5"/>
  </r>
  <r>
    <s v="EST-000030851"/>
    <m/>
    <d v="2025-02-14T00:00:00"/>
    <s v="Ireland"/>
    <x v="0"/>
    <x v="5"/>
  </r>
  <r>
    <s v="EST-000030860"/>
    <m/>
    <d v="2025-02-14T00:00:00"/>
    <s v="Ireland"/>
    <x v="0"/>
    <x v="5"/>
  </r>
  <r>
    <s v="EST-000029529"/>
    <n v="224"/>
    <d v="2025-02-13T00:00:00"/>
    <s v="Middle East"/>
    <x v="1"/>
    <x v="5"/>
  </r>
  <r>
    <s v="EST-000030314"/>
    <m/>
    <d v="2025-02-11T00:00:00"/>
    <s v="Middle East"/>
    <x v="0"/>
    <x v="5"/>
  </r>
  <r>
    <s v="EST-000030321"/>
    <n v="64"/>
    <d v="2025-02-10T00:00:00"/>
    <s v="Middle East"/>
    <x v="1"/>
    <x v="5"/>
  </r>
  <r>
    <s v="EST-000030343"/>
    <m/>
    <d v="2025-02-11T00:00:00"/>
    <s v="Middle East"/>
    <x v="0"/>
    <x v="5"/>
  </r>
  <r>
    <s v="EST-000030477"/>
    <n v="48"/>
    <d v="2025-02-13T00:00:00"/>
    <s v="Middle East"/>
    <x v="1"/>
    <x v="5"/>
  </r>
  <r>
    <s v="EST-000030496"/>
    <n v="40"/>
    <d v="2025-02-12T00:00:00"/>
    <s v="Middle East"/>
    <x v="1"/>
    <x v="5"/>
  </r>
  <r>
    <s v="EST-000030704"/>
    <n v="0"/>
    <d v="2025-02-11T00:00:00"/>
    <s v="Middle East"/>
    <x v="0"/>
    <x v="5"/>
  </r>
  <r>
    <s v="EST-000030743"/>
    <m/>
    <d v="2025-02-11T00:00:00"/>
    <s v="Middle East"/>
    <x v="0"/>
    <x v="5"/>
  </r>
  <r>
    <s v="EST-000030854"/>
    <n v="8"/>
    <d v="2025-02-14T00:00:00"/>
    <s v="Middle East"/>
    <x v="1"/>
    <x v="5"/>
  </r>
  <r>
    <s v="EST-000030488"/>
    <n v="41"/>
    <d v="2025-02-12T00:00:00"/>
    <s v="Rest of the World"/>
    <x v="1"/>
    <x v="5"/>
  </r>
  <r>
    <s v="EST-000030604"/>
    <n v="16"/>
    <d v="2025-02-10T00:00:00"/>
    <s v="Rest of the World"/>
    <x v="1"/>
    <x v="5"/>
  </r>
  <r>
    <s v="EST-000030607"/>
    <n v="0"/>
    <d v="2025-02-13T00:00:00"/>
    <s v="Rest of the World"/>
    <x v="0"/>
    <x v="5"/>
  </r>
  <r>
    <s v="EST-000030627"/>
    <n v="32"/>
    <d v="2025-02-13T00:00:00"/>
    <s v="Rest of the World"/>
    <x v="1"/>
    <x v="5"/>
  </r>
  <r>
    <s v="EST-000030629"/>
    <n v="24"/>
    <d v="2025-02-12T00:00:00"/>
    <s v="Rest of the World"/>
    <x v="1"/>
    <x v="5"/>
  </r>
  <r>
    <s v="EST-000030636"/>
    <n v="2"/>
    <d v="2025-02-10T00:00:00"/>
    <s v="Rest of the World"/>
    <x v="1"/>
    <x v="5"/>
  </r>
  <r>
    <s v="EST-000030742"/>
    <n v="8"/>
    <d v="2025-02-12T00:00:00"/>
    <s v="Rest of the World"/>
    <x v="1"/>
    <x v="5"/>
  </r>
  <r>
    <s v="EST-000030420"/>
    <n v="57"/>
    <d v="2025-02-12T00:00:00"/>
    <s v="UK"/>
    <x v="1"/>
    <x v="5"/>
  </r>
  <r>
    <s v="EST-000030554"/>
    <n v="16"/>
    <d v="2025-02-10T00:00:00"/>
    <s v="UK"/>
    <x v="1"/>
    <x v="5"/>
  </r>
  <r>
    <s v="EST-000030559"/>
    <n v="24"/>
    <d v="2025-02-11T00:00:00"/>
    <s v="UK"/>
    <x v="1"/>
    <x v="5"/>
  </r>
  <r>
    <s v="EST-000030581"/>
    <n v="16"/>
    <d v="2025-02-10T00:00:00"/>
    <s v="UK"/>
    <x v="1"/>
    <x v="5"/>
  </r>
  <r>
    <s v="EST-000030594"/>
    <n v="8"/>
    <d v="2025-02-10T00:00:00"/>
    <s v="UK"/>
    <x v="1"/>
    <x v="5"/>
  </r>
  <r>
    <s v="EST-000030601"/>
    <n v="15"/>
    <d v="2025-02-11T00:00:00"/>
    <s v="UK"/>
    <x v="1"/>
    <x v="5"/>
  </r>
  <r>
    <s v="EST-000030635"/>
    <n v="1"/>
    <d v="2025-02-10T00:00:00"/>
    <s v="UK"/>
    <x v="1"/>
    <x v="5"/>
  </r>
  <r>
    <s v="EST-000030637"/>
    <n v="1"/>
    <d v="2025-02-10T00:00:00"/>
    <s v="UK"/>
    <x v="1"/>
    <x v="5"/>
  </r>
  <r>
    <s v="EST-000030641"/>
    <n v="8"/>
    <d v="2025-02-10T00:00:00"/>
    <s v="UK"/>
    <x v="1"/>
    <x v="5"/>
  </r>
  <r>
    <s v="EST-000030669"/>
    <m/>
    <d v="2025-02-12T00:00:00"/>
    <s v="UK"/>
    <x v="0"/>
    <x v="5"/>
  </r>
  <r>
    <s v="EST-000030670"/>
    <n v="8"/>
    <d v="2025-02-11T00:00:00"/>
    <s v="UK"/>
    <x v="1"/>
    <x v="5"/>
  </r>
  <r>
    <s v="EST-000030671"/>
    <n v="0"/>
    <d v="2025-02-10T00:00:00"/>
    <s v="UK"/>
    <x v="0"/>
    <x v="5"/>
  </r>
  <r>
    <s v="EST-000030672"/>
    <n v="0"/>
    <d v="2025-02-10T00:00:00"/>
    <s v="UK"/>
    <x v="0"/>
    <x v="5"/>
  </r>
  <r>
    <s v="EST-000030673"/>
    <m/>
    <d v="2025-02-10T00:00:00"/>
    <s v="UK"/>
    <x v="0"/>
    <x v="5"/>
  </r>
  <r>
    <s v="EST-000030674"/>
    <n v="0"/>
    <d v="2025-02-10T00:00:00"/>
    <s v="UK"/>
    <x v="0"/>
    <x v="5"/>
  </r>
  <r>
    <s v="EST-000030681"/>
    <n v="0"/>
    <d v="2025-02-10T00:00:00"/>
    <s v="UK"/>
    <x v="0"/>
    <x v="5"/>
  </r>
  <r>
    <s v="EST-000030677"/>
    <n v="0"/>
    <d v="2025-02-10T00:00:00"/>
    <s v="UK"/>
    <x v="0"/>
    <x v="5"/>
  </r>
  <r>
    <s v="EST-000030678"/>
    <m/>
    <d v="2025-02-10T00:00:00"/>
    <s v="UK"/>
    <x v="0"/>
    <x v="5"/>
  </r>
  <r>
    <s v="EST-000030679"/>
    <n v="0"/>
    <d v="2025-02-10T00:00:00"/>
    <s v="UK"/>
    <x v="0"/>
    <x v="5"/>
  </r>
  <r>
    <s v="EST-000030680"/>
    <n v="8"/>
    <d v="2025-02-11T00:00:00"/>
    <s v="UK"/>
    <x v="1"/>
    <x v="5"/>
  </r>
  <r>
    <s v="EST-000030682"/>
    <n v="0"/>
    <d v="2025-02-10T00:00:00"/>
    <s v="UK"/>
    <x v="0"/>
    <x v="5"/>
  </r>
  <r>
    <s v="EST-000030683"/>
    <n v="-7"/>
    <d v="2025-02-10T00:00:00"/>
    <s v="UK"/>
    <x v="1"/>
    <x v="5"/>
  </r>
  <r>
    <s v="EST-000030684"/>
    <n v="0"/>
    <d v="2025-02-10T00:00:00"/>
    <s v="UK"/>
    <x v="0"/>
    <x v="5"/>
  </r>
  <r>
    <s v="EST-000030686"/>
    <n v="0"/>
    <d v="2025-02-10T00:00:00"/>
    <s v="UK"/>
    <x v="0"/>
    <x v="5"/>
  </r>
  <r>
    <s v="EST-000030687"/>
    <n v="0"/>
    <d v="2025-02-10T00:00:00"/>
    <s v="UK"/>
    <x v="0"/>
    <x v="5"/>
  </r>
  <r>
    <s v="EST-000030688"/>
    <n v="-7"/>
    <d v="2025-02-10T00:00:00"/>
    <s v="UK"/>
    <x v="1"/>
    <x v="5"/>
  </r>
  <r>
    <s v="EST-000030691"/>
    <m/>
    <d v="2025-02-11T00:00:00"/>
    <s v="UK"/>
    <x v="0"/>
    <x v="5"/>
  </r>
  <r>
    <s v="EST-000030693"/>
    <n v="1"/>
    <d v="2025-02-11T00:00:00"/>
    <s v="UK"/>
    <x v="1"/>
    <x v="5"/>
  </r>
  <r>
    <s v="EST-000030694"/>
    <m/>
    <d v="2025-02-10T00:00:00"/>
    <s v="UK"/>
    <x v="0"/>
    <x v="5"/>
  </r>
  <r>
    <s v="EST-000030695"/>
    <m/>
    <d v="2025-02-10T00:00:00"/>
    <s v="UK"/>
    <x v="0"/>
    <x v="5"/>
  </r>
  <r>
    <s v="EST-000030696"/>
    <m/>
    <d v="2025-02-10T00:00:00"/>
    <s v="UK"/>
    <x v="0"/>
    <x v="5"/>
  </r>
  <r>
    <s v="EST-000030697"/>
    <n v="-7"/>
    <d v="2025-02-10T00:00:00"/>
    <s v="UK"/>
    <x v="1"/>
    <x v="5"/>
  </r>
  <r>
    <s v="EST-000030699"/>
    <m/>
    <d v="2025-02-10T00:00:00"/>
    <s v="UK"/>
    <x v="0"/>
    <x v="5"/>
  </r>
  <r>
    <s v="EST-000030700"/>
    <m/>
    <d v="2025-02-10T00:00:00"/>
    <s v="UK"/>
    <x v="0"/>
    <x v="5"/>
  </r>
  <r>
    <s v="EST-000030701"/>
    <m/>
    <d v="2025-02-10T00:00:00"/>
    <s v="UK"/>
    <x v="0"/>
    <x v="5"/>
  </r>
  <r>
    <s v="EST-000030705"/>
    <n v="8"/>
    <d v="2025-02-11T00:00:00"/>
    <s v="UK"/>
    <x v="1"/>
    <x v="5"/>
  </r>
  <r>
    <s v="EST-000030706"/>
    <m/>
    <d v="2025-02-10T00:00:00"/>
    <s v="UK"/>
    <x v="0"/>
    <x v="5"/>
  </r>
  <r>
    <s v="EST-000030707"/>
    <n v="15"/>
    <d v="2025-02-11T00:00:00"/>
    <s v="UK"/>
    <x v="1"/>
    <x v="5"/>
  </r>
  <r>
    <s v="EST-000030708"/>
    <m/>
    <d v="2025-02-10T00:00:00"/>
    <s v="UK"/>
    <x v="0"/>
    <x v="5"/>
  </r>
  <r>
    <s v="EST-000030709"/>
    <n v="8"/>
    <d v="2025-02-11T00:00:00"/>
    <s v="UK"/>
    <x v="1"/>
    <x v="5"/>
  </r>
  <r>
    <s v="EST-000030710"/>
    <n v="23"/>
    <d v="2025-02-12T00:00:00"/>
    <s v="UK"/>
    <x v="1"/>
    <x v="5"/>
  </r>
  <r>
    <s v="EST-000030711"/>
    <n v="1"/>
    <d v="2025-02-11T00:00:00"/>
    <s v="UK"/>
    <x v="1"/>
    <x v="5"/>
  </r>
  <r>
    <s v="EST-000030712"/>
    <m/>
    <d v="2025-02-10T00:00:00"/>
    <s v="UK"/>
    <x v="0"/>
    <x v="5"/>
  </r>
  <r>
    <s v="EST-000030713"/>
    <n v="15"/>
    <d v="2025-02-11T00:00:00"/>
    <s v="UK"/>
    <x v="1"/>
    <x v="5"/>
  </r>
  <r>
    <s v="EST-000030714"/>
    <n v="0"/>
    <d v="2025-02-11T00:00:00"/>
    <s v="UK"/>
    <x v="0"/>
    <x v="5"/>
  </r>
  <r>
    <s v="EST-000030715"/>
    <m/>
    <d v="2025-02-10T00:00:00"/>
    <s v="UK"/>
    <x v="0"/>
    <x v="5"/>
  </r>
  <r>
    <s v="EST-000030719"/>
    <n v="0"/>
    <d v="2025-02-11T00:00:00"/>
    <s v="UK"/>
    <x v="0"/>
    <x v="5"/>
  </r>
  <r>
    <s v="EST-000030716"/>
    <m/>
    <d v="2025-02-11T00:00:00"/>
    <s v="UK"/>
    <x v="0"/>
    <x v="5"/>
  </r>
  <r>
    <s v="EST-000030717"/>
    <m/>
    <d v="2025-02-10T00:00:00"/>
    <s v="UK"/>
    <x v="0"/>
    <x v="5"/>
  </r>
  <r>
    <s v="EST-000030718"/>
    <n v="16"/>
    <d v="2025-02-13T00:00:00"/>
    <s v="UK"/>
    <x v="1"/>
    <x v="5"/>
  </r>
  <r>
    <s v="EST-000030720"/>
    <n v="0"/>
    <d v="2025-02-11T00:00:00"/>
    <s v="UK"/>
    <x v="0"/>
    <x v="5"/>
  </r>
  <r>
    <s v="EST-000030723"/>
    <n v="1"/>
    <d v="2025-02-12T00:00:00"/>
    <s v="UK"/>
    <x v="1"/>
    <x v="5"/>
  </r>
  <r>
    <s v="EST-000030724"/>
    <m/>
    <d v="2025-02-11T00:00:00"/>
    <s v="UK"/>
    <x v="0"/>
    <x v="5"/>
  </r>
  <r>
    <s v="EST-000030725"/>
    <m/>
    <d v="2025-02-11T00:00:00"/>
    <s v="UK"/>
    <x v="0"/>
    <x v="5"/>
  </r>
  <r>
    <s v="EST-000030726"/>
    <m/>
    <d v="2025-02-11T00:00:00"/>
    <s v="UK"/>
    <x v="0"/>
    <x v="5"/>
  </r>
  <r>
    <s v="EST-000030727"/>
    <n v="16"/>
    <d v="2025-02-13T00:00:00"/>
    <s v="UK"/>
    <x v="1"/>
    <x v="5"/>
  </r>
  <r>
    <s v="EST-000030728"/>
    <m/>
    <d v="2025-02-11T00:00:00"/>
    <s v="UK"/>
    <x v="0"/>
    <x v="5"/>
  </r>
  <r>
    <s v="EST-000030735"/>
    <n v="0"/>
    <d v="2025-02-11T00:00:00"/>
    <s v="UK"/>
    <x v="0"/>
    <x v="5"/>
  </r>
  <r>
    <s v="EST-000030729"/>
    <n v="16"/>
    <d v="2025-02-13T00:00:00"/>
    <s v="UK"/>
    <x v="1"/>
    <x v="5"/>
  </r>
  <r>
    <s v="EST-000030730"/>
    <m/>
    <d v="2025-02-11T00:00:00"/>
    <s v="UK"/>
    <x v="0"/>
    <x v="5"/>
  </r>
  <r>
    <s v="EST-000030731"/>
    <n v="0"/>
    <d v="2025-02-11T00:00:00"/>
    <s v="UK"/>
    <x v="0"/>
    <x v="5"/>
  </r>
  <r>
    <s v="EST-000030732"/>
    <n v="0"/>
    <d v="2025-02-11T00:00:00"/>
    <s v="UK"/>
    <x v="0"/>
    <x v="5"/>
  </r>
  <r>
    <s v="EST-000030733"/>
    <m/>
    <d v="2025-02-11T00:00:00"/>
    <s v="UK"/>
    <x v="0"/>
    <x v="5"/>
  </r>
  <r>
    <s v="EST-000030738"/>
    <m/>
    <d v="2025-02-11T00:00:00"/>
    <s v="UK"/>
    <x v="0"/>
    <x v="5"/>
  </r>
  <r>
    <s v="EST-000030737"/>
    <m/>
    <d v="2025-02-11T00:00:00"/>
    <s v="UK"/>
    <x v="0"/>
    <x v="5"/>
  </r>
  <r>
    <s v="EST-000030739"/>
    <n v="0"/>
    <d v="2025-02-11T00:00:00"/>
    <s v="UK"/>
    <x v="0"/>
    <x v="5"/>
  </r>
  <r>
    <s v="EST-000030747"/>
    <n v="0"/>
    <d v="2025-02-11T00:00:00"/>
    <s v="UK"/>
    <x v="0"/>
    <x v="5"/>
  </r>
  <r>
    <s v="EST-000030740"/>
    <m/>
    <d v="2025-02-11T00:00:00"/>
    <s v="UK"/>
    <x v="0"/>
    <x v="5"/>
  </r>
  <r>
    <s v="EST-000030741"/>
    <m/>
    <d v="2025-02-11T00:00:00"/>
    <s v="UK"/>
    <x v="0"/>
    <x v="5"/>
  </r>
  <r>
    <s v="EST-000030744"/>
    <m/>
    <d v="2025-02-11T00:00:00"/>
    <s v="UK"/>
    <x v="0"/>
    <x v="5"/>
  </r>
  <r>
    <s v="EST-000030745"/>
    <m/>
    <d v="2025-02-11T00:00:00"/>
    <s v="UK"/>
    <x v="0"/>
    <x v="5"/>
  </r>
  <r>
    <s v="EST-000030746"/>
    <m/>
    <d v="2025-02-11T00:00:00"/>
    <s v="UK"/>
    <x v="0"/>
    <x v="5"/>
  </r>
  <r>
    <s v="EST-000030749"/>
    <n v="8"/>
    <d v="2025-02-12T00:00:00"/>
    <s v="UK"/>
    <x v="1"/>
    <x v="5"/>
  </r>
  <r>
    <s v="EST-000030750"/>
    <m/>
    <d v="2025-02-11T00:00:00"/>
    <s v="UK"/>
    <x v="0"/>
    <x v="5"/>
  </r>
  <r>
    <s v="EST-000030753"/>
    <n v="0"/>
    <d v="2025-02-11T00:00:00"/>
    <s v="UK"/>
    <x v="0"/>
    <x v="5"/>
  </r>
  <r>
    <s v="EST-000030754"/>
    <m/>
    <d v="2025-02-11T00:00:00"/>
    <s v="UK"/>
    <x v="0"/>
    <x v="5"/>
  </r>
  <r>
    <s v="EST-000030755"/>
    <n v="0"/>
    <d v="2025-02-11T00:00:00"/>
    <s v="UK"/>
    <x v="0"/>
    <x v="5"/>
  </r>
  <r>
    <s v="EST-000030756"/>
    <n v="0"/>
    <d v="2025-02-11T00:00:00"/>
    <s v="UK"/>
    <x v="0"/>
    <x v="5"/>
  </r>
  <r>
    <s v="EST-000030757"/>
    <n v="-8"/>
    <d v="2025-02-11T00:00:00"/>
    <s v="UK"/>
    <x v="1"/>
    <x v="5"/>
  </r>
  <r>
    <s v="EST-000030763"/>
    <m/>
    <d v="2025-02-11T00:00:00"/>
    <s v="UK"/>
    <x v="0"/>
    <x v="5"/>
  </r>
  <r>
    <s v="EST-000030760"/>
    <m/>
    <d v="2025-02-11T00:00:00"/>
    <s v="UK"/>
    <x v="0"/>
    <x v="5"/>
  </r>
  <r>
    <s v="EST-000030761"/>
    <m/>
    <d v="2025-02-11T00:00:00"/>
    <s v="UK"/>
    <x v="0"/>
    <x v="5"/>
  </r>
  <r>
    <s v="EST-000030762"/>
    <n v="1"/>
    <d v="2025-02-11T00:00:00"/>
    <s v="UK"/>
    <x v="1"/>
    <x v="5"/>
  </r>
  <r>
    <s v="EST-000030764"/>
    <m/>
    <d v="2025-02-11T00:00:00"/>
    <s v="UK"/>
    <x v="0"/>
    <x v="5"/>
  </r>
  <r>
    <s v="EST-000030767"/>
    <n v="0"/>
    <d v="2025-02-12T00:00:00"/>
    <s v="UK"/>
    <x v="0"/>
    <x v="5"/>
  </r>
  <r>
    <s v="EST-000030768"/>
    <n v="0"/>
    <d v="2025-02-12T00:00:00"/>
    <s v="UK"/>
    <x v="0"/>
    <x v="5"/>
  </r>
  <r>
    <s v="EST-000030773"/>
    <n v="0"/>
    <d v="2025-02-12T00:00:00"/>
    <s v="UK"/>
    <x v="0"/>
    <x v="5"/>
  </r>
  <r>
    <s v="EST-000030770"/>
    <n v="0"/>
    <d v="2025-02-12T00:00:00"/>
    <s v="UK"/>
    <x v="0"/>
    <x v="5"/>
  </r>
  <r>
    <s v="EST-000030775"/>
    <n v="0"/>
    <d v="2025-02-12T00:00:00"/>
    <s v="UK"/>
    <x v="0"/>
    <x v="5"/>
  </r>
  <r>
    <s v="EST-000030776"/>
    <m/>
    <d v="2025-02-12T00:00:00"/>
    <s v="UK"/>
    <x v="0"/>
    <x v="5"/>
  </r>
  <r>
    <s v="EST-000030785"/>
    <m/>
    <d v="2025-02-12T00:00:00"/>
    <s v="UK"/>
    <x v="0"/>
    <x v="5"/>
  </r>
  <r>
    <s v="EST-000030777"/>
    <n v="0"/>
    <d v="2025-02-12T00:00:00"/>
    <s v="UK"/>
    <x v="0"/>
    <x v="5"/>
  </r>
  <r>
    <s v="EST-000030778"/>
    <m/>
    <d v="2025-02-12T00:00:00"/>
    <s v="UK"/>
    <x v="0"/>
    <x v="5"/>
  </r>
  <r>
    <s v="EST-000030779"/>
    <n v="0"/>
    <d v="2025-02-12T00:00:00"/>
    <s v="UK"/>
    <x v="0"/>
    <x v="5"/>
  </r>
  <r>
    <s v="EST-000030780"/>
    <n v="1"/>
    <d v="2025-02-13T00:00:00"/>
    <s v="UK"/>
    <x v="1"/>
    <x v="5"/>
  </r>
  <r>
    <s v="EST-000030783"/>
    <m/>
    <d v="2025-02-12T00:00:00"/>
    <s v="UK"/>
    <x v="0"/>
    <x v="5"/>
  </r>
  <r>
    <s v="EST-000030781"/>
    <m/>
    <d v="2025-02-12T00:00:00"/>
    <s v="UK"/>
    <x v="0"/>
    <x v="5"/>
  </r>
  <r>
    <s v="EST-000030782"/>
    <m/>
    <d v="2025-02-12T00:00:00"/>
    <s v="UK"/>
    <x v="0"/>
    <x v="5"/>
  </r>
  <r>
    <s v="EST-000030787"/>
    <n v="0"/>
    <d v="2025-02-12T00:00:00"/>
    <s v="UK"/>
    <x v="0"/>
    <x v="5"/>
  </r>
  <r>
    <s v="EST-000030788"/>
    <m/>
    <d v="2025-02-12T00:00:00"/>
    <s v="UK"/>
    <x v="0"/>
    <x v="5"/>
  </r>
  <r>
    <s v="EST-000030789"/>
    <m/>
    <d v="2025-02-12T00:00:00"/>
    <s v="UK"/>
    <x v="0"/>
    <x v="5"/>
  </r>
  <r>
    <s v="EST-000030790"/>
    <m/>
    <d v="2025-02-12T00:00:00"/>
    <s v="UK"/>
    <x v="0"/>
    <x v="5"/>
  </r>
  <r>
    <s v="EST-000030792"/>
    <m/>
    <d v="2025-02-12T00:00:00"/>
    <s v="UK"/>
    <x v="0"/>
    <x v="5"/>
  </r>
  <r>
    <s v="EST-000030793"/>
    <n v="8"/>
    <d v="2025-02-13T00:00:00"/>
    <s v="UK"/>
    <x v="1"/>
    <x v="5"/>
  </r>
  <r>
    <s v="EST-000030794"/>
    <m/>
    <d v="2025-02-12T00:00:00"/>
    <s v="UK"/>
    <x v="0"/>
    <x v="5"/>
  </r>
  <r>
    <s v="EST-000030797"/>
    <n v="0"/>
    <d v="2025-02-12T00:00:00"/>
    <s v="UK"/>
    <x v="0"/>
    <x v="5"/>
  </r>
  <r>
    <s v="EST-000030800"/>
    <m/>
    <d v="2025-02-12T00:00:00"/>
    <s v="UK"/>
    <x v="0"/>
    <x v="5"/>
  </r>
  <r>
    <s v="EST-000030801"/>
    <n v="0"/>
    <d v="2025-02-12T00:00:00"/>
    <s v="UK"/>
    <x v="0"/>
    <x v="5"/>
  </r>
  <r>
    <s v="EST-000030802"/>
    <n v="0"/>
    <d v="2025-02-12T00:00:00"/>
    <s v="UK"/>
    <x v="0"/>
    <x v="5"/>
  </r>
  <r>
    <s v="EST-000030803"/>
    <n v="0"/>
    <d v="2025-02-12T00:00:00"/>
    <s v="UK"/>
    <x v="0"/>
    <x v="5"/>
  </r>
  <r>
    <s v="EST-000030804"/>
    <m/>
    <d v="2025-02-12T00:00:00"/>
    <s v="UK"/>
    <x v="0"/>
    <x v="5"/>
  </r>
  <r>
    <s v="EST-000030805"/>
    <n v="0"/>
    <d v="2025-02-12T00:00:00"/>
    <s v="UK"/>
    <x v="0"/>
    <x v="5"/>
  </r>
  <r>
    <s v="EST-000030806"/>
    <n v="0"/>
    <d v="2025-02-12T00:00:00"/>
    <s v="UK"/>
    <x v="0"/>
    <x v="5"/>
  </r>
  <r>
    <s v="EST-000030807"/>
    <n v="8"/>
    <d v="2025-02-13T00:00:00"/>
    <s v="UK"/>
    <x v="1"/>
    <x v="5"/>
  </r>
  <r>
    <s v="EST-000030808"/>
    <m/>
    <d v="2025-02-12T00:00:00"/>
    <s v="UK"/>
    <x v="0"/>
    <x v="5"/>
  </r>
  <r>
    <s v="EST-000030809"/>
    <m/>
    <d v="2025-02-12T00:00:00"/>
    <s v="UK"/>
    <x v="0"/>
    <x v="5"/>
  </r>
  <r>
    <s v="EST-000030815"/>
    <n v="-8"/>
    <d v="2025-02-12T00:00:00"/>
    <s v="UK"/>
    <x v="1"/>
    <x v="5"/>
  </r>
  <r>
    <s v="EST-000030810"/>
    <n v="15"/>
    <d v="2025-02-13T00:00:00"/>
    <s v="UK"/>
    <x v="1"/>
    <x v="5"/>
  </r>
  <r>
    <s v="EST-000030811"/>
    <n v="15"/>
    <d v="2025-02-13T00:00:00"/>
    <s v="UK"/>
    <x v="1"/>
    <x v="5"/>
  </r>
  <r>
    <s v="EST-000030812"/>
    <m/>
    <d v="2025-02-12T00:00:00"/>
    <s v="UK"/>
    <x v="0"/>
    <x v="5"/>
  </r>
  <r>
    <s v="EST-000030813"/>
    <m/>
    <d v="2025-02-12T00:00:00"/>
    <s v="UK"/>
    <x v="0"/>
    <x v="5"/>
  </r>
  <r>
    <s v="EST-000030814"/>
    <m/>
    <d v="2025-02-12T00:00:00"/>
    <s v="UK"/>
    <x v="0"/>
    <x v="5"/>
  </r>
  <r>
    <s v="EST-000030816"/>
    <m/>
    <d v="2025-02-12T00:00:00"/>
    <s v="UK"/>
    <x v="0"/>
    <x v="5"/>
  </r>
  <r>
    <s v="EST-000030817"/>
    <m/>
    <d v="2025-02-12T00:00:00"/>
    <s v="UK"/>
    <x v="0"/>
    <x v="5"/>
  </r>
  <r>
    <s v="EST-000030819"/>
    <n v="23"/>
    <d v="2025-02-14T00:00:00"/>
    <s v="UK"/>
    <x v="1"/>
    <x v="5"/>
  </r>
  <r>
    <s v="EST-000030820"/>
    <n v="15"/>
    <d v="2025-02-13T00:00:00"/>
    <s v="UK"/>
    <x v="1"/>
    <x v="5"/>
  </r>
  <r>
    <s v="EST-000030822"/>
    <m/>
    <d v="2025-02-12T00:00:00"/>
    <s v="UK"/>
    <x v="0"/>
    <x v="5"/>
  </r>
  <r>
    <s v="EST-000030823"/>
    <n v="15"/>
    <d v="2025-02-13T00:00:00"/>
    <s v="UK"/>
    <x v="1"/>
    <x v="5"/>
  </r>
  <r>
    <s v="EST-000030824"/>
    <n v="0"/>
    <d v="2025-02-13T00:00:00"/>
    <s v="UK"/>
    <x v="0"/>
    <x v="5"/>
  </r>
  <r>
    <s v="EST-000030826"/>
    <n v="8"/>
    <d v="2025-02-14T00:00:00"/>
    <s v="UK"/>
    <x v="1"/>
    <x v="5"/>
  </r>
  <r>
    <s v="EST-000030827"/>
    <m/>
    <d v="2025-02-13T00:00:00"/>
    <s v="UK"/>
    <x v="0"/>
    <x v="5"/>
  </r>
  <r>
    <s v="EST-000030831"/>
    <m/>
    <d v="2025-02-13T00:00:00"/>
    <s v="UK"/>
    <x v="0"/>
    <x v="5"/>
  </r>
  <r>
    <s v="EST-000030833"/>
    <n v="0"/>
    <d v="2025-02-13T00:00:00"/>
    <s v="UK"/>
    <x v="0"/>
    <x v="5"/>
  </r>
  <r>
    <s v="EST-000030832"/>
    <n v="8"/>
    <d v="2025-02-14T00:00:00"/>
    <s v="UK"/>
    <x v="1"/>
    <x v="5"/>
  </r>
  <r>
    <s v="EST-000030838"/>
    <n v="8"/>
    <d v="2025-02-14T00:00:00"/>
    <s v="UK"/>
    <x v="1"/>
    <x v="5"/>
  </r>
  <r>
    <s v="EST-000030834"/>
    <n v="0"/>
    <d v="2025-02-13T00:00:00"/>
    <s v="UK"/>
    <x v="0"/>
    <x v="5"/>
  </r>
  <r>
    <s v="EST-000030835"/>
    <m/>
    <d v="2025-02-13T00:00:00"/>
    <s v="UK"/>
    <x v="0"/>
    <x v="5"/>
  </r>
  <r>
    <s v="EST-000030853"/>
    <m/>
    <d v="2025-02-13T00:00:00"/>
    <s v="UK"/>
    <x v="0"/>
    <x v="5"/>
  </r>
  <r>
    <s v="EST-000030857"/>
    <m/>
    <d v="2025-02-13T00:00:00"/>
    <s v="UK"/>
    <x v="0"/>
    <x v="5"/>
  </r>
  <r>
    <s v="EST-000030837"/>
    <n v="0"/>
    <d v="2025-02-13T00:00:00"/>
    <s v="UK"/>
    <x v="0"/>
    <x v="5"/>
  </r>
  <r>
    <s v="EST-000030839"/>
    <m/>
    <d v="2025-02-13T00:00:00"/>
    <s v="UK"/>
    <x v="0"/>
    <x v="5"/>
  </r>
  <r>
    <s v="EST-000030840"/>
    <m/>
    <d v="2025-02-13T00:00:00"/>
    <s v="UK"/>
    <x v="0"/>
    <x v="5"/>
  </r>
  <r>
    <s v="EST-000030841"/>
    <m/>
    <d v="2025-02-13T00:00:00"/>
    <s v="UK"/>
    <x v="0"/>
    <x v="5"/>
  </r>
  <r>
    <s v="EST-000030842"/>
    <m/>
    <d v="2025-02-13T00:00:00"/>
    <s v="UK"/>
    <x v="0"/>
    <x v="5"/>
  </r>
  <r>
    <s v="EST-000030843"/>
    <m/>
    <d v="2025-02-13T00:00:00"/>
    <s v="UK"/>
    <x v="0"/>
    <x v="5"/>
  </r>
  <r>
    <s v="EST-000030844"/>
    <m/>
    <d v="2025-02-13T00:00:00"/>
    <s v="UK"/>
    <x v="0"/>
    <x v="5"/>
  </r>
  <r>
    <s v="EST-000030845"/>
    <n v="0"/>
    <d v="2025-02-13T00:00:00"/>
    <s v="UK"/>
    <x v="0"/>
    <x v="5"/>
  </r>
  <r>
    <s v="EST-000030846"/>
    <n v="15"/>
    <d v="2025-02-14T00:00:00"/>
    <s v="UK"/>
    <x v="1"/>
    <x v="5"/>
  </r>
  <r>
    <s v="EST-000030847"/>
    <n v="0"/>
    <d v="2025-02-13T00:00:00"/>
    <s v="UK"/>
    <x v="0"/>
    <x v="5"/>
  </r>
  <r>
    <s v="EST-000030848"/>
    <m/>
    <d v="2025-02-13T00:00:00"/>
    <s v="UK"/>
    <x v="0"/>
    <x v="5"/>
  </r>
  <r>
    <s v="EST-000030850"/>
    <m/>
    <d v="2025-02-13T00:00:00"/>
    <s v="UK"/>
    <x v="0"/>
    <x v="5"/>
  </r>
  <r>
    <s v="EST-000030852"/>
    <n v="0"/>
    <d v="2025-02-13T00:00:00"/>
    <s v="UK"/>
    <x v="0"/>
    <x v="5"/>
  </r>
  <r>
    <s v="EST-000030858"/>
    <m/>
    <d v="2025-02-13T00:00:00"/>
    <s v="UK"/>
    <x v="0"/>
    <x v="5"/>
  </r>
  <r>
    <s v="EST-000030855"/>
    <n v="0"/>
    <d v="2025-02-13T00:00:00"/>
    <s v="UK"/>
    <x v="0"/>
    <x v="5"/>
  </r>
  <r>
    <s v="EST-000030859"/>
    <m/>
    <d v="2025-02-13T00:00:00"/>
    <s v="UK"/>
    <x v="0"/>
    <x v="5"/>
  </r>
  <r>
    <s v="EST-000030861"/>
    <m/>
    <d v="2025-02-13T00:00:00"/>
    <s v="UK"/>
    <x v="0"/>
    <x v="5"/>
  </r>
  <r>
    <s v="EST-000030862"/>
    <n v="0"/>
    <d v="2025-02-13T00:00:00"/>
    <s v="UK"/>
    <x v="0"/>
    <x v="5"/>
  </r>
  <r>
    <s v="EST-000030864"/>
    <m/>
    <d v="2025-02-13T00:00:00"/>
    <s v="UK"/>
    <x v="0"/>
    <x v="5"/>
  </r>
  <r>
    <s v="EST-000030866"/>
    <m/>
    <d v="2025-02-13T00:00:00"/>
    <s v="UK"/>
    <x v="0"/>
    <x v="5"/>
  </r>
  <r>
    <s v="EST-000030869"/>
    <m/>
    <d v="2025-02-13T00:00:00"/>
    <s v="UK"/>
    <x v="0"/>
    <x v="5"/>
  </r>
  <r>
    <s v="EST-000030870"/>
    <n v="0"/>
    <d v="2025-02-14T00:00:00"/>
    <s v="UK"/>
    <x v="0"/>
    <x v="5"/>
  </r>
  <r>
    <s v="EST-000030881"/>
    <m/>
    <d v="2025-02-14T00:00:00"/>
    <s v="UK"/>
    <x v="0"/>
    <x v="5"/>
  </r>
  <r>
    <s v="EST-000030877"/>
    <m/>
    <d v="2025-02-14T00:00:00"/>
    <s v="UK"/>
    <x v="0"/>
    <x v="5"/>
  </r>
  <r>
    <s v="EST-000030879"/>
    <n v="0"/>
    <d v="2025-02-14T00:00:00"/>
    <s v="UK"/>
    <x v="0"/>
    <x v="5"/>
  </r>
  <r>
    <s v="EST-000030880"/>
    <n v="0"/>
    <d v="2025-02-14T00:00:00"/>
    <s v="UK"/>
    <x v="0"/>
    <x v="5"/>
  </r>
  <r>
    <s v="EST-000030882"/>
    <n v="0"/>
    <d v="2025-02-14T00:00:00"/>
    <s v="UK"/>
    <x v="0"/>
    <x v="5"/>
  </r>
  <r>
    <s v="EST-000030883"/>
    <m/>
    <d v="2025-02-14T00:00:00"/>
    <s v="UK"/>
    <x v="0"/>
    <x v="5"/>
  </r>
  <r>
    <s v="EST-000030884"/>
    <m/>
    <d v="2025-02-14T00:00:00"/>
    <s v="UK"/>
    <x v="0"/>
    <x v="5"/>
  </r>
  <r>
    <s v="EST-000030886"/>
    <m/>
    <d v="2025-02-14T00:00:00"/>
    <s v="UK"/>
    <x v="0"/>
    <x v="5"/>
  </r>
  <r>
    <s v="EST-000030892"/>
    <m/>
    <d v="2025-02-14T00:00:00"/>
    <s v="UK"/>
    <x v="0"/>
    <x v="5"/>
  </r>
  <r>
    <s v="EST-000030887"/>
    <n v="0"/>
    <d v="2025-02-14T00:00:00"/>
    <s v="UK"/>
    <x v="0"/>
    <x v="5"/>
  </r>
  <r>
    <s v="EST-000030888"/>
    <n v="0"/>
    <d v="2025-02-14T00:00:00"/>
    <s v="UK"/>
    <x v="0"/>
    <x v="5"/>
  </r>
  <r>
    <s v="EST-000030889"/>
    <n v="0"/>
    <d v="2025-02-14T00:00:00"/>
    <s v="UK"/>
    <x v="0"/>
    <x v="5"/>
  </r>
  <r>
    <s v="EST-000030893"/>
    <m/>
    <d v="2025-02-14T00:00:00"/>
    <s v="UK"/>
    <x v="0"/>
    <x v="5"/>
  </r>
  <r>
    <s v="EST-000030895"/>
    <m/>
    <d v="2025-02-14T00:00:00"/>
    <s v="UK"/>
    <x v="0"/>
    <x v="5"/>
  </r>
  <r>
    <s v="EST-000030897"/>
    <n v="0"/>
    <d v="2025-02-14T00:00:00"/>
    <s v="UK"/>
    <x v="0"/>
    <x v="5"/>
  </r>
  <r>
    <s v="EST-000030900"/>
    <n v="0"/>
    <d v="2025-02-14T00:00:00"/>
    <s v="UK"/>
    <x v="0"/>
    <x v="5"/>
  </r>
  <r>
    <s v="EST-000030902"/>
    <n v="0"/>
    <d v="2025-02-14T00:00:00"/>
    <s v="UK"/>
    <x v="0"/>
    <x v="5"/>
  </r>
  <r>
    <s v="EST-000030903"/>
    <n v="-8"/>
    <d v="2025-02-14T00:00:00"/>
    <s v="UK"/>
    <x v="1"/>
    <x v="5"/>
  </r>
  <r>
    <s v="EST-000030907"/>
    <n v="0"/>
    <d v="2025-02-14T00:00:00"/>
    <s v="UK"/>
    <x v="0"/>
    <x v="5"/>
  </r>
  <r>
    <s v="EST-000030910"/>
    <n v="0"/>
    <d v="2025-02-14T00:00:00"/>
    <s v="UK"/>
    <x v="0"/>
    <x v="5"/>
  </r>
  <r>
    <s v="EST-000030911"/>
    <n v="0"/>
    <d v="2025-02-14T00:00:00"/>
    <s v="UK"/>
    <x v="0"/>
    <x v="5"/>
  </r>
  <r>
    <s v="EST-000030912"/>
    <n v="0"/>
    <d v="2025-02-14T00:00:00"/>
    <s v="UK"/>
    <x v="0"/>
    <x v="5"/>
  </r>
  <r>
    <s v="EST-000030914"/>
    <m/>
    <d v="2025-02-14T00:00:00"/>
    <s v="UK"/>
    <x v="0"/>
    <x v="5"/>
  </r>
  <r>
    <s v="EST-000030918"/>
    <m/>
    <d v="2025-02-14T00:00:00"/>
    <s v="UK"/>
    <x v="0"/>
    <x v="5"/>
  </r>
  <r>
    <s v="EST-000029085"/>
    <n v="368"/>
    <d v="2025-02-11T00:00:00"/>
    <s v="USA"/>
    <x v="1"/>
    <x v="5"/>
  </r>
  <r>
    <s v="EST-000030437"/>
    <n v="54"/>
    <d v="2025-02-12T00:00:00"/>
    <s v="USA"/>
    <x v="1"/>
    <x v="5"/>
  </r>
  <r>
    <s v="EST-000030572"/>
    <n v="17"/>
    <d v="2025-02-11T00:00:00"/>
    <s v="USA"/>
    <x v="1"/>
    <x v="5"/>
  </r>
  <r>
    <s v="EST-000030675"/>
    <n v="4"/>
    <d v="2025-02-11T00:00:00"/>
    <s v="USA"/>
    <x v="1"/>
    <x v="5"/>
  </r>
  <r>
    <s v="EST-000030721"/>
    <m/>
    <d v="2025-02-11T00:00:00"/>
    <s v="USA"/>
    <x v="0"/>
    <x v="5"/>
  </r>
  <r>
    <s v="EST-000030722"/>
    <n v="6"/>
    <d v="2025-02-12T00:00:00"/>
    <s v="USA"/>
    <x v="1"/>
    <x v="5"/>
  </r>
  <r>
    <s v="EST-000030766"/>
    <m/>
    <d v="2025-02-14T00:00:00"/>
    <s v="USA"/>
    <x v="0"/>
    <x v="5"/>
  </r>
  <r>
    <s v="EST-000030774"/>
    <n v="-2"/>
    <d v="2025-02-12T00:00:00"/>
    <s v="USA"/>
    <x v="1"/>
    <x v="5"/>
  </r>
  <r>
    <s v="EST-000030828"/>
    <m/>
    <d v="2025-02-13T00:00:00"/>
    <s v="USA"/>
    <x v="0"/>
    <x v="5"/>
  </r>
  <r>
    <s v="EST-000030899"/>
    <n v="0"/>
    <d v="2025-02-17T00:00:00"/>
    <s v="Australia"/>
    <x v="0"/>
    <x v="6"/>
  </r>
  <r>
    <s v="EST-000030927"/>
    <n v="8"/>
    <d v="2025-02-18T00:00:00"/>
    <s v="Australia"/>
    <x v="1"/>
    <x v="6"/>
  </r>
  <r>
    <s v="EST-000030974"/>
    <n v="8"/>
    <d v="2025-02-19T00:00:00"/>
    <s v="Australia"/>
    <x v="1"/>
    <x v="6"/>
  </r>
  <r>
    <s v="EST-000031026"/>
    <n v="8"/>
    <d v="2025-02-20T00:00:00"/>
    <s v="Australia"/>
    <x v="1"/>
    <x v="6"/>
  </r>
  <r>
    <s v="EST-000031027"/>
    <n v="16"/>
    <d v="2025-02-21T00:00:00"/>
    <s v="Australia"/>
    <x v="1"/>
    <x v="6"/>
  </r>
  <r>
    <s v="EST-000030409"/>
    <n v="96"/>
    <d v="2025-02-18T00:00:00"/>
    <s v="France"/>
    <x v="1"/>
    <x v="6"/>
  </r>
  <r>
    <s v="EST-000030654"/>
    <n v="40"/>
    <d v="2025-02-17T00:00:00"/>
    <s v="France"/>
    <x v="1"/>
    <x v="6"/>
  </r>
  <r>
    <s v="EST-000030656"/>
    <n v="48"/>
    <d v="2025-02-18T00:00:00"/>
    <s v="France"/>
    <x v="1"/>
    <x v="6"/>
  </r>
  <r>
    <s v="EST-000030799"/>
    <n v="24"/>
    <d v="2025-02-18T00:00:00"/>
    <s v="France"/>
    <x v="1"/>
    <x v="6"/>
  </r>
  <r>
    <s v="EST-000030878"/>
    <n v="32"/>
    <d v="2025-02-20T00:00:00"/>
    <s v="France"/>
    <x v="1"/>
    <x v="6"/>
  </r>
  <r>
    <s v="EST-000030885"/>
    <n v="8"/>
    <d v="2025-02-17T00:00:00"/>
    <s v="France"/>
    <x v="1"/>
    <x v="6"/>
  </r>
  <r>
    <s v="EST-000030896"/>
    <n v="8"/>
    <d v="2025-02-18T00:00:00"/>
    <s v="France"/>
    <x v="1"/>
    <x v="6"/>
  </r>
  <r>
    <s v="EST-000030992"/>
    <n v="0"/>
    <d v="2025-02-18T00:00:00"/>
    <s v="France"/>
    <x v="0"/>
    <x v="6"/>
  </r>
  <r>
    <s v="EST-000030856"/>
    <m/>
    <d v="2025-02-17T00:00:00"/>
    <s v="Ireland"/>
    <x v="0"/>
    <x v="6"/>
  </r>
  <r>
    <s v="EST-000030867"/>
    <m/>
    <d v="2025-02-17T00:00:00"/>
    <s v="Ireland"/>
    <x v="0"/>
    <x v="6"/>
  </r>
  <r>
    <s v="EST-000030868"/>
    <m/>
    <d v="2025-02-21T00:00:00"/>
    <s v="Ireland"/>
    <x v="0"/>
    <x v="6"/>
  </r>
  <r>
    <s v="EST-000030891"/>
    <m/>
    <d v="2025-02-17T00:00:00"/>
    <s v="Ireland"/>
    <x v="0"/>
    <x v="6"/>
  </r>
  <r>
    <s v="EST-000030904"/>
    <m/>
    <d v="2025-02-19T00:00:00"/>
    <s v="Ireland"/>
    <x v="0"/>
    <x v="6"/>
  </r>
  <r>
    <s v="EST-000030949"/>
    <m/>
    <d v="2025-02-20T00:00:00"/>
    <s v="Ireland"/>
    <x v="0"/>
    <x v="6"/>
  </r>
  <r>
    <s v="EST-000031002"/>
    <m/>
    <d v="2025-02-20T00:00:00"/>
    <s v="Ireland"/>
    <x v="0"/>
    <x v="6"/>
  </r>
  <r>
    <s v="EST-000031008"/>
    <m/>
    <d v="2025-02-20T00:00:00"/>
    <s v="Ireland"/>
    <x v="0"/>
    <x v="6"/>
  </r>
  <r>
    <s v="EST-000031028"/>
    <m/>
    <d v="2025-02-20T00:00:00"/>
    <s v="Ireland"/>
    <x v="0"/>
    <x v="6"/>
  </r>
  <r>
    <s v="EST-000031044"/>
    <m/>
    <d v="2025-02-20T00:00:00"/>
    <s v="Ireland"/>
    <x v="0"/>
    <x v="6"/>
  </r>
  <r>
    <s v="EST-000031045"/>
    <m/>
    <d v="2025-02-21T00:00:00"/>
    <s v="Ireland"/>
    <x v="0"/>
    <x v="6"/>
  </r>
  <r>
    <s v="EST-000031060"/>
    <m/>
    <d v="2025-02-20T00:00:00"/>
    <s v="Ireland"/>
    <x v="0"/>
    <x v="6"/>
  </r>
  <r>
    <s v="EST-000030676"/>
    <n v="40"/>
    <d v="2025-02-17T00:00:00"/>
    <s v="Middle East"/>
    <x v="1"/>
    <x v="6"/>
  </r>
  <r>
    <s v="EST-000030829"/>
    <n v="16"/>
    <d v="2025-02-17T00:00:00"/>
    <s v="Middle East"/>
    <x v="1"/>
    <x v="6"/>
  </r>
  <r>
    <s v="EST-000030940"/>
    <n v="8"/>
    <d v="2025-02-18T00:00:00"/>
    <s v="Middle East"/>
    <x v="1"/>
    <x v="6"/>
  </r>
  <r>
    <s v="EST-000030951"/>
    <n v="0"/>
    <d v="2025-02-17T00:00:00"/>
    <s v="Middle East"/>
    <x v="0"/>
    <x v="6"/>
  </r>
  <r>
    <s v="EST-000030954"/>
    <n v="16"/>
    <d v="2025-02-19T00:00:00"/>
    <s v="Middle East"/>
    <x v="1"/>
    <x v="6"/>
  </r>
  <r>
    <s v="EST-000031097"/>
    <m/>
    <d v="2025-02-20T00:00:00"/>
    <s v="Middle East"/>
    <x v="0"/>
    <x v="6"/>
  </r>
  <r>
    <s v="EST-000029238"/>
    <n v="384"/>
    <d v="2025-02-18T00:00:00"/>
    <s v="Rest of the World"/>
    <x v="1"/>
    <x v="6"/>
  </r>
  <r>
    <s v="EST-000029325"/>
    <n v="128"/>
    <d v="2025-02-18T00:00:00"/>
    <s v="Rest of the World"/>
    <x v="1"/>
    <x v="6"/>
  </r>
  <r>
    <s v="EST-000030324"/>
    <n v="111"/>
    <d v="2025-02-17T00:00:00"/>
    <s v="Rest of the World"/>
    <x v="1"/>
    <x v="6"/>
  </r>
  <r>
    <s v="EST-000030621"/>
    <n v="41"/>
    <d v="2025-02-17T00:00:00"/>
    <s v="Rest of the World"/>
    <x v="1"/>
    <x v="6"/>
  </r>
  <r>
    <s v="EST-000030698"/>
    <n v="2"/>
    <d v="2025-02-19T00:00:00"/>
    <s v="Rest of the World"/>
    <x v="1"/>
    <x v="6"/>
  </r>
  <r>
    <s v="EST-000030702"/>
    <n v="64"/>
    <d v="2025-02-21T00:00:00"/>
    <s v="Rest of the World"/>
    <x v="1"/>
    <x v="6"/>
  </r>
  <r>
    <s v="EST-000030791"/>
    <n v="40"/>
    <d v="2025-02-19T00:00:00"/>
    <s v="Rest of the World"/>
    <x v="1"/>
    <x v="6"/>
  </r>
  <r>
    <s v="EST-000030913"/>
    <n v="25"/>
    <d v="2025-02-19T00:00:00"/>
    <s v="Rest of the World"/>
    <x v="1"/>
    <x v="6"/>
  </r>
  <r>
    <s v="EST-000030917"/>
    <n v="16"/>
    <d v="2025-02-17T00:00:00"/>
    <s v="Rest of the World"/>
    <x v="1"/>
    <x v="6"/>
  </r>
  <r>
    <s v="EST-000030944"/>
    <n v="8"/>
    <d v="2025-02-18T00:00:00"/>
    <s v="Rest of the World"/>
    <x v="1"/>
    <x v="6"/>
  </r>
  <r>
    <s v="EST-000031020"/>
    <n v="-8"/>
    <d v="2025-02-19T00:00:00"/>
    <s v="Rest of the World"/>
    <x v="1"/>
    <x v="6"/>
  </r>
  <r>
    <s v="EST-000031067"/>
    <n v="8"/>
    <d v="2025-02-21T00:00:00"/>
    <s v="Rest of the World"/>
    <x v="1"/>
    <x v="6"/>
  </r>
  <r>
    <s v="EST-000030998"/>
    <n v="8"/>
    <d v="2025-02-19T00:00:00"/>
    <s v="Special Projects"/>
    <x v="1"/>
    <x v="6"/>
  </r>
  <r>
    <s v="EST-000031038"/>
    <n v="0"/>
    <d v="2025-02-19T00:00:00"/>
    <s v="Special Projects"/>
    <x v="0"/>
    <x v="6"/>
  </r>
  <r>
    <s v="EST-000030276"/>
    <n v="-8"/>
    <d v="2025-02-18T00:00:00"/>
    <s v="UK"/>
    <x v="1"/>
    <x v="6"/>
  </r>
  <r>
    <s v="EST-000030752"/>
    <n v="56"/>
    <d v="2025-02-20T00:00:00"/>
    <s v="UK"/>
    <x v="1"/>
    <x v="6"/>
  </r>
  <r>
    <s v="EST-000030771"/>
    <n v="24"/>
    <d v="2025-02-17T00:00:00"/>
    <s v="UK"/>
    <x v="1"/>
    <x v="6"/>
  </r>
  <r>
    <s v="EST-000030825"/>
    <n v="24"/>
    <d v="2025-02-18T00:00:00"/>
    <s v="UK"/>
    <x v="1"/>
    <x v="6"/>
  </r>
  <r>
    <s v="EST-000030830"/>
    <n v="16"/>
    <d v="2025-02-17T00:00:00"/>
    <s v="UK"/>
    <x v="1"/>
    <x v="6"/>
  </r>
  <r>
    <s v="EST-000030873"/>
    <n v="32"/>
    <d v="2025-02-20T00:00:00"/>
    <s v="UK"/>
    <x v="1"/>
    <x v="6"/>
  </r>
  <r>
    <s v="EST-000030894"/>
    <n v="16"/>
    <d v="2025-02-18T00:00:00"/>
    <s v="UK"/>
    <x v="1"/>
    <x v="6"/>
  </r>
  <r>
    <s v="EST-000030905"/>
    <n v="8"/>
    <d v="2025-02-17T00:00:00"/>
    <s v="UK"/>
    <x v="1"/>
    <x v="6"/>
  </r>
  <r>
    <s v="EST-000030906"/>
    <n v="8"/>
    <d v="2025-02-17T00:00:00"/>
    <s v="UK"/>
    <x v="1"/>
    <x v="6"/>
  </r>
  <r>
    <s v="EST-000030916"/>
    <n v="16"/>
    <d v="2025-02-17T00:00:00"/>
    <s v="UK"/>
    <x v="1"/>
    <x v="6"/>
  </r>
  <r>
    <s v="EST-000030920"/>
    <m/>
    <d v="2025-02-17T00:00:00"/>
    <s v="UK"/>
    <x v="0"/>
    <x v="6"/>
  </r>
  <r>
    <s v="EST-000030921"/>
    <n v="0"/>
    <d v="2025-02-17T00:00:00"/>
    <s v="UK"/>
    <x v="0"/>
    <x v="6"/>
  </r>
  <r>
    <s v="EST-000030922"/>
    <n v="0"/>
    <d v="2025-02-17T00:00:00"/>
    <s v="UK"/>
    <x v="0"/>
    <x v="6"/>
  </r>
  <r>
    <s v="EST-000030923"/>
    <n v="0"/>
    <d v="2025-02-17T00:00:00"/>
    <s v="UK"/>
    <x v="0"/>
    <x v="6"/>
  </r>
  <r>
    <s v="EST-000030924"/>
    <n v="0"/>
    <d v="2025-02-17T00:00:00"/>
    <s v="UK"/>
    <x v="0"/>
    <x v="6"/>
  </r>
  <r>
    <s v="EST-000030926"/>
    <n v="0"/>
    <d v="2025-02-17T00:00:00"/>
    <s v="UK"/>
    <x v="0"/>
    <x v="6"/>
  </r>
  <r>
    <s v="EST-000030932"/>
    <n v="16"/>
    <d v="2025-02-19T00:00:00"/>
    <s v="UK"/>
    <x v="1"/>
    <x v="6"/>
  </r>
  <r>
    <s v="EST-000030928"/>
    <m/>
    <d v="2025-02-17T00:00:00"/>
    <s v="UK"/>
    <x v="0"/>
    <x v="6"/>
  </r>
  <r>
    <s v="EST-000030930"/>
    <m/>
    <d v="2025-02-17T00:00:00"/>
    <s v="UK"/>
    <x v="0"/>
    <x v="6"/>
  </r>
  <r>
    <s v="EST-000030931"/>
    <m/>
    <d v="2025-02-17T00:00:00"/>
    <s v="UK"/>
    <x v="0"/>
    <x v="6"/>
  </r>
  <r>
    <s v="EST-000030937"/>
    <m/>
    <d v="2025-02-17T00:00:00"/>
    <s v="UK"/>
    <x v="0"/>
    <x v="6"/>
  </r>
  <r>
    <s v="EST-000030942"/>
    <m/>
    <d v="2025-02-17T00:00:00"/>
    <s v="UK"/>
    <x v="0"/>
    <x v="6"/>
  </r>
  <r>
    <s v="EST-000030933"/>
    <n v="0"/>
    <d v="2025-02-17T00:00:00"/>
    <s v="UK"/>
    <x v="0"/>
    <x v="6"/>
  </r>
  <r>
    <s v="EST-000030935"/>
    <n v="0"/>
    <d v="2025-02-17T00:00:00"/>
    <s v="UK"/>
    <x v="0"/>
    <x v="6"/>
  </r>
  <r>
    <s v="EST-000030938"/>
    <m/>
    <d v="2025-02-17T00:00:00"/>
    <s v="UK"/>
    <x v="0"/>
    <x v="6"/>
  </r>
  <r>
    <s v="EST-000030939"/>
    <m/>
    <d v="2025-02-17T00:00:00"/>
    <s v="UK"/>
    <x v="0"/>
    <x v="6"/>
  </r>
  <r>
    <s v="EST-000030943"/>
    <m/>
    <d v="2025-02-17T00:00:00"/>
    <s v="UK"/>
    <x v="0"/>
    <x v="6"/>
  </r>
  <r>
    <s v="EST-000030952"/>
    <n v="-8"/>
    <d v="2025-02-17T00:00:00"/>
    <s v="UK"/>
    <x v="1"/>
    <x v="6"/>
  </r>
  <r>
    <s v="EST-000030945"/>
    <m/>
    <d v="2025-02-17T00:00:00"/>
    <s v="UK"/>
    <x v="0"/>
    <x v="6"/>
  </r>
  <r>
    <s v="EST-000030946"/>
    <n v="0"/>
    <d v="2025-02-17T00:00:00"/>
    <s v="UK"/>
    <x v="0"/>
    <x v="6"/>
  </r>
  <r>
    <s v="EST-000030947"/>
    <n v="0"/>
    <d v="2025-02-17T00:00:00"/>
    <s v="UK"/>
    <x v="0"/>
    <x v="6"/>
  </r>
  <r>
    <s v="EST-000030948"/>
    <n v="0"/>
    <d v="2025-02-17T00:00:00"/>
    <s v="UK"/>
    <x v="0"/>
    <x v="6"/>
  </r>
  <r>
    <s v="EST-000030950"/>
    <m/>
    <d v="2025-02-17T00:00:00"/>
    <s v="UK"/>
    <x v="0"/>
    <x v="6"/>
  </r>
  <r>
    <s v="EST-000030955"/>
    <m/>
    <d v="2025-02-17T00:00:00"/>
    <s v="UK"/>
    <x v="0"/>
    <x v="6"/>
  </r>
  <r>
    <s v="EST-000030953"/>
    <m/>
    <d v="2025-02-17T00:00:00"/>
    <s v="UK"/>
    <x v="0"/>
    <x v="6"/>
  </r>
  <r>
    <s v="EST-000030956"/>
    <n v="0"/>
    <d v="2025-02-17T00:00:00"/>
    <s v="UK"/>
    <x v="0"/>
    <x v="6"/>
  </r>
  <r>
    <s v="EST-000030957"/>
    <m/>
    <d v="2025-02-17T00:00:00"/>
    <s v="UK"/>
    <x v="0"/>
    <x v="6"/>
  </r>
  <r>
    <s v="EST-000030962"/>
    <n v="0"/>
    <d v="2025-02-17T00:00:00"/>
    <s v="UK"/>
    <x v="0"/>
    <x v="6"/>
  </r>
  <r>
    <s v="EST-000030965"/>
    <n v="1"/>
    <d v="2025-02-17T00:00:00"/>
    <s v="UK"/>
    <x v="1"/>
    <x v="6"/>
  </r>
  <r>
    <s v="EST-000030960"/>
    <n v="8"/>
    <d v="2025-02-18T00:00:00"/>
    <s v="UK"/>
    <x v="1"/>
    <x v="6"/>
  </r>
  <r>
    <s v="EST-000030961"/>
    <n v="0"/>
    <d v="2025-02-17T00:00:00"/>
    <s v="UK"/>
    <x v="0"/>
    <x v="6"/>
  </r>
  <r>
    <s v="EST-000030963"/>
    <n v="15"/>
    <d v="2025-02-18T00:00:00"/>
    <s v="UK"/>
    <x v="1"/>
    <x v="6"/>
  </r>
  <r>
    <s v="EST-000030966"/>
    <n v="15"/>
    <d v="2025-02-18T00:00:00"/>
    <s v="UK"/>
    <x v="1"/>
    <x v="6"/>
  </r>
  <r>
    <s v="EST-000030968"/>
    <m/>
    <d v="2025-02-18T00:00:00"/>
    <s v="UK"/>
    <x v="0"/>
    <x v="6"/>
  </r>
  <r>
    <s v="EST-000030972"/>
    <n v="8"/>
    <d v="2025-02-19T00:00:00"/>
    <s v="UK"/>
    <x v="1"/>
    <x v="6"/>
  </r>
  <r>
    <s v="EST-000030969"/>
    <m/>
    <d v="2025-02-18T00:00:00"/>
    <s v="UK"/>
    <x v="0"/>
    <x v="6"/>
  </r>
  <r>
    <s v="EST-000030971"/>
    <n v="0"/>
    <d v="2025-02-18T00:00:00"/>
    <s v="UK"/>
    <x v="0"/>
    <x v="6"/>
  </r>
  <r>
    <s v="EST-000030981"/>
    <n v="0"/>
    <d v="2025-02-18T00:00:00"/>
    <s v="UK"/>
    <x v="0"/>
    <x v="6"/>
  </r>
  <r>
    <s v="EST-000030976"/>
    <m/>
    <d v="2025-02-18T00:00:00"/>
    <s v="UK"/>
    <x v="0"/>
    <x v="6"/>
  </r>
  <r>
    <s v="EST-000030977"/>
    <m/>
    <d v="2025-02-18T00:00:00"/>
    <s v="UK"/>
    <x v="0"/>
    <x v="6"/>
  </r>
  <r>
    <s v="EST-000030978"/>
    <n v="0"/>
    <d v="2025-02-18T00:00:00"/>
    <s v="UK"/>
    <x v="0"/>
    <x v="6"/>
  </r>
  <r>
    <s v="EST-000030980"/>
    <m/>
    <d v="2025-02-18T00:00:00"/>
    <s v="UK"/>
    <x v="0"/>
    <x v="6"/>
  </r>
  <r>
    <s v="EST-000030982"/>
    <m/>
    <d v="2025-02-18T00:00:00"/>
    <s v="UK"/>
    <x v="0"/>
    <x v="6"/>
  </r>
  <r>
    <s v="EST-000030983"/>
    <m/>
    <d v="2025-02-18T00:00:00"/>
    <s v="UK"/>
    <x v="0"/>
    <x v="6"/>
  </r>
  <r>
    <s v="EST-000030985"/>
    <m/>
    <d v="2025-02-18T00:00:00"/>
    <s v="UK"/>
    <x v="0"/>
    <x v="6"/>
  </r>
  <r>
    <s v="EST-000030987"/>
    <m/>
    <d v="2025-02-18T00:00:00"/>
    <s v="UK"/>
    <x v="0"/>
    <x v="6"/>
  </r>
  <r>
    <s v="EST-000030989"/>
    <n v="0"/>
    <d v="2025-02-18T00:00:00"/>
    <s v="UK"/>
    <x v="0"/>
    <x v="6"/>
  </r>
  <r>
    <s v="EST-000030990"/>
    <m/>
    <d v="2025-02-18T00:00:00"/>
    <s v="UK"/>
    <x v="0"/>
    <x v="6"/>
  </r>
  <r>
    <s v="EST-000030991"/>
    <n v="8"/>
    <d v="2025-02-19T00:00:00"/>
    <s v="UK"/>
    <x v="1"/>
    <x v="6"/>
  </r>
  <r>
    <s v="EST-000030993"/>
    <m/>
    <d v="2025-02-18T00:00:00"/>
    <s v="UK"/>
    <x v="0"/>
    <x v="6"/>
  </r>
  <r>
    <s v="EST-000030994"/>
    <m/>
    <d v="2025-02-18T00:00:00"/>
    <s v="UK"/>
    <x v="0"/>
    <x v="6"/>
  </r>
  <r>
    <s v="EST-000030996"/>
    <n v="0"/>
    <d v="2025-02-18T00:00:00"/>
    <s v="UK"/>
    <x v="0"/>
    <x v="6"/>
  </r>
  <r>
    <s v="EST-000030995"/>
    <n v="0"/>
    <d v="2025-02-18T00:00:00"/>
    <s v="UK"/>
    <x v="0"/>
    <x v="6"/>
  </r>
  <r>
    <s v="EST-000030997"/>
    <n v="1"/>
    <d v="2025-02-19T00:00:00"/>
    <s v="UK"/>
    <x v="1"/>
    <x v="6"/>
  </r>
  <r>
    <s v="EST-000030999"/>
    <n v="0"/>
    <d v="2025-02-19T00:00:00"/>
    <s v="UK"/>
    <x v="0"/>
    <x v="6"/>
  </r>
  <r>
    <s v="EST-000031001"/>
    <m/>
    <d v="2025-02-18T00:00:00"/>
    <s v="UK"/>
    <x v="0"/>
    <x v="6"/>
  </r>
  <r>
    <s v="EST-000031006"/>
    <m/>
    <d v="2025-02-18T00:00:00"/>
    <s v="UK"/>
    <x v="0"/>
    <x v="6"/>
  </r>
  <r>
    <s v="EST-000031003"/>
    <n v="-8"/>
    <d v="2025-02-18T00:00:00"/>
    <s v="UK"/>
    <x v="1"/>
    <x v="6"/>
  </r>
  <r>
    <s v="EST-000031004"/>
    <n v="-8"/>
    <d v="2025-02-18T00:00:00"/>
    <s v="UK"/>
    <x v="1"/>
    <x v="6"/>
  </r>
  <r>
    <s v="EST-000031011"/>
    <n v="0"/>
    <d v="2025-02-18T00:00:00"/>
    <s v="UK"/>
    <x v="0"/>
    <x v="6"/>
  </r>
  <r>
    <s v="EST-000031012"/>
    <n v="15"/>
    <d v="2025-02-19T00:00:00"/>
    <s v="UK"/>
    <x v="1"/>
    <x v="6"/>
  </r>
  <r>
    <s v="EST-000031013"/>
    <m/>
    <d v="2025-02-18T00:00:00"/>
    <s v="UK"/>
    <x v="0"/>
    <x v="6"/>
  </r>
  <r>
    <s v="EST-000031014"/>
    <n v="0"/>
    <d v="2025-02-19T00:00:00"/>
    <s v="UK"/>
    <x v="0"/>
    <x v="6"/>
  </r>
  <r>
    <s v="EST-000031018"/>
    <n v="0"/>
    <d v="2025-02-19T00:00:00"/>
    <s v="UK"/>
    <x v="0"/>
    <x v="6"/>
  </r>
  <r>
    <s v="EST-000031019"/>
    <n v="0"/>
    <d v="2025-02-19T00:00:00"/>
    <s v="UK"/>
    <x v="0"/>
    <x v="6"/>
  </r>
  <r>
    <s v="EST-000031021"/>
    <n v="-8"/>
    <d v="2025-02-19T00:00:00"/>
    <s v="UK"/>
    <x v="1"/>
    <x v="6"/>
  </r>
  <r>
    <s v="EST-000031024"/>
    <n v="0"/>
    <d v="2025-02-19T00:00:00"/>
    <s v="UK"/>
    <x v="0"/>
    <x v="6"/>
  </r>
  <r>
    <s v="EST-000031025"/>
    <n v="-7"/>
    <d v="2025-02-19T00:00:00"/>
    <s v="UK"/>
    <x v="1"/>
    <x v="6"/>
  </r>
  <r>
    <s v="EST-000031029"/>
    <m/>
    <d v="2025-02-19T00:00:00"/>
    <s v="UK"/>
    <x v="0"/>
    <x v="6"/>
  </r>
  <r>
    <s v="EST-000031032"/>
    <m/>
    <d v="2025-02-19T00:00:00"/>
    <s v="UK"/>
    <x v="0"/>
    <x v="6"/>
  </r>
  <r>
    <s v="EST-000031033"/>
    <m/>
    <d v="2025-02-19T00:00:00"/>
    <s v="UK"/>
    <x v="0"/>
    <x v="6"/>
  </r>
  <r>
    <s v="EST-000031034"/>
    <n v="8"/>
    <d v="2025-02-20T00:00:00"/>
    <s v="UK"/>
    <x v="1"/>
    <x v="6"/>
  </r>
  <r>
    <s v="EST-000031035"/>
    <m/>
    <d v="2025-02-19T00:00:00"/>
    <s v="UK"/>
    <x v="0"/>
    <x v="6"/>
  </r>
  <r>
    <s v="EST-000031036"/>
    <m/>
    <d v="2025-02-19T00:00:00"/>
    <s v="UK"/>
    <x v="0"/>
    <x v="6"/>
  </r>
  <r>
    <s v="EST-000031043"/>
    <n v="0"/>
    <d v="2025-02-19T00:00:00"/>
    <s v="UK"/>
    <x v="0"/>
    <x v="6"/>
  </r>
  <r>
    <s v="EST-000031039"/>
    <m/>
    <d v="2025-02-19T00:00:00"/>
    <s v="UK"/>
    <x v="0"/>
    <x v="6"/>
  </r>
  <r>
    <s v="EST-000031040"/>
    <n v="0"/>
    <d v="2025-02-19T00:00:00"/>
    <s v="UK"/>
    <x v="0"/>
    <x v="6"/>
  </r>
  <r>
    <s v="EST-000031042"/>
    <n v="8"/>
    <d v="2025-02-20T00:00:00"/>
    <s v="UK"/>
    <x v="1"/>
    <x v="6"/>
  </r>
  <r>
    <s v="EST-000031046"/>
    <n v="8"/>
    <d v="2025-02-20T00:00:00"/>
    <s v="UK"/>
    <x v="1"/>
    <x v="6"/>
  </r>
  <r>
    <s v="EST-000031047"/>
    <n v="8"/>
    <d v="2025-02-20T00:00:00"/>
    <s v="UK"/>
    <x v="1"/>
    <x v="6"/>
  </r>
  <r>
    <s v="EST-000031048"/>
    <n v="-7"/>
    <d v="2025-02-19T00:00:00"/>
    <s v="UK"/>
    <x v="1"/>
    <x v="6"/>
  </r>
  <r>
    <s v="EST-000031049"/>
    <n v="-7"/>
    <d v="2025-02-19T00:00:00"/>
    <s v="UK"/>
    <x v="1"/>
    <x v="6"/>
  </r>
  <r>
    <s v="EST-000031051"/>
    <n v="16"/>
    <d v="2025-02-20T00:00:00"/>
    <s v="UK"/>
    <x v="1"/>
    <x v="6"/>
  </r>
  <r>
    <s v="EST-000031054"/>
    <m/>
    <d v="2025-02-19T00:00:00"/>
    <s v="UK"/>
    <x v="0"/>
    <x v="6"/>
  </r>
  <r>
    <s v="EST-000031058"/>
    <n v="8"/>
    <d v="2025-02-20T00:00:00"/>
    <s v="UK"/>
    <x v="1"/>
    <x v="6"/>
  </r>
  <r>
    <s v="EST-000031056"/>
    <n v="16"/>
    <d v="2025-02-20T00:00:00"/>
    <s v="UK"/>
    <x v="1"/>
    <x v="6"/>
  </r>
  <r>
    <s v="EST-000031061"/>
    <m/>
    <d v="2025-02-19T00:00:00"/>
    <s v="UK"/>
    <x v="0"/>
    <x v="6"/>
  </r>
  <r>
    <s v="EST-000031059"/>
    <n v="16"/>
    <d v="2025-02-20T00:00:00"/>
    <s v="UK"/>
    <x v="1"/>
    <x v="6"/>
  </r>
  <r>
    <s v="EST-000031062"/>
    <n v="0"/>
    <d v="2025-02-20T00:00:00"/>
    <s v="UK"/>
    <x v="0"/>
    <x v="6"/>
  </r>
  <r>
    <s v="EST-000031063"/>
    <n v="0"/>
    <d v="2025-02-20T00:00:00"/>
    <s v="UK"/>
    <x v="0"/>
    <x v="6"/>
  </r>
  <r>
    <s v="EST-000031068"/>
    <n v="0"/>
    <d v="2025-02-20T00:00:00"/>
    <s v="UK"/>
    <x v="0"/>
    <x v="6"/>
  </r>
  <r>
    <s v="EST-000031076"/>
    <m/>
    <d v="2025-02-20T00:00:00"/>
    <s v="UK"/>
    <x v="0"/>
    <x v="6"/>
  </r>
  <r>
    <s v="EST-000031071"/>
    <n v="0"/>
    <d v="2025-02-20T00:00:00"/>
    <s v="UK"/>
    <x v="0"/>
    <x v="6"/>
  </r>
  <r>
    <s v="EST-000031072"/>
    <n v="0"/>
    <d v="2025-02-20T00:00:00"/>
    <s v="UK"/>
    <x v="0"/>
    <x v="6"/>
  </r>
  <r>
    <s v="EST-000031073"/>
    <n v="0"/>
    <d v="2025-02-20T00:00:00"/>
    <s v="UK"/>
    <x v="0"/>
    <x v="6"/>
  </r>
  <r>
    <s v="EST-000031074"/>
    <n v="0"/>
    <d v="2025-02-20T00:00:00"/>
    <s v="UK"/>
    <x v="0"/>
    <x v="6"/>
  </r>
  <r>
    <s v="EST-000031077"/>
    <n v="0"/>
    <d v="2025-02-20T00:00:00"/>
    <s v="UK"/>
    <x v="0"/>
    <x v="6"/>
  </r>
  <r>
    <s v="EST-000031078"/>
    <m/>
    <d v="2025-02-20T00:00:00"/>
    <s v="UK"/>
    <x v="0"/>
    <x v="6"/>
  </r>
  <r>
    <s v="EST-000031079"/>
    <m/>
    <d v="2025-02-20T00:00:00"/>
    <s v="UK"/>
    <x v="0"/>
    <x v="6"/>
  </r>
  <r>
    <s v="EST-000031080"/>
    <n v="-8"/>
    <d v="2025-02-20T00:00:00"/>
    <s v="UK"/>
    <x v="1"/>
    <x v="6"/>
  </r>
  <r>
    <s v="EST-000031081"/>
    <n v="0"/>
    <d v="2025-02-20T00:00:00"/>
    <s v="UK"/>
    <x v="0"/>
    <x v="6"/>
  </r>
  <r>
    <s v="EST-000031082"/>
    <n v="0"/>
    <d v="2025-02-20T00:00:00"/>
    <s v="UK"/>
    <x v="0"/>
    <x v="6"/>
  </r>
  <r>
    <s v="EST-000031083"/>
    <n v="0"/>
    <d v="2025-02-20T00:00:00"/>
    <s v="UK"/>
    <x v="0"/>
    <x v="6"/>
  </r>
  <r>
    <s v="EST-000031085"/>
    <n v="0"/>
    <d v="2025-02-20T00:00:00"/>
    <s v="UK"/>
    <x v="0"/>
    <x v="6"/>
  </r>
  <r>
    <s v="EST-000031086"/>
    <n v="-8"/>
    <d v="2025-02-20T00:00:00"/>
    <s v="UK"/>
    <x v="1"/>
    <x v="6"/>
  </r>
  <r>
    <s v="EST-000031087"/>
    <m/>
    <d v="2025-02-20T00:00:00"/>
    <s v="UK"/>
    <x v="0"/>
    <x v="6"/>
  </r>
  <r>
    <s v="EST-000031088"/>
    <n v="0"/>
    <d v="2025-02-20T00:00:00"/>
    <s v="UK"/>
    <x v="0"/>
    <x v="6"/>
  </r>
  <r>
    <s v="EST-000031089"/>
    <n v="0"/>
    <d v="2025-02-20T00:00:00"/>
    <s v="UK"/>
    <x v="0"/>
    <x v="6"/>
  </r>
  <r>
    <s v="EST-000031091"/>
    <n v="0"/>
    <d v="2025-02-20T00:00:00"/>
    <s v="UK"/>
    <x v="0"/>
    <x v="6"/>
  </r>
  <r>
    <s v="EST-000031095"/>
    <n v="0"/>
    <d v="2025-02-20T00:00:00"/>
    <s v="UK"/>
    <x v="0"/>
    <x v="6"/>
  </r>
  <r>
    <s v="EST-000031096"/>
    <m/>
    <d v="2025-02-20T00:00:00"/>
    <s v="UK"/>
    <x v="0"/>
    <x v="6"/>
  </r>
  <r>
    <s v="EST-000031106"/>
    <m/>
    <d v="2025-02-20T00:00:00"/>
    <s v="UK"/>
    <x v="0"/>
    <x v="6"/>
  </r>
  <r>
    <s v="EST-000031099"/>
    <n v="8"/>
    <d v="2025-02-21T00:00:00"/>
    <s v="UK"/>
    <x v="1"/>
    <x v="6"/>
  </r>
  <r>
    <s v="EST-000031105"/>
    <n v="8"/>
    <d v="2025-02-21T00:00:00"/>
    <s v="UK"/>
    <x v="1"/>
    <x v="6"/>
  </r>
  <r>
    <s v="EST-000031101"/>
    <n v="-7"/>
    <d v="2025-02-20T00:00:00"/>
    <s v="UK"/>
    <x v="1"/>
    <x v="6"/>
  </r>
  <r>
    <s v="EST-000031102"/>
    <m/>
    <d v="2025-02-20T00:00:00"/>
    <s v="UK"/>
    <x v="0"/>
    <x v="6"/>
  </r>
  <r>
    <s v="EST-000031103"/>
    <n v="0"/>
    <d v="2025-02-20T00:00:00"/>
    <s v="UK"/>
    <x v="0"/>
    <x v="6"/>
  </r>
  <r>
    <s v="EST-000031104"/>
    <n v="8"/>
    <d v="2025-02-21T00:00:00"/>
    <s v="UK"/>
    <x v="1"/>
    <x v="6"/>
  </r>
  <r>
    <s v="EST-000031107"/>
    <m/>
    <d v="2025-02-20T00:00:00"/>
    <s v="UK"/>
    <x v="0"/>
    <x v="6"/>
  </r>
  <r>
    <s v="EST-000031108"/>
    <m/>
    <d v="2025-02-20T00:00:00"/>
    <s v="UK"/>
    <x v="0"/>
    <x v="6"/>
  </r>
  <r>
    <s v="EST-000031109"/>
    <m/>
    <d v="2025-02-20T00:00:00"/>
    <s v="UK"/>
    <x v="0"/>
    <x v="6"/>
  </r>
  <r>
    <s v="EST-000031110"/>
    <m/>
    <d v="2025-02-20T00:00:00"/>
    <s v="UK"/>
    <x v="0"/>
    <x v="6"/>
  </r>
  <r>
    <s v="EST-000031114"/>
    <m/>
    <d v="2025-02-20T00:00:00"/>
    <s v="UK"/>
    <x v="0"/>
    <x v="6"/>
  </r>
  <r>
    <s v="EST-000031115"/>
    <n v="15"/>
    <d v="2025-02-21T00:00:00"/>
    <s v="UK"/>
    <x v="1"/>
    <x v="6"/>
  </r>
  <r>
    <s v="EST-000031116"/>
    <m/>
    <d v="2025-02-20T00:00:00"/>
    <s v="UK"/>
    <x v="0"/>
    <x v="6"/>
  </r>
  <r>
    <s v="EST-000031119"/>
    <n v="0"/>
    <d v="2025-02-21T00:00:00"/>
    <s v="UK"/>
    <x v="0"/>
    <x v="6"/>
  </r>
  <r>
    <s v="EST-000031120"/>
    <n v="0"/>
    <d v="2025-02-21T00:00:00"/>
    <s v="UK"/>
    <x v="0"/>
    <x v="6"/>
  </r>
  <r>
    <s v="EST-000031122"/>
    <m/>
    <d v="2025-02-21T00:00:00"/>
    <s v="UK"/>
    <x v="0"/>
    <x v="6"/>
  </r>
  <r>
    <s v="EST-000031123"/>
    <n v="0"/>
    <d v="2025-02-21T00:00:00"/>
    <s v="UK"/>
    <x v="0"/>
    <x v="6"/>
  </r>
  <r>
    <s v="EST-000031133"/>
    <n v="0"/>
    <d v="2025-02-21T00:00:00"/>
    <s v="UK"/>
    <x v="0"/>
    <x v="6"/>
  </r>
  <r>
    <s v="EST-000031126"/>
    <n v="0"/>
    <d v="2025-02-21T00:00:00"/>
    <s v="UK"/>
    <x v="0"/>
    <x v="6"/>
  </r>
  <r>
    <s v="EST-000031127"/>
    <n v="0"/>
    <d v="2025-02-21T00:00:00"/>
    <s v="UK"/>
    <x v="0"/>
    <x v="6"/>
  </r>
  <r>
    <s v="EST-000031128"/>
    <n v="0"/>
    <d v="2025-02-21T00:00:00"/>
    <s v="UK"/>
    <x v="0"/>
    <x v="6"/>
  </r>
  <r>
    <s v="EST-000031129"/>
    <n v="0"/>
    <d v="2025-02-21T00:00:00"/>
    <s v="UK"/>
    <x v="0"/>
    <x v="6"/>
  </r>
  <r>
    <s v="EST-000031131"/>
    <n v="0"/>
    <d v="2025-02-21T00:00:00"/>
    <s v="UK"/>
    <x v="0"/>
    <x v="6"/>
  </r>
  <r>
    <s v="EST-000031134"/>
    <m/>
    <d v="2025-02-21T00:00:00"/>
    <s v="UK"/>
    <x v="0"/>
    <x v="6"/>
  </r>
  <r>
    <s v="EST-000031136"/>
    <m/>
    <d v="2025-02-21T00:00:00"/>
    <s v="UK"/>
    <x v="0"/>
    <x v="6"/>
  </r>
  <r>
    <s v="EST-000031141"/>
    <m/>
    <d v="2025-02-21T00:00:00"/>
    <s v="UK"/>
    <x v="0"/>
    <x v="6"/>
  </r>
  <r>
    <s v="EST-000031143"/>
    <n v="0"/>
    <d v="2025-02-21T00:00:00"/>
    <s v="UK"/>
    <x v="0"/>
    <x v="6"/>
  </r>
  <r>
    <s v="EST-000031144"/>
    <n v="0"/>
    <d v="2025-02-21T00:00:00"/>
    <s v="UK"/>
    <x v="0"/>
    <x v="6"/>
  </r>
  <r>
    <s v="EST-000031147"/>
    <m/>
    <d v="2025-02-21T00:00:00"/>
    <s v="UK"/>
    <x v="0"/>
    <x v="6"/>
  </r>
  <r>
    <s v="EST-000031149"/>
    <m/>
    <d v="2025-02-21T00:00:00"/>
    <s v="UK"/>
    <x v="0"/>
    <x v="6"/>
  </r>
  <r>
    <s v="EST-000028717"/>
    <n v="464"/>
    <d v="2025-02-17T00:00:00"/>
    <s v="USA"/>
    <x v="1"/>
    <x v="6"/>
  </r>
  <r>
    <s v="EST-000030395"/>
    <n v="86"/>
    <d v="2025-02-17T00:00:00"/>
    <s v="USA"/>
    <x v="1"/>
    <x v="6"/>
  </r>
  <r>
    <s v="EST-000030438"/>
    <n v="80"/>
    <d v="2025-02-17T00:00:00"/>
    <s v="USA"/>
    <x v="1"/>
    <x v="6"/>
  </r>
  <r>
    <s v="EST-000030485"/>
    <n v="71"/>
    <d v="2025-02-17T00:00:00"/>
    <s v="USA"/>
    <x v="1"/>
    <x v="6"/>
  </r>
  <r>
    <s v="EST-000030538"/>
    <n v="64"/>
    <d v="2025-02-17T00:00:00"/>
    <s v="USA"/>
    <x v="1"/>
    <x v="6"/>
  </r>
  <r>
    <s v="EST-000030630"/>
    <n v="55"/>
    <d v="2025-02-18T00:00:00"/>
    <s v="USA"/>
    <x v="1"/>
    <x v="6"/>
  </r>
  <r>
    <s v="EST-000030769"/>
    <m/>
    <d v="2025-02-17T00:00:00"/>
    <s v="USA"/>
    <x v="0"/>
    <x v="6"/>
  </r>
  <r>
    <s v="EST-000030821"/>
    <m/>
    <d v="2025-02-17T00:00:00"/>
    <s v="USA"/>
    <x v="0"/>
    <x v="6"/>
  </r>
  <r>
    <s v="EST-000031015"/>
    <n v="14"/>
    <d v="2025-02-21T00:00:00"/>
    <s v="USA"/>
    <x v="1"/>
    <x v="6"/>
  </r>
  <r>
    <s v="EST-000031052"/>
    <m/>
    <d v="2025-02-19T00:00:00"/>
    <s v="USA"/>
    <x v="0"/>
    <x v="6"/>
  </r>
  <r>
    <s v="EST-000031055"/>
    <m/>
    <d v="2025-02-20T00:00:00"/>
    <s v="USA"/>
    <x v="0"/>
    <x v="6"/>
  </r>
  <r>
    <s v="EST-000031308"/>
    <n v="0"/>
    <d v="2025-02-27T00:00:00"/>
    <s v="Australia"/>
    <x v="0"/>
    <x v="7"/>
  </r>
  <r>
    <s v="EST-000031030"/>
    <n v="32"/>
    <d v="2025-02-25T00:00:00"/>
    <s v="France"/>
    <x v="1"/>
    <x v="7"/>
  </r>
  <r>
    <s v="EST-000031132"/>
    <n v="1"/>
    <d v="2025-02-24T00:00:00"/>
    <s v="France"/>
    <x v="1"/>
    <x v="7"/>
  </r>
  <r>
    <s v="EST-000031158"/>
    <n v="0"/>
    <d v="2025-02-24T00:00:00"/>
    <s v="France"/>
    <x v="0"/>
    <x v="7"/>
  </r>
  <r>
    <s v="EST-000031217"/>
    <n v="8"/>
    <d v="2025-02-26T00:00:00"/>
    <s v="France"/>
    <x v="1"/>
    <x v="7"/>
  </r>
  <r>
    <s v="EST-000031229"/>
    <n v="24"/>
    <d v="2025-02-28T00:00:00"/>
    <s v="France"/>
    <x v="1"/>
    <x v="7"/>
  </r>
  <r>
    <s v="EST-000031256"/>
    <n v="16"/>
    <d v="2025-02-26T00:00:00"/>
    <s v="France"/>
    <x v="1"/>
    <x v="7"/>
  </r>
  <r>
    <s v="EST-000031146"/>
    <m/>
    <d v="2025-02-26T00:00:00"/>
    <s v="Ireland"/>
    <x v="0"/>
    <x v="7"/>
  </r>
  <r>
    <s v="EST-000031176"/>
    <m/>
    <d v="2025-02-25T00:00:00"/>
    <s v="Ireland"/>
    <x v="0"/>
    <x v="7"/>
  </r>
  <r>
    <s v="EST-000031180"/>
    <m/>
    <d v="2025-02-25T00:00:00"/>
    <s v="Ireland"/>
    <x v="0"/>
    <x v="7"/>
  </r>
  <r>
    <s v="EST-000031195"/>
    <m/>
    <d v="2025-02-26T00:00:00"/>
    <s v="Ireland"/>
    <x v="0"/>
    <x v="7"/>
  </r>
  <r>
    <s v="EST-000031312"/>
    <m/>
    <d v="2025-02-27T00:00:00"/>
    <s v="Ireland"/>
    <x v="0"/>
    <x v="7"/>
  </r>
  <r>
    <s v="EST-000031331"/>
    <m/>
    <d v="2025-02-28T00:00:00"/>
    <s v="Ireland"/>
    <x v="0"/>
    <x v="7"/>
  </r>
  <r>
    <s v="EST-000030795"/>
    <n v="64"/>
    <d v="2025-02-25T00:00:00"/>
    <s v="Middle East"/>
    <x v="1"/>
    <x v="7"/>
  </r>
  <r>
    <s v="EST-000030863"/>
    <n v="48"/>
    <d v="2025-02-24T00:00:00"/>
    <s v="Middle East"/>
    <x v="1"/>
    <x v="7"/>
  </r>
  <r>
    <s v="EST-000030936"/>
    <n v="48"/>
    <d v="2025-02-25T00:00:00"/>
    <s v="Middle East"/>
    <x v="1"/>
    <x v="7"/>
  </r>
  <r>
    <s v="EST-000031092"/>
    <n v="16"/>
    <d v="2025-02-24T00:00:00"/>
    <s v="Middle East"/>
    <x v="1"/>
    <x v="7"/>
  </r>
  <r>
    <s v="EST-000031093"/>
    <n v="40"/>
    <d v="2025-02-27T00:00:00"/>
    <s v="Middle East"/>
    <x v="1"/>
    <x v="7"/>
  </r>
  <r>
    <s v="EST-000031213"/>
    <n v="8"/>
    <d v="2025-02-26T00:00:00"/>
    <s v="Middle East"/>
    <x v="1"/>
    <x v="7"/>
  </r>
  <r>
    <s v="EST-000031226"/>
    <n v="0"/>
    <d v="2025-02-25T00:00:00"/>
    <s v="Middle East"/>
    <x v="0"/>
    <x v="7"/>
  </r>
  <r>
    <s v="EST-000031265"/>
    <n v="0"/>
    <d v="2025-02-28T00:00:00"/>
    <s v="Middle East"/>
    <x v="0"/>
    <x v="7"/>
  </r>
  <r>
    <s v="EST-000031317"/>
    <n v="0"/>
    <d v="2025-02-28T00:00:00"/>
    <s v="Middle East"/>
    <x v="0"/>
    <x v="7"/>
  </r>
  <r>
    <s v="EST-000030421"/>
    <n v="104"/>
    <d v="2025-02-26T00:00:00"/>
    <s v="Rest of the World"/>
    <x v="1"/>
    <x v="7"/>
  </r>
  <r>
    <s v="EST-000031125"/>
    <n v="40"/>
    <d v="2025-02-28T00:00:00"/>
    <s v="Rest of the World"/>
    <x v="1"/>
    <x v="7"/>
  </r>
  <r>
    <s v="EST-000031186"/>
    <n v="32"/>
    <d v="2025-02-28T00:00:00"/>
    <s v="Rest of the World"/>
    <x v="1"/>
    <x v="7"/>
  </r>
  <r>
    <s v="EST-000031280"/>
    <n v="8"/>
    <d v="2025-02-27T00:00:00"/>
    <s v="Rest of the World"/>
    <x v="1"/>
    <x v="7"/>
  </r>
  <r>
    <s v="EST-000031285"/>
    <n v="-7"/>
    <d v="2025-02-26T00:00:00"/>
    <s v="Rest of the World"/>
    <x v="1"/>
    <x v="7"/>
  </r>
  <r>
    <s v="EST-000030874"/>
    <n v="80"/>
    <d v="2025-02-28T00:00:00"/>
    <s v="Special Projects"/>
    <x v="1"/>
    <x v="7"/>
  </r>
  <r>
    <s v="EST-000030979"/>
    <n v="64"/>
    <d v="2025-02-28T00:00:00"/>
    <s v="Special Projects"/>
    <x v="1"/>
    <x v="7"/>
  </r>
  <r>
    <s v="EST-000030986"/>
    <n v="48"/>
    <d v="2025-02-26T00:00:00"/>
    <s v="Special Projects"/>
    <x v="1"/>
    <x v="7"/>
  </r>
  <r>
    <s v="EST-000030453"/>
    <n v="0"/>
    <d v="2025-02-25T00:00:00"/>
    <s v="UK"/>
    <x v="0"/>
    <x v="7"/>
  </r>
  <r>
    <s v="EST-000031064"/>
    <n v="8"/>
    <d v="2025-02-24T00:00:00"/>
    <s v="UK"/>
    <x v="1"/>
    <x v="7"/>
  </r>
  <r>
    <s v="EST-000031113"/>
    <n v="40"/>
    <d v="2025-02-27T00:00:00"/>
    <s v="UK"/>
    <x v="1"/>
    <x v="7"/>
  </r>
  <r>
    <s v="EST-000031121"/>
    <n v="1"/>
    <d v="2025-02-24T00:00:00"/>
    <s v="UK"/>
    <x v="1"/>
    <x v="7"/>
  </r>
  <r>
    <s v="EST-000031135"/>
    <n v="8"/>
    <d v="2025-02-24T00:00:00"/>
    <s v="UK"/>
    <x v="1"/>
    <x v="7"/>
  </r>
  <r>
    <s v="EST-000031140"/>
    <n v="40"/>
    <d v="2025-02-28T00:00:00"/>
    <s v="UK"/>
    <x v="1"/>
    <x v="7"/>
  </r>
  <r>
    <s v="EST-000031139"/>
    <n v="8"/>
    <d v="2025-02-24T00:00:00"/>
    <s v="UK"/>
    <x v="1"/>
    <x v="7"/>
  </r>
  <r>
    <s v="EST-000031151"/>
    <n v="16"/>
    <d v="2025-02-24T00:00:00"/>
    <s v="UK"/>
    <x v="1"/>
    <x v="7"/>
  </r>
  <r>
    <s v="EST-000031148"/>
    <n v="8"/>
    <d v="2025-02-24T00:00:00"/>
    <s v="UK"/>
    <x v="1"/>
    <x v="7"/>
  </r>
  <r>
    <s v="EST-000031150"/>
    <n v="16"/>
    <d v="2025-02-24T00:00:00"/>
    <s v="UK"/>
    <x v="1"/>
    <x v="7"/>
  </r>
  <r>
    <s v="EST-000031152"/>
    <m/>
    <d v="2025-02-24T00:00:00"/>
    <s v="UK"/>
    <x v="0"/>
    <x v="7"/>
  </r>
  <r>
    <s v="EST-000031153"/>
    <n v="16"/>
    <d v="2025-02-24T00:00:00"/>
    <s v="UK"/>
    <x v="1"/>
    <x v="7"/>
  </r>
  <r>
    <s v="EST-000031154"/>
    <n v="16"/>
    <d v="2025-02-24T00:00:00"/>
    <s v="UK"/>
    <x v="1"/>
    <x v="7"/>
  </r>
  <r>
    <s v="EST-000031155"/>
    <n v="16"/>
    <d v="2025-02-24T00:00:00"/>
    <s v="UK"/>
    <x v="1"/>
    <x v="7"/>
  </r>
  <r>
    <s v="EST-000031160"/>
    <n v="0"/>
    <d v="2025-02-24T00:00:00"/>
    <s v="UK"/>
    <x v="0"/>
    <x v="7"/>
  </r>
  <r>
    <s v="EST-000031164"/>
    <m/>
    <d v="2025-02-24T00:00:00"/>
    <s v="UK"/>
    <x v="0"/>
    <x v="7"/>
  </r>
  <r>
    <s v="EST-000031162"/>
    <n v="0"/>
    <d v="2025-02-24T00:00:00"/>
    <s v="UK"/>
    <x v="0"/>
    <x v="7"/>
  </r>
  <r>
    <s v="EST-000031163"/>
    <n v="0"/>
    <d v="2025-02-24T00:00:00"/>
    <s v="UK"/>
    <x v="0"/>
    <x v="7"/>
  </r>
  <r>
    <s v="EST-000031165"/>
    <n v="0"/>
    <d v="2025-02-24T00:00:00"/>
    <s v="UK"/>
    <x v="0"/>
    <x v="7"/>
  </r>
  <r>
    <s v="EST-000031167"/>
    <m/>
    <d v="2025-02-24T00:00:00"/>
    <s v="UK"/>
    <x v="0"/>
    <x v="7"/>
  </r>
  <r>
    <s v="EST-000031168"/>
    <n v="0"/>
    <d v="2025-02-24T00:00:00"/>
    <s v="UK"/>
    <x v="0"/>
    <x v="7"/>
  </r>
  <r>
    <s v="EST-000031169"/>
    <n v="0"/>
    <d v="2025-02-24T00:00:00"/>
    <s v="UK"/>
    <x v="0"/>
    <x v="7"/>
  </r>
  <r>
    <s v="EST-000031170"/>
    <n v="0"/>
    <d v="2025-02-24T00:00:00"/>
    <s v="UK"/>
    <x v="0"/>
    <x v="7"/>
  </r>
  <r>
    <s v="EST-000031172"/>
    <m/>
    <d v="2025-02-24T00:00:00"/>
    <s v="UK"/>
    <x v="0"/>
    <x v="7"/>
  </r>
  <r>
    <s v="EST-000031173"/>
    <n v="0"/>
    <d v="2025-02-24T00:00:00"/>
    <s v="UK"/>
    <x v="0"/>
    <x v="7"/>
  </r>
  <r>
    <s v="EST-000031175"/>
    <n v="0"/>
    <d v="2025-02-24T00:00:00"/>
    <s v="UK"/>
    <x v="0"/>
    <x v="7"/>
  </r>
  <r>
    <s v="EST-000031177"/>
    <n v="0"/>
    <d v="2025-02-24T00:00:00"/>
    <s v="UK"/>
    <x v="0"/>
    <x v="7"/>
  </r>
  <r>
    <s v="EST-000031178"/>
    <n v="16"/>
    <d v="2025-02-26T00:00:00"/>
    <s v="UK"/>
    <x v="1"/>
    <x v="7"/>
  </r>
  <r>
    <s v="EST-000031179"/>
    <n v="0"/>
    <d v="2025-02-24T00:00:00"/>
    <s v="UK"/>
    <x v="0"/>
    <x v="7"/>
  </r>
  <r>
    <s v="EST-000031181"/>
    <m/>
    <d v="2025-02-24T00:00:00"/>
    <s v="UK"/>
    <x v="0"/>
    <x v="7"/>
  </r>
  <r>
    <s v="EST-000031182"/>
    <n v="-7"/>
    <d v="2025-02-24T00:00:00"/>
    <s v="UK"/>
    <x v="1"/>
    <x v="7"/>
  </r>
  <r>
    <s v="EST-000031183"/>
    <n v="-7"/>
    <d v="2025-02-24T00:00:00"/>
    <s v="UK"/>
    <x v="1"/>
    <x v="7"/>
  </r>
  <r>
    <s v="EST-000031184"/>
    <n v="0"/>
    <d v="2025-02-24T00:00:00"/>
    <s v="UK"/>
    <x v="0"/>
    <x v="7"/>
  </r>
  <r>
    <s v="EST-000031185"/>
    <m/>
    <d v="2025-02-24T00:00:00"/>
    <s v="UK"/>
    <x v="0"/>
    <x v="7"/>
  </r>
  <r>
    <s v="EST-000031188"/>
    <n v="8"/>
    <d v="2025-02-25T00:00:00"/>
    <s v="UK"/>
    <x v="1"/>
    <x v="7"/>
  </r>
  <r>
    <s v="EST-000031189"/>
    <m/>
    <d v="2025-02-24T00:00:00"/>
    <s v="UK"/>
    <x v="0"/>
    <x v="7"/>
  </r>
  <r>
    <s v="EST-000031190"/>
    <n v="0"/>
    <d v="2025-02-24T00:00:00"/>
    <s v="UK"/>
    <x v="0"/>
    <x v="7"/>
  </r>
  <r>
    <s v="EST-000031193"/>
    <n v="0"/>
    <d v="2025-02-24T00:00:00"/>
    <s v="UK"/>
    <x v="0"/>
    <x v="7"/>
  </r>
  <r>
    <s v="EST-000031198"/>
    <m/>
    <d v="2025-02-24T00:00:00"/>
    <s v="UK"/>
    <x v="0"/>
    <x v="7"/>
  </r>
  <r>
    <s v="EST-000031191"/>
    <n v="16"/>
    <d v="2025-02-25T00:00:00"/>
    <s v="UK"/>
    <x v="1"/>
    <x v="7"/>
  </r>
  <r>
    <s v="EST-000031192"/>
    <m/>
    <d v="2025-02-24T00:00:00"/>
    <s v="UK"/>
    <x v="0"/>
    <x v="7"/>
  </r>
  <r>
    <s v="EST-000031203"/>
    <n v="0"/>
    <d v="2025-02-24T00:00:00"/>
    <s v="UK"/>
    <x v="0"/>
    <x v="7"/>
  </r>
  <r>
    <s v="EST-000031200"/>
    <n v="8"/>
    <d v="2025-02-25T00:00:00"/>
    <s v="UK"/>
    <x v="1"/>
    <x v="7"/>
  </r>
  <r>
    <s v="EST-000031201"/>
    <m/>
    <d v="2025-02-24T00:00:00"/>
    <s v="UK"/>
    <x v="0"/>
    <x v="7"/>
  </r>
  <r>
    <s v="EST-000031202"/>
    <n v="1"/>
    <d v="2025-02-24T00:00:00"/>
    <s v="UK"/>
    <x v="1"/>
    <x v="7"/>
  </r>
  <r>
    <s v="EST-000031207"/>
    <n v="15"/>
    <d v="2025-02-25T00:00:00"/>
    <s v="UK"/>
    <x v="1"/>
    <x v="7"/>
  </r>
  <r>
    <s v="EST-000031204"/>
    <n v="23"/>
    <d v="2025-02-26T00:00:00"/>
    <s v="UK"/>
    <x v="1"/>
    <x v="7"/>
  </r>
  <r>
    <s v="EST-000031210"/>
    <n v="0"/>
    <d v="2025-02-25T00:00:00"/>
    <s v="UK"/>
    <x v="0"/>
    <x v="7"/>
  </r>
  <r>
    <s v="EST-000031206"/>
    <n v="15"/>
    <d v="2025-02-25T00:00:00"/>
    <s v="UK"/>
    <x v="1"/>
    <x v="7"/>
  </r>
  <r>
    <s v="EST-000031208"/>
    <n v="23"/>
    <d v="2025-02-26T00:00:00"/>
    <s v="UK"/>
    <x v="1"/>
    <x v="7"/>
  </r>
  <r>
    <s v="EST-000031211"/>
    <n v="0"/>
    <d v="2025-02-25T00:00:00"/>
    <s v="UK"/>
    <x v="0"/>
    <x v="7"/>
  </r>
  <r>
    <s v="EST-000031214"/>
    <n v="0"/>
    <d v="2025-02-25T00:00:00"/>
    <s v="UK"/>
    <x v="0"/>
    <x v="7"/>
  </r>
  <r>
    <s v="EST-000031215"/>
    <n v="0"/>
    <d v="2025-02-25T00:00:00"/>
    <s v="UK"/>
    <x v="0"/>
    <x v="7"/>
  </r>
  <r>
    <s v="EST-000031216"/>
    <m/>
    <d v="2025-02-25T00:00:00"/>
    <s v="UK"/>
    <x v="0"/>
    <x v="7"/>
  </r>
  <r>
    <s v="EST-000031218"/>
    <m/>
    <d v="2025-02-25T00:00:00"/>
    <s v="UK"/>
    <x v="0"/>
    <x v="7"/>
  </r>
  <r>
    <s v="EST-000031219"/>
    <n v="8"/>
    <d v="2025-02-26T00:00:00"/>
    <s v="UK"/>
    <x v="1"/>
    <x v="7"/>
  </r>
  <r>
    <s v="EST-000031220"/>
    <n v="0"/>
    <d v="2025-02-25T00:00:00"/>
    <s v="UK"/>
    <x v="0"/>
    <x v="7"/>
  </r>
  <r>
    <s v="EST-000031221"/>
    <m/>
    <d v="2025-02-25T00:00:00"/>
    <s v="UK"/>
    <x v="0"/>
    <x v="7"/>
  </r>
  <r>
    <s v="EST-000031223"/>
    <m/>
    <d v="2025-02-25T00:00:00"/>
    <s v="UK"/>
    <x v="0"/>
    <x v="7"/>
  </r>
  <r>
    <s v="EST-000031228"/>
    <m/>
    <d v="2025-02-25T00:00:00"/>
    <s v="UK"/>
    <x v="0"/>
    <x v="7"/>
  </r>
  <r>
    <s v="EST-000031225"/>
    <m/>
    <d v="2025-02-25T00:00:00"/>
    <s v="UK"/>
    <x v="0"/>
    <x v="7"/>
  </r>
  <r>
    <s v="EST-000031227"/>
    <m/>
    <d v="2025-02-25T00:00:00"/>
    <s v="UK"/>
    <x v="0"/>
    <x v="7"/>
  </r>
  <r>
    <s v="EST-000031232"/>
    <n v="23"/>
    <d v="2025-02-27T00:00:00"/>
    <s v="UK"/>
    <x v="1"/>
    <x v="7"/>
  </r>
  <r>
    <s v="EST-000031234"/>
    <n v="0"/>
    <d v="2025-02-25T00:00:00"/>
    <s v="UK"/>
    <x v="0"/>
    <x v="7"/>
  </r>
  <r>
    <s v="EST-000031235"/>
    <n v="0"/>
    <d v="2025-02-25T00:00:00"/>
    <s v="UK"/>
    <x v="0"/>
    <x v="7"/>
  </r>
  <r>
    <s v="EST-000031236"/>
    <n v="-7"/>
    <d v="2025-02-25T00:00:00"/>
    <s v="UK"/>
    <x v="1"/>
    <x v="7"/>
  </r>
  <r>
    <s v="EST-000031237"/>
    <n v="9"/>
    <d v="2025-02-27T00:00:00"/>
    <s v="UK"/>
    <x v="1"/>
    <x v="7"/>
  </r>
  <r>
    <s v="EST-000031238"/>
    <m/>
    <d v="2025-02-25T00:00:00"/>
    <s v="UK"/>
    <x v="0"/>
    <x v="7"/>
  </r>
  <r>
    <s v="EST-000031241"/>
    <n v="16"/>
    <d v="2025-02-27T00:00:00"/>
    <s v="UK"/>
    <x v="1"/>
    <x v="7"/>
  </r>
  <r>
    <s v="EST-000031242"/>
    <n v="8"/>
    <d v="2025-02-26T00:00:00"/>
    <s v="UK"/>
    <x v="1"/>
    <x v="7"/>
  </r>
  <r>
    <s v="EST-000031243"/>
    <n v="-8"/>
    <d v="2025-02-25T00:00:00"/>
    <s v="UK"/>
    <x v="1"/>
    <x v="7"/>
  </r>
  <r>
    <s v="EST-000031247"/>
    <m/>
    <d v="2025-02-25T00:00:00"/>
    <s v="UK"/>
    <x v="0"/>
    <x v="7"/>
  </r>
  <r>
    <s v="EST-000031253"/>
    <m/>
    <d v="2025-02-25T00:00:00"/>
    <s v="UK"/>
    <x v="0"/>
    <x v="7"/>
  </r>
  <r>
    <s v="EST-000031244"/>
    <n v="16"/>
    <d v="2025-02-27T00:00:00"/>
    <s v="UK"/>
    <x v="1"/>
    <x v="7"/>
  </r>
  <r>
    <s v="EST-000031249"/>
    <n v="-7"/>
    <d v="2025-02-25T00:00:00"/>
    <s v="UK"/>
    <x v="1"/>
    <x v="7"/>
  </r>
  <r>
    <s v="EST-000031250"/>
    <n v="8"/>
    <d v="2025-02-26T00:00:00"/>
    <s v="UK"/>
    <x v="1"/>
    <x v="7"/>
  </r>
  <r>
    <s v="EST-000031252"/>
    <n v="16"/>
    <d v="2025-02-26T00:00:00"/>
    <s v="UK"/>
    <x v="1"/>
    <x v="7"/>
  </r>
  <r>
    <s v="EST-000031254"/>
    <m/>
    <d v="2025-02-25T00:00:00"/>
    <s v="UK"/>
    <x v="0"/>
    <x v="7"/>
  </r>
  <r>
    <s v="EST-000031259"/>
    <m/>
    <d v="2025-02-25T00:00:00"/>
    <s v="UK"/>
    <x v="0"/>
    <x v="7"/>
  </r>
  <r>
    <s v="EST-000031258"/>
    <n v="0"/>
    <d v="2025-02-25T00:00:00"/>
    <s v="UK"/>
    <x v="0"/>
    <x v="7"/>
  </r>
  <r>
    <s v="EST-000031261"/>
    <m/>
    <d v="2025-02-26T00:00:00"/>
    <s v="UK"/>
    <x v="0"/>
    <x v="7"/>
  </r>
  <r>
    <s v="EST-000031262"/>
    <m/>
    <d v="2025-02-26T00:00:00"/>
    <s v="UK"/>
    <x v="0"/>
    <x v="7"/>
  </r>
  <r>
    <s v="EST-000031263"/>
    <n v="0"/>
    <d v="2025-02-26T00:00:00"/>
    <s v="UK"/>
    <x v="0"/>
    <x v="7"/>
  </r>
  <r>
    <s v="EST-000031266"/>
    <n v="-7"/>
    <d v="2025-02-26T00:00:00"/>
    <s v="UK"/>
    <x v="1"/>
    <x v="7"/>
  </r>
  <r>
    <s v="EST-000031267"/>
    <n v="0"/>
    <d v="2025-02-26T00:00:00"/>
    <s v="UK"/>
    <x v="0"/>
    <x v="7"/>
  </r>
  <r>
    <s v="EST-000031269"/>
    <n v="0"/>
    <d v="2025-02-26T00:00:00"/>
    <s v="UK"/>
    <x v="0"/>
    <x v="7"/>
  </r>
  <r>
    <s v="EST-000031270"/>
    <m/>
    <d v="2025-02-26T00:00:00"/>
    <s v="UK"/>
    <x v="0"/>
    <x v="7"/>
  </r>
  <r>
    <s v="EST-000031271"/>
    <n v="0"/>
    <d v="2025-02-26T00:00:00"/>
    <s v="UK"/>
    <x v="0"/>
    <x v="7"/>
  </r>
  <r>
    <s v="EST-000031279"/>
    <n v="0"/>
    <d v="2025-02-26T00:00:00"/>
    <s v="UK"/>
    <x v="0"/>
    <x v="7"/>
  </r>
  <r>
    <s v="EST-000031272"/>
    <m/>
    <d v="2025-02-26T00:00:00"/>
    <s v="UK"/>
    <x v="0"/>
    <x v="7"/>
  </r>
  <r>
    <s v="EST-000031273"/>
    <m/>
    <d v="2025-02-26T00:00:00"/>
    <s v="UK"/>
    <x v="0"/>
    <x v="7"/>
  </r>
  <r>
    <s v="EST-000031274"/>
    <m/>
    <d v="2025-02-26T00:00:00"/>
    <s v="UK"/>
    <x v="0"/>
    <x v="7"/>
  </r>
  <r>
    <s v="EST-000031275"/>
    <m/>
    <d v="2025-02-26T00:00:00"/>
    <s v="UK"/>
    <x v="0"/>
    <x v="7"/>
  </r>
  <r>
    <s v="EST-000031276"/>
    <n v="0"/>
    <d v="2025-02-26T00:00:00"/>
    <s v="UK"/>
    <x v="0"/>
    <x v="7"/>
  </r>
  <r>
    <s v="EST-000031278"/>
    <m/>
    <d v="2025-02-26T00:00:00"/>
    <s v="UK"/>
    <x v="0"/>
    <x v="7"/>
  </r>
  <r>
    <s v="EST-000031282"/>
    <n v="0"/>
    <d v="2025-02-26T00:00:00"/>
    <s v="UK"/>
    <x v="0"/>
    <x v="7"/>
  </r>
  <r>
    <s v="EST-000031281"/>
    <n v="0"/>
    <d v="2025-02-26T00:00:00"/>
    <s v="UK"/>
    <x v="0"/>
    <x v="7"/>
  </r>
  <r>
    <s v="EST-000031283"/>
    <n v="0"/>
    <d v="2025-02-26T00:00:00"/>
    <s v="UK"/>
    <x v="0"/>
    <x v="7"/>
  </r>
  <r>
    <s v="EST-000031284"/>
    <n v="0"/>
    <d v="2025-02-26T00:00:00"/>
    <s v="UK"/>
    <x v="0"/>
    <x v="7"/>
  </r>
  <r>
    <s v="EST-000031286"/>
    <m/>
    <d v="2025-02-27T00:00:00"/>
    <s v="UK"/>
    <x v="0"/>
    <x v="7"/>
  </r>
  <r>
    <s v="EST-000031287"/>
    <m/>
    <d v="2025-02-27T00:00:00"/>
    <s v="UK"/>
    <x v="0"/>
    <x v="7"/>
  </r>
  <r>
    <s v="EST-000031288"/>
    <n v="-8"/>
    <d v="2025-02-26T00:00:00"/>
    <s v="UK"/>
    <x v="1"/>
    <x v="7"/>
  </r>
  <r>
    <s v="EST-000031290"/>
    <n v="0"/>
    <d v="2025-02-27T00:00:00"/>
    <s v="UK"/>
    <x v="0"/>
    <x v="7"/>
  </r>
  <r>
    <s v="EST-000031291"/>
    <m/>
    <d v="2025-02-26T00:00:00"/>
    <s v="UK"/>
    <x v="0"/>
    <x v="7"/>
  </r>
  <r>
    <s v="EST-000031292"/>
    <n v="7"/>
    <d v="2025-02-27T00:00:00"/>
    <s v="UK"/>
    <x v="1"/>
    <x v="7"/>
  </r>
  <r>
    <s v="EST-000031295"/>
    <n v="15"/>
    <d v="2025-02-27T00:00:00"/>
    <s v="UK"/>
    <x v="1"/>
    <x v="7"/>
  </r>
  <r>
    <s v="EST-000031297"/>
    <n v="15"/>
    <d v="2025-02-27T00:00:00"/>
    <s v="UK"/>
    <x v="1"/>
    <x v="7"/>
  </r>
  <r>
    <s v="EST-000031298"/>
    <n v="15"/>
    <d v="2025-02-27T00:00:00"/>
    <s v="UK"/>
    <x v="1"/>
    <x v="7"/>
  </r>
  <r>
    <s v="EST-000031299"/>
    <n v="15"/>
    <d v="2025-02-27T00:00:00"/>
    <s v="UK"/>
    <x v="1"/>
    <x v="7"/>
  </r>
  <r>
    <s v="EST-000031301"/>
    <m/>
    <d v="2025-02-27T00:00:00"/>
    <s v="UK"/>
    <x v="0"/>
    <x v="7"/>
  </r>
  <r>
    <s v="EST-000031304"/>
    <m/>
    <d v="2025-02-27T00:00:00"/>
    <s v="UK"/>
    <x v="0"/>
    <x v="7"/>
  </r>
  <r>
    <s v="EST-000031306"/>
    <n v="0"/>
    <d v="2025-02-27T00:00:00"/>
    <s v="UK"/>
    <x v="0"/>
    <x v="7"/>
  </r>
  <r>
    <s v="EST-000031311"/>
    <n v="0"/>
    <d v="2025-02-27T00:00:00"/>
    <s v="UK"/>
    <x v="0"/>
    <x v="7"/>
  </r>
  <r>
    <s v="EST-000031313"/>
    <n v="0"/>
    <d v="2025-02-27T00:00:00"/>
    <s v="UK"/>
    <x v="0"/>
    <x v="7"/>
  </r>
  <r>
    <s v="EST-000031315"/>
    <n v="8"/>
    <d v="2025-02-28T00:00:00"/>
    <s v="UK"/>
    <x v="1"/>
    <x v="7"/>
  </r>
  <r>
    <s v="EST-000031316"/>
    <n v="0"/>
    <d v="2025-02-27T00:00:00"/>
    <s v="UK"/>
    <x v="0"/>
    <x v="7"/>
  </r>
  <r>
    <s v="EST-000031320"/>
    <m/>
    <d v="2025-02-27T00:00:00"/>
    <s v="UK"/>
    <x v="0"/>
    <x v="7"/>
  </r>
  <r>
    <s v="EST-000031319"/>
    <n v="0"/>
    <d v="2025-02-27T00:00:00"/>
    <s v="UK"/>
    <x v="0"/>
    <x v="7"/>
  </r>
  <r>
    <s v="EST-000031322"/>
    <n v="8"/>
    <d v="2025-02-28T00:00:00"/>
    <s v="UK"/>
    <x v="1"/>
    <x v="7"/>
  </r>
  <r>
    <s v="EST-000031321"/>
    <m/>
    <d v="2025-02-27T00:00:00"/>
    <s v="UK"/>
    <x v="0"/>
    <x v="7"/>
  </r>
  <r>
    <s v="EST-000031323"/>
    <n v="8"/>
    <d v="2025-02-28T00:00:00"/>
    <s v="UK"/>
    <x v="1"/>
    <x v="7"/>
  </r>
  <r>
    <s v="EST-000031325"/>
    <n v="0"/>
    <d v="2025-02-28T00:00:00"/>
    <s v="UK"/>
    <x v="0"/>
    <x v="7"/>
  </r>
  <r>
    <s v="EST-000031324"/>
    <m/>
    <d v="2025-02-27T00:00:00"/>
    <s v="UK"/>
    <x v="0"/>
    <x v="7"/>
  </r>
  <r>
    <s v="EST-000031326"/>
    <m/>
    <d v="2025-02-27T00:00:00"/>
    <s v="UK"/>
    <x v="0"/>
    <x v="7"/>
  </r>
  <r>
    <s v="EST-000031327"/>
    <n v="15"/>
    <d v="2025-02-28T00:00:00"/>
    <s v="UK"/>
    <x v="1"/>
    <x v="7"/>
  </r>
  <r>
    <s v="EST-000031328"/>
    <n v="15"/>
    <d v="2025-02-28T00:00:00"/>
    <s v="UK"/>
    <x v="1"/>
    <x v="7"/>
  </r>
  <r>
    <s v="EST-000031330"/>
    <n v="15"/>
    <d v="2025-02-28T00:00:00"/>
    <s v="UK"/>
    <x v="1"/>
    <x v="7"/>
  </r>
  <r>
    <s v="EST-000031338"/>
    <n v="0"/>
    <d v="2025-02-28T00:00:00"/>
    <s v="UK"/>
    <x v="0"/>
    <x v="7"/>
  </r>
  <r>
    <s v="EST-000031333"/>
    <n v="0"/>
    <d v="2025-02-28T00:00:00"/>
    <s v="UK"/>
    <x v="0"/>
    <x v="7"/>
  </r>
  <r>
    <s v="EST-000031337"/>
    <n v="0"/>
    <d v="2025-02-28T00:00:00"/>
    <s v="UK"/>
    <x v="0"/>
    <x v="7"/>
  </r>
  <r>
    <s v="EST-000031334"/>
    <n v="0"/>
    <d v="2025-02-28T00:00:00"/>
    <s v="UK"/>
    <x v="0"/>
    <x v="7"/>
  </r>
  <r>
    <s v="EST-000031335"/>
    <m/>
    <d v="2025-02-28T00:00:00"/>
    <s v="UK"/>
    <x v="0"/>
    <x v="7"/>
  </r>
  <r>
    <s v="EST-000031339"/>
    <n v="0"/>
    <d v="2025-02-28T00:00:00"/>
    <s v="UK"/>
    <x v="0"/>
    <x v="7"/>
  </r>
  <r>
    <s v="EST-000031344"/>
    <n v="0"/>
    <d v="2025-02-28T00:00:00"/>
    <s v="UK"/>
    <x v="0"/>
    <x v="7"/>
  </r>
  <r>
    <s v="EST-000031345"/>
    <n v="0"/>
    <d v="2025-02-28T00:00:00"/>
    <s v="UK"/>
    <x v="0"/>
    <x v="7"/>
  </r>
  <r>
    <s v="EST-000031350"/>
    <m/>
    <d v="2025-02-28T00:00:00"/>
    <s v="UK"/>
    <x v="0"/>
    <x v="7"/>
  </r>
  <r>
    <s v="EST-000031353"/>
    <m/>
    <d v="2025-02-28T00:00:00"/>
    <s v="UK"/>
    <x v="0"/>
    <x v="7"/>
  </r>
  <r>
    <s v="EST-000031354"/>
    <n v="0"/>
    <d v="2025-02-28T00:00:00"/>
    <s v="UK"/>
    <x v="0"/>
    <x v="7"/>
  </r>
  <r>
    <s v="EST-000030875"/>
    <n v="54"/>
    <d v="2025-02-25T00:00:00"/>
    <s v="USA"/>
    <x v="1"/>
    <x v="7"/>
  </r>
  <r>
    <s v="EST-000030925"/>
    <n v="45"/>
    <d v="2025-02-25T00:00:00"/>
    <s v="USA"/>
    <x v="1"/>
    <x v="7"/>
  </r>
  <r>
    <s v="EST-000030970"/>
    <n v="37"/>
    <d v="2025-02-25T00:00:00"/>
    <s v="USA"/>
    <x v="1"/>
    <x v="7"/>
  </r>
  <r>
    <s v="EST-000030973"/>
    <n v="32"/>
    <d v="2025-02-24T00:00:00"/>
    <s v="USA"/>
    <x v="1"/>
    <x v="7"/>
  </r>
  <r>
    <s v="EST-000031005"/>
    <n v="49"/>
    <d v="2025-02-26T00:00:00"/>
    <s v="USA"/>
    <x v="1"/>
    <x v="7"/>
  </r>
  <r>
    <s v="EST-000031017"/>
    <n v="24"/>
    <d v="2025-02-24T00:00:00"/>
    <s v="USA"/>
    <x v="1"/>
    <x v="7"/>
  </r>
  <r>
    <s v="EST-000031022"/>
    <n v="24"/>
    <d v="2025-02-24T00:00:00"/>
    <s v="USA"/>
    <x v="1"/>
    <x v="7"/>
  </r>
  <r>
    <s v="EST-000031065"/>
    <n v="21"/>
    <d v="2025-02-25T00:00:00"/>
    <s v="USA"/>
    <x v="1"/>
    <x v="7"/>
  </r>
  <r>
    <s v="EST-000031098"/>
    <n v="38"/>
    <d v="2025-02-27T00:00:00"/>
    <s v="USA"/>
    <x v="1"/>
    <x v="7"/>
  </r>
  <r>
    <s v="EST-000031112"/>
    <n v="1"/>
    <d v="2025-02-24T00:00:00"/>
    <s v="USA"/>
    <x v="1"/>
    <x v="7"/>
  </r>
  <r>
    <s v="EST-000031117"/>
    <n v="13"/>
    <d v="2025-02-25T00:00:00"/>
    <s v="USA"/>
    <x v="1"/>
    <x v="7"/>
  </r>
  <r>
    <s v="EST-000031255"/>
    <m/>
    <d v="2025-02-28T00:00:00"/>
    <s v="USA"/>
    <x v="0"/>
    <x v="7"/>
  </r>
  <r>
    <s v="EST-000031303"/>
    <n v="11"/>
    <d v="2025-02-27T00:00:00"/>
    <s v="USA"/>
    <x v="1"/>
    <x v="7"/>
  </r>
  <r>
    <s v="EST-000030087"/>
    <n v="224"/>
    <d v="2025-03-03T00:00:00"/>
    <s v="France"/>
    <x v="1"/>
    <x v="8"/>
  </r>
  <r>
    <s v="EST-000031222"/>
    <n v="25"/>
    <d v="2025-03-03T00:00:00"/>
    <s v="France"/>
    <x v="1"/>
    <x v="8"/>
  </r>
  <r>
    <s v="EST-000031385"/>
    <n v="8"/>
    <d v="2025-03-05T00:00:00"/>
    <s v="France"/>
    <x v="1"/>
    <x v="8"/>
  </r>
  <r>
    <s v="EST-000031394"/>
    <n v="24"/>
    <d v="2025-03-07T00:00:00"/>
    <s v="France"/>
    <x v="1"/>
    <x v="8"/>
  </r>
  <r>
    <s v="EST-000031000"/>
    <m/>
    <d v="2025-03-06T00:00:00"/>
    <s v="Ireland"/>
    <x v="0"/>
    <x v="8"/>
  </r>
  <r>
    <s v="EST-000031230"/>
    <m/>
    <d v="2025-03-06T00:00:00"/>
    <s v="Ireland"/>
    <x v="0"/>
    <x v="8"/>
  </r>
  <r>
    <s v="EST-000031296"/>
    <m/>
    <d v="2025-03-04T00:00:00"/>
    <s v="Ireland"/>
    <x v="0"/>
    <x v="8"/>
  </r>
  <r>
    <s v="EST-000031362"/>
    <m/>
    <d v="2025-03-03T00:00:00"/>
    <s v="Ireland"/>
    <x v="0"/>
    <x v="8"/>
  </r>
  <r>
    <s v="EST-000031363"/>
    <m/>
    <d v="2025-03-04T00:00:00"/>
    <s v="Ireland"/>
    <x v="0"/>
    <x v="8"/>
  </r>
  <r>
    <s v="EST-000031365"/>
    <m/>
    <d v="2025-03-04T00:00:00"/>
    <s v="Ireland"/>
    <x v="0"/>
    <x v="8"/>
  </r>
  <r>
    <s v="EST-000031431"/>
    <m/>
    <d v="2025-03-06T00:00:00"/>
    <s v="Ireland"/>
    <x v="0"/>
    <x v="8"/>
  </r>
  <r>
    <s v="EST-000031441"/>
    <m/>
    <d v="2025-03-06T00:00:00"/>
    <s v="Ireland"/>
    <x v="0"/>
    <x v="8"/>
  </r>
  <r>
    <s v="EST-000031452"/>
    <m/>
    <d v="2025-03-07T00:00:00"/>
    <s v="Ireland"/>
    <x v="0"/>
    <x v="8"/>
  </r>
  <r>
    <s v="EST-000031512"/>
    <m/>
    <d v="2025-03-07T00:00:00"/>
    <s v="Ireland"/>
    <x v="0"/>
    <x v="8"/>
  </r>
  <r>
    <s v="EST-000031526"/>
    <m/>
    <d v="2025-03-07T00:00:00"/>
    <s v="Ireland"/>
    <x v="0"/>
    <x v="8"/>
  </r>
  <r>
    <s v="EST-000030975"/>
    <n v="88"/>
    <d v="2025-03-05T00:00:00"/>
    <s v="Middle East"/>
    <x v="1"/>
    <x v="8"/>
  </r>
  <r>
    <s v="EST-000031212"/>
    <n v="48"/>
    <d v="2025-03-05T00:00:00"/>
    <s v="Middle East"/>
    <x v="1"/>
    <x v="8"/>
  </r>
  <r>
    <s v="EST-000031260"/>
    <n v="32"/>
    <d v="2025-03-04T00:00:00"/>
    <s v="Middle East"/>
    <x v="1"/>
    <x v="8"/>
  </r>
  <r>
    <s v="EST-000031268"/>
    <n v="25"/>
    <d v="2025-03-04T00:00:00"/>
    <s v="Middle East"/>
    <x v="1"/>
    <x v="8"/>
  </r>
  <r>
    <s v="EST-000031300"/>
    <m/>
    <d v="2025-03-04T00:00:00"/>
    <s v="Middle East"/>
    <x v="0"/>
    <x v="8"/>
  </r>
  <r>
    <s v="EST-000031368"/>
    <n v="8"/>
    <d v="2025-03-04T00:00:00"/>
    <s v="Middle East"/>
    <x v="1"/>
    <x v="8"/>
  </r>
  <r>
    <s v="EST-000031372"/>
    <n v="8"/>
    <d v="2025-03-04T00:00:00"/>
    <s v="Middle East"/>
    <x v="1"/>
    <x v="8"/>
  </r>
  <r>
    <s v="EST-000031416"/>
    <n v="0"/>
    <d v="2025-03-05T00:00:00"/>
    <s v="Middle East"/>
    <x v="0"/>
    <x v="8"/>
  </r>
  <r>
    <s v="EST-000031492"/>
    <m/>
    <d v="2025-03-06T00:00:00"/>
    <s v="Middle East"/>
    <x v="0"/>
    <x v="8"/>
  </r>
  <r>
    <s v="EST-000030919"/>
    <n v="72"/>
    <d v="2025-03-03T00:00:00"/>
    <s v="Rest of the World"/>
    <x v="1"/>
    <x v="8"/>
  </r>
  <r>
    <s v="EST-000031090"/>
    <n v="64"/>
    <d v="2025-03-04T00:00:00"/>
    <s v="Rest of the World"/>
    <x v="1"/>
    <x v="8"/>
  </r>
  <r>
    <s v="EST-000031157"/>
    <n v="40"/>
    <d v="2025-03-03T00:00:00"/>
    <s v="Rest of the World"/>
    <x v="1"/>
    <x v="8"/>
  </r>
  <r>
    <s v="EST-000031209"/>
    <n v="56"/>
    <d v="2025-03-06T00:00:00"/>
    <s v="Rest of the World"/>
    <x v="1"/>
    <x v="8"/>
  </r>
  <r>
    <s v="EST-000031246"/>
    <n v="48"/>
    <d v="2025-03-04T00:00:00"/>
    <s v="Rest of the World"/>
    <x v="1"/>
    <x v="8"/>
  </r>
  <r>
    <s v="EST-000031307"/>
    <n v="24"/>
    <d v="2025-03-04T00:00:00"/>
    <s v="Rest of the World"/>
    <x v="1"/>
    <x v="8"/>
  </r>
  <r>
    <s v="EST-000031314"/>
    <n v="25"/>
    <d v="2025-03-06T00:00:00"/>
    <s v="Rest of the World"/>
    <x v="1"/>
    <x v="8"/>
  </r>
  <r>
    <s v="EST-000031375"/>
    <n v="-7"/>
    <d v="2025-03-03T00:00:00"/>
    <s v="Rest of the World"/>
    <x v="1"/>
    <x v="8"/>
  </r>
  <r>
    <s v="EST-000031422"/>
    <m/>
    <d v="2025-03-04T00:00:00"/>
    <s v="Rest of the World"/>
    <x v="0"/>
    <x v="8"/>
  </r>
  <r>
    <s v="EST-000031423"/>
    <n v="16"/>
    <d v="2025-03-06T00:00:00"/>
    <s v="Rest of the World"/>
    <x v="1"/>
    <x v="8"/>
  </r>
  <r>
    <s v="EST-000031429"/>
    <n v="8"/>
    <d v="2025-03-06T00:00:00"/>
    <s v="Rest of the World"/>
    <x v="1"/>
    <x v="8"/>
  </r>
  <r>
    <s v="EST-000031436"/>
    <n v="16"/>
    <d v="2025-03-06T00:00:00"/>
    <s v="Rest of the World"/>
    <x v="1"/>
    <x v="8"/>
  </r>
  <r>
    <s v="EST-000031481"/>
    <n v="-7"/>
    <d v="2025-03-05T00:00:00"/>
    <s v="Rest of the World"/>
    <x v="1"/>
    <x v="8"/>
  </r>
  <r>
    <s v="EST-000031513"/>
    <m/>
    <d v="2025-03-06T00:00:00"/>
    <s v="Rest of the World"/>
    <x v="0"/>
    <x v="8"/>
  </r>
  <r>
    <s v="EST-000031057"/>
    <n v="88"/>
    <d v="2025-03-05T00:00:00"/>
    <s v="Special Projects"/>
    <x v="1"/>
    <x v="8"/>
  </r>
  <r>
    <s v="EST-000031428"/>
    <n v="8"/>
    <d v="2025-03-05T00:00:00"/>
    <s v="Special Projects"/>
    <x v="1"/>
    <x v="8"/>
  </r>
  <r>
    <s v="EST-000031156"/>
    <n v="40"/>
    <d v="2025-03-04T00:00:00"/>
    <s v="UK"/>
    <x v="1"/>
    <x v="8"/>
  </r>
  <r>
    <s v="EST-000031161"/>
    <n v="48"/>
    <d v="2025-03-04T00:00:00"/>
    <s v="UK"/>
    <x v="1"/>
    <x v="8"/>
  </r>
  <r>
    <s v="EST-000031171"/>
    <n v="72"/>
    <d v="2025-03-07T00:00:00"/>
    <s v="UK"/>
    <x v="1"/>
    <x v="8"/>
  </r>
  <r>
    <s v="EST-000031224"/>
    <n v="40"/>
    <d v="2025-03-04T00:00:00"/>
    <s v="UK"/>
    <x v="1"/>
    <x v="8"/>
  </r>
  <r>
    <s v="EST-000031239"/>
    <n v="32"/>
    <d v="2025-03-03T00:00:00"/>
    <s v="UK"/>
    <x v="1"/>
    <x v="8"/>
  </r>
  <r>
    <s v="EST-000031248"/>
    <n v="64"/>
    <d v="2025-03-07T00:00:00"/>
    <s v="UK"/>
    <x v="1"/>
    <x v="8"/>
  </r>
  <r>
    <s v="EST-000031309"/>
    <n v="-8"/>
    <d v="2025-03-07T00:00:00"/>
    <s v="UK"/>
    <x v="1"/>
    <x v="8"/>
  </r>
  <r>
    <s v="EST-000031318"/>
    <n v="24"/>
    <d v="2025-03-04T00:00:00"/>
    <s v="UK"/>
    <x v="1"/>
    <x v="8"/>
  </r>
  <r>
    <s v="EST-000031340"/>
    <m/>
    <d v="2025-03-03T00:00:00"/>
    <s v="UK"/>
    <x v="0"/>
    <x v="8"/>
  </r>
  <r>
    <s v="EST-000031336"/>
    <m/>
    <d v="2025-03-03T00:00:00"/>
    <s v="UK"/>
    <x v="0"/>
    <x v="8"/>
  </r>
  <r>
    <s v="EST-000031341"/>
    <n v="32"/>
    <d v="2025-03-06T00:00:00"/>
    <s v="UK"/>
    <x v="1"/>
    <x v="8"/>
  </r>
  <r>
    <s v="EST-000031342"/>
    <n v="8"/>
    <d v="2025-03-03T00:00:00"/>
    <s v="UK"/>
    <x v="1"/>
    <x v="8"/>
  </r>
  <r>
    <s v="EST-000031343"/>
    <m/>
    <d v="2025-03-03T00:00:00"/>
    <s v="UK"/>
    <x v="0"/>
    <x v="8"/>
  </r>
  <r>
    <s v="EST-000031346"/>
    <n v="32"/>
    <d v="2025-03-06T00:00:00"/>
    <s v="UK"/>
    <x v="1"/>
    <x v="8"/>
  </r>
  <r>
    <s v="EST-000031347"/>
    <n v="32"/>
    <d v="2025-03-06T00:00:00"/>
    <s v="UK"/>
    <x v="1"/>
    <x v="8"/>
  </r>
  <r>
    <s v="EST-000031348"/>
    <n v="8"/>
    <d v="2025-03-03T00:00:00"/>
    <s v="UK"/>
    <x v="1"/>
    <x v="8"/>
  </r>
  <r>
    <s v="EST-000031349"/>
    <n v="1"/>
    <d v="2025-03-03T00:00:00"/>
    <s v="UK"/>
    <x v="1"/>
    <x v="8"/>
  </r>
  <r>
    <s v="EST-000031351"/>
    <n v="16"/>
    <d v="2025-03-03T00:00:00"/>
    <s v="UK"/>
    <x v="1"/>
    <x v="8"/>
  </r>
  <r>
    <s v="EST-000031352"/>
    <n v="8"/>
    <d v="2025-03-03T00:00:00"/>
    <s v="UK"/>
    <x v="1"/>
    <x v="8"/>
  </r>
  <r>
    <s v="EST-000031355"/>
    <n v="16"/>
    <d v="2025-03-03T00:00:00"/>
    <s v="UK"/>
    <x v="1"/>
    <x v="8"/>
  </r>
  <r>
    <s v="EST-000031356"/>
    <n v="32"/>
    <d v="2025-03-05T00:00:00"/>
    <s v="UK"/>
    <x v="1"/>
    <x v="8"/>
  </r>
  <r>
    <s v="EST-000031358"/>
    <n v="8"/>
    <d v="2025-03-04T00:00:00"/>
    <s v="UK"/>
    <x v="1"/>
    <x v="8"/>
  </r>
  <r>
    <s v="EST-000031359"/>
    <n v="0"/>
    <d v="2025-03-03T00:00:00"/>
    <s v="UK"/>
    <x v="0"/>
    <x v="8"/>
  </r>
  <r>
    <s v="EST-000031360"/>
    <m/>
    <d v="2025-03-04T00:00:00"/>
    <s v="UK"/>
    <x v="0"/>
    <x v="8"/>
  </r>
  <r>
    <s v="EST-000031361"/>
    <n v="0"/>
    <d v="2025-03-03T00:00:00"/>
    <s v="UK"/>
    <x v="0"/>
    <x v="8"/>
  </r>
  <r>
    <s v="EST-000031366"/>
    <m/>
    <d v="2025-03-03T00:00:00"/>
    <s v="UK"/>
    <x v="0"/>
    <x v="8"/>
  </r>
  <r>
    <s v="EST-000031367"/>
    <n v="16"/>
    <d v="2025-03-05T00:00:00"/>
    <s v="UK"/>
    <x v="1"/>
    <x v="8"/>
  </r>
  <r>
    <s v="EST-000031369"/>
    <n v="16"/>
    <d v="2025-03-05T00:00:00"/>
    <s v="UK"/>
    <x v="1"/>
    <x v="8"/>
  </r>
  <r>
    <s v="EST-000031370"/>
    <n v="8"/>
    <d v="2025-03-04T00:00:00"/>
    <s v="UK"/>
    <x v="1"/>
    <x v="8"/>
  </r>
  <r>
    <s v="EST-000031373"/>
    <m/>
    <d v="2025-03-03T00:00:00"/>
    <s v="UK"/>
    <x v="0"/>
    <x v="8"/>
  </r>
  <r>
    <s v="EST-000031374"/>
    <m/>
    <d v="2025-03-03T00:00:00"/>
    <s v="UK"/>
    <x v="0"/>
    <x v="8"/>
  </r>
  <r>
    <s v="EST-000031376"/>
    <n v="15"/>
    <d v="2025-03-04T00:00:00"/>
    <s v="UK"/>
    <x v="1"/>
    <x v="8"/>
  </r>
  <r>
    <s v="EST-000031377"/>
    <n v="8"/>
    <d v="2025-03-04T00:00:00"/>
    <s v="UK"/>
    <x v="1"/>
    <x v="8"/>
  </r>
  <r>
    <s v="EST-000031378"/>
    <n v="0"/>
    <d v="2025-03-03T00:00:00"/>
    <s v="UK"/>
    <x v="0"/>
    <x v="8"/>
  </r>
  <r>
    <s v="EST-000031379"/>
    <n v="8"/>
    <d v="2025-03-04T00:00:00"/>
    <s v="UK"/>
    <x v="1"/>
    <x v="8"/>
  </r>
  <r>
    <s v="EST-000031380"/>
    <m/>
    <d v="2025-03-03T00:00:00"/>
    <s v="UK"/>
    <x v="0"/>
    <x v="8"/>
  </r>
  <r>
    <s v="EST-000031383"/>
    <n v="15"/>
    <d v="2025-03-04T00:00:00"/>
    <s v="UK"/>
    <x v="1"/>
    <x v="8"/>
  </r>
  <r>
    <s v="EST-000031384"/>
    <n v="8"/>
    <d v="2025-03-04T00:00:00"/>
    <s v="UK"/>
    <x v="1"/>
    <x v="8"/>
  </r>
  <r>
    <s v="EST-000031386"/>
    <m/>
    <d v="2025-03-03T00:00:00"/>
    <s v="UK"/>
    <x v="0"/>
    <x v="8"/>
  </r>
  <r>
    <s v="EST-000031387"/>
    <n v="31"/>
    <d v="2025-03-06T00:00:00"/>
    <s v="UK"/>
    <x v="1"/>
    <x v="8"/>
  </r>
  <r>
    <s v="EST-000031388"/>
    <n v="-8"/>
    <d v="2025-03-03T00:00:00"/>
    <s v="UK"/>
    <x v="1"/>
    <x v="8"/>
  </r>
  <r>
    <s v="EST-000031389"/>
    <m/>
    <d v="2025-03-03T00:00:00"/>
    <s v="UK"/>
    <x v="0"/>
    <x v="8"/>
  </r>
  <r>
    <s v="EST-000031390"/>
    <n v="-8"/>
    <d v="2025-03-03T00:00:00"/>
    <s v="UK"/>
    <x v="1"/>
    <x v="8"/>
  </r>
  <r>
    <s v="EST-000031391"/>
    <n v="31"/>
    <d v="2025-03-06T00:00:00"/>
    <s v="UK"/>
    <x v="1"/>
    <x v="8"/>
  </r>
  <r>
    <s v="EST-000031392"/>
    <n v="7"/>
    <d v="2025-03-04T00:00:00"/>
    <s v="UK"/>
    <x v="1"/>
    <x v="8"/>
  </r>
  <r>
    <s v="EST-000031393"/>
    <n v="23"/>
    <d v="2025-03-05T00:00:00"/>
    <s v="UK"/>
    <x v="1"/>
    <x v="8"/>
  </r>
  <r>
    <s v="EST-000031395"/>
    <n v="1"/>
    <d v="2025-03-05T00:00:00"/>
    <s v="UK"/>
    <x v="1"/>
    <x v="8"/>
  </r>
  <r>
    <s v="EST-000031399"/>
    <n v="0"/>
    <d v="2025-03-04T00:00:00"/>
    <s v="UK"/>
    <x v="0"/>
    <x v="8"/>
  </r>
  <r>
    <s v="EST-000031400"/>
    <n v="0"/>
    <d v="2025-03-04T00:00:00"/>
    <s v="UK"/>
    <x v="0"/>
    <x v="8"/>
  </r>
  <r>
    <s v="EST-000031401"/>
    <n v="0"/>
    <d v="2025-03-04T00:00:00"/>
    <s v="UK"/>
    <x v="0"/>
    <x v="8"/>
  </r>
  <r>
    <s v="EST-000031402"/>
    <n v="16"/>
    <d v="2025-03-06T00:00:00"/>
    <s v="UK"/>
    <x v="1"/>
    <x v="8"/>
  </r>
  <r>
    <s v="EST-000031403"/>
    <n v="0"/>
    <d v="2025-03-04T00:00:00"/>
    <s v="UK"/>
    <x v="0"/>
    <x v="8"/>
  </r>
  <r>
    <s v="EST-000031404"/>
    <n v="8"/>
    <d v="2025-03-05T00:00:00"/>
    <s v="UK"/>
    <x v="1"/>
    <x v="8"/>
  </r>
  <r>
    <s v="EST-000031405"/>
    <m/>
    <d v="2025-03-04T00:00:00"/>
    <s v="UK"/>
    <x v="0"/>
    <x v="8"/>
  </r>
  <r>
    <s v="EST-000031406"/>
    <n v="16"/>
    <d v="2025-03-06T00:00:00"/>
    <s v="UK"/>
    <x v="1"/>
    <x v="8"/>
  </r>
  <r>
    <s v="EST-000031407"/>
    <n v="0"/>
    <d v="2025-03-04T00:00:00"/>
    <s v="UK"/>
    <x v="0"/>
    <x v="8"/>
  </r>
  <r>
    <s v="EST-000031408"/>
    <m/>
    <d v="2025-03-04T00:00:00"/>
    <s v="UK"/>
    <x v="0"/>
    <x v="8"/>
  </r>
  <r>
    <s v="EST-000031409"/>
    <n v="8"/>
    <d v="2025-03-05T00:00:00"/>
    <s v="UK"/>
    <x v="1"/>
    <x v="8"/>
  </r>
  <r>
    <s v="EST-000031410"/>
    <n v="8"/>
    <d v="2025-03-05T00:00:00"/>
    <s v="UK"/>
    <x v="1"/>
    <x v="8"/>
  </r>
  <r>
    <s v="EST-000031411"/>
    <m/>
    <d v="2025-03-04T00:00:00"/>
    <s v="UK"/>
    <x v="0"/>
    <x v="8"/>
  </r>
  <r>
    <s v="EST-000031412"/>
    <n v="0"/>
    <d v="2025-03-04T00:00:00"/>
    <s v="UK"/>
    <x v="0"/>
    <x v="8"/>
  </r>
  <r>
    <s v="EST-000031414"/>
    <m/>
    <d v="2025-03-04T00:00:00"/>
    <s v="UK"/>
    <x v="0"/>
    <x v="8"/>
  </r>
  <r>
    <s v="EST-000031415"/>
    <n v="-7"/>
    <d v="2025-03-04T00:00:00"/>
    <s v="UK"/>
    <x v="1"/>
    <x v="8"/>
  </r>
  <r>
    <s v="EST-000031418"/>
    <m/>
    <d v="2025-03-04T00:00:00"/>
    <s v="UK"/>
    <x v="0"/>
    <x v="8"/>
  </r>
  <r>
    <s v="EST-000031420"/>
    <m/>
    <d v="2025-03-04T00:00:00"/>
    <s v="UK"/>
    <x v="0"/>
    <x v="8"/>
  </r>
  <r>
    <s v="EST-000031419"/>
    <m/>
    <d v="2025-03-04T00:00:00"/>
    <s v="UK"/>
    <x v="0"/>
    <x v="8"/>
  </r>
  <r>
    <s v="EST-000031430"/>
    <m/>
    <d v="2025-03-04T00:00:00"/>
    <s v="UK"/>
    <x v="0"/>
    <x v="8"/>
  </r>
  <r>
    <s v="EST-000031421"/>
    <m/>
    <d v="2025-03-04T00:00:00"/>
    <s v="UK"/>
    <x v="0"/>
    <x v="8"/>
  </r>
  <r>
    <s v="EST-000031424"/>
    <n v="8"/>
    <d v="2025-03-05T00:00:00"/>
    <s v="UK"/>
    <x v="1"/>
    <x v="8"/>
  </r>
  <r>
    <s v="EST-000031425"/>
    <n v="-8"/>
    <d v="2025-03-04T00:00:00"/>
    <s v="UK"/>
    <x v="1"/>
    <x v="8"/>
  </r>
  <r>
    <s v="EST-000031426"/>
    <n v="16"/>
    <d v="2025-03-06T00:00:00"/>
    <s v="UK"/>
    <x v="1"/>
    <x v="8"/>
  </r>
  <r>
    <s v="EST-000031427"/>
    <m/>
    <d v="2025-03-04T00:00:00"/>
    <s v="UK"/>
    <x v="0"/>
    <x v="8"/>
  </r>
  <r>
    <s v="EST-000031432"/>
    <m/>
    <d v="2025-03-04T00:00:00"/>
    <s v="UK"/>
    <x v="0"/>
    <x v="8"/>
  </r>
  <r>
    <s v="EST-000031433"/>
    <m/>
    <d v="2025-03-04T00:00:00"/>
    <s v="UK"/>
    <x v="0"/>
    <x v="8"/>
  </r>
  <r>
    <s v="EST-000031434"/>
    <m/>
    <d v="2025-03-04T00:00:00"/>
    <s v="UK"/>
    <x v="0"/>
    <x v="8"/>
  </r>
  <r>
    <s v="EST-000031435"/>
    <m/>
    <d v="2025-03-04T00:00:00"/>
    <s v="UK"/>
    <x v="0"/>
    <x v="8"/>
  </r>
  <r>
    <s v="EST-000031438"/>
    <m/>
    <d v="2025-03-04T00:00:00"/>
    <s v="UK"/>
    <x v="0"/>
    <x v="8"/>
  </r>
  <r>
    <s v="EST-000031439"/>
    <n v="15"/>
    <d v="2025-03-05T00:00:00"/>
    <s v="UK"/>
    <x v="1"/>
    <x v="8"/>
  </r>
  <r>
    <s v="EST-000031443"/>
    <m/>
    <d v="2025-03-05T00:00:00"/>
    <s v="UK"/>
    <x v="0"/>
    <x v="8"/>
  </r>
  <r>
    <s v="EST-000031444"/>
    <n v="0"/>
    <d v="2025-03-05T00:00:00"/>
    <s v="UK"/>
    <x v="0"/>
    <x v="8"/>
  </r>
  <r>
    <s v="EST-000031442"/>
    <m/>
    <d v="2025-03-05T00:00:00"/>
    <s v="UK"/>
    <x v="0"/>
    <x v="8"/>
  </r>
  <r>
    <s v="EST-000031445"/>
    <n v="0"/>
    <d v="2025-03-05T00:00:00"/>
    <s v="UK"/>
    <x v="0"/>
    <x v="8"/>
  </r>
  <r>
    <s v="EST-000031446"/>
    <m/>
    <d v="2025-03-05T00:00:00"/>
    <s v="UK"/>
    <x v="0"/>
    <x v="8"/>
  </r>
  <r>
    <s v="EST-000031447"/>
    <n v="0"/>
    <d v="2025-03-05T00:00:00"/>
    <s v="UK"/>
    <x v="0"/>
    <x v="8"/>
  </r>
  <r>
    <s v="EST-000031448"/>
    <m/>
    <d v="2025-03-05T00:00:00"/>
    <s v="UK"/>
    <x v="0"/>
    <x v="8"/>
  </r>
  <r>
    <s v="EST-000031449"/>
    <n v="0"/>
    <d v="2025-03-05T00:00:00"/>
    <s v="UK"/>
    <x v="0"/>
    <x v="8"/>
  </r>
  <r>
    <s v="EST-000031462"/>
    <m/>
    <d v="2025-03-05T00:00:00"/>
    <s v="UK"/>
    <x v="0"/>
    <x v="8"/>
  </r>
  <r>
    <s v="EST-000031451"/>
    <m/>
    <d v="2025-03-05T00:00:00"/>
    <s v="UK"/>
    <x v="0"/>
    <x v="8"/>
  </r>
  <r>
    <s v="EST-000031453"/>
    <n v="0"/>
    <d v="2025-03-05T00:00:00"/>
    <s v="UK"/>
    <x v="0"/>
    <x v="8"/>
  </r>
  <r>
    <s v="EST-000031456"/>
    <n v="0"/>
    <d v="2025-03-05T00:00:00"/>
    <s v="UK"/>
    <x v="0"/>
    <x v="8"/>
  </r>
  <r>
    <s v="EST-000031454"/>
    <n v="0"/>
    <d v="2025-03-05T00:00:00"/>
    <s v="UK"/>
    <x v="0"/>
    <x v="8"/>
  </r>
  <r>
    <s v="EST-000031455"/>
    <m/>
    <d v="2025-03-05T00:00:00"/>
    <s v="UK"/>
    <x v="0"/>
    <x v="8"/>
  </r>
  <r>
    <s v="EST-000031457"/>
    <m/>
    <d v="2025-03-05T00:00:00"/>
    <s v="UK"/>
    <x v="0"/>
    <x v="8"/>
  </r>
  <r>
    <s v="EST-000031458"/>
    <m/>
    <d v="2025-03-05T00:00:00"/>
    <s v="UK"/>
    <x v="0"/>
    <x v="8"/>
  </r>
  <r>
    <s v="EST-000031461"/>
    <m/>
    <d v="2025-03-05T00:00:00"/>
    <s v="UK"/>
    <x v="0"/>
    <x v="8"/>
  </r>
  <r>
    <s v="EST-000031463"/>
    <m/>
    <d v="2025-03-05T00:00:00"/>
    <s v="UK"/>
    <x v="0"/>
    <x v="8"/>
  </r>
  <r>
    <s v="EST-000031464"/>
    <n v="0"/>
    <d v="2025-03-05T00:00:00"/>
    <s v="UK"/>
    <x v="0"/>
    <x v="8"/>
  </r>
  <r>
    <s v="EST-000031465"/>
    <n v="8"/>
    <d v="2025-03-06T00:00:00"/>
    <s v="UK"/>
    <x v="1"/>
    <x v="8"/>
  </r>
  <r>
    <s v="EST-000031466"/>
    <m/>
    <d v="2025-03-05T00:00:00"/>
    <s v="UK"/>
    <x v="0"/>
    <x v="8"/>
  </r>
  <r>
    <s v="EST-000031467"/>
    <m/>
    <d v="2025-03-05T00:00:00"/>
    <s v="UK"/>
    <x v="0"/>
    <x v="8"/>
  </r>
  <r>
    <s v="EST-000031468"/>
    <n v="0"/>
    <d v="2025-03-05T00:00:00"/>
    <s v="UK"/>
    <x v="0"/>
    <x v="8"/>
  </r>
  <r>
    <s v="EST-000031469"/>
    <m/>
    <d v="2025-03-05T00:00:00"/>
    <s v="UK"/>
    <x v="0"/>
    <x v="8"/>
  </r>
  <r>
    <s v="EST-000031470"/>
    <n v="0"/>
    <d v="2025-03-05T00:00:00"/>
    <s v="UK"/>
    <x v="0"/>
    <x v="8"/>
  </r>
  <r>
    <s v="EST-000031471"/>
    <n v="0"/>
    <d v="2025-03-05T00:00:00"/>
    <s v="UK"/>
    <x v="0"/>
    <x v="8"/>
  </r>
  <r>
    <s v="EST-000031473"/>
    <m/>
    <d v="2025-03-05T00:00:00"/>
    <s v="UK"/>
    <x v="0"/>
    <x v="8"/>
  </r>
  <r>
    <s v="EST-000031474"/>
    <m/>
    <d v="2025-03-05T00:00:00"/>
    <s v="UK"/>
    <x v="0"/>
    <x v="8"/>
  </r>
  <r>
    <s v="EST-000031475"/>
    <m/>
    <d v="2025-03-05T00:00:00"/>
    <s v="UK"/>
    <x v="0"/>
    <x v="8"/>
  </r>
  <r>
    <s v="EST-000031480"/>
    <n v="-8"/>
    <d v="2025-03-05T00:00:00"/>
    <s v="UK"/>
    <x v="1"/>
    <x v="8"/>
  </r>
  <r>
    <s v="EST-000031476"/>
    <n v="0"/>
    <d v="2025-03-05T00:00:00"/>
    <s v="UK"/>
    <x v="0"/>
    <x v="8"/>
  </r>
  <r>
    <s v="EST-000031477"/>
    <m/>
    <d v="2025-03-05T00:00:00"/>
    <s v="UK"/>
    <x v="0"/>
    <x v="8"/>
  </r>
  <r>
    <s v="EST-000031478"/>
    <n v="8"/>
    <d v="2025-03-06T00:00:00"/>
    <s v="UK"/>
    <x v="1"/>
    <x v="8"/>
  </r>
  <r>
    <s v="EST-000031479"/>
    <m/>
    <d v="2025-03-05T00:00:00"/>
    <s v="UK"/>
    <x v="0"/>
    <x v="8"/>
  </r>
  <r>
    <s v="EST-000031482"/>
    <n v="8"/>
    <d v="2025-03-06T00:00:00"/>
    <s v="UK"/>
    <x v="1"/>
    <x v="8"/>
  </r>
  <r>
    <s v="EST-000031483"/>
    <n v="0"/>
    <d v="2025-03-05T00:00:00"/>
    <s v="UK"/>
    <x v="0"/>
    <x v="8"/>
  </r>
  <r>
    <s v="EST-000031484"/>
    <n v="-7"/>
    <d v="2025-03-05T00:00:00"/>
    <s v="UK"/>
    <x v="1"/>
    <x v="8"/>
  </r>
  <r>
    <s v="EST-000031485"/>
    <m/>
    <d v="2025-03-05T00:00:00"/>
    <s v="UK"/>
    <x v="0"/>
    <x v="8"/>
  </r>
  <r>
    <s v="EST-000031486"/>
    <n v="8"/>
    <d v="2025-03-06T00:00:00"/>
    <s v="UK"/>
    <x v="1"/>
    <x v="8"/>
  </r>
  <r>
    <s v="EST-000031487"/>
    <m/>
    <d v="2025-03-05T00:00:00"/>
    <s v="UK"/>
    <x v="0"/>
    <x v="8"/>
  </r>
  <r>
    <s v="EST-000031488"/>
    <n v="15"/>
    <d v="2025-03-06T00:00:00"/>
    <s v="UK"/>
    <x v="1"/>
    <x v="8"/>
  </r>
  <r>
    <s v="EST-000031489"/>
    <n v="15"/>
    <d v="2025-03-06T00:00:00"/>
    <s v="UK"/>
    <x v="1"/>
    <x v="8"/>
  </r>
  <r>
    <s v="EST-000031495"/>
    <n v="0"/>
    <d v="2025-03-06T00:00:00"/>
    <s v="UK"/>
    <x v="0"/>
    <x v="8"/>
  </r>
  <r>
    <s v="EST-000031493"/>
    <n v="0"/>
    <d v="2025-03-06T00:00:00"/>
    <s v="UK"/>
    <x v="0"/>
    <x v="8"/>
  </r>
  <r>
    <s v="EST-000031494"/>
    <m/>
    <d v="2025-03-06T00:00:00"/>
    <s v="UK"/>
    <x v="0"/>
    <x v="8"/>
  </r>
  <r>
    <s v="EST-000031496"/>
    <n v="0"/>
    <d v="2025-03-06T00:00:00"/>
    <s v="UK"/>
    <x v="0"/>
    <x v="8"/>
  </r>
  <r>
    <s v="EST-000031499"/>
    <n v="0"/>
    <d v="2025-03-06T00:00:00"/>
    <s v="UK"/>
    <x v="0"/>
    <x v="8"/>
  </r>
  <r>
    <s v="EST-000031500"/>
    <m/>
    <d v="2025-03-06T00:00:00"/>
    <s v="UK"/>
    <x v="0"/>
    <x v="8"/>
  </r>
  <r>
    <s v="EST-000031502"/>
    <n v="0"/>
    <d v="2025-03-06T00:00:00"/>
    <s v="UK"/>
    <x v="0"/>
    <x v="8"/>
  </r>
  <r>
    <s v="EST-000031504"/>
    <n v="0"/>
    <d v="2025-03-06T00:00:00"/>
    <s v="UK"/>
    <x v="0"/>
    <x v="8"/>
  </r>
  <r>
    <s v="EST-000031505"/>
    <m/>
    <d v="2025-03-06T00:00:00"/>
    <s v="UK"/>
    <x v="0"/>
    <x v="8"/>
  </r>
  <r>
    <s v="EST-000031506"/>
    <n v="-7"/>
    <d v="2025-03-06T00:00:00"/>
    <s v="UK"/>
    <x v="1"/>
    <x v="8"/>
  </r>
  <r>
    <s v="EST-000031507"/>
    <m/>
    <d v="2025-03-06T00:00:00"/>
    <s v="UK"/>
    <x v="0"/>
    <x v="8"/>
  </r>
  <r>
    <s v="EST-000031508"/>
    <m/>
    <d v="2025-03-06T00:00:00"/>
    <s v="UK"/>
    <x v="0"/>
    <x v="8"/>
  </r>
  <r>
    <s v="EST-000031509"/>
    <n v="0"/>
    <d v="2025-03-06T00:00:00"/>
    <s v="UK"/>
    <x v="0"/>
    <x v="8"/>
  </r>
  <r>
    <s v="EST-000031510"/>
    <n v="-8"/>
    <d v="2025-03-06T00:00:00"/>
    <s v="UK"/>
    <x v="1"/>
    <x v="8"/>
  </r>
  <r>
    <s v="EST-000031514"/>
    <n v="0"/>
    <d v="2025-03-06T00:00:00"/>
    <s v="UK"/>
    <x v="0"/>
    <x v="8"/>
  </r>
  <r>
    <s v="EST-000031516"/>
    <m/>
    <d v="2025-03-07T00:00:00"/>
    <s v="UK"/>
    <x v="0"/>
    <x v="8"/>
  </r>
  <r>
    <s v="EST-000031521"/>
    <n v="0"/>
    <d v="2025-03-07T00:00:00"/>
    <s v="UK"/>
    <x v="0"/>
    <x v="8"/>
  </r>
  <r>
    <s v="EST-000031523"/>
    <n v="0"/>
    <d v="2025-03-07T00:00:00"/>
    <s v="UK"/>
    <x v="0"/>
    <x v="8"/>
  </r>
  <r>
    <s v="EST-000031524"/>
    <m/>
    <d v="2025-03-07T00:00:00"/>
    <s v="UK"/>
    <x v="0"/>
    <x v="8"/>
  </r>
  <r>
    <s v="EST-000031532"/>
    <m/>
    <d v="2025-03-07T00:00:00"/>
    <s v="UK"/>
    <x v="0"/>
    <x v="8"/>
  </r>
  <r>
    <s v="EST-000031528"/>
    <n v="0"/>
    <d v="2025-03-07T00:00:00"/>
    <s v="UK"/>
    <x v="0"/>
    <x v="8"/>
  </r>
  <r>
    <s v="EST-000031534"/>
    <m/>
    <d v="2025-03-07T00:00:00"/>
    <s v="UK"/>
    <x v="0"/>
    <x v="8"/>
  </r>
  <r>
    <s v="EST-000031529"/>
    <m/>
    <d v="2025-03-07T00:00:00"/>
    <s v="UK"/>
    <x v="0"/>
    <x v="8"/>
  </r>
  <r>
    <s v="EST-000031530"/>
    <m/>
    <d v="2025-03-07T00:00:00"/>
    <s v="UK"/>
    <x v="0"/>
    <x v="8"/>
  </r>
  <r>
    <s v="EST-000031531"/>
    <n v="0"/>
    <d v="2025-03-07T00:00:00"/>
    <s v="UK"/>
    <x v="0"/>
    <x v="8"/>
  </r>
  <r>
    <s v="EST-000031538"/>
    <m/>
    <d v="2025-03-07T00:00:00"/>
    <s v="UK"/>
    <x v="0"/>
    <x v="8"/>
  </r>
  <r>
    <s v="EST-000031535"/>
    <n v="0"/>
    <d v="2025-03-07T00:00:00"/>
    <s v="UK"/>
    <x v="0"/>
    <x v="8"/>
  </r>
  <r>
    <s v="EST-000031536"/>
    <m/>
    <d v="2025-03-07T00:00:00"/>
    <s v="UK"/>
    <x v="0"/>
    <x v="8"/>
  </r>
  <r>
    <s v="EST-000031541"/>
    <m/>
    <d v="2025-03-07T00:00:00"/>
    <s v="UK"/>
    <x v="0"/>
    <x v="8"/>
  </r>
  <r>
    <s v="EST-000031544"/>
    <m/>
    <d v="2025-03-07T00:00:00"/>
    <s v="UK"/>
    <x v="0"/>
    <x v="8"/>
  </r>
  <r>
    <s v="EST-000031546"/>
    <m/>
    <d v="2025-03-07T00:00:00"/>
    <s v="UK"/>
    <x v="0"/>
    <x v="8"/>
  </r>
  <r>
    <s v="EST-000031547"/>
    <m/>
    <d v="2025-03-07T00:00:00"/>
    <s v="UK"/>
    <x v="0"/>
    <x v="8"/>
  </r>
  <r>
    <s v="EST-000031548"/>
    <m/>
    <d v="2025-03-07T00:00:00"/>
    <s v="UK"/>
    <x v="0"/>
    <x v="8"/>
  </r>
  <r>
    <s v="EST-000031549"/>
    <m/>
    <d v="2025-03-07T00:00:00"/>
    <s v="UK"/>
    <x v="0"/>
    <x v="8"/>
  </r>
  <r>
    <s v="EST-000031550"/>
    <m/>
    <d v="2025-03-07T00:00:00"/>
    <s v="UK"/>
    <x v="0"/>
    <x v="8"/>
  </r>
  <r>
    <s v="EST-000031332"/>
    <m/>
    <d v="2025-03-05T00:00:00"/>
    <s v="USA"/>
    <x v="0"/>
    <x v="8"/>
  </r>
  <r>
    <s v="EST-000031357"/>
    <n v="-3"/>
    <d v="2025-03-03T00:00:00"/>
    <s v="USA"/>
    <x v="1"/>
    <x v="8"/>
  </r>
  <r>
    <s v="EST-000031396"/>
    <m/>
    <d v="2025-03-03T00:00:00"/>
    <s v="USA"/>
    <x v="0"/>
    <x v="8"/>
  </r>
  <r>
    <s v="EST-000031490"/>
    <n v="-3"/>
    <d v="2025-03-06T00:00:00"/>
    <s v="USA"/>
    <x v="1"/>
    <x v="8"/>
  </r>
  <r>
    <s v="EST-000031518"/>
    <n v="-4"/>
    <d v="2025-03-07T00:00:00"/>
    <s v="USA"/>
    <x v="1"/>
    <x v="8"/>
  </r>
  <r>
    <s v="EST-000031555"/>
    <m/>
    <d v="2025-03-07T00:00:00"/>
    <s v="USA"/>
    <x v="0"/>
    <x v="8"/>
  </r>
  <r>
    <s v="EST-000031329"/>
    <n v="56"/>
    <d v="2025-03-11T00:00:00"/>
    <s v="France"/>
    <x v="1"/>
    <x v="9"/>
  </r>
  <r>
    <s v="EST-000031440"/>
    <n v="24"/>
    <d v="2025-03-10T00:00:00"/>
    <s v="France"/>
    <x v="1"/>
    <x v="9"/>
  </r>
  <r>
    <s v="EST-000031450"/>
    <n v="56"/>
    <d v="2025-03-14T00:00:00"/>
    <s v="France"/>
    <x v="1"/>
    <x v="9"/>
  </r>
  <r>
    <s v="EST-000031545"/>
    <n v="32"/>
    <d v="2025-03-13T00:00:00"/>
    <s v="France"/>
    <x v="1"/>
    <x v="9"/>
  </r>
  <r>
    <s v="EST-000031498"/>
    <m/>
    <d v="2025-03-11T00:00:00"/>
    <s v="Ireland"/>
    <x v="0"/>
    <x v="9"/>
  </r>
  <r>
    <s v="EST-000031533"/>
    <m/>
    <d v="2025-03-11T00:00:00"/>
    <s v="Ireland"/>
    <x v="0"/>
    <x v="9"/>
  </r>
  <r>
    <s v="EST-000031574"/>
    <m/>
    <d v="2025-03-13T00:00:00"/>
    <s v="Ireland"/>
    <x v="0"/>
    <x v="9"/>
  </r>
  <r>
    <s v="EST-000031579"/>
    <m/>
    <d v="2025-03-10T00:00:00"/>
    <s v="Ireland"/>
    <x v="0"/>
    <x v="9"/>
  </r>
  <r>
    <s v="EST-000031587"/>
    <m/>
    <d v="2025-03-10T00:00:00"/>
    <s v="Ireland"/>
    <x v="0"/>
    <x v="9"/>
  </r>
  <r>
    <s v="EST-000031600"/>
    <m/>
    <d v="2025-03-13T00:00:00"/>
    <s v="Ireland"/>
    <x v="0"/>
    <x v="9"/>
  </r>
  <r>
    <s v="EST-000031602"/>
    <m/>
    <d v="2025-03-14T00:00:00"/>
    <s v="Ireland"/>
    <x v="0"/>
    <x v="9"/>
  </r>
  <r>
    <s v="EST-000031630"/>
    <m/>
    <d v="2025-03-11T00:00:00"/>
    <s v="Ireland"/>
    <x v="0"/>
    <x v="9"/>
  </r>
  <r>
    <s v="EST-000031643"/>
    <m/>
    <d v="2025-03-13T00:00:00"/>
    <s v="Ireland"/>
    <x v="0"/>
    <x v="9"/>
  </r>
  <r>
    <s v="EST-000031682"/>
    <m/>
    <d v="2025-03-13T00:00:00"/>
    <s v="Ireland"/>
    <x v="0"/>
    <x v="9"/>
  </r>
  <r>
    <s v="EST-000031683"/>
    <m/>
    <d v="2025-03-13T00:00:00"/>
    <s v="Ireland"/>
    <x v="0"/>
    <x v="9"/>
  </r>
  <r>
    <s v="EST-000031697"/>
    <m/>
    <d v="2025-03-14T00:00:00"/>
    <s v="Ireland"/>
    <x v="0"/>
    <x v="9"/>
  </r>
  <r>
    <s v="EST-000031706"/>
    <m/>
    <d v="2025-03-14T00:00:00"/>
    <s v="Ireland"/>
    <x v="0"/>
    <x v="9"/>
  </r>
  <r>
    <s v="EST-000031731"/>
    <m/>
    <d v="2025-03-13T00:00:00"/>
    <s v="Ireland"/>
    <x v="0"/>
    <x v="9"/>
  </r>
  <r>
    <s v="EST-000030865"/>
    <n v="129"/>
    <d v="2025-03-10T00:00:00"/>
    <s v="Middle East"/>
    <x v="1"/>
    <x v="9"/>
  </r>
  <r>
    <s v="EST-000031371"/>
    <n v="48"/>
    <d v="2025-03-11T00:00:00"/>
    <s v="Middle East"/>
    <x v="1"/>
    <x v="9"/>
  </r>
  <r>
    <s v="EST-000031491"/>
    <m/>
    <d v="2025-03-13T00:00:00"/>
    <s v="Middle East"/>
    <x v="0"/>
    <x v="9"/>
  </r>
  <r>
    <s v="EST-000031503"/>
    <n v="9"/>
    <d v="2025-03-10T00:00:00"/>
    <s v="Middle East"/>
    <x v="1"/>
    <x v="9"/>
  </r>
  <r>
    <s v="EST-000031539"/>
    <n v="40"/>
    <d v="2025-03-14T00:00:00"/>
    <s v="Middle East"/>
    <x v="1"/>
    <x v="9"/>
  </r>
  <r>
    <s v="EST-000031612"/>
    <n v="1"/>
    <d v="2025-03-12T00:00:00"/>
    <s v="Middle East"/>
    <x v="1"/>
    <x v="9"/>
  </r>
  <r>
    <s v="EST-000031613"/>
    <n v="16"/>
    <d v="2025-03-13T00:00:00"/>
    <s v="Middle East"/>
    <x v="1"/>
    <x v="9"/>
  </r>
  <r>
    <s v="EST-000031614"/>
    <n v="8"/>
    <d v="2025-03-12T00:00:00"/>
    <s v="Middle East"/>
    <x v="1"/>
    <x v="9"/>
  </r>
  <r>
    <s v="EST-000031753"/>
    <n v="0"/>
    <d v="2025-03-14T00:00:00"/>
    <s v="Middle East"/>
    <x v="0"/>
    <x v="9"/>
  </r>
  <r>
    <s v="EST-000031776"/>
    <n v="-8"/>
    <d v="2025-03-14T00:00:00"/>
    <s v="Middle East"/>
    <x v="1"/>
    <x v="9"/>
  </r>
  <r>
    <s v="EST-000031231"/>
    <n v="104"/>
    <d v="2025-03-14T00:00:00"/>
    <s v="Rest of the World"/>
    <x v="1"/>
    <x v="9"/>
  </r>
  <r>
    <s v="EST-000031417"/>
    <n v="32"/>
    <d v="2025-03-11T00:00:00"/>
    <s v="Rest of the World"/>
    <x v="1"/>
    <x v="9"/>
  </r>
  <r>
    <s v="EST-000031460"/>
    <n v="24"/>
    <d v="2025-03-10T00:00:00"/>
    <s v="Rest of the World"/>
    <x v="1"/>
    <x v="9"/>
  </r>
  <r>
    <s v="EST-000031501"/>
    <n v="24"/>
    <d v="2025-03-11T00:00:00"/>
    <s v="Rest of the World"/>
    <x v="1"/>
    <x v="9"/>
  </r>
  <r>
    <s v="EST-000031540"/>
    <n v="8"/>
    <d v="2025-03-11T00:00:00"/>
    <s v="Rest of the World"/>
    <x v="1"/>
    <x v="9"/>
  </r>
  <r>
    <s v="EST-000031571"/>
    <m/>
    <d v="2025-03-11T00:00:00"/>
    <s v="Rest of the World"/>
    <x v="0"/>
    <x v="9"/>
  </r>
  <r>
    <s v="EST-000031659"/>
    <m/>
    <d v="2025-03-11T00:00:00"/>
    <s v="Rest of the World"/>
    <x v="0"/>
    <x v="9"/>
  </r>
  <r>
    <s v="EST-000031684"/>
    <m/>
    <d v="2025-03-12T00:00:00"/>
    <s v="Rest of the World"/>
    <x v="0"/>
    <x v="9"/>
  </r>
  <r>
    <s v="EST-000031543"/>
    <n v="24"/>
    <d v="2025-03-13T00:00:00"/>
    <s v="Special Projects"/>
    <x v="1"/>
    <x v="9"/>
  </r>
  <r>
    <s v="EST-000031624"/>
    <n v="16"/>
    <d v="2025-03-13T00:00:00"/>
    <s v="Special Projects"/>
    <x v="1"/>
    <x v="9"/>
  </r>
  <r>
    <s v="EST-000031111"/>
    <n v="104"/>
    <d v="2025-03-10T00:00:00"/>
    <s v="UK"/>
    <x v="1"/>
    <x v="9"/>
  </r>
  <r>
    <s v="EST-000031497"/>
    <n v="32"/>
    <d v="2025-03-12T00:00:00"/>
    <s v="UK"/>
    <x v="1"/>
    <x v="9"/>
  </r>
  <r>
    <s v="EST-000031511"/>
    <n v="16"/>
    <d v="2025-03-10T00:00:00"/>
    <s v="UK"/>
    <x v="1"/>
    <x v="9"/>
  </r>
  <r>
    <s v="EST-000031525"/>
    <n v="8"/>
    <d v="2025-03-11T00:00:00"/>
    <s v="UK"/>
    <x v="1"/>
    <x v="9"/>
  </r>
  <r>
    <s v="EST-000031527"/>
    <n v="32"/>
    <d v="2025-03-13T00:00:00"/>
    <s v="UK"/>
    <x v="1"/>
    <x v="9"/>
  </r>
  <r>
    <s v="EST-000031537"/>
    <n v="8"/>
    <d v="2025-03-11T00:00:00"/>
    <s v="UK"/>
    <x v="1"/>
    <x v="9"/>
  </r>
  <r>
    <s v="EST-000031551"/>
    <n v="0"/>
    <d v="2025-03-10T00:00:00"/>
    <s v="UK"/>
    <x v="0"/>
    <x v="9"/>
  </r>
  <r>
    <s v="EST-000031556"/>
    <n v="0"/>
    <d v="2025-03-10T00:00:00"/>
    <s v="UK"/>
    <x v="0"/>
    <x v="9"/>
  </r>
  <r>
    <s v="EST-000031557"/>
    <n v="0"/>
    <d v="2025-03-10T00:00:00"/>
    <s v="UK"/>
    <x v="0"/>
    <x v="9"/>
  </r>
  <r>
    <s v="EST-000031558"/>
    <n v="8"/>
    <d v="2025-03-11T00:00:00"/>
    <s v="UK"/>
    <x v="1"/>
    <x v="9"/>
  </r>
  <r>
    <s v="EST-000031559"/>
    <n v="8"/>
    <d v="2025-03-11T00:00:00"/>
    <s v="UK"/>
    <x v="1"/>
    <x v="9"/>
  </r>
  <r>
    <s v="EST-000031560"/>
    <n v="0"/>
    <d v="2025-03-10T00:00:00"/>
    <s v="UK"/>
    <x v="0"/>
    <x v="9"/>
  </r>
  <r>
    <s v="EST-000031561"/>
    <m/>
    <d v="2025-03-10T00:00:00"/>
    <s v="UK"/>
    <x v="0"/>
    <x v="9"/>
  </r>
  <r>
    <s v="EST-000031562"/>
    <n v="8"/>
    <d v="2025-03-11T00:00:00"/>
    <s v="UK"/>
    <x v="1"/>
    <x v="9"/>
  </r>
  <r>
    <s v="EST-000031563"/>
    <n v="0"/>
    <d v="2025-03-10T00:00:00"/>
    <s v="UK"/>
    <x v="0"/>
    <x v="9"/>
  </r>
  <r>
    <s v="EST-000031564"/>
    <m/>
    <d v="2025-03-10T00:00:00"/>
    <s v="UK"/>
    <x v="0"/>
    <x v="9"/>
  </r>
  <r>
    <s v="EST-000031566"/>
    <n v="16"/>
    <d v="2025-03-12T00:00:00"/>
    <s v="UK"/>
    <x v="1"/>
    <x v="9"/>
  </r>
  <r>
    <s v="EST-000031567"/>
    <n v="0"/>
    <d v="2025-03-10T00:00:00"/>
    <s v="UK"/>
    <x v="0"/>
    <x v="9"/>
  </r>
  <r>
    <s v="EST-000031569"/>
    <n v="8"/>
    <d v="2025-03-11T00:00:00"/>
    <s v="UK"/>
    <x v="1"/>
    <x v="9"/>
  </r>
  <r>
    <s v="EST-000031570"/>
    <m/>
    <d v="2025-03-10T00:00:00"/>
    <s v="UK"/>
    <x v="0"/>
    <x v="9"/>
  </r>
  <r>
    <s v="EST-000031573"/>
    <m/>
    <d v="2025-03-10T00:00:00"/>
    <s v="UK"/>
    <x v="0"/>
    <x v="9"/>
  </r>
  <r>
    <s v="EST-000031572"/>
    <n v="0"/>
    <d v="2025-03-10T00:00:00"/>
    <s v="UK"/>
    <x v="0"/>
    <x v="9"/>
  </r>
  <r>
    <s v="EST-000031575"/>
    <m/>
    <d v="2025-03-10T00:00:00"/>
    <s v="UK"/>
    <x v="0"/>
    <x v="9"/>
  </r>
  <r>
    <s v="EST-000031583"/>
    <n v="0"/>
    <d v="2025-03-10T00:00:00"/>
    <s v="UK"/>
    <x v="0"/>
    <x v="9"/>
  </r>
  <r>
    <s v="EST-000031577"/>
    <m/>
    <d v="2025-03-10T00:00:00"/>
    <s v="UK"/>
    <x v="0"/>
    <x v="9"/>
  </r>
  <r>
    <s v="EST-000031578"/>
    <n v="0"/>
    <d v="2025-03-10T00:00:00"/>
    <s v="UK"/>
    <x v="0"/>
    <x v="9"/>
  </r>
  <r>
    <s v="EST-000031582"/>
    <m/>
    <d v="2025-03-10T00:00:00"/>
    <s v="UK"/>
    <x v="0"/>
    <x v="9"/>
  </r>
  <r>
    <s v="EST-000031584"/>
    <m/>
    <d v="2025-03-10T00:00:00"/>
    <s v="UK"/>
    <x v="0"/>
    <x v="9"/>
  </r>
  <r>
    <s v="EST-000031585"/>
    <m/>
    <d v="2025-03-10T00:00:00"/>
    <s v="UK"/>
    <x v="0"/>
    <x v="9"/>
  </r>
  <r>
    <s v="EST-000031588"/>
    <n v="9"/>
    <d v="2025-03-12T00:00:00"/>
    <s v="UK"/>
    <x v="1"/>
    <x v="9"/>
  </r>
  <r>
    <s v="EST-000031591"/>
    <n v="0"/>
    <d v="2025-03-10T00:00:00"/>
    <s v="UK"/>
    <x v="0"/>
    <x v="9"/>
  </r>
  <r>
    <s v="EST-000031589"/>
    <m/>
    <d v="2025-03-10T00:00:00"/>
    <s v="UK"/>
    <x v="0"/>
    <x v="9"/>
  </r>
  <r>
    <s v="EST-000031590"/>
    <m/>
    <d v="2025-03-10T00:00:00"/>
    <s v="UK"/>
    <x v="0"/>
    <x v="9"/>
  </r>
  <r>
    <s v="EST-000031592"/>
    <n v="8"/>
    <d v="2025-03-11T00:00:00"/>
    <s v="UK"/>
    <x v="1"/>
    <x v="9"/>
  </r>
  <r>
    <s v="EST-000031593"/>
    <n v="1"/>
    <d v="2025-03-10T00:00:00"/>
    <s v="UK"/>
    <x v="1"/>
    <x v="9"/>
  </r>
  <r>
    <s v="EST-000031595"/>
    <n v="0"/>
    <d v="2025-03-10T00:00:00"/>
    <s v="UK"/>
    <x v="0"/>
    <x v="9"/>
  </r>
  <r>
    <s v="EST-000031596"/>
    <m/>
    <d v="2025-03-10T00:00:00"/>
    <s v="UK"/>
    <x v="0"/>
    <x v="9"/>
  </r>
  <r>
    <s v="EST-000031599"/>
    <m/>
    <d v="2025-03-10T00:00:00"/>
    <s v="UK"/>
    <x v="0"/>
    <x v="9"/>
  </r>
  <r>
    <s v="EST-000031597"/>
    <m/>
    <d v="2025-03-10T00:00:00"/>
    <s v="UK"/>
    <x v="0"/>
    <x v="9"/>
  </r>
  <r>
    <s v="EST-000031598"/>
    <n v="0"/>
    <d v="2025-03-10T00:00:00"/>
    <s v="UK"/>
    <x v="0"/>
    <x v="9"/>
  </r>
  <r>
    <s v="EST-000031601"/>
    <m/>
    <d v="2025-03-10T00:00:00"/>
    <s v="UK"/>
    <x v="0"/>
    <x v="9"/>
  </r>
  <r>
    <s v="EST-000031606"/>
    <n v="15"/>
    <d v="2025-03-11T00:00:00"/>
    <s v="UK"/>
    <x v="1"/>
    <x v="9"/>
  </r>
  <r>
    <s v="EST-000031603"/>
    <m/>
    <d v="2025-03-10T00:00:00"/>
    <s v="UK"/>
    <x v="0"/>
    <x v="9"/>
  </r>
  <r>
    <s v="EST-000031604"/>
    <n v="15"/>
    <d v="2025-03-11T00:00:00"/>
    <s v="UK"/>
    <x v="1"/>
    <x v="9"/>
  </r>
  <r>
    <s v="EST-000031605"/>
    <n v="8"/>
    <d v="2025-03-11T00:00:00"/>
    <s v="UK"/>
    <x v="1"/>
    <x v="9"/>
  </r>
  <r>
    <s v="EST-000031620"/>
    <n v="-8"/>
    <d v="2025-03-11T00:00:00"/>
    <s v="UK"/>
    <x v="1"/>
    <x v="9"/>
  </r>
  <r>
    <s v="EST-000031617"/>
    <m/>
    <d v="2025-03-11T00:00:00"/>
    <s v="UK"/>
    <x v="0"/>
    <x v="9"/>
  </r>
  <r>
    <s v="EST-000031619"/>
    <m/>
    <d v="2025-03-11T00:00:00"/>
    <s v="UK"/>
    <x v="0"/>
    <x v="9"/>
  </r>
  <r>
    <s v="EST-000031621"/>
    <m/>
    <d v="2025-03-11T00:00:00"/>
    <s v="UK"/>
    <x v="0"/>
    <x v="9"/>
  </r>
  <r>
    <s v="EST-000031622"/>
    <n v="0"/>
    <d v="2025-03-11T00:00:00"/>
    <s v="UK"/>
    <x v="0"/>
    <x v="9"/>
  </r>
  <r>
    <s v="EST-000031623"/>
    <n v="0"/>
    <d v="2025-03-11T00:00:00"/>
    <s v="UK"/>
    <x v="0"/>
    <x v="9"/>
  </r>
  <r>
    <s v="EST-000031625"/>
    <n v="0"/>
    <d v="2025-03-11T00:00:00"/>
    <s v="UK"/>
    <x v="0"/>
    <x v="9"/>
  </r>
  <r>
    <s v="EST-000031626"/>
    <m/>
    <d v="2025-03-11T00:00:00"/>
    <s v="UK"/>
    <x v="0"/>
    <x v="9"/>
  </r>
  <r>
    <s v="EST-000031627"/>
    <n v="0"/>
    <d v="2025-03-11T00:00:00"/>
    <s v="UK"/>
    <x v="0"/>
    <x v="9"/>
  </r>
  <r>
    <s v="EST-000031628"/>
    <n v="0"/>
    <d v="2025-03-11T00:00:00"/>
    <s v="UK"/>
    <x v="0"/>
    <x v="9"/>
  </r>
  <r>
    <s v="EST-000031629"/>
    <n v="0"/>
    <d v="2025-03-11T00:00:00"/>
    <s v="UK"/>
    <x v="0"/>
    <x v="9"/>
  </r>
  <r>
    <s v="EST-000031631"/>
    <m/>
    <d v="2025-03-12T00:00:00"/>
    <s v="UK"/>
    <x v="0"/>
    <x v="9"/>
  </r>
  <r>
    <s v="EST-000031632"/>
    <m/>
    <d v="2025-03-11T00:00:00"/>
    <s v="UK"/>
    <x v="0"/>
    <x v="9"/>
  </r>
  <r>
    <s v="EST-000031634"/>
    <m/>
    <d v="2025-03-11T00:00:00"/>
    <s v="UK"/>
    <x v="0"/>
    <x v="9"/>
  </r>
  <r>
    <s v="EST-000031637"/>
    <n v="-8"/>
    <d v="2025-03-11T00:00:00"/>
    <s v="UK"/>
    <x v="1"/>
    <x v="9"/>
  </r>
  <r>
    <s v="EST-000031640"/>
    <n v="8"/>
    <d v="2025-03-12T00:00:00"/>
    <s v="UK"/>
    <x v="1"/>
    <x v="9"/>
  </r>
  <r>
    <s v="EST-000031635"/>
    <n v="8"/>
    <d v="2025-03-12T00:00:00"/>
    <s v="UK"/>
    <x v="1"/>
    <x v="9"/>
  </r>
  <r>
    <s v="EST-000031636"/>
    <n v="0"/>
    <d v="2025-03-11T00:00:00"/>
    <s v="UK"/>
    <x v="0"/>
    <x v="9"/>
  </r>
  <r>
    <s v="EST-000031646"/>
    <n v="8"/>
    <d v="2025-03-12T00:00:00"/>
    <s v="UK"/>
    <x v="1"/>
    <x v="9"/>
  </r>
  <r>
    <s v="EST-000031642"/>
    <n v="0"/>
    <d v="2025-03-11T00:00:00"/>
    <s v="UK"/>
    <x v="0"/>
    <x v="9"/>
  </r>
  <r>
    <s v="EST-000031645"/>
    <n v="8"/>
    <d v="2025-03-12T00:00:00"/>
    <s v="UK"/>
    <x v="1"/>
    <x v="9"/>
  </r>
  <r>
    <s v="EST-000031650"/>
    <n v="-7"/>
    <d v="2025-03-11T00:00:00"/>
    <s v="UK"/>
    <x v="1"/>
    <x v="9"/>
  </r>
  <r>
    <s v="EST-000031648"/>
    <n v="0"/>
    <d v="2025-03-11T00:00:00"/>
    <s v="UK"/>
    <x v="0"/>
    <x v="9"/>
  </r>
  <r>
    <s v="EST-000031649"/>
    <m/>
    <d v="2025-03-11T00:00:00"/>
    <s v="UK"/>
    <x v="0"/>
    <x v="9"/>
  </r>
  <r>
    <s v="EST-000031651"/>
    <n v="15"/>
    <d v="2025-03-12T00:00:00"/>
    <s v="UK"/>
    <x v="1"/>
    <x v="9"/>
  </r>
  <r>
    <s v="EST-000031654"/>
    <n v="15"/>
    <d v="2025-03-12T00:00:00"/>
    <s v="UK"/>
    <x v="1"/>
    <x v="9"/>
  </r>
  <r>
    <s v="EST-000031655"/>
    <m/>
    <d v="2025-03-11T00:00:00"/>
    <s v="UK"/>
    <x v="0"/>
    <x v="9"/>
  </r>
  <r>
    <s v="EST-000031657"/>
    <n v="8"/>
    <d v="2025-03-13T00:00:00"/>
    <s v="UK"/>
    <x v="1"/>
    <x v="9"/>
  </r>
  <r>
    <s v="EST-000031661"/>
    <m/>
    <d v="2025-03-12T00:00:00"/>
    <s v="UK"/>
    <x v="0"/>
    <x v="9"/>
  </r>
  <r>
    <s v="EST-000031662"/>
    <n v="0"/>
    <d v="2025-03-12T00:00:00"/>
    <s v="UK"/>
    <x v="0"/>
    <x v="9"/>
  </r>
  <r>
    <s v="EST-000031663"/>
    <n v="0"/>
    <d v="2025-03-12T00:00:00"/>
    <s v="UK"/>
    <x v="0"/>
    <x v="9"/>
  </r>
  <r>
    <s v="EST-000031664"/>
    <m/>
    <d v="2025-03-12T00:00:00"/>
    <s v="UK"/>
    <x v="0"/>
    <x v="9"/>
  </r>
  <r>
    <s v="EST-000031665"/>
    <n v="0"/>
    <d v="2025-03-12T00:00:00"/>
    <s v="UK"/>
    <x v="0"/>
    <x v="9"/>
  </r>
  <r>
    <s v="EST-000031666"/>
    <m/>
    <d v="2025-03-12T00:00:00"/>
    <s v="UK"/>
    <x v="0"/>
    <x v="9"/>
  </r>
  <r>
    <s v="EST-000031668"/>
    <n v="0"/>
    <d v="2025-03-12T00:00:00"/>
    <s v="UK"/>
    <x v="0"/>
    <x v="9"/>
  </r>
  <r>
    <s v="EST-000031669"/>
    <m/>
    <d v="2025-03-12T00:00:00"/>
    <s v="UK"/>
    <x v="0"/>
    <x v="9"/>
  </r>
  <r>
    <s v="EST-000031670"/>
    <n v="0"/>
    <d v="2025-03-12T00:00:00"/>
    <s v="UK"/>
    <x v="0"/>
    <x v="9"/>
  </r>
  <r>
    <s v="EST-000031671"/>
    <n v="0"/>
    <d v="2025-03-12T00:00:00"/>
    <s v="UK"/>
    <x v="0"/>
    <x v="9"/>
  </r>
  <r>
    <s v="EST-000031672"/>
    <m/>
    <d v="2025-03-12T00:00:00"/>
    <s v="UK"/>
    <x v="0"/>
    <x v="9"/>
  </r>
  <r>
    <s v="EST-000031673"/>
    <n v="8"/>
    <d v="2025-03-13T00:00:00"/>
    <s v="UK"/>
    <x v="1"/>
    <x v="9"/>
  </r>
  <r>
    <s v="EST-000031674"/>
    <m/>
    <d v="2025-03-12T00:00:00"/>
    <s v="UK"/>
    <x v="0"/>
    <x v="9"/>
  </r>
  <r>
    <s v="EST-000031676"/>
    <n v="0"/>
    <d v="2025-03-12T00:00:00"/>
    <s v="UK"/>
    <x v="0"/>
    <x v="9"/>
  </r>
  <r>
    <s v="EST-000031677"/>
    <n v="0"/>
    <d v="2025-03-12T00:00:00"/>
    <s v="UK"/>
    <x v="0"/>
    <x v="9"/>
  </r>
  <r>
    <s v="EST-000031678"/>
    <m/>
    <d v="2025-03-12T00:00:00"/>
    <s v="UK"/>
    <x v="0"/>
    <x v="9"/>
  </r>
  <r>
    <s v="EST-000031679"/>
    <n v="0"/>
    <d v="2025-03-12T00:00:00"/>
    <s v="UK"/>
    <x v="0"/>
    <x v="9"/>
  </r>
  <r>
    <s v="EST-000031680"/>
    <m/>
    <d v="2025-03-12T00:00:00"/>
    <s v="UK"/>
    <x v="0"/>
    <x v="9"/>
  </r>
  <r>
    <s v="EST-000031681"/>
    <m/>
    <d v="2025-03-12T00:00:00"/>
    <s v="UK"/>
    <x v="0"/>
    <x v="9"/>
  </r>
  <r>
    <s v="EST-000031685"/>
    <m/>
    <d v="2025-03-12T00:00:00"/>
    <s v="UK"/>
    <x v="0"/>
    <x v="9"/>
  </r>
  <r>
    <s v="EST-000031686"/>
    <n v="8"/>
    <d v="2025-03-13T00:00:00"/>
    <s v="UK"/>
    <x v="1"/>
    <x v="9"/>
  </r>
  <r>
    <s v="EST-000031687"/>
    <m/>
    <d v="2025-03-12T00:00:00"/>
    <s v="UK"/>
    <x v="0"/>
    <x v="9"/>
  </r>
  <r>
    <s v="EST-000031688"/>
    <m/>
    <d v="2025-03-12T00:00:00"/>
    <s v="UK"/>
    <x v="0"/>
    <x v="9"/>
  </r>
  <r>
    <s v="EST-000031689"/>
    <n v="8"/>
    <d v="2025-03-13T00:00:00"/>
    <s v="UK"/>
    <x v="1"/>
    <x v="9"/>
  </r>
  <r>
    <s v="EST-000031690"/>
    <n v="8"/>
    <d v="2025-03-13T00:00:00"/>
    <s v="UK"/>
    <x v="1"/>
    <x v="9"/>
  </r>
  <r>
    <s v="EST-000031692"/>
    <m/>
    <d v="2025-03-12T00:00:00"/>
    <s v="UK"/>
    <x v="0"/>
    <x v="9"/>
  </r>
  <r>
    <s v="EST-000031693"/>
    <m/>
    <d v="2025-03-12T00:00:00"/>
    <s v="UK"/>
    <x v="0"/>
    <x v="9"/>
  </r>
  <r>
    <s v="EST-000031694"/>
    <m/>
    <d v="2025-03-12T00:00:00"/>
    <s v="UK"/>
    <x v="0"/>
    <x v="9"/>
  </r>
  <r>
    <s v="EST-000031700"/>
    <m/>
    <d v="2025-03-12T00:00:00"/>
    <s v="UK"/>
    <x v="0"/>
    <x v="9"/>
  </r>
  <r>
    <s v="EST-000031699"/>
    <n v="15"/>
    <d v="2025-03-13T00:00:00"/>
    <s v="UK"/>
    <x v="1"/>
    <x v="9"/>
  </r>
  <r>
    <s v="EST-000031701"/>
    <m/>
    <d v="2025-03-12T00:00:00"/>
    <s v="UK"/>
    <x v="0"/>
    <x v="9"/>
  </r>
  <r>
    <s v="EST-000031710"/>
    <m/>
    <d v="2025-03-13T00:00:00"/>
    <s v="UK"/>
    <x v="0"/>
    <x v="9"/>
  </r>
  <r>
    <s v="EST-000031708"/>
    <n v="0"/>
    <d v="2025-03-13T00:00:00"/>
    <s v="UK"/>
    <x v="0"/>
    <x v="9"/>
  </r>
  <r>
    <s v="EST-000031711"/>
    <m/>
    <d v="2025-03-13T00:00:00"/>
    <s v="UK"/>
    <x v="0"/>
    <x v="9"/>
  </r>
  <r>
    <s v="EST-000031713"/>
    <n v="0"/>
    <d v="2025-03-13T00:00:00"/>
    <s v="UK"/>
    <x v="0"/>
    <x v="9"/>
  </r>
  <r>
    <s v="EST-000031715"/>
    <n v="0"/>
    <d v="2025-03-13T00:00:00"/>
    <s v="UK"/>
    <x v="0"/>
    <x v="9"/>
  </r>
  <r>
    <s v="EST-000031714"/>
    <m/>
    <d v="2025-03-13T00:00:00"/>
    <s v="UK"/>
    <x v="0"/>
    <x v="9"/>
  </r>
  <r>
    <s v="EST-000031716"/>
    <m/>
    <d v="2025-03-13T00:00:00"/>
    <s v="UK"/>
    <x v="0"/>
    <x v="9"/>
  </r>
  <r>
    <s v="EST-000031717"/>
    <m/>
    <d v="2025-03-13T00:00:00"/>
    <s v="UK"/>
    <x v="0"/>
    <x v="9"/>
  </r>
  <r>
    <s v="EST-000031718"/>
    <m/>
    <d v="2025-03-13T00:00:00"/>
    <s v="UK"/>
    <x v="0"/>
    <x v="9"/>
  </r>
  <r>
    <s v="EST-000031724"/>
    <n v="0"/>
    <d v="2025-03-13T00:00:00"/>
    <s v="UK"/>
    <x v="0"/>
    <x v="9"/>
  </r>
  <r>
    <s v="EST-000031719"/>
    <n v="0"/>
    <d v="2025-03-13T00:00:00"/>
    <s v="UK"/>
    <x v="0"/>
    <x v="9"/>
  </r>
  <r>
    <s v="EST-000031720"/>
    <m/>
    <d v="2025-03-13T00:00:00"/>
    <s v="UK"/>
    <x v="0"/>
    <x v="9"/>
  </r>
  <r>
    <s v="EST-000031721"/>
    <n v="0"/>
    <d v="2025-03-13T00:00:00"/>
    <s v="UK"/>
    <x v="0"/>
    <x v="9"/>
  </r>
  <r>
    <s v="EST-000031722"/>
    <m/>
    <d v="2025-03-13T00:00:00"/>
    <s v="UK"/>
    <x v="0"/>
    <x v="9"/>
  </r>
  <r>
    <s v="EST-000031725"/>
    <m/>
    <d v="2025-03-13T00:00:00"/>
    <s v="UK"/>
    <x v="0"/>
    <x v="9"/>
  </r>
  <r>
    <s v="EST-000031726"/>
    <m/>
    <d v="2025-03-13T00:00:00"/>
    <s v="UK"/>
    <x v="0"/>
    <x v="9"/>
  </r>
  <r>
    <s v="EST-000031727"/>
    <m/>
    <d v="2025-03-13T00:00:00"/>
    <s v="UK"/>
    <x v="0"/>
    <x v="9"/>
  </r>
  <r>
    <s v="EST-000031730"/>
    <n v="0"/>
    <d v="2025-03-13T00:00:00"/>
    <s v="UK"/>
    <x v="0"/>
    <x v="9"/>
  </r>
  <r>
    <s v="EST-000031732"/>
    <m/>
    <d v="2025-03-13T00:00:00"/>
    <s v="UK"/>
    <x v="0"/>
    <x v="9"/>
  </r>
  <r>
    <s v="EST-000031733"/>
    <m/>
    <d v="2025-03-13T00:00:00"/>
    <s v="UK"/>
    <x v="0"/>
    <x v="9"/>
  </r>
  <r>
    <s v="EST-000031736"/>
    <m/>
    <d v="2025-03-13T00:00:00"/>
    <s v="UK"/>
    <x v="0"/>
    <x v="9"/>
  </r>
  <r>
    <s v="EST-000031735"/>
    <m/>
    <d v="2025-03-13T00:00:00"/>
    <s v="UK"/>
    <x v="0"/>
    <x v="9"/>
  </r>
  <r>
    <s v="EST-000031734"/>
    <m/>
    <d v="2025-03-13T00:00:00"/>
    <s v="UK"/>
    <x v="0"/>
    <x v="9"/>
  </r>
  <r>
    <s v="EST-000031737"/>
    <m/>
    <d v="2025-03-13T00:00:00"/>
    <s v="UK"/>
    <x v="0"/>
    <x v="9"/>
  </r>
  <r>
    <s v="EST-000031738"/>
    <m/>
    <d v="2025-03-13T00:00:00"/>
    <s v="UK"/>
    <x v="0"/>
    <x v="9"/>
  </r>
  <r>
    <s v="EST-000031740"/>
    <n v="16"/>
    <d v="2025-03-14T00:00:00"/>
    <s v="UK"/>
    <x v="1"/>
    <x v="9"/>
  </r>
  <r>
    <s v="EST-000031742"/>
    <n v="1"/>
    <d v="2025-03-13T00:00:00"/>
    <s v="UK"/>
    <x v="1"/>
    <x v="9"/>
  </r>
  <r>
    <s v="EST-000031743"/>
    <m/>
    <d v="2025-03-13T00:00:00"/>
    <s v="UK"/>
    <x v="0"/>
    <x v="9"/>
  </r>
  <r>
    <s v="EST-000031744"/>
    <m/>
    <d v="2025-03-13T00:00:00"/>
    <s v="UK"/>
    <x v="0"/>
    <x v="9"/>
  </r>
  <r>
    <s v="EST-000031748"/>
    <n v="0"/>
    <d v="2025-03-14T00:00:00"/>
    <s v="UK"/>
    <x v="0"/>
    <x v="9"/>
  </r>
  <r>
    <s v="EST-000031749"/>
    <n v="0"/>
    <d v="2025-03-14T00:00:00"/>
    <s v="UK"/>
    <x v="0"/>
    <x v="9"/>
  </r>
  <r>
    <s v="EST-000031764"/>
    <m/>
    <d v="2025-03-14T00:00:00"/>
    <s v="UK"/>
    <x v="0"/>
    <x v="9"/>
  </r>
  <r>
    <s v="EST-000031754"/>
    <m/>
    <d v="2025-03-14T00:00:00"/>
    <s v="UK"/>
    <x v="0"/>
    <x v="9"/>
  </r>
  <r>
    <s v="EST-000031755"/>
    <n v="0"/>
    <d v="2025-03-14T00:00:00"/>
    <s v="UK"/>
    <x v="0"/>
    <x v="9"/>
  </r>
  <r>
    <s v="EST-000031760"/>
    <n v="0"/>
    <d v="2025-03-14T00:00:00"/>
    <s v="UK"/>
    <x v="0"/>
    <x v="9"/>
  </r>
  <r>
    <s v="EST-000031761"/>
    <n v="-8"/>
    <d v="2025-03-14T00:00:00"/>
    <s v="UK"/>
    <x v="1"/>
    <x v="9"/>
  </r>
  <r>
    <s v="EST-000031762"/>
    <m/>
    <d v="2025-03-14T00:00:00"/>
    <s v="UK"/>
    <x v="0"/>
    <x v="9"/>
  </r>
  <r>
    <s v="EST-000031768"/>
    <n v="0"/>
    <d v="2025-03-14T00:00:00"/>
    <s v="UK"/>
    <x v="0"/>
    <x v="9"/>
  </r>
  <r>
    <s v="EST-000031765"/>
    <n v="0"/>
    <d v="2025-03-14T00:00:00"/>
    <s v="UK"/>
    <x v="0"/>
    <x v="9"/>
  </r>
  <r>
    <s v="EST-000031766"/>
    <m/>
    <d v="2025-03-14T00:00:00"/>
    <s v="UK"/>
    <x v="0"/>
    <x v="9"/>
  </r>
  <r>
    <s v="EST-000031767"/>
    <m/>
    <d v="2025-03-14T00:00:00"/>
    <s v="UK"/>
    <x v="0"/>
    <x v="9"/>
  </r>
  <r>
    <s v="EST-000031769"/>
    <n v="0"/>
    <d v="2025-03-14T00:00:00"/>
    <s v="UK"/>
    <x v="0"/>
    <x v="9"/>
  </r>
  <r>
    <s v="EST-000031771"/>
    <n v="0"/>
    <d v="2025-03-14T00:00:00"/>
    <s v="UK"/>
    <x v="0"/>
    <x v="9"/>
  </r>
  <r>
    <s v="EST-000031772"/>
    <n v="0"/>
    <d v="2025-03-14T00:00:00"/>
    <s v="UK"/>
    <x v="0"/>
    <x v="9"/>
  </r>
  <r>
    <s v="EST-000031773"/>
    <m/>
    <d v="2025-03-14T00:00:00"/>
    <s v="UK"/>
    <x v="0"/>
    <x v="9"/>
  </r>
  <r>
    <s v="EST-000031774"/>
    <n v="0"/>
    <d v="2025-03-14T00:00:00"/>
    <s v="UK"/>
    <x v="0"/>
    <x v="9"/>
  </r>
  <r>
    <s v="EST-000031780"/>
    <n v="0"/>
    <d v="2025-03-14T00:00:00"/>
    <s v="UK"/>
    <x v="0"/>
    <x v="9"/>
  </r>
  <r>
    <s v="EST-000031782"/>
    <n v="0"/>
    <d v="2025-03-14T00:00:00"/>
    <s v="UK"/>
    <x v="0"/>
    <x v="9"/>
  </r>
  <r>
    <s v="EST-000031783"/>
    <m/>
    <d v="2025-03-14T00:00:00"/>
    <s v="UK"/>
    <x v="0"/>
    <x v="9"/>
  </r>
  <r>
    <s v="EST-000031790"/>
    <m/>
    <d v="2025-03-14T00:00:00"/>
    <s v="UK"/>
    <x v="0"/>
    <x v="9"/>
  </r>
  <r>
    <s v="EST-000031785"/>
    <n v="0"/>
    <d v="2025-03-14T00:00:00"/>
    <s v="UK"/>
    <x v="0"/>
    <x v="9"/>
  </r>
  <r>
    <s v="EST-000031786"/>
    <n v="0"/>
    <d v="2025-03-14T00:00:00"/>
    <s v="UK"/>
    <x v="0"/>
    <x v="9"/>
  </r>
  <r>
    <s v="EST-000031789"/>
    <m/>
    <d v="2025-03-14T00:00:00"/>
    <s v="UK"/>
    <x v="0"/>
    <x v="9"/>
  </r>
  <r>
    <s v="EST-000031791"/>
    <m/>
    <d v="2025-03-14T00:00:00"/>
    <s v="UK"/>
    <x v="0"/>
    <x v="9"/>
  </r>
  <r>
    <s v="EST-000031053"/>
    <n v="130"/>
    <d v="2025-03-14T00:00:00"/>
    <s v="USA"/>
    <x v="1"/>
    <x v="9"/>
  </r>
  <r>
    <s v="EST-000031553"/>
    <m/>
    <d v="2025-03-11T00:00:00"/>
    <s v="USA"/>
    <x v="0"/>
    <x v="9"/>
  </r>
  <r>
    <s v="EST-000031554"/>
    <m/>
    <d v="2025-03-11T00:00:00"/>
    <s v="USA"/>
    <x v="0"/>
    <x v="9"/>
  </r>
  <r>
    <s v="EST-000031607"/>
    <n v="4"/>
    <d v="2025-03-12T00:00:00"/>
    <s v="USA"/>
    <x v="1"/>
    <x v="9"/>
  </r>
  <r>
    <s v="EST-000031611"/>
    <n v="-8"/>
    <d v="2025-03-11T00:00:00"/>
    <s v="USA"/>
    <x v="1"/>
    <x v="9"/>
  </r>
  <r>
    <s v="EST-000031610"/>
    <n v="-3"/>
    <d v="2025-03-11T00:00:00"/>
    <s v="USA"/>
    <x v="1"/>
    <x v="9"/>
  </r>
  <r>
    <s v="EST-000031609"/>
    <n v="-3"/>
    <d v="2025-03-11T00:00:00"/>
    <s v="USA"/>
    <x v="1"/>
    <x v="9"/>
  </r>
  <r>
    <s v="EST-000031608"/>
    <n v="-5"/>
    <d v="2025-03-11T00:00:00"/>
    <s v="USA"/>
    <x v="1"/>
    <x v="9"/>
  </r>
  <r>
    <s v="EST-000031698"/>
    <n v="-4"/>
    <d v="2025-03-13T00:00:00"/>
    <s v="USA"/>
    <x v="1"/>
    <x v="9"/>
  </r>
  <r>
    <s v="EST-000031703"/>
    <m/>
    <d v="2025-03-12T00:00:00"/>
    <s v="USA"/>
    <x v="0"/>
    <x v="9"/>
  </r>
  <r>
    <s v="EST-000031704"/>
    <m/>
    <d v="2025-03-12T00:00:00"/>
    <s v="USA"/>
    <x v="0"/>
    <x v="9"/>
  </r>
  <r>
    <s v="EST-000031705"/>
    <m/>
    <d v="2025-03-13T00:00:00"/>
    <s v="USA"/>
    <x v="0"/>
    <x v="9"/>
  </r>
  <r>
    <s v="EST-000031741"/>
    <n v="-7"/>
    <d v="2025-03-14T00:00:00"/>
    <s v="USA"/>
    <x v="1"/>
    <x v="9"/>
  </r>
  <r>
    <s v="EST-000031750"/>
    <m/>
    <d v="2025-03-13T00:00:00"/>
    <s v="USA"/>
    <x v="0"/>
    <x v="9"/>
  </r>
  <r>
    <s v="EST-000031912"/>
    <n v="0"/>
    <d v="2025-03-20T00:00:00"/>
    <s v="Australia"/>
    <x v="0"/>
    <x v="10"/>
  </r>
  <r>
    <s v="EST-000031137"/>
    <n v="144"/>
    <d v="2025-03-19T00:00:00"/>
    <s v="France"/>
    <x v="1"/>
    <x v="10"/>
  </r>
  <r>
    <s v="EST-000031187"/>
    <m/>
    <d v="2025-03-18T00:00:00"/>
    <s v="France"/>
    <x v="0"/>
    <x v="10"/>
  </r>
  <r>
    <s v="EST-000031633"/>
    <n v="48"/>
    <d v="2025-03-18T00:00:00"/>
    <s v="France"/>
    <x v="1"/>
    <x v="10"/>
  </r>
  <r>
    <s v="EST-000031746"/>
    <n v="24"/>
    <d v="2025-03-19T00:00:00"/>
    <s v="France"/>
    <x v="1"/>
    <x v="10"/>
  </r>
  <r>
    <s v="EST-000031747"/>
    <m/>
    <d v="2025-03-17T00:00:00"/>
    <s v="France"/>
    <x v="0"/>
    <x v="10"/>
  </r>
  <r>
    <s v="EST-000031864"/>
    <n v="15"/>
    <d v="2025-03-19T00:00:00"/>
    <s v="France"/>
    <x v="1"/>
    <x v="10"/>
  </r>
  <r>
    <s v="EST-000031890"/>
    <m/>
    <d v="2025-03-19T00:00:00"/>
    <s v="France"/>
    <x v="0"/>
    <x v="10"/>
  </r>
  <r>
    <s v="EST-000031856"/>
    <m/>
    <d v="2025-03-18T00:00:00"/>
    <s v="Ireland"/>
    <x v="0"/>
    <x v="10"/>
  </r>
  <r>
    <s v="EST-000031130"/>
    <n v="160"/>
    <d v="2025-03-21T00:00:00"/>
    <s v="Middle East"/>
    <x v="1"/>
    <x v="10"/>
  </r>
  <r>
    <s v="EST-000031542"/>
    <n v="64"/>
    <d v="2025-03-20T00:00:00"/>
    <s v="Middle East"/>
    <x v="1"/>
    <x v="10"/>
  </r>
  <r>
    <s v="EST-000031795"/>
    <n v="16"/>
    <d v="2025-03-19T00:00:00"/>
    <s v="Middle East"/>
    <x v="1"/>
    <x v="10"/>
  </r>
  <r>
    <s v="EST-000031832"/>
    <n v="0"/>
    <d v="2025-03-18T00:00:00"/>
    <s v="Middle East"/>
    <x v="0"/>
    <x v="10"/>
  </r>
  <r>
    <s v="EST-000031845"/>
    <n v="8"/>
    <d v="2025-03-19T00:00:00"/>
    <s v="Middle East"/>
    <x v="1"/>
    <x v="10"/>
  </r>
  <r>
    <s v="EST-000031875"/>
    <n v="16"/>
    <d v="2025-03-21T00:00:00"/>
    <s v="Middle East"/>
    <x v="1"/>
    <x v="10"/>
  </r>
  <r>
    <s v="EST-000030382"/>
    <n v="272"/>
    <d v="2025-03-20T00:00:00"/>
    <s v="Rest of the World"/>
    <x v="1"/>
    <x v="10"/>
  </r>
  <r>
    <s v="EST-000031100"/>
    <m/>
    <d v="2025-03-18T00:00:00"/>
    <s v="Rest of the World"/>
    <x v="0"/>
    <x v="10"/>
  </r>
  <r>
    <s v="EST-000031289"/>
    <n v="119"/>
    <d v="2025-03-18T00:00:00"/>
    <s v="Rest of the World"/>
    <x v="1"/>
    <x v="10"/>
  </r>
  <r>
    <s v="EST-000031364"/>
    <n v="72"/>
    <d v="2025-03-17T00:00:00"/>
    <s v="Rest of the World"/>
    <x v="1"/>
    <x v="10"/>
  </r>
  <r>
    <s v="EST-000031519"/>
    <n v="48"/>
    <d v="2025-03-17T00:00:00"/>
    <s v="Rest of the World"/>
    <x v="1"/>
    <x v="10"/>
  </r>
  <r>
    <s v="EST-000031552"/>
    <n v="48"/>
    <d v="2025-03-18T00:00:00"/>
    <s v="Rest of the World"/>
    <x v="1"/>
    <x v="10"/>
  </r>
  <r>
    <s v="EST-000031594"/>
    <n v="48"/>
    <d v="2025-03-19T00:00:00"/>
    <s v="Rest of the World"/>
    <x v="1"/>
    <x v="10"/>
  </r>
  <r>
    <s v="EST-000031644"/>
    <n v="40"/>
    <d v="2025-03-18T00:00:00"/>
    <s v="Rest of the World"/>
    <x v="1"/>
    <x v="10"/>
  </r>
  <r>
    <s v="EST-000031702"/>
    <n v="48"/>
    <d v="2025-03-21T00:00:00"/>
    <s v="Rest of the World"/>
    <x v="1"/>
    <x v="10"/>
  </r>
  <r>
    <s v="EST-000031723"/>
    <n v="32"/>
    <d v="2025-03-20T00:00:00"/>
    <s v="Rest of the World"/>
    <x v="1"/>
    <x v="10"/>
  </r>
  <r>
    <s v="EST-000031757"/>
    <n v="18"/>
    <d v="2025-03-19T00:00:00"/>
    <s v="Rest of the World"/>
    <x v="1"/>
    <x v="10"/>
  </r>
  <r>
    <s v="EST-000031793"/>
    <n v="16"/>
    <d v="2025-03-19T00:00:00"/>
    <s v="Rest of the World"/>
    <x v="1"/>
    <x v="10"/>
  </r>
  <r>
    <s v="EST-000031866"/>
    <n v="0"/>
    <d v="2025-03-19T00:00:00"/>
    <s v="Rest of the World"/>
    <x v="0"/>
    <x v="10"/>
  </r>
  <r>
    <s v="EST-000031924"/>
    <n v="0"/>
    <d v="2025-03-20T00:00:00"/>
    <s v="Rest of the World"/>
    <x v="0"/>
    <x v="10"/>
  </r>
  <r>
    <s v="EST-000031938"/>
    <m/>
    <d v="2025-03-20T00:00:00"/>
    <s v="Rest of the World"/>
    <x v="0"/>
    <x v="10"/>
  </r>
  <r>
    <s v="EST-000031381"/>
    <n v="56"/>
    <d v="2025-03-17T00:00:00"/>
    <s v="UK"/>
    <x v="1"/>
    <x v="10"/>
  </r>
  <r>
    <s v="EST-000031515"/>
    <n v="87"/>
    <d v="2025-03-20T00:00:00"/>
    <s v="UK"/>
    <x v="1"/>
    <x v="10"/>
  </r>
  <r>
    <s v="EST-000031517"/>
    <n v="63"/>
    <d v="2025-03-17T00:00:00"/>
    <s v="UK"/>
    <x v="1"/>
    <x v="10"/>
  </r>
  <r>
    <s v="EST-000031522"/>
    <n v="48"/>
    <d v="2025-03-17T00:00:00"/>
    <s v="UK"/>
    <x v="1"/>
    <x v="10"/>
  </r>
  <r>
    <s v="EST-000031576"/>
    <n v="64"/>
    <d v="2025-03-20T00:00:00"/>
    <s v="UK"/>
    <x v="1"/>
    <x v="10"/>
  </r>
  <r>
    <s v="EST-000031581"/>
    <n v="64"/>
    <d v="2025-03-20T00:00:00"/>
    <s v="UK"/>
    <x v="1"/>
    <x v="10"/>
  </r>
  <r>
    <s v="EST-000031641"/>
    <n v="39"/>
    <d v="2025-03-17T00:00:00"/>
    <s v="UK"/>
    <x v="1"/>
    <x v="10"/>
  </r>
  <r>
    <s v="EST-000031653"/>
    <n v="47"/>
    <d v="2025-03-18T00:00:00"/>
    <s v="UK"/>
    <x v="1"/>
    <x v="10"/>
  </r>
  <r>
    <s v="EST-000031667"/>
    <n v="40"/>
    <d v="2025-03-19T00:00:00"/>
    <s v="UK"/>
    <x v="1"/>
    <x v="10"/>
  </r>
  <r>
    <s v="EST-000031691"/>
    <n v="40"/>
    <d v="2025-03-19T00:00:00"/>
    <s v="UK"/>
    <x v="1"/>
    <x v="10"/>
  </r>
  <r>
    <s v="EST-000031696"/>
    <n v="31"/>
    <d v="2025-03-17T00:00:00"/>
    <s v="UK"/>
    <x v="1"/>
    <x v="10"/>
  </r>
  <r>
    <s v="EST-000031707"/>
    <n v="24"/>
    <d v="2025-03-18T00:00:00"/>
    <s v="UK"/>
    <x v="1"/>
    <x v="10"/>
  </r>
  <r>
    <s v="EST-000031712"/>
    <m/>
    <d v="2025-03-17T00:00:00"/>
    <s v="UK"/>
    <x v="0"/>
    <x v="10"/>
  </r>
  <r>
    <s v="EST-000031752"/>
    <n v="8"/>
    <d v="2025-03-17T00:00:00"/>
    <s v="UK"/>
    <x v="1"/>
    <x v="10"/>
  </r>
  <r>
    <s v="EST-000031756"/>
    <n v="8"/>
    <d v="2025-03-17T00:00:00"/>
    <s v="UK"/>
    <x v="1"/>
    <x v="10"/>
  </r>
  <r>
    <s v="EST-000031763"/>
    <n v="8"/>
    <d v="2025-03-17T00:00:00"/>
    <s v="UK"/>
    <x v="1"/>
    <x v="10"/>
  </r>
  <r>
    <s v="EST-000031770"/>
    <n v="8"/>
    <d v="2025-03-17T00:00:00"/>
    <s v="UK"/>
    <x v="1"/>
    <x v="10"/>
  </r>
  <r>
    <s v="EST-000031775"/>
    <n v="32"/>
    <d v="2025-03-20T00:00:00"/>
    <s v="UK"/>
    <x v="1"/>
    <x v="10"/>
  </r>
  <r>
    <s v="EST-000031777"/>
    <n v="24"/>
    <d v="2025-03-19T00:00:00"/>
    <s v="UK"/>
    <x v="1"/>
    <x v="10"/>
  </r>
  <r>
    <s v="EST-000031778"/>
    <n v="1"/>
    <d v="2025-03-17T00:00:00"/>
    <s v="UK"/>
    <x v="1"/>
    <x v="10"/>
  </r>
  <r>
    <s v="EST-000031779"/>
    <n v="8"/>
    <d v="2025-03-17T00:00:00"/>
    <s v="UK"/>
    <x v="1"/>
    <x v="10"/>
  </r>
  <r>
    <s v="EST-000031781"/>
    <n v="1"/>
    <d v="2025-03-17T00:00:00"/>
    <s v="UK"/>
    <x v="1"/>
    <x v="10"/>
  </r>
  <r>
    <s v="EST-000031784"/>
    <n v="8"/>
    <d v="2025-03-17T00:00:00"/>
    <s v="UK"/>
    <x v="1"/>
    <x v="10"/>
  </r>
  <r>
    <s v="EST-000031794"/>
    <n v="8"/>
    <d v="2025-03-18T00:00:00"/>
    <s v="UK"/>
    <x v="1"/>
    <x v="10"/>
  </r>
  <r>
    <s v="EST-000031796"/>
    <n v="8"/>
    <d v="2025-03-18T00:00:00"/>
    <s v="UK"/>
    <x v="1"/>
    <x v="10"/>
  </r>
  <r>
    <s v="EST-000031797"/>
    <n v="0"/>
    <d v="2025-03-17T00:00:00"/>
    <s v="UK"/>
    <x v="0"/>
    <x v="10"/>
  </r>
  <r>
    <s v="EST-000031798"/>
    <n v="0"/>
    <d v="2025-03-17T00:00:00"/>
    <s v="UK"/>
    <x v="0"/>
    <x v="10"/>
  </r>
  <r>
    <s v="EST-000031799"/>
    <m/>
    <d v="2025-03-17T00:00:00"/>
    <s v="UK"/>
    <x v="0"/>
    <x v="10"/>
  </r>
  <r>
    <s v="EST-000031800"/>
    <n v="0"/>
    <d v="2025-03-17T00:00:00"/>
    <s v="UK"/>
    <x v="0"/>
    <x v="10"/>
  </r>
  <r>
    <s v="EST-000031801"/>
    <n v="0"/>
    <d v="2025-03-17T00:00:00"/>
    <s v="UK"/>
    <x v="0"/>
    <x v="10"/>
  </r>
  <r>
    <s v="EST-000031802"/>
    <n v="0"/>
    <d v="2025-03-17T00:00:00"/>
    <s v="UK"/>
    <x v="0"/>
    <x v="10"/>
  </r>
  <r>
    <s v="EST-000031803"/>
    <n v="0"/>
    <d v="2025-03-17T00:00:00"/>
    <s v="UK"/>
    <x v="0"/>
    <x v="10"/>
  </r>
  <r>
    <s v="EST-000031804"/>
    <m/>
    <d v="2025-03-17T00:00:00"/>
    <s v="UK"/>
    <x v="0"/>
    <x v="10"/>
  </r>
  <r>
    <s v="EST-000031805"/>
    <n v="1"/>
    <d v="2025-03-18T00:00:00"/>
    <s v="UK"/>
    <x v="1"/>
    <x v="10"/>
  </r>
  <r>
    <s v="EST-000031806"/>
    <n v="0"/>
    <d v="2025-03-17T00:00:00"/>
    <s v="UK"/>
    <x v="0"/>
    <x v="10"/>
  </r>
  <r>
    <s v="EST-000031807"/>
    <n v="0"/>
    <d v="2025-03-17T00:00:00"/>
    <s v="UK"/>
    <x v="0"/>
    <x v="10"/>
  </r>
  <r>
    <s v="EST-000031808"/>
    <n v="0"/>
    <d v="2025-03-17T00:00:00"/>
    <s v="UK"/>
    <x v="0"/>
    <x v="10"/>
  </r>
  <r>
    <s v="EST-000031809"/>
    <n v="0"/>
    <d v="2025-03-17T00:00:00"/>
    <s v="UK"/>
    <x v="0"/>
    <x v="10"/>
  </r>
  <r>
    <s v="EST-000031810"/>
    <n v="0"/>
    <d v="2025-03-17T00:00:00"/>
    <s v="UK"/>
    <x v="0"/>
    <x v="10"/>
  </r>
  <r>
    <s v="EST-000031811"/>
    <m/>
    <d v="2025-03-17T00:00:00"/>
    <s v="UK"/>
    <x v="0"/>
    <x v="10"/>
  </r>
  <r>
    <s v="EST-000031812"/>
    <n v="16"/>
    <d v="2025-03-19T00:00:00"/>
    <s v="UK"/>
    <x v="1"/>
    <x v="10"/>
  </r>
  <r>
    <s v="EST-000031813"/>
    <n v="0"/>
    <d v="2025-03-17T00:00:00"/>
    <s v="UK"/>
    <x v="0"/>
    <x v="10"/>
  </r>
  <r>
    <s v="EST-000031815"/>
    <m/>
    <d v="2025-03-19T00:00:00"/>
    <s v="UK"/>
    <x v="0"/>
    <x v="10"/>
  </r>
  <r>
    <s v="EST-000031817"/>
    <m/>
    <d v="2025-03-17T00:00:00"/>
    <s v="UK"/>
    <x v="0"/>
    <x v="10"/>
  </r>
  <r>
    <s v="EST-000031820"/>
    <n v="0"/>
    <d v="2025-03-17T00:00:00"/>
    <s v="UK"/>
    <x v="0"/>
    <x v="10"/>
  </r>
  <r>
    <s v="EST-000031818"/>
    <n v="-7"/>
    <d v="2025-03-17T00:00:00"/>
    <s v="UK"/>
    <x v="1"/>
    <x v="10"/>
  </r>
  <r>
    <s v="EST-000031822"/>
    <m/>
    <d v="2025-03-17T00:00:00"/>
    <s v="UK"/>
    <x v="0"/>
    <x v="10"/>
  </r>
  <r>
    <s v="EST-000031821"/>
    <n v="15"/>
    <d v="2025-03-18T00:00:00"/>
    <s v="UK"/>
    <x v="1"/>
    <x v="10"/>
  </r>
  <r>
    <s v="EST-000031823"/>
    <m/>
    <d v="2025-03-17T00:00:00"/>
    <s v="UK"/>
    <x v="0"/>
    <x v="10"/>
  </r>
  <r>
    <s v="EST-000031824"/>
    <n v="23"/>
    <d v="2025-03-19T00:00:00"/>
    <s v="UK"/>
    <x v="1"/>
    <x v="10"/>
  </r>
  <r>
    <s v="EST-000031825"/>
    <n v="15"/>
    <d v="2025-03-19T00:00:00"/>
    <s v="UK"/>
    <x v="1"/>
    <x v="10"/>
  </r>
  <r>
    <s v="EST-000031826"/>
    <n v="15"/>
    <d v="2025-03-18T00:00:00"/>
    <s v="UK"/>
    <x v="1"/>
    <x v="10"/>
  </r>
  <r>
    <s v="EST-000031827"/>
    <n v="1"/>
    <d v="2025-03-19T00:00:00"/>
    <s v="UK"/>
    <x v="1"/>
    <x v="10"/>
  </r>
  <r>
    <s v="EST-000031828"/>
    <n v="0"/>
    <d v="2025-03-18T00:00:00"/>
    <s v="UK"/>
    <x v="0"/>
    <x v="10"/>
  </r>
  <r>
    <s v="EST-000031833"/>
    <n v="-8"/>
    <d v="2025-03-18T00:00:00"/>
    <s v="UK"/>
    <x v="1"/>
    <x v="10"/>
  </r>
  <r>
    <s v="EST-000031834"/>
    <n v="8"/>
    <d v="2025-03-19T00:00:00"/>
    <s v="UK"/>
    <x v="1"/>
    <x v="10"/>
  </r>
  <r>
    <s v="EST-000031835"/>
    <m/>
    <d v="2025-03-18T00:00:00"/>
    <s v="UK"/>
    <x v="0"/>
    <x v="10"/>
  </r>
  <r>
    <s v="EST-000031838"/>
    <n v="0"/>
    <d v="2025-03-18T00:00:00"/>
    <s v="UK"/>
    <x v="0"/>
    <x v="10"/>
  </r>
  <r>
    <s v="EST-000031839"/>
    <m/>
    <d v="2025-03-18T00:00:00"/>
    <s v="UK"/>
    <x v="0"/>
    <x v="10"/>
  </r>
  <r>
    <s v="EST-000031841"/>
    <m/>
    <d v="2025-03-18T00:00:00"/>
    <s v="UK"/>
    <x v="0"/>
    <x v="10"/>
  </r>
  <r>
    <s v="EST-000031842"/>
    <n v="0"/>
    <d v="2025-03-18T00:00:00"/>
    <s v="UK"/>
    <x v="0"/>
    <x v="10"/>
  </r>
  <r>
    <s v="EST-000031843"/>
    <n v="0"/>
    <d v="2025-03-18T00:00:00"/>
    <s v="UK"/>
    <x v="0"/>
    <x v="10"/>
  </r>
  <r>
    <s v="EST-000031846"/>
    <n v="24"/>
    <d v="2025-03-21T00:00:00"/>
    <s v="UK"/>
    <x v="1"/>
    <x v="10"/>
  </r>
  <r>
    <s v="EST-000031849"/>
    <n v="0"/>
    <d v="2025-03-18T00:00:00"/>
    <s v="UK"/>
    <x v="0"/>
    <x v="10"/>
  </r>
  <r>
    <s v="EST-000031850"/>
    <m/>
    <d v="2025-03-18T00:00:00"/>
    <s v="UK"/>
    <x v="0"/>
    <x v="10"/>
  </r>
  <r>
    <s v="EST-000031848"/>
    <m/>
    <d v="2025-03-18T00:00:00"/>
    <s v="UK"/>
    <x v="0"/>
    <x v="10"/>
  </r>
  <r>
    <s v="EST-000031852"/>
    <n v="15"/>
    <d v="2025-03-19T00:00:00"/>
    <s v="UK"/>
    <x v="1"/>
    <x v="10"/>
  </r>
  <r>
    <s v="EST-000031853"/>
    <n v="8"/>
    <d v="2025-03-19T00:00:00"/>
    <s v="UK"/>
    <x v="1"/>
    <x v="10"/>
  </r>
  <r>
    <s v="EST-000031854"/>
    <n v="-8"/>
    <d v="2025-03-18T00:00:00"/>
    <s v="UK"/>
    <x v="1"/>
    <x v="10"/>
  </r>
  <r>
    <s v="EST-000031855"/>
    <n v="0"/>
    <d v="2025-03-18T00:00:00"/>
    <s v="UK"/>
    <x v="0"/>
    <x v="10"/>
  </r>
  <r>
    <s v="EST-000031858"/>
    <m/>
    <d v="2025-03-18T00:00:00"/>
    <s v="UK"/>
    <x v="0"/>
    <x v="10"/>
  </r>
  <r>
    <s v="EST-000031860"/>
    <n v="16"/>
    <d v="2025-03-19T00:00:00"/>
    <s v="UK"/>
    <x v="1"/>
    <x v="10"/>
  </r>
  <r>
    <s v="EST-000031862"/>
    <n v="16"/>
    <d v="2025-03-19T00:00:00"/>
    <s v="UK"/>
    <x v="1"/>
    <x v="10"/>
  </r>
  <r>
    <s v="EST-000031865"/>
    <n v="15"/>
    <d v="2025-03-19T00:00:00"/>
    <s v="UK"/>
    <x v="1"/>
    <x v="10"/>
  </r>
  <r>
    <s v="EST-000031867"/>
    <m/>
    <d v="2025-03-19T00:00:00"/>
    <s v="UK"/>
    <x v="0"/>
    <x v="10"/>
  </r>
  <r>
    <s v="EST-000031868"/>
    <m/>
    <d v="2025-03-19T00:00:00"/>
    <s v="UK"/>
    <x v="0"/>
    <x v="10"/>
  </r>
  <r>
    <s v="EST-000031872"/>
    <n v="0"/>
    <d v="2025-03-20T00:00:00"/>
    <s v="UK"/>
    <x v="0"/>
    <x v="10"/>
  </r>
  <r>
    <s v="EST-000031873"/>
    <n v="0"/>
    <d v="2025-03-19T00:00:00"/>
    <s v="UK"/>
    <x v="0"/>
    <x v="10"/>
  </r>
  <r>
    <s v="EST-000031874"/>
    <n v="0"/>
    <d v="2025-03-19T00:00:00"/>
    <s v="UK"/>
    <x v="0"/>
    <x v="10"/>
  </r>
  <r>
    <s v="EST-000031877"/>
    <n v="0"/>
    <d v="2025-03-20T00:00:00"/>
    <s v="UK"/>
    <x v="0"/>
    <x v="10"/>
  </r>
  <r>
    <s v="EST-000031878"/>
    <m/>
    <d v="2025-03-19T00:00:00"/>
    <s v="UK"/>
    <x v="0"/>
    <x v="10"/>
  </r>
  <r>
    <s v="EST-000031879"/>
    <n v="0"/>
    <d v="2025-03-19T00:00:00"/>
    <s v="UK"/>
    <x v="0"/>
    <x v="10"/>
  </r>
  <r>
    <s v="EST-000031880"/>
    <n v="0"/>
    <d v="2025-03-19T00:00:00"/>
    <s v="UK"/>
    <x v="0"/>
    <x v="10"/>
  </r>
  <r>
    <s v="EST-000031881"/>
    <m/>
    <d v="2025-03-19T00:00:00"/>
    <s v="UK"/>
    <x v="0"/>
    <x v="10"/>
  </r>
  <r>
    <s v="EST-000031882"/>
    <m/>
    <d v="2025-03-19T00:00:00"/>
    <s v="UK"/>
    <x v="0"/>
    <x v="10"/>
  </r>
  <r>
    <s v="EST-000031883"/>
    <m/>
    <d v="2025-03-19T00:00:00"/>
    <s v="UK"/>
    <x v="0"/>
    <x v="10"/>
  </r>
  <r>
    <s v="EST-000031884"/>
    <m/>
    <d v="2025-03-19T00:00:00"/>
    <s v="UK"/>
    <x v="0"/>
    <x v="10"/>
  </r>
  <r>
    <s v="EST-000031885"/>
    <n v="0"/>
    <d v="2025-03-19T00:00:00"/>
    <s v="UK"/>
    <x v="0"/>
    <x v="10"/>
  </r>
  <r>
    <s v="EST-000031891"/>
    <n v="-7"/>
    <d v="2025-03-19T00:00:00"/>
    <s v="UK"/>
    <x v="1"/>
    <x v="10"/>
  </r>
  <r>
    <s v="EST-000031886"/>
    <n v="0"/>
    <d v="2025-03-19T00:00:00"/>
    <s v="UK"/>
    <x v="0"/>
    <x v="10"/>
  </r>
  <r>
    <s v="EST-000031888"/>
    <m/>
    <d v="2025-03-19T00:00:00"/>
    <s v="UK"/>
    <x v="0"/>
    <x v="10"/>
  </r>
  <r>
    <s v="EST-000031889"/>
    <n v="0"/>
    <d v="2025-03-19T00:00:00"/>
    <s v="UK"/>
    <x v="0"/>
    <x v="10"/>
  </r>
  <r>
    <s v="EST-000031892"/>
    <n v="0"/>
    <d v="2025-03-19T00:00:00"/>
    <s v="UK"/>
    <x v="0"/>
    <x v="10"/>
  </r>
  <r>
    <s v="EST-000031893"/>
    <m/>
    <d v="2025-03-19T00:00:00"/>
    <s v="UK"/>
    <x v="0"/>
    <x v="10"/>
  </r>
  <r>
    <s v="EST-000031895"/>
    <m/>
    <d v="2025-03-19T00:00:00"/>
    <s v="UK"/>
    <x v="0"/>
    <x v="10"/>
  </r>
  <r>
    <s v="EST-000031894"/>
    <n v="15"/>
    <d v="2025-03-20T00:00:00"/>
    <s v="UK"/>
    <x v="1"/>
    <x v="10"/>
  </r>
  <r>
    <s v="EST-000031903"/>
    <n v="1"/>
    <d v="2025-03-19T00:00:00"/>
    <s v="UK"/>
    <x v="1"/>
    <x v="10"/>
  </r>
  <r>
    <s v="EST-000031897"/>
    <n v="15"/>
    <d v="2025-03-20T00:00:00"/>
    <s v="UK"/>
    <x v="1"/>
    <x v="10"/>
  </r>
  <r>
    <s v="EST-000031901"/>
    <m/>
    <d v="2025-03-19T00:00:00"/>
    <s v="UK"/>
    <x v="0"/>
    <x v="10"/>
  </r>
  <r>
    <s v="EST-000031907"/>
    <m/>
    <d v="2025-03-19T00:00:00"/>
    <s v="UK"/>
    <x v="0"/>
    <x v="10"/>
  </r>
  <r>
    <s v="EST-000031905"/>
    <n v="15"/>
    <d v="2025-03-20T00:00:00"/>
    <s v="UK"/>
    <x v="1"/>
    <x v="10"/>
  </r>
  <r>
    <s v="EST-000031908"/>
    <n v="15"/>
    <d v="2025-03-20T00:00:00"/>
    <s v="UK"/>
    <x v="1"/>
    <x v="10"/>
  </r>
  <r>
    <s v="EST-000031906"/>
    <m/>
    <d v="2025-03-19T00:00:00"/>
    <s v="UK"/>
    <x v="0"/>
    <x v="10"/>
  </r>
  <r>
    <s v="EST-000031909"/>
    <m/>
    <d v="2025-03-19T00:00:00"/>
    <s v="UK"/>
    <x v="0"/>
    <x v="10"/>
  </r>
  <r>
    <s v="EST-000031910"/>
    <m/>
    <d v="2025-03-19T00:00:00"/>
    <s v="UK"/>
    <x v="0"/>
    <x v="10"/>
  </r>
  <r>
    <s v="EST-000031915"/>
    <n v="-8"/>
    <d v="2025-03-21T00:00:00"/>
    <s v="UK"/>
    <x v="1"/>
    <x v="10"/>
  </r>
  <r>
    <s v="EST-000031916"/>
    <n v="0"/>
    <d v="2025-03-20T00:00:00"/>
    <s v="UK"/>
    <x v="0"/>
    <x v="10"/>
  </r>
  <r>
    <s v="EST-000031917"/>
    <m/>
    <d v="2025-03-20T00:00:00"/>
    <s v="UK"/>
    <x v="0"/>
    <x v="10"/>
  </r>
  <r>
    <s v="EST-000031918"/>
    <m/>
    <d v="2025-03-20T00:00:00"/>
    <s v="UK"/>
    <x v="0"/>
    <x v="10"/>
  </r>
  <r>
    <s v="EST-000031920"/>
    <m/>
    <d v="2025-03-20T00:00:00"/>
    <s v="UK"/>
    <x v="0"/>
    <x v="10"/>
  </r>
  <r>
    <s v="EST-000031921"/>
    <m/>
    <d v="2025-03-20T00:00:00"/>
    <s v="UK"/>
    <x v="0"/>
    <x v="10"/>
  </r>
  <r>
    <s v="EST-000031922"/>
    <m/>
    <d v="2025-03-20T00:00:00"/>
    <s v="UK"/>
    <x v="0"/>
    <x v="10"/>
  </r>
  <r>
    <s v="EST-000031925"/>
    <m/>
    <d v="2025-03-20T00:00:00"/>
    <s v="UK"/>
    <x v="0"/>
    <x v="10"/>
  </r>
  <r>
    <s v="EST-000031930"/>
    <n v="-8"/>
    <d v="2025-03-20T00:00:00"/>
    <s v="UK"/>
    <x v="1"/>
    <x v="10"/>
  </r>
  <r>
    <s v="EST-000031931"/>
    <n v="0"/>
    <d v="2025-03-20T00:00:00"/>
    <s v="UK"/>
    <x v="0"/>
    <x v="10"/>
  </r>
  <r>
    <s v="EST-000031932"/>
    <m/>
    <d v="2025-03-20T00:00:00"/>
    <s v="UK"/>
    <x v="0"/>
    <x v="10"/>
  </r>
  <r>
    <s v="EST-000031935"/>
    <n v="0"/>
    <d v="2025-03-20T00:00:00"/>
    <s v="UK"/>
    <x v="0"/>
    <x v="10"/>
  </r>
  <r>
    <s v="EST-000031936"/>
    <n v="-7"/>
    <d v="2025-03-20T00:00:00"/>
    <s v="UK"/>
    <x v="1"/>
    <x v="10"/>
  </r>
  <r>
    <s v="EST-000031937"/>
    <n v="0"/>
    <d v="2025-03-20T00:00:00"/>
    <s v="UK"/>
    <x v="0"/>
    <x v="10"/>
  </r>
  <r>
    <s v="EST-000031950"/>
    <n v="15"/>
    <d v="2025-03-21T00:00:00"/>
    <s v="UK"/>
    <x v="1"/>
    <x v="10"/>
  </r>
  <r>
    <s v="EST-000031941"/>
    <n v="0"/>
    <d v="2025-03-20T00:00:00"/>
    <s v="UK"/>
    <x v="0"/>
    <x v="10"/>
  </r>
  <r>
    <s v="EST-000031942"/>
    <m/>
    <d v="2025-03-20T00:00:00"/>
    <s v="UK"/>
    <x v="0"/>
    <x v="10"/>
  </r>
  <r>
    <s v="EST-000031945"/>
    <m/>
    <d v="2025-03-20T00:00:00"/>
    <s v="UK"/>
    <x v="0"/>
    <x v="10"/>
  </r>
  <r>
    <s v="EST-000031947"/>
    <n v="15"/>
    <d v="2025-03-21T00:00:00"/>
    <s v="UK"/>
    <x v="1"/>
    <x v="10"/>
  </r>
  <r>
    <s v="EST-000031948"/>
    <m/>
    <d v="2025-03-21T00:00:00"/>
    <s v="UK"/>
    <x v="0"/>
    <x v="10"/>
  </r>
  <r>
    <s v="EST-000031949"/>
    <m/>
    <d v="2025-03-21T00:00:00"/>
    <s v="UK"/>
    <x v="0"/>
    <x v="10"/>
  </r>
  <r>
    <s v="EST-000031951"/>
    <m/>
    <d v="2025-03-21T00:00:00"/>
    <s v="UK"/>
    <x v="0"/>
    <x v="10"/>
  </r>
  <r>
    <s v="EST-000031953"/>
    <m/>
    <d v="2025-03-21T00:00:00"/>
    <s v="UK"/>
    <x v="0"/>
    <x v="10"/>
  </r>
  <r>
    <s v="EST-000031954"/>
    <n v="15"/>
    <d v="2025-03-21T00:00:00"/>
    <s v="UK"/>
    <x v="1"/>
    <x v="10"/>
  </r>
  <r>
    <s v="EST-000031956"/>
    <n v="15"/>
    <d v="2025-03-21T00:00:00"/>
    <s v="UK"/>
    <x v="1"/>
    <x v="10"/>
  </r>
  <r>
    <s v="EST-000031959"/>
    <m/>
    <d v="2025-03-20T00:00:00"/>
    <s v="UK"/>
    <x v="0"/>
    <x v="10"/>
  </r>
  <r>
    <s v="EST-000031961"/>
    <m/>
    <d v="2025-03-21T00:00:00"/>
    <s v="UK"/>
    <x v="0"/>
    <x v="10"/>
  </r>
  <r>
    <s v="EST-000031962"/>
    <n v="0"/>
    <d v="2025-03-21T00:00:00"/>
    <s v="UK"/>
    <x v="0"/>
    <x v="10"/>
  </r>
  <r>
    <s v="EST-000031964"/>
    <n v="0"/>
    <d v="2025-03-21T00:00:00"/>
    <s v="UK"/>
    <x v="0"/>
    <x v="10"/>
  </r>
  <r>
    <s v="EST-000031971"/>
    <n v="0"/>
    <d v="2025-03-21T00:00:00"/>
    <s v="UK"/>
    <x v="0"/>
    <x v="10"/>
  </r>
  <r>
    <s v="EST-000031967"/>
    <m/>
    <d v="2025-03-21T00:00:00"/>
    <s v="UK"/>
    <x v="0"/>
    <x v="10"/>
  </r>
  <r>
    <s v="EST-000031977"/>
    <m/>
    <d v="2025-03-21T00:00:00"/>
    <s v="UK"/>
    <x v="0"/>
    <x v="10"/>
  </r>
  <r>
    <s v="EST-000031976"/>
    <n v="0"/>
    <d v="2025-03-21T00:00:00"/>
    <s v="UK"/>
    <x v="0"/>
    <x v="10"/>
  </r>
  <r>
    <s v="EST-000031981"/>
    <n v="0"/>
    <d v="2025-03-21T00:00:00"/>
    <s v="UK"/>
    <x v="0"/>
    <x v="10"/>
  </r>
  <r>
    <s v="EST-000030934"/>
    <m/>
    <d v="2025-03-18T00:00:00"/>
    <s v="USA"/>
    <x v="0"/>
    <x v="10"/>
  </r>
  <r>
    <s v="EST-000030959"/>
    <n v="161"/>
    <d v="2025-03-18T00:00:00"/>
    <s v="USA"/>
    <x v="1"/>
    <x v="10"/>
  </r>
  <r>
    <s v="EST-000031520"/>
    <n v="56"/>
    <d v="2025-03-18T00:00:00"/>
    <s v="USA"/>
    <x v="1"/>
    <x v="10"/>
  </r>
  <r>
    <s v="EST-000031652"/>
    <n v="25"/>
    <d v="2025-03-18T00:00:00"/>
    <s v="USA"/>
    <x v="1"/>
    <x v="10"/>
  </r>
  <r>
    <s v="EST-000031739"/>
    <n v="24"/>
    <d v="2025-03-19T00:00:00"/>
    <s v="USA"/>
    <x v="1"/>
    <x v="10"/>
  </r>
  <r>
    <s v="EST-000031830"/>
    <n v="-8"/>
    <d v="2025-03-18T00:00:00"/>
    <s v="USA"/>
    <x v="1"/>
    <x v="10"/>
  </r>
  <r>
    <s v="EST-000031871"/>
    <m/>
    <d v="2025-03-18T00:00:00"/>
    <s v="USA"/>
    <x v="0"/>
    <x v="10"/>
  </r>
  <r>
    <s v="EST-000031943"/>
    <n v="-6"/>
    <d v="2025-03-20T00:00:00"/>
    <s v="USA"/>
    <x v="1"/>
    <x v="10"/>
  </r>
  <r>
    <s v="EST-000031831"/>
    <n v="40"/>
    <d v="2025-03-26T00:00:00"/>
    <s v="Australia"/>
    <x v="1"/>
    <x v="11"/>
  </r>
  <r>
    <s v="EST-000030818"/>
    <n v="216"/>
    <d v="2025-03-24T00:00:00"/>
    <s v="France"/>
    <x v="1"/>
    <x v="11"/>
  </r>
  <r>
    <s v="EST-000031996"/>
    <n v="0"/>
    <d v="2025-03-25T00:00:00"/>
    <s v="France"/>
    <x v="0"/>
    <x v="11"/>
  </r>
  <r>
    <s v="EST-000031675"/>
    <m/>
    <d v="2025-03-26T00:00:00"/>
    <s v="Ireland"/>
    <x v="0"/>
    <x v="11"/>
  </r>
  <r>
    <s v="EST-000031745"/>
    <m/>
    <d v="2025-03-24T00:00:00"/>
    <s v="Ireland"/>
    <x v="0"/>
    <x v="11"/>
  </r>
  <r>
    <s v="EST-000031840"/>
    <m/>
    <d v="2025-03-25T00:00:00"/>
    <s v="Ireland"/>
    <x v="0"/>
    <x v="11"/>
  </r>
  <r>
    <s v="EST-000031876"/>
    <m/>
    <d v="2025-03-24T00:00:00"/>
    <s v="Ireland"/>
    <x v="0"/>
    <x v="11"/>
  </r>
  <r>
    <s v="EST-000031900"/>
    <m/>
    <d v="2025-03-25T00:00:00"/>
    <s v="Ireland"/>
    <x v="0"/>
    <x v="11"/>
  </r>
  <r>
    <s v="EST-000031926"/>
    <m/>
    <d v="2025-03-25T00:00:00"/>
    <s v="Ireland"/>
    <x v="0"/>
    <x v="11"/>
  </r>
  <r>
    <s v="EST-000031970"/>
    <m/>
    <d v="2025-03-24T00:00:00"/>
    <s v="Ireland"/>
    <x v="0"/>
    <x v="11"/>
  </r>
  <r>
    <s v="EST-000032004"/>
    <m/>
    <d v="2025-03-24T00:00:00"/>
    <s v="Ireland"/>
    <x v="0"/>
    <x v="11"/>
  </r>
  <r>
    <s v="EST-000032018"/>
    <m/>
    <d v="2025-03-25T00:00:00"/>
    <s v="Ireland"/>
    <x v="0"/>
    <x v="11"/>
  </r>
  <r>
    <s v="EST-000032021"/>
    <m/>
    <d v="2025-03-25T00:00:00"/>
    <s v="Ireland"/>
    <x v="0"/>
    <x v="11"/>
  </r>
  <r>
    <s v="EST-000032073"/>
    <m/>
    <d v="2025-03-25T00:00:00"/>
    <s v="Ireland"/>
    <x v="0"/>
    <x v="11"/>
  </r>
  <r>
    <s v="EST-000032074"/>
    <m/>
    <d v="2025-03-26T00:00:00"/>
    <s v="Ireland"/>
    <x v="0"/>
    <x v="11"/>
  </r>
  <r>
    <s v="EST-000032092"/>
    <m/>
    <d v="2025-03-26T00:00:00"/>
    <s v="Ireland"/>
    <x v="0"/>
    <x v="11"/>
  </r>
  <r>
    <s v="EST-000032136"/>
    <m/>
    <d v="2025-03-27T00:00:00"/>
    <s v="Ireland"/>
    <x v="0"/>
    <x v="11"/>
  </r>
  <r>
    <s v="EST-000032163"/>
    <m/>
    <d v="2025-03-27T00:00:00"/>
    <s v="Ireland"/>
    <x v="0"/>
    <x v="11"/>
  </r>
  <r>
    <s v="EST-000031615"/>
    <n v="104"/>
    <d v="2025-03-28T00:00:00"/>
    <s v="Middle East"/>
    <x v="1"/>
    <x v="11"/>
  </r>
  <r>
    <s v="EST-000031844"/>
    <n v="40"/>
    <d v="2025-03-25T00:00:00"/>
    <s v="Middle East"/>
    <x v="1"/>
    <x v="11"/>
  </r>
  <r>
    <s v="EST-000031913"/>
    <n v="24"/>
    <d v="2025-03-25T00:00:00"/>
    <s v="Middle East"/>
    <x v="1"/>
    <x v="11"/>
  </r>
  <r>
    <s v="EST-000031923"/>
    <n v="24"/>
    <d v="2025-03-25T00:00:00"/>
    <s v="Middle East"/>
    <x v="1"/>
    <x v="11"/>
  </r>
  <r>
    <s v="EST-000032043"/>
    <n v="8"/>
    <d v="2025-03-26T00:00:00"/>
    <s v="Middle East"/>
    <x v="1"/>
    <x v="11"/>
  </r>
  <r>
    <s v="EST-000032045"/>
    <n v="16"/>
    <d v="2025-03-27T00:00:00"/>
    <s v="Middle East"/>
    <x v="1"/>
    <x v="11"/>
  </r>
  <r>
    <s v="EST-000032141"/>
    <n v="-7"/>
    <d v="2025-03-27T00:00:00"/>
    <s v="Middle East"/>
    <x v="1"/>
    <x v="11"/>
  </r>
  <r>
    <s v="EST-000032177"/>
    <n v="0"/>
    <d v="2025-03-28T00:00:00"/>
    <s v="Middle East"/>
    <x v="0"/>
    <x v="11"/>
  </r>
  <r>
    <s v="EST-000031016"/>
    <n v="80"/>
    <d v="2025-03-24T00:00:00"/>
    <s v="Rest of the World"/>
    <x v="1"/>
    <x v="11"/>
  </r>
  <r>
    <s v="EST-000031472"/>
    <n v="96"/>
    <d v="2025-03-24T00:00:00"/>
    <s v="Rest of the World"/>
    <x v="1"/>
    <x v="11"/>
  </r>
  <r>
    <s v="EST-000031792"/>
    <n v="40"/>
    <d v="2025-03-24T00:00:00"/>
    <s v="Rest of the World"/>
    <x v="1"/>
    <x v="11"/>
  </r>
  <r>
    <s v="EST-000031819"/>
    <n v="40"/>
    <d v="2025-03-25T00:00:00"/>
    <s v="Rest of the World"/>
    <x v="1"/>
    <x v="11"/>
  </r>
  <r>
    <s v="EST-000031859"/>
    <n v="16"/>
    <d v="2025-03-24T00:00:00"/>
    <s v="Rest of the World"/>
    <x v="1"/>
    <x v="11"/>
  </r>
  <r>
    <s v="EST-000031990"/>
    <m/>
    <d v="2025-03-25T00:00:00"/>
    <s v="Rest of the World"/>
    <x v="0"/>
    <x v="11"/>
  </r>
  <r>
    <s v="EST-000032029"/>
    <n v="8"/>
    <d v="2025-03-26T00:00:00"/>
    <s v="Rest of the World"/>
    <x v="1"/>
    <x v="11"/>
  </r>
  <r>
    <s v="EST-000032083"/>
    <n v="16"/>
    <d v="2025-03-28T00:00:00"/>
    <s v="Rest of the World"/>
    <x v="1"/>
    <x v="11"/>
  </r>
  <r>
    <s v="EST-000032086"/>
    <n v="8"/>
    <d v="2025-03-27T00:00:00"/>
    <s v="Rest of the World"/>
    <x v="1"/>
    <x v="11"/>
  </r>
  <r>
    <s v="EST-000032087"/>
    <n v="0"/>
    <d v="2025-03-26T00:00:00"/>
    <s v="Rest of the World"/>
    <x v="0"/>
    <x v="11"/>
  </r>
  <r>
    <s v="EST-000032093"/>
    <m/>
    <d v="2025-03-26T00:00:00"/>
    <s v="Rest of the World"/>
    <x v="0"/>
    <x v="11"/>
  </r>
  <r>
    <s v="EST-000032097"/>
    <n v="-7"/>
    <d v="2025-03-26T00:00:00"/>
    <s v="Rest of the World"/>
    <x v="1"/>
    <x v="11"/>
  </r>
  <r>
    <s v="EST-000031565"/>
    <n v="80"/>
    <d v="2025-03-25T00:00:00"/>
    <s v="UK"/>
    <x v="1"/>
    <x v="11"/>
  </r>
  <r>
    <s v="EST-000031568"/>
    <n v="104"/>
    <d v="2025-03-27T00:00:00"/>
    <s v="UK"/>
    <x v="1"/>
    <x v="11"/>
  </r>
  <r>
    <s v="EST-000031851"/>
    <n v="32"/>
    <d v="2025-03-24T00:00:00"/>
    <s v="UK"/>
    <x v="1"/>
    <x v="11"/>
  </r>
  <r>
    <s v="EST-000031857"/>
    <n v="32"/>
    <d v="2025-03-24T00:00:00"/>
    <s v="UK"/>
    <x v="1"/>
    <x v="11"/>
  </r>
  <r>
    <s v="EST-000031887"/>
    <n v="24"/>
    <d v="2025-03-25T00:00:00"/>
    <s v="UK"/>
    <x v="1"/>
    <x v="11"/>
  </r>
  <r>
    <s v="EST-000031914"/>
    <n v="15"/>
    <d v="2025-03-26T00:00:00"/>
    <s v="UK"/>
    <x v="1"/>
    <x v="11"/>
  </r>
  <r>
    <s v="EST-000031929"/>
    <n v="16"/>
    <d v="2025-03-24T00:00:00"/>
    <s v="UK"/>
    <x v="1"/>
    <x v="11"/>
  </r>
  <r>
    <s v="EST-000031939"/>
    <n v="-8"/>
    <d v="2025-03-24T00:00:00"/>
    <s v="UK"/>
    <x v="1"/>
    <x v="11"/>
  </r>
  <r>
    <s v="EST-000031960"/>
    <n v="24"/>
    <d v="2025-03-26T00:00:00"/>
    <s v="UK"/>
    <x v="1"/>
    <x v="11"/>
  </r>
  <r>
    <s v="EST-000031965"/>
    <n v="17"/>
    <d v="2025-03-26T00:00:00"/>
    <s v="UK"/>
    <x v="1"/>
    <x v="11"/>
  </r>
  <r>
    <s v="EST-000031968"/>
    <n v="16"/>
    <d v="2025-03-25T00:00:00"/>
    <s v="UK"/>
    <x v="1"/>
    <x v="11"/>
  </r>
  <r>
    <s v="EST-000031974"/>
    <n v="32"/>
    <d v="2025-03-27T00:00:00"/>
    <s v="UK"/>
    <x v="1"/>
    <x v="11"/>
  </r>
  <r>
    <s v="EST-000031975"/>
    <n v="24"/>
    <d v="2025-03-26T00:00:00"/>
    <s v="UK"/>
    <x v="1"/>
    <x v="11"/>
  </r>
  <r>
    <s v="EST-000031978"/>
    <n v="32"/>
    <d v="2025-03-27T00:00:00"/>
    <s v="UK"/>
    <x v="1"/>
    <x v="11"/>
  </r>
  <r>
    <s v="EST-000031980"/>
    <n v="8"/>
    <d v="2025-03-25T00:00:00"/>
    <s v="UK"/>
    <x v="1"/>
    <x v="11"/>
  </r>
  <r>
    <s v="EST-000031982"/>
    <n v="8"/>
    <d v="2025-03-24T00:00:00"/>
    <s v="UK"/>
    <x v="1"/>
    <x v="11"/>
  </r>
  <r>
    <s v="EST-000031985"/>
    <n v="8"/>
    <d v="2025-03-24T00:00:00"/>
    <s v="UK"/>
    <x v="1"/>
    <x v="11"/>
  </r>
  <r>
    <s v="EST-000031983"/>
    <n v="8"/>
    <d v="2025-03-24T00:00:00"/>
    <s v="UK"/>
    <x v="1"/>
    <x v="11"/>
  </r>
  <r>
    <s v="EST-000031984"/>
    <n v="8"/>
    <d v="2025-03-24T00:00:00"/>
    <s v="UK"/>
    <x v="1"/>
    <x v="11"/>
  </r>
  <r>
    <s v="EST-000031986"/>
    <n v="8"/>
    <d v="2025-03-24T00:00:00"/>
    <s v="UK"/>
    <x v="1"/>
    <x v="11"/>
  </r>
  <r>
    <s v="EST-000031987"/>
    <n v="8"/>
    <d v="2025-03-24T00:00:00"/>
    <s v="UK"/>
    <x v="1"/>
    <x v="11"/>
  </r>
  <r>
    <s v="EST-000031989"/>
    <n v="24"/>
    <d v="2025-03-26T00:00:00"/>
    <s v="UK"/>
    <x v="1"/>
    <x v="11"/>
  </r>
  <r>
    <s v="EST-000031991"/>
    <n v="8"/>
    <d v="2025-03-24T00:00:00"/>
    <s v="UK"/>
    <x v="1"/>
    <x v="11"/>
  </r>
  <r>
    <s v="EST-000031992"/>
    <n v="40"/>
    <d v="2025-03-27T00:00:00"/>
    <s v="UK"/>
    <x v="1"/>
    <x v="11"/>
  </r>
  <r>
    <s v="EST-000031995"/>
    <n v="-8"/>
    <d v="2025-03-25T00:00:00"/>
    <s v="UK"/>
    <x v="1"/>
    <x v="11"/>
  </r>
  <r>
    <s v="EST-000031997"/>
    <n v="8"/>
    <d v="2025-03-25T00:00:00"/>
    <s v="UK"/>
    <x v="1"/>
    <x v="11"/>
  </r>
  <r>
    <s v="EST-000032000"/>
    <n v="0"/>
    <d v="2025-03-24T00:00:00"/>
    <s v="UK"/>
    <x v="0"/>
    <x v="11"/>
  </r>
  <r>
    <s v="EST-000032002"/>
    <m/>
    <d v="2025-03-24T00:00:00"/>
    <s v="UK"/>
    <x v="0"/>
    <x v="11"/>
  </r>
  <r>
    <s v="EST-000032001"/>
    <n v="0"/>
    <d v="2025-03-24T00:00:00"/>
    <s v="UK"/>
    <x v="0"/>
    <x v="11"/>
  </r>
  <r>
    <s v="EST-000032006"/>
    <n v="16"/>
    <d v="2025-03-26T00:00:00"/>
    <s v="UK"/>
    <x v="1"/>
    <x v="11"/>
  </r>
  <r>
    <s v="EST-000032007"/>
    <m/>
    <d v="2025-03-24T00:00:00"/>
    <s v="UK"/>
    <x v="0"/>
    <x v="11"/>
  </r>
  <r>
    <s v="EST-000032008"/>
    <m/>
    <d v="2025-03-24T00:00:00"/>
    <s v="UK"/>
    <x v="0"/>
    <x v="11"/>
  </r>
  <r>
    <s v="EST-000032009"/>
    <m/>
    <d v="2025-03-24T00:00:00"/>
    <s v="UK"/>
    <x v="0"/>
    <x v="11"/>
  </r>
  <r>
    <s v="EST-000032011"/>
    <n v="8"/>
    <d v="2025-03-26T00:00:00"/>
    <s v="UK"/>
    <x v="1"/>
    <x v="11"/>
  </r>
  <r>
    <s v="EST-000032013"/>
    <n v="-8"/>
    <d v="2025-03-24T00:00:00"/>
    <s v="UK"/>
    <x v="1"/>
    <x v="11"/>
  </r>
  <r>
    <s v="EST-000032014"/>
    <m/>
    <d v="2025-03-24T00:00:00"/>
    <s v="UK"/>
    <x v="0"/>
    <x v="11"/>
  </r>
  <r>
    <s v="EST-000032016"/>
    <n v="-7"/>
    <d v="2025-03-24T00:00:00"/>
    <s v="UK"/>
    <x v="1"/>
    <x v="11"/>
  </r>
  <r>
    <s v="EST-000032017"/>
    <n v="8"/>
    <d v="2025-03-25T00:00:00"/>
    <s v="UK"/>
    <x v="1"/>
    <x v="11"/>
  </r>
  <r>
    <s v="EST-000032019"/>
    <n v="-7"/>
    <d v="2025-03-24T00:00:00"/>
    <s v="UK"/>
    <x v="1"/>
    <x v="11"/>
  </r>
  <r>
    <s v="EST-000032020"/>
    <n v="15"/>
    <d v="2025-03-25T00:00:00"/>
    <s v="UK"/>
    <x v="1"/>
    <x v="11"/>
  </r>
  <r>
    <s v="EST-000032022"/>
    <n v="0"/>
    <d v="2025-03-24T00:00:00"/>
    <s v="UK"/>
    <x v="0"/>
    <x v="11"/>
  </r>
  <r>
    <s v="EST-000032023"/>
    <n v="0"/>
    <d v="2025-03-24T00:00:00"/>
    <s v="UK"/>
    <x v="0"/>
    <x v="11"/>
  </r>
  <r>
    <s v="EST-000032025"/>
    <m/>
    <d v="2025-03-24T00:00:00"/>
    <s v="UK"/>
    <x v="0"/>
    <x v="11"/>
  </r>
  <r>
    <s v="EST-000032026"/>
    <n v="0"/>
    <d v="2025-03-24T00:00:00"/>
    <s v="UK"/>
    <x v="0"/>
    <x v="11"/>
  </r>
  <r>
    <s v="EST-000032028"/>
    <n v="0"/>
    <d v="2025-03-25T00:00:00"/>
    <s v="UK"/>
    <x v="0"/>
    <x v="11"/>
  </r>
  <r>
    <s v="EST-000032027"/>
    <n v="15"/>
    <d v="2025-03-25T00:00:00"/>
    <s v="UK"/>
    <x v="1"/>
    <x v="11"/>
  </r>
  <r>
    <s v="EST-000032032"/>
    <n v="8"/>
    <d v="2025-03-26T00:00:00"/>
    <s v="UK"/>
    <x v="1"/>
    <x v="11"/>
  </r>
  <r>
    <s v="EST-000032034"/>
    <m/>
    <d v="2025-03-25T00:00:00"/>
    <s v="UK"/>
    <x v="0"/>
    <x v="11"/>
  </r>
  <r>
    <s v="EST-000032035"/>
    <n v="0"/>
    <d v="2025-03-25T00:00:00"/>
    <s v="UK"/>
    <x v="0"/>
    <x v="11"/>
  </r>
  <r>
    <s v="EST-000032037"/>
    <m/>
    <d v="2025-03-25T00:00:00"/>
    <s v="UK"/>
    <x v="0"/>
    <x v="11"/>
  </r>
  <r>
    <s v="EST-000032039"/>
    <m/>
    <d v="2025-03-25T00:00:00"/>
    <s v="UK"/>
    <x v="0"/>
    <x v="11"/>
  </r>
  <r>
    <s v="EST-000032040"/>
    <m/>
    <d v="2025-03-25T00:00:00"/>
    <s v="UK"/>
    <x v="0"/>
    <x v="11"/>
  </r>
  <r>
    <s v="EST-000032041"/>
    <m/>
    <d v="2025-03-25T00:00:00"/>
    <s v="UK"/>
    <x v="0"/>
    <x v="11"/>
  </r>
  <r>
    <s v="EST-000032042"/>
    <n v="7"/>
    <d v="2025-03-26T00:00:00"/>
    <s v="UK"/>
    <x v="1"/>
    <x v="11"/>
  </r>
  <r>
    <s v="EST-000032044"/>
    <m/>
    <d v="2025-03-25T00:00:00"/>
    <s v="UK"/>
    <x v="0"/>
    <x v="11"/>
  </r>
  <r>
    <s v="EST-000032046"/>
    <n v="1"/>
    <d v="2025-03-26T00:00:00"/>
    <s v="UK"/>
    <x v="1"/>
    <x v="11"/>
  </r>
  <r>
    <s v="EST-000032047"/>
    <m/>
    <d v="2025-03-25T00:00:00"/>
    <s v="UK"/>
    <x v="0"/>
    <x v="11"/>
  </r>
  <r>
    <s v="EST-000032049"/>
    <n v="8"/>
    <d v="2025-03-27T00:00:00"/>
    <s v="UK"/>
    <x v="1"/>
    <x v="11"/>
  </r>
  <r>
    <s v="EST-000032054"/>
    <m/>
    <d v="2025-03-25T00:00:00"/>
    <s v="UK"/>
    <x v="0"/>
    <x v="11"/>
  </r>
  <r>
    <s v="EST-000032050"/>
    <n v="0"/>
    <d v="2025-03-25T00:00:00"/>
    <s v="UK"/>
    <x v="0"/>
    <x v="11"/>
  </r>
  <r>
    <s v="EST-000032051"/>
    <m/>
    <d v="2025-03-26T00:00:00"/>
    <s v="UK"/>
    <x v="0"/>
    <x v="11"/>
  </r>
  <r>
    <s v="EST-000032052"/>
    <m/>
    <d v="2025-03-25T00:00:00"/>
    <s v="UK"/>
    <x v="0"/>
    <x v="11"/>
  </r>
  <r>
    <s v="EST-000032053"/>
    <n v="15"/>
    <d v="2025-03-26T00:00:00"/>
    <s v="UK"/>
    <x v="1"/>
    <x v="11"/>
  </r>
  <r>
    <s v="EST-000032061"/>
    <n v="0"/>
    <d v="2025-03-26T00:00:00"/>
    <s v="UK"/>
    <x v="0"/>
    <x v="11"/>
  </r>
  <r>
    <s v="EST-000032055"/>
    <m/>
    <d v="2025-03-25T00:00:00"/>
    <s v="UK"/>
    <x v="0"/>
    <x v="11"/>
  </r>
  <r>
    <s v="EST-000032057"/>
    <n v="-7"/>
    <d v="2025-03-26T00:00:00"/>
    <s v="UK"/>
    <x v="1"/>
    <x v="11"/>
  </r>
  <r>
    <s v="EST-000032068"/>
    <m/>
    <d v="2025-03-25T00:00:00"/>
    <s v="UK"/>
    <x v="0"/>
    <x v="11"/>
  </r>
  <r>
    <s v="EST-000032059"/>
    <n v="16"/>
    <d v="2025-03-27T00:00:00"/>
    <s v="UK"/>
    <x v="1"/>
    <x v="11"/>
  </r>
  <r>
    <s v="EST-000032060"/>
    <n v="0"/>
    <d v="2025-03-26T00:00:00"/>
    <s v="UK"/>
    <x v="0"/>
    <x v="11"/>
  </r>
  <r>
    <s v="EST-000032063"/>
    <n v="23"/>
    <d v="2025-03-27T00:00:00"/>
    <s v="UK"/>
    <x v="1"/>
    <x v="11"/>
  </r>
  <r>
    <s v="EST-000032062"/>
    <m/>
    <d v="2025-03-25T00:00:00"/>
    <s v="UK"/>
    <x v="0"/>
    <x v="11"/>
  </r>
  <r>
    <s v="EST-000032064"/>
    <m/>
    <d v="2025-03-25T00:00:00"/>
    <s v="UK"/>
    <x v="0"/>
    <x v="11"/>
  </r>
  <r>
    <s v="EST-000032067"/>
    <m/>
    <d v="2025-03-25T00:00:00"/>
    <s v="UK"/>
    <x v="0"/>
    <x v="11"/>
  </r>
  <r>
    <s v="EST-000032069"/>
    <n v="15"/>
    <d v="2025-03-26T00:00:00"/>
    <s v="UK"/>
    <x v="1"/>
    <x v="11"/>
  </r>
  <r>
    <s v="EST-000032070"/>
    <n v="23"/>
    <d v="2025-03-27T00:00:00"/>
    <s v="UK"/>
    <x v="1"/>
    <x v="11"/>
  </r>
  <r>
    <s v="EST-000032071"/>
    <n v="23"/>
    <d v="2025-03-27T00:00:00"/>
    <s v="UK"/>
    <x v="1"/>
    <x v="11"/>
  </r>
  <r>
    <s v="EST-000032072"/>
    <m/>
    <d v="2025-03-25T00:00:00"/>
    <s v="UK"/>
    <x v="0"/>
    <x v="11"/>
  </r>
  <r>
    <s v="EST-000032078"/>
    <n v="8"/>
    <d v="2025-03-26T00:00:00"/>
    <s v="UK"/>
    <x v="1"/>
    <x v="11"/>
  </r>
  <r>
    <s v="EST-000032077"/>
    <n v="15"/>
    <d v="2025-03-26T00:00:00"/>
    <s v="UK"/>
    <x v="1"/>
    <x v="11"/>
  </r>
  <r>
    <s v="EST-000032082"/>
    <n v="16"/>
    <d v="2025-03-28T00:00:00"/>
    <s v="UK"/>
    <x v="1"/>
    <x v="11"/>
  </r>
  <r>
    <s v="EST-000032081"/>
    <n v="0"/>
    <d v="2025-03-26T00:00:00"/>
    <s v="UK"/>
    <x v="0"/>
    <x v="11"/>
  </r>
  <r>
    <s v="EST-000032084"/>
    <n v="0"/>
    <d v="2025-03-26T00:00:00"/>
    <s v="UK"/>
    <x v="0"/>
    <x v="11"/>
  </r>
  <r>
    <s v="EST-000032091"/>
    <n v="0"/>
    <d v="2025-03-26T00:00:00"/>
    <s v="UK"/>
    <x v="0"/>
    <x v="11"/>
  </r>
  <r>
    <s v="EST-000032085"/>
    <n v="0"/>
    <d v="2025-03-26T00:00:00"/>
    <s v="UK"/>
    <x v="0"/>
    <x v="11"/>
  </r>
  <r>
    <s v="EST-000032088"/>
    <n v="8"/>
    <d v="2025-03-27T00:00:00"/>
    <s v="UK"/>
    <x v="1"/>
    <x v="11"/>
  </r>
  <r>
    <s v="EST-000032089"/>
    <m/>
    <d v="2025-03-26T00:00:00"/>
    <s v="UK"/>
    <x v="0"/>
    <x v="11"/>
  </r>
  <r>
    <s v="EST-000032090"/>
    <m/>
    <d v="2025-03-26T00:00:00"/>
    <s v="UK"/>
    <x v="0"/>
    <x v="11"/>
  </r>
  <r>
    <s v="EST-000032094"/>
    <m/>
    <d v="2025-03-26T00:00:00"/>
    <s v="UK"/>
    <x v="0"/>
    <x v="11"/>
  </r>
  <r>
    <s v="EST-000032095"/>
    <m/>
    <d v="2025-03-26T00:00:00"/>
    <s v="UK"/>
    <x v="0"/>
    <x v="11"/>
  </r>
  <r>
    <s v="EST-000032096"/>
    <n v="0"/>
    <d v="2025-03-26T00:00:00"/>
    <s v="UK"/>
    <x v="0"/>
    <x v="11"/>
  </r>
  <r>
    <s v="EST-000032098"/>
    <m/>
    <d v="2025-03-26T00:00:00"/>
    <s v="UK"/>
    <x v="0"/>
    <x v="11"/>
  </r>
  <r>
    <s v="EST-000032100"/>
    <n v="1"/>
    <d v="2025-03-27T00:00:00"/>
    <s v="UK"/>
    <x v="1"/>
    <x v="11"/>
  </r>
  <r>
    <s v="EST-000032101"/>
    <n v="0"/>
    <d v="2025-03-27T00:00:00"/>
    <s v="UK"/>
    <x v="0"/>
    <x v="11"/>
  </r>
  <r>
    <s v="EST-000032102"/>
    <m/>
    <d v="2025-03-26T00:00:00"/>
    <s v="UK"/>
    <x v="0"/>
    <x v="11"/>
  </r>
  <r>
    <s v="EST-000032115"/>
    <n v="0"/>
    <d v="2025-03-26T00:00:00"/>
    <s v="UK"/>
    <x v="0"/>
    <x v="11"/>
  </r>
  <r>
    <s v="EST-000032103"/>
    <n v="0"/>
    <d v="2025-03-26T00:00:00"/>
    <s v="UK"/>
    <x v="0"/>
    <x v="11"/>
  </r>
  <r>
    <s v="EST-000032104"/>
    <n v="8"/>
    <d v="2025-03-27T00:00:00"/>
    <s v="UK"/>
    <x v="1"/>
    <x v="11"/>
  </r>
  <r>
    <s v="EST-000032106"/>
    <n v="0"/>
    <d v="2025-03-26T00:00:00"/>
    <s v="UK"/>
    <x v="0"/>
    <x v="11"/>
  </r>
  <r>
    <s v="EST-000032107"/>
    <m/>
    <d v="2025-03-26T00:00:00"/>
    <s v="UK"/>
    <x v="0"/>
    <x v="11"/>
  </r>
  <r>
    <s v="EST-000032122"/>
    <n v="0"/>
    <d v="2025-03-27T00:00:00"/>
    <s v="UK"/>
    <x v="0"/>
    <x v="11"/>
  </r>
  <r>
    <s v="EST-000032109"/>
    <n v="-8"/>
    <d v="2025-03-26T00:00:00"/>
    <s v="UK"/>
    <x v="1"/>
    <x v="11"/>
  </r>
  <r>
    <s v="EST-000032110"/>
    <n v="8"/>
    <d v="2025-03-27T00:00:00"/>
    <s v="UK"/>
    <x v="1"/>
    <x v="11"/>
  </r>
  <r>
    <s v="EST-000032111"/>
    <m/>
    <d v="2025-03-26T00:00:00"/>
    <s v="UK"/>
    <x v="0"/>
    <x v="11"/>
  </r>
  <r>
    <s v="EST-000032112"/>
    <m/>
    <d v="2025-03-26T00:00:00"/>
    <s v="UK"/>
    <x v="0"/>
    <x v="11"/>
  </r>
  <r>
    <s v="EST-000032117"/>
    <n v="0"/>
    <d v="2025-03-26T00:00:00"/>
    <s v="UK"/>
    <x v="0"/>
    <x v="11"/>
  </r>
  <r>
    <s v="EST-000032113"/>
    <n v="1"/>
    <d v="2025-03-26T00:00:00"/>
    <s v="UK"/>
    <x v="1"/>
    <x v="11"/>
  </r>
  <r>
    <s v="EST-000032114"/>
    <m/>
    <d v="2025-03-26T00:00:00"/>
    <s v="UK"/>
    <x v="0"/>
    <x v="11"/>
  </r>
  <r>
    <s v="EST-000032118"/>
    <n v="23"/>
    <d v="2025-03-28T00:00:00"/>
    <s v="UK"/>
    <x v="1"/>
    <x v="11"/>
  </r>
  <r>
    <s v="EST-000032123"/>
    <n v="15"/>
    <d v="2025-03-27T00:00:00"/>
    <s v="UK"/>
    <x v="1"/>
    <x v="11"/>
  </r>
  <r>
    <s v="EST-000032120"/>
    <n v="0"/>
    <d v="2025-03-26T00:00:00"/>
    <s v="UK"/>
    <x v="0"/>
    <x v="11"/>
  </r>
  <r>
    <s v="EST-000032126"/>
    <n v="0"/>
    <d v="2025-03-27T00:00:00"/>
    <s v="UK"/>
    <x v="0"/>
    <x v="11"/>
  </r>
  <r>
    <s v="EST-000032125"/>
    <n v="0"/>
    <d v="2025-03-27T00:00:00"/>
    <s v="UK"/>
    <x v="0"/>
    <x v="11"/>
  </r>
  <r>
    <s v="EST-000032124"/>
    <n v="0"/>
    <d v="2025-03-27T00:00:00"/>
    <s v="UK"/>
    <x v="0"/>
    <x v="11"/>
  </r>
  <r>
    <s v="EST-000032131"/>
    <n v="0"/>
    <d v="2025-03-27T00:00:00"/>
    <s v="UK"/>
    <x v="0"/>
    <x v="11"/>
  </r>
  <r>
    <s v="EST-000032132"/>
    <n v="8"/>
    <d v="2025-03-28T00:00:00"/>
    <s v="UK"/>
    <x v="1"/>
    <x v="11"/>
  </r>
  <r>
    <s v="EST-000032133"/>
    <n v="0"/>
    <d v="2025-03-27T00:00:00"/>
    <s v="UK"/>
    <x v="0"/>
    <x v="11"/>
  </r>
  <r>
    <s v="EST-000032128"/>
    <n v="8"/>
    <d v="2025-03-28T00:00:00"/>
    <s v="UK"/>
    <x v="1"/>
    <x v="11"/>
  </r>
  <r>
    <s v="EST-000032130"/>
    <n v="8"/>
    <d v="2025-03-28T00:00:00"/>
    <s v="UK"/>
    <x v="1"/>
    <x v="11"/>
  </r>
  <r>
    <s v="EST-000032129"/>
    <m/>
    <d v="2025-03-27T00:00:00"/>
    <s v="UK"/>
    <x v="0"/>
    <x v="11"/>
  </r>
  <r>
    <s v="EST-000032134"/>
    <n v="0"/>
    <d v="2025-03-27T00:00:00"/>
    <s v="UK"/>
    <x v="0"/>
    <x v="11"/>
  </r>
  <r>
    <s v="EST-000032135"/>
    <n v="0"/>
    <d v="2025-03-27T00:00:00"/>
    <s v="UK"/>
    <x v="0"/>
    <x v="11"/>
  </r>
  <r>
    <s v="EST-000032137"/>
    <n v="0"/>
    <d v="2025-03-27T00:00:00"/>
    <s v="UK"/>
    <x v="0"/>
    <x v="11"/>
  </r>
  <r>
    <s v="EST-000032138"/>
    <n v="8"/>
    <d v="2025-03-28T00:00:00"/>
    <s v="UK"/>
    <x v="1"/>
    <x v="11"/>
  </r>
  <r>
    <s v="EST-000032142"/>
    <m/>
    <d v="2025-03-27T00:00:00"/>
    <s v="UK"/>
    <x v="0"/>
    <x v="11"/>
  </r>
  <r>
    <s v="EST-000032143"/>
    <m/>
    <d v="2025-03-27T00:00:00"/>
    <s v="UK"/>
    <x v="0"/>
    <x v="11"/>
  </r>
  <r>
    <s v="EST-000032145"/>
    <n v="0"/>
    <d v="2025-03-27T00:00:00"/>
    <s v="UK"/>
    <x v="0"/>
    <x v="11"/>
  </r>
  <r>
    <s v="EST-000032148"/>
    <m/>
    <d v="2025-03-27T00:00:00"/>
    <s v="UK"/>
    <x v="0"/>
    <x v="11"/>
  </r>
  <r>
    <s v="EST-000032150"/>
    <n v="-7"/>
    <d v="2025-03-27T00:00:00"/>
    <s v="UK"/>
    <x v="1"/>
    <x v="11"/>
  </r>
  <r>
    <s v="EST-000032152"/>
    <n v="0"/>
    <d v="2025-03-27T00:00:00"/>
    <s v="UK"/>
    <x v="0"/>
    <x v="11"/>
  </r>
  <r>
    <s v="EST-000032153"/>
    <n v="8"/>
    <d v="2025-03-28T00:00:00"/>
    <s v="UK"/>
    <x v="1"/>
    <x v="11"/>
  </r>
  <r>
    <s v="EST-000032156"/>
    <n v="0"/>
    <d v="2025-03-27T00:00:00"/>
    <s v="UK"/>
    <x v="0"/>
    <x v="11"/>
  </r>
  <r>
    <s v="EST-000032154"/>
    <n v="8"/>
    <d v="2025-03-28T00:00:00"/>
    <s v="UK"/>
    <x v="1"/>
    <x v="11"/>
  </r>
  <r>
    <s v="EST-000032155"/>
    <m/>
    <d v="2025-03-27T00:00:00"/>
    <s v="UK"/>
    <x v="0"/>
    <x v="11"/>
  </r>
  <r>
    <s v="EST-000032157"/>
    <m/>
    <d v="2025-03-27T00:00:00"/>
    <s v="UK"/>
    <x v="0"/>
    <x v="11"/>
  </r>
  <r>
    <s v="EST-000032159"/>
    <n v="0"/>
    <d v="2025-03-28T00:00:00"/>
    <s v="UK"/>
    <x v="0"/>
    <x v="11"/>
  </r>
  <r>
    <s v="EST-000032161"/>
    <m/>
    <d v="2025-03-27T00:00:00"/>
    <s v="UK"/>
    <x v="0"/>
    <x v="11"/>
  </r>
  <r>
    <s v="EST-000032166"/>
    <m/>
    <d v="2025-03-27T00:00:00"/>
    <s v="UK"/>
    <x v="0"/>
    <x v="11"/>
  </r>
  <r>
    <s v="EST-000032162"/>
    <m/>
    <d v="2025-03-27T00:00:00"/>
    <s v="UK"/>
    <x v="0"/>
    <x v="11"/>
  </r>
  <r>
    <s v="EST-000032165"/>
    <m/>
    <d v="2025-03-27T00:00:00"/>
    <s v="UK"/>
    <x v="0"/>
    <x v="11"/>
  </r>
  <r>
    <s v="EST-000032167"/>
    <n v="15"/>
    <d v="2025-03-28T00:00:00"/>
    <s v="UK"/>
    <x v="1"/>
    <x v="11"/>
  </r>
  <r>
    <s v="EST-000032168"/>
    <m/>
    <d v="2025-03-27T00:00:00"/>
    <s v="UK"/>
    <x v="0"/>
    <x v="11"/>
  </r>
  <r>
    <s v="EST-000032173"/>
    <m/>
    <d v="2025-03-28T00:00:00"/>
    <s v="UK"/>
    <x v="0"/>
    <x v="11"/>
  </r>
  <r>
    <s v="EST-000032174"/>
    <n v="0"/>
    <d v="2025-03-28T00:00:00"/>
    <s v="UK"/>
    <x v="0"/>
    <x v="11"/>
  </r>
  <r>
    <s v="EST-000032178"/>
    <n v="0"/>
    <d v="2025-03-28T00:00:00"/>
    <s v="UK"/>
    <x v="0"/>
    <x v="11"/>
  </r>
  <r>
    <s v="EST-000032184"/>
    <m/>
    <d v="2025-03-28T00:00:00"/>
    <s v="UK"/>
    <x v="0"/>
    <x v="11"/>
  </r>
  <r>
    <s v="EST-000032179"/>
    <n v="0"/>
    <d v="2025-03-28T00:00:00"/>
    <s v="UK"/>
    <x v="0"/>
    <x v="11"/>
  </r>
  <r>
    <s v="EST-000032180"/>
    <n v="0"/>
    <d v="2025-03-28T00:00:00"/>
    <s v="UK"/>
    <x v="0"/>
    <x v="11"/>
  </r>
  <r>
    <s v="EST-000032182"/>
    <m/>
    <d v="2025-03-28T00:00:00"/>
    <s v="UK"/>
    <x v="0"/>
    <x v="11"/>
  </r>
  <r>
    <s v="EST-000032183"/>
    <n v="0"/>
    <d v="2025-03-28T00:00:00"/>
    <s v="UK"/>
    <x v="0"/>
    <x v="11"/>
  </r>
  <r>
    <s v="EST-000032185"/>
    <m/>
    <d v="2025-03-28T00:00:00"/>
    <s v="UK"/>
    <x v="0"/>
    <x v="11"/>
  </r>
  <r>
    <s v="EST-000032187"/>
    <n v="0"/>
    <d v="2025-03-28T00:00:00"/>
    <s v="UK"/>
    <x v="0"/>
    <x v="11"/>
  </r>
  <r>
    <s v="EST-000032189"/>
    <n v="0"/>
    <d v="2025-03-28T00:00:00"/>
    <s v="UK"/>
    <x v="0"/>
    <x v="11"/>
  </r>
  <r>
    <s v="EST-000032190"/>
    <m/>
    <d v="2025-03-28T00:00:00"/>
    <s v="UK"/>
    <x v="0"/>
    <x v="11"/>
  </r>
  <r>
    <s v="EST-000032196"/>
    <n v="0"/>
    <d v="2025-03-28T00:00:00"/>
    <s v="UK"/>
    <x v="0"/>
    <x v="11"/>
  </r>
  <r>
    <s v="EST-000032192"/>
    <n v="0"/>
    <d v="2025-03-28T00:00:00"/>
    <s v="UK"/>
    <x v="0"/>
    <x v="11"/>
  </r>
  <r>
    <s v="EST-000032193"/>
    <n v="0"/>
    <d v="2025-03-28T00:00:00"/>
    <s v="UK"/>
    <x v="0"/>
    <x v="11"/>
  </r>
  <r>
    <s v="EST-000032194"/>
    <m/>
    <d v="2025-03-28T00:00:00"/>
    <s v="UK"/>
    <x v="0"/>
    <x v="11"/>
  </r>
  <r>
    <s v="EST-000032197"/>
    <n v="0"/>
    <d v="2025-03-28T00:00:00"/>
    <s v="UK"/>
    <x v="0"/>
    <x v="11"/>
  </r>
  <r>
    <s v="EST-000032199"/>
    <m/>
    <d v="2025-03-28T00:00:00"/>
    <s v="UK"/>
    <x v="0"/>
    <x v="11"/>
  </r>
  <r>
    <s v="EST-000032200"/>
    <n v="0"/>
    <d v="2025-03-28T00:00:00"/>
    <s v="UK"/>
    <x v="0"/>
    <x v="11"/>
  </r>
  <r>
    <s v="EST-000032202"/>
    <m/>
    <d v="2025-03-28T00:00:00"/>
    <s v="UK"/>
    <x v="0"/>
    <x v="11"/>
  </r>
  <r>
    <s v="EST-000032203"/>
    <m/>
    <d v="2025-03-28T00:00:00"/>
    <s v="UK"/>
    <x v="0"/>
    <x v="11"/>
  </r>
  <r>
    <s v="EST-000029254"/>
    <n v="608"/>
    <d v="2025-03-28T00:00:00"/>
    <s v="USA"/>
    <x v="1"/>
    <x v="11"/>
  </r>
  <r>
    <s v="EST-000031944"/>
    <n v="22"/>
    <d v="2025-03-25T00:00:00"/>
    <s v="USA"/>
    <x v="1"/>
    <x v="11"/>
  </r>
  <r>
    <s v="EST-000031946"/>
    <n v="18"/>
    <d v="2025-03-25T00:00:00"/>
    <s v="USA"/>
    <x v="1"/>
    <x v="11"/>
  </r>
  <r>
    <s v="EST-000032015"/>
    <n v="6"/>
    <d v="2025-03-25T00:00:00"/>
    <s v="USA"/>
    <x v="1"/>
    <x v="11"/>
  </r>
  <r>
    <s v="EST-000032048"/>
    <m/>
    <d v="2025-03-25T00:00:00"/>
    <s v="USA"/>
    <x v="0"/>
    <x v="11"/>
  </r>
  <r>
    <s v="EST-000032038"/>
    <n v="0"/>
    <d v="2025-03-31T00:00:00"/>
    <s v="Australia"/>
    <x v="0"/>
    <x v="12"/>
  </r>
  <r>
    <s v="EST-000032176"/>
    <n v="8"/>
    <d v="2025-03-31T00:00:00"/>
    <s v="Australia"/>
    <x v="1"/>
    <x v="12"/>
  </r>
  <r>
    <s v="EST-000030988"/>
    <n v="224"/>
    <d v="2025-03-31T00:00:00"/>
    <s v="France"/>
    <x v="1"/>
    <x v="12"/>
  </r>
  <r>
    <s v="EST-000031979"/>
    <n v="40"/>
    <d v="2025-03-31T00:00:00"/>
    <s v="France"/>
    <x v="1"/>
    <x v="12"/>
  </r>
  <r>
    <s v="EST-000032147"/>
    <n v="16"/>
    <d v="2025-03-31T00:00:00"/>
    <s v="France"/>
    <x v="1"/>
    <x v="12"/>
  </r>
  <r>
    <s v="EST-000032164"/>
    <n v="47"/>
    <d v="2025-04-03T00:00:00"/>
    <s v="France"/>
    <x v="1"/>
    <x v="12"/>
  </r>
  <r>
    <s v="EST-000032273"/>
    <n v="-8"/>
    <d v="2025-04-01T00:00:00"/>
    <s v="France"/>
    <x v="1"/>
    <x v="12"/>
  </r>
  <r>
    <s v="EST-000031869"/>
    <m/>
    <d v="2025-04-01T00:00:00"/>
    <s v="Ireland"/>
    <x v="0"/>
    <x v="12"/>
  </r>
  <r>
    <s v="EST-000031902"/>
    <m/>
    <d v="2025-04-01T00:00:00"/>
    <s v="Ireland"/>
    <x v="0"/>
    <x v="12"/>
  </r>
  <r>
    <s v="EST-000031904"/>
    <m/>
    <d v="2025-04-01T00:00:00"/>
    <s v="Ireland"/>
    <x v="0"/>
    <x v="12"/>
  </r>
  <r>
    <s v="EST-000031998"/>
    <m/>
    <d v="2025-04-01T00:00:00"/>
    <s v="Ireland"/>
    <x v="0"/>
    <x v="12"/>
  </r>
  <r>
    <s v="EST-000032140"/>
    <m/>
    <d v="2025-04-01T00:00:00"/>
    <s v="Ireland"/>
    <x v="0"/>
    <x v="12"/>
  </r>
  <r>
    <s v="EST-000032213"/>
    <m/>
    <d v="2025-03-31T00:00:00"/>
    <s v="Ireland"/>
    <x v="0"/>
    <x v="12"/>
  </r>
  <r>
    <s v="EST-000032217"/>
    <m/>
    <d v="2025-03-31T00:00:00"/>
    <s v="Ireland"/>
    <x v="0"/>
    <x v="12"/>
  </r>
  <r>
    <s v="EST-000032218"/>
    <m/>
    <d v="2025-03-31T00:00:00"/>
    <s v="Ireland"/>
    <x v="0"/>
    <x v="12"/>
  </r>
  <r>
    <s v="EST-000032224"/>
    <n v="8"/>
    <d v="2025-04-01T00:00:00"/>
    <s v="Ireland"/>
    <x v="1"/>
    <x v="12"/>
  </r>
  <r>
    <s v="EST-000032237"/>
    <m/>
    <d v="2025-04-03T00:00:00"/>
    <s v="Ireland"/>
    <x v="0"/>
    <x v="12"/>
  </r>
  <r>
    <s v="EST-000032235"/>
    <m/>
    <d v="2025-04-03T00:00:00"/>
    <s v="Ireland"/>
    <x v="0"/>
    <x v="12"/>
  </r>
  <r>
    <s v="EST-000032251"/>
    <m/>
    <d v="2025-04-01T00:00:00"/>
    <s v="Ireland"/>
    <x v="0"/>
    <x v="12"/>
  </r>
  <r>
    <s v="EST-000032258"/>
    <m/>
    <d v="2025-04-02T00:00:00"/>
    <s v="Ireland"/>
    <x v="0"/>
    <x v="12"/>
  </r>
  <r>
    <s v="EST-000032283"/>
    <m/>
    <d v="2025-04-03T00:00:00"/>
    <s v="Ireland"/>
    <x v="0"/>
    <x v="12"/>
  </r>
  <r>
    <s v="EST-000032315"/>
    <m/>
    <d v="2025-04-03T00:00:00"/>
    <s v="Ireland"/>
    <x v="0"/>
    <x v="12"/>
  </r>
  <r>
    <s v="EST-000032317"/>
    <m/>
    <d v="2025-04-03T00:00:00"/>
    <s v="Ireland"/>
    <x v="0"/>
    <x v="12"/>
  </r>
  <r>
    <s v="EST-000032345"/>
    <m/>
    <d v="2025-04-03T00:00:00"/>
    <s v="Ireland"/>
    <x v="0"/>
    <x v="12"/>
  </r>
  <r>
    <s v="EST-000032351"/>
    <m/>
    <d v="2025-04-03T00:00:00"/>
    <s v="Ireland"/>
    <x v="0"/>
    <x v="12"/>
  </r>
  <r>
    <s v="EST-000030901"/>
    <n v="240"/>
    <d v="2025-03-31T00:00:00"/>
    <s v="Middle East"/>
    <x v="1"/>
    <x v="12"/>
  </r>
  <r>
    <s v="EST-000031398"/>
    <n v="152"/>
    <d v="2025-03-31T00:00:00"/>
    <s v="Middle East"/>
    <x v="1"/>
    <x v="12"/>
  </r>
  <r>
    <s v="EST-000032033"/>
    <n v="40"/>
    <d v="2025-04-01T00:00:00"/>
    <s v="Middle East"/>
    <x v="1"/>
    <x v="12"/>
  </r>
  <r>
    <s v="EST-000032127"/>
    <n v="16"/>
    <d v="2025-04-01T00:00:00"/>
    <s v="Middle East"/>
    <x v="1"/>
    <x v="12"/>
  </r>
  <r>
    <s v="EST-000032139"/>
    <n v="16"/>
    <d v="2025-03-31T00:00:00"/>
    <s v="Middle East"/>
    <x v="1"/>
    <x v="12"/>
  </r>
  <r>
    <s v="EST-000032191"/>
    <n v="16"/>
    <d v="2025-03-31T00:00:00"/>
    <s v="Middle East"/>
    <x v="1"/>
    <x v="12"/>
  </r>
  <r>
    <s v="EST-000032309"/>
    <n v="16"/>
    <d v="2025-04-04T00:00:00"/>
    <s v="Middle East"/>
    <x v="1"/>
    <x v="12"/>
  </r>
  <r>
    <s v="EST-000031814"/>
    <n v="80"/>
    <d v="2025-04-01T00:00:00"/>
    <s v="Rest of the World"/>
    <x v="1"/>
    <x v="12"/>
  </r>
  <r>
    <s v="EST-000031927"/>
    <n v="56"/>
    <d v="2025-03-31T00:00:00"/>
    <s v="Rest of the World"/>
    <x v="1"/>
    <x v="12"/>
  </r>
  <r>
    <s v="EST-000031988"/>
    <n v="48"/>
    <d v="2025-04-01T00:00:00"/>
    <s v="Rest of the World"/>
    <x v="1"/>
    <x v="12"/>
  </r>
  <r>
    <s v="EST-000032030"/>
    <n v="64"/>
    <d v="2025-04-04T00:00:00"/>
    <s v="Rest of the World"/>
    <x v="1"/>
    <x v="12"/>
  </r>
  <r>
    <s v="EST-000032066"/>
    <n v="48"/>
    <d v="2025-04-02T00:00:00"/>
    <s v="Rest of the World"/>
    <x v="1"/>
    <x v="12"/>
  </r>
  <r>
    <s v="EST-000032105"/>
    <n v="48"/>
    <d v="2025-04-03T00:00:00"/>
    <s v="Rest of the World"/>
    <x v="1"/>
    <x v="12"/>
  </r>
  <r>
    <s v="EST-000032158"/>
    <n v="31"/>
    <d v="2025-04-01T00:00:00"/>
    <s v="Rest of the World"/>
    <x v="1"/>
    <x v="12"/>
  </r>
  <r>
    <s v="EST-000032160"/>
    <n v="23"/>
    <d v="2025-03-31T00:00:00"/>
    <s v="Rest of the World"/>
    <x v="1"/>
    <x v="12"/>
  </r>
  <r>
    <s v="EST-000032186"/>
    <n v="40"/>
    <d v="2025-04-04T00:00:00"/>
    <s v="Rest of the World"/>
    <x v="1"/>
    <x v="12"/>
  </r>
  <r>
    <s v="EST-000032205"/>
    <n v="8"/>
    <d v="2025-04-01T00:00:00"/>
    <s v="Rest of the World"/>
    <x v="1"/>
    <x v="12"/>
  </r>
  <r>
    <s v="EST-000032204"/>
    <n v="0"/>
    <d v="2025-04-01T00:00:00"/>
    <s v="Rest of the World"/>
    <x v="0"/>
    <x v="12"/>
  </r>
  <r>
    <s v="EST-000032302"/>
    <n v="8"/>
    <d v="2025-04-04T00:00:00"/>
    <s v="Rest of the World"/>
    <x v="1"/>
    <x v="12"/>
  </r>
  <r>
    <s v="EST-000032336"/>
    <n v="0"/>
    <d v="2025-04-03T00:00:00"/>
    <s v="Rest of the World"/>
    <x v="0"/>
    <x v="12"/>
  </r>
  <r>
    <s v="EST-000032358"/>
    <n v="-8"/>
    <d v="2025-04-03T00:00:00"/>
    <s v="Rest of the World"/>
    <x v="1"/>
    <x v="12"/>
  </r>
  <r>
    <s v="EST-000032362"/>
    <m/>
    <d v="2025-04-03T00:00:00"/>
    <s v="Rest of the World"/>
    <x v="0"/>
    <x v="12"/>
  </r>
  <r>
    <s v="EST-000032370"/>
    <n v="0"/>
    <d v="2025-04-03T00:00:00"/>
    <s v="Rest of the World"/>
    <x v="0"/>
    <x v="12"/>
  </r>
  <r>
    <s v="EST-000032377"/>
    <m/>
    <d v="2025-04-03T00:00:00"/>
    <s v="Rest of the World"/>
    <x v="0"/>
    <x v="12"/>
  </r>
  <r>
    <s v="EST-000032108"/>
    <n v="40"/>
    <d v="2025-04-02T00:00:00"/>
    <s v="Special Projects"/>
    <x v="1"/>
    <x v="12"/>
  </r>
  <r>
    <s v="EST-000031816"/>
    <n v="96"/>
    <d v="2025-04-02T00:00:00"/>
    <s v="UK"/>
    <x v="1"/>
    <x v="12"/>
  </r>
  <r>
    <s v="EST-000031836"/>
    <n v="88"/>
    <d v="2025-04-02T00:00:00"/>
    <s v="UK"/>
    <x v="1"/>
    <x v="12"/>
  </r>
  <r>
    <s v="EST-000032036"/>
    <n v="40"/>
    <d v="2025-04-01T00:00:00"/>
    <s v="UK"/>
    <x v="1"/>
    <x v="12"/>
  </r>
  <r>
    <s v="EST-000032076"/>
    <n v="55"/>
    <d v="2025-04-02T00:00:00"/>
    <s v="UK"/>
    <x v="1"/>
    <x v="12"/>
  </r>
  <r>
    <s v="EST-000032119"/>
    <m/>
    <d v="2025-04-01T00:00:00"/>
    <s v="UK"/>
    <x v="0"/>
    <x v="12"/>
  </r>
  <r>
    <s v="EST-000032116"/>
    <n v="55"/>
    <d v="2025-04-03T00:00:00"/>
    <s v="UK"/>
    <x v="1"/>
    <x v="12"/>
  </r>
  <r>
    <s v="EST-000032149"/>
    <n v="16"/>
    <d v="2025-03-31T00:00:00"/>
    <s v="UK"/>
    <x v="1"/>
    <x v="12"/>
  </r>
  <r>
    <s v="EST-000032172"/>
    <n v="8"/>
    <d v="2025-03-31T00:00:00"/>
    <s v="UK"/>
    <x v="1"/>
    <x v="12"/>
  </r>
  <r>
    <s v="EST-000032198"/>
    <n v="8"/>
    <d v="2025-03-31T00:00:00"/>
    <s v="UK"/>
    <x v="1"/>
    <x v="12"/>
  </r>
  <r>
    <s v="EST-000032215"/>
    <n v="0"/>
    <d v="2025-03-31T00:00:00"/>
    <s v="UK"/>
    <x v="0"/>
    <x v="12"/>
  </r>
  <r>
    <s v="EST-000032207"/>
    <n v="0"/>
    <d v="2025-03-31T00:00:00"/>
    <s v="UK"/>
    <x v="0"/>
    <x v="12"/>
  </r>
  <r>
    <s v="EST-000032208"/>
    <m/>
    <d v="2025-03-31T00:00:00"/>
    <s v="UK"/>
    <x v="0"/>
    <x v="12"/>
  </r>
  <r>
    <s v="EST-000032209"/>
    <n v="0"/>
    <d v="2025-03-31T00:00:00"/>
    <s v="UK"/>
    <x v="0"/>
    <x v="12"/>
  </r>
  <r>
    <s v="EST-000032210"/>
    <m/>
    <d v="2025-03-31T00:00:00"/>
    <s v="UK"/>
    <x v="0"/>
    <x v="12"/>
  </r>
  <r>
    <s v="EST-000032211"/>
    <n v="0"/>
    <d v="2025-04-02T00:00:00"/>
    <s v="UK"/>
    <x v="0"/>
    <x v="12"/>
  </r>
  <r>
    <s v="EST-000032212"/>
    <m/>
    <d v="2025-03-31T00:00:00"/>
    <s v="UK"/>
    <x v="0"/>
    <x v="12"/>
  </r>
  <r>
    <s v="EST-000032214"/>
    <n v="0"/>
    <d v="2025-03-31T00:00:00"/>
    <s v="UK"/>
    <x v="0"/>
    <x v="12"/>
  </r>
  <r>
    <s v="EST-000032216"/>
    <m/>
    <d v="2025-03-31T00:00:00"/>
    <s v="UK"/>
    <x v="0"/>
    <x v="12"/>
  </r>
  <r>
    <s v="EST-000032219"/>
    <m/>
    <d v="2025-03-31T00:00:00"/>
    <s v="UK"/>
    <x v="0"/>
    <x v="12"/>
  </r>
  <r>
    <s v="EST-000032220"/>
    <n v="0"/>
    <d v="2025-03-31T00:00:00"/>
    <s v="UK"/>
    <x v="0"/>
    <x v="12"/>
  </r>
  <r>
    <s v="EST-000032221"/>
    <n v="0"/>
    <d v="2025-03-31T00:00:00"/>
    <s v="UK"/>
    <x v="0"/>
    <x v="12"/>
  </r>
  <r>
    <s v="EST-000032222"/>
    <m/>
    <d v="2025-03-31T00:00:00"/>
    <s v="UK"/>
    <x v="0"/>
    <x v="12"/>
  </r>
  <r>
    <s v="EST-000032228"/>
    <m/>
    <d v="2025-03-31T00:00:00"/>
    <s v="UK"/>
    <x v="0"/>
    <x v="12"/>
  </r>
  <r>
    <s v="EST-000032225"/>
    <m/>
    <d v="2025-03-31T00:00:00"/>
    <s v="UK"/>
    <x v="0"/>
    <x v="12"/>
  </r>
  <r>
    <s v="EST-000032226"/>
    <n v="0"/>
    <d v="2025-03-31T00:00:00"/>
    <s v="UK"/>
    <x v="0"/>
    <x v="12"/>
  </r>
  <r>
    <s v="EST-000032227"/>
    <n v="0"/>
    <d v="2025-03-31T00:00:00"/>
    <s v="UK"/>
    <x v="0"/>
    <x v="12"/>
  </r>
  <r>
    <s v="EST-000032243"/>
    <m/>
    <d v="2025-03-31T00:00:00"/>
    <s v="UK"/>
    <x v="0"/>
    <x v="12"/>
  </r>
  <r>
    <s v="EST-000032231"/>
    <n v="8"/>
    <d v="2025-04-01T00:00:00"/>
    <s v="UK"/>
    <x v="1"/>
    <x v="12"/>
  </r>
  <r>
    <s v="EST-000032229"/>
    <m/>
    <d v="2025-03-31T00:00:00"/>
    <s v="UK"/>
    <x v="0"/>
    <x v="12"/>
  </r>
  <r>
    <s v="EST-000032230"/>
    <n v="0"/>
    <d v="2025-03-31T00:00:00"/>
    <s v="UK"/>
    <x v="0"/>
    <x v="12"/>
  </r>
  <r>
    <s v="EST-000032242"/>
    <n v="-8"/>
    <d v="2025-03-31T00:00:00"/>
    <s v="UK"/>
    <x v="1"/>
    <x v="12"/>
  </r>
  <r>
    <s v="EST-000032232"/>
    <n v="0"/>
    <d v="2025-03-31T00:00:00"/>
    <s v="UK"/>
    <x v="0"/>
    <x v="12"/>
  </r>
  <r>
    <s v="EST-000032245"/>
    <m/>
    <d v="2025-03-31T00:00:00"/>
    <s v="UK"/>
    <x v="0"/>
    <x v="12"/>
  </r>
  <r>
    <s v="EST-000032233"/>
    <n v="0"/>
    <d v="2025-03-31T00:00:00"/>
    <s v="UK"/>
    <x v="0"/>
    <x v="12"/>
  </r>
  <r>
    <s v="EST-000032234"/>
    <n v="0"/>
    <d v="2025-03-31T00:00:00"/>
    <s v="UK"/>
    <x v="0"/>
    <x v="12"/>
  </r>
  <r>
    <s v="EST-000032236"/>
    <m/>
    <d v="2025-04-01T00:00:00"/>
    <s v="UK"/>
    <x v="0"/>
    <x v="12"/>
  </r>
  <r>
    <s v="EST-000032238"/>
    <m/>
    <d v="2025-03-31T00:00:00"/>
    <s v="UK"/>
    <x v="0"/>
    <x v="12"/>
  </r>
  <r>
    <s v="EST-000032239"/>
    <m/>
    <d v="2025-03-31T00:00:00"/>
    <s v="UK"/>
    <x v="0"/>
    <x v="12"/>
  </r>
  <r>
    <s v="EST-000032240"/>
    <m/>
    <d v="2025-03-31T00:00:00"/>
    <s v="UK"/>
    <x v="0"/>
    <x v="12"/>
  </r>
  <r>
    <s v="EST-000032241"/>
    <m/>
    <d v="2025-03-31T00:00:00"/>
    <s v="UK"/>
    <x v="0"/>
    <x v="12"/>
  </r>
  <r>
    <s v="EST-000032244"/>
    <n v="8"/>
    <d v="2025-04-01T00:00:00"/>
    <s v="UK"/>
    <x v="1"/>
    <x v="12"/>
  </r>
  <r>
    <s v="EST-000032246"/>
    <m/>
    <d v="2025-03-31T00:00:00"/>
    <s v="UK"/>
    <x v="0"/>
    <x v="12"/>
  </r>
  <r>
    <s v="EST-000032248"/>
    <m/>
    <d v="2025-03-31T00:00:00"/>
    <s v="UK"/>
    <x v="0"/>
    <x v="12"/>
  </r>
  <r>
    <s v="EST-000032249"/>
    <n v="0"/>
    <d v="2025-03-31T00:00:00"/>
    <s v="UK"/>
    <x v="0"/>
    <x v="12"/>
  </r>
  <r>
    <s v="EST-000032250"/>
    <n v="-8"/>
    <d v="2025-03-31T00:00:00"/>
    <s v="UK"/>
    <x v="1"/>
    <x v="12"/>
  </r>
  <r>
    <s v="EST-000032252"/>
    <n v="16"/>
    <d v="2025-04-01T00:00:00"/>
    <s v="UK"/>
    <x v="1"/>
    <x v="12"/>
  </r>
  <r>
    <s v="EST-000032253"/>
    <n v="16"/>
    <d v="2025-04-01T00:00:00"/>
    <s v="UK"/>
    <x v="1"/>
    <x v="12"/>
  </r>
  <r>
    <s v="EST-000032255"/>
    <n v="0"/>
    <d v="2025-04-01T00:00:00"/>
    <s v="UK"/>
    <x v="0"/>
    <x v="12"/>
  </r>
  <r>
    <s v="EST-000032256"/>
    <n v="0"/>
    <d v="2025-04-01T00:00:00"/>
    <s v="UK"/>
    <x v="0"/>
    <x v="12"/>
  </r>
  <r>
    <s v="EST-000032262"/>
    <m/>
    <d v="2025-04-01T00:00:00"/>
    <s v="UK"/>
    <x v="0"/>
    <x v="12"/>
  </r>
  <r>
    <s v="EST-000032259"/>
    <m/>
    <d v="2025-04-01T00:00:00"/>
    <s v="UK"/>
    <x v="0"/>
    <x v="12"/>
  </r>
  <r>
    <s v="EST-000032260"/>
    <n v="0"/>
    <d v="2025-04-01T00:00:00"/>
    <s v="UK"/>
    <x v="0"/>
    <x v="12"/>
  </r>
  <r>
    <s v="EST-000032261"/>
    <n v="0"/>
    <d v="2025-04-01T00:00:00"/>
    <s v="UK"/>
    <x v="0"/>
    <x v="12"/>
  </r>
  <r>
    <s v="EST-000032263"/>
    <m/>
    <d v="2025-04-01T00:00:00"/>
    <s v="UK"/>
    <x v="0"/>
    <x v="12"/>
  </r>
  <r>
    <s v="EST-000032264"/>
    <n v="0"/>
    <d v="2025-04-01T00:00:00"/>
    <s v="UK"/>
    <x v="0"/>
    <x v="12"/>
  </r>
  <r>
    <s v="EST-000032265"/>
    <m/>
    <d v="2025-04-01T00:00:00"/>
    <s v="UK"/>
    <x v="0"/>
    <x v="12"/>
  </r>
  <r>
    <s v="EST-000032266"/>
    <m/>
    <d v="2025-04-01T00:00:00"/>
    <s v="UK"/>
    <x v="0"/>
    <x v="12"/>
  </r>
  <r>
    <s v="EST-000032267"/>
    <m/>
    <d v="2025-04-01T00:00:00"/>
    <s v="UK"/>
    <x v="0"/>
    <x v="12"/>
  </r>
  <r>
    <s v="EST-000032268"/>
    <m/>
    <d v="2025-04-01T00:00:00"/>
    <s v="UK"/>
    <x v="0"/>
    <x v="12"/>
  </r>
  <r>
    <s v="EST-000032269"/>
    <m/>
    <d v="2025-04-01T00:00:00"/>
    <s v="UK"/>
    <x v="0"/>
    <x v="12"/>
  </r>
  <r>
    <s v="EST-000032270"/>
    <m/>
    <d v="2025-04-01T00:00:00"/>
    <s v="UK"/>
    <x v="0"/>
    <x v="12"/>
  </r>
  <r>
    <s v="EST-000032274"/>
    <n v="0"/>
    <d v="2025-04-01T00:00:00"/>
    <s v="UK"/>
    <x v="0"/>
    <x v="12"/>
  </r>
  <r>
    <s v="EST-000032275"/>
    <n v="-8"/>
    <d v="2025-04-01T00:00:00"/>
    <s v="UK"/>
    <x v="1"/>
    <x v="12"/>
  </r>
  <r>
    <s v="EST-000032276"/>
    <n v="8"/>
    <d v="2025-04-02T00:00:00"/>
    <s v="UK"/>
    <x v="1"/>
    <x v="12"/>
  </r>
  <r>
    <s v="EST-000032278"/>
    <n v="-8"/>
    <d v="2025-04-01T00:00:00"/>
    <s v="UK"/>
    <x v="1"/>
    <x v="12"/>
  </r>
  <r>
    <s v="EST-000032279"/>
    <m/>
    <d v="2025-04-02T00:00:00"/>
    <s v="UK"/>
    <x v="0"/>
    <x v="12"/>
  </r>
  <r>
    <s v="EST-000032280"/>
    <m/>
    <d v="2025-04-02T00:00:00"/>
    <s v="UK"/>
    <x v="0"/>
    <x v="12"/>
  </r>
  <r>
    <s v="EST-000032282"/>
    <m/>
    <d v="2025-04-01T00:00:00"/>
    <s v="UK"/>
    <x v="0"/>
    <x v="12"/>
  </r>
  <r>
    <s v="EST-000032284"/>
    <n v="0"/>
    <d v="2025-04-02T00:00:00"/>
    <s v="UK"/>
    <x v="0"/>
    <x v="12"/>
  </r>
  <r>
    <s v="EST-000032291"/>
    <n v="0"/>
    <d v="2025-04-02T00:00:00"/>
    <s v="UK"/>
    <x v="0"/>
    <x v="12"/>
  </r>
  <r>
    <s v="EST-000032292"/>
    <n v="8"/>
    <d v="2025-04-03T00:00:00"/>
    <s v="UK"/>
    <x v="1"/>
    <x v="12"/>
  </r>
  <r>
    <s v="EST-000032294"/>
    <m/>
    <d v="2025-04-02T00:00:00"/>
    <s v="UK"/>
    <x v="0"/>
    <x v="12"/>
  </r>
  <r>
    <s v="EST-000032295"/>
    <m/>
    <d v="2025-04-02T00:00:00"/>
    <s v="UK"/>
    <x v="0"/>
    <x v="12"/>
  </r>
  <r>
    <s v="EST-000032297"/>
    <n v="0"/>
    <d v="2025-04-02T00:00:00"/>
    <s v="UK"/>
    <x v="0"/>
    <x v="12"/>
  </r>
  <r>
    <s v="EST-000032298"/>
    <n v="0"/>
    <d v="2025-04-02T00:00:00"/>
    <s v="UK"/>
    <x v="0"/>
    <x v="12"/>
  </r>
  <r>
    <s v="EST-000032299"/>
    <m/>
    <d v="2025-04-02T00:00:00"/>
    <s v="UK"/>
    <x v="0"/>
    <x v="12"/>
  </r>
  <r>
    <s v="EST-000032300"/>
    <n v="0"/>
    <d v="2025-04-02T00:00:00"/>
    <s v="UK"/>
    <x v="0"/>
    <x v="12"/>
  </r>
  <r>
    <s v="EST-000032301"/>
    <n v="0"/>
    <d v="2025-04-02T00:00:00"/>
    <s v="UK"/>
    <x v="0"/>
    <x v="12"/>
  </r>
  <r>
    <s v="EST-000032308"/>
    <m/>
    <d v="2025-04-03T00:00:00"/>
    <s v="UK"/>
    <x v="0"/>
    <x v="12"/>
  </r>
  <r>
    <s v="EST-000032303"/>
    <m/>
    <d v="2025-04-02T00:00:00"/>
    <s v="UK"/>
    <x v="0"/>
    <x v="12"/>
  </r>
  <r>
    <s v="EST-000032305"/>
    <m/>
    <d v="2025-04-02T00:00:00"/>
    <s v="UK"/>
    <x v="0"/>
    <x v="12"/>
  </r>
  <r>
    <s v="EST-000032306"/>
    <m/>
    <d v="2025-04-02T00:00:00"/>
    <s v="UK"/>
    <x v="0"/>
    <x v="12"/>
  </r>
  <r>
    <s v="EST-000032307"/>
    <n v="0"/>
    <d v="2025-04-02T00:00:00"/>
    <s v="UK"/>
    <x v="0"/>
    <x v="12"/>
  </r>
  <r>
    <s v="EST-000032311"/>
    <m/>
    <d v="2025-04-02T00:00:00"/>
    <s v="UK"/>
    <x v="0"/>
    <x v="12"/>
  </r>
  <r>
    <s v="EST-000032310"/>
    <m/>
    <d v="2025-04-02T00:00:00"/>
    <s v="UK"/>
    <x v="0"/>
    <x v="12"/>
  </r>
  <r>
    <s v="EST-000032312"/>
    <n v="8"/>
    <d v="2025-04-03T00:00:00"/>
    <s v="UK"/>
    <x v="1"/>
    <x v="12"/>
  </r>
  <r>
    <s v="EST-000032314"/>
    <m/>
    <d v="2025-04-02T00:00:00"/>
    <s v="UK"/>
    <x v="0"/>
    <x v="12"/>
  </r>
  <r>
    <s v="EST-000032316"/>
    <n v="8"/>
    <d v="2025-04-03T00:00:00"/>
    <s v="UK"/>
    <x v="1"/>
    <x v="12"/>
  </r>
  <r>
    <s v="EST-000032318"/>
    <n v="0"/>
    <d v="2025-04-02T00:00:00"/>
    <s v="UK"/>
    <x v="0"/>
    <x v="12"/>
  </r>
  <r>
    <s v="EST-000032319"/>
    <n v="0"/>
    <d v="2025-04-02T00:00:00"/>
    <s v="UK"/>
    <x v="0"/>
    <x v="12"/>
  </r>
  <r>
    <s v="EST-000032322"/>
    <m/>
    <d v="2025-04-02T00:00:00"/>
    <s v="UK"/>
    <x v="0"/>
    <x v="12"/>
  </r>
  <r>
    <s v="EST-000032320"/>
    <n v="0"/>
    <d v="2025-04-02T00:00:00"/>
    <s v="UK"/>
    <x v="0"/>
    <x v="12"/>
  </r>
  <r>
    <s v="EST-000032321"/>
    <m/>
    <d v="2025-04-02T00:00:00"/>
    <s v="UK"/>
    <x v="0"/>
    <x v="12"/>
  </r>
  <r>
    <s v="EST-000032323"/>
    <n v="8"/>
    <d v="2025-04-03T00:00:00"/>
    <s v="UK"/>
    <x v="1"/>
    <x v="12"/>
  </r>
  <r>
    <s v="EST-000032324"/>
    <m/>
    <d v="2025-04-02T00:00:00"/>
    <s v="UK"/>
    <x v="0"/>
    <x v="12"/>
  </r>
  <r>
    <s v="EST-000032325"/>
    <m/>
    <d v="2025-04-03T00:00:00"/>
    <s v="UK"/>
    <x v="0"/>
    <x v="12"/>
  </r>
  <r>
    <s v="EST-000032326"/>
    <m/>
    <d v="2025-04-02T00:00:00"/>
    <s v="UK"/>
    <x v="0"/>
    <x v="12"/>
  </r>
  <r>
    <s v="EST-000032327"/>
    <m/>
    <d v="2025-04-02T00:00:00"/>
    <s v="UK"/>
    <x v="0"/>
    <x v="12"/>
  </r>
  <r>
    <s v="EST-000032328"/>
    <n v="16"/>
    <d v="2025-04-03T00:00:00"/>
    <s v="UK"/>
    <x v="1"/>
    <x v="12"/>
  </r>
  <r>
    <s v="EST-000032329"/>
    <n v="0"/>
    <d v="2025-04-03T00:00:00"/>
    <s v="UK"/>
    <x v="0"/>
    <x v="12"/>
  </r>
  <r>
    <s v="EST-000032331"/>
    <m/>
    <d v="2025-04-03T00:00:00"/>
    <s v="UK"/>
    <x v="0"/>
    <x v="12"/>
  </r>
  <r>
    <s v="EST-000032332"/>
    <n v="0"/>
    <d v="2025-04-03T00:00:00"/>
    <s v="UK"/>
    <x v="0"/>
    <x v="12"/>
  </r>
  <r>
    <s v="EST-000032333"/>
    <m/>
    <d v="2025-04-03T00:00:00"/>
    <s v="UK"/>
    <x v="0"/>
    <x v="12"/>
  </r>
  <r>
    <s v="EST-000032335"/>
    <m/>
    <d v="2025-04-03T00:00:00"/>
    <s v="UK"/>
    <x v="0"/>
    <x v="12"/>
  </r>
  <r>
    <s v="EST-000032337"/>
    <m/>
    <d v="2025-04-03T00:00:00"/>
    <s v="UK"/>
    <x v="0"/>
    <x v="12"/>
  </r>
  <r>
    <s v="EST-000032341"/>
    <m/>
    <d v="2025-04-03T00:00:00"/>
    <s v="UK"/>
    <x v="0"/>
    <x v="12"/>
  </r>
  <r>
    <s v="EST-000032338"/>
    <m/>
    <d v="2025-04-03T00:00:00"/>
    <s v="UK"/>
    <x v="0"/>
    <x v="12"/>
  </r>
  <r>
    <s v="EST-000032343"/>
    <m/>
    <d v="2025-04-03T00:00:00"/>
    <s v="UK"/>
    <x v="0"/>
    <x v="12"/>
  </r>
  <r>
    <s v="EST-000032339"/>
    <n v="0"/>
    <d v="2025-04-03T00:00:00"/>
    <s v="UK"/>
    <x v="0"/>
    <x v="12"/>
  </r>
  <r>
    <s v="EST-000032340"/>
    <m/>
    <d v="2025-04-03T00:00:00"/>
    <s v="UK"/>
    <x v="0"/>
    <x v="12"/>
  </r>
  <r>
    <s v="EST-000032342"/>
    <m/>
    <d v="2025-04-03T00:00:00"/>
    <s v="UK"/>
    <x v="0"/>
    <x v="12"/>
  </r>
  <r>
    <s v="EST-000032344"/>
    <m/>
    <d v="2025-04-03T00:00:00"/>
    <s v="UK"/>
    <x v="0"/>
    <x v="12"/>
  </r>
  <r>
    <s v="EST-000032346"/>
    <n v="0"/>
    <d v="2025-04-03T00:00:00"/>
    <s v="UK"/>
    <x v="0"/>
    <x v="12"/>
  </r>
  <r>
    <s v="EST-000032347"/>
    <n v="0"/>
    <d v="2025-04-03T00:00:00"/>
    <s v="UK"/>
    <x v="0"/>
    <x v="12"/>
  </r>
  <r>
    <s v="EST-000032348"/>
    <m/>
    <d v="2025-04-03T00:00:00"/>
    <s v="UK"/>
    <x v="0"/>
    <x v="12"/>
  </r>
  <r>
    <s v="EST-000032350"/>
    <n v="0"/>
    <d v="2025-04-03T00:00:00"/>
    <s v="UK"/>
    <x v="0"/>
    <x v="12"/>
  </r>
  <r>
    <s v="EST-000032354"/>
    <m/>
    <d v="2025-04-03T00:00:00"/>
    <s v="UK"/>
    <x v="0"/>
    <x v="12"/>
  </r>
  <r>
    <s v="EST-000032353"/>
    <m/>
    <d v="2025-04-03T00:00:00"/>
    <s v="UK"/>
    <x v="0"/>
    <x v="12"/>
  </r>
  <r>
    <s v="EST-000032356"/>
    <n v="0"/>
    <d v="2025-04-03T00:00:00"/>
    <s v="UK"/>
    <x v="0"/>
    <x v="12"/>
  </r>
  <r>
    <s v="EST-000032357"/>
    <m/>
    <d v="2025-04-03T00:00:00"/>
    <s v="UK"/>
    <x v="0"/>
    <x v="12"/>
  </r>
  <r>
    <s v="EST-000032360"/>
    <m/>
    <d v="2025-04-03T00:00:00"/>
    <s v="UK"/>
    <x v="0"/>
    <x v="12"/>
  </r>
  <r>
    <s v="EST-000032363"/>
    <m/>
    <d v="2025-04-03T00:00:00"/>
    <s v="UK"/>
    <x v="0"/>
    <x v="12"/>
  </r>
  <r>
    <s v="EST-000032365"/>
    <n v="0"/>
    <d v="2025-04-03T00:00:00"/>
    <s v="UK"/>
    <x v="0"/>
    <x v="12"/>
  </r>
  <r>
    <s v="EST-000032361"/>
    <m/>
    <d v="2025-04-03T00:00:00"/>
    <s v="UK"/>
    <x v="0"/>
    <x v="12"/>
  </r>
  <r>
    <s v="EST-000032364"/>
    <m/>
    <d v="2025-04-03T00:00:00"/>
    <s v="UK"/>
    <x v="0"/>
    <x v="12"/>
  </r>
  <r>
    <s v="EST-000032366"/>
    <n v="0"/>
    <d v="2025-04-03T00:00:00"/>
    <s v="UK"/>
    <x v="0"/>
    <x v="12"/>
  </r>
  <r>
    <s v="EST-000032367"/>
    <n v="0"/>
    <d v="2025-04-03T00:00:00"/>
    <s v="UK"/>
    <x v="0"/>
    <x v="12"/>
  </r>
  <r>
    <s v="EST-000032368"/>
    <n v="0"/>
    <d v="2025-04-03T00:00:00"/>
    <s v="UK"/>
    <x v="0"/>
    <x v="12"/>
  </r>
  <r>
    <s v="EST-000032369"/>
    <n v="0"/>
    <d v="2025-04-03T00:00:00"/>
    <s v="UK"/>
    <x v="0"/>
    <x v="12"/>
  </r>
  <r>
    <s v="EST-000032371"/>
    <m/>
    <d v="2025-04-03T00:00:00"/>
    <s v="UK"/>
    <x v="0"/>
    <x v="12"/>
  </r>
  <r>
    <s v="EST-000032372"/>
    <m/>
    <d v="2025-04-03T00:00:00"/>
    <s v="UK"/>
    <x v="0"/>
    <x v="12"/>
  </r>
  <r>
    <s v="EST-000032373"/>
    <n v="0"/>
    <d v="2025-04-03T00:00:00"/>
    <s v="UK"/>
    <x v="0"/>
    <x v="12"/>
  </r>
  <r>
    <s v="EST-000032376"/>
    <n v="16"/>
    <d v="2025-04-04T00:00:00"/>
    <s v="UK"/>
    <x v="1"/>
    <x v="12"/>
  </r>
  <r>
    <s v="EST-000032374"/>
    <m/>
    <d v="2025-04-03T00:00:00"/>
    <s v="UK"/>
    <x v="0"/>
    <x v="12"/>
  </r>
  <r>
    <s v="EST-000032375"/>
    <n v="16"/>
    <d v="2025-04-04T00:00:00"/>
    <s v="UK"/>
    <x v="1"/>
    <x v="12"/>
  </r>
  <r>
    <s v="EST-000032387"/>
    <m/>
    <d v="2025-04-04T00:00:00"/>
    <s v="UK"/>
    <x v="0"/>
    <x v="12"/>
  </r>
  <r>
    <s v="EST-000032378"/>
    <m/>
    <d v="2025-04-04T00:00:00"/>
    <s v="UK"/>
    <x v="0"/>
    <x v="12"/>
  </r>
  <r>
    <s v="EST-000032381"/>
    <n v="0"/>
    <d v="2025-04-04T00:00:00"/>
    <s v="UK"/>
    <x v="0"/>
    <x v="12"/>
  </r>
  <r>
    <s v="EST-000032385"/>
    <m/>
    <d v="2025-04-04T00:00:00"/>
    <s v="UK"/>
    <x v="0"/>
    <x v="12"/>
  </r>
  <r>
    <s v="EST-000032383"/>
    <n v="0"/>
    <d v="2025-04-04T00:00:00"/>
    <s v="UK"/>
    <x v="0"/>
    <x v="12"/>
  </r>
  <r>
    <s v="EST-000032384"/>
    <n v="0"/>
    <d v="2025-04-04T00:00:00"/>
    <s v="UK"/>
    <x v="0"/>
    <x v="12"/>
  </r>
  <r>
    <s v="EST-000032386"/>
    <n v="0"/>
    <d v="2025-04-04T00:00:00"/>
    <s v="UK"/>
    <x v="0"/>
    <x v="12"/>
  </r>
  <r>
    <s v="EST-000032390"/>
    <m/>
    <d v="2025-04-04T00:00:00"/>
    <s v="UK"/>
    <x v="0"/>
    <x v="12"/>
  </r>
  <r>
    <s v="EST-000032393"/>
    <m/>
    <d v="2025-04-04T00:00:00"/>
    <s v="UK"/>
    <x v="0"/>
    <x v="12"/>
  </r>
  <r>
    <s v="EST-000032395"/>
    <m/>
    <d v="2025-04-04T00:00:00"/>
    <s v="UK"/>
    <x v="0"/>
    <x v="12"/>
  </r>
  <r>
    <s v="EST-000032397"/>
    <m/>
    <d v="2025-04-04T00:00:00"/>
    <s v="UK"/>
    <x v="0"/>
    <x v="12"/>
  </r>
  <r>
    <s v="EST-000032398"/>
    <m/>
    <d v="2025-04-04T00:00:00"/>
    <s v="UK"/>
    <x v="0"/>
    <x v="12"/>
  </r>
  <r>
    <s v="EST-000032399"/>
    <m/>
    <d v="2025-04-04T00:00:00"/>
    <s v="UK"/>
    <x v="0"/>
    <x v="12"/>
  </r>
  <r>
    <s v="EST-000032400"/>
    <n v="0"/>
    <d v="2025-04-04T00:00:00"/>
    <s v="UK"/>
    <x v="0"/>
    <x v="12"/>
  </r>
  <r>
    <s v="EST-000032401"/>
    <m/>
    <d v="2025-04-04T00:00:00"/>
    <s v="UK"/>
    <x v="0"/>
    <x v="12"/>
  </r>
  <r>
    <s v="EST-000032406"/>
    <m/>
    <d v="2025-04-04T00:00:00"/>
    <s v="UK"/>
    <x v="0"/>
    <x v="12"/>
  </r>
  <r>
    <s v="EST-000032407"/>
    <m/>
    <d v="2025-04-04T00:00:00"/>
    <s v="UK"/>
    <x v="0"/>
    <x v="12"/>
  </r>
  <r>
    <s v="EST-000031729"/>
    <n v="94"/>
    <d v="2025-03-31T00:00:00"/>
    <s v="USA"/>
    <x v="1"/>
    <x v="12"/>
  </r>
  <r>
    <s v="EST-000031751"/>
    <n v="80"/>
    <d v="2025-03-31T00:00:00"/>
    <s v="USA"/>
    <x v="1"/>
    <x v="12"/>
  </r>
  <r>
    <s v="EST-000031829"/>
    <n v="78"/>
    <d v="2025-04-01T00:00:00"/>
    <s v="USA"/>
    <x v="1"/>
    <x v="12"/>
  </r>
  <r>
    <s v="EST-000032065"/>
    <n v="43"/>
    <d v="2025-04-02T00:00:00"/>
    <s v="USA"/>
    <x v="1"/>
    <x v="12"/>
  </r>
  <r>
    <s v="EST-000032079"/>
    <n v="21"/>
    <d v="2025-03-31T00:00:00"/>
    <s v="USA"/>
    <x v="1"/>
    <x v="12"/>
  </r>
  <r>
    <s v="EST-000032099"/>
    <n v="38"/>
    <d v="2025-04-03T00:00:00"/>
    <s v="USA"/>
    <x v="1"/>
    <x v="12"/>
  </r>
  <r>
    <s v="EST-000032170"/>
    <n v="16"/>
    <d v="2025-04-01T00:00:00"/>
    <s v="USA"/>
    <x v="1"/>
    <x v="12"/>
  </r>
  <r>
    <s v="EST-000032171"/>
    <n v="16"/>
    <d v="2025-04-01T00:00:00"/>
    <s v="USA"/>
    <x v="1"/>
    <x v="12"/>
  </r>
  <r>
    <s v="EST-000032285"/>
    <n v="16"/>
    <d v="2025-04-04T00:00:00"/>
    <s v="USA"/>
    <x v="1"/>
    <x v="12"/>
  </r>
  <r>
    <s v="EST-000032555"/>
    <n v="8"/>
    <d v="2025-04-10T00:00:00"/>
    <s v="Australia"/>
    <x v="1"/>
    <x v="13"/>
  </r>
  <r>
    <s v="EST-000032650"/>
    <m/>
    <d v="2025-04-10T00:00:00"/>
    <s v="Australia"/>
    <x v="0"/>
    <x v="13"/>
  </r>
  <r>
    <s v="EST-000032655"/>
    <n v="0"/>
    <d v="2025-04-11T00:00:00"/>
    <s v="Australia"/>
    <x v="0"/>
    <x v="13"/>
  </r>
  <r>
    <s v="EST-000032433"/>
    <n v="16"/>
    <d v="2025-04-09T00:00:00"/>
    <s v="France"/>
    <x v="1"/>
    <x v="13"/>
  </r>
  <r>
    <s v="EST-000032560"/>
    <m/>
    <d v="2025-04-11T00:00:00"/>
    <s v="France"/>
    <x v="0"/>
    <x v="13"/>
  </r>
  <r>
    <s v="EST-000031870"/>
    <m/>
    <d v="2025-04-11T00:00:00"/>
    <s v="Ireland"/>
    <x v="0"/>
    <x v="13"/>
  </r>
  <r>
    <s v="EST-000031958"/>
    <m/>
    <d v="2025-04-07T00:00:00"/>
    <s v="Ireland"/>
    <x v="0"/>
    <x v="13"/>
  </r>
  <r>
    <s v="EST-000031969"/>
    <m/>
    <d v="2025-04-09T00:00:00"/>
    <s v="Ireland"/>
    <x v="0"/>
    <x v="13"/>
  </r>
  <r>
    <s v="EST-000032181"/>
    <m/>
    <d v="2025-04-10T00:00:00"/>
    <s v="Ireland"/>
    <x v="0"/>
    <x v="13"/>
  </r>
  <r>
    <s v="EST-000032272"/>
    <m/>
    <d v="2025-04-07T00:00:00"/>
    <s v="Ireland"/>
    <x v="0"/>
    <x v="13"/>
  </r>
  <r>
    <s v="EST-000032281"/>
    <m/>
    <d v="2025-04-07T00:00:00"/>
    <s v="Ireland"/>
    <x v="0"/>
    <x v="13"/>
  </r>
  <r>
    <s v="EST-000032304"/>
    <m/>
    <d v="2025-04-08T00:00:00"/>
    <s v="Ireland"/>
    <x v="0"/>
    <x v="13"/>
  </r>
  <r>
    <s v="EST-000032349"/>
    <m/>
    <d v="2025-04-08T00:00:00"/>
    <s v="Ireland"/>
    <x v="0"/>
    <x v="13"/>
  </r>
  <r>
    <s v="EST-000032355"/>
    <m/>
    <d v="2025-04-11T00:00:00"/>
    <s v="Ireland"/>
    <x v="0"/>
    <x v="13"/>
  </r>
  <r>
    <s v="EST-000032359"/>
    <m/>
    <d v="2025-04-07T00:00:00"/>
    <s v="Ireland"/>
    <x v="0"/>
    <x v="13"/>
  </r>
  <r>
    <s v="EST-000032380"/>
    <m/>
    <d v="2025-04-07T00:00:00"/>
    <s v="Ireland"/>
    <x v="0"/>
    <x v="13"/>
  </r>
  <r>
    <s v="EST-000032382"/>
    <m/>
    <d v="2025-04-07T00:00:00"/>
    <s v="Ireland"/>
    <x v="0"/>
    <x v="13"/>
  </r>
  <r>
    <s v="EST-000032388"/>
    <m/>
    <d v="2025-04-07T00:00:00"/>
    <s v="Ireland"/>
    <x v="0"/>
    <x v="13"/>
  </r>
  <r>
    <s v="EST-000032389"/>
    <m/>
    <d v="2025-04-11T00:00:00"/>
    <s v="Ireland"/>
    <x v="0"/>
    <x v="13"/>
  </r>
  <r>
    <s v="EST-000032402"/>
    <m/>
    <d v="2025-04-08T00:00:00"/>
    <s v="Ireland"/>
    <x v="0"/>
    <x v="13"/>
  </r>
  <r>
    <s v="EST-000032404"/>
    <m/>
    <d v="2025-04-09T00:00:00"/>
    <s v="Ireland"/>
    <x v="0"/>
    <x v="13"/>
  </r>
  <r>
    <s v="EST-000032427"/>
    <m/>
    <d v="2025-04-07T00:00:00"/>
    <s v="Ireland"/>
    <x v="0"/>
    <x v="13"/>
  </r>
  <r>
    <s v="EST-000032447"/>
    <m/>
    <d v="2025-04-09T00:00:00"/>
    <s v="Ireland"/>
    <x v="0"/>
    <x v="13"/>
  </r>
  <r>
    <s v="EST-000032473"/>
    <m/>
    <d v="2025-04-11T00:00:00"/>
    <s v="Ireland"/>
    <x v="0"/>
    <x v="13"/>
  </r>
  <r>
    <s v="EST-000032482"/>
    <m/>
    <d v="2025-04-11T00:00:00"/>
    <s v="Ireland"/>
    <x v="0"/>
    <x v="13"/>
  </r>
  <r>
    <s v="EST-000032489"/>
    <m/>
    <d v="2025-04-10T00:00:00"/>
    <s v="Ireland"/>
    <x v="0"/>
    <x v="13"/>
  </r>
  <r>
    <s v="EST-000032493"/>
    <m/>
    <d v="2025-04-11T00:00:00"/>
    <s v="Ireland"/>
    <x v="0"/>
    <x v="13"/>
  </r>
  <r>
    <s v="EST-000032501"/>
    <m/>
    <d v="2025-04-08T00:00:00"/>
    <s v="Ireland"/>
    <x v="0"/>
    <x v="13"/>
  </r>
  <r>
    <s v="EST-000032516"/>
    <m/>
    <d v="2025-04-08T00:00:00"/>
    <s v="Ireland"/>
    <x v="0"/>
    <x v="13"/>
  </r>
  <r>
    <s v="EST-000032542"/>
    <m/>
    <d v="2025-04-11T00:00:00"/>
    <s v="Ireland"/>
    <x v="0"/>
    <x v="13"/>
  </r>
  <r>
    <s v="EST-000032543"/>
    <m/>
    <d v="2025-04-11T00:00:00"/>
    <s v="Ireland"/>
    <x v="0"/>
    <x v="13"/>
  </r>
  <r>
    <s v="EST-000032562"/>
    <m/>
    <d v="2025-04-11T00:00:00"/>
    <s v="Ireland"/>
    <x v="0"/>
    <x v="13"/>
  </r>
  <r>
    <s v="EST-000032573"/>
    <m/>
    <d v="2025-04-09T00:00:00"/>
    <s v="Ireland"/>
    <x v="0"/>
    <x v="13"/>
  </r>
  <r>
    <s v="EST-000032583"/>
    <m/>
    <d v="2025-04-11T00:00:00"/>
    <s v="Ireland"/>
    <x v="0"/>
    <x v="13"/>
  </r>
  <r>
    <s v="EST-000032582"/>
    <m/>
    <d v="2025-04-11T00:00:00"/>
    <s v="Ireland"/>
    <x v="0"/>
    <x v="13"/>
  </r>
  <r>
    <s v="EST-000032584"/>
    <m/>
    <d v="2025-04-11T00:00:00"/>
    <s v="Ireland"/>
    <x v="0"/>
    <x v="13"/>
  </r>
  <r>
    <s v="EST-000032586"/>
    <m/>
    <d v="2025-04-11T00:00:00"/>
    <s v="Ireland"/>
    <x v="0"/>
    <x v="13"/>
  </r>
  <r>
    <s v="EST-000032600"/>
    <m/>
    <d v="2025-04-10T00:00:00"/>
    <s v="Ireland"/>
    <x v="0"/>
    <x v="13"/>
  </r>
  <r>
    <s v="EST-000032617"/>
    <m/>
    <d v="2025-04-11T00:00:00"/>
    <s v="Ireland"/>
    <x v="0"/>
    <x v="13"/>
  </r>
  <r>
    <s v="EST-000032618"/>
    <m/>
    <d v="2025-04-11T00:00:00"/>
    <s v="Ireland"/>
    <x v="0"/>
    <x v="13"/>
  </r>
  <r>
    <s v="EST-000032657"/>
    <m/>
    <d v="2025-04-11T00:00:00"/>
    <s v="Ireland"/>
    <x v="0"/>
    <x v="13"/>
  </r>
  <r>
    <s v="EST-000032664"/>
    <m/>
    <d v="2025-04-11T00:00:00"/>
    <s v="Ireland"/>
    <x v="0"/>
    <x v="13"/>
  </r>
  <r>
    <s v="EST-000031459"/>
    <n v="24"/>
    <d v="2025-04-10T00:00:00"/>
    <s v="Middle East"/>
    <x v="1"/>
    <x v="13"/>
  </r>
  <r>
    <s v="EST-000032003"/>
    <n v="104"/>
    <d v="2025-04-10T00:00:00"/>
    <s v="Middle East"/>
    <x v="1"/>
    <x v="13"/>
  </r>
  <r>
    <s v="EST-000032188"/>
    <n v="80"/>
    <d v="2025-04-11T00:00:00"/>
    <s v="Middle East"/>
    <x v="1"/>
    <x v="13"/>
  </r>
  <r>
    <s v="EST-000032403"/>
    <n v="32"/>
    <d v="2025-04-10T00:00:00"/>
    <s v="Middle East"/>
    <x v="1"/>
    <x v="13"/>
  </r>
  <r>
    <s v="EST-000032426"/>
    <n v="0"/>
    <d v="2025-04-07T00:00:00"/>
    <s v="Middle East"/>
    <x v="0"/>
    <x v="13"/>
  </r>
  <r>
    <s v="EST-000032508"/>
    <n v="8"/>
    <d v="2025-04-09T00:00:00"/>
    <s v="Middle East"/>
    <x v="1"/>
    <x v="13"/>
  </r>
  <r>
    <s v="EST-000032554"/>
    <n v="0"/>
    <d v="2025-04-09T00:00:00"/>
    <s v="Middle East"/>
    <x v="0"/>
    <x v="13"/>
  </r>
  <r>
    <s v="EST-000032575"/>
    <n v="16"/>
    <d v="2025-04-11T00:00:00"/>
    <s v="Middle East"/>
    <x v="1"/>
    <x v="13"/>
  </r>
  <r>
    <s v="EST-000032601"/>
    <n v="8"/>
    <d v="2025-04-11T00:00:00"/>
    <s v="Middle East"/>
    <x v="1"/>
    <x v="13"/>
  </r>
  <r>
    <s v="EST-000031847"/>
    <n v="40"/>
    <d v="2025-04-09T00:00:00"/>
    <s v="Rest of the World"/>
    <x v="1"/>
    <x v="13"/>
  </r>
  <r>
    <s v="EST-000032288"/>
    <n v="40"/>
    <d v="2025-04-09T00:00:00"/>
    <s v="Rest of the World"/>
    <x v="1"/>
    <x v="13"/>
  </r>
  <r>
    <s v="EST-000032438"/>
    <n v="0"/>
    <d v="2025-04-07T00:00:00"/>
    <s v="Rest of the World"/>
    <x v="0"/>
    <x v="13"/>
  </r>
  <r>
    <s v="EST-000032469"/>
    <m/>
    <d v="2025-04-08T00:00:00"/>
    <s v="Rest of the World"/>
    <x v="0"/>
    <x v="13"/>
  </r>
  <r>
    <s v="EST-000032470"/>
    <n v="24"/>
    <d v="2025-04-11T00:00:00"/>
    <s v="Rest of the World"/>
    <x v="1"/>
    <x v="13"/>
  </r>
  <r>
    <s v="EST-000032506"/>
    <m/>
    <d v="2025-04-09T00:00:00"/>
    <s v="Rest of the World"/>
    <x v="0"/>
    <x v="13"/>
  </r>
  <r>
    <s v="EST-000032604"/>
    <n v="0"/>
    <d v="2025-04-10T00:00:00"/>
    <s v="Rest of the World"/>
    <x v="0"/>
    <x v="13"/>
  </r>
  <r>
    <s v="EST-000032396"/>
    <n v="0"/>
    <d v="2025-04-07T00:00:00"/>
    <s v="Special Projects"/>
    <x v="0"/>
    <x v="13"/>
  </r>
  <r>
    <s v="EST-000032195"/>
    <n v="80"/>
    <d v="2025-04-11T00:00:00"/>
    <s v="UK"/>
    <x v="1"/>
    <x v="13"/>
  </r>
  <r>
    <s v="EST-000032287"/>
    <n v="-8"/>
    <d v="2025-04-07T00:00:00"/>
    <s v="UK"/>
    <x v="1"/>
    <x v="13"/>
  </r>
  <r>
    <s v="EST-000032313"/>
    <n v="48"/>
    <d v="2025-04-10T00:00:00"/>
    <s v="UK"/>
    <x v="1"/>
    <x v="13"/>
  </r>
  <r>
    <s v="EST-000032394"/>
    <n v="16"/>
    <d v="2025-04-08T00:00:00"/>
    <s v="UK"/>
    <x v="1"/>
    <x v="13"/>
  </r>
  <r>
    <s v="EST-000032408"/>
    <n v="8"/>
    <d v="2025-04-07T00:00:00"/>
    <s v="UK"/>
    <x v="1"/>
    <x v="13"/>
  </r>
  <r>
    <s v="EST-000032409"/>
    <n v="0"/>
    <d v="2025-04-07T00:00:00"/>
    <s v="UK"/>
    <x v="0"/>
    <x v="13"/>
  </r>
  <r>
    <s v="EST-000032410"/>
    <n v="8"/>
    <d v="2025-04-07T00:00:00"/>
    <s v="UK"/>
    <x v="1"/>
    <x v="13"/>
  </r>
  <r>
    <s v="EST-000032414"/>
    <n v="0"/>
    <d v="2025-04-07T00:00:00"/>
    <s v="UK"/>
    <x v="0"/>
    <x v="13"/>
  </r>
  <r>
    <s v="EST-000032415"/>
    <m/>
    <d v="2025-04-07T00:00:00"/>
    <s v="UK"/>
    <x v="0"/>
    <x v="13"/>
  </r>
  <r>
    <s v="EST-000032416"/>
    <n v="0"/>
    <d v="2025-04-07T00:00:00"/>
    <s v="UK"/>
    <x v="0"/>
    <x v="13"/>
  </r>
  <r>
    <s v="EST-000032417"/>
    <m/>
    <d v="2025-04-07T00:00:00"/>
    <s v="UK"/>
    <x v="0"/>
    <x v="13"/>
  </r>
  <r>
    <s v="EST-000032418"/>
    <n v="8"/>
    <d v="2025-04-08T00:00:00"/>
    <s v="UK"/>
    <x v="1"/>
    <x v="13"/>
  </r>
  <r>
    <s v="EST-000032419"/>
    <n v="32"/>
    <d v="2025-04-11T00:00:00"/>
    <s v="UK"/>
    <x v="1"/>
    <x v="13"/>
  </r>
  <r>
    <s v="EST-000032421"/>
    <n v="0"/>
    <d v="2025-04-07T00:00:00"/>
    <s v="UK"/>
    <x v="0"/>
    <x v="13"/>
  </r>
  <r>
    <s v="EST-000032422"/>
    <n v="8"/>
    <d v="2025-04-08T00:00:00"/>
    <s v="UK"/>
    <x v="1"/>
    <x v="13"/>
  </r>
  <r>
    <s v="EST-000032424"/>
    <n v="0"/>
    <d v="2025-04-07T00:00:00"/>
    <s v="UK"/>
    <x v="0"/>
    <x v="13"/>
  </r>
  <r>
    <s v="EST-000032425"/>
    <n v="32"/>
    <d v="2025-04-11T00:00:00"/>
    <s v="UK"/>
    <x v="1"/>
    <x v="13"/>
  </r>
  <r>
    <s v="EST-000032431"/>
    <m/>
    <d v="2025-04-07T00:00:00"/>
    <s v="UK"/>
    <x v="0"/>
    <x v="13"/>
  </r>
  <r>
    <s v="EST-000032432"/>
    <n v="8"/>
    <d v="2025-04-08T00:00:00"/>
    <s v="UK"/>
    <x v="1"/>
    <x v="13"/>
  </r>
  <r>
    <s v="EST-000032428"/>
    <m/>
    <d v="2025-04-07T00:00:00"/>
    <s v="UK"/>
    <x v="0"/>
    <x v="13"/>
  </r>
  <r>
    <s v="EST-000032429"/>
    <m/>
    <d v="2025-04-07T00:00:00"/>
    <s v="UK"/>
    <x v="0"/>
    <x v="13"/>
  </r>
  <r>
    <s v="EST-000032434"/>
    <m/>
    <d v="2025-04-07T00:00:00"/>
    <s v="UK"/>
    <x v="0"/>
    <x v="13"/>
  </r>
  <r>
    <s v="EST-000032435"/>
    <n v="0"/>
    <d v="2025-04-07T00:00:00"/>
    <s v="UK"/>
    <x v="0"/>
    <x v="13"/>
  </r>
  <r>
    <s v="EST-000032436"/>
    <n v="8"/>
    <d v="2025-04-08T00:00:00"/>
    <s v="UK"/>
    <x v="1"/>
    <x v="13"/>
  </r>
  <r>
    <s v="EST-000032437"/>
    <n v="0"/>
    <d v="2025-04-07T00:00:00"/>
    <s v="UK"/>
    <x v="0"/>
    <x v="13"/>
  </r>
  <r>
    <s v="EST-000032439"/>
    <m/>
    <d v="2025-04-07T00:00:00"/>
    <s v="UK"/>
    <x v="0"/>
    <x v="13"/>
  </r>
  <r>
    <s v="EST-000032440"/>
    <m/>
    <d v="2025-04-07T00:00:00"/>
    <s v="UK"/>
    <x v="0"/>
    <x v="13"/>
  </r>
  <r>
    <s v="EST-000032441"/>
    <n v="0"/>
    <d v="2025-04-07T00:00:00"/>
    <s v="UK"/>
    <x v="0"/>
    <x v="13"/>
  </r>
  <r>
    <s v="EST-000032442"/>
    <n v="0"/>
    <d v="2025-04-07T00:00:00"/>
    <s v="UK"/>
    <x v="0"/>
    <x v="13"/>
  </r>
  <r>
    <s v="EST-000032445"/>
    <n v="8"/>
    <d v="2025-04-08T00:00:00"/>
    <s v="UK"/>
    <x v="1"/>
    <x v="13"/>
  </r>
  <r>
    <s v="EST-000032446"/>
    <n v="8"/>
    <d v="2025-04-08T00:00:00"/>
    <s v="UK"/>
    <x v="1"/>
    <x v="13"/>
  </r>
  <r>
    <s v="EST-000032448"/>
    <n v="8"/>
    <d v="2025-04-08T00:00:00"/>
    <s v="UK"/>
    <x v="1"/>
    <x v="13"/>
  </r>
  <r>
    <s v="EST-000032449"/>
    <n v="0"/>
    <d v="2025-04-07T00:00:00"/>
    <s v="UK"/>
    <x v="0"/>
    <x v="13"/>
  </r>
  <r>
    <s v="EST-000032451"/>
    <m/>
    <d v="2025-04-07T00:00:00"/>
    <s v="UK"/>
    <x v="0"/>
    <x v="13"/>
  </r>
  <r>
    <s v="EST-000032452"/>
    <m/>
    <d v="2025-04-07T00:00:00"/>
    <s v="UK"/>
    <x v="0"/>
    <x v="13"/>
  </r>
  <r>
    <s v="EST-000032453"/>
    <n v="0"/>
    <d v="2025-04-07T00:00:00"/>
    <s v="UK"/>
    <x v="0"/>
    <x v="13"/>
  </r>
  <r>
    <s v="EST-000032455"/>
    <n v="-8"/>
    <d v="2025-04-07T00:00:00"/>
    <s v="UK"/>
    <x v="1"/>
    <x v="13"/>
  </r>
  <r>
    <s v="EST-000032464"/>
    <m/>
    <d v="2025-04-07T00:00:00"/>
    <s v="UK"/>
    <x v="0"/>
    <x v="13"/>
  </r>
  <r>
    <s v="EST-000032456"/>
    <m/>
    <d v="2025-04-07T00:00:00"/>
    <s v="UK"/>
    <x v="0"/>
    <x v="13"/>
  </r>
  <r>
    <s v="EST-000032459"/>
    <n v="0"/>
    <d v="2025-04-07T00:00:00"/>
    <s v="UK"/>
    <x v="0"/>
    <x v="13"/>
  </r>
  <r>
    <s v="EST-000032460"/>
    <n v="0"/>
    <d v="2025-04-07T00:00:00"/>
    <s v="UK"/>
    <x v="0"/>
    <x v="13"/>
  </r>
  <r>
    <s v="EST-000032461"/>
    <n v="0"/>
    <d v="2025-04-07T00:00:00"/>
    <s v="UK"/>
    <x v="0"/>
    <x v="13"/>
  </r>
  <r>
    <s v="EST-000032463"/>
    <m/>
    <d v="2025-04-07T00:00:00"/>
    <s v="UK"/>
    <x v="0"/>
    <x v="13"/>
  </r>
  <r>
    <s v="EST-000032465"/>
    <n v="0"/>
    <d v="2025-04-07T00:00:00"/>
    <s v="UK"/>
    <x v="0"/>
    <x v="13"/>
  </r>
  <r>
    <s v="EST-000032466"/>
    <n v="8"/>
    <d v="2025-04-08T00:00:00"/>
    <s v="UK"/>
    <x v="1"/>
    <x v="13"/>
  </r>
  <r>
    <s v="EST-000032467"/>
    <n v="8"/>
    <d v="2025-04-08T00:00:00"/>
    <s v="UK"/>
    <x v="1"/>
    <x v="13"/>
  </r>
  <r>
    <s v="EST-000032468"/>
    <n v="0"/>
    <d v="2025-04-08T00:00:00"/>
    <s v="UK"/>
    <x v="0"/>
    <x v="13"/>
  </r>
  <r>
    <s v="EST-000032485"/>
    <m/>
    <d v="2025-04-08T00:00:00"/>
    <s v="UK"/>
    <x v="0"/>
    <x v="13"/>
  </r>
  <r>
    <s v="EST-000032476"/>
    <m/>
    <d v="2025-04-08T00:00:00"/>
    <s v="UK"/>
    <x v="0"/>
    <x v="13"/>
  </r>
  <r>
    <s v="EST-000032474"/>
    <n v="0"/>
    <d v="2025-04-08T00:00:00"/>
    <s v="UK"/>
    <x v="0"/>
    <x v="13"/>
  </r>
  <r>
    <s v="EST-000032481"/>
    <m/>
    <d v="2025-04-08T00:00:00"/>
    <s v="UK"/>
    <x v="0"/>
    <x v="13"/>
  </r>
  <r>
    <s v="EST-000032475"/>
    <m/>
    <d v="2025-04-08T00:00:00"/>
    <s v="UK"/>
    <x v="0"/>
    <x v="13"/>
  </r>
  <r>
    <s v="EST-000032477"/>
    <m/>
    <d v="2025-04-08T00:00:00"/>
    <s v="UK"/>
    <x v="0"/>
    <x v="13"/>
  </r>
  <r>
    <s v="EST-000032478"/>
    <m/>
    <d v="2025-04-08T00:00:00"/>
    <s v="UK"/>
    <x v="0"/>
    <x v="13"/>
  </r>
  <r>
    <s v="EST-000032479"/>
    <n v="0"/>
    <d v="2025-04-08T00:00:00"/>
    <s v="UK"/>
    <x v="0"/>
    <x v="13"/>
  </r>
  <r>
    <s v="EST-000032480"/>
    <n v="0"/>
    <d v="2025-04-08T00:00:00"/>
    <s v="UK"/>
    <x v="0"/>
    <x v="13"/>
  </r>
  <r>
    <s v="EST-000032483"/>
    <m/>
    <d v="2025-04-08T00:00:00"/>
    <s v="UK"/>
    <x v="0"/>
    <x v="13"/>
  </r>
  <r>
    <s v="EST-000032484"/>
    <n v="0"/>
    <d v="2025-04-08T00:00:00"/>
    <s v="UK"/>
    <x v="0"/>
    <x v="13"/>
  </r>
  <r>
    <s v="EST-000032487"/>
    <n v="0"/>
    <d v="2025-04-08T00:00:00"/>
    <s v="UK"/>
    <x v="0"/>
    <x v="13"/>
  </r>
  <r>
    <s v="EST-000032488"/>
    <n v="0"/>
    <d v="2025-04-08T00:00:00"/>
    <s v="UK"/>
    <x v="0"/>
    <x v="13"/>
  </r>
  <r>
    <s v="EST-000032490"/>
    <m/>
    <d v="2025-04-08T00:00:00"/>
    <s v="UK"/>
    <x v="0"/>
    <x v="13"/>
  </r>
  <r>
    <s v="EST-000032494"/>
    <n v="0"/>
    <d v="2025-04-08T00:00:00"/>
    <s v="UK"/>
    <x v="0"/>
    <x v="13"/>
  </r>
  <r>
    <s v="EST-000032491"/>
    <n v="24"/>
    <d v="2025-04-11T00:00:00"/>
    <s v="UK"/>
    <x v="1"/>
    <x v="13"/>
  </r>
  <r>
    <s v="EST-000032492"/>
    <m/>
    <d v="2025-04-08T00:00:00"/>
    <s v="UK"/>
    <x v="0"/>
    <x v="13"/>
  </r>
  <r>
    <s v="EST-000032496"/>
    <m/>
    <d v="2025-04-08T00:00:00"/>
    <s v="UK"/>
    <x v="0"/>
    <x v="13"/>
  </r>
  <r>
    <s v="EST-000032497"/>
    <n v="8"/>
    <d v="2025-04-09T00:00:00"/>
    <s v="UK"/>
    <x v="1"/>
    <x v="13"/>
  </r>
  <r>
    <s v="EST-000032498"/>
    <n v="0"/>
    <d v="2025-04-08T00:00:00"/>
    <s v="UK"/>
    <x v="0"/>
    <x v="13"/>
  </r>
  <r>
    <s v="EST-000032499"/>
    <n v="16"/>
    <d v="2025-04-10T00:00:00"/>
    <s v="UK"/>
    <x v="1"/>
    <x v="13"/>
  </r>
  <r>
    <s v="EST-000032500"/>
    <n v="24"/>
    <d v="2025-04-11T00:00:00"/>
    <s v="UK"/>
    <x v="1"/>
    <x v="13"/>
  </r>
  <r>
    <s v="EST-000032502"/>
    <m/>
    <d v="2025-04-08T00:00:00"/>
    <s v="UK"/>
    <x v="0"/>
    <x v="13"/>
  </r>
  <r>
    <s v="EST-000032503"/>
    <m/>
    <d v="2025-04-08T00:00:00"/>
    <s v="UK"/>
    <x v="0"/>
    <x v="13"/>
  </r>
  <r>
    <s v="EST-000032505"/>
    <n v="8"/>
    <d v="2025-04-11T00:00:00"/>
    <s v="UK"/>
    <x v="1"/>
    <x v="13"/>
  </r>
  <r>
    <s v="EST-000032509"/>
    <n v="0"/>
    <d v="2025-04-08T00:00:00"/>
    <s v="UK"/>
    <x v="0"/>
    <x v="13"/>
  </r>
  <r>
    <s v="EST-000032514"/>
    <n v="8"/>
    <d v="2025-04-09T00:00:00"/>
    <s v="UK"/>
    <x v="1"/>
    <x v="13"/>
  </r>
  <r>
    <s v="EST-000032511"/>
    <m/>
    <d v="2025-04-08T00:00:00"/>
    <s v="UK"/>
    <x v="0"/>
    <x v="13"/>
  </r>
  <r>
    <s v="EST-000032512"/>
    <n v="8"/>
    <d v="2025-04-09T00:00:00"/>
    <s v="UK"/>
    <x v="1"/>
    <x v="13"/>
  </r>
  <r>
    <s v="EST-000032515"/>
    <n v="8"/>
    <d v="2025-04-09T00:00:00"/>
    <s v="UK"/>
    <x v="1"/>
    <x v="13"/>
  </r>
  <r>
    <s v="EST-000032517"/>
    <n v="16"/>
    <d v="2025-04-10T00:00:00"/>
    <s v="UK"/>
    <x v="1"/>
    <x v="13"/>
  </r>
  <r>
    <s v="EST-000032520"/>
    <m/>
    <d v="2025-04-08T00:00:00"/>
    <s v="UK"/>
    <x v="0"/>
    <x v="13"/>
  </r>
  <r>
    <s v="EST-000032521"/>
    <n v="0"/>
    <d v="2025-04-08T00:00:00"/>
    <s v="UK"/>
    <x v="0"/>
    <x v="13"/>
  </r>
  <r>
    <s v="EST-000032522"/>
    <n v="0"/>
    <d v="2025-04-08T00:00:00"/>
    <s v="UK"/>
    <x v="0"/>
    <x v="13"/>
  </r>
  <r>
    <s v="EST-000032524"/>
    <m/>
    <d v="2025-04-08T00:00:00"/>
    <s v="UK"/>
    <x v="0"/>
    <x v="13"/>
  </r>
  <r>
    <s v="EST-000032525"/>
    <n v="0"/>
    <d v="2025-04-08T00:00:00"/>
    <s v="UK"/>
    <x v="0"/>
    <x v="13"/>
  </r>
  <r>
    <s v="EST-000032526"/>
    <n v="8"/>
    <d v="2025-04-09T00:00:00"/>
    <s v="UK"/>
    <x v="1"/>
    <x v="13"/>
  </r>
  <r>
    <s v="EST-000032527"/>
    <m/>
    <d v="2025-04-09T00:00:00"/>
    <s v="UK"/>
    <x v="0"/>
    <x v="13"/>
  </r>
  <r>
    <s v="EST-000032540"/>
    <n v="1"/>
    <d v="2025-04-08T00:00:00"/>
    <s v="UK"/>
    <x v="1"/>
    <x v="13"/>
  </r>
  <r>
    <s v="EST-000032528"/>
    <n v="-7"/>
    <d v="2025-04-08T00:00:00"/>
    <s v="UK"/>
    <x v="1"/>
    <x v="13"/>
  </r>
  <r>
    <s v="EST-000032530"/>
    <m/>
    <d v="2025-04-08T00:00:00"/>
    <s v="UK"/>
    <x v="0"/>
    <x v="13"/>
  </r>
  <r>
    <s v="EST-000032531"/>
    <n v="16"/>
    <d v="2025-04-09T00:00:00"/>
    <s v="UK"/>
    <x v="1"/>
    <x v="13"/>
  </r>
  <r>
    <s v="EST-000032532"/>
    <n v="8"/>
    <d v="2025-04-09T00:00:00"/>
    <s v="UK"/>
    <x v="1"/>
    <x v="13"/>
  </r>
  <r>
    <s v="EST-000032533"/>
    <n v="24"/>
    <d v="2025-04-11T00:00:00"/>
    <s v="UK"/>
    <x v="1"/>
    <x v="13"/>
  </r>
  <r>
    <s v="EST-000032534"/>
    <n v="8"/>
    <d v="2025-04-09T00:00:00"/>
    <s v="UK"/>
    <x v="1"/>
    <x v="13"/>
  </r>
  <r>
    <s v="EST-000032535"/>
    <m/>
    <d v="2025-04-08T00:00:00"/>
    <s v="UK"/>
    <x v="0"/>
    <x v="13"/>
  </r>
  <r>
    <s v="EST-000032537"/>
    <n v="24"/>
    <d v="2025-04-11T00:00:00"/>
    <s v="UK"/>
    <x v="1"/>
    <x v="13"/>
  </r>
  <r>
    <s v="EST-000032538"/>
    <n v="8"/>
    <d v="2025-04-09T00:00:00"/>
    <s v="UK"/>
    <x v="1"/>
    <x v="13"/>
  </r>
  <r>
    <s v="EST-000032539"/>
    <m/>
    <d v="2025-04-08T00:00:00"/>
    <s v="UK"/>
    <x v="0"/>
    <x v="13"/>
  </r>
  <r>
    <s v="EST-000032541"/>
    <n v="0"/>
    <d v="2025-04-08T00:00:00"/>
    <s v="UK"/>
    <x v="0"/>
    <x v="13"/>
  </r>
  <r>
    <s v="EST-000032544"/>
    <n v="0"/>
    <d v="2025-04-09T00:00:00"/>
    <s v="UK"/>
    <x v="0"/>
    <x v="13"/>
  </r>
  <r>
    <s v="EST-000032545"/>
    <n v="0"/>
    <d v="2025-04-09T00:00:00"/>
    <s v="UK"/>
    <x v="0"/>
    <x v="13"/>
  </r>
  <r>
    <s v="EST-000032547"/>
    <n v="0"/>
    <d v="2025-04-09T00:00:00"/>
    <s v="UK"/>
    <x v="0"/>
    <x v="13"/>
  </r>
  <r>
    <s v="EST-000032561"/>
    <n v="0"/>
    <d v="2025-04-09T00:00:00"/>
    <s v="UK"/>
    <x v="0"/>
    <x v="13"/>
  </r>
  <r>
    <s v="EST-000032556"/>
    <m/>
    <d v="2025-04-09T00:00:00"/>
    <s v="UK"/>
    <x v="0"/>
    <x v="13"/>
  </r>
  <r>
    <s v="EST-000032558"/>
    <n v="0"/>
    <d v="2025-04-09T00:00:00"/>
    <s v="UK"/>
    <x v="0"/>
    <x v="13"/>
  </r>
  <r>
    <s v="EST-000032559"/>
    <m/>
    <d v="2025-04-09T00:00:00"/>
    <s v="UK"/>
    <x v="0"/>
    <x v="13"/>
  </r>
  <r>
    <s v="EST-000032563"/>
    <n v="0"/>
    <d v="2025-04-09T00:00:00"/>
    <s v="UK"/>
    <x v="0"/>
    <x v="13"/>
  </r>
  <r>
    <s v="EST-000032564"/>
    <n v="0"/>
    <d v="2025-04-09T00:00:00"/>
    <s v="UK"/>
    <x v="0"/>
    <x v="13"/>
  </r>
  <r>
    <s v="EST-000032565"/>
    <m/>
    <d v="2025-04-09T00:00:00"/>
    <s v="UK"/>
    <x v="0"/>
    <x v="13"/>
  </r>
  <r>
    <s v="EST-000032566"/>
    <n v="0"/>
    <d v="2025-04-09T00:00:00"/>
    <s v="UK"/>
    <x v="0"/>
    <x v="13"/>
  </r>
  <r>
    <s v="EST-000032567"/>
    <n v="8"/>
    <d v="2025-04-10T00:00:00"/>
    <s v="UK"/>
    <x v="1"/>
    <x v="13"/>
  </r>
  <r>
    <s v="EST-000032568"/>
    <n v="0"/>
    <d v="2025-04-09T00:00:00"/>
    <s v="UK"/>
    <x v="0"/>
    <x v="13"/>
  </r>
  <r>
    <s v="EST-000032569"/>
    <m/>
    <d v="2025-04-09T00:00:00"/>
    <s v="UK"/>
    <x v="0"/>
    <x v="13"/>
  </r>
  <r>
    <s v="EST-000032570"/>
    <m/>
    <d v="2025-04-09T00:00:00"/>
    <s v="UK"/>
    <x v="0"/>
    <x v="13"/>
  </r>
  <r>
    <s v="EST-000032571"/>
    <m/>
    <d v="2025-04-09T00:00:00"/>
    <s v="UK"/>
    <x v="0"/>
    <x v="13"/>
  </r>
  <r>
    <s v="EST-000032572"/>
    <m/>
    <d v="2025-04-09T00:00:00"/>
    <s v="UK"/>
    <x v="0"/>
    <x v="13"/>
  </r>
  <r>
    <s v="EST-000032574"/>
    <m/>
    <d v="2025-04-09T00:00:00"/>
    <s v="UK"/>
    <x v="0"/>
    <x v="13"/>
  </r>
  <r>
    <s v="EST-000032576"/>
    <n v="0"/>
    <d v="2025-04-09T00:00:00"/>
    <s v="UK"/>
    <x v="0"/>
    <x v="13"/>
  </r>
  <r>
    <s v="EST-000032579"/>
    <n v="0"/>
    <d v="2025-04-09T00:00:00"/>
    <s v="UK"/>
    <x v="0"/>
    <x v="13"/>
  </r>
  <r>
    <s v="EST-000032580"/>
    <n v="0"/>
    <d v="2025-04-09T00:00:00"/>
    <s v="UK"/>
    <x v="0"/>
    <x v="13"/>
  </r>
  <r>
    <s v="EST-000032589"/>
    <n v="16"/>
    <d v="2025-04-11T00:00:00"/>
    <s v="UK"/>
    <x v="1"/>
    <x v="13"/>
  </r>
  <r>
    <s v="EST-000032581"/>
    <n v="-8"/>
    <d v="2025-04-09T00:00:00"/>
    <s v="UK"/>
    <x v="1"/>
    <x v="13"/>
  </r>
  <r>
    <s v="EST-000032592"/>
    <n v="0"/>
    <d v="2025-04-09T00:00:00"/>
    <s v="UK"/>
    <x v="0"/>
    <x v="13"/>
  </r>
  <r>
    <s v="EST-000032587"/>
    <m/>
    <d v="2025-04-09T00:00:00"/>
    <s v="UK"/>
    <x v="0"/>
    <x v="13"/>
  </r>
  <r>
    <s v="EST-000032588"/>
    <m/>
    <d v="2025-04-09T00:00:00"/>
    <s v="UK"/>
    <x v="0"/>
    <x v="13"/>
  </r>
  <r>
    <s v="EST-000032590"/>
    <m/>
    <d v="2025-04-09T00:00:00"/>
    <s v="UK"/>
    <x v="0"/>
    <x v="13"/>
  </r>
  <r>
    <s v="EST-000032591"/>
    <m/>
    <d v="2025-04-09T00:00:00"/>
    <s v="UK"/>
    <x v="0"/>
    <x v="13"/>
  </r>
  <r>
    <s v="EST-000032594"/>
    <m/>
    <d v="2025-04-09T00:00:00"/>
    <s v="UK"/>
    <x v="0"/>
    <x v="13"/>
  </r>
  <r>
    <s v="EST-000032595"/>
    <n v="0"/>
    <d v="2025-04-09T00:00:00"/>
    <s v="UK"/>
    <x v="0"/>
    <x v="13"/>
  </r>
  <r>
    <s v="EST-000032596"/>
    <m/>
    <d v="2025-04-09T00:00:00"/>
    <s v="UK"/>
    <x v="0"/>
    <x v="13"/>
  </r>
  <r>
    <s v="EST-000032597"/>
    <n v="16"/>
    <d v="2025-04-10T00:00:00"/>
    <s v="UK"/>
    <x v="1"/>
    <x v="13"/>
  </r>
  <r>
    <s v="EST-000032598"/>
    <n v="0"/>
    <d v="2025-04-10T00:00:00"/>
    <s v="UK"/>
    <x v="0"/>
    <x v="13"/>
  </r>
  <r>
    <s v="EST-000032602"/>
    <m/>
    <d v="2025-04-10T00:00:00"/>
    <s v="UK"/>
    <x v="0"/>
    <x v="13"/>
  </r>
  <r>
    <s v="EST-000032603"/>
    <m/>
    <d v="2025-04-10T00:00:00"/>
    <s v="UK"/>
    <x v="0"/>
    <x v="13"/>
  </r>
  <r>
    <s v="EST-000032605"/>
    <m/>
    <d v="2025-04-10T00:00:00"/>
    <s v="UK"/>
    <x v="0"/>
    <x v="13"/>
  </r>
  <r>
    <s v="EST-000032606"/>
    <n v="8"/>
    <d v="2025-04-11T00:00:00"/>
    <s v="UK"/>
    <x v="1"/>
    <x v="13"/>
  </r>
  <r>
    <s v="EST-000032608"/>
    <n v="0"/>
    <d v="2025-04-10T00:00:00"/>
    <s v="UK"/>
    <x v="0"/>
    <x v="13"/>
  </r>
  <r>
    <s v="EST-000032609"/>
    <n v="0"/>
    <d v="2025-04-10T00:00:00"/>
    <s v="UK"/>
    <x v="0"/>
    <x v="13"/>
  </r>
  <r>
    <s v="EST-000032610"/>
    <m/>
    <d v="2025-04-10T00:00:00"/>
    <s v="UK"/>
    <x v="0"/>
    <x v="13"/>
  </r>
  <r>
    <s v="EST-000032611"/>
    <n v="8"/>
    <d v="2025-04-11T00:00:00"/>
    <s v="UK"/>
    <x v="1"/>
    <x v="13"/>
  </r>
  <r>
    <s v="EST-000032612"/>
    <n v="-8"/>
    <d v="2025-04-10T00:00:00"/>
    <s v="UK"/>
    <x v="1"/>
    <x v="13"/>
  </r>
  <r>
    <s v="EST-000032613"/>
    <m/>
    <d v="2025-04-10T00:00:00"/>
    <s v="UK"/>
    <x v="0"/>
    <x v="13"/>
  </r>
  <r>
    <s v="EST-000032614"/>
    <n v="0"/>
    <d v="2025-04-10T00:00:00"/>
    <s v="UK"/>
    <x v="0"/>
    <x v="13"/>
  </r>
  <r>
    <s v="EST-000032615"/>
    <m/>
    <d v="2025-04-10T00:00:00"/>
    <s v="UK"/>
    <x v="0"/>
    <x v="13"/>
  </r>
  <r>
    <s v="EST-000032616"/>
    <n v="8"/>
    <d v="2025-04-11T00:00:00"/>
    <s v="UK"/>
    <x v="1"/>
    <x v="13"/>
  </r>
  <r>
    <s v="EST-000032623"/>
    <m/>
    <d v="2025-04-10T00:00:00"/>
    <s v="UK"/>
    <x v="0"/>
    <x v="13"/>
  </r>
  <r>
    <s v="EST-000032619"/>
    <m/>
    <d v="2025-04-10T00:00:00"/>
    <s v="UK"/>
    <x v="0"/>
    <x v="13"/>
  </r>
  <r>
    <s v="EST-000032620"/>
    <m/>
    <d v="2025-04-10T00:00:00"/>
    <s v="UK"/>
    <x v="0"/>
    <x v="13"/>
  </r>
  <r>
    <s v="EST-000032621"/>
    <n v="0"/>
    <d v="2025-04-10T00:00:00"/>
    <s v="UK"/>
    <x v="0"/>
    <x v="13"/>
  </r>
  <r>
    <s v="EST-000032624"/>
    <m/>
    <d v="2025-04-10T00:00:00"/>
    <s v="UK"/>
    <x v="0"/>
    <x v="13"/>
  </r>
  <r>
    <s v="EST-000032625"/>
    <n v="8"/>
    <d v="2025-04-11T00:00:00"/>
    <s v="UK"/>
    <x v="1"/>
    <x v="13"/>
  </r>
  <r>
    <s v="EST-000032628"/>
    <m/>
    <d v="2025-04-10T00:00:00"/>
    <s v="UK"/>
    <x v="0"/>
    <x v="13"/>
  </r>
  <r>
    <s v="EST-000032629"/>
    <m/>
    <d v="2025-04-10T00:00:00"/>
    <s v="UK"/>
    <x v="0"/>
    <x v="13"/>
  </r>
  <r>
    <s v="EST-000032631"/>
    <m/>
    <d v="2025-04-10T00:00:00"/>
    <s v="UK"/>
    <x v="0"/>
    <x v="13"/>
  </r>
  <r>
    <s v="EST-000032634"/>
    <m/>
    <d v="2025-04-10T00:00:00"/>
    <s v="UK"/>
    <x v="0"/>
    <x v="13"/>
  </r>
  <r>
    <s v="EST-000032635"/>
    <n v="0"/>
    <d v="2025-04-10T00:00:00"/>
    <s v="UK"/>
    <x v="0"/>
    <x v="13"/>
  </r>
  <r>
    <s v="EST-000032636"/>
    <m/>
    <d v="2025-04-10T00:00:00"/>
    <s v="UK"/>
    <x v="0"/>
    <x v="13"/>
  </r>
  <r>
    <s v="EST-000032643"/>
    <n v="8"/>
    <d v="2025-04-11T00:00:00"/>
    <s v="UK"/>
    <x v="1"/>
    <x v="13"/>
  </r>
  <r>
    <s v="EST-000032642"/>
    <n v="8"/>
    <d v="2025-04-11T00:00:00"/>
    <s v="UK"/>
    <x v="1"/>
    <x v="13"/>
  </r>
  <r>
    <s v="EST-000032644"/>
    <n v="8"/>
    <d v="2025-04-11T00:00:00"/>
    <s v="UK"/>
    <x v="1"/>
    <x v="13"/>
  </r>
  <r>
    <s v="EST-000032645"/>
    <n v="0"/>
    <d v="2025-04-10T00:00:00"/>
    <s v="UK"/>
    <x v="0"/>
    <x v="13"/>
  </r>
  <r>
    <s v="EST-000032652"/>
    <m/>
    <d v="2025-04-11T00:00:00"/>
    <s v="UK"/>
    <x v="0"/>
    <x v="13"/>
  </r>
  <r>
    <s v="EST-000032651"/>
    <n v="0"/>
    <d v="2025-04-11T00:00:00"/>
    <s v="UK"/>
    <x v="0"/>
    <x v="13"/>
  </r>
  <r>
    <s v="EST-000032647"/>
    <n v="16"/>
    <d v="2025-04-11T00:00:00"/>
    <s v="UK"/>
    <x v="1"/>
    <x v="13"/>
  </r>
  <r>
    <s v="EST-000032648"/>
    <m/>
    <d v="2025-04-10T00:00:00"/>
    <s v="UK"/>
    <x v="0"/>
    <x v="13"/>
  </r>
  <r>
    <s v="EST-000032649"/>
    <n v="16"/>
    <d v="2025-04-11T00:00:00"/>
    <s v="UK"/>
    <x v="1"/>
    <x v="13"/>
  </r>
  <r>
    <s v="EST-000032659"/>
    <m/>
    <d v="2025-04-11T00:00:00"/>
    <s v="UK"/>
    <x v="0"/>
    <x v="13"/>
  </r>
  <r>
    <s v="EST-000032660"/>
    <m/>
    <d v="2025-04-11T00:00:00"/>
    <s v="UK"/>
    <x v="0"/>
    <x v="13"/>
  </r>
  <r>
    <s v="EST-000032662"/>
    <n v="0"/>
    <d v="2025-04-11T00:00:00"/>
    <s v="UK"/>
    <x v="0"/>
    <x v="13"/>
  </r>
  <r>
    <s v="EST-000032665"/>
    <m/>
    <d v="2025-04-11T00:00:00"/>
    <s v="UK"/>
    <x v="0"/>
    <x v="13"/>
  </r>
  <r>
    <s v="EST-000032667"/>
    <n v="0"/>
    <d v="2025-04-11T00:00:00"/>
    <s v="UK"/>
    <x v="0"/>
    <x v="13"/>
  </r>
  <r>
    <s v="EST-000032668"/>
    <n v="0"/>
    <d v="2025-04-11T00:00:00"/>
    <s v="UK"/>
    <x v="0"/>
    <x v="13"/>
  </r>
  <r>
    <s v="EST-000032669"/>
    <n v="0"/>
    <d v="2025-04-11T00:00:00"/>
    <s v="UK"/>
    <x v="0"/>
    <x v="13"/>
  </r>
  <r>
    <s v="EST-000032670"/>
    <m/>
    <d v="2025-04-11T00:00:00"/>
    <s v="UK"/>
    <x v="0"/>
    <x v="13"/>
  </r>
  <r>
    <s v="EST-000032673"/>
    <m/>
    <d v="2025-04-11T00:00:00"/>
    <s v="UK"/>
    <x v="0"/>
    <x v="13"/>
  </r>
  <r>
    <s v="EST-000032672"/>
    <n v="0"/>
    <d v="2025-04-11T00:00:00"/>
    <s v="UK"/>
    <x v="0"/>
    <x v="13"/>
  </r>
  <r>
    <s v="EST-000032676"/>
    <n v="0"/>
    <d v="2025-04-11T00:00:00"/>
    <s v="UK"/>
    <x v="0"/>
    <x v="13"/>
  </r>
  <r>
    <s v="EST-000032677"/>
    <n v="0"/>
    <d v="2025-04-11T00:00:00"/>
    <s v="UK"/>
    <x v="0"/>
    <x v="13"/>
  </r>
  <r>
    <s v="EST-000032679"/>
    <m/>
    <d v="2025-04-11T00:00:00"/>
    <s v="UK"/>
    <x v="0"/>
    <x v="13"/>
  </r>
  <r>
    <s v="EST-000032678"/>
    <m/>
    <d v="2025-04-11T00:00:00"/>
    <s v="UK"/>
    <x v="0"/>
    <x v="13"/>
  </r>
  <r>
    <s v="EST-000032683"/>
    <m/>
    <d v="2025-04-11T00:00:00"/>
    <s v="UK"/>
    <x v="0"/>
    <x v="13"/>
  </r>
  <r>
    <s v="EST-000032687"/>
    <m/>
    <d v="2025-04-11T00:00:00"/>
    <s v="UK"/>
    <x v="0"/>
    <x v="13"/>
  </r>
  <r>
    <s v="EST-000032688"/>
    <m/>
    <d v="2025-04-11T00:00:00"/>
    <s v="UK"/>
    <x v="0"/>
    <x v="13"/>
  </r>
  <r>
    <s v="EST-000032080"/>
    <n v="72"/>
    <d v="2025-04-09T00:00:00"/>
    <s v="USA"/>
    <x v="1"/>
    <x v="13"/>
  </r>
  <r>
    <s v="EST-000032247"/>
    <n v="48"/>
    <d v="2025-04-09T00:00:00"/>
    <s v="USA"/>
    <x v="1"/>
    <x v="13"/>
  </r>
  <r>
    <s v="EST-000032286"/>
    <n v="40"/>
    <d v="2025-04-09T00:00:00"/>
    <s v="USA"/>
    <x v="1"/>
    <x v="13"/>
  </r>
  <r>
    <s v="EST-000032411"/>
    <n v="9"/>
    <d v="2025-04-09T00:00:00"/>
    <s v="USA"/>
    <x v="1"/>
    <x v="13"/>
  </r>
  <r>
    <s v="EST-000032413"/>
    <n v="16"/>
    <d v="2025-04-09T00:00:00"/>
    <s v="USA"/>
    <x v="1"/>
    <x v="13"/>
  </r>
  <r>
    <s v="EST-000032471"/>
    <n v="16"/>
    <d v="2025-04-10T00:00:00"/>
    <s v="USA"/>
    <x v="1"/>
    <x v="13"/>
  </r>
  <r>
    <s v="EST-000032523"/>
    <n v="0"/>
    <d v="2025-04-10T00:00:00"/>
    <s v="USA"/>
    <x v="0"/>
    <x v="13"/>
  </r>
  <r>
    <s v="EST-000032548"/>
    <n v="6"/>
    <d v="2025-04-10T00:00:00"/>
    <s v="USA"/>
    <x v="1"/>
    <x v="13"/>
  </r>
  <r>
    <s v="EST-000032552"/>
    <n v="2"/>
    <d v="2025-04-10T00:00:00"/>
    <s v="USA"/>
    <x v="1"/>
    <x v="13"/>
  </r>
  <r>
    <s v="EST-000032553"/>
    <n v="8"/>
    <d v="2025-04-11T00:00:00"/>
    <s v="USA"/>
    <x v="1"/>
    <x v="13"/>
  </r>
  <r>
    <s v="EST-000032577"/>
    <m/>
    <d v="2025-04-09T00:00:00"/>
    <s v="USA"/>
    <x v="0"/>
    <x v="13"/>
  </r>
  <r>
    <s v="EST-000032763"/>
    <m/>
    <d v="2025-04-16T00:00:00"/>
    <s v="Australia"/>
    <x v="0"/>
    <x v="14"/>
  </r>
  <r>
    <s v="EST-000032578"/>
    <n v="32"/>
    <d v="2025-04-15T00:00:00"/>
    <s v="France"/>
    <x v="1"/>
    <x v="14"/>
  </r>
  <r>
    <s v="EST-000032627"/>
    <n v="24"/>
    <d v="2025-04-15T00:00:00"/>
    <s v="France"/>
    <x v="1"/>
    <x v="14"/>
  </r>
  <r>
    <s v="EST-000032699"/>
    <m/>
    <d v="2025-04-14T00:00:00"/>
    <s v="Ireland"/>
    <x v="0"/>
    <x v="14"/>
  </r>
  <r>
    <s v="EST-000032710"/>
    <m/>
    <d v="2025-04-14T00:00:00"/>
    <s v="Ireland"/>
    <x v="0"/>
    <x v="14"/>
  </r>
  <r>
    <s v="EST-000032507"/>
    <n v="40"/>
    <d v="2025-04-15T00:00:00"/>
    <s v="Middle East"/>
    <x v="1"/>
    <x v="14"/>
  </r>
  <r>
    <s v="EST-000032510"/>
    <n v="24"/>
    <d v="2025-04-14T00:00:00"/>
    <s v="Middle East"/>
    <x v="1"/>
    <x v="14"/>
  </r>
  <r>
    <s v="EST-000032626"/>
    <n v="16"/>
    <d v="2025-04-14T00:00:00"/>
    <s v="Middle East"/>
    <x v="1"/>
    <x v="14"/>
  </r>
  <r>
    <s v="EST-000032630"/>
    <n v="32"/>
    <d v="2025-04-17T00:00:00"/>
    <s v="Middle East"/>
    <x v="1"/>
    <x v="14"/>
  </r>
  <r>
    <s v="EST-000032656"/>
    <n v="0"/>
    <d v="2025-04-14T00:00:00"/>
    <s v="Middle East"/>
    <x v="0"/>
    <x v="14"/>
  </r>
  <r>
    <s v="EST-000032671"/>
    <n v="8"/>
    <d v="2025-04-14T00:00:00"/>
    <s v="Middle East"/>
    <x v="1"/>
    <x v="14"/>
  </r>
  <r>
    <s v="EST-000032732"/>
    <n v="0"/>
    <d v="2025-04-15T00:00:00"/>
    <s v="Middle East"/>
    <x v="0"/>
    <x v="14"/>
  </r>
  <r>
    <s v="EST-000032206"/>
    <n v="80"/>
    <d v="2025-04-14T00:00:00"/>
    <s v="Rest of the World"/>
    <x v="1"/>
    <x v="14"/>
  </r>
  <r>
    <s v="EST-000032557"/>
    <n v="24"/>
    <d v="2025-04-14T00:00:00"/>
    <s v="Rest of the World"/>
    <x v="1"/>
    <x v="14"/>
  </r>
  <r>
    <s v="EST-000032641"/>
    <n v="40"/>
    <d v="2025-04-17T00:00:00"/>
    <s v="Rest of the World"/>
    <x v="1"/>
    <x v="14"/>
  </r>
  <r>
    <s v="EST-000032722"/>
    <n v="8"/>
    <d v="2025-04-16T00:00:00"/>
    <s v="Rest of the World"/>
    <x v="1"/>
    <x v="14"/>
  </r>
  <r>
    <s v="EST-000032740"/>
    <n v="8"/>
    <d v="2025-04-16T00:00:00"/>
    <s v="Rest of the World"/>
    <x v="1"/>
    <x v="14"/>
  </r>
  <r>
    <s v="EST-000032750"/>
    <n v="8"/>
    <d v="2025-04-17T00:00:00"/>
    <s v="Rest of the World"/>
    <x v="1"/>
    <x v="14"/>
  </r>
  <r>
    <s v="EST-000032769"/>
    <n v="0"/>
    <d v="2025-04-16T00:00:00"/>
    <s v="Rest of the World"/>
    <x v="0"/>
    <x v="14"/>
  </r>
  <r>
    <s v="EST-000032797"/>
    <n v="0"/>
    <d v="2025-04-17T00:00:00"/>
    <s v="Rest of the World"/>
    <x v="0"/>
    <x v="14"/>
  </r>
  <r>
    <s v="EST-000032201"/>
    <n v="32"/>
    <d v="2025-04-16T00:00:00"/>
    <s v="UK"/>
    <x v="1"/>
    <x v="14"/>
  </r>
  <r>
    <s v="EST-000032391"/>
    <n v="56"/>
    <d v="2025-04-15T00:00:00"/>
    <s v="UK"/>
    <x v="1"/>
    <x v="14"/>
  </r>
  <r>
    <s v="EST-000032405"/>
    <n v="56"/>
    <d v="2025-04-15T00:00:00"/>
    <s v="UK"/>
    <x v="1"/>
    <x v="14"/>
  </r>
  <r>
    <s v="EST-000032420"/>
    <n v="56"/>
    <d v="2025-04-16T00:00:00"/>
    <s v="UK"/>
    <x v="1"/>
    <x v="14"/>
  </r>
  <r>
    <s v="EST-000032423"/>
    <n v="48"/>
    <d v="2025-04-15T00:00:00"/>
    <s v="UK"/>
    <x v="1"/>
    <x v="14"/>
  </r>
  <r>
    <s v="EST-000032454"/>
    <n v="48"/>
    <d v="2025-04-16T00:00:00"/>
    <s v="UK"/>
    <x v="1"/>
    <x v="14"/>
  </r>
  <r>
    <s v="EST-000032486"/>
    <n v="40"/>
    <d v="2025-04-15T00:00:00"/>
    <s v="UK"/>
    <x v="1"/>
    <x v="14"/>
  </r>
  <r>
    <s v="EST-000032529"/>
    <n v="32"/>
    <d v="2025-04-15T00:00:00"/>
    <s v="UK"/>
    <x v="1"/>
    <x v="14"/>
  </r>
  <r>
    <s v="EST-000032536"/>
    <n v="40"/>
    <d v="2025-04-15T00:00:00"/>
    <s v="UK"/>
    <x v="1"/>
    <x v="14"/>
  </r>
  <r>
    <s v="EST-000032546"/>
    <n v="39"/>
    <d v="2025-04-14T00:00:00"/>
    <s v="UK"/>
    <x v="1"/>
    <x v="14"/>
  </r>
  <r>
    <s v="EST-000032607"/>
    <n v="16"/>
    <d v="2025-04-14T00:00:00"/>
    <s v="UK"/>
    <x v="1"/>
    <x v="14"/>
  </r>
  <r>
    <s v="EST-000032638"/>
    <n v="32"/>
    <d v="2025-04-16T00:00:00"/>
    <s v="UK"/>
    <x v="1"/>
    <x v="14"/>
  </r>
  <r>
    <s v="EST-000032639"/>
    <m/>
    <d v="2025-04-14T00:00:00"/>
    <s v="UK"/>
    <x v="0"/>
    <x v="14"/>
  </r>
  <r>
    <s v="EST-000032666"/>
    <n v="8"/>
    <d v="2025-04-14T00:00:00"/>
    <s v="UK"/>
    <x v="1"/>
    <x v="14"/>
  </r>
  <r>
    <s v="EST-000032680"/>
    <n v="8"/>
    <d v="2025-04-15T00:00:00"/>
    <s v="UK"/>
    <x v="1"/>
    <x v="14"/>
  </r>
  <r>
    <s v="EST-000032681"/>
    <n v="8"/>
    <d v="2025-04-14T00:00:00"/>
    <s v="UK"/>
    <x v="1"/>
    <x v="14"/>
  </r>
  <r>
    <s v="EST-000032682"/>
    <n v="8"/>
    <d v="2025-04-14T00:00:00"/>
    <s v="UK"/>
    <x v="1"/>
    <x v="14"/>
  </r>
  <r>
    <s v="EST-000032689"/>
    <n v="0"/>
    <d v="2025-04-14T00:00:00"/>
    <s v="UK"/>
    <x v="0"/>
    <x v="14"/>
  </r>
  <r>
    <s v="EST-000032690"/>
    <n v="8"/>
    <d v="2025-04-15T00:00:00"/>
    <s v="UK"/>
    <x v="1"/>
    <x v="14"/>
  </r>
  <r>
    <s v="EST-000032695"/>
    <m/>
    <d v="2025-04-14T00:00:00"/>
    <s v="UK"/>
    <x v="0"/>
    <x v="14"/>
  </r>
  <r>
    <s v="EST-000032691"/>
    <m/>
    <d v="2025-04-14T00:00:00"/>
    <s v="UK"/>
    <x v="0"/>
    <x v="14"/>
  </r>
  <r>
    <s v="EST-000032692"/>
    <m/>
    <d v="2025-04-14T00:00:00"/>
    <s v="UK"/>
    <x v="0"/>
    <x v="14"/>
  </r>
  <r>
    <s v="EST-000032693"/>
    <n v="0"/>
    <d v="2025-04-14T00:00:00"/>
    <s v="UK"/>
    <x v="0"/>
    <x v="14"/>
  </r>
  <r>
    <s v="EST-000032694"/>
    <m/>
    <d v="2025-04-14T00:00:00"/>
    <s v="UK"/>
    <x v="0"/>
    <x v="14"/>
  </r>
  <r>
    <s v="EST-000032696"/>
    <m/>
    <d v="2025-04-14T00:00:00"/>
    <s v="UK"/>
    <x v="0"/>
    <x v="14"/>
  </r>
  <r>
    <s v="EST-000032698"/>
    <n v="0"/>
    <d v="2025-04-14T00:00:00"/>
    <s v="UK"/>
    <x v="0"/>
    <x v="14"/>
  </r>
  <r>
    <s v="EST-000032700"/>
    <n v="0"/>
    <d v="2025-04-14T00:00:00"/>
    <s v="UK"/>
    <x v="0"/>
    <x v="14"/>
  </r>
  <r>
    <s v="EST-000032701"/>
    <n v="0"/>
    <d v="2025-04-14T00:00:00"/>
    <s v="UK"/>
    <x v="0"/>
    <x v="14"/>
  </r>
  <r>
    <s v="EST-000032702"/>
    <n v="-8"/>
    <d v="2025-04-14T00:00:00"/>
    <s v="UK"/>
    <x v="1"/>
    <x v="14"/>
  </r>
  <r>
    <s v="EST-000032703"/>
    <n v="0"/>
    <d v="2025-04-14T00:00:00"/>
    <s v="UK"/>
    <x v="0"/>
    <x v="14"/>
  </r>
  <r>
    <s v="EST-000032704"/>
    <m/>
    <d v="2025-04-14T00:00:00"/>
    <s v="UK"/>
    <x v="0"/>
    <x v="14"/>
  </r>
  <r>
    <s v="EST-000032705"/>
    <m/>
    <d v="2025-04-14T00:00:00"/>
    <s v="UK"/>
    <x v="0"/>
    <x v="14"/>
  </r>
  <r>
    <s v="EST-000032706"/>
    <n v="8"/>
    <d v="2025-04-15T00:00:00"/>
    <s v="UK"/>
    <x v="1"/>
    <x v="14"/>
  </r>
  <r>
    <s v="EST-000032707"/>
    <m/>
    <d v="2025-04-14T00:00:00"/>
    <s v="UK"/>
    <x v="0"/>
    <x v="14"/>
  </r>
  <r>
    <s v="EST-000032708"/>
    <m/>
    <d v="2025-04-14T00:00:00"/>
    <s v="UK"/>
    <x v="0"/>
    <x v="14"/>
  </r>
  <r>
    <s v="EST-000032711"/>
    <m/>
    <d v="2025-04-14T00:00:00"/>
    <s v="UK"/>
    <x v="0"/>
    <x v="14"/>
  </r>
  <r>
    <s v="EST-000032714"/>
    <n v="-8"/>
    <d v="2025-04-14T00:00:00"/>
    <s v="UK"/>
    <x v="1"/>
    <x v="14"/>
  </r>
  <r>
    <s v="EST-000032715"/>
    <n v="16"/>
    <d v="2025-04-16T00:00:00"/>
    <s v="UK"/>
    <x v="1"/>
    <x v="14"/>
  </r>
  <r>
    <s v="EST-000032718"/>
    <n v="0"/>
    <d v="2025-04-14T00:00:00"/>
    <s v="UK"/>
    <x v="0"/>
    <x v="14"/>
  </r>
  <r>
    <s v="EST-000032721"/>
    <n v="16"/>
    <d v="2025-04-16T00:00:00"/>
    <s v="UK"/>
    <x v="1"/>
    <x v="14"/>
  </r>
  <r>
    <s v="EST-000032725"/>
    <m/>
    <d v="2025-04-14T00:00:00"/>
    <s v="UK"/>
    <x v="0"/>
    <x v="14"/>
  </r>
  <r>
    <s v="EST-000032723"/>
    <n v="8"/>
    <d v="2025-04-15T00:00:00"/>
    <s v="UK"/>
    <x v="1"/>
    <x v="14"/>
  </r>
  <r>
    <s v="EST-000032727"/>
    <n v="0"/>
    <d v="2025-04-15T00:00:00"/>
    <s v="UK"/>
    <x v="0"/>
    <x v="14"/>
  </r>
  <r>
    <s v="EST-000032728"/>
    <m/>
    <d v="2025-04-15T00:00:00"/>
    <s v="UK"/>
    <x v="0"/>
    <x v="14"/>
  </r>
  <r>
    <s v="EST-000032729"/>
    <n v="0"/>
    <d v="2025-04-15T00:00:00"/>
    <s v="UK"/>
    <x v="0"/>
    <x v="14"/>
  </r>
  <r>
    <s v="EST-000032733"/>
    <m/>
    <d v="2025-04-15T00:00:00"/>
    <s v="UK"/>
    <x v="0"/>
    <x v="14"/>
  </r>
  <r>
    <s v="EST-000032734"/>
    <m/>
    <d v="2025-04-15T00:00:00"/>
    <s v="UK"/>
    <x v="0"/>
    <x v="14"/>
  </r>
  <r>
    <s v="EST-000032735"/>
    <m/>
    <d v="2025-04-15T00:00:00"/>
    <s v="UK"/>
    <x v="0"/>
    <x v="14"/>
  </r>
  <r>
    <s v="EST-000032737"/>
    <n v="0"/>
    <d v="2025-04-15T00:00:00"/>
    <s v="UK"/>
    <x v="0"/>
    <x v="14"/>
  </r>
  <r>
    <s v="EST-000032742"/>
    <n v="0"/>
    <d v="2025-04-15T00:00:00"/>
    <s v="UK"/>
    <x v="0"/>
    <x v="14"/>
  </r>
  <r>
    <s v="EST-000032739"/>
    <n v="8"/>
    <d v="2025-04-16T00:00:00"/>
    <s v="UK"/>
    <x v="1"/>
    <x v="14"/>
  </r>
  <r>
    <s v="EST-000032741"/>
    <m/>
    <d v="2025-04-15T00:00:00"/>
    <s v="UK"/>
    <x v="0"/>
    <x v="14"/>
  </r>
  <r>
    <s v="EST-000032743"/>
    <m/>
    <d v="2025-04-15T00:00:00"/>
    <s v="UK"/>
    <x v="0"/>
    <x v="14"/>
  </r>
  <r>
    <s v="EST-000032744"/>
    <n v="8"/>
    <d v="2025-04-16T00:00:00"/>
    <s v="UK"/>
    <x v="1"/>
    <x v="14"/>
  </r>
  <r>
    <s v="EST-000032745"/>
    <n v="0"/>
    <d v="2025-04-15T00:00:00"/>
    <s v="UK"/>
    <x v="0"/>
    <x v="14"/>
  </r>
  <r>
    <s v="EST-000032746"/>
    <n v="8"/>
    <d v="2025-04-16T00:00:00"/>
    <s v="UK"/>
    <x v="1"/>
    <x v="14"/>
  </r>
  <r>
    <s v="EST-000032747"/>
    <n v="0"/>
    <d v="2025-04-15T00:00:00"/>
    <s v="UK"/>
    <x v="0"/>
    <x v="14"/>
  </r>
  <r>
    <s v="EST-000032748"/>
    <m/>
    <d v="2025-04-15T00:00:00"/>
    <s v="UK"/>
    <x v="0"/>
    <x v="14"/>
  </r>
  <r>
    <s v="EST-000032749"/>
    <n v="0"/>
    <d v="2025-04-15T00:00:00"/>
    <s v="UK"/>
    <x v="0"/>
    <x v="14"/>
  </r>
  <r>
    <s v="EST-000032751"/>
    <n v="0"/>
    <d v="2025-04-15T00:00:00"/>
    <s v="UK"/>
    <x v="0"/>
    <x v="14"/>
  </r>
  <r>
    <s v="EST-000032754"/>
    <m/>
    <d v="2025-04-15T00:00:00"/>
    <s v="UK"/>
    <x v="0"/>
    <x v="14"/>
  </r>
  <r>
    <s v="EST-000032755"/>
    <m/>
    <d v="2025-04-15T00:00:00"/>
    <s v="UK"/>
    <x v="0"/>
    <x v="14"/>
  </r>
  <r>
    <s v="EST-000032760"/>
    <n v="0"/>
    <d v="2025-04-15T00:00:00"/>
    <s v="UK"/>
    <x v="0"/>
    <x v="14"/>
  </r>
  <r>
    <s v="EST-000032757"/>
    <n v="0"/>
    <d v="2025-04-15T00:00:00"/>
    <s v="UK"/>
    <x v="0"/>
    <x v="14"/>
  </r>
  <r>
    <s v="EST-000032761"/>
    <m/>
    <d v="2025-04-15T00:00:00"/>
    <s v="UK"/>
    <x v="0"/>
    <x v="14"/>
  </r>
  <r>
    <s v="EST-000032764"/>
    <n v="8"/>
    <d v="2025-04-16T00:00:00"/>
    <s v="UK"/>
    <x v="1"/>
    <x v="14"/>
  </r>
  <r>
    <s v="EST-000032765"/>
    <n v="0"/>
    <d v="2025-04-15T00:00:00"/>
    <s v="UK"/>
    <x v="0"/>
    <x v="14"/>
  </r>
  <r>
    <s v="EST-000032767"/>
    <n v="8"/>
    <d v="2025-04-16T00:00:00"/>
    <s v="UK"/>
    <x v="1"/>
    <x v="14"/>
  </r>
  <r>
    <s v="EST-000032768"/>
    <n v="16"/>
    <d v="2025-04-16T00:00:00"/>
    <s v="UK"/>
    <x v="1"/>
    <x v="14"/>
  </r>
  <r>
    <s v="EST-000032779"/>
    <m/>
    <d v="2025-04-16T00:00:00"/>
    <s v="UK"/>
    <x v="0"/>
    <x v="14"/>
  </r>
  <r>
    <s v="EST-000032787"/>
    <n v="0"/>
    <d v="2025-04-16T00:00:00"/>
    <s v="UK"/>
    <x v="0"/>
    <x v="14"/>
  </r>
  <r>
    <s v="EST-000032789"/>
    <n v="0"/>
    <d v="2025-04-16T00:00:00"/>
    <s v="UK"/>
    <x v="0"/>
    <x v="14"/>
  </r>
  <r>
    <s v="EST-000032794"/>
    <n v="0"/>
    <d v="2025-04-16T00:00:00"/>
    <s v="UK"/>
    <x v="0"/>
    <x v="14"/>
  </r>
  <r>
    <s v="EST-000032796"/>
    <n v="0"/>
    <d v="2025-04-16T00:00:00"/>
    <s v="UK"/>
    <x v="0"/>
    <x v="14"/>
  </r>
  <r>
    <s v="EST-000032798"/>
    <m/>
    <d v="2025-04-16T00:00:00"/>
    <s v="UK"/>
    <x v="0"/>
    <x v="14"/>
  </r>
  <r>
    <s v="EST-000032799"/>
    <n v="0"/>
    <d v="2025-04-16T00:00:00"/>
    <s v="UK"/>
    <x v="0"/>
    <x v="14"/>
  </r>
  <r>
    <s v="EST-000032801"/>
    <n v="0"/>
    <d v="2025-04-16T00:00:00"/>
    <s v="UK"/>
    <x v="0"/>
    <x v="14"/>
  </r>
  <r>
    <s v="EST-000032802"/>
    <m/>
    <d v="2025-04-16T00:00:00"/>
    <s v="UK"/>
    <x v="0"/>
    <x v="14"/>
  </r>
  <r>
    <s v="EST-000032805"/>
    <m/>
    <d v="2025-04-17T00:00:00"/>
    <s v="UK"/>
    <x v="0"/>
    <x v="14"/>
  </r>
  <r>
    <s v="EST-000032807"/>
    <n v="0"/>
    <d v="2025-04-16T00:00:00"/>
    <s v="UK"/>
    <x v="0"/>
    <x v="14"/>
  </r>
  <r>
    <s v="EST-000032808"/>
    <n v="0"/>
    <d v="2025-04-16T00:00:00"/>
    <s v="UK"/>
    <x v="0"/>
    <x v="14"/>
  </r>
  <r>
    <s v="EST-000032809"/>
    <n v="-8"/>
    <d v="2025-04-16T00:00:00"/>
    <s v="UK"/>
    <x v="1"/>
    <x v="14"/>
  </r>
  <r>
    <s v="EST-000032810"/>
    <n v="0"/>
    <d v="2025-04-16T00:00:00"/>
    <s v="UK"/>
    <x v="0"/>
    <x v="14"/>
  </r>
  <r>
    <s v="EST-000032811"/>
    <m/>
    <d v="2025-04-16T00:00:00"/>
    <s v="UK"/>
    <x v="0"/>
    <x v="14"/>
  </r>
  <r>
    <s v="EST-000032812"/>
    <m/>
    <d v="2025-04-16T00:00:00"/>
    <s v="UK"/>
    <x v="0"/>
    <x v="14"/>
  </r>
  <r>
    <s v="EST-000032815"/>
    <m/>
    <d v="2025-04-16T00:00:00"/>
    <s v="UK"/>
    <x v="0"/>
    <x v="14"/>
  </r>
  <r>
    <s v="EST-000032816"/>
    <n v="0"/>
    <d v="2025-04-16T00:00:00"/>
    <s v="UK"/>
    <x v="0"/>
    <x v="14"/>
  </r>
  <r>
    <s v="EST-000032817"/>
    <n v="0"/>
    <d v="2025-04-16T00:00:00"/>
    <s v="UK"/>
    <x v="0"/>
    <x v="14"/>
  </r>
  <r>
    <s v="EST-000032818"/>
    <m/>
    <d v="2025-04-16T00:00:00"/>
    <s v="UK"/>
    <x v="0"/>
    <x v="14"/>
  </r>
  <r>
    <s v="EST-000032819"/>
    <m/>
    <d v="2025-04-16T00:00:00"/>
    <s v="UK"/>
    <x v="0"/>
    <x v="14"/>
  </r>
  <r>
    <s v="EST-000032820"/>
    <m/>
    <d v="2025-04-16T00:00:00"/>
    <s v="UK"/>
    <x v="0"/>
    <x v="14"/>
  </r>
  <r>
    <s v="EST-000032822"/>
    <n v="-8"/>
    <d v="2025-04-16T00:00:00"/>
    <s v="UK"/>
    <x v="1"/>
    <x v="14"/>
  </r>
  <r>
    <s v="EST-000032823"/>
    <m/>
    <d v="2025-04-16T00:00:00"/>
    <s v="UK"/>
    <x v="0"/>
    <x v="14"/>
  </r>
  <r>
    <s v="EST-000032824"/>
    <m/>
    <d v="2025-04-16T00:00:00"/>
    <s v="UK"/>
    <x v="0"/>
    <x v="14"/>
  </r>
  <r>
    <s v="EST-000032825"/>
    <m/>
    <d v="2025-04-16T00:00:00"/>
    <s v="UK"/>
    <x v="0"/>
    <x v="14"/>
  </r>
  <r>
    <s v="EST-000032829"/>
    <n v="0"/>
    <d v="2025-04-16T00:00:00"/>
    <s v="UK"/>
    <x v="0"/>
    <x v="14"/>
  </r>
  <r>
    <s v="EST-000032827"/>
    <m/>
    <d v="2025-04-16T00:00:00"/>
    <s v="UK"/>
    <x v="0"/>
    <x v="14"/>
  </r>
  <r>
    <s v="EST-000032828"/>
    <m/>
    <d v="2025-04-16T00:00:00"/>
    <s v="UK"/>
    <x v="0"/>
    <x v="14"/>
  </r>
  <r>
    <s v="EST-000032830"/>
    <m/>
    <d v="2025-04-16T00:00:00"/>
    <s v="UK"/>
    <x v="0"/>
    <x v="14"/>
  </r>
  <r>
    <s v="EST-000032831"/>
    <m/>
    <d v="2025-04-16T00:00:00"/>
    <s v="UK"/>
    <x v="0"/>
    <x v="14"/>
  </r>
  <r>
    <s v="EST-000032832"/>
    <m/>
    <d v="2025-04-16T00:00:00"/>
    <s v="UK"/>
    <x v="0"/>
    <x v="14"/>
  </r>
  <r>
    <s v="EST-000032834"/>
    <m/>
    <d v="2025-04-16T00:00:00"/>
    <s v="UK"/>
    <x v="0"/>
    <x v="14"/>
  </r>
  <r>
    <s v="EST-000032835"/>
    <m/>
    <d v="2025-04-16T00:00:00"/>
    <s v="UK"/>
    <x v="0"/>
    <x v="14"/>
  </r>
  <r>
    <s v="EST-000032836"/>
    <n v="0"/>
    <d v="2025-04-17T00:00:00"/>
    <s v="UK"/>
    <x v="0"/>
    <x v="14"/>
  </r>
  <r>
    <s v="EST-000032840"/>
    <m/>
    <d v="2025-04-17T00:00:00"/>
    <s v="UK"/>
    <x v="0"/>
    <x v="14"/>
  </r>
  <r>
    <s v="EST-000032839"/>
    <n v="0"/>
    <d v="2025-04-17T00:00:00"/>
    <s v="UK"/>
    <x v="0"/>
    <x v="14"/>
  </r>
  <r>
    <s v="EST-000032845"/>
    <m/>
    <d v="2025-04-17T00:00:00"/>
    <s v="UK"/>
    <x v="0"/>
    <x v="14"/>
  </r>
  <r>
    <s v="EST-000032847"/>
    <m/>
    <d v="2025-04-17T00:00:00"/>
    <s v="UK"/>
    <x v="0"/>
    <x v="14"/>
  </r>
  <r>
    <s v="EST-000032849"/>
    <n v="0"/>
    <d v="2025-04-17T00:00:00"/>
    <s v="UK"/>
    <x v="0"/>
    <x v="14"/>
  </r>
  <r>
    <s v="EST-000032851"/>
    <m/>
    <d v="2025-04-17T00:00:00"/>
    <s v="UK"/>
    <x v="0"/>
    <x v="14"/>
  </r>
  <r>
    <s v="EST-000032856"/>
    <m/>
    <d v="2025-04-17T00:00:00"/>
    <s v="UK"/>
    <x v="0"/>
    <x v="14"/>
  </r>
  <r>
    <s v="EST-000032864"/>
    <m/>
    <d v="2025-04-17T00:00:00"/>
    <s v="UK"/>
    <x v="0"/>
    <x v="14"/>
  </r>
  <r>
    <s v="EST-000032862"/>
    <m/>
    <d v="2025-04-17T00:00:00"/>
    <s v="UK"/>
    <x v="0"/>
    <x v="14"/>
  </r>
  <r>
    <s v="EST-000032863"/>
    <m/>
    <d v="2025-04-17T00:00:00"/>
    <s v="UK"/>
    <x v="0"/>
    <x v="14"/>
  </r>
  <r>
    <s v="EST-000032867"/>
    <m/>
    <d v="2025-04-17T00:00:00"/>
    <s v="UK"/>
    <x v="0"/>
    <x v="14"/>
  </r>
  <r>
    <s v="EST-000032293"/>
    <n v="88"/>
    <d v="2025-04-17T00:00:00"/>
    <s v="USA"/>
    <x v="1"/>
    <x v="14"/>
  </r>
  <r>
    <s v="EST-000032330"/>
    <n v="64"/>
    <d v="2025-04-15T00:00:00"/>
    <s v="USA"/>
    <x v="1"/>
    <x v="14"/>
  </r>
  <r>
    <s v="EST-000032495"/>
    <n v="40"/>
    <d v="2025-04-16T00:00:00"/>
    <s v="USA"/>
    <x v="1"/>
    <x v="14"/>
  </r>
  <r>
    <s v="EST-000032632"/>
    <n v="37"/>
    <d v="2025-04-17T00:00:00"/>
    <s v="USA"/>
    <x v="1"/>
    <x v="14"/>
  </r>
  <r>
    <s v="EST-000032778"/>
    <n v="13"/>
    <d v="2025-04-18T00:00:00"/>
    <s v="USA"/>
    <x v="1"/>
    <x v="14"/>
  </r>
  <r>
    <s v="EST-000032770"/>
    <n v="8"/>
    <d v="2025-04-18T00:00:00"/>
    <s v="USA"/>
    <x v="1"/>
    <x v="14"/>
  </r>
  <r>
    <s v="EST-000032771"/>
    <n v="9"/>
    <d v="2025-04-18T00:00:00"/>
    <s v="USA"/>
    <x v="1"/>
    <x v="14"/>
  </r>
  <r>
    <s v="EST-000032772"/>
    <n v="9"/>
    <d v="2025-04-18T00:00:00"/>
    <s v="USA"/>
    <x v="1"/>
    <x v="14"/>
  </r>
  <r>
    <s v="EST-000032775"/>
    <n v="13"/>
    <d v="2025-04-18T00:00:00"/>
    <s v="USA"/>
    <x v="1"/>
    <x v="14"/>
  </r>
  <r>
    <s v="EST-000032773"/>
    <n v="12"/>
    <d v="2025-04-18T00:00:00"/>
    <s v="USA"/>
    <x v="1"/>
    <x v="14"/>
  </r>
  <r>
    <s v="EST-000032774"/>
    <n v="9"/>
    <d v="2025-04-18T00:00:00"/>
    <s v="USA"/>
    <x v="1"/>
    <x v="14"/>
  </r>
  <r>
    <s v="EST-000032776"/>
    <n v="12"/>
    <d v="2025-04-18T00:00:00"/>
    <s v="USA"/>
    <x v="1"/>
    <x v="14"/>
  </r>
  <r>
    <s v="EST-000032777"/>
    <n v="13"/>
    <d v="2025-04-18T00:00:00"/>
    <s v="USA"/>
    <x v="1"/>
    <x v="14"/>
  </r>
  <r>
    <s v="EST-000032782"/>
    <n v="13"/>
    <d v="2025-04-18T00:00:00"/>
    <s v="USA"/>
    <x v="1"/>
    <x v="14"/>
  </r>
  <r>
    <s v="EST-000032783"/>
    <n v="13"/>
    <d v="2025-04-18T00:00:00"/>
    <s v="USA"/>
    <x v="1"/>
    <x v="14"/>
  </r>
  <r>
    <s v="EST-000032731"/>
    <n v="48"/>
    <d v="2025-04-23T00:00:00"/>
    <s v="Australia"/>
    <x v="1"/>
    <x v="15"/>
  </r>
  <r>
    <s v="EST-000032738"/>
    <n v="56"/>
    <d v="2025-04-24T00:00:00"/>
    <s v="France"/>
    <x v="1"/>
    <x v="15"/>
  </r>
  <r>
    <s v="EST-000032932"/>
    <n v="16"/>
    <d v="2025-04-25T00:00:00"/>
    <s v="France"/>
    <x v="1"/>
    <x v="15"/>
  </r>
  <r>
    <s v="EST-000032472"/>
    <m/>
    <d v="2025-04-24T00:00:00"/>
    <s v="Ireland"/>
    <x v="0"/>
    <x v="15"/>
  </r>
  <r>
    <s v="EST-000032697"/>
    <m/>
    <d v="2025-04-23T00:00:00"/>
    <s v="Ireland"/>
    <x v="0"/>
    <x v="15"/>
  </r>
  <r>
    <s v="EST-000032758"/>
    <m/>
    <d v="2025-04-23T00:00:00"/>
    <s v="Ireland"/>
    <x v="0"/>
    <x v="15"/>
  </r>
  <r>
    <s v="EST-000032912"/>
    <m/>
    <d v="2025-04-25T00:00:00"/>
    <s v="Ireland"/>
    <x v="0"/>
    <x v="15"/>
  </r>
  <r>
    <s v="EST-000032931"/>
    <m/>
    <d v="2025-04-23T00:00:00"/>
    <s v="Ireland"/>
    <x v="0"/>
    <x v="15"/>
  </r>
  <r>
    <s v="EST-000032949"/>
    <m/>
    <d v="2025-04-23T00:00:00"/>
    <s v="Ireland"/>
    <x v="0"/>
    <x v="15"/>
  </r>
  <r>
    <s v="EST-000032968"/>
    <n v="9"/>
    <d v="2025-04-25T00:00:00"/>
    <s v="Ireland"/>
    <x v="1"/>
    <x v="15"/>
  </r>
  <r>
    <s v="EST-000032969"/>
    <m/>
    <d v="2025-04-24T00:00:00"/>
    <s v="Ireland"/>
    <x v="0"/>
    <x v="15"/>
  </r>
  <r>
    <s v="EST-000032987"/>
    <m/>
    <d v="2025-04-24T00:00:00"/>
    <s v="Ireland"/>
    <x v="0"/>
    <x v="15"/>
  </r>
  <r>
    <s v="EST-000032994"/>
    <m/>
    <d v="2025-04-25T00:00:00"/>
    <s v="Ireland"/>
    <x v="0"/>
    <x v="15"/>
  </r>
  <r>
    <s v="EST-000033000"/>
    <m/>
    <d v="2025-04-24T00:00:00"/>
    <s v="Ireland"/>
    <x v="0"/>
    <x v="15"/>
  </r>
  <r>
    <s v="EST-000033001"/>
    <m/>
    <d v="2025-04-25T00:00:00"/>
    <s v="Ireland"/>
    <x v="0"/>
    <x v="15"/>
  </r>
  <r>
    <s v="EST-000033008"/>
    <m/>
    <d v="2025-04-25T00:00:00"/>
    <s v="Ireland"/>
    <x v="0"/>
    <x v="15"/>
  </r>
  <r>
    <s v="EST-000031138"/>
    <n v="344"/>
    <d v="2025-04-23T00:00:00"/>
    <s v="Middle East"/>
    <x v="1"/>
    <x v="15"/>
  </r>
  <r>
    <s v="EST-000032803"/>
    <m/>
    <d v="2025-04-24T00:00:00"/>
    <s v="Middle East"/>
    <x v="0"/>
    <x v="15"/>
  </r>
  <r>
    <s v="EST-000032853"/>
    <n v="24"/>
    <d v="2025-04-22T00:00:00"/>
    <s v="Middle East"/>
    <x v="1"/>
    <x v="15"/>
  </r>
  <r>
    <s v="EST-000032883"/>
    <n v="0"/>
    <d v="2025-04-22T00:00:00"/>
    <s v="Middle East"/>
    <x v="0"/>
    <x v="15"/>
  </r>
  <r>
    <s v="EST-000032885"/>
    <n v="0"/>
    <d v="2025-04-22T00:00:00"/>
    <s v="Middle East"/>
    <x v="0"/>
    <x v="15"/>
  </r>
  <r>
    <s v="EST-000032923"/>
    <n v="0"/>
    <d v="2025-04-23T00:00:00"/>
    <s v="Middle East"/>
    <x v="0"/>
    <x v="15"/>
  </r>
  <r>
    <s v="EST-000032653"/>
    <n v="72"/>
    <d v="2025-04-24T00:00:00"/>
    <s v="Rest of the World"/>
    <x v="1"/>
    <x v="15"/>
  </r>
  <r>
    <s v="EST-000032860"/>
    <n v="33"/>
    <d v="2025-04-24T00:00:00"/>
    <s v="Rest of the World"/>
    <x v="1"/>
    <x v="15"/>
  </r>
  <r>
    <s v="EST-000032874"/>
    <n v="17"/>
    <d v="2025-04-25T00:00:00"/>
    <s v="Rest of the World"/>
    <x v="1"/>
    <x v="15"/>
  </r>
  <r>
    <s v="EST-000032876"/>
    <n v="24"/>
    <d v="2025-04-25T00:00:00"/>
    <s v="Rest of the World"/>
    <x v="1"/>
    <x v="15"/>
  </r>
  <r>
    <s v="EST-000032900"/>
    <n v="0"/>
    <d v="2025-04-22T00:00:00"/>
    <s v="Rest of the World"/>
    <x v="0"/>
    <x v="15"/>
  </r>
  <r>
    <s v="EST-000032919"/>
    <m/>
    <d v="2025-04-23T00:00:00"/>
    <s v="Rest of the World"/>
    <x v="0"/>
    <x v="15"/>
  </r>
  <r>
    <s v="EST-000032926"/>
    <n v="16"/>
    <d v="2025-04-25T00:00:00"/>
    <s v="Rest of the World"/>
    <x v="1"/>
    <x v="15"/>
  </r>
  <r>
    <s v="EST-000033018"/>
    <n v="0"/>
    <d v="2025-04-25T00:00:00"/>
    <s v="Rest of the World"/>
    <x v="0"/>
    <x v="15"/>
  </r>
  <r>
    <s v="EST-000033049"/>
    <m/>
    <d v="2025-04-25T00:00:00"/>
    <s v="Rest of the World"/>
    <x v="0"/>
    <x v="15"/>
  </r>
  <r>
    <s v="EST-000032716"/>
    <n v="48"/>
    <d v="2025-04-22T00:00:00"/>
    <s v="UK"/>
    <x v="1"/>
    <x v="15"/>
  </r>
  <r>
    <s v="EST-000032759"/>
    <n v="56"/>
    <d v="2025-04-24T00:00:00"/>
    <s v="UK"/>
    <x v="1"/>
    <x v="15"/>
  </r>
  <r>
    <s v="EST-000032793"/>
    <n v="56"/>
    <d v="2025-04-25T00:00:00"/>
    <s v="UK"/>
    <x v="1"/>
    <x v="15"/>
  </r>
  <r>
    <s v="EST-000032795"/>
    <n v="40"/>
    <d v="2025-04-22T00:00:00"/>
    <s v="UK"/>
    <x v="1"/>
    <x v="15"/>
  </r>
  <r>
    <s v="EST-000032800"/>
    <n v="40"/>
    <d v="2025-04-23T00:00:00"/>
    <s v="UK"/>
    <x v="1"/>
    <x v="15"/>
  </r>
  <r>
    <s v="EST-000032813"/>
    <m/>
    <d v="2025-04-24T00:00:00"/>
    <s v="UK"/>
    <x v="0"/>
    <x v="15"/>
  </r>
  <r>
    <s v="EST-000032821"/>
    <n v="56"/>
    <d v="2025-04-25T00:00:00"/>
    <s v="UK"/>
    <x v="1"/>
    <x v="15"/>
  </r>
  <r>
    <s v="EST-000032838"/>
    <n v="24"/>
    <d v="2025-04-22T00:00:00"/>
    <s v="UK"/>
    <x v="1"/>
    <x v="15"/>
  </r>
  <r>
    <s v="EST-000032837"/>
    <n v="24"/>
    <d v="2025-04-22T00:00:00"/>
    <s v="UK"/>
    <x v="1"/>
    <x v="15"/>
  </r>
  <r>
    <s v="EST-000032841"/>
    <n v="40"/>
    <d v="2025-04-24T00:00:00"/>
    <s v="UK"/>
    <x v="1"/>
    <x v="15"/>
  </r>
  <r>
    <s v="EST-000032842"/>
    <n v="24"/>
    <d v="2025-04-22T00:00:00"/>
    <s v="UK"/>
    <x v="1"/>
    <x v="15"/>
  </r>
  <r>
    <s v="EST-000032846"/>
    <n v="24"/>
    <d v="2025-04-22T00:00:00"/>
    <s v="UK"/>
    <x v="1"/>
    <x v="15"/>
  </r>
  <r>
    <s v="EST-000032848"/>
    <n v="48"/>
    <d v="2025-04-25T00:00:00"/>
    <s v="UK"/>
    <x v="1"/>
    <x v="15"/>
  </r>
  <r>
    <s v="EST-000032850"/>
    <n v="24"/>
    <d v="2025-04-25T00:00:00"/>
    <s v="UK"/>
    <x v="1"/>
    <x v="15"/>
  </r>
  <r>
    <s v="EST-000032855"/>
    <n v="24"/>
    <d v="2025-04-22T00:00:00"/>
    <s v="UK"/>
    <x v="1"/>
    <x v="15"/>
  </r>
  <r>
    <s v="EST-000032857"/>
    <n v="24"/>
    <d v="2025-04-22T00:00:00"/>
    <s v="UK"/>
    <x v="1"/>
    <x v="15"/>
  </r>
  <r>
    <s v="EST-000032861"/>
    <n v="24"/>
    <d v="2025-04-22T00:00:00"/>
    <s v="UK"/>
    <x v="1"/>
    <x v="15"/>
  </r>
  <r>
    <s v="EST-000032872"/>
    <n v="16"/>
    <d v="2025-04-24T00:00:00"/>
    <s v="UK"/>
    <x v="1"/>
    <x v="15"/>
  </r>
  <r>
    <s v="EST-000032873"/>
    <n v="0"/>
    <d v="2025-04-25T00:00:00"/>
    <s v="UK"/>
    <x v="0"/>
    <x v="15"/>
  </r>
  <r>
    <s v="EST-000032875"/>
    <n v="0"/>
    <d v="2025-04-22T00:00:00"/>
    <s v="UK"/>
    <x v="0"/>
    <x v="15"/>
  </r>
  <r>
    <s v="EST-000032879"/>
    <n v="0"/>
    <d v="2025-04-22T00:00:00"/>
    <s v="UK"/>
    <x v="0"/>
    <x v="15"/>
  </r>
  <r>
    <s v="EST-000032881"/>
    <n v="-8"/>
    <d v="2025-04-22T00:00:00"/>
    <s v="UK"/>
    <x v="1"/>
    <x v="15"/>
  </r>
  <r>
    <s v="EST-000032890"/>
    <n v="0"/>
    <d v="2025-04-22T00:00:00"/>
    <s v="UK"/>
    <x v="0"/>
    <x v="15"/>
  </r>
  <r>
    <s v="EST-000032886"/>
    <m/>
    <d v="2025-04-22T00:00:00"/>
    <s v="UK"/>
    <x v="0"/>
    <x v="15"/>
  </r>
  <r>
    <s v="EST-000032884"/>
    <m/>
    <d v="2025-04-22T00:00:00"/>
    <s v="UK"/>
    <x v="0"/>
    <x v="15"/>
  </r>
  <r>
    <s v="EST-000032889"/>
    <n v="0"/>
    <d v="2025-04-22T00:00:00"/>
    <s v="UK"/>
    <x v="0"/>
    <x v="15"/>
  </r>
  <r>
    <s v="EST-000032894"/>
    <n v="0"/>
    <d v="2025-04-22T00:00:00"/>
    <s v="UK"/>
    <x v="0"/>
    <x v="15"/>
  </r>
  <r>
    <s v="EST-000032891"/>
    <m/>
    <d v="2025-04-22T00:00:00"/>
    <s v="UK"/>
    <x v="0"/>
    <x v="15"/>
  </r>
  <r>
    <s v="EST-000032893"/>
    <n v="0"/>
    <d v="2025-04-22T00:00:00"/>
    <s v="UK"/>
    <x v="0"/>
    <x v="15"/>
  </r>
  <r>
    <s v="EST-000032898"/>
    <m/>
    <d v="2025-04-22T00:00:00"/>
    <s v="UK"/>
    <x v="0"/>
    <x v="15"/>
  </r>
  <r>
    <s v="EST-000032901"/>
    <n v="0"/>
    <d v="2025-04-22T00:00:00"/>
    <s v="UK"/>
    <x v="0"/>
    <x v="15"/>
  </r>
  <r>
    <s v="EST-000032903"/>
    <n v="24"/>
    <d v="2025-04-25T00:00:00"/>
    <s v="UK"/>
    <x v="1"/>
    <x v="15"/>
  </r>
  <r>
    <s v="EST-000032904"/>
    <m/>
    <d v="2025-04-22T00:00:00"/>
    <s v="UK"/>
    <x v="0"/>
    <x v="15"/>
  </r>
  <r>
    <s v="EST-000032906"/>
    <m/>
    <d v="2025-04-22T00:00:00"/>
    <s v="UK"/>
    <x v="0"/>
    <x v="15"/>
  </r>
  <r>
    <s v="EST-000032907"/>
    <n v="0"/>
    <d v="2025-04-22T00:00:00"/>
    <s v="UK"/>
    <x v="0"/>
    <x v="15"/>
  </r>
  <r>
    <s v="EST-000032908"/>
    <n v="24"/>
    <d v="2025-04-25T00:00:00"/>
    <s v="UK"/>
    <x v="1"/>
    <x v="15"/>
  </r>
  <r>
    <s v="EST-000032909"/>
    <m/>
    <d v="2025-04-23T00:00:00"/>
    <s v="UK"/>
    <x v="0"/>
    <x v="15"/>
  </r>
  <r>
    <s v="EST-000032913"/>
    <n v="-8"/>
    <d v="2025-04-22T00:00:00"/>
    <s v="UK"/>
    <x v="1"/>
    <x v="15"/>
  </r>
  <r>
    <s v="EST-000032917"/>
    <m/>
    <d v="2025-04-22T00:00:00"/>
    <s v="UK"/>
    <x v="0"/>
    <x v="15"/>
  </r>
  <r>
    <s v="EST-000032916"/>
    <m/>
    <d v="2025-04-24T00:00:00"/>
    <s v="UK"/>
    <x v="0"/>
    <x v="15"/>
  </r>
  <r>
    <s v="EST-000032918"/>
    <m/>
    <d v="2025-04-22T00:00:00"/>
    <s v="UK"/>
    <x v="0"/>
    <x v="15"/>
  </r>
  <r>
    <s v="EST-000032924"/>
    <m/>
    <d v="2025-04-23T00:00:00"/>
    <s v="UK"/>
    <x v="0"/>
    <x v="15"/>
  </r>
  <r>
    <s v="EST-000032927"/>
    <n v="16"/>
    <d v="2025-04-23T00:00:00"/>
    <s v="UK"/>
    <x v="1"/>
    <x v="15"/>
  </r>
  <r>
    <s v="EST-000032921"/>
    <m/>
    <d v="2025-04-22T00:00:00"/>
    <s v="UK"/>
    <x v="0"/>
    <x v="15"/>
  </r>
  <r>
    <s v="EST-000032922"/>
    <n v="8"/>
    <d v="2025-04-23T00:00:00"/>
    <s v="UK"/>
    <x v="1"/>
    <x v="15"/>
  </r>
  <r>
    <s v="EST-000032925"/>
    <n v="16"/>
    <d v="2025-04-23T00:00:00"/>
    <s v="UK"/>
    <x v="1"/>
    <x v="15"/>
  </r>
  <r>
    <s v="EST-000032933"/>
    <n v="8"/>
    <d v="2025-04-24T00:00:00"/>
    <s v="UK"/>
    <x v="1"/>
    <x v="15"/>
  </r>
  <r>
    <s v="EST-000032937"/>
    <m/>
    <d v="2025-04-23T00:00:00"/>
    <s v="UK"/>
    <x v="0"/>
    <x v="15"/>
  </r>
  <r>
    <s v="EST-000032938"/>
    <m/>
    <d v="2025-04-23T00:00:00"/>
    <s v="UK"/>
    <x v="0"/>
    <x v="15"/>
  </r>
  <r>
    <s v="EST-000032942"/>
    <n v="0"/>
    <d v="2025-04-23T00:00:00"/>
    <s v="UK"/>
    <x v="0"/>
    <x v="15"/>
  </r>
  <r>
    <s v="EST-000032935"/>
    <m/>
    <d v="2025-04-23T00:00:00"/>
    <s v="UK"/>
    <x v="0"/>
    <x v="15"/>
  </r>
  <r>
    <s v="EST-000032936"/>
    <n v="0"/>
    <d v="2025-04-23T00:00:00"/>
    <s v="UK"/>
    <x v="0"/>
    <x v="15"/>
  </r>
  <r>
    <s v="EST-000032943"/>
    <n v="0"/>
    <d v="2025-04-23T00:00:00"/>
    <s v="UK"/>
    <x v="0"/>
    <x v="15"/>
  </r>
  <r>
    <s v="EST-000032939"/>
    <n v="0"/>
    <d v="2025-04-23T00:00:00"/>
    <s v="UK"/>
    <x v="0"/>
    <x v="15"/>
  </r>
  <r>
    <s v="EST-000032940"/>
    <m/>
    <d v="2025-04-23T00:00:00"/>
    <s v="UK"/>
    <x v="0"/>
    <x v="15"/>
  </r>
  <r>
    <s v="EST-000032941"/>
    <m/>
    <d v="2025-04-23T00:00:00"/>
    <s v="UK"/>
    <x v="0"/>
    <x v="15"/>
  </r>
  <r>
    <s v="EST-000032944"/>
    <n v="0"/>
    <d v="2025-04-23T00:00:00"/>
    <s v="UK"/>
    <x v="0"/>
    <x v="15"/>
  </r>
  <r>
    <s v="EST-000032947"/>
    <m/>
    <d v="2025-04-23T00:00:00"/>
    <s v="UK"/>
    <x v="0"/>
    <x v="15"/>
  </r>
  <r>
    <s v="EST-000032948"/>
    <m/>
    <d v="2025-04-23T00:00:00"/>
    <s v="UK"/>
    <x v="0"/>
    <x v="15"/>
  </r>
  <r>
    <s v="EST-000032953"/>
    <m/>
    <d v="2025-04-23T00:00:00"/>
    <s v="UK"/>
    <x v="0"/>
    <x v="15"/>
  </r>
  <r>
    <s v="EST-000032951"/>
    <n v="16"/>
    <d v="2025-04-25T00:00:00"/>
    <s v="UK"/>
    <x v="1"/>
    <x v="15"/>
  </r>
  <r>
    <s v="EST-000032952"/>
    <n v="0"/>
    <d v="2025-04-23T00:00:00"/>
    <s v="UK"/>
    <x v="0"/>
    <x v="15"/>
  </r>
  <r>
    <s v="EST-000032954"/>
    <n v="16"/>
    <d v="2025-04-24T00:00:00"/>
    <s v="UK"/>
    <x v="1"/>
    <x v="15"/>
  </r>
  <r>
    <s v="EST-000032956"/>
    <m/>
    <d v="2025-04-23T00:00:00"/>
    <s v="UK"/>
    <x v="0"/>
    <x v="15"/>
  </r>
  <r>
    <s v="EST-000032957"/>
    <n v="8"/>
    <d v="2025-04-24T00:00:00"/>
    <s v="UK"/>
    <x v="1"/>
    <x v="15"/>
  </r>
  <r>
    <s v="EST-000032958"/>
    <n v="16"/>
    <d v="2025-04-24T00:00:00"/>
    <s v="UK"/>
    <x v="1"/>
    <x v="15"/>
  </r>
  <r>
    <s v="EST-000032959"/>
    <m/>
    <d v="2025-04-23T00:00:00"/>
    <s v="UK"/>
    <x v="0"/>
    <x v="15"/>
  </r>
  <r>
    <s v="EST-000032960"/>
    <m/>
    <d v="2025-04-23T00:00:00"/>
    <s v="UK"/>
    <x v="0"/>
    <x v="15"/>
  </r>
  <r>
    <s v="EST-000032962"/>
    <n v="16"/>
    <d v="2025-04-25T00:00:00"/>
    <s v="UK"/>
    <x v="1"/>
    <x v="15"/>
  </r>
  <r>
    <s v="EST-000032963"/>
    <m/>
    <d v="2025-04-23T00:00:00"/>
    <s v="UK"/>
    <x v="0"/>
    <x v="15"/>
  </r>
  <r>
    <s v="EST-000032964"/>
    <n v="16"/>
    <d v="2025-04-25T00:00:00"/>
    <s v="UK"/>
    <x v="1"/>
    <x v="15"/>
  </r>
  <r>
    <s v="EST-000032966"/>
    <n v="16"/>
    <d v="2025-04-24T00:00:00"/>
    <s v="UK"/>
    <x v="1"/>
    <x v="15"/>
  </r>
  <r>
    <s v="EST-000032970"/>
    <m/>
    <d v="2025-04-23T00:00:00"/>
    <s v="UK"/>
    <x v="0"/>
    <x v="15"/>
  </r>
  <r>
    <s v="EST-000032971"/>
    <m/>
    <d v="2025-04-23T00:00:00"/>
    <s v="UK"/>
    <x v="0"/>
    <x v="15"/>
  </r>
  <r>
    <s v="EST-000032972"/>
    <n v="24"/>
    <d v="2025-04-25T00:00:00"/>
    <s v="UK"/>
    <x v="1"/>
    <x v="15"/>
  </r>
  <r>
    <s v="EST-000032975"/>
    <n v="16"/>
    <d v="2025-04-24T00:00:00"/>
    <s v="UK"/>
    <x v="1"/>
    <x v="15"/>
  </r>
  <r>
    <s v="EST-000032979"/>
    <n v="0"/>
    <d v="2025-04-24T00:00:00"/>
    <s v="UK"/>
    <x v="0"/>
    <x v="15"/>
  </r>
  <r>
    <s v="EST-000032980"/>
    <n v="0"/>
    <d v="2025-04-24T00:00:00"/>
    <s v="UK"/>
    <x v="0"/>
    <x v="15"/>
  </r>
  <r>
    <s v="EST-000032983"/>
    <m/>
    <d v="2025-04-24T00:00:00"/>
    <s v="UK"/>
    <x v="0"/>
    <x v="15"/>
  </r>
  <r>
    <s v="EST-000032982"/>
    <n v="0"/>
    <d v="2025-04-24T00:00:00"/>
    <s v="UK"/>
    <x v="0"/>
    <x v="15"/>
  </r>
  <r>
    <s v="EST-000032986"/>
    <n v="0"/>
    <d v="2025-04-24T00:00:00"/>
    <s v="UK"/>
    <x v="0"/>
    <x v="15"/>
  </r>
  <r>
    <s v="EST-000032985"/>
    <n v="8"/>
    <d v="2025-04-25T00:00:00"/>
    <s v="UK"/>
    <x v="1"/>
    <x v="15"/>
  </r>
  <r>
    <s v="EST-000032988"/>
    <m/>
    <d v="2025-04-24T00:00:00"/>
    <s v="UK"/>
    <x v="0"/>
    <x v="15"/>
  </r>
  <r>
    <s v="EST-000032989"/>
    <m/>
    <d v="2025-04-24T00:00:00"/>
    <s v="UK"/>
    <x v="0"/>
    <x v="15"/>
  </r>
  <r>
    <s v="EST-000032990"/>
    <m/>
    <d v="2025-04-24T00:00:00"/>
    <s v="UK"/>
    <x v="0"/>
    <x v="15"/>
  </r>
  <r>
    <s v="EST-000032992"/>
    <n v="-8"/>
    <d v="2025-04-24T00:00:00"/>
    <s v="UK"/>
    <x v="1"/>
    <x v="15"/>
  </r>
  <r>
    <s v="EST-000032993"/>
    <n v="0"/>
    <d v="2025-04-24T00:00:00"/>
    <s v="UK"/>
    <x v="0"/>
    <x v="15"/>
  </r>
  <r>
    <s v="EST-000032997"/>
    <n v="0"/>
    <d v="2025-04-24T00:00:00"/>
    <s v="UK"/>
    <x v="0"/>
    <x v="15"/>
  </r>
  <r>
    <s v="EST-000032995"/>
    <m/>
    <d v="2025-04-24T00:00:00"/>
    <s v="UK"/>
    <x v="0"/>
    <x v="15"/>
  </r>
  <r>
    <s v="EST-000032996"/>
    <m/>
    <d v="2025-04-24T00:00:00"/>
    <s v="UK"/>
    <x v="0"/>
    <x v="15"/>
  </r>
  <r>
    <s v="EST-000032998"/>
    <m/>
    <d v="2025-04-24T00:00:00"/>
    <s v="UK"/>
    <x v="0"/>
    <x v="15"/>
  </r>
  <r>
    <s v="EST-000032999"/>
    <n v="0"/>
    <d v="2025-04-24T00:00:00"/>
    <s v="UK"/>
    <x v="0"/>
    <x v="15"/>
  </r>
  <r>
    <s v="EST-000033004"/>
    <n v="-8"/>
    <d v="2025-04-24T00:00:00"/>
    <s v="UK"/>
    <x v="1"/>
    <x v="15"/>
  </r>
  <r>
    <s v="EST-000033005"/>
    <m/>
    <d v="2025-04-25T00:00:00"/>
    <s v="UK"/>
    <x v="0"/>
    <x v="15"/>
  </r>
  <r>
    <s v="EST-000033012"/>
    <n v="0"/>
    <d v="2025-04-25T00:00:00"/>
    <s v="UK"/>
    <x v="0"/>
    <x v="15"/>
  </r>
  <r>
    <s v="EST-000033010"/>
    <m/>
    <d v="2025-04-25T00:00:00"/>
    <s v="UK"/>
    <x v="0"/>
    <x v="15"/>
  </r>
  <r>
    <s v="EST-000033009"/>
    <m/>
    <d v="2025-04-25T00:00:00"/>
    <s v="UK"/>
    <x v="0"/>
    <x v="15"/>
  </r>
  <r>
    <s v="EST-000033011"/>
    <m/>
    <d v="2025-04-25T00:00:00"/>
    <s v="UK"/>
    <x v="0"/>
    <x v="15"/>
  </r>
  <r>
    <s v="EST-000033013"/>
    <m/>
    <d v="2025-04-25T00:00:00"/>
    <s v="UK"/>
    <x v="0"/>
    <x v="15"/>
  </r>
  <r>
    <s v="EST-000033015"/>
    <m/>
    <d v="2025-04-25T00:00:00"/>
    <s v="UK"/>
    <x v="0"/>
    <x v="15"/>
  </r>
  <r>
    <s v="EST-000033016"/>
    <n v="0"/>
    <d v="2025-04-25T00:00:00"/>
    <s v="UK"/>
    <x v="0"/>
    <x v="15"/>
  </r>
  <r>
    <s v="EST-000033017"/>
    <m/>
    <d v="2025-04-25T00:00:00"/>
    <s v="UK"/>
    <x v="0"/>
    <x v="15"/>
  </r>
  <r>
    <s v="EST-000033020"/>
    <m/>
    <d v="2025-04-25T00:00:00"/>
    <s v="UK"/>
    <x v="0"/>
    <x v="15"/>
  </r>
  <r>
    <s v="EST-000033022"/>
    <n v="0"/>
    <d v="2025-04-25T00:00:00"/>
    <s v="UK"/>
    <x v="0"/>
    <x v="15"/>
  </r>
  <r>
    <s v="EST-000033023"/>
    <m/>
    <d v="2025-04-25T00:00:00"/>
    <s v="UK"/>
    <x v="0"/>
    <x v="15"/>
  </r>
  <r>
    <s v="EST-000033028"/>
    <n v="0"/>
    <d v="2025-04-25T00:00:00"/>
    <s v="UK"/>
    <x v="0"/>
    <x v="15"/>
  </r>
  <r>
    <s v="EST-000033024"/>
    <m/>
    <d v="2025-04-25T00:00:00"/>
    <s v="UK"/>
    <x v="0"/>
    <x v="15"/>
  </r>
  <r>
    <s v="EST-000033025"/>
    <n v="0"/>
    <d v="2025-04-25T00:00:00"/>
    <s v="UK"/>
    <x v="0"/>
    <x v="15"/>
  </r>
  <r>
    <s v="EST-000033026"/>
    <m/>
    <d v="2025-04-25T00:00:00"/>
    <s v="UK"/>
    <x v="0"/>
    <x v="15"/>
  </r>
  <r>
    <s v="EST-000033029"/>
    <m/>
    <d v="2025-04-25T00:00:00"/>
    <s v="UK"/>
    <x v="0"/>
    <x v="15"/>
  </r>
  <r>
    <s v="EST-000033036"/>
    <m/>
    <d v="2025-04-25T00:00:00"/>
    <s v="UK"/>
    <x v="0"/>
    <x v="15"/>
  </r>
  <r>
    <s v="EST-000033040"/>
    <m/>
    <d v="2025-04-25T00:00:00"/>
    <s v="UK"/>
    <x v="0"/>
    <x v="15"/>
  </r>
  <r>
    <s v="EST-000033039"/>
    <m/>
    <d v="2025-04-25T00:00:00"/>
    <s v="UK"/>
    <x v="0"/>
    <x v="15"/>
  </r>
  <r>
    <s v="EST-000033044"/>
    <n v="0"/>
    <d v="2025-04-25T00:00:00"/>
    <s v="UK"/>
    <x v="0"/>
    <x v="15"/>
  </r>
  <r>
    <s v="EST-000033045"/>
    <m/>
    <d v="2025-04-25T00:00:00"/>
    <s v="UK"/>
    <x v="0"/>
    <x v="15"/>
  </r>
  <r>
    <s v="EST-000033046"/>
    <m/>
    <d v="2025-04-25T00:00:00"/>
    <s v="UK"/>
    <x v="0"/>
    <x v="15"/>
  </r>
  <r>
    <s v="EST-000033048"/>
    <m/>
    <d v="2025-04-25T00:00:00"/>
    <s v="UK"/>
    <x v="0"/>
    <x v="15"/>
  </r>
  <r>
    <s v="EST-000032412"/>
    <n v="88"/>
    <d v="2025-04-23T00:00:00"/>
    <s v="USA"/>
    <x v="1"/>
    <x v="15"/>
  </r>
  <r>
    <s v="EST-000032637"/>
    <m/>
    <d v="2025-04-23T00:00:00"/>
    <s v="USA"/>
    <x v="0"/>
    <x v="15"/>
  </r>
  <r>
    <s v="EST-000032675"/>
    <n v="73"/>
    <d v="2025-04-25T00:00:00"/>
    <s v="USA"/>
    <x v="1"/>
    <x v="15"/>
  </r>
  <r>
    <s v="EST-000032785"/>
    <n v="20"/>
    <d v="2025-04-21T00:00:00"/>
    <s v="USA"/>
    <x v="1"/>
    <x v="15"/>
  </r>
  <r>
    <s v="EST-000032786"/>
    <n v="21"/>
    <d v="2025-04-21T00:00:00"/>
    <s v="USA"/>
    <x v="1"/>
    <x v="15"/>
  </r>
  <r>
    <s v="EST-000032781"/>
    <n v="25"/>
    <d v="2025-04-22T00:00:00"/>
    <s v="USA"/>
    <x v="1"/>
    <x v="15"/>
  </r>
  <r>
    <s v="EST-000032784"/>
    <n v="19"/>
    <d v="2025-04-21T00:00:00"/>
    <s v="USA"/>
    <x v="1"/>
    <x v="15"/>
  </r>
  <r>
    <s v="EST-000032788"/>
    <n v="21"/>
    <d v="2025-04-21T00:00:00"/>
    <s v="USA"/>
    <x v="1"/>
    <x v="15"/>
  </r>
  <r>
    <s v="EST-000032843"/>
    <n v="38"/>
    <d v="2025-04-24T00:00:00"/>
    <s v="USA"/>
    <x v="1"/>
    <x v="15"/>
  </r>
  <r>
    <s v="EST-000032865"/>
    <n v="14"/>
    <d v="2025-04-21T00:00:00"/>
    <s v="USA"/>
    <x v="1"/>
    <x v="15"/>
  </r>
  <r>
    <s v="EST-000032866"/>
    <n v="-5"/>
    <d v="2025-04-22T00:00:00"/>
    <s v="USA"/>
    <x v="1"/>
    <x v="15"/>
  </r>
  <r>
    <s v="EST-000032869"/>
    <n v="14"/>
    <d v="2025-04-21T00:00:00"/>
    <s v="USA"/>
    <x v="1"/>
    <x v="15"/>
  </r>
  <r>
    <s v="EST-000032870"/>
    <n v="-7"/>
    <d v="2025-04-22T00:00:00"/>
    <s v="USA"/>
    <x v="1"/>
    <x v="15"/>
  </r>
  <r>
    <s v="EST-000032871"/>
    <n v="14"/>
    <d v="2025-04-21T00:00:00"/>
    <s v="USA"/>
    <x v="1"/>
    <x v="15"/>
  </r>
  <r>
    <s v="EST-000032880"/>
    <n v="14"/>
    <d v="2025-04-24T00:00:00"/>
    <s v="USA"/>
    <x v="1"/>
    <x v="15"/>
  </r>
  <r>
    <s v="EST-000032882"/>
    <m/>
    <d v="2025-04-22T00:00:00"/>
    <s v="USA"/>
    <x v="0"/>
    <x v="15"/>
  </r>
  <r>
    <s v="EST-000033054"/>
    <m/>
    <d v="2025-04-25T00:00:00"/>
    <s v="USA"/>
    <x v="0"/>
    <x v="15"/>
  </r>
  <r>
    <s v="EST-000032934"/>
    <n v="24"/>
    <d v="2025-04-28T00:00:00"/>
    <s v="Australia"/>
    <x v="1"/>
    <x v="16"/>
  </r>
  <r>
    <s v="EST-000032978"/>
    <n v="16"/>
    <d v="2025-04-28T00:00:00"/>
    <s v="Australia"/>
    <x v="1"/>
    <x v="16"/>
  </r>
  <r>
    <s v="EST-000032920"/>
    <n v="48"/>
    <d v="2025-05-01T00:00:00"/>
    <s v="France"/>
    <x v="1"/>
    <x v="16"/>
  </r>
  <r>
    <s v="EST-000033131"/>
    <n v="0"/>
    <d v="2025-04-30T00:00:00"/>
    <s v="France"/>
    <x v="0"/>
    <x v="16"/>
  </r>
  <r>
    <s v="EST-000032661"/>
    <m/>
    <d v="2025-04-28T00:00:00"/>
    <s v="Ireland"/>
    <x v="0"/>
    <x v="16"/>
  </r>
  <r>
    <s v="EST-000032674"/>
    <m/>
    <d v="2025-04-28T00:00:00"/>
    <s v="Ireland"/>
    <x v="0"/>
    <x v="16"/>
  </r>
  <r>
    <s v="EST-000032717"/>
    <m/>
    <d v="2025-04-28T00:00:00"/>
    <s v="Ireland"/>
    <x v="0"/>
    <x v="16"/>
  </r>
  <r>
    <s v="EST-000032762"/>
    <m/>
    <d v="2025-04-28T00:00:00"/>
    <s v="Ireland"/>
    <x v="0"/>
    <x v="16"/>
  </r>
  <r>
    <s v="EST-000032859"/>
    <m/>
    <d v="2025-04-28T00:00:00"/>
    <s v="Ireland"/>
    <x v="0"/>
    <x v="16"/>
  </r>
  <r>
    <s v="EST-000033100"/>
    <m/>
    <d v="2025-04-29T00:00:00"/>
    <s v="Ireland"/>
    <x v="0"/>
    <x v="16"/>
  </r>
  <r>
    <s v="EST-000033099"/>
    <m/>
    <d v="2025-04-29T00:00:00"/>
    <s v="Ireland"/>
    <x v="0"/>
    <x v="16"/>
  </r>
  <r>
    <s v="EST-000033156"/>
    <m/>
    <d v="2025-04-30T00:00:00"/>
    <s v="Ireland"/>
    <x v="0"/>
    <x v="16"/>
  </r>
  <r>
    <s v="EST-000033221"/>
    <m/>
    <d v="2025-05-01T00:00:00"/>
    <s v="Ireland"/>
    <x v="0"/>
    <x v="16"/>
  </r>
  <r>
    <s v="EST-000031660"/>
    <n v="272"/>
    <d v="2025-04-29T00:00:00"/>
    <s v="Middle East"/>
    <x v="1"/>
    <x v="16"/>
  </r>
  <r>
    <s v="EST-000031759"/>
    <n v="256"/>
    <d v="2025-04-29T00:00:00"/>
    <s v="Middle East"/>
    <x v="1"/>
    <x v="16"/>
  </r>
  <r>
    <s v="EST-000032712"/>
    <n v="72"/>
    <d v="2025-04-28T00:00:00"/>
    <s v="Middle East"/>
    <x v="1"/>
    <x v="16"/>
  </r>
  <r>
    <s v="EST-000033027"/>
    <n v="8"/>
    <d v="2025-04-28T00:00:00"/>
    <s v="Middle East"/>
    <x v="1"/>
    <x v="16"/>
  </r>
  <r>
    <s v="EST-000033110"/>
    <n v="0"/>
    <d v="2025-04-29T00:00:00"/>
    <s v="Middle East"/>
    <x v="0"/>
    <x v="16"/>
  </r>
  <r>
    <s v="EST-000033161"/>
    <n v="8"/>
    <d v="2025-05-02T00:00:00"/>
    <s v="Middle East"/>
    <x v="1"/>
    <x v="16"/>
  </r>
  <r>
    <s v="EST-000032892"/>
    <n v="48"/>
    <d v="2025-04-30T00:00:00"/>
    <s v="Rest of the World"/>
    <x v="1"/>
    <x v="16"/>
  </r>
  <r>
    <s v="EST-000032967"/>
    <n v="24"/>
    <d v="2025-04-28T00:00:00"/>
    <s v="Rest of the World"/>
    <x v="1"/>
    <x v="16"/>
  </r>
  <r>
    <s v="EST-000033003"/>
    <n v="18"/>
    <d v="2025-04-28T00:00:00"/>
    <s v="Rest of the World"/>
    <x v="1"/>
    <x v="16"/>
  </r>
  <r>
    <s v="EST-000033033"/>
    <n v="24"/>
    <d v="2025-04-30T00:00:00"/>
    <s v="Rest of the World"/>
    <x v="1"/>
    <x v="16"/>
  </r>
  <r>
    <s v="EST-000033071"/>
    <n v="-8"/>
    <d v="2025-04-28T00:00:00"/>
    <s v="Rest of the World"/>
    <x v="1"/>
    <x v="16"/>
  </r>
  <r>
    <s v="EST-000033107"/>
    <n v="0"/>
    <d v="2025-04-29T00:00:00"/>
    <s v="Rest of the World"/>
    <x v="0"/>
    <x v="16"/>
  </r>
  <r>
    <s v="EST-000033113"/>
    <m/>
    <d v="2025-04-29T00:00:00"/>
    <s v="Rest of the World"/>
    <x v="0"/>
    <x v="16"/>
  </r>
  <r>
    <s v="EST-000033223"/>
    <m/>
    <d v="2025-05-02T00:00:00"/>
    <s v="Rest of the World"/>
    <x v="0"/>
    <x v="16"/>
  </r>
  <r>
    <s v="EST-000032928"/>
    <n v="32"/>
    <d v="2025-04-29T00:00:00"/>
    <s v="Special Projects"/>
    <x v="1"/>
    <x v="16"/>
  </r>
  <r>
    <s v="EST-000033197"/>
    <m/>
    <d v="2025-05-02T00:00:00"/>
    <s v="Special Projects"/>
    <x v="0"/>
    <x v="16"/>
  </r>
  <r>
    <s v="EST-000032010"/>
    <n v="200"/>
    <d v="2025-04-29T00:00:00"/>
    <s v="UK"/>
    <x v="1"/>
    <x v="16"/>
  </r>
  <r>
    <s v="EST-000032685"/>
    <n v="32"/>
    <d v="2025-05-02T00:00:00"/>
    <s v="UK"/>
    <x v="1"/>
    <x v="16"/>
  </r>
  <r>
    <s v="EST-000032766"/>
    <n v="0"/>
    <d v="2025-04-28T00:00:00"/>
    <s v="UK"/>
    <x v="0"/>
    <x v="16"/>
  </r>
  <r>
    <s v="EST-000032833"/>
    <n v="56"/>
    <d v="2025-04-28T00:00:00"/>
    <s v="UK"/>
    <x v="1"/>
    <x v="16"/>
  </r>
  <r>
    <s v="EST-000032852"/>
    <n v="16"/>
    <d v="2025-04-29T00:00:00"/>
    <s v="UK"/>
    <x v="1"/>
    <x v="16"/>
  </r>
  <r>
    <s v="EST-000032858"/>
    <n v="40"/>
    <d v="2025-04-30T00:00:00"/>
    <s v="UK"/>
    <x v="1"/>
    <x v="16"/>
  </r>
  <r>
    <s v="EST-000032868"/>
    <n v="16"/>
    <d v="2025-04-28T00:00:00"/>
    <s v="UK"/>
    <x v="1"/>
    <x v="16"/>
  </r>
  <r>
    <s v="EST-000032897"/>
    <n v="40"/>
    <d v="2025-04-29T00:00:00"/>
    <s v="UK"/>
    <x v="1"/>
    <x v="16"/>
  </r>
  <r>
    <s v="EST-000032915"/>
    <n v="8"/>
    <d v="2025-05-01T00:00:00"/>
    <s v="UK"/>
    <x v="1"/>
    <x v="16"/>
  </r>
  <r>
    <s v="EST-000032929"/>
    <n v="56"/>
    <d v="2025-05-01T00:00:00"/>
    <s v="UK"/>
    <x v="1"/>
    <x v="16"/>
  </r>
  <r>
    <s v="EST-000032955"/>
    <n v="24"/>
    <d v="2025-04-28T00:00:00"/>
    <s v="UK"/>
    <x v="1"/>
    <x v="16"/>
  </r>
  <r>
    <s v="EST-000032961"/>
    <n v="64"/>
    <d v="2025-05-02T00:00:00"/>
    <s v="UK"/>
    <x v="1"/>
    <x v="16"/>
  </r>
  <r>
    <s v="EST-000032981"/>
    <n v="40"/>
    <d v="2025-05-01T00:00:00"/>
    <s v="UK"/>
    <x v="1"/>
    <x v="16"/>
  </r>
  <r>
    <s v="EST-000032984"/>
    <n v="-8"/>
    <d v="2025-04-28T00:00:00"/>
    <s v="UK"/>
    <x v="1"/>
    <x v="16"/>
  </r>
  <r>
    <s v="EST-000033014"/>
    <n v="16"/>
    <d v="2025-04-29T00:00:00"/>
    <s v="UK"/>
    <x v="1"/>
    <x v="16"/>
  </r>
  <r>
    <s v="EST-000033030"/>
    <n v="8"/>
    <d v="2025-04-28T00:00:00"/>
    <s v="UK"/>
    <x v="1"/>
    <x v="16"/>
  </r>
  <r>
    <s v="EST-000033031"/>
    <n v="24"/>
    <d v="2025-04-30T00:00:00"/>
    <s v="UK"/>
    <x v="1"/>
    <x v="16"/>
  </r>
  <r>
    <s v="EST-000033032"/>
    <n v="8"/>
    <d v="2025-04-28T00:00:00"/>
    <s v="UK"/>
    <x v="1"/>
    <x v="16"/>
  </r>
  <r>
    <s v="EST-000033042"/>
    <n v="8"/>
    <d v="2025-04-28T00:00:00"/>
    <s v="UK"/>
    <x v="1"/>
    <x v="16"/>
  </r>
  <r>
    <s v="EST-000033041"/>
    <n v="16"/>
    <d v="2025-04-30T00:00:00"/>
    <s v="UK"/>
    <x v="1"/>
    <x v="16"/>
  </r>
  <r>
    <s v="EST-000033037"/>
    <n v="8"/>
    <d v="2025-04-28T00:00:00"/>
    <s v="UK"/>
    <x v="1"/>
    <x v="16"/>
  </r>
  <r>
    <s v="EST-000033038"/>
    <n v="8"/>
    <d v="2025-04-28T00:00:00"/>
    <s v="UK"/>
    <x v="1"/>
    <x v="16"/>
  </r>
  <r>
    <s v="EST-000033043"/>
    <n v="40"/>
    <d v="2025-05-02T00:00:00"/>
    <s v="UK"/>
    <x v="1"/>
    <x v="16"/>
  </r>
  <r>
    <s v="EST-000033053"/>
    <m/>
    <d v="2025-04-28T00:00:00"/>
    <s v="UK"/>
    <x v="0"/>
    <x v="16"/>
  </r>
  <r>
    <s v="EST-000033047"/>
    <n v="8"/>
    <d v="2025-04-28T00:00:00"/>
    <s v="UK"/>
    <x v="1"/>
    <x v="16"/>
  </r>
  <r>
    <s v="EST-000033050"/>
    <n v="8"/>
    <d v="2025-04-28T00:00:00"/>
    <s v="UK"/>
    <x v="1"/>
    <x v="16"/>
  </r>
  <r>
    <s v="EST-000033051"/>
    <n v="0"/>
    <d v="2025-04-28T00:00:00"/>
    <s v="UK"/>
    <x v="0"/>
    <x v="16"/>
  </r>
  <r>
    <s v="EST-000033052"/>
    <n v="0"/>
    <d v="2025-04-28T00:00:00"/>
    <s v="UK"/>
    <x v="0"/>
    <x v="16"/>
  </r>
  <r>
    <s v="EST-000033055"/>
    <n v="16"/>
    <d v="2025-04-30T00:00:00"/>
    <s v="UK"/>
    <x v="1"/>
    <x v="16"/>
  </r>
  <r>
    <s v="EST-000033056"/>
    <n v="0"/>
    <d v="2025-04-28T00:00:00"/>
    <s v="UK"/>
    <x v="0"/>
    <x v="16"/>
  </r>
  <r>
    <s v="EST-000033057"/>
    <n v="16"/>
    <d v="2025-04-30T00:00:00"/>
    <s v="UK"/>
    <x v="1"/>
    <x v="16"/>
  </r>
  <r>
    <s v="EST-000033059"/>
    <m/>
    <d v="2025-04-28T00:00:00"/>
    <s v="UK"/>
    <x v="0"/>
    <x v="16"/>
  </r>
  <r>
    <s v="EST-000033060"/>
    <m/>
    <d v="2025-04-28T00:00:00"/>
    <s v="UK"/>
    <x v="0"/>
    <x v="16"/>
  </r>
  <r>
    <s v="EST-000033061"/>
    <m/>
    <d v="2025-04-28T00:00:00"/>
    <s v="UK"/>
    <x v="0"/>
    <x v="16"/>
  </r>
  <r>
    <s v="EST-000033062"/>
    <m/>
    <d v="2025-04-28T00:00:00"/>
    <s v="UK"/>
    <x v="0"/>
    <x v="16"/>
  </r>
  <r>
    <s v="EST-000033066"/>
    <n v="0"/>
    <d v="2025-04-28T00:00:00"/>
    <s v="UK"/>
    <x v="0"/>
    <x v="16"/>
  </r>
  <r>
    <s v="EST-000033063"/>
    <n v="8"/>
    <d v="2025-04-29T00:00:00"/>
    <s v="UK"/>
    <x v="1"/>
    <x v="16"/>
  </r>
  <r>
    <s v="EST-000033064"/>
    <n v="0"/>
    <d v="2025-04-28T00:00:00"/>
    <s v="UK"/>
    <x v="0"/>
    <x v="16"/>
  </r>
  <r>
    <s v="EST-000033065"/>
    <n v="16"/>
    <d v="2025-04-30T00:00:00"/>
    <s v="UK"/>
    <x v="1"/>
    <x v="16"/>
  </r>
  <r>
    <s v="EST-000033067"/>
    <m/>
    <d v="2025-04-28T00:00:00"/>
    <s v="UK"/>
    <x v="0"/>
    <x v="16"/>
  </r>
  <r>
    <s v="EST-000033068"/>
    <m/>
    <d v="2025-04-28T00:00:00"/>
    <s v="UK"/>
    <x v="0"/>
    <x v="16"/>
  </r>
  <r>
    <s v="EST-000033070"/>
    <n v="0"/>
    <d v="2025-04-28T00:00:00"/>
    <s v="UK"/>
    <x v="0"/>
    <x v="16"/>
  </r>
  <r>
    <s v="EST-000033073"/>
    <m/>
    <d v="2025-04-28T00:00:00"/>
    <s v="UK"/>
    <x v="0"/>
    <x v="16"/>
  </r>
  <r>
    <s v="EST-000033074"/>
    <m/>
    <d v="2025-04-28T00:00:00"/>
    <s v="UK"/>
    <x v="0"/>
    <x v="16"/>
  </r>
  <r>
    <s v="EST-000033075"/>
    <n v="0"/>
    <d v="2025-04-28T00:00:00"/>
    <s v="UK"/>
    <x v="0"/>
    <x v="16"/>
  </r>
  <r>
    <s v="EST-000033076"/>
    <m/>
    <d v="2025-04-28T00:00:00"/>
    <s v="UK"/>
    <x v="0"/>
    <x v="16"/>
  </r>
  <r>
    <s v="EST-000033077"/>
    <n v="0"/>
    <d v="2025-04-28T00:00:00"/>
    <s v="UK"/>
    <x v="0"/>
    <x v="16"/>
  </r>
  <r>
    <s v="EST-000033078"/>
    <m/>
    <d v="2025-04-28T00:00:00"/>
    <s v="UK"/>
    <x v="0"/>
    <x v="16"/>
  </r>
  <r>
    <s v="EST-000033080"/>
    <n v="16"/>
    <d v="2025-04-30T00:00:00"/>
    <s v="UK"/>
    <x v="1"/>
    <x v="16"/>
  </r>
  <r>
    <s v="EST-000033081"/>
    <m/>
    <d v="2025-04-28T00:00:00"/>
    <s v="UK"/>
    <x v="0"/>
    <x v="16"/>
  </r>
  <r>
    <s v="EST-000033083"/>
    <m/>
    <d v="2025-04-28T00:00:00"/>
    <s v="UK"/>
    <x v="0"/>
    <x v="16"/>
  </r>
  <r>
    <s v="EST-000033082"/>
    <m/>
    <d v="2025-04-28T00:00:00"/>
    <s v="UK"/>
    <x v="0"/>
    <x v="16"/>
  </r>
  <r>
    <s v="EST-000033085"/>
    <n v="0"/>
    <d v="2025-04-28T00:00:00"/>
    <s v="UK"/>
    <x v="0"/>
    <x v="16"/>
  </r>
  <r>
    <s v="EST-000033087"/>
    <m/>
    <d v="2025-04-28T00:00:00"/>
    <s v="UK"/>
    <x v="0"/>
    <x v="16"/>
  </r>
  <r>
    <s v="EST-000033090"/>
    <n v="-8"/>
    <d v="2025-04-28T00:00:00"/>
    <s v="UK"/>
    <x v="1"/>
    <x v="16"/>
  </r>
  <r>
    <s v="EST-000033088"/>
    <n v="8"/>
    <d v="2025-04-29T00:00:00"/>
    <s v="UK"/>
    <x v="1"/>
    <x v="16"/>
  </r>
  <r>
    <s v="EST-000033089"/>
    <n v="32"/>
    <d v="2025-05-02T00:00:00"/>
    <s v="UK"/>
    <x v="1"/>
    <x v="16"/>
  </r>
  <r>
    <s v="EST-000033091"/>
    <m/>
    <d v="2025-04-28T00:00:00"/>
    <s v="UK"/>
    <x v="0"/>
    <x v="16"/>
  </r>
  <r>
    <s v="EST-000033092"/>
    <n v="0"/>
    <d v="2025-04-29T00:00:00"/>
    <s v="UK"/>
    <x v="0"/>
    <x v="16"/>
  </r>
  <r>
    <s v="EST-000033093"/>
    <m/>
    <d v="2025-04-28T00:00:00"/>
    <s v="UK"/>
    <x v="0"/>
    <x v="16"/>
  </r>
  <r>
    <s v="EST-000033095"/>
    <m/>
    <d v="2025-04-30T00:00:00"/>
    <s v="UK"/>
    <x v="0"/>
    <x v="16"/>
  </r>
  <r>
    <s v="EST-000033097"/>
    <n v="0"/>
    <d v="2025-04-29T00:00:00"/>
    <s v="UK"/>
    <x v="0"/>
    <x v="16"/>
  </r>
  <r>
    <s v="EST-000033098"/>
    <n v="0"/>
    <d v="2025-04-29T00:00:00"/>
    <s v="UK"/>
    <x v="0"/>
    <x v="16"/>
  </r>
  <r>
    <s v="EST-000033101"/>
    <n v="0"/>
    <d v="2025-04-29T00:00:00"/>
    <s v="UK"/>
    <x v="0"/>
    <x v="16"/>
  </r>
  <r>
    <s v="EST-000033102"/>
    <n v="24"/>
    <d v="2025-05-02T00:00:00"/>
    <s v="UK"/>
    <x v="1"/>
    <x v="16"/>
  </r>
  <r>
    <s v="EST-000033103"/>
    <m/>
    <d v="2025-04-29T00:00:00"/>
    <s v="UK"/>
    <x v="0"/>
    <x v="16"/>
  </r>
  <r>
    <s v="EST-000033104"/>
    <n v="8"/>
    <d v="2025-04-30T00:00:00"/>
    <s v="UK"/>
    <x v="1"/>
    <x v="16"/>
  </r>
  <r>
    <s v="EST-000033105"/>
    <m/>
    <d v="2025-04-29T00:00:00"/>
    <s v="UK"/>
    <x v="0"/>
    <x v="16"/>
  </r>
  <r>
    <s v="EST-000033108"/>
    <n v="0"/>
    <d v="2025-04-29T00:00:00"/>
    <s v="UK"/>
    <x v="0"/>
    <x v="16"/>
  </r>
  <r>
    <s v="EST-000033109"/>
    <n v="8"/>
    <d v="2025-04-30T00:00:00"/>
    <s v="UK"/>
    <x v="1"/>
    <x v="16"/>
  </r>
  <r>
    <s v="EST-000033111"/>
    <n v="0"/>
    <d v="2025-04-29T00:00:00"/>
    <s v="UK"/>
    <x v="0"/>
    <x v="16"/>
  </r>
  <r>
    <s v="EST-000033112"/>
    <m/>
    <d v="2025-04-29T00:00:00"/>
    <s v="UK"/>
    <x v="0"/>
    <x v="16"/>
  </r>
  <r>
    <s v="EST-000033114"/>
    <n v="0"/>
    <d v="2025-04-29T00:00:00"/>
    <s v="UK"/>
    <x v="0"/>
    <x v="16"/>
  </r>
  <r>
    <s v="EST-000033115"/>
    <n v="0"/>
    <d v="2025-04-29T00:00:00"/>
    <s v="UK"/>
    <x v="0"/>
    <x v="16"/>
  </r>
  <r>
    <s v="EST-000033116"/>
    <m/>
    <d v="2025-04-29T00:00:00"/>
    <s v="UK"/>
    <x v="0"/>
    <x v="16"/>
  </r>
  <r>
    <s v="EST-000033117"/>
    <m/>
    <d v="2025-04-29T00:00:00"/>
    <s v="UK"/>
    <x v="0"/>
    <x v="16"/>
  </r>
  <r>
    <s v="EST-000033118"/>
    <n v="0"/>
    <d v="2025-04-29T00:00:00"/>
    <s v="UK"/>
    <x v="0"/>
    <x v="16"/>
  </r>
  <r>
    <s v="EST-000033119"/>
    <m/>
    <d v="2025-04-29T00:00:00"/>
    <s v="UK"/>
    <x v="0"/>
    <x v="16"/>
  </r>
  <r>
    <s v="EST-000033120"/>
    <n v="8"/>
    <d v="2025-04-30T00:00:00"/>
    <s v="UK"/>
    <x v="1"/>
    <x v="16"/>
  </r>
  <r>
    <s v="EST-000033122"/>
    <m/>
    <d v="2025-04-29T00:00:00"/>
    <s v="UK"/>
    <x v="0"/>
    <x v="16"/>
  </r>
  <r>
    <s v="EST-000033123"/>
    <m/>
    <d v="2025-04-29T00:00:00"/>
    <s v="UK"/>
    <x v="0"/>
    <x v="16"/>
  </r>
  <r>
    <s v="EST-000033124"/>
    <m/>
    <d v="2025-04-29T00:00:00"/>
    <s v="UK"/>
    <x v="0"/>
    <x v="16"/>
  </r>
  <r>
    <s v="EST-000033125"/>
    <m/>
    <d v="2025-04-29T00:00:00"/>
    <s v="UK"/>
    <x v="0"/>
    <x v="16"/>
  </r>
  <r>
    <s v="EST-000033126"/>
    <n v="0"/>
    <d v="2025-04-29T00:00:00"/>
    <s v="UK"/>
    <x v="0"/>
    <x v="16"/>
  </r>
  <r>
    <s v="EST-000033128"/>
    <n v="-8"/>
    <d v="2025-04-29T00:00:00"/>
    <s v="UK"/>
    <x v="1"/>
    <x v="16"/>
  </r>
  <r>
    <s v="EST-000033129"/>
    <m/>
    <d v="2025-04-29T00:00:00"/>
    <s v="UK"/>
    <x v="0"/>
    <x v="16"/>
  </r>
  <r>
    <s v="EST-000033130"/>
    <n v="8"/>
    <d v="2025-04-30T00:00:00"/>
    <s v="UK"/>
    <x v="1"/>
    <x v="16"/>
  </r>
  <r>
    <s v="EST-000033134"/>
    <n v="0"/>
    <d v="2025-04-30T00:00:00"/>
    <s v="UK"/>
    <x v="0"/>
    <x v="16"/>
  </r>
  <r>
    <s v="EST-000033138"/>
    <n v="0"/>
    <d v="2025-04-30T00:00:00"/>
    <s v="UK"/>
    <x v="0"/>
    <x v="16"/>
  </r>
  <r>
    <s v="EST-000033135"/>
    <n v="0"/>
    <d v="2025-04-30T00:00:00"/>
    <s v="UK"/>
    <x v="0"/>
    <x v="16"/>
  </r>
  <r>
    <s v="EST-000033137"/>
    <n v="0"/>
    <d v="2025-04-30T00:00:00"/>
    <s v="UK"/>
    <x v="0"/>
    <x v="16"/>
  </r>
  <r>
    <s v="EST-000033140"/>
    <m/>
    <d v="2025-05-01T00:00:00"/>
    <s v="UK"/>
    <x v="0"/>
    <x v="16"/>
  </r>
  <r>
    <s v="EST-000033141"/>
    <n v="0"/>
    <d v="2025-04-30T00:00:00"/>
    <s v="UK"/>
    <x v="0"/>
    <x v="16"/>
  </r>
  <r>
    <s v="EST-000033142"/>
    <m/>
    <d v="2025-04-30T00:00:00"/>
    <s v="UK"/>
    <x v="0"/>
    <x v="16"/>
  </r>
  <r>
    <s v="EST-000033143"/>
    <n v="0"/>
    <d v="2025-04-30T00:00:00"/>
    <s v="UK"/>
    <x v="0"/>
    <x v="16"/>
  </r>
  <r>
    <s v="EST-000033144"/>
    <m/>
    <d v="2025-04-30T00:00:00"/>
    <s v="UK"/>
    <x v="0"/>
    <x v="16"/>
  </r>
  <r>
    <s v="EST-000033145"/>
    <n v="0"/>
    <d v="2025-04-30T00:00:00"/>
    <s v="UK"/>
    <x v="0"/>
    <x v="16"/>
  </r>
  <r>
    <s v="EST-000033146"/>
    <m/>
    <d v="2025-04-30T00:00:00"/>
    <s v="UK"/>
    <x v="0"/>
    <x v="16"/>
  </r>
  <r>
    <s v="EST-000033147"/>
    <m/>
    <d v="2025-04-30T00:00:00"/>
    <s v="UK"/>
    <x v="0"/>
    <x v="16"/>
  </r>
  <r>
    <s v="EST-000033150"/>
    <m/>
    <d v="2025-04-30T00:00:00"/>
    <s v="UK"/>
    <x v="0"/>
    <x v="16"/>
  </r>
  <r>
    <s v="EST-000033151"/>
    <n v="8"/>
    <d v="2025-05-01T00:00:00"/>
    <s v="UK"/>
    <x v="1"/>
    <x v="16"/>
  </r>
  <r>
    <s v="EST-000033152"/>
    <m/>
    <d v="2025-04-30T00:00:00"/>
    <s v="UK"/>
    <x v="0"/>
    <x v="16"/>
  </r>
  <r>
    <s v="EST-000033153"/>
    <n v="0"/>
    <d v="2025-04-30T00:00:00"/>
    <s v="UK"/>
    <x v="0"/>
    <x v="16"/>
  </r>
  <r>
    <s v="EST-000033154"/>
    <m/>
    <d v="2025-04-30T00:00:00"/>
    <s v="UK"/>
    <x v="0"/>
    <x v="16"/>
  </r>
  <r>
    <s v="EST-000033155"/>
    <n v="0"/>
    <d v="2025-04-30T00:00:00"/>
    <s v="UK"/>
    <x v="0"/>
    <x v="16"/>
  </r>
  <r>
    <s v="EST-000033159"/>
    <m/>
    <d v="2025-04-30T00:00:00"/>
    <s v="UK"/>
    <x v="0"/>
    <x v="16"/>
  </r>
  <r>
    <s v="EST-000033157"/>
    <n v="16"/>
    <d v="2025-05-02T00:00:00"/>
    <s v="UK"/>
    <x v="1"/>
    <x v="16"/>
  </r>
  <r>
    <s v="EST-000033158"/>
    <n v="0"/>
    <d v="2025-04-30T00:00:00"/>
    <s v="UK"/>
    <x v="0"/>
    <x v="16"/>
  </r>
  <r>
    <s v="EST-000033160"/>
    <n v="0"/>
    <d v="2025-04-30T00:00:00"/>
    <s v="UK"/>
    <x v="0"/>
    <x v="16"/>
  </r>
  <r>
    <s v="EST-000033162"/>
    <m/>
    <d v="2025-04-30T00:00:00"/>
    <s v="UK"/>
    <x v="0"/>
    <x v="16"/>
  </r>
  <r>
    <s v="EST-000033163"/>
    <n v="0"/>
    <d v="2025-04-30T00:00:00"/>
    <s v="UK"/>
    <x v="0"/>
    <x v="16"/>
  </r>
  <r>
    <s v="EST-000033166"/>
    <m/>
    <d v="2025-04-30T00:00:00"/>
    <s v="UK"/>
    <x v="0"/>
    <x v="16"/>
  </r>
  <r>
    <s v="EST-000033167"/>
    <n v="8"/>
    <d v="2025-05-01T00:00:00"/>
    <s v="UK"/>
    <x v="1"/>
    <x v="16"/>
  </r>
  <r>
    <s v="EST-000033168"/>
    <m/>
    <d v="2025-05-01T00:00:00"/>
    <s v="UK"/>
    <x v="0"/>
    <x v="16"/>
  </r>
  <r>
    <s v="EST-000033169"/>
    <n v="16"/>
    <d v="2025-05-01T00:00:00"/>
    <s v="UK"/>
    <x v="1"/>
    <x v="16"/>
  </r>
  <r>
    <s v="EST-000033170"/>
    <m/>
    <d v="2025-05-01T00:00:00"/>
    <s v="UK"/>
    <x v="0"/>
    <x v="16"/>
  </r>
  <r>
    <s v="EST-000033174"/>
    <m/>
    <d v="2025-05-01T00:00:00"/>
    <s v="UK"/>
    <x v="0"/>
    <x v="16"/>
  </r>
  <r>
    <s v="EST-000033175"/>
    <m/>
    <d v="2025-05-01T00:00:00"/>
    <s v="UK"/>
    <x v="0"/>
    <x v="16"/>
  </r>
  <r>
    <s v="EST-000033177"/>
    <n v="0"/>
    <d v="2025-05-01T00:00:00"/>
    <s v="UK"/>
    <x v="0"/>
    <x v="16"/>
  </r>
  <r>
    <s v="EST-000033178"/>
    <m/>
    <d v="2025-05-01T00:00:00"/>
    <s v="UK"/>
    <x v="0"/>
    <x v="16"/>
  </r>
  <r>
    <s v="EST-000033179"/>
    <n v="0"/>
    <d v="2025-05-01T00:00:00"/>
    <s v="UK"/>
    <x v="0"/>
    <x v="16"/>
  </r>
  <r>
    <s v="EST-000033182"/>
    <n v="0"/>
    <d v="2025-05-01T00:00:00"/>
    <s v="UK"/>
    <x v="0"/>
    <x v="16"/>
  </r>
  <r>
    <s v="EST-000033184"/>
    <n v="0"/>
    <d v="2025-05-01T00:00:00"/>
    <s v="UK"/>
    <x v="0"/>
    <x v="16"/>
  </r>
  <r>
    <s v="EST-000033187"/>
    <m/>
    <d v="2025-05-01T00:00:00"/>
    <s v="UK"/>
    <x v="0"/>
    <x v="16"/>
  </r>
  <r>
    <s v="EST-000033188"/>
    <m/>
    <d v="2025-05-01T00:00:00"/>
    <s v="UK"/>
    <x v="0"/>
    <x v="16"/>
  </r>
  <r>
    <s v="EST-000033189"/>
    <m/>
    <d v="2025-05-01T00:00:00"/>
    <s v="UK"/>
    <x v="0"/>
    <x v="16"/>
  </r>
  <r>
    <s v="EST-000033191"/>
    <n v="0"/>
    <d v="2025-05-01T00:00:00"/>
    <s v="UK"/>
    <x v="0"/>
    <x v="16"/>
  </r>
  <r>
    <s v="EST-000033194"/>
    <m/>
    <d v="2025-05-01T00:00:00"/>
    <s v="UK"/>
    <x v="0"/>
    <x v="16"/>
  </r>
  <r>
    <s v="EST-000033195"/>
    <m/>
    <d v="2025-05-01T00:00:00"/>
    <s v="UK"/>
    <x v="0"/>
    <x v="16"/>
  </r>
  <r>
    <s v="EST-000033196"/>
    <m/>
    <d v="2025-05-01T00:00:00"/>
    <s v="UK"/>
    <x v="0"/>
    <x v="16"/>
  </r>
  <r>
    <s v="EST-000033199"/>
    <n v="-8"/>
    <d v="2025-05-01T00:00:00"/>
    <s v="UK"/>
    <x v="1"/>
    <x v="16"/>
  </r>
  <r>
    <s v="EST-000033200"/>
    <m/>
    <d v="2025-05-01T00:00:00"/>
    <s v="UK"/>
    <x v="0"/>
    <x v="16"/>
  </r>
  <r>
    <s v="EST-000033201"/>
    <m/>
    <d v="2025-05-01T00:00:00"/>
    <s v="UK"/>
    <x v="0"/>
    <x v="16"/>
  </r>
  <r>
    <s v="EST-000033202"/>
    <m/>
    <d v="2025-05-01T00:00:00"/>
    <s v="UK"/>
    <x v="0"/>
    <x v="16"/>
  </r>
  <r>
    <s v="EST-000033203"/>
    <m/>
    <d v="2025-05-01T00:00:00"/>
    <s v="UK"/>
    <x v="0"/>
    <x v="16"/>
  </r>
  <r>
    <s v="EST-000033204"/>
    <m/>
    <d v="2025-05-01T00:00:00"/>
    <s v="UK"/>
    <x v="0"/>
    <x v="16"/>
  </r>
  <r>
    <s v="EST-000033205"/>
    <n v="8"/>
    <d v="2025-05-02T00:00:00"/>
    <s v="UK"/>
    <x v="1"/>
    <x v="16"/>
  </r>
  <r>
    <s v="EST-000033206"/>
    <n v="8"/>
    <d v="2025-05-02T00:00:00"/>
    <s v="UK"/>
    <x v="1"/>
    <x v="16"/>
  </r>
  <r>
    <s v="EST-000033207"/>
    <m/>
    <d v="2025-05-01T00:00:00"/>
    <s v="UK"/>
    <x v="0"/>
    <x v="16"/>
  </r>
  <r>
    <s v="EST-000033208"/>
    <n v="8"/>
    <d v="2025-05-02T00:00:00"/>
    <s v="UK"/>
    <x v="1"/>
    <x v="16"/>
  </r>
  <r>
    <s v="EST-000033211"/>
    <n v="0"/>
    <d v="2025-05-01T00:00:00"/>
    <s v="UK"/>
    <x v="0"/>
    <x v="16"/>
  </r>
  <r>
    <s v="EST-000033212"/>
    <n v="0"/>
    <d v="2025-05-01T00:00:00"/>
    <s v="UK"/>
    <x v="0"/>
    <x v="16"/>
  </r>
  <r>
    <s v="EST-000033213"/>
    <n v="0"/>
    <d v="2025-05-01T00:00:00"/>
    <s v="UK"/>
    <x v="0"/>
    <x v="16"/>
  </r>
  <r>
    <s v="EST-000033214"/>
    <n v="0"/>
    <d v="2025-05-01T00:00:00"/>
    <s v="UK"/>
    <x v="0"/>
    <x v="16"/>
  </r>
  <r>
    <s v="EST-000033215"/>
    <m/>
    <d v="2025-05-01T00:00:00"/>
    <s v="UK"/>
    <x v="0"/>
    <x v="16"/>
  </r>
  <r>
    <s v="EST-000033216"/>
    <n v="0"/>
    <d v="2025-05-01T00:00:00"/>
    <s v="UK"/>
    <x v="0"/>
    <x v="16"/>
  </r>
  <r>
    <s v="EST-000033217"/>
    <n v="8"/>
    <d v="2025-05-02T00:00:00"/>
    <s v="UK"/>
    <x v="1"/>
    <x v="16"/>
  </r>
  <r>
    <s v="EST-000033218"/>
    <n v="0"/>
    <d v="2025-05-01T00:00:00"/>
    <s v="UK"/>
    <x v="0"/>
    <x v="16"/>
  </r>
  <r>
    <s v="EST-000033219"/>
    <m/>
    <d v="2025-05-01T00:00:00"/>
    <s v="UK"/>
    <x v="0"/>
    <x v="16"/>
  </r>
  <r>
    <s v="EST-000033220"/>
    <n v="0"/>
    <d v="2025-05-01T00:00:00"/>
    <s v="UK"/>
    <x v="0"/>
    <x v="16"/>
  </r>
  <r>
    <s v="EST-000033222"/>
    <n v="8"/>
    <d v="2025-05-02T00:00:00"/>
    <s v="UK"/>
    <x v="1"/>
    <x v="16"/>
  </r>
  <r>
    <s v="EST-000033225"/>
    <m/>
    <d v="2025-05-01T00:00:00"/>
    <s v="UK"/>
    <x v="0"/>
    <x v="16"/>
  </r>
  <r>
    <s v="EST-000033226"/>
    <m/>
    <d v="2025-05-02T00:00:00"/>
    <s v="UK"/>
    <x v="0"/>
    <x v="16"/>
  </r>
  <r>
    <s v="EST-000033227"/>
    <n v="0"/>
    <d v="2025-05-02T00:00:00"/>
    <s v="UK"/>
    <x v="0"/>
    <x v="16"/>
  </r>
  <r>
    <s v="EST-000033233"/>
    <m/>
    <d v="2025-05-02T00:00:00"/>
    <s v="UK"/>
    <x v="0"/>
    <x v="16"/>
  </r>
  <r>
    <s v="EST-000033231"/>
    <n v="0"/>
    <d v="2025-05-02T00:00:00"/>
    <s v="UK"/>
    <x v="0"/>
    <x v="16"/>
  </r>
  <r>
    <s v="EST-000033232"/>
    <m/>
    <d v="2025-05-02T00:00:00"/>
    <s v="UK"/>
    <x v="0"/>
    <x v="16"/>
  </r>
  <r>
    <s v="EST-000033234"/>
    <n v="0"/>
    <d v="2025-05-02T00:00:00"/>
    <s v="UK"/>
    <x v="0"/>
    <x v="16"/>
  </r>
  <r>
    <s v="EST-000033235"/>
    <m/>
    <d v="2025-05-02T00:00:00"/>
    <s v="UK"/>
    <x v="0"/>
    <x v="16"/>
  </r>
  <r>
    <s v="EST-000033236"/>
    <m/>
    <d v="2025-05-02T00:00:00"/>
    <s v="UK"/>
    <x v="0"/>
    <x v="16"/>
  </r>
  <r>
    <s v="EST-000033238"/>
    <m/>
    <d v="2025-05-02T00:00:00"/>
    <s v="UK"/>
    <x v="0"/>
    <x v="16"/>
  </r>
  <r>
    <s v="EST-000033240"/>
    <m/>
    <d v="2025-05-02T00:00:00"/>
    <s v="UK"/>
    <x v="0"/>
    <x v="16"/>
  </r>
  <r>
    <s v="EST-000033242"/>
    <m/>
    <d v="2025-05-02T00:00:00"/>
    <s v="UK"/>
    <x v="0"/>
    <x v="16"/>
  </r>
  <r>
    <s v="EST-000033243"/>
    <m/>
    <d v="2025-05-02T00:00:00"/>
    <s v="UK"/>
    <x v="0"/>
    <x v="16"/>
  </r>
  <r>
    <s v="EST-000033244"/>
    <m/>
    <d v="2025-05-02T00:00:00"/>
    <s v="UK"/>
    <x v="0"/>
    <x v="16"/>
  </r>
  <r>
    <s v="EST-000033245"/>
    <m/>
    <d v="2025-05-02T00:00:00"/>
    <s v="UK"/>
    <x v="0"/>
    <x v="16"/>
  </r>
  <r>
    <s v="EST-000033246"/>
    <m/>
    <d v="2025-05-02T00:00:00"/>
    <s v="UK"/>
    <x v="0"/>
    <x v="16"/>
  </r>
  <r>
    <s v="EST-000033249"/>
    <m/>
    <d v="2025-05-02T00:00:00"/>
    <s v="UK"/>
    <x v="0"/>
    <x v="16"/>
  </r>
  <r>
    <s v="EST-000033250"/>
    <n v="0"/>
    <d v="2025-05-02T00:00:00"/>
    <s v="UK"/>
    <x v="0"/>
    <x v="16"/>
  </r>
  <r>
    <s v="EST-000033251"/>
    <n v="0"/>
    <d v="2025-05-02T00:00:00"/>
    <s v="UK"/>
    <x v="0"/>
    <x v="16"/>
  </r>
  <r>
    <s v="EST-000033252"/>
    <m/>
    <d v="2025-05-02T00:00:00"/>
    <s v="UK"/>
    <x v="0"/>
    <x v="16"/>
  </r>
  <r>
    <s v="EST-000032031"/>
    <n v="224"/>
    <d v="2025-05-02T00:00:00"/>
    <s v="USA"/>
    <x v="1"/>
    <x v="16"/>
  </r>
  <r>
    <s v="EST-000032169"/>
    <n v="168"/>
    <d v="2025-04-28T00:00:00"/>
    <s v="USA"/>
    <x v="1"/>
    <x v="16"/>
  </r>
  <r>
    <s v="EST-000032551"/>
    <n v="112"/>
    <d v="2025-04-29T00:00:00"/>
    <s v="USA"/>
    <x v="1"/>
    <x v="16"/>
  </r>
  <r>
    <s v="EST-000032550"/>
    <n v="112"/>
    <d v="2025-04-29T00:00:00"/>
    <s v="USA"/>
    <x v="1"/>
    <x v="16"/>
  </r>
  <r>
    <s v="EST-000032780"/>
    <n v="64"/>
    <d v="2025-04-28T00:00:00"/>
    <s v="USA"/>
    <x v="1"/>
    <x v="16"/>
  </r>
  <r>
    <s v="EST-000032976"/>
    <n v="24"/>
    <d v="2025-04-29T00:00:00"/>
    <s v="USA"/>
    <x v="1"/>
    <x v="16"/>
  </r>
  <r>
    <s v="EST-000032977"/>
    <n v="17"/>
    <d v="2025-04-29T00:00:00"/>
    <s v="USA"/>
    <x v="1"/>
    <x v="16"/>
  </r>
  <r>
    <s v="EST-000033084"/>
    <n v="34"/>
    <d v="2025-05-02T00:00:00"/>
    <s v="USA"/>
    <x v="1"/>
    <x v="16"/>
  </r>
  <r>
    <s v="EST-000033164"/>
    <m/>
    <d v="2025-05-02T00:00:00"/>
    <s v="USA"/>
    <x v="0"/>
    <x v="16"/>
  </r>
  <r>
    <s v="EST-000033165"/>
    <m/>
    <d v="2025-05-01T00:00:00"/>
    <s v="USA"/>
    <x v="0"/>
    <x v="16"/>
  </r>
  <r>
    <s v="EST-000033172"/>
    <m/>
    <d v="2025-04-30T00:00:00"/>
    <s v="USA"/>
    <x v="0"/>
    <x v="16"/>
  </r>
  <r>
    <s v="EST-000033173"/>
    <m/>
    <d v="2025-04-30T00:00:00"/>
    <s v="USA"/>
    <x v="0"/>
    <x v="16"/>
  </r>
  <r>
    <s v="EST-000033171"/>
    <m/>
    <d v="2025-05-01T00:00:00"/>
    <s v="USA"/>
    <x v="0"/>
    <x v="16"/>
  </r>
  <r>
    <s v="EST-000033224"/>
    <m/>
    <d v="2025-05-02T00:00:00"/>
    <s v="USA"/>
    <x v="0"/>
    <x v="16"/>
  </r>
  <r>
    <s v="EST-000033228"/>
    <n v="40"/>
    <d v="2025-05-09T00:00:00"/>
    <s v="Australia"/>
    <x v="1"/>
    <x v="17"/>
  </r>
  <r>
    <s v="EST-000033317"/>
    <n v="0"/>
    <d v="2025-05-08T00:00:00"/>
    <s v="Australia"/>
    <x v="0"/>
    <x v="17"/>
  </r>
  <r>
    <s v="EST-000031952"/>
    <n v="264"/>
    <d v="2025-05-06T00:00:00"/>
    <s v="France"/>
    <x v="1"/>
    <x v="17"/>
  </r>
  <r>
    <s v="EST-000033079"/>
    <n v="48"/>
    <d v="2025-05-06T00:00:00"/>
    <s v="France"/>
    <x v="1"/>
    <x v="17"/>
  </r>
  <r>
    <s v="EST-000033303"/>
    <n v="8"/>
    <d v="2025-05-08T00:00:00"/>
    <s v="France"/>
    <x v="1"/>
    <x v="17"/>
  </r>
  <r>
    <s v="EST-000033306"/>
    <m/>
    <d v="2025-05-07T00:00:00"/>
    <s v="France"/>
    <x v="0"/>
    <x v="17"/>
  </r>
  <r>
    <s v="EST-000032519"/>
    <m/>
    <d v="2025-05-08T00:00:00"/>
    <s v="Ireland"/>
    <x v="0"/>
    <x v="17"/>
  </r>
  <r>
    <s v="EST-000032658"/>
    <m/>
    <d v="2025-05-09T00:00:00"/>
    <s v="Ireland"/>
    <x v="0"/>
    <x v="17"/>
  </r>
  <r>
    <s v="EST-000032895"/>
    <m/>
    <d v="2025-05-06T00:00:00"/>
    <s v="Ireland"/>
    <x v="0"/>
    <x v="17"/>
  </r>
  <r>
    <s v="EST-000032899"/>
    <m/>
    <d v="2025-05-09T00:00:00"/>
    <s v="Ireland"/>
    <x v="0"/>
    <x v="17"/>
  </r>
  <r>
    <s v="EST-000032902"/>
    <m/>
    <d v="2025-05-09T00:00:00"/>
    <s v="Ireland"/>
    <x v="0"/>
    <x v="17"/>
  </r>
  <r>
    <s v="EST-000032930"/>
    <m/>
    <d v="2025-05-08T00:00:00"/>
    <s v="Ireland"/>
    <x v="0"/>
    <x v="17"/>
  </r>
  <r>
    <s v="EST-000032946"/>
    <m/>
    <d v="2025-05-09T00:00:00"/>
    <s v="Ireland"/>
    <x v="0"/>
    <x v="17"/>
  </r>
  <r>
    <s v="EST-000033186"/>
    <m/>
    <d v="2025-05-09T00:00:00"/>
    <s v="Ireland"/>
    <x v="0"/>
    <x v="17"/>
  </r>
  <r>
    <s v="EST-000033275"/>
    <m/>
    <d v="2025-05-08T00:00:00"/>
    <s v="Ireland"/>
    <x v="0"/>
    <x v="17"/>
  </r>
  <r>
    <s v="EST-000033280"/>
    <m/>
    <d v="2025-05-08T00:00:00"/>
    <s v="Ireland"/>
    <x v="0"/>
    <x v="17"/>
  </r>
  <r>
    <s v="EST-000033276"/>
    <m/>
    <d v="2025-05-09T00:00:00"/>
    <s v="Ireland"/>
    <x v="0"/>
    <x v="17"/>
  </r>
  <r>
    <s v="EST-000033279"/>
    <m/>
    <d v="2025-05-09T00:00:00"/>
    <s v="Ireland"/>
    <x v="0"/>
    <x v="17"/>
  </r>
  <r>
    <s v="EST-000033297"/>
    <m/>
    <d v="2025-05-09T00:00:00"/>
    <s v="Ireland"/>
    <x v="0"/>
    <x v="17"/>
  </r>
  <r>
    <s v="EST-000033300"/>
    <m/>
    <d v="2025-05-06T00:00:00"/>
    <s v="Ireland"/>
    <x v="0"/>
    <x v="17"/>
  </r>
  <r>
    <s v="EST-000033305"/>
    <m/>
    <d v="2025-05-08T00:00:00"/>
    <s v="Ireland"/>
    <x v="0"/>
    <x v="17"/>
  </r>
  <r>
    <s v="EST-000033360"/>
    <m/>
    <d v="2025-05-08T00:00:00"/>
    <s v="Ireland"/>
    <x v="0"/>
    <x v="17"/>
  </r>
  <r>
    <s v="EST-000033372"/>
    <m/>
    <d v="2025-05-08T00:00:00"/>
    <s v="Ireland"/>
    <x v="0"/>
    <x v="17"/>
  </r>
  <r>
    <s v="EST-000033404"/>
    <m/>
    <d v="2025-05-09T00:00:00"/>
    <s v="Ireland"/>
    <x v="0"/>
    <x v="17"/>
  </r>
  <r>
    <s v="EST-000033431"/>
    <m/>
    <d v="2025-05-09T00:00:00"/>
    <s v="Ireland"/>
    <x v="0"/>
    <x v="17"/>
  </r>
  <r>
    <s v="EST-000033433"/>
    <m/>
    <d v="2025-05-09T00:00:00"/>
    <s v="Ireland"/>
    <x v="0"/>
    <x v="17"/>
  </r>
  <r>
    <s v="EST-000032806"/>
    <n v="128"/>
    <d v="2025-05-08T00:00:00"/>
    <s v="Middle East"/>
    <x v="1"/>
    <x v="17"/>
  </r>
  <r>
    <s v="EST-000033136"/>
    <n v="48"/>
    <d v="2025-05-08T00:00:00"/>
    <s v="Middle East"/>
    <x v="1"/>
    <x v="17"/>
  </r>
  <r>
    <s v="EST-000033176"/>
    <n v="32"/>
    <d v="2025-05-07T00:00:00"/>
    <s v="Middle East"/>
    <x v="1"/>
    <x v="17"/>
  </r>
  <r>
    <s v="EST-000033210"/>
    <n v="32"/>
    <d v="2025-05-08T00:00:00"/>
    <s v="Middle East"/>
    <x v="1"/>
    <x v="17"/>
  </r>
  <r>
    <s v="EST-000033229"/>
    <n v="32"/>
    <d v="2025-05-08T00:00:00"/>
    <s v="Middle East"/>
    <x v="1"/>
    <x v="17"/>
  </r>
  <r>
    <s v="EST-000033239"/>
    <n v="16"/>
    <d v="2025-05-06T00:00:00"/>
    <s v="Middle East"/>
    <x v="1"/>
    <x v="17"/>
  </r>
  <r>
    <s v="EST-000033241"/>
    <n v="32"/>
    <d v="2025-05-08T00:00:00"/>
    <s v="Middle East"/>
    <x v="1"/>
    <x v="17"/>
  </r>
  <r>
    <s v="EST-000033260"/>
    <n v="8"/>
    <d v="2025-05-07T00:00:00"/>
    <s v="Middle East"/>
    <x v="1"/>
    <x v="17"/>
  </r>
  <r>
    <s v="EST-000033261"/>
    <n v="16"/>
    <d v="2025-05-08T00:00:00"/>
    <s v="Middle East"/>
    <x v="1"/>
    <x v="17"/>
  </r>
  <r>
    <s v="EST-000033264"/>
    <m/>
    <d v="2025-05-06T00:00:00"/>
    <s v="Middle East"/>
    <x v="0"/>
    <x v="17"/>
  </r>
  <r>
    <s v="EST-000033285"/>
    <m/>
    <d v="2025-05-06T00:00:00"/>
    <s v="Middle East"/>
    <x v="0"/>
    <x v="17"/>
  </r>
  <r>
    <s v="EST-000033298"/>
    <m/>
    <d v="2025-05-06T00:00:00"/>
    <s v="Middle East"/>
    <x v="0"/>
    <x v="17"/>
  </r>
  <r>
    <s v="EST-000033361"/>
    <n v="8"/>
    <d v="2025-05-09T00:00:00"/>
    <s v="Middle East"/>
    <x v="1"/>
    <x v="17"/>
  </r>
  <r>
    <s v="EST-000031586"/>
    <n v="304"/>
    <d v="2025-05-07T00:00:00"/>
    <s v="Rest of the World"/>
    <x v="1"/>
    <x v="17"/>
  </r>
  <r>
    <s v="EST-000032790"/>
    <n v="128"/>
    <d v="2025-05-08T00:00:00"/>
    <s v="Rest of the World"/>
    <x v="1"/>
    <x v="17"/>
  </r>
  <r>
    <s v="EST-000033007"/>
    <n v="56"/>
    <d v="2025-05-06T00:00:00"/>
    <s v="Rest of the World"/>
    <x v="1"/>
    <x v="17"/>
  </r>
  <r>
    <s v="EST-000033263"/>
    <n v="24"/>
    <d v="2025-05-09T00:00:00"/>
    <s v="Rest of the World"/>
    <x v="1"/>
    <x v="17"/>
  </r>
  <r>
    <s v="EST-000033413"/>
    <m/>
    <d v="2025-05-09T00:00:00"/>
    <s v="Rest of the World"/>
    <x v="0"/>
    <x v="17"/>
  </r>
  <r>
    <s v="EST-000033439"/>
    <n v="0"/>
    <d v="2025-05-09T00:00:00"/>
    <s v="Rest of the World"/>
    <x v="0"/>
    <x v="17"/>
  </r>
  <r>
    <s v="EST-000033019"/>
    <n v="56"/>
    <d v="2025-05-06T00:00:00"/>
    <s v="UK"/>
    <x v="1"/>
    <x v="17"/>
  </r>
  <r>
    <s v="EST-000033148"/>
    <n v="32"/>
    <d v="2025-05-06T00:00:00"/>
    <s v="UK"/>
    <x v="1"/>
    <x v="17"/>
  </r>
  <r>
    <s v="EST-000033183"/>
    <n v="40"/>
    <d v="2025-05-09T00:00:00"/>
    <s v="UK"/>
    <x v="1"/>
    <x v="17"/>
  </r>
  <r>
    <s v="EST-000033193"/>
    <n v="24"/>
    <d v="2025-05-06T00:00:00"/>
    <s v="UK"/>
    <x v="1"/>
    <x v="17"/>
  </r>
  <r>
    <s v="EST-000033198"/>
    <n v="24"/>
    <d v="2025-05-06T00:00:00"/>
    <s v="UK"/>
    <x v="1"/>
    <x v="17"/>
  </r>
  <r>
    <s v="EST-000033248"/>
    <n v="24"/>
    <d v="2025-05-07T00:00:00"/>
    <s v="UK"/>
    <x v="1"/>
    <x v="17"/>
  </r>
  <r>
    <s v="EST-000033253"/>
    <n v="16"/>
    <d v="2025-05-06T00:00:00"/>
    <s v="UK"/>
    <x v="1"/>
    <x v="17"/>
  </r>
  <r>
    <s v="EST-000033257"/>
    <n v="0"/>
    <d v="2025-05-06T00:00:00"/>
    <s v="UK"/>
    <x v="0"/>
    <x v="17"/>
  </r>
  <r>
    <s v="EST-000033254"/>
    <n v="0"/>
    <d v="2025-05-06T00:00:00"/>
    <s v="UK"/>
    <x v="0"/>
    <x v="17"/>
  </r>
  <r>
    <s v="EST-000033256"/>
    <m/>
    <d v="2025-05-06T00:00:00"/>
    <s v="UK"/>
    <x v="0"/>
    <x v="17"/>
  </r>
  <r>
    <s v="EST-000033265"/>
    <m/>
    <d v="2025-05-06T00:00:00"/>
    <s v="UK"/>
    <x v="0"/>
    <x v="17"/>
  </r>
  <r>
    <s v="EST-000033269"/>
    <m/>
    <d v="2025-05-06T00:00:00"/>
    <s v="UK"/>
    <x v="0"/>
    <x v="17"/>
  </r>
  <r>
    <s v="EST-000033272"/>
    <m/>
    <d v="2025-05-06T00:00:00"/>
    <s v="UK"/>
    <x v="0"/>
    <x v="17"/>
  </r>
  <r>
    <s v="EST-000033274"/>
    <m/>
    <d v="2025-05-06T00:00:00"/>
    <s v="UK"/>
    <x v="0"/>
    <x v="17"/>
  </r>
  <r>
    <s v="EST-000033267"/>
    <n v="0"/>
    <d v="2025-05-06T00:00:00"/>
    <s v="UK"/>
    <x v="0"/>
    <x v="17"/>
  </r>
  <r>
    <s v="EST-000033268"/>
    <n v="0"/>
    <d v="2025-05-06T00:00:00"/>
    <s v="UK"/>
    <x v="0"/>
    <x v="17"/>
  </r>
  <r>
    <s v="EST-000033271"/>
    <m/>
    <d v="2025-05-06T00:00:00"/>
    <s v="UK"/>
    <x v="0"/>
    <x v="17"/>
  </r>
  <r>
    <s v="EST-000033273"/>
    <m/>
    <d v="2025-05-06T00:00:00"/>
    <s v="UK"/>
    <x v="0"/>
    <x v="17"/>
  </r>
  <r>
    <s v="EST-000033277"/>
    <n v="0"/>
    <d v="2025-05-06T00:00:00"/>
    <s v="UK"/>
    <x v="0"/>
    <x v="17"/>
  </r>
  <r>
    <s v="EST-000033278"/>
    <n v="24"/>
    <d v="2025-05-09T00:00:00"/>
    <s v="UK"/>
    <x v="1"/>
    <x v="17"/>
  </r>
  <r>
    <s v="EST-000033281"/>
    <m/>
    <d v="2025-05-06T00:00:00"/>
    <s v="UK"/>
    <x v="0"/>
    <x v="17"/>
  </r>
  <r>
    <s v="EST-000033282"/>
    <m/>
    <d v="2025-05-06T00:00:00"/>
    <s v="UK"/>
    <x v="0"/>
    <x v="17"/>
  </r>
  <r>
    <s v="EST-000033283"/>
    <n v="0"/>
    <d v="2025-05-06T00:00:00"/>
    <s v="UK"/>
    <x v="0"/>
    <x v="17"/>
  </r>
  <r>
    <s v="EST-000033284"/>
    <n v="8"/>
    <d v="2025-05-07T00:00:00"/>
    <s v="UK"/>
    <x v="1"/>
    <x v="17"/>
  </r>
  <r>
    <s v="EST-000033286"/>
    <m/>
    <d v="2025-05-06T00:00:00"/>
    <s v="UK"/>
    <x v="0"/>
    <x v="17"/>
  </r>
  <r>
    <s v="EST-000033289"/>
    <m/>
    <d v="2025-05-06T00:00:00"/>
    <s v="UK"/>
    <x v="0"/>
    <x v="17"/>
  </r>
  <r>
    <s v="EST-000033290"/>
    <n v="0"/>
    <d v="2025-05-06T00:00:00"/>
    <s v="UK"/>
    <x v="0"/>
    <x v="17"/>
  </r>
  <r>
    <s v="EST-000033291"/>
    <m/>
    <d v="2025-05-06T00:00:00"/>
    <s v="UK"/>
    <x v="0"/>
    <x v="17"/>
  </r>
  <r>
    <s v="EST-000033294"/>
    <m/>
    <d v="2025-05-06T00:00:00"/>
    <s v="UK"/>
    <x v="0"/>
    <x v="17"/>
  </r>
  <r>
    <s v="EST-000033295"/>
    <n v="8"/>
    <d v="2025-05-08T00:00:00"/>
    <s v="UK"/>
    <x v="1"/>
    <x v="17"/>
  </r>
  <r>
    <s v="EST-000033299"/>
    <m/>
    <d v="2025-05-06T00:00:00"/>
    <s v="UK"/>
    <x v="0"/>
    <x v="17"/>
  </r>
  <r>
    <s v="EST-000033301"/>
    <m/>
    <d v="2025-05-06T00:00:00"/>
    <s v="UK"/>
    <x v="0"/>
    <x v="17"/>
  </r>
  <r>
    <s v="EST-000033310"/>
    <m/>
    <d v="2025-05-06T00:00:00"/>
    <s v="UK"/>
    <x v="0"/>
    <x v="17"/>
  </r>
  <r>
    <s v="EST-000033302"/>
    <m/>
    <d v="2025-05-06T00:00:00"/>
    <s v="UK"/>
    <x v="0"/>
    <x v="17"/>
  </r>
  <r>
    <s v="EST-000033307"/>
    <m/>
    <d v="2025-05-06T00:00:00"/>
    <s v="UK"/>
    <x v="0"/>
    <x v="17"/>
  </r>
  <r>
    <s v="EST-000033308"/>
    <m/>
    <d v="2025-05-06T00:00:00"/>
    <s v="UK"/>
    <x v="0"/>
    <x v="17"/>
  </r>
  <r>
    <s v="EST-000033309"/>
    <n v="16"/>
    <d v="2025-05-07T00:00:00"/>
    <s v="UK"/>
    <x v="1"/>
    <x v="17"/>
  </r>
  <r>
    <s v="EST-000033316"/>
    <n v="16"/>
    <d v="2025-05-08T00:00:00"/>
    <s v="UK"/>
    <x v="1"/>
    <x v="17"/>
  </r>
  <r>
    <s v="EST-000033318"/>
    <n v="0"/>
    <d v="2025-05-07T00:00:00"/>
    <s v="UK"/>
    <x v="0"/>
    <x v="17"/>
  </r>
  <r>
    <s v="EST-000033319"/>
    <m/>
    <d v="2025-05-07T00:00:00"/>
    <s v="UK"/>
    <x v="0"/>
    <x v="17"/>
  </r>
  <r>
    <s v="EST-000033320"/>
    <m/>
    <d v="2025-05-07T00:00:00"/>
    <s v="UK"/>
    <x v="0"/>
    <x v="17"/>
  </r>
  <r>
    <s v="EST-000033321"/>
    <n v="0"/>
    <d v="2025-05-07T00:00:00"/>
    <s v="UK"/>
    <x v="0"/>
    <x v="17"/>
  </r>
  <r>
    <s v="EST-000033322"/>
    <n v="0"/>
    <d v="2025-05-07T00:00:00"/>
    <s v="UK"/>
    <x v="0"/>
    <x v="17"/>
  </r>
  <r>
    <s v="EST-000033323"/>
    <n v="0"/>
    <d v="2025-05-07T00:00:00"/>
    <s v="UK"/>
    <x v="0"/>
    <x v="17"/>
  </r>
  <r>
    <s v="EST-000033324"/>
    <n v="0"/>
    <d v="2025-05-07T00:00:00"/>
    <s v="UK"/>
    <x v="0"/>
    <x v="17"/>
  </r>
  <r>
    <s v="EST-000033325"/>
    <n v="8"/>
    <d v="2025-05-08T00:00:00"/>
    <s v="UK"/>
    <x v="1"/>
    <x v="17"/>
  </r>
  <r>
    <s v="EST-000033326"/>
    <n v="16"/>
    <d v="2025-05-09T00:00:00"/>
    <s v="UK"/>
    <x v="1"/>
    <x v="17"/>
  </r>
  <r>
    <s v="EST-000033328"/>
    <m/>
    <d v="2025-05-07T00:00:00"/>
    <s v="UK"/>
    <x v="0"/>
    <x v="17"/>
  </r>
  <r>
    <s v="EST-000033329"/>
    <m/>
    <d v="2025-05-07T00:00:00"/>
    <s v="UK"/>
    <x v="0"/>
    <x v="17"/>
  </r>
  <r>
    <s v="EST-000033332"/>
    <n v="0"/>
    <d v="2025-05-07T00:00:00"/>
    <s v="UK"/>
    <x v="0"/>
    <x v="17"/>
  </r>
  <r>
    <s v="EST-000033330"/>
    <m/>
    <d v="2025-05-07T00:00:00"/>
    <s v="UK"/>
    <x v="0"/>
    <x v="17"/>
  </r>
  <r>
    <s v="EST-000033333"/>
    <m/>
    <d v="2025-05-07T00:00:00"/>
    <s v="UK"/>
    <x v="0"/>
    <x v="17"/>
  </r>
  <r>
    <s v="EST-000033335"/>
    <n v="0"/>
    <d v="2025-05-07T00:00:00"/>
    <s v="UK"/>
    <x v="0"/>
    <x v="17"/>
  </r>
  <r>
    <s v="EST-000033337"/>
    <m/>
    <d v="2025-05-07T00:00:00"/>
    <s v="UK"/>
    <x v="0"/>
    <x v="17"/>
  </r>
  <r>
    <s v="EST-000033338"/>
    <n v="0"/>
    <d v="2025-05-07T00:00:00"/>
    <s v="UK"/>
    <x v="0"/>
    <x v="17"/>
  </r>
  <r>
    <s v="EST-000033342"/>
    <m/>
    <d v="2025-05-07T00:00:00"/>
    <s v="UK"/>
    <x v="0"/>
    <x v="17"/>
  </r>
  <r>
    <s v="EST-000033339"/>
    <n v="-8"/>
    <d v="2025-05-07T00:00:00"/>
    <s v="UK"/>
    <x v="1"/>
    <x v="17"/>
  </r>
  <r>
    <s v="EST-000033340"/>
    <m/>
    <d v="2025-05-07T00:00:00"/>
    <s v="UK"/>
    <x v="0"/>
    <x v="17"/>
  </r>
  <r>
    <s v="EST-000033343"/>
    <n v="0"/>
    <d v="2025-05-07T00:00:00"/>
    <s v="UK"/>
    <x v="0"/>
    <x v="17"/>
  </r>
  <r>
    <s v="EST-000033344"/>
    <m/>
    <d v="2025-05-07T00:00:00"/>
    <s v="UK"/>
    <x v="0"/>
    <x v="17"/>
  </r>
  <r>
    <s v="EST-000033345"/>
    <n v="0"/>
    <d v="2025-05-07T00:00:00"/>
    <s v="UK"/>
    <x v="0"/>
    <x v="17"/>
  </r>
  <r>
    <s v="EST-000033346"/>
    <m/>
    <d v="2025-05-07T00:00:00"/>
    <s v="UK"/>
    <x v="0"/>
    <x v="17"/>
  </r>
  <r>
    <s v="EST-000033347"/>
    <n v="8"/>
    <d v="2025-05-08T00:00:00"/>
    <s v="UK"/>
    <x v="1"/>
    <x v="17"/>
  </r>
  <r>
    <s v="EST-000033348"/>
    <n v="0"/>
    <d v="2025-05-07T00:00:00"/>
    <s v="UK"/>
    <x v="0"/>
    <x v="17"/>
  </r>
  <r>
    <s v="EST-000033349"/>
    <n v="16"/>
    <d v="2025-05-08T00:00:00"/>
    <s v="UK"/>
    <x v="1"/>
    <x v="17"/>
  </r>
  <r>
    <s v="EST-000033351"/>
    <n v="-8"/>
    <d v="2025-05-07T00:00:00"/>
    <s v="UK"/>
    <x v="1"/>
    <x v="17"/>
  </r>
  <r>
    <s v="EST-000033352"/>
    <n v="8"/>
    <d v="2025-05-09T00:00:00"/>
    <s v="UK"/>
    <x v="1"/>
    <x v="17"/>
  </r>
  <r>
    <s v="EST-000033353"/>
    <m/>
    <d v="2025-05-07T00:00:00"/>
    <s v="UK"/>
    <x v="0"/>
    <x v="17"/>
  </r>
  <r>
    <s v="EST-000033356"/>
    <m/>
    <d v="2025-05-08T00:00:00"/>
    <s v="UK"/>
    <x v="0"/>
    <x v="17"/>
  </r>
  <r>
    <s v="EST-000033369"/>
    <m/>
    <d v="2025-05-08T00:00:00"/>
    <s v="UK"/>
    <x v="0"/>
    <x v="17"/>
  </r>
  <r>
    <s v="EST-000033362"/>
    <n v="0"/>
    <d v="2025-05-08T00:00:00"/>
    <s v="UK"/>
    <x v="0"/>
    <x v="17"/>
  </r>
  <r>
    <s v="EST-000033367"/>
    <n v="0"/>
    <d v="2025-05-08T00:00:00"/>
    <s v="UK"/>
    <x v="0"/>
    <x v="17"/>
  </r>
  <r>
    <s v="EST-000033368"/>
    <m/>
    <d v="2025-05-08T00:00:00"/>
    <s v="UK"/>
    <x v="0"/>
    <x v="17"/>
  </r>
  <r>
    <s v="EST-000033365"/>
    <n v="0"/>
    <d v="2025-05-08T00:00:00"/>
    <s v="UK"/>
    <x v="0"/>
    <x v="17"/>
  </r>
  <r>
    <s v="EST-000033366"/>
    <m/>
    <d v="2025-05-08T00:00:00"/>
    <s v="UK"/>
    <x v="0"/>
    <x v="17"/>
  </r>
  <r>
    <s v="EST-000033370"/>
    <n v="0"/>
    <d v="2025-05-08T00:00:00"/>
    <s v="UK"/>
    <x v="0"/>
    <x v="17"/>
  </r>
  <r>
    <s v="EST-000033374"/>
    <n v="-8"/>
    <d v="2025-05-08T00:00:00"/>
    <s v="UK"/>
    <x v="1"/>
    <x v="17"/>
  </r>
  <r>
    <s v="EST-000033375"/>
    <n v="0"/>
    <d v="2025-05-08T00:00:00"/>
    <s v="UK"/>
    <x v="0"/>
    <x v="17"/>
  </r>
  <r>
    <s v="EST-000033380"/>
    <n v="0"/>
    <d v="2025-05-08T00:00:00"/>
    <s v="UK"/>
    <x v="0"/>
    <x v="17"/>
  </r>
  <r>
    <s v="EST-000033378"/>
    <m/>
    <d v="2025-05-08T00:00:00"/>
    <s v="UK"/>
    <x v="0"/>
    <x v="17"/>
  </r>
  <r>
    <s v="EST-000033379"/>
    <m/>
    <d v="2025-05-08T00:00:00"/>
    <s v="UK"/>
    <x v="0"/>
    <x v="17"/>
  </r>
  <r>
    <s v="EST-000033390"/>
    <n v="0"/>
    <d v="2025-05-08T00:00:00"/>
    <s v="UK"/>
    <x v="0"/>
    <x v="17"/>
  </r>
  <r>
    <s v="EST-000033381"/>
    <n v="0"/>
    <d v="2025-05-08T00:00:00"/>
    <s v="UK"/>
    <x v="0"/>
    <x v="17"/>
  </r>
  <r>
    <s v="EST-000033382"/>
    <n v="0"/>
    <d v="2025-05-08T00:00:00"/>
    <s v="UK"/>
    <x v="0"/>
    <x v="17"/>
  </r>
  <r>
    <s v="EST-000033385"/>
    <m/>
    <d v="2025-05-08T00:00:00"/>
    <s v="UK"/>
    <x v="0"/>
    <x v="17"/>
  </r>
  <r>
    <s v="EST-000033386"/>
    <n v="8"/>
    <d v="2025-05-09T00:00:00"/>
    <s v="UK"/>
    <x v="1"/>
    <x v="17"/>
  </r>
  <r>
    <s v="EST-000033387"/>
    <n v="0"/>
    <d v="2025-05-08T00:00:00"/>
    <s v="UK"/>
    <x v="0"/>
    <x v="17"/>
  </r>
  <r>
    <s v="EST-000033392"/>
    <m/>
    <d v="2025-05-08T00:00:00"/>
    <s v="UK"/>
    <x v="0"/>
    <x v="17"/>
  </r>
  <r>
    <s v="EST-000033388"/>
    <n v="0"/>
    <d v="2025-05-08T00:00:00"/>
    <s v="UK"/>
    <x v="0"/>
    <x v="17"/>
  </r>
  <r>
    <s v="EST-000033389"/>
    <m/>
    <d v="2025-05-08T00:00:00"/>
    <s v="UK"/>
    <x v="0"/>
    <x v="17"/>
  </r>
  <r>
    <s v="EST-000033394"/>
    <m/>
    <d v="2025-05-08T00:00:00"/>
    <s v="UK"/>
    <x v="0"/>
    <x v="17"/>
  </r>
  <r>
    <s v="EST-000033396"/>
    <m/>
    <d v="2025-05-08T00:00:00"/>
    <s v="UK"/>
    <x v="0"/>
    <x v="17"/>
  </r>
  <r>
    <s v="EST-000033397"/>
    <m/>
    <d v="2025-05-08T00:00:00"/>
    <s v="UK"/>
    <x v="0"/>
    <x v="17"/>
  </r>
  <r>
    <s v="EST-000033403"/>
    <m/>
    <d v="2025-05-08T00:00:00"/>
    <s v="UK"/>
    <x v="0"/>
    <x v="17"/>
  </r>
  <r>
    <s v="EST-000033401"/>
    <n v="0"/>
    <d v="2025-05-08T00:00:00"/>
    <s v="UK"/>
    <x v="0"/>
    <x v="17"/>
  </r>
  <r>
    <s v="EST-000033402"/>
    <m/>
    <d v="2025-05-08T00:00:00"/>
    <s v="UK"/>
    <x v="0"/>
    <x v="17"/>
  </r>
  <r>
    <s v="EST-000033405"/>
    <n v="0"/>
    <d v="2025-05-08T00:00:00"/>
    <s v="UK"/>
    <x v="0"/>
    <x v="17"/>
  </r>
  <r>
    <s v="EST-000033408"/>
    <n v="0"/>
    <d v="2025-05-08T00:00:00"/>
    <s v="UK"/>
    <x v="0"/>
    <x v="17"/>
  </r>
  <r>
    <s v="EST-000033409"/>
    <n v="-8"/>
    <d v="2025-05-08T00:00:00"/>
    <s v="UK"/>
    <x v="1"/>
    <x v="17"/>
  </r>
  <r>
    <s v="EST-000033411"/>
    <n v="0"/>
    <d v="2025-05-09T00:00:00"/>
    <s v="UK"/>
    <x v="0"/>
    <x v="17"/>
  </r>
  <r>
    <s v="EST-000033412"/>
    <m/>
    <d v="2025-05-09T00:00:00"/>
    <s v="UK"/>
    <x v="0"/>
    <x v="17"/>
  </r>
  <r>
    <s v="EST-000033417"/>
    <n v="0"/>
    <d v="2025-05-09T00:00:00"/>
    <s v="UK"/>
    <x v="0"/>
    <x v="17"/>
  </r>
  <r>
    <s v="EST-000033420"/>
    <m/>
    <d v="2025-05-09T00:00:00"/>
    <s v="UK"/>
    <x v="0"/>
    <x v="17"/>
  </r>
  <r>
    <s v="EST-000033416"/>
    <n v="0"/>
    <d v="2025-05-09T00:00:00"/>
    <s v="UK"/>
    <x v="0"/>
    <x v="17"/>
  </r>
  <r>
    <s v="EST-000033418"/>
    <n v="0"/>
    <d v="2025-05-09T00:00:00"/>
    <s v="UK"/>
    <x v="0"/>
    <x v="17"/>
  </r>
  <r>
    <s v="EST-000033421"/>
    <m/>
    <d v="2025-05-09T00:00:00"/>
    <s v="UK"/>
    <x v="0"/>
    <x v="17"/>
  </r>
  <r>
    <s v="EST-000033423"/>
    <m/>
    <d v="2025-05-09T00:00:00"/>
    <s v="UK"/>
    <x v="0"/>
    <x v="17"/>
  </r>
  <r>
    <s v="EST-000033424"/>
    <m/>
    <d v="2025-05-09T00:00:00"/>
    <s v="UK"/>
    <x v="0"/>
    <x v="17"/>
  </r>
  <r>
    <s v="EST-000033425"/>
    <n v="0"/>
    <d v="2025-05-09T00:00:00"/>
    <s v="UK"/>
    <x v="0"/>
    <x v="17"/>
  </r>
  <r>
    <s v="EST-000033426"/>
    <n v="0"/>
    <d v="2025-05-09T00:00:00"/>
    <s v="UK"/>
    <x v="0"/>
    <x v="17"/>
  </r>
  <r>
    <s v="EST-000033427"/>
    <n v="0"/>
    <d v="2025-05-09T00:00:00"/>
    <s v="UK"/>
    <x v="0"/>
    <x v="17"/>
  </r>
  <r>
    <s v="EST-000033430"/>
    <m/>
    <d v="2025-05-09T00:00:00"/>
    <s v="UK"/>
    <x v="0"/>
    <x v="17"/>
  </r>
  <r>
    <s v="EST-000033435"/>
    <m/>
    <d v="2025-05-09T00:00:00"/>
    <s v="UK"/>
    <x v="0"/>
    <x v="17"/>
  </r>
  <r>
    <s v="EST-000033438"/>
    <m/>
    <d v="2025-05-09T00:00:00"/>
    <s v="UK"/>
    <x v="0"/>
    <x v="17"/>
  </r>
  <r>
    <s v="EST-000033444"/>
    <m/>
    <d v="2025-05-09T00:00:00"/>
    <s v="UK"/>
    <x v="0"/>
    <x v="17"/>
  </r>
  <r>
    <s v="EST-000033443"/>
    <m/>
    <d v="2025-05-09T00:00:00"/>
    <s v="UK"/>
    <x v="0"/>
    <x v="17"/>
  </r>
  <r>
    <s v="EST-000033451"/>
    <m/>
    <d v="2025-05-09T00:00:00"/>
    <s v="UK"/>
    <x v="0"/>
    <x v="17"/>
  </r>
  <r>
    <s v="EST-000033448"/>
    <m/>
    <d v="2025-05-09T00:00:00"/>
    <s v="UK"/>
    <x v="0"/>
    <x v="17"/>
  </r>
  <r>
    <s v="EST-000033450"/>
    <m/>
    <d v="2025-05-09T00:00:00"/>
    <s v="UK"/>
    <x v="0"/>
    <x v="17"/>
  </r>
  <r>
    <s v="EST-000033446"/>
    <m/>
    <d v="2025-05-09T00:00:00"/>
    <s v="UK"/>
    <x v="0"/>
    <x v="17"/>
  </r>
  <r>
    <s v="EST-000033447"/>
    <m/>
    <d v="2025-05-09T00:00:00"/>
    <s v="UK"/>
    <x v="0"/>
    <x v="17"/>
  </r>
  <r>
    <s v="EST-000033453"/>
    <m/>
    <d v="2025-05-09T00:00:00"/>
    <s v="UK"/>
    <x v="0"/>
    <x v="17"/>
  </r>
  <r>
    <s v="EST-000033255"/>
    <m/>
    <d v="2025-05-08T00:00:00"/>
    <s v="USA"/>
    <x v="0"/>
    <x v="17"/>
  </r>
  <r>
    <s v="EST-000033311"/>
    <n v="1"/>
    <d v="2025-05-08T00:00:00"/>
    <s v="USA"/>
    <x v="1"/>
    <x v="17"/>
  </r>
  <r>
    <s v="EST-000033313"/>
    <m/>
    <d v="2025-05-07T00:00:00"/>
    <s v="USA"/>
    <x v="0"/>
    <x v="17"/>
  </r>
  <r>
    <s v="EST-000033314"/>
    <n v="16"/>
    <d v="2025-05-09T00:00:00"/>
    <s v="USA"/>
    <x v="1"/>
    <x v="17"/>
  </r>
  <r>
    <s v="EST-000033355"/>
    <m/>
    <d v="2025-05-07T00:00:00"/>
    <s v="USA"/>
    <x v="0"/>
    <x v="17"/>
  </r>
  <r>
    <s v="EST-000033436"/>
    <m/>
    <d v="2025-05-12T00:00:00"/>
    <s v="France"/>
    <x v="0"/>
    <x v="18"/>
  </r>
  <r>
    <s v="EST-000033545"/>
    <n v="0"/>
    <d v="2025-05-15T00:00:00"/>
    <s v="France"/>
    <x v="0"/>
    <x v="18"/>
  </r>
  <r>
    <s v="EST-000033672"/>
    <n v="0"/>
    <d v="2025-05-16T00:00:00"/>
    <s v="France"/>
    <x v="0"/>
    <x v="18"/>
  </r>
  <r>
    <s v="EST-000033292"/>
    <m/>
    <d v="2025-05-12T00:00:00"/>
    <s v="Ireland"/>
    <x v="0"/>
    <x v="18"/>
  </r>
  <r>
    <s v="EST-000033304"/>
    <m/>
    <d v="2025-05-12T00:00:00"/>
    <s v="Ireland"/>
    <x v="0"/>
    <x v="18"/>
  </r>
  <r>
    <s v="EST-000033327"/>
    <m/>
    <d v="2025-05-12T00:00:00"/>
    <s v="Ireland"/>
    <x v="0"/>
    <x v="18"/>
  </r>
  <r>
    <s v="EST-000033357"/>
    <m/>
    <d v="2025-05-12T00:00:00"/>
    <s v="Ireland"/>
    <x v="0"/>
    <x v="18"/>
  </r>
  <r>
    <s v="EST-000033364"/>
    <m/>
    <d v="2025-05-12T00:00:00"/>
    <s v="Ireland"/>
    <x v="0"/>
    <x v="18"/>
  </r>
  <r>
    <s v="EST-000033407"/>
    <m/>
    <d v="2025-05-13T00:00:00"/>
    <s v="Ireland"/>
    <x v="0"/>
    <x v="18"/>
  </r>
  <r>
    <s v="EST-000033414"/>
    <m/>
    <d v="2025-05-12T00:00:00"/>
    <s v="Ireland"/>
    <x v="0"/>
    <x v="18"/>
  </r>
  <r>
    <s v="EST-000033441"/>
    <m/>
    <d v="2025-05-13T00:00:00"/>
    <s v="Ireland"/>
    <x v="0"/>
    <x v="18"/>
  </r>
  <r>
    <s v="EST-000033442"/>
    <m/>
    <d v="2025-05-12T00:00:00"/>
    <s v="Ireland"/>
    <x v="0"/>
    <x v="18"/>
  </r>
  <r>
    <s v="EST-000033474"/>
    <m/>
    <d v="2025-05-13T00:00:00"/>
    <s v="Ireland"/>
    <x v="0"/>
    <x v="18"/>
  </r>
  <r>
    <s v="EST-000033480"/>
    <m/>
    <d v="2025-05-12T00:00:00"/>
    <s v="Ireland"/>
    <x v="0"/>
    <x v="18"/>
  </r>
  <r>
    <s v="EST-000033505"/>
    <m/>
    <d v="2025-05-14T00:00:00"/>
    <s v="Ireland"/>
    <x v="0"/>
    <x v="18"/>
  </r>
  <r>
    <s v="EST-000033529"/>
    <m/>
    <d v="2025-05-13T00:00:00"/>
    <s v="Ireland"/>
    <x v="0"/>
    <x v="18"/>
  </r>
  <r>
    <s v="EST-000033530"/>
    <m/>
    <d v="2025-05-14T00:00:00"/>
    <s v="Ireland"/>
    <x v="0"/>
    <x v="18"/>
  </r>
  <r>
    <s v="EST-000031240"/>
    <n v="184"/>
    <d v="2025-05-15T00:00:00"/>
    <s v="Middle East"/>
    <x v="1"/>
    <x v="18"/>
  </r>
  <r>
    <s v="EST-000033094"/>
    <n v="88"/>
    <d v="2025-05-14T00:00:00"/>
    <s v="Middle East"/>
    <x v="1"/>
    <x v="18"/>
  </r>
  <r>
    <s v="EST-000033262"/>
    <n v="48"/>
    <d v="2025-05-14T00:00:00"/>
    <s v="Middle East"/>
    <x v="1"/>
    <x v="18"/>
  </r>
  <r>
    <s v="EST-000033395"/>
    <n v="16"/>
    <d v="2025-05-13T00:00:00"/>
    <s v="Middle East"/>
    <x v="1"/>
    <x v="18"/>
  </r>
  <r>
    <s v="EST-000033434"/>
    <m/>
    <d v="2025-05-12T00:00:00"/>
    <s v="Middle East"/>
    <x v="0"/>
    <x v="18"/>
  </r>
  <r>
    <s v="EST-000033456"/>
    <n v="0"/>
    <d v="2025-05-12T00:00:00"/>
    <s v="Middle East"/>
    <x v="0"/>
    <x v="18"/>
  </r>
  <r>
    <s v="EST-000033556"/>
    <n v="16"/>
    <d v="2025-05-16T00:00:00"/>
    <s v="Middle East"/>
    <x v="1"/>
    <x v="18"/>
  </r>
  <r>
    <s v="EST-000033636"/>
    <m/>
    <d v="2025-05-15T00:00:00"/>
    <s v="Middle East"/>
    <x v="0"/>
    <x v="18"/>
  </r>
  <r>
    <s v="EST-000033139"/>
    <n v="64"/>
    <d v="2025-05-12T00:00:00"/>
    <s v="Rest of the World"/>
    <x v="1"/>
    <x v="18"/>
  </r>
  <r>
    <s v="EST-000033180"/>
    <n v="56"/>
    <d v="2025-05-12T00:00:00"/>
    <s v="Rest of the World"/>
    <x v="1"/>
    <x v="18"/>
  </r>
  <r>
    <s v="EST-000033331"/>
    <n v="40"/>
    <d v="2025-05-14T00:00:00"/>
    <s v="Rest of the World"/>
    <x v="1"/>
    <x v="18"/>
  </r>
  <r>
    <s v="EST-000033406"/>
    <n v="0"/>
    <d v="2025-05-12T00:00:00"/>
    <s v="Rest of the World"/>
    <x v="0"/>
    <x v="18"/>
  </r>
  <r>
    <s v="EST-000033415"/>
    <n v="8"/>
    <d v="2025-05-12T00:00:00"/>
    <s v="Rest of the World"/>
    <x v="1"/>
    <x v="18"/>
  </r>
  <r>
    <s v="EST-000033419"/>
    <n v="16"/>
    <d v="2025-05-13T00:00:00"/>
    <s v="Rest of the World"/>
    <x v="1"/>
    <x v="18"/>
  </r>
  <r>
    <s v="EST-000033422"/>
    <n v="16"/>
    <d v="2025-05-14T00:00:00"/>
    <s v="Rest of the World"/>
    <x v="1"/>
    <x v="18"/>
  </r>
  <r>
    <s v="EST-000033471"/>
    <n v="8"/>
    <d v="2025-05-13T00:00:00"/>
    <s v="Rest of the World"/>
    <x v="1"/>
    <x v="18"/>
  </r>
  <r>
    <s v="EST-000033504"/>
    <m/>
    <d v="2025-05-13T00:00:00"/>
    <s v="Rest of the World"/>
    <x v="0"/>
    <x v="18"/>
  </r>
  <r>
    <s v="EST-000033512"/>
    <m/>
    <d v="2025-05-13T00:00:00"/>
    <s v="Rest of the World"/>
    <x v="0"/>
    <x v="18"/>
  </r>
  <r>
    <s v="EST-000033520"/>
    <n v="16"/>
    <d v="2025-05-16T00:00:00"/>
    <s v="Rest of the World"/>
    <x v="1"/>
    <x v="18"/>
  </r>
  <r>
    <s v="EST-000033591"/>
    <m/>
    <d v="2025-05-14T00:00:00"/>
    <s v="Rest of the World"/>
    <x v="0"/>
    <x v="18"/>
  </r>
  <r>
    <s v="EST-000033622"/>
    <m/>
    <d v="2025-05-15T00:00:00"/>
    <s v="Rest of the World"/>
    <x v="0"/>
    <x v="18"/>
  </r>
  <r>
    <s v="EST-000033127"/>
    <n v="88"/>
    <d v="2025-05-14T00:00:00"/>
    <s v="Special Projects"/>
    <x v="1"/>
    <x v="18"/>
  </r>
  <r>
    <s v="EST-000033377"/>
    <n v="16"/>
    <d v="2025-05-12T00:00:00"/>
    <s v="Special Projects"/>
    <x v="1"/>
    <x v="18"/>
  </r>
  <r>
    <s v="EST-000033192"/>
    <n v="72"/>
    <d v="2025-05-14T00:00:00"/>
    <s v="UK"/>
    <x v="1"/>
    <x v="18"/>
  </r>
  <r>
    <s v="EST-000033334"/>
    <n v="24"/>
    <d v="2025-05-16T00:00:00"/>
    <s v="UK"/>
    <x v="1"/>
    <x v="18"/>
  </r>
  <r>
    <s v="EST-000033336"/>
    <n v="24"/>
    <d v="2025-05-14T00:00:00"/>
    <s v="UK"/>
    <x v="1"/>
    <x v="18"/>
  </r>
  <r>
    <s v="EST-000033341"/>
    <n v="32"/>
    <d v="2025-05-14T00:00:00"/>
    <s v="UK"/>
    <x v="1"/>
    <x v="18"/>
  </r>
  <r>
    <s v="EST-000033350"/>
    <n v="32"/>
    <d v="2025-05-14T00:00:00"/>
    <s v="UK"/>
    <x v="1"/>
    <x v="18"/>
  </r>
  <r>
    <s v="EST-000033363"/>
    <n v="40"/>
    <d v="2025-05-15T00:00:00"/>
    <s v="UK"/>
    <x v="1"/>
    <x v="18"/>
  </r>
  <r>
    <s v="EST-000033393"/>
    <n v="16"/>
    <d v="2025-05-12T00:00:00"/>
    <s v="UK"/>
    <x v="1"/>
    <x v="18"/>
  </r>
  <r>
    <s v="EST-000033410"/>
    <m/>
    <d v="2025-05-15T00:00:00"/>
    <s v="UK"/>
    <x v="0"/>
    <x v="18"/>
  </r>
  <r>
    <s v="EST-000033432"/>
    <n v="16"/>
    <d v="2025-05-13T00:00:00"/>
    <s v="UK"/>
    <x v="1"/>
    <x v="18"/>
  </r>
  <r>
    <s v="EST-000033437"/>
    <n v="8"/>
    <d v="2025-05-12T00:00:00"/>
    <s v="UK"/>
    <x v="1"/>
    <x v="18"/>
  </r>
  <r>
    <s v="EST-000033445"/>
    <n v="8"/>
    <d v="2025-05-14T00:00:00"/>
    <s v="UK"/>
    <x v="1"/>
    <x v="18"/>
  </r>
  <r>
    <s v="EST-000033449"/>
    <n v="0"/>
    <d v="2025-05-12T00:00:00"/>
    <s v="UK"/>
    <x v="0"/>
    <x v="18"/>
  </r>
  <r>
    <s v="EST-000033454"/>
    <n v="0"/>
    <d v="2025-05-12T00:00:00"/>
    <s v="UK"/>
    <x v="0"/>
    <x v="18"/>
  </r>
  <r>
    <s v="EST-000033457"/>
    <m/>
    <d v="2025-05-12T00:00:00"/>
    <s v="UK"/>
    <x v="0"/>
    <x v="18"/>
  </r>
  <r>
    <s v="EST-000033458"/>
    <m/>
    <d v="2025-05-12T00:00:00"/>
    <s v="UK"/>
    <x v="0"/>
    <x v="18"/>
  </r>
  <r>
    <s v="EST-000033459"/>
    <m/>
    <d v="2025-05-12T00:00:00"/>
    <s v="UK"/>
    <x v="0"/>
    <x v="18"/>
  </r>
  <r>
    <s v="EST-000033464"/>
    <n v="0"/>
    <d v="2025-05-12T00:00:00"/>
    <s v="UK"/>
    <x v="0"/>
    <x v="18"/>
  </r>
  <r>
    <s v="EST-000033460"/>
    <m/>
    <d v="2025-05-12T00:00:00"/>
    <s v="UK"/>
    <x v="0"/>
    <x v="18"/>
  </r>
  <r>
    <s v="EST-000033461"/>
    <m/>
    <d v="2025-05-12T00:00:00"/>
    <s v="UK"/>
    <x v="0"/>
    <x v="18"/>
  </r>
  <r>
    <s v="EST-000033462"/>
    <m/>
    <d v="2025-05-12T00:00:00"/>
    <s v="UK"/>
    <x v="0"/>
    <x v="18"/>
  </r>
  <r>
    <s v="EST-000033470"/>
    <m/>
    <d v="2025-05-12T00:00:00"/>
    <s v="UK"/>
    <x v="0"/>
    <x v="18"/>
  </r>
  <r>
    <s v="EST-000033463"/>
    <m/>
    <d v="2025-05-12T00:00:00"/>
    <s v="UK"/>
    <x v="0"/>
    <x v="18"/>
  </r>
  <r>
    <s v="EST-000033465"/>
    <n v="8"/>
    <d v="2025-05-13T00:00:00"/>
    <s v="UK"/>
    <x v="1"/>
    <x v="18"/>
  </r>
  <r>
    <s v="EST-000033466"/>
    <n v="0"/>
    <d v="2025-05-13T00:00:00"/>
    <s v="UK"/>
    <x v="0"/>
    <x v="18"/>
  </r>
  <r>
    <s v="EST-000033467"/>
    <n v="0"/>
    <d v="2025-05-12T00:00:00"/>
    <s v="UK"/>
    <x v="0"/>
    <x v="18"/>
  </r>
  <r>
    <s v="EST-000033468"/>
    <n v="0"/>
    <d v="2025-05-12T00:00:00"/>
    <s v="UK"/>
    <x v="0"/>
    <x v="18"/>
  </r>
  <r>
    <s v="EST-000033473"/>
    <n v="0"/>
    <d v="2025-05-13T00:00:00"/>
    <s v="UK"/>
    <x v="0"/>
    <x v="18"/>
  </r>
  <r>
    <s v="EST-000033469"/>
    <m/>
    <d v="2025-05-12T00:00:00"/>
    <s v="UK"/>
    <x v="0"/>
    <x v="18"/>
  </r>
  <r>
    <s v="EST-000033472"/>
    <n v="8"/>
    <d v="2025-05-13T00:00:00"/>
    <s v="UK"/>
    <x v="1"/>
    <x v="18"/>
  </r>
  <r>
    <s v="EST-000033475"/>
    <m/>
    <d v="2025-05-12T00:00:00"/>
    <s v="UK"/>
    <x v="0"/>
    <x v="18"/>
  </r>
  <r>
    <s v="EST-000033476"/>
    <m/>
    <d v="2025-05-12T00:00:00"/>
    <s v="UK"/>
    <x v="0"/>
    <x v="18"/>
  </r>
  <r>
    <s v="EST-000033477"/>
    <n v="0"/>
    <d v="2025-05-12T00:00:00"/>
    <s v="UK"/>
    <x v="0"/>
    <x v="18"/>
  </r>
  <r>
    <s v="EST-000033482"/>
    <n v="8"/>
    <d v="2025-05-13T00:00:00"/>
    <s v="UK"/>
    <x v="1"/>
    <x v="18"/>
  </r>
  <r>
    <s v="EST-000033481"/>
    <n v="0"/>
    <d v="2025-05-13T00:00:00"/>
    <s v="UK"/>
    <x v="0"/>
    <x v="18"/>
  </r>
  <r>
    <s v="EST-000033484"/>
    <m/>
    <d v="2025-05-12T00:00:00"/>
    <s v="UK"/>
    <x v="0"/>
    <x v="18"/>
  </r>
  <r>
    <s v="EST-000033485"/>
    <n v="0"/>
    <d v="2025-05-12T00:00:00"/>
    <s v="UK"/>
    <x v="0"/>
    <x v="18"/>
  </r>
  <r>
    <s v="EST-000033486"/>
    <n v="0"/>
    <d v="2025-05-13T00:00:00"/>
    <s v="UK"/>
    <x v="0"/>
    <x v="18"/>
  </r>
  <r>
    <s v="EST-000033487"/>
    <n v="0"/>
    <d v="2025-05-12T00:00:00"/>
    <s v="UK"/>
    <x v="0"/>
    <x v="18"/>
  </r>
  <r>
    <s v="EST-000033489"/>
    <m/>
    <d v="2025-05-12T00:00:00"/>
    <s v="UK"/>
    <x v="0"/>
    <x v="18"/>
  </r>
  <r>
    <s v="EST-000033490"/>
    <m/>
    <d v="2025-05-13T00:00:00"/>
    <s v="UK"/>
    <x v="0"/>
    <x v="18"/>
  </r>
  <r>
    <s v="EST-000033491"/>
    <m/>
    <d v="2025-05-12T00:00:00"/>
    <s v="UK"/>
    <x v="0"/>
    <x v="18"/>
  </r>
  <r>
    <s v="EST-000033492"/>
    <m/>
    <d v="2025-05-12T00:00:00"/>
    <s v="UK"/>
    <x v="0"/>
    <x v="18"/>
  </r>
  <r>
    <s v="EST-000033493"/>
    <n v="0"/>
    <d v="2025-05-13T00:00:00"/>
    <s v="UK"/>
    <x v="0"/>
    <x v="18"/>
  </r>
  <r>
    <s v="EST-000033494"/>
    <n v="0"/>
    <d v="2025-05-12T00:00:00"/>
    <s v="UK"/>
    <x v="0"/>
    <x v="18"/>
  </r>
  <r>
    <s v="EST-000033495"/>
    <m/>
    <d v="2025-05-12T00:00:00"/>
    <s v="UK"/>
    <x v="0"/>
    <x v="18"/>
  </r>
  <r>
    <s v="EST-000033499"/>
    <m/>
    <d v="2025-05-12T00:00:00"/>
    <s v="UK"/>
    <x v="0"/>
    <x v="18"/>
  </r>
  <r>
    <s v="EST-000033497"/>
    <n v="0"/>
    <d v="2025-05-12T00:00:00"/>
    <s v="UK"/>
    <x v="0"/>
    <x v="18"/>
  </r>
  <r>
    <s v="EST-000033498"/>
    <m/>
    <d v="2025-05-13T00:00:00"/>
    <s v="UK"/>
    <x v="0"/>
    <x v="18"/>
  </r>
  <r>
    <s v="EST-000033500"/>
    <n v="0"/>
    <d v="2025-05-13T00:00:00"/>
    <s v="UK"/>
    <x v="0"/>
    <x v="18"/>
  </r>
  <r>
    <s v="EST-000033501"/>
    <m/>
    <d v="2025-05-12T00:00:00"/>
    <s v="UK"/>
    <x v="0"/>
    <x v="18"/>
  </r>
  <r>
    <s v="EST-000033502"/>
    <n v="8"/>
    <d v="2025-05-15T00:00:00"/>
    <s v="UK"/>
    <x v="1"/>
    <x v="18"/>
  </r>
  <r>
    <s v="EST-000033507"/>
    <m/>
    <d v="2025-05-13T00:00:00"/>
    <s v="UK"/>
    <x v="0"/>
    <x v="18"/>
  </r>
  <r>
    <s v="EST-000033508"/>
    <m/>
    <d v="2025-05-13T00:00:00"/>
    <s v="UK"/>
    <x v="0"/>
    <x v="18"/>
  </r>
  <r>
    <s v="EST-000033513"/>
    <n v="0"/>
    <d v="2025-05-13T00:00:00"/>
    <s v="UK"/>
    <x v="0"/>
    <x v="18"/>
  </r>
  <r>
    <s v="EST-000033509"/>
    <n v="-8"/>
    <d v="2025-05-13T00:00:00"/>
    <s v="UK"/>
    <x v="1"/>
    <x v="18"/>
  </r>
  <r>
    <s v="EST-000033510"/>
    <n v="0"/>
    <d v="2025-05-13T00:00:00"/>
    <s v="UK"/>
    <x v="0"/>
    <x v="18"/>
  </r>
  <r>
    <s v="EST-000033511"/>
    <m/>
    <d v="2025-05-13T00:00:00"/>
    <s v="UK"/>
    <x v="0"/>
    <x v="18"/>
  </r>
  <r>
    <s v="EST-000033514"/>
    <n v="8"/>
    <d v="2025-05-14T00:00:00"/>
    <s v="UK"/>
    <x v="1"/>
    <x v="18"/>
  </r>
  <r>
    <s v="EST-000033515"/>
    <n v="-8"/>
    <d v="2025-05-13T00:00:00"/>
    <s v="UK"/>
    <x v="1"/>
    <x v="18"/>
  </r>
  <r>
    <s v="EST-000033516"/>
    <m/>
    <d v="2025-05-13T00:00:00"/>
    <s v="UK"/>
    <x v="0"/>
    <x v="18"/>
  </r>
  <r>
    <s v="EST-000033518"/>
    <m/>
    <d v="2025-05-13T00:00:00"/>
    <s v="UK"/>
    <x v="0"/>
    <x v="18"/>
  </r>
  <r>
    <s v="EST-000033519"/>
    <n v="0"/>
    <d v="2025-05-13T00:00:00"/>
    <s v="UK"/>
    <x v="0"/>
    <x v="18"/>
  </r>
  <r>
    <s v="EST-000033521"/>
    <n v="0"/>
    <d v="2025-05-13T00:00:00"/>
    <s v="UK"/>
    <x v="0"/>
    <x v="18"/>
  </r>
  <r>
    <s v="EST-000033522"/>
    <n v="8"/>
    <d v="2025-05-14T00:00:00"/>
    <s v="UK"/>
    <x v="1"/>
    <x v="18"/>
  </r>
  <r>
    <s v="EST-000033523"/>
    <n v="0"/>
    <d v="2025-05-13T00:00:00"/>
    <s v="UK"/>
    <x v="0"/>
    <x v="18"/>
  </r>
  <r>
    <s v="EST-000033524"/>
    <n v="8"/>
    <d v="2025-05-14T00:00:00"/>
    <s v="UK"/>
    <x v="1"/>
    <x v="18"/>
  </r>
  <r>
    <s v="EST-000033525"/>
    <n v="0"/>
    <d v="2025-05-13T00:00:00"/>
    <s v="UK"/>
    <x v="0"/>
    <x v="18"/>
  </r>
  <r>
    <s v="EST-000033526"/>
    <m/>
    <d v="2025-05-13T00:00:00"/>
    <s v="UK"/>
    <x v="0"/>
    <x v="18"/>
  </r>
  <r>
    <s v="EST-000033527"/>
    <m/>
    <d v="2025-05-13T00:00:00"/>
    <s v="UK"/>
    <x v="0"/>
    <x v="18"/>
  </r>
  <r>
    <s v="EST-000033528"/>
    <m/>
    <d v="2025-05-13T00:00:00"/>
    <s v="UK"/>
    <x v="0"/>
    <x v="18"/>
  </r>
  <r>
    <s v="EST-000033531"/>
    <n v="8"/>
    <d v="2025-05-14T00:00:00"/>
    <s v="UK"/>
    <x v="1"/>
    <x v="18"/>
  </r>
  <r>
    <s v="EST-000033532"/>
    <m/>
    <d v="2025-05-13T00:00:00"/>
    <s v="UK"/>
    <x v="0"/>
    <x v="18"/>
  </r>
  <r>
    <s v="EST-000033533"/>
    <m/>
    <d v="2025-05-13T00:00:00"/>
    <s v="UK"/>
    <x v="0"/>
    <x v="18"/>
  </r>
  <r>
    <s v="EST-000033536"/>
    <m/>
    <d v="2025-05-13T00:00:00"/>
    <s v="UK"/>
    <x v="0"/>
    <x v="18"/>
  </r>
  <r>
    <s v="EST-000033534"/>
    <m/>
    <d v="2025-05-13T00:00:00"/>
    <s v="UK"/>
    <x v="0"/>
    <x v="18"/>
  </r>
  <r>
    <s v="EST-000033535"/>
    <m/>
    <d v="2025-05-13T00:00:00"/>
    <s v="UK"/>
    <x v="0"/>
    <x v="18"/>
  </r>
  <r>
    <s v="EST-000033537"/>
    <n v="8"/>
    <d v="2025-05-14T00:00:00"/>
    <s v="UK"/>
    <x v="1"/>
    <x v="18"/>
  </r>
  <r>
    <s v="EST-000033538"/>
    <n v="24"/>
    <d v="2025-05-16T00:00:00"/>
    <s v="UK"/>
    <x v="1"/>
    <x v="18"/>
  </r>
  <r>
    <s v="EST-000033539"/>
    <n v="0"/>
    <d v="2025-05-13T00:00:00"/>
    <s v="UK"/>
    <x v="0"/>
    <x v="18"/>
  </r>
  <r>
    <s v="EST-000033540"/>
    <n v="0"/>
    <d v="2025-05-14T00:00:00"/>
    <s v="UK"/>
    <x v="0"/>
    <x v="18"/>
  </r>
  <r>
    <s v="EST-000033541"/>
    <n v="0"/>
    <d v="2025-05-13T00:00:00"/>
    <s v="UK"/>
    <x v="0"/>
    <x v="18"/>
  </r>
  <r>
    <s v="EST-000033542"/>
    <m/>
    <d v="2025-05-13T00:00:00"/>
    <s v="UK"/>
    <x v="0"/>
    <x v="18"/>
  </r>
  <r>
    <s v="EST-000033543"/>
    <n v="16"/>
    <d v="2025-05-15T00:00:00"/>
    <s v="UK"/>
    <x v="1"/>
    <x v="18"/>
  </r>
  <r>
    <s v="EST-000033544"/>
    <m/>
    <d v="2025-05-13T00:00:00"/>
    <s v="UK"/>
    <x v="0"/>
    <x v="18"/>
  </r>
  <r>
    <s v="EST-000033546"/>
    <m/>
    <d v="2025-05-13T00:00:00"/>
    <s v="UK"/>
    <x v="0"/>
    <x v="18"/>
  </r>
  <r>
    <s v="EST-000033547"/>
    <n v="24"/>
    <d v="2025-05-16T00:00:00"/>
    <s v="UK"/>
    <x v="1"/>
    <x v="18"/>
  </r>
  <r>
    <s v="EST-000033548"/>
    <m/>
    <d v="2025-05-13T00:00:00"/>
    <s v="UK"/>
    <x v="0"/>
    <x v="18"/>
  </r>
  <r>
    <s v="EST-000033550"/>
    <n v="-8"/>
    <d v="2025-05-13T00:00:00"/>
    <s v="UK"/>
    <x v="1"/>
    <x v="18"/>
  </r>
  <r>
    <s v="EST-000033549"/>
    <n v="-8"/>
    <d v="2025-05-13T00:00:00"/>
    <s v="UK"/>
    <x v="1"/>
    <x v="18"/>
  </r>
  <r>
    <s v="EST-000033551"/>
    <n v="-8"/>
    <d v="2025-05-13T00:00:00"/>
    <s v="UK"/>
    <x v="1"/>
    <x v="18"/>
  </r>
  <r>
    <s v="EST-000033554"/>
    <n v="16"/>
    <d v="2025-05-14T00:00:00"/>
    <s v="UK"/>
    <x v="1"/>
    <x v="18"/>
  </r>
  <r>
    <s v="EST-000033555"/>
    <n v="24"/>
    <d v="2025-05-15T00:00:00"/>
    <s v="UK"/>
    <x v="1"/>
    <x v="18"/>
  </r>
  <r>
    <s v="EST-000033557"/>
    <n v="16"/>
    <d v="2025-05-16T00:00:00"/>
    <s v="UK"/>
    <x v="1"/>
    <x v="18"/>
  </r>
  <r>
    <s v="EST-000033558"/>
    <m/>
    <d v="2025-05-14T00:00:00"/>
    <s v="UK"/>
    <x v="0"/>
    <x v="18"/>
  </r>
  <r>
    <s v="EST-000033559"/>
    <n v="0"/>
    <d v="2025-05-14T00:00:00"/>
    <s v="UK"/>
    <x v="0"/>
    <x v="18"/>
  </r>
  <r>
    <s v="EST-000033560"/>
    <n v="0"/>
    <d v="2025-05-14T00:00:00"/>
    <s v="UK"/>
    <x v="0"/>
    <x v="18"/>
  </r>
  <r>
    <s v="EST-000033562"/>
    <n v="-8"/>
    <d v="2025-05-14T00:00:00"/>
    <s v="UK"/>
    <x v="1"/>
    <x v="18"/>
  </r>
  <r>
    <s v="EST-000033563"/>
    <m/>
    <d v="2025-05-14T00:00:00"/>
    <s v="UK"/>
    <x v="0"/>
    <x v="18"/>
  </r>
  <r>
    <s v="EST-000033564"/>
    <n v="8"/>
    <d v="2025-05-16T00:00:00"/>
    <s v="UK"/>
    <x v="1"/>
    <x v="18"/>
  </r>
  <r>
    <s v="EST-000033566"/>
    <n v="0"/>
    <d v="2025-05-14T00:00:00"/>
    <s v="UK"/>
    <x v="0"/>
    <x v="18"/>
  </r>
  <r>
    <s v="EST-000033567"/>
    <n v="8"/>
    <d v="2025-05-16T00:00:00"/>
    <s v="UK"/>
    <x v="1"/>
    <x v="18"/>
  </r>
  <r>
    <s v="EST-000033568"/>
    <m/>
    <d v="2025-05-14T00:00:00"/>
    <s v="UK"/>
    <x v="0"/>
    <x v="18"/>
  </r>
  <r>
    <s v="EST-000033569"/>
    <n v="8"/>
    <d v="2025-05-15T00:00:00"/>
    <s v="UK"/>
    <x v="1"/>
    <x v="18"/>
  </r>
  <r>
    <s v="EST-000033572"/>
    <m/>
    <d v="2025-05-14T00:00:00"/>
    <s v="UK"/>
    <x v="0"/>
    <x v="18"/>
  </r>
  <r>
    <s v="EST-000033573"/>
    <m/>
    <d v="2025-05-14T00:00:00"/>
    <s v="UK"/>
    <x v="0"/>
    <x v="18"/>
  </r>
  <r>
    <s v="EST-000033574"/>
    <n v="0"/>
    <d v="2025-05-14T00:00:00"/>
    <s v="UK"/>
    <x v="0"/>
    <x v="18"/>
  </r>
  <r>
    <s v="EST-000033575"/>
    <n v="16"/>
    <d v="2025-05-16T00:00:00"/>
    <s v="UK"/>
    <x v="1"/>
    <x v="18"/>
  </r>
  <r>
    <s v="EST-000033576"/>
    <m/>
    <d v="2025-05-14T00:00:00"/>
    <s v="UK"/>
    <x v="0"/>
    <x v="18"/>
  </r>
  <r>
    <s v="EST-000033577"/>
    <n v="8"/>
    <d v="2025-05-15T00:00:00"/>
    <s v="UK"/>
    <x v="1"/>
    <x v="18"/>
  </r>
  <r>
    <s v="EST-000033578"/>
    <n v="8"/>
    <d v="2025-05-15T00:00:00"/>
    <s v="UK"/>
    <x v="1"/>
    <x v="18"/>
  </r>
  <r>
    <s v="EST-000033579"/>
    <n v="0"/>
    <d v="2025-05-14T00:00:00"/>
    <s v="UK"/>
    <x v="0"/>
    <x v="18"/>
  </r>
  <r>
    <s v="EST-000033580"/>
    <n v="8"/>
    <d v="2025-05-15T00:00:00"/>
    <s v="UK"/>
    <x v="1"/>
    <x v="18"/>
  </r>
  <r>
    <s v="EST-000033581"/>
    <m/>
    <d v="2025-05-14T00:00:00"/>
    <s v="UK"/>
    <x v="0"/>
    <x v="18"/>
  </r>
  <r>
    <s v="EST-000033583"/>
    <n v="8"/>
    <d v="2025-05-15T00:00:00"/>
    <s v="UK"/>
    <x v="1"/>
    <x v="18"/>
  </r>
  <r>
    <s v="EST-000033584"/>
    <m/>
    <d v="2025-05-14T00:00:00"/>
    <s v="UK"/>
    <x v="0"/>
    <x v="18"/>
  </r>
  <r>
    <s v="EST-000033586"/>
    <n v="8"/>
    <d v="2025-05-15T00:00:00"/>
    <s v="UK"/>
    <x v="1"/>
    <x v="18"/>
  </r>
  <r>
    <s v="EST-000033587"/>
    <n v="8"/>
    <d v="2025-05-15T00:00:00"/>
    <s v="UK"/>
    <x v="1"/>
    <x v="18"/>
  </r>
  <r>
    <s v="EST-000033589"/>
    <n v="16"/>
    <d v="2025-05-15T00:00:00"/>
    <s v="UK"/>
    <x v="1"/>
    <x v="18"/>
  </r>
  <r>
    <s v="EST-000033590"/>
    <n v="0"/>
    <d v="2025-05-15T00:00:00"/>
    <s v="UK"/>
    <x v="0"/>
    <x v="18"/>
  </r>
  <r>
    <s v="EST-000033592"/>
    <m/>
    <d v="2025-05-14T00:00:00"/>
    <s v="UK"/>
    <x v="0"/>
    <x v="18"/>
  </r>
  <r>
    <s v="EST-000033593"/>
    <n v="16"/>
    <d v="2025-05-15T00:00:00"/>
    <s v="UK"/>
    <x v="1"/>
    <x v="18"/>
  </r>
  <r>
    <s v="EST-000033594"/>
    <m/>
    <d v="2025-05-14T00:00:00"/>
    <s v="UK"/>
    <x v="0"/>
    <x v="18"/>
  </r>
  <r>
    <s v="EST-000033595"/>
    <m/>
    <d v="2025-05-14T00:00:00"/>
    <s v="UK"/>
    <x v="0"/>
    <x v="18"/>
  </r>
  <r>
    <s v="EST-000033596"/>
    <m/>
    <d v="2025-05-14T00:00:00"/>
    <s v="UK"/>
    <x v="0"/>
    <x v="18"/>
  </r>
  <r>
    <s v="EST-000033597"/>
    <m/>
    <d v="2025-05-14T00:00:00"/>
    <s v="UK"/>
    <x v="0"/>
    <x v="18"/>
  </r>
  <r>
    <s v="EST-000033598"/>
    <m/>
    <d v="2025-05-14T00:00:00"/>
    <s v="UK"/>
    <x v="0"/>
    <x v="18"/>
  </r>
  <r>
    <s v="EST-000033599"/>
    <m/>
    <d v="2025-05-14T00:00:00"/>
    <s v="UK"/>
    <x v="0"/>
    <x v="18"/>
  </r>
  <r>
    <s v="EST-000033600"/>
    <m/>
    <d v="2025-05-14T00:00:00"/>
    <s v="UK"/>
    <x v="0"/>
    <x v="18"/>
  </r>
  <r>
    <s v="EST-000033601"/>
    <n v="0"/>
    <d v="2025-05-14T00:00:00"/>
    <s v="UK"/>
    <x v="0"/>
    <x v="18"/>
  </r>
  <r>
    <s v="EST-000033602"/>
    <m/>
    <d v="2025-05-14T00:00:00"/>
    <s v="UK"/>
    <x v="0"/>
    <x v="18"/>
  </r>
  <r>
    <s v="EST-000033603"/>
    <n v="16"/>
    <d v="2025-05-15T00:00:00"/>
    <s v="UK"/>
    <x v="1"/>
    <x v="18"/>
  </r>
  <r>
    <s v="EST-000033606"/>
    <n v="0"/>
    <d v="2025-05-15T00:00:00"/>
    <s v="UK"/>
    <x v="0"/>
    <x v="18"/>
  </r>
  <r>
    <s v="EST-000033607"/>
    <n v="0"/>
    <d v="2025-05-15T00:00:00"/>
    <s v="UK"/>
    <x v="0"/>
    <x v="18"/>
  </r>
  <r>
    <s v="EST-000033609"/>
    <n v="8"/>
    <d v="2025-05-16T00:00:00"/>
    <s v="UK"/>
    <x v="1"/>
    <x v="18"/>
  </r>
  <r>
    <s v="EST-000033608"/>
    <m/>
    <d v="2025-05-15T00:00:00"/>
    <s v="UK"/>
    <x v="0"/>
    <x v="18"/>
  </r>
  <r>
    <s v="EST-000033610"/>
    <m/>
    <d v="2025-05-15T00:00:00"/>
    <s v="UK"/>
    <x v="0"/>
    <x v="18"/>
  </r>
  <r>
    <s v="EST-000033615"/>
    <n v="0"/>
    <d v="2025-05-15T00:00:00"/>
    <s v="UK"/>
    <x v="0"/>
    <x v="18"/>
  </r>
  <r>
    <s v="EST-000033620"/>
    <m/>
    <d v="2025-05-15T00:00:00"/>
    <s v="UK"/>
    <x v="0"/>
    <x v="18"/>
  </r>
  <r>
    <s v="EST-000033618"/>
    <m/>
    <d v="2025-05-15T00:00:00"/>
    <s v="UK"/>
    <x v="0"/>
    <x v="18"/>
  </r>
  <r>
    <s v="EST-000033616"/>
    <n v="0"/>
    <d v="2025-05-15T00:00:00"/>
    <s v="UK"/>
    <x v="0"/>
    <x v="18"/>
  </r>
  <r>
    <s v="EST-000033617"/>
    <m/>
    <d v="2025-05-15T00:00:00"/>
    <s v="UK"/>
    <x v="0"/>
    <x v="18"/>
  </r>
  <r>
    <s v="EST-000033619"/>
    <m/>
    <d v="2025-05-15T00:00:00"/>
    <s v="UK"/>
    <x v="0"/>
    <x v="18"/>
  </r>
  <r>
    <s v="EST-000033621"/>
    <m/>
    <d v="2025-05-15T00:00:00"/>
    <s v="UK"/>
    <x v="0"/>
    <x v="18"/>
  </r>
  <r>
    <s v="EST-000033624"/>
    <n v="0"/>
    <d v="2025-05-15T00:00:00"/>
    <s v="UK"/>
    <x v="0"/>
    <x v="18"/>
  </r>
  <r>
    <s v="EST-000033625"/>
    <n v="8"/>
    <d v="2025-05-16T00:00:00"/>
    <s v="UK"/>
    <x v="1"/>
    <x v="18"/>
  </r>
  <r>
    <s v="EST-000033628"/>
    <n v="-8"/>
    <d v="2025-05-15T00:00:00"/>
    <s v="UK"/>
    <x v="1"/>
    <x v="18"/>
  </r>
  <r>
    <s v="EST-000033629"/>
    <m/>
    <d v="2025-05-15T00:00:00"/>
    <s v="UK"/>
    <x v="0"/>
    <x v="18"/>
  </r>
  <r>
    <s v="EST-000033632"/>
    <n v="-8"/>
    <d v="2025-05-15T00:00:00"/>
    <s v="UK"/>
    <x v="1"/>
    <x v="18"/>
  </r>
  <r>
    <s v="EST-000033630"/>
    <m/>
    <d v="2025-05-15T00:00:00"/>
    <s v="UK"/>
    <x v="0"/>
    <x v="18"/>
  </r>
  <r>
    <s v="EST-000033631"/>
    <n v="0"/>
    <d v="2025-05-15T00:00:00"/>
    <s v="UK"/>
    <x v="0"/>
    <x v="18"/>
  </r>
  <r>
    <s v="EST-000033633"/>
    <n v="8"/>
    <d v="2025-05-16T00:00:00"/>
    <s v="UK"/>
    <x v="1"/>
    <x v="18"/>
  </r>
  <r>
    <s v="EST-000033634"/>
    <m/>
    <d v="2025-05-15T00:00:00"/>
    <s v="UK"/>
    <x v="0"/>
    <x v="18"/>
  </r>
  <r>
    <s v="EST-000033635"/>
    <m/>
    <d v="2025-05-15T00:00:00"/>
    <s v="UK"/>
    <x v="0"/>
    <x v="18"/>
  </r>
  <r>
    <s v="EST-000033638"/>
    <n v="0"/>
    <d v="2025-05-15T00:00:00"/>
    <s v="UK"/>
    <x v="0"/>
    <x v="18"/>
  </r>
  <r>
    <s v="EST-000033640"/>
    <n v="8"/>
    <d v="2025-05-16T00:00:00"/>
    <s v="UK"/>
    <x v="1"/>
    <x v="18"/>
  </r>
  <r>
    <s v="EST-000033641"/>
    <m/>
    <d v="2025-05-15T00:00:00"/>
    <s v="UK"/>
    <x v="0"/>
    <x v="18"/>
  </r>
  <r>
    <s v="EST-000033643"/>
    <n v="8"/>
    <d v="2025-05-16T00:00:00"/>
    <s v="UK"/>
    <x v="1"/>
    <x v="18"/>
  </r>
  <r>
    <s v="EST-000033650"/>
    <n v="16"/>
    <d v="2025-05-16T00:00:00"/>
    <s v="UK"/>
    <x v="1"/>
    <x v="18"/>
  </r>
  <r>
    <s v="EST-000033644"/>
    <n v="8"/>
    <d v="2025-05-16T00:00:00"/>
    <s v="UK"/>
    <x v="1"/>
    <x v="18"/>
  </r>
  <r>
    <s v="EST-000033646"/>
    <n v="16"/>
    <d v="2025-05-16T00:00:00"/>
    <s v="UK"/>
    <x v="1"/>
    <x v="18"/>
  </r>
  <r>
    <s v="EST-000033647"/>
    <m/>
    <d v="2025-05-15T00:00:00"/>
    <s v="UK"/>
    <x v="0"/>
    <x v="18"/>
  </r>
  <r>
    <s v="EST-000033651"/>
    <n v="0"/>
    <d v="2025-05-15T00:00:00"/>
    <s v="UK"/>
    <x v="0"/>
    <x v="18"/>
  </r>
  <r>
    <s v="EST-000033657"/>
    <m/>
    <d v="2025-05-15T00:00:00"/>
    <s v="UK"/>
    <x v="0"/>
    <x v="18"/>
  </r>
  <r>
    <s v="EST-000033652"/>
    <n v="16"/>
    <d v="2025-05-16T00:00:00"/>
    <s v="UK"/>
    <x v="1"/>
    <x v="18"/>
  </r>
  <r>
    <s v="EST-000033654"/>
    <m/>
    <d v="2025-05-15T00:00:00"/>
    <s v="UK"/>
    <x v="0"/>
    <x v="18"/>
  </r>
  <r>
    <s v="EST-000033655"/>
    <n v="16"/>
    <d v="2025-05-16T00:00:00"/>
    <s v="UK"/>
    <x v="1"/>
    <x v="18"/>
  </r>
  <r>
    <s v="EST-000033656"/>
    <n v="16"/>
    <d v="2025-05-16T00:00:00"/>
    <s v="UK"/>
    <x v="1"/>
    <x v="18"/>
  </r>
  <r>
    <s v="EST-000033659"/>
    <n v="0"/>
    <d v="2025-05-16T00:00:00"/>
    <s v="UK"/>
    <x v="0"/>
    <x v="18"/>
  </r>
  <r>
    <s v="EST-000033667"/>
    <m/>
    <d v="2025-05-16T00:00:00"/>
    <s v="UK"/>
    <x v="0"/>
    <x v="18"/>
  </r>
  <r>
    <s v="EST-000033661"/>
    <n v="0"/>
    <d v="2025-05-16T00:00:00"/>
    <s v="UK"/>
    <x v="0"/>
    <x v="18"/>
  </r>
  <r>
    <s v="EST-000033664"/>
    <n v="0"/>
    <d v="2025-05-16T00:00:00"/>
    <s v="UK"/>
    <x v="0"/>
    <x v="18"/>
  </r>
  <r>
    <s v="EST-000033669"/>
    <m/>
    <d v="2025-05-16T00:00:00"/>
    <s v="UK"/>
    <x v="0"/>
    <x v="18"/>
  </r>
  <r>
    <s v="EST-000033670"/>
    <n v="0"/>
    <d v="2025-05-16T00:00:00"/>
    <s v="UK"/>
    <x v="0"/>
    <x v="18"/>
  </r>
  <r>
    <s v="EST-000033674"/>
    <n v="0"/>
    <d v="2025-05-16T00:00:00"/>
    <s v="UK"/>
    <x v="0"/>
    <x v="18"/>
  </r>
  <r>
    <s v="EST-000033677"/>
    <n v="0"/>
    <d v="2025-05-16T00:00:00"/>
    <s v="UK"/>
    <x v="0"/>
    <x v="18"/>
  </r>
  <r>
    <s v="EST-000033678"/>
    <n v="0"/>
    <d v="2025-05-16T00:00:00"/>
    <s v="UK"/>
    <x v="0"/>
    <x v="18"/>
  </r>
  <r>
    <s v="EST-000033682"/>
    <m/>
    <d v="2025-05-16T00:00:00"/>
    <s v="UK"/>
    <x v="0"/>
    <x v="18"/>
  </r>
  <r>
    <s v="EST-000033683"/>
    <m/>
    <d v="2025-05-16T00:00:00"/>
    <s v="UK"/>
    <x v="0"/>
    <x v="18"/>
  </r>
  <r>
    <s v="EST-000033684"/>
    <m/>
    <d v="2025-05-16T00:00:00"/>
    <s v="UK"/>
    <x v="0"/>
    <x v="18"/>
  </r>
  <r>
    <s v="EST-000033685"/>
    <m/>
    <d v="2025-05-16T00:00:00"/>
    <s v="UK"/>
    <x v="0"/>
    <x v="18"/>
  </r>
  <r>
    <s v="EST-000033686"/>
    <m/>
    <d v="2025-05-16T00:00:00"/>
    <s v="UK"/>
    <x v="0"/>
    <x v="18"/>
  </r>
  <r>
    <s v="EST-000032075"/>
    <m/>
    <d v="2025-05-15T00:00:00"/>
    <s v="USA"/>
    <x v="0"/>
    <x v="18"/>
  </r>
  <r>
    <s v="EST-000032726"/>
    <n v="152"/>
    <d v="2025-05-12T00:00:00"/>
    <s v="USA"/>
    <x v="1"/>
    <x v="18"/>
  </r>
  <r>
    <s v="EST-000033259"/>
    <n v="56"/>
    <d v="2025-05-15T00:00:00"/>
    <s v="USA"/>
    <x v="1"/>
    <x v="18"/>
  </r>
  <r>
    <s v="EST-000033358"/>
    <n v="9"/>
    <d v="2025-05-12T00:00:00"/>
    <s v="USA"/>
    <x v="1"/>
    <x v="18"/>
  </r>
  <r>
    <s v="EST-000033506"/>
    <n v="0"/>
    <d v="2025-05-13T00:00:00"/>
    <s v="USA"/>
    <x v="0"/>
    <x v="18"/>
  </r>
  <r>
    <s v="EST-000033570"/>
    <n v="0"/>
    <d v="2025-05-14T00:00:00"/>
    <s v="USA"/>
    <x v="0"/>
    <x v="18"/>
  </r>
  <r>
    <s v="EST-000033605"/>
    <m/>
    <d v="2025-05-14T00:00:00"/>
    <s v="USA"/>
    <x v="0"/>
    <x v="18"/>
  </r>
  <r>
    <s v="EST-000033808"/>
    <m/>
    <d v="2025-05-23T00:00:00"/>
    <s v="Australia"/>
    <x v="0"/>
    <x v="19"/>
  </r>
  <r>
    <s v="EST-000033429"/>
    <m/>
    <d v="2025-05-22T00:00:00"/>
    <s v="Ireland"/>
    <x v="0"/>
    <x v="19"/>
  </r>
  <r>
    <s v="EST-000033729"/>
    <m/>
    <d v="2025-05-22T00:00:00"/>
    <s v="Ireland"/>
    <x v="0"/>
    <x v="19"/>
  </r>
  <r>
    <s v="EST-000033721"/>
    <m/>
    <d v="2025-05-20T00:00:00"/>
    <s v="Ireland"/>
    <x v="0"/>
    <x v="19"/>
  </r>
  <r>
    <s v="EST-000033742"/>
    <m/>
    <d v="2025-05-21T00:00:00"/>
    <s v="Ireland"/>
    <x v="0"/>
    <x v="19"/>
  </r>
  <r>
    <s v="EST-000033747"/>
    <m/>
    <d v="2025-05-22T00:00:00"/>
    <s v="Ireland"/>
    <x v="0"/>
    <x v="19"/>
  </r>
  <r>
    <s v="EST-000033748"/>
    <m/>
    <d v="2025-05-23T00:00:00"/>
    <s v="Ireland"/>
    <x v="0"/>
    <x v="19"/>
  </r>
  <r>
    <s v="EST-000033830"/>
    <m/>
    <d v="2025-05-22T00:00:00"/>
    <s v="Ireland"/>
    <x v="0"/>
    <x v="19"/>
  </r>
  <r>
    <s v="EST-000033838"/>
    <m/>
    <d v="2025-05-23T00:00:00"/>
    <s v="Ireland"/>
    <x v="0"/>
    <x v="19"/>
  </r>
  <r>
    <s v="EST-000033860"/>
    <m/>
    <d v="2025-05-22T00:00:00"/>
    <s v="Ireland"/>
    <x v="0"/>
    <x v="19"/>
  </r>
  <r>
    <s v="EST-000033887"/>
    <m/>
    <d v="2025-05-23T00:00:00"/>
    <s v="Ireland"/>
    <x v="0"/>
    <x v="19"/>
  </r>
  <r>
    <s v="EST-000033230"/>
    <n v="120"/>
    <d v="2025-05-23T00:00:00"/>
    <s v="Middle East"/>
    <x v="1"/>
    <x v="19"/>
  </r>
  <r>
    <s v="EST-000033270"/>
    <m/>
    <d v="2025-05-20T00:00:00"/>
    <s v="Middle East"/>
    <x v="0"/>
    <x v="19"/>
  </r>
  <r>
    <s v="EST-000033440"/>
    <n v="64"/>
    <d v="2025-05-22T00:00:00"/>
    <s v="Middle East"/>
    <x v="1"/>
    <x v="19"/>
  </r>
  <r>
    <s v="EST-000033479"/>
    <n v="48"/>
    <d v="2025-05-20T00:00:00"/>
    <s v="Middle East"/>
    <x v="1"/>
    <x v="19"/>
  </r>
  <r>
    <s v="EST-000033561"/>
    <n v="40"/>
    <d v="2025-05-22T00:00:00"/>
    <s v="Middle East"/>
    <x v="1"/>
    <x v="19"/>
  </r>
  <r>
    <s v="EST-000033582"/>
    <n v="24"/>
    <d v="2025-05-20T00:00:00"/>
    <s v="Middle East"/>
    <x v="1"/>
    <x v="19"/>
  </r>
  <r>
    <s v="EST-000033679"/>
    <n v="32"/>
    <d v="2025-05-23T00:00:00"/>
    <s v="Middle East"/>
    <x v="1"/>
    <x v="19"/>
  </r>
  <r>
    <s v="EST-000033714"/>
    <n v="8"/>
    <d v="2025-05-20T00:00:00"/>
    <s v="Middle East"/>
    <x v="1"/>
    <x v="19"/>
  </r>
  <r>
    <s v="EST-000033716"/>
    <n v="24"/>
    <d v="2025-05-22T00:00:00"/>
    <s v="Middle East"/>
    <x v="1"/>
    <x v="19"/>
  </r>
  <r>
    <s v="EST-000033726"/>
    <n v="16"/>
    <d v="2025-05-21T00:00:00"/>
    <s v="Middle East"/>
    <x v="1"/>
    <x v="19"/>
  </r>
  <r>
    <s v="EST-000033728"/>
    <n v="24"/>
    <d v="2025-05-22T00:00:00"/>
    <s v="Middle East"/>
    <x v="1"/>
    <x v="19"/>
  </r>
  <r>
    <s v="EST-000033751"/>
    <n v="0"/>
    <d v="2025-05-20T00:00:00"/>
    <s v="Middle East"/>
    <x v="0"/>
    <x v="19"/>
  </r>
  <r>
    <s v="EST-000033752"/>
    <n v="16"/>
    <d v="2025-05-22T00:00:00"/>
    <s v="Middle East"/>
    <x v="1"/>
    <x v="19"/>
  </r>
  <r>
    <s v="EST-000033755"/>
    <n v="16"/>
    <d v="2025-05-22T00:00:00"/>
    <s v="Middle East"/>
    <x v="1"/>
    <x v="19"/>
  </r>
  <r>
    <s v="EST-000032752"/>
    <n v="200"/>
    <d v="2025-05-20T00:00:00"/>
    <s v="Rest of the World"/>
    <x v="1"/>
    <x v="19"/>
  </r>
  <r>
    <s v="EST-000032877"/>
    <n v="16"/>
    <d v="2025-05-21T00:00:00"/>
    <s v="Rest of the World"/>
    <x v="1"/>
    <x v="19"/>
  </r>
  <r>
    <s v="EST-000033384"/>
    <n v="64"/>
    <d v="2025-05-21T00:00:00"/>
    <s v="Rest of the World"/>
    <x v="1"/>
    <x v="19"/>
  </r>
  <r>
    <s v="EST-000033571"/>
    <n v="48"/>
    <d v="2025-05-23T00:00:00"/>
    <s v="Rest of the World"/>
    <x v="1"/>
    <x v="19"/>
  </r>
  <r>
    <s v="EST-000033604"/>
    <n v="32"/>
    <d v="2025-05-21T00:00:00"/>
    <s v="Rest of the World"/>
    <x v="1"/>
    <x v="19"/>
  </r>
  <r>
    <s v="EST-000033665"/>
    <n v="16"/>
    <d v="2025-05-21T00:00:00"/>
    <s v="Rest of the World"/>
    <x v="1"/>
    <x v="19"/>
  </r>
  <r>
    <s v="EST-000033712"/>
    <n v="32"/>
    <d v="2025-05-23T00:00:00"/>
    <s v="Rest of the World"/>
    <x v="1"/>
    <x v="19"/>
  </r>
  <r>
    <s v="EST-000033736"/>
    <n v="24"/>
    <d v="2025-05-22T00:00:00"/>
    <s v="Rest of the World"/>
    <x v="1"/>
    <x v="19"/>
  </r>
  <r>
    <s v="EST-000033743"/>
    <n v="24"/>
    <d v="2025-05-23T00:00:00"/>
    <s v="Rest of the World"/>
    <x v="1"/>
    <x v="19"/>
  </r>
  <r>
    <s v="EST-000033759"/>
    <n v="24"/>
    <d v="2025-05-22T00:00:00"/>
    <s v="Rest of the World"/>
    <x v="1"/>
    <x v="19"/>
  </r>
  <r>
    <s v="EST-000033762"/>
    <n v="32"/>
    <d v="2025-05-23T00:00:00"/>
    <s v="Rest of the World"/>
    <x v="1"/>
    <x v="19"/>
  </r>
  <r>
    <s v="EST-000033786"/>
    <n v="32"/>
    <d v="2025-05-23T00:00:00"/>
    <s v="Rest of the World"/>
    <x v="1"/>
    <x v="19"/>
  </r>
  <r>
    <s v="EST-000033824"/>
    <n v="0"/>
    <d v="2025-05-22T00:00:00"/>
    <s v="Rest of the World"/>
    <x v="0"/>
    <x v="19"/>
  </r>
  <r>
    <s v="EST-000033866"/>
    <n v="-8"/>
    <d v="2025-05-22T00:00:00"/>
    <s v="Rest of the World"/>
    <x v="1"/>
    <x v="19"/>
  </r>
  <r>
    <s v="EST-000033247"/>
    <n v="112"/>
    <d v="2025-05-22T00:00:00"/>
    <s v="UK"/>
    <x v="1"/>
    <x v="19"/>
  </r>
  <r>
    <s v="EST-000033376"/>
    <n v="48"/>
    <d v="2025-05-22T00:00:00"/>
    <s v="UK"/>
    <x v="1"/>
    <x v="19"/>
  </r>
  <r>
    <s v="EST-000033517"/>
    <n v="48"/>
    <d v="2025-05-22T00:00:00"/>
    <s v="UK"/>
    <x v="1"/>
    <x v="19"/>
  </r>
  <r>
    <s v="EST-000033553"/>
    <n v="48"/>
    <d v="2025-05-20T00:00:00"/>
    <s v="UK"/>
    <x v="1"/>
    <x v="19"/>
  </r>
  <r>
    <s v="EST-000033565"/>
    <n v="32"/>
    <d v="2025-05-20T00:00:00"/>
    <s v="UK"/>
    <x v="1"/>
    <x v="19"/>
  </r>
  <r>
    <s v="EST-000033585"/>
    <n v="32"/>
    <d v="2025-05-22T00:00:00"/>
    <s v="UK"/>
    <x v="1"/>
    <x v="19"/>
  </r>
  <r>
    <s v="EST-000033613"/>
    <n v="32"/>
    <d v="2025-05-21T00:00:00"/>
    <s v="UK"/>
    <x v="1"/>
    <x v="19"/>
  </r>
  <r>
    <s v="EST-000033626"/>
    <n v="16"/>
    <d v="2025-05-19T00:00:00"/>
    <s v="UK"/>
    <x v="1"/>
    <x v="19"/>
  </r>
  <r>
    <s v="EST-000033637"/>
    <n v="16"/>
    <d v="2025-05-19T00:00:00"/>
    <s v="UK"/>
    <x v="1"/>
    <x v="19"/>
  </r>
  <r>
    <s v="EST-000033639"/>
    <n v="16"/>
    <d v="2025-05-19T00:00:00"/>
    <s v="UK"/>
    <x v="1"/>
    <x v="19"/>
  </r>
  <r>
    <s v="EST-000033642"/>
    <n v="24"/>
    <d v="2025-05-19T00:00:00"/>
    <s v="UK"/>
    <x v="1"/>
    <x v="19"/>
  </r>
  <r>
    <s v="EST-000033660"/>
    <n v="16"/>
    <d v="2025-05-20T00:00:00"/>
    <s v="UK"/>
    <x v="1"/>
    <x v="19"/>
  </r>
  <r>
    <s v="EST-000033668"/>
    <n v="16"/>
    <d v="2025-05-20T00:00:00"/>
    <s v="UK"/>
    <x v="1"/>
    <x v="19"/>
  </r>
  <r>
    <s v="EST-000033676"/>
    <n v="8"/>
    <d v="2025-05-19T00:00:00"/>
    <s v="UK"/>
    <x v="1"/>
    <x v="19"/>
  </r>
  <r>
    <s v="EST-000033680"/>
    <n v="8"/>
    <d v="2025-05-19T00:00:00"/>
    <s v="UK"/>
    <x v="1"/>
    <x v="19"/>
  </r>
  <r>
    <s v="EST-000033681"/>
    <n v="8"/>
    <d v="2025-05-19T00:00:00"/>
    <s v="UK"/>
    <x v="1"/>
    <x v="19"/>
  </r>
  <r>
    <s v="EST-000033690"/>
    <n v="8"/>
    <d v="2025-05-19T00:00:00"/>
    <s v="UK"/>
    <x v="1"/>
    <x v="19"/>
  </r>
  <r>
    <s v="EST-000033687"/>
    <m/>
    <d v="2025-05-19T00:00:00"/>
    <s v="UK"/>
    <x v="0"/>
    <x v="19"/>
  </r>
  <r>
    <s v="EST-000033688"/>
    <m/>
    <d v="2025-05-19T00:00:00"/>
    <s v="UK"/>
    <x v="0"/>
    <x v="19"/>
  </r>
  <r>
    <s v="EST-000033689"/>
    <n v="16"/>
    <d v="2025-05-20T00:00:00"/>
    <s v="UK"/>
    <x v="1"/>
    <x v="19"/>
  </r>
  <r>
    <s v="EST-000033691"/>
    <n v="8"/>
    <d v="2025-05-19T00:00:00"/>
    <s v="UK"/>
    <x v="1"/>
    <x v="19"/>
  </r>
  <r>
    <s v="EST-000033694"/>
    <n v="0"/>
    <d v="2025-05-19T00:00:00"/>
    <s v="UK"/>
    <x v="0"/>
    <x v="19"/>
  </r>
  <r>
    <s v="EST-000033695"/>
    <n v="0"/>
    <d v="2025-05-19T00:00:00"/>
    <s v="UK"/>
    <x v="0"/>
    <x v="19"/>
  </r>
  <r>
    <s v="EST-000033700"/>
    <n v="16"/>
    <d v="2025-05-21T00:00:00"/>
    <s v="UK"/>
    <x v="1"/>
    <x v="19"/>
  </r>
  <r>
    <s v="EST-000033698"/>
    <n v="0"/>
    <d v="2025-05-19T00:00:00"/>
    <s v="UK"/>
    <x v="0"/>
    <x v="19"/>
  </r>
  <r>
    <s v="EST-000033699"/>
    <m/>
    <d v="2025-05-19T00:00:00"/>
    <s v="UK"/>
    <x v="0"/>
    <x v="19"/>
  </r>
  <r>
    <s v="EST-000033701"/>
    <m/>
    <d v="2025-05-19T00:00:00"/>
    <s v="UK"/>
    <x v="0"/>
    <x v="19"/>
  </r>
  <r>
    <s v="EST-000033702"/>
    <n v="16"/>
    <d v="2025-05-21T00:00:00"/>
    <s v="UK"/>
    <x v="1"/>
    <x v="19"/>
  </r>
  <r>
    <s v="EST-000033703"/>
    <m/>
    <d v="2025-05-19T00:00:00"/>
    <s v="UK"/>
    <x v="0"/>
    <x v="19"/>
  </r>
  <r>
    <s v="EST-000033704"/>
    <m/>
    <d v="2025-05-19T00:00:00"/>
    <s v="UK"/>
    <x v="0"/>
    <x v="19"/>
  </r>
  <r>
    <s v="EST-000033705"/>
    <m/>
    <d v="2025-05-19T00:00:00"/>
    <s v="UK"/>
    <x v="0"/>
    <x v="19"/>
  </r>
  <r>
    <s v="EST-000033706"/>
    <n v="8"/>
    <d v="2025-05-20T00:00:00"/>
    <s v="UK"/>
    <x v="1"/>
    <x v="19"/>
  </r>
  <r>
    <s v="EST-000033707"/>
    <n v="0"/>
    <d v="2025-05-19T00:00:00"/>
    <s v="UK"/>
    <x v="0"/>
    <x v="19"/>
  </r>
  <r>
    <s v="EST-000033708"/>
    <m/>
    <d v="2025-05-19T00:00:00"/>
    <s v="UK"/>
    <x v="0"/>
    <x v="19"/>
  </r>
  <r>
    <s v="EST-000033709"/>
    <m/>
    <d v="2025-05-19T00:00:00"/>
    <s v="UK"/>
    <x v="0"/>
    <x v="19"/>
  </r>
  <r>
    <s v="EST-000033710"/>
    <m/>
    <d v="2025-05-19T00:00:00"/>
    <s v="UK"/>
    <x v="0"/>
    <x v="19"/>
  </r>
  <r>
    <s v="EST-000033711"/>
    <m/>
    <d v="2025-05-19T00:00:00"/>
    <s v="UK"/>
    <x v="0"/>
    <x v="19"/>
  </r>
  <r>
    <s v="EST-000033713"/>
    <m/>
    <d v="2025-05-19T00:00:00"/>
    <s v="UK"/>
    <x v="0"/>
    <x v="19"/>
  </r>
  <r>
    <s v="EST-000033717"/>
    <n v="8"/>
    <d v="2025-05-20T00:00:00"/>
    <s v="UK"/>
    <x v="1"/>
    <x v="19"/>
  </r>
  <r>
    <s v="EST-000033715"/>
    <n v="8"/>
    <d v="2025-05-20T00:00:00"/>
    <s v="UK"/>
    <x v="1"/>
    <x v="19"/>
  </r>
  <r>
    <s v="EST-000033718"/>
    <n v="0"/>
    <d v="2025-05-20T00:00:00"/>
    <s v="UK"/>
    <x v="0"/>
    <x v="19"/>
  </r>
  <r>
    <s v="EST-000033719"/>
    <n v="24"/>
    <d v="2025-05-22T00:00:00"/>
    <s v="UK"/>
    <x v="1"/>
    <x v="19"/>
  </r>
  <r>
    <s v="EST-000033720"/>
    <m/>
    <d v="2025-05-19T00:00:00"/>
    <s v="UK"/>
    <x v="0"/>
    <x v="19"/>
  </r>
  <r>
    <s v="EST-000033722"/>
    <m/>
    <d v="2025-05-19T00:00:00"/>
    <s v="UK"/>
    <x v="0"/>
    <x v="19"/>
  </r>
  <r>
    <s v="EST-000033723"/>
    <m/>
    <d v="2025-05-19T00:00:00"/>
    <s v="UK"/>
    <x v="0"/>
    <x v="19"/>
  </r>
  <r>
    <s v="EST-000033724"/>
    <m/>
    <d v="2025-05-19T00:00:00"/>
    <s v="UK"/>
    <x v="0"/>
    <x v="19"/>
  </r>
  <r>
    <s v="EST-000033725"/>
    <m/>
    <d v="2025-05-19T00:00:00"/>
    <s v="UK"/>
    <x v="0"/>
    <x v="19"/>
  </r>
  <r>
    <s v="EST-000033727"/>
    <m/>
    <d v="2025-05-19T00:00:00"/>
    <s v="UK"/>
    <x v="0"/>
    <x v="19"/>
  </r>
  <r>
    <s v="EST-000033730"/>
    <n v="24"/>
    <d v="2025-05-22T00:00:00"/>
    <s v="UK"/>
    <x v="1"/>
    <x v="19"/>
  </r>
  <r>
    <s v="EST-000033731"/>
    <n v="32"/>
    <d v="2025-05-23T00:00:00"/>
    <s v="UK"/>
    <x v="1"/>
    <x v="19"/>
  </r>
  <r>
    <s v="EST-000033732"/>
    <m/>
    <d v="2025-05-19T00:00:00"/>
    <s v="UK"/>
    <x v="0"/>
    <x v="19"/>
  </r>
  <r>
    <s v="EST-000033735"/>
    <n v="0"/>
    <d v="2025-05-19T00:00:00"/>
    <s v="UK"/>
    <x v="0"/>
    <x v="19"/>
  </r>
  <r>
    <s v="EST-000033733"/>
    <m/>
    <d v="2025-05-19T00:00:00"/>
    <s v="UK"/>
    <x v="0"/>
    <x v="19"/>
  </r>
  <r>
    <s v="EST-000033734"/>
    <n v="0"/>
    <d v="2025-05-19T00:00:00"/>
    <s v="UK"/>
    <x v="0"/>
    <x v="19"/>
  </r>
  <r>
    <s v="EST-000033737"/>
    <n v="0"/>
    <d v="2025-05-19T00:00:00"/>
    <s v="UK"/>
    <x v="0"/>
    <x v="19"/>
  </r>
  <r>
    <s v="EST-000033739"/>
    <n v="16"/>
    <d v="2025-05-20T00:00:00"/>
    <s v="UK"/>
    <x v="1"/>
    <x v="19"/>
  </r>
  <r>
    <s v="EST-000033741"/>
    <m/>
    <d v="2025-05-19T00:00:00"/>
    <s v="UK"/>
    <x v="0"/>
    <x v="19"/>
  </r>
  <r>
    <s v="EST-000033744"/>
    <n v="0"/>
    <d v="2025-05-20T00:00:00"/>
    <s v="UK"/>
    <x v="0"/>
    <x v="19"/>
  </r>
  <r>
    <s v="EST-000033745"/>
    <n v="0"/>
    <d v="2025-05-20T00:00:00"/>
    <s v="UK"/>
    <x v="0"/>
    <x v="19"/>
  </r>
  <r>
    <s v="EST-000033750"/>
    <m/>
    <d v="2025-05-20T00:00:00"/>
    <s v="UK"/>
    <x v="0"/>
    <x v="19"/>
  </r>
  <r>
    <s v="EST-000033760"/>
    <m/>
    <d v="2025-05-20T00:00:00"/>
    <s v="UK"/>
    <x v="0"/>
    <x v="19"/>
  </r>
  <r>
    <s v="EST-000033754"/>
    <m/>
    <d v="2025-05-20T00:00:00"/>
    <s v="UK"/>
    <x v="0"/>
    <x v="19"/>
  </r>
  <r>
    <s v="EST-000033753"/>
    <m/>
    <d v="2025-05-20T00:00:00"/>
    <s v="UK"/>
    <x v="0"/>
    <x v="19"/>
  </r>
  <r>
    <s v="EST-000033756"/>
    <m/>
    <d v="2025-05-20T00:00:00"/>
    <s v="UK"/>
    <x v="0"/>
    <x v="19"/>
  </r>
  <r>
    <s v="EST-000033758"/>
    <n v="0"/>
    <d v="2025-05-20T00:00:00"/>
    <s v="UK"/>
    <x v="0"/>
    <x v="19"/>
  </r>
  <r>
    <s v="EST-000033761"/>
    <m/>
    <d v="2025-05-20T00:00:00"/>
    <s v="UK"/>
    <x v="0"/>
    <x v="19"/>
  </r>
  <r>
    <s v="EST-000033763"/>
    <n v="8"/>
    <d v="2025-05-21T00:00:00"/>
    <s v="UK"/>
    <x v="1"/>
    <x v="19"/>
  </r>
  <r>
    <s v="EST-000033764"/>
    <m/>
    <d v="2025-05-20T00:00:00"/>
    <s v="UK"/>
    <x v="0"/>
    <x v="19"/>
  </r>
  <r>
    <s v="EST-000033765"/>
    <m/>
    <d v="2025-05-20T00:00:00"/>
    <s v="UK"/>
    <x v="0"/>
    <x v="19"/>
  </r>
  <r>
    <s v="EST-000033766"/>
    <m/>
    <d v="2025-05-20T00:00:00"/>
    <s v="UK"/>
    <x v="0"/>
    <x v="19"/>
  </r>
  <r>
    <s v="EST-000033767"/>
    <n v="0"/>
    <d v="2025-05-20T00:00:00"/>
    <s v="UK"/>
    <x v="0"/>
    <x v="19"/>
  </r>
  <r>
    <s v="EST-000033768"/>
    <n v="8"/>
    <d v="2025-05-21T00:00:00"/>
    <s v="UK"/>
    <x v="1"/>
    <x v="19"/>
  </r>
  <r>
    <s v="EST-000033769"/>
    <n v="16"/>
    <d v="2025-05-22T00:00:00"/>
    <s v="UK"/>
    <x v="1"/>
    <x v="19"/>
  </r>
  <r>
    <s v="EST-000033771"/>
    <n v="0"/>
    <d v="2025-05-20T00:00:00"/>
    <s v="UK"/>
    <x v="0"/>
    <x v="19"/>
  </r>
  <r>
    <s v="EST-000033772"/>
    <n v="0"/>
    <d v="2025-05-20T00:00:00"/>
    <s v="UK"/>
    <x v="0"/>
    <x v="19"/>
  </r>
  <r>
    <s v="EST-000033773"/>
    <n v="8"/>
    <d v="2025-05-23T00:00:00"/>
    <s v="UK"/>
    <x v="1"/>
    <x v="19"/>
  </r>
  <r>
    <s v="EST-000033775"/>
    <n v="0"/>
    <d v="2025-05-21T00:00:00"/>
    <s v="UK"/>
    <x v="0"/>
    <x v="19"/>
  </r>
  <r>
    <s v="EST-000033776"/>
    <n v="0"/>
    <d v="2025-05-20T00:00:00"/>
    <s v="UK"/>
    <x v="0"/>
    <x v="19"/>
  </r>
  <r>
    <s v="EST-000033778"/>
    <n v="16"/>
    <d v="2025-05-22T00:00:00"/>
    <s v="UK"/>
    <x v="1"/>
    <x v="19"/>
  </r>
  <r>
    <s v="EST-000033779"/>
    <n v="0"/>
    <d v="2025-05-20T00:00:00"/>
    <s v="UK"/>
    <x v="0"/>
    <x v="19"/>
  </r>
  <r>
    <s v="EST-000033780"/>
    <n v="0"/>
    <d v="2025-05-20T00:00:00"/>
    <s v="UK"/>
    <x v="0"/>
    <x v="19"/>
  </r>
  <r>
    <s v="EST-000033781"/>
    <n v="8"/>
    <d v="2025-05-21T00:00:00"/>
    <s v="UK"/>
    <x v="1"/>
    <x v="19"/>
  </r>
  <r>
    <s v="EST-000033782"/>
    <n v="8"/>
    <d v="2025-05-21T00:00:00"/>
    <s v="UK"/>
    <x v="1"/>
    <x v="19"/>
  </r>
  <r>
    <s v="EST-000033790"/>
    <n v="0"/>
    <d v="2025-05-20T00:00:00"/>
    <s v="UK"/>
    <x v="0"/>
    <x v="19"/>
  </r>
  <r>
    <s v="EST-000033783"/>
    <n v="0"/>
    <d v="2025-05-20T00:00:00"/>
    <s v="UK"/>
    <x v="0"/>
    <x v="19"/>
  </r>
  <r>
    <s v="EST-000033785"/>
    <m/>
    <d v="2025-05-20T00:00:00"/>
    <s v="UK"/>
    <x v="0"/>
    <x v="19"/>
  </r>
  <r>
    <s v="EST-000033784"/>
    <m/>
    <d v="2025-05-20T00:00:00"/>
    <s v="UK"/>
    <x v="0"/>
    <x v="19"/>
  </r>
  <r>
    <s v="EST-000033787"/>
    <m/>
    <d v="2025-05-20T00:00:00"/>
    <s v="UK"/>
    <x v="0"/>
    <x v="19"/>
  </r>
  <r>
    <s v="EST-000033788"/>
    <m/>
    <d v="2025-05-20T00:00:00"/>
    <s v="UK"/>
    <x v="0"/>
    <x v="19"/>
  </r>
  <r>
    <s v="EST-000033792"/>
    <m/>
    <d v="2025-05-20T00:00:00"/>
    <s v="UK"/>
    <x v="0"/>
    <x v="19"/>
  </r>
  <r>
    <s v="EST-000033789"/>
    <n v="0"/>
    <d v="2025-05-20T00:00:00"/>
    <s v="UK"/>
    <x v="0"/>
    <x v="19"/>
  </r>
  <r>
    <s v="EST-000033793"/>
    <m/>
    <d v="2025-05-20T00:00:00"/>
    <s v="UK"/>
    <x v="0"/>
    <x v="19"/>
  </r>
  <r>
    <s v="EST-000033791"/>
    <n v="8"/>
    <d v="2025-05-21T00:00:00"/>
    <s v="UK"/>
    <x v="1"/>
    <x v="19"/>
  </r>
  <r>
    <s v="EST-000033795"/>
    <n v="16"/>
    <d v="2025-05-22T00:00:00"/>
    <s v="UK"/>
    <x v="1"/>
    <x v="19"/>
  </r>
  <r>
    <s v="EST-000033796"/>
    <m/>
    <d v="2025-05-20T00:00:00"/>
    <s v="UK"/>
    <x v="0"/>
    <x v="19"/>
  </r>
  <r>
    <s v="EST-000033798"/>
    <m/>
    <d v="2025-05-20T00:00:00"/>
    <s v="UK"/>
    <x v="0"/>
    <x v="19"/>
  </r>
  <r>
    <s v="EST-000033799"/>
    <n v="8"/>
    <d v="2025-05-21T00:00:00"/>
    <s v="UK"/>
    <x v="1"/>
    <x v="19"/>
  </r>
  <r>
    <s v="EST-000033800"/>
    <n v="32"/>
    <d v="2025-05-23T00:00:00"/>
    <s v="UK"/>
    <x v="1"/>
    <x v="19"/>
  </r>
  <r>
    <s v="EST-000033803"/>
    <n v="0"/>
    <d v="2025-05-21T00:00:00"/>
    <s v="UK"/>
    <x v="0"/>
    <x v="19"/>
  </r>
  <r>
    <s v="EST-000033804"/>
    <n v="-8"/>
    <d v="2025-05-21T00:00:00"/>
    <s v="UK"/>
    <x v="1"/>
    <x v="19"/>
  </r>
  <r>
    <s v="EST-000033805"/>
    <m/>
    <d v="2025-05-21T00:00:00"/>
    <s v="UK"/>
    <x v="0"/>
    <x v="19"/>
  </r>
  <r>
    <s v="EST-000033806"/>
    <n v="0"/>
    <d v="2025-05-21T00:00:00"/>
    <s v="UK"/>
    <x v="0"/>
    <x v="19"/>
  </r>
  <r>
    <s v="EST-000033809"/>
    <n v="0"/>
    <d v="2025-05-21T00:00:00"/>
    <s v="UK"/>
    <x v="0"/>
    <x v="19"/>
  </r>
  <r>
    <s v="EST-000033810"/>
    <m/>
    <d v="2025-05-21T00:00:00"/>
    <s v="UK"/>
    <x v="0"/>
    <x v="19"/>
  </r>
  <r>
    <s v="EST-000033811"/>
    <n v="0"/>
    <d v="2025-05-21T00:00:00"/>
    <s v="UK"/>
    <x v="0"/>
    <x v="19"/>
  </r>
  <r>
    <s v="EST-000033812"/>
    <n v="0"/>
    <d v="2025-05-21T00:00:00"/>
    <s v="UK"/>
    <x v="0"/>
    <x v="19"/>
  </r>
  <r>
    <s v="EST-000033813"/>
    <n v="0"/>
    <d v="2025-05-21T00:00:00"/>
    <s v="UK"/>
    <x v="0"/>
    <x v="19"/>
  </r>
  <r>
    <s v="EST-000033814"/>
    <n v="0"/>
    <d v="2025-05-21T00:00:00"/>
    <s v="UK"/>
    <x v="0"/>
    <x v="19"/>
  </r>
  <r>
    <s v="EST-000033816"/>
    <n v="0"/>
    <d v="2025-05-21T00:00:00"/>
    <s v="UK"/>
    <x v="0"/>
    <x v="19"/>
  </r>
  <r>
    <s v="EST-000033817"/>
    <n v="0"/>
    <d v="2025-05-21T00:00:00"/>
    <s v="UK"/>
    <x v="0"/>
    <x v="19"/>
  </r>
  <r>
    <s v="EST-000033818"/>
    <m/>
    <d v="2025-05-21T00:00:00"/>
    <s v="UK"/>
    <x v="0"/>
    <x v="19"/>
  </r>
  <r>
    <s v="EST-000033819"/>
    <n v="0"/>
    <d v="2025-05-21T00:00:00"/>
    <s v="UK"/>
    <x v="0"/>
    <x v="19"/>
  </r>
  <r>
    <s v="EST-000033820"/>
    <n v="0"/>
    <d v="2025-05-21T00:00:00"/>
    <s v="UK"/>
    <x v="0"/>
    <x v="19"/>
  </r>
  <r>
    <s v="EST-000033821"/>
    <m/>
    <d v="2025-05-21T00:00:00"/>
    <s v="UK"/>
    <x v="0"/>
    <x v="19"/>
  </r>
  <r>
    <s v="EST-000033822"/>
    <n v="0"/>
    <d v="2025-05-21T00:00:00"/>
    <s v="UK"/>
    <x v="0"/>
    <x v="19"/>
  </r>
  <r>
    <s v="EST-000033823"/>
    <m/>
    <d v="2025-05-21T00:00:00"/>
    <s v="UK"/>
    <x v="0"/>
    <x v="19"/>
  </r>
  <r>
    <s v="EST-000033825"/>
    <n v="0"/>
    <d v="2025-05-21T00:00:00"/>
    <s v="UK"/>
    <x v="0"/>
    <x v="19"/>
  </r>
  <r>
    <s v="EST-000033828"/>
    <m/>
    <d v="2025-05-21T00:00:00"/>
    <s v="UK"/>
    <x v="0"/>
    <x v="19"/>
  </r>
  <r>
    <s v="EST-000033829"/>
    <n v="8"/>
    <d v="2025-05-22T00:00:00"/>
    <s v="UK"/>
    <x v="1"/>
    <x v="19"/>
  </r>
  <r>
    <s v="EST-000033831"/>
    <n v="16"/>
    <d v="2025-05-23T00:00:00"/>
    <s v="UK"/>
    <x v="1"/>
    <x v="19"/>
  </r>
  <r>
    <s v="EST-000033835"/>
    <m/>
    <d v="2025-05-21T00:00:00"/>
    <s v="UK"/>
    <x v="0"/>
    <x v="19"/>
  </r>
  <r>
    <s v="EST-000033833"/>
    <m/>
    <d v="2025-05-21T00:00:00"/>
    <s v="UK"/>
    <x v="0"/>
    <x v="19"/>
  </r>
  <r>
    <s v="EST-000033834"/>
    <n v="0"/>
    <d v="2025-05-23T00:00:00"/>
    <s v="UK"/>
    <x v="0"/>
    <x v="19"/>
  </r>
  <r>
    <s v="EST-000033837"/>
    <m/>
    <d v="2025-05-21T00:00:00"/>
    <s v="UK"/>
    <x v="0"/>
    <x v="19"/>
  </r>
  <r>
    <s v="EST-000033840"/>
    <n v="-8"/>
    <d v="2025-05-21T00:00:00"/>
    <s v="UK"/>
    <x v="1"/>
    <x v="19"/>
  </r>
  <r>
    <s v="EST-000033841"/>
    <m/>
    <d v="2025-05-21T00:00:00"/>
    <s v="UK"/>
    <x v="0"/>
    <x v="19"/>
  </r>
  <r>
    <s v="EST-000033839"/>
    <n v="8"/>
    <d v="2025-05-22T00:00:00"/>
    <s v="UK"/>
    <x v="1"/>
    <x v="19"/>
  </r>
  <r>
    <s v="EST-000033842"/>
    <n v="8"/>
    <d v="2025-05-22T00:00:00"/>
    <s v="UK"/>
    <x v="1"/>
    <x v="19"/>
  </r>
  <r>
    <s v="EST-000033843"/>
    <n v="-8"/>
    <d v="2025-05-21T00:00:00"/>
    <s v="UK"/>
    <x v="1"/>
    <x v="19"/>
  </r>
  <r>
    <s v="EST-000033844"/>
    <n v="8"/>
    <d v="2025-05-22T00:00:00"/>
    <s v="UK"/>
    <x v="1"/>
    <x v="19"/>
  </r>
  <r>
    <s v="EST-000033845"/>
    <n v="16"/>
    <d v="2025-05-22T00:00:00"/>
    <s v="UK"/>
    <x v="1"/>
    <x v="19"/>
  </r>
  <r>
    <s v="EST-000033846"/>
    <n v="0"/>
    <d v="2025-05-22T00:00:00"/>
    <s v="UK"/>
    <x v="0"/>
    <x v="19"/>
  </r>
  <r>
    <s v="EST-000033849"/>
    <n v="0"/>
    <d v="2025-05-22T00:00:00"/>
    <s v="UK"/>
    <x v="0"/>
    <x v="19"/>
  </r>
  <r>
    <s v="EST-000033848"/>
    <n v="8"/>
    <d v="2025-05-23T00:00:00"/>
    <s v="UK"/>
    <x v="1"/>
    <x v="19"/>
  </r>
  <r>
    <s v="EST-000033853"/>
    <n v="0"/>
    <d v="2025-05-22T00:00:00"/>
    <s v="UK"/>
    <x v="0"/>
    <x v="19"/>
  </r>
  <r>
    <s v="EST-000033854"/>
    <n v="0"/>
    <d v="2025-05-22T00:00:00"/>
    <s v="UK"/>
    <x v="0"/>
    <x v="19"/>
  </r>
  <r>
    <s v="EST-000033855"/>
    <n v="0"/>
    <d v="2025-05-22T00:00:00"/>
    <s v="UK"/>
    <x v="0"/>
    <x v="19"/>
  </r>
  <r>
    <s v="EST-000033856"/>
    <n v="0"/>
    <d v="2025-05-22T00:00:00"/>
    <s v="UK"/>
    <x v="0"/>
    <x v="19"/>
  </r>
  <r>
    <s v="EST-000033857"/>
    <n v="0"/>
    <d v="2025-05-22T00:00:00"/>
    <s v="UK"/>
    <x v="0"/>
    <x v="19"/>
  </r>
  <r>
    <s v="EST-000033858"/>
    <n v="0"/>
    <d v="2025-05-22T00:00:00"/>
    <s v="UK"/>
    <x v="0"/>
    <x v="19"/>
  </r>
  <r>
    <s v="EST-000033859"/>
    <n v="0"/>
    <d v="2025-05-22T00:00:00"/>
    <s v="UK"/>
    <x v="0"/>
    <x v="19"/>
  </r>
  <r>
    <s v="EST-000033861"/>
    <m/>
    <d v="2025-05-22T00:00:00"/>
    <s v="UK"/>
    <x v="0"/>
    <x v="19"/>
  </r>
  <r>
    <s v="EST-000033862"/>
    <n v="0"/>
    <d v="2025-05-22T00:00:00"/>
    <s v="UK"/>
    <x v="0"/>
    <x v="19"/>
  </r>
  <r>
    <s v="EST-000033863"/>
    <m/>
    <d v="2025-05-22T00:00:00"/>
    <s v="UK"/>
    <x v="0"/>
    <x v="19"/>
  </r>
  <r>
    <s v="EST-000033865"/>
    <n v="0"/>
    <d v="2025-05-22T00:00:00"/>
    <s v="UK"/>
    <x v="0"/>
    <x v="19"/>
  </r>
  <r>
    <s v="EST-000033867"/>
    <n v="8"/>
    <d v="2025-05-23T00:00:00"/>
    <s v="UK"/>
    <x v="1"/>
    <x v="19"/>
  </r>
  <r>
    <s v="EST-000033870"/>
    <m/>
    <d v="2025-05-22T00:00:00"/>
    <s v="UK"/>
    <x v="0"/>
    <x v="19"/>
  </r>
  <r>
    <s v="EST-000033871"/>
    <n v="0"/>
    <d v="2025-05-22T00:00:00"/>
    <s v="UK"/>
    <x v="0"/>
    <x v="19"/>
  </r>
  <r>
    <s v="EST-000033872"/>
    <n v="8"/>
    <d v="2025-05-23T00:00:00"/>
    <s v="UK"/>
    <x v="1"/>
    <x v="19"/>
  </r>
  <r>
    <s v="EST-000033875"/>
    <m/>
    <d v="2025-05-22T00:00:00"/>
    <s v="UK"/>
    <x v="0"/>
    <x v="19"/>
  </r>
  <r>
    <s v="EST-000033876"/>
    <n v="0"/>
    <d v="2025-05-23T00:00:00"/>
    <s v="UK"/>
    <x v="0"/>
    <x v="19"/>
  </r>
  <r>
    <s v="EST-000033877"/>
    <m/>
    <d v="2025-05-22T00:00:00"/>
    <s v="UK"/>
    <x v="0"/>
    <x v="19"/>
  </r>
  <r>
    <s v="EST-000033878"/>
    <m/>
    <d v="2025-05-22T00:00:00"/>
    <s v="UK"/>
    <x v="0"/>
    <x v="19"/>
  </r>
  <r>
    <s v="EST-000033879"/>
    <n v="8"/>
    <d v="2025-05-23T00:00:00"/>
    <s v="UK"/>
    <x v="1"/>
    <x v="19"/>
  </r>
  <r>
    <s v="EST-000033880"/>
    <n v="8"/>
    <d v="2025-05-23T00:00:00"/>
    <s v="UK"/>
    <x v="1"/>
    <x v="19"/>
  </r>
  <r>
    <s v="EST-000033882"/>
    <m/>
    <d v="2025-05-22T00:00:00"/>
    <s v="UK"/>
    <x v="0"/>
    <x v="19"/>
  </r>
  <r>
    <s v="EST-000033883"/>
    <m/>
    <d v="2025-05-22T00:00:00"/>
    <s v="UK"/>
    <x v="0"/>
    <x v="19"/>
  </r>
  <r>
    <s v="EST-000033884"/>
    <n v="0"/>
    <d v="2025-05-23T00:00:00"/>
    <s v="UK"/>
    <x v="0"/>
    <x v="19"/>
  </r>
  <r>
    <s v="EST-000033885"/>
    <m/>
    <d v="2025-05-22T00:00:00"/>
    <s v="UK"/>
    <x v="0"/>
    <x v="19"/>
  </r>
  <r>
    <s v="EST-000033894"/>
    <m/>
    <d v="2025-05-23T00:00:00"/>
    <s v="UK"/>
    <x v="0"/>
    <x v="19"/>
  </r>
  <r>
    <s v="EST-000033898"/>
    <m/>
    <d v="2025-05-23T00:00:00"/>
    <s v="UK"/>
    <x v="0"/>
    <x v="19"/>
  </r>
  <r>
    <s v="EST-000033890"/>
    <n v="0"/>
    <d v="2025-05-23T00:00:00"/>
    <s v="UK"/>
    <x v="0"/>
    <x v="19"/>
  </r>
  <r>
    <s v="EST-000033892"/>
    <n v="0"/>
    <d v="2025-05-23T00:00:00"/>
    <s v="UK"/>
    <x v="0"/>
    <x v="19"/>
  </r>
  <r>
    <s v="EST-000033893"/>
    <m/>
    <d v="2025-05-23T00:00:00"/>
    <s v="UK"/>
    <x v="0"/>
    <x v="19"/>
  </r>
  <r>
    <s v="EST-000033897"/>
    <m/>
    <d v="2025-05-23T00:00:00"/>
    <s v="UK"/>
    <x v="0"/>
    <x v="19"/>
  </r>
  <r>
    <s v="EST-000033901"/>
    <n v="0"/>
    <d v="2025-05-23T00:00:00"/>
    <s v="UK"/>
    <x v="0"/>
    <x v="19"/>
  </r>
  <r>
    <s v="EST-000033899"/>
    <n v="0"/>
    <d v="2025-05-23T00:00:00"/>
    <s v="UK"/>
    <x v="0"/>
    <x v="19"/>
  </r>
  <r>
    <s v="EST-000033900"/>
    <n v="0"/>
    <d v="2025-05-23T00:00:00"/>
    <s v="UK"/>
    <x v="0"/>
    <x v="19"/>
  </r>
  <r>
    <s v="EST-000033902"/>
    <m/>
    <d v="2025-05-23T00:00:00"/>
    <s v="UK"/>
    <x v="0"/>
    <x v="19"/>
  </r>
  <r>
    <s v="EST-000033904"/>
    <n v="0"/>
    <d v="2025-05-23T00:00:00"/>
    <s v="UK"/>
    <x v="0"/>
    <x v="19"/>
  </r>
  <r>
    <s v="EST-000033905"/>
    <n v="0"/>
    <d v="2025-05-23T00:00:00"/>
    <s v="UK"/>
    <x v="0"/>
    <x v="19"/>
  </r>
  <r>
    <s v="EST-000033906"/>
    <n v="0"/>
    <d v="2025-05-23T00:00:00"/>
    <s v="UK"/>
    <x v="0"/>
    <x v="19"/>
  </r>
  <r>
    <s v="EST-000033907"/>
    <n v="0"/>
    <d v="2025-05-23T00:00:00"/>
    <s v="UK"/>
    <x v="0"/>
    <x v="19"/>
  </r>
  <r>
    <s v="EST-000033911"/>
    <m/>
    <d v="2025-05-23T00:00:00"/>
    <s v="UK"/>
    <x v="0"/>
    <x v="19"/>
  </r>
  <r>
    <s v="EST-000033913"/>
    <m/>
    <d v="2025-05-23T00:00:00"/>
    <s v="UK"/>
    <x v="0"/>
    <x v="19"/>
  </r>
  <r>
    <s v="EST-000033912"/>
    <m/>
    <d v="2025-05-23T00:00:00"/>
    <s v="UK"/>
    <x v="0"/>
    <x v="19"/>
  </r>
  <r>
    <s v="EST-000033915"/>
    <m/>
    <d v="2025-05-23T00:00:00"/>
    <s v="UK"/>
    <x v="0"/>
    <x v="19"/>
  </r>
  <r>
    <s v="EST-000033916"/>
    <n v="0"/>
    <d v="2025-05-23T00:00:00"/>
    <s v="UK"/>
    <x v="0"/>
    <x v="19"/>
  </r>
  <r>
    <s v="EST-000033920"/>
    <n v="0"/>
    <d v="2025-05-23T00:00:00"/>
    <s v="UK"/>
    <x v="0"/>
    <x v="19"/>
  </r>
  <r>
    <s v="EST-000032175"/>
    <n v="288"/>
    <d v="2025-05-19T00:00:00"/>
    <s v="USA"/>
    <x v="1"/>
    <x v="19"/>
  </r>
  <r>
    <s v="EST-000033488"/>
    <m/>
    <d v="2025-05-20T00:00:00"/>
    <s v="USA"/>
    <x v="0"/>
    <x v="19"/>
  </r>
  <r>
    <s v="EST-000033658"/>
    <m/>
    <d v="2025-05-19T00:00:00"/>
    <s v="USA"/>
    <x v="0"/>
    <x v="19"/>
  </r>
  <r>
    <s v="EST-000033693"/>
    <n v="14"/>
    <d v="2025-05-21T00:00:00"/>
    <s v="USA"/>
    <x v="1"/>
    <x v="19"/>
  </r>
  <r>
    <s v="EST-000033802"/>
    <n v="2"/>
    <d v="2025-05-22T00:00:00"/>
    <s v="USA"/>
    <x v="1"/>
    <x v="19"/>
  </r>
  <r>
    <s v="EST-000033096"/>
    <n v="168"/>
    <d v="2025-05-29T00:00:00"/>
    <s v="Australia"/>
    <x v="1"/>
    <x v="20"/>
  </r>
  <r>
    <s v="EST-000033373"/>
    <m/>
    <d v="2025-05-28T00:00:00"/>
    <s v="Ireland"/>
    <x v="0"/>
    <x v="20"/>
  </r>
  <r>
    <s v="EST-000033455"/>
    <m/>
    <d v="2025-05-28T00:00:00"/>
    <s v="Ireland"/>
    <x v="0"/>
    <x v="20"/>
  </r>
  <r>
    <s v="EST-000033552"/>
    <m/>
    <d v="2025-05-28T00:00:00"/>
    <s v="Ireland"/>
    <x v="0"/>
    <x v="20"/>
  </r>
  <r>
    <s v="EST-000033663"/>
    <m/>
    <d v="2025-05-28T00:00:00"/>
    <s v="Ireland"/>
    <x v="0"/>
    <x v="20"/>
  </r>
  <r>
    <s v="EST-000033696"/>
    <m/>
    <d v="2025-05-28T00:00:00"/>
    <s v="Ireland"/>
    <x v="0"/>
    <x v="20"/>
  </r>
  <r>
    <s v="EST-000033738"/>
    <m/>
    <d v="2025-05-28T00:00:00"/>
    <s v="Ireland"/>
    <x v="0"/>
    <x v="20"/>
  </r>
  <r>
    <s v="EST-000033794"/>
    <m/>
    <d v="2025-05-30T00:00:00"/>
    <s v="Ireland"/>
    <x v="0"/>
    <x v="20"/>
  </r>
  <r>
    <s v="EST-000033797"/>
    <m/>
    <d v="2025-05-26T00:00:00"/>
    <s v="Ireland"/>
    <x v="0"/>
    <x v="20"/>
  </r>
  <r>
    <s v="EST-000033891"/>
    <m/>
    <d v="2025-05-26T00:00:00"/>
    <s v="Ireland"/>
    <x v="0"/>
    <x v="20"/>
  </r>
  <r>
    <s v="EST-000033903"/>
    <m/>
    <d v="2025-05-26T00:00:00"/>
    <s v="Ireland"/>
    <x v="0"/>
    <x v="20"/>
  </r>
  <r>
    <s v="EST-000033908"/>
    <m/>
    <d v="2025-05-26T00:00:00"/>
    <s v="Ireland"/>
    <x v="0"/>
    <x v="20"/>
  </r>
  <r>
    <s v="EST-000033928"/>
    <m/>
    <d v="2025-05-26T00:00:00"/>
    <s v="Ireland"/>
    <x v="0"/>
    <x v="20"/>
  </r>
  <r>
    <s v="EST-000033929"/>
    <m/>
    <d v="2025-05-26T00:00:00"/>
    <s v="Ireland"/>
    <x v="0"/>
    <x v="20"/>
  </r>
  <r>
    <s v="EST-000033930"/>
    <m/>
    <d v="2025-05-26T00:00:00"/>
    <s v="Ireland"/>
    <x v="0"/>
    <x v="20"/>
  </r>
  <r>
    <s v="EST-000033932"/>
    <m/>
    <d v="2025-05-26T00:00:00"/>
    <s v="Ireland"/>
    <x v="0"/>
    <x v="20"/>
  </r>
  <r>
    <s v="EST-000033933"/>
    <m/>
    <d v="2025-05-27T00:00:00"/>
    <s v="Ireland"/>
    <x v="0"/>
    <x v="20"/>
  </r>
  <r>
    <s v="EST-000033937"/>
    <m/>
    <d v="2025-05-27T00:00:00"/>
    <s v="Ireland"/>
    <x v="0"/>
    <x v="20"/>
  </r>
  <r>
    <s v="EST-000033958"/>
    <m/>
    <d v="2025-05-29T00:00:00"/>
    <s v="Ireland"/>
    <x v="0"/>
    <x v="20"/>
  </r>
  <r>
    <s v="EST-000033959"/>
    <m/>
    <d v="2025-05-28T00:00:00"/>
    <s v="Ireland"/>
    <x v="0"/>
    <x v="20"/>
  </r>
  <r>
    <s v="EST-000033963"/>
    <m/>
    <d v="2025-05-27T00:00:00"/>
    <s v="Ireland"/>
    <x v="0"/>
    <x v="20"/>
  </r>
  <r>
    <s v="EST-000033976"/>
    <m/>
    <d v="2025-05-27T00:00:00"/>
    <s v="Ireland"/>
    <x v="0"/>
    <x v="20"/>
  </r>
  <r>
    <s v="EST-000034000"/>
    <m/>
    <d v="2025-05-28T00:00:00"/>
    <s v="Ireland"/>
    <x v="0"/>
    <x v="20"/>
  </r>
  <r>
    <s v="EST-000034022"/>
    <m/>
    <d v="2025-05-29T00:00:00"/>
    <s v="Ireland"/>
    <x v="0"/>
    <x v="20"/>
  </r>
  <r>
    <s v="EST-000034023"/>
    <m/>
    <d v="2025-05-29T00:00:00"/>
    <s v="Ireland"/>
    <x v="0"/>
    <x v="20"/>
  </r>
  <r>
    <s v="EST-000034024"/>
    <m/>
    <d v="2025-05-29T00:00:00"/>
    <s v="Ireland"/>
    <x v="0"/>
    <x v="20"/>
  </r>
  <r>
    <s v="EST-000034056"/>
    <m/>
    <d v="2025-05-29T00:00:00"/>
    <s v="Ireland"/>
    <x v="0"/>
    <x v="20"/>
  </r>
  <r>
    <s v="EST-000033749"/>
    <n v="48"/>
    <d v="2025-05-28T00:00:00"/>
    <s v="Middle East"/>
    <x v="1"/>
    <x v="20"/>
  </r>
  <r>
    <s v="EST-000033757"/>
    <n v="56"/>
    <d v="2025-05-28T00:00:00"/>
    <s v="Middle East"/>
    <x v="1"/>
    <x v="20"/>
  </r>
  <r>
    <s v="EST-000033864"/>
    <m/>
    <d v="2025-05-30T00:00:00"/>
    <s v="Middle East"/>
    <x v="0"/>
    <x v="20"/>
  </r>
  <r>
    <s v="EST-000033927"/>
    <n v="0"/>
    <d v="2025-05-27T00:00:00"/>
    <s v="Middle East"/>
    <x v="0"/>
    <x v="20"/>
  </r>
  <r>
    <s v="EST-000033934"/>
    <n v="8"/>
    <d v="2025-05-28T00:00:00"/>
    <s v="Middle East"/>
    <x v="1"/>
    <x v="20"/>
  </r>
  <r>
    <s v="EST-000033936"/>
    <n v="0"/>
    <d v="2025-05-27T00:00:00"/>
    <s v="Middle East"/>
    <x v="0"/>
    <x v="20"/>
  </r>
  <r>
    <s v="EST-000033990"/>
    <n v="0"/>
    <d v="2025-05-28T00:00:00"/>
    <s v="Middle East"/>
    <x v="0"/>
    <x v="20"/>
  </r>
  <r>
    <s v="EST-000033991"/>
    <n v="0"/>
    <d v="2025-05-28T00:00:00"/>
    <s v="Middle East"/>
    <x v="0"/>
    <x v="20"/>
  </r>
  <r>
    <s v="EST-000034006"/>
    <n v="8"/>
    <d v="2025-05-29T00:00:00"/>
    <s v="Middle East"/>
    <x v="1"/>
    <x v="20"/>
  </r>
  <r>
    <s v="EST-000034039"/>
    <n v="8"/>
    <d v="2025-05-30T00:00:00"/>
    <s v="Middle East"/>
    <x v="1"/>
    <x v="20"/>
  </r>
  <r>
    <s v="EST-000034046"/>
    <n v="16"/>
    <d v="2025-05-30T00:00:00"/>
    <s v="Middle East"/>
    <x v="1"/>
    <x v="20"/>
  </r>
  <r>
    <s v="EST-000034086"/>
    <n v="0"/>
    <d v="2025-05-30T00:00:00"/>
    <s v="Middle East"/>
    <x v="0"/>
    <x v="20"/>
  </r>
  <r>
    <s v="EST-000033069"/>
    <n v="168"/>
    <d v="2025-05-27T00:00:00"/>
    <s v="Rest of the World"/>
    <x v="1"/>
    <x v="20"/>
  </r>
  <r>
    <s v="EST-000033774"/>
    <n v="48"/>
    <d v="2025-05-27T00:00:00"/>
    <s v="Rest of the World"/>
    <x v="1"/>
    <x v="20"/>
  </r>
  <r>
    <s v="EST-000033801"/>
    <n v="40"/>
    <d v="2025-05-28T00:00:00"/>
    <s v="Rest of the World"/>
    <x v="1"/>
    <x v="20"/>
  </r>
  <r>
    <s v="EST-000033874"/>
    <n v="40"/>
    <d v="2025-05-30T00:00:00"/>
    <s v="Rest of the World"/>
    <x v="1"/>
    <x v="20"/>
  </r>
  <r>
    <s v="EST-000033984"/>
    <n v="0"/>
    <d v="2025-05-28T00:00:00"/>
    <s v="Rest of the World"/>
    <x v="0"/>
    <x v="20"/>
  </r>
  <r>
    <s v="EST-000034004"/>
    <n v="16"/>
    <d v="2025-05-30T00:00:00"/>
    <s v="Rest of the World"/>
    <x v="1"/>
    <x v="20"/>
  </r>
  <r>
    <s v="EST-000034081"/>
    <n v="0"/>
    <d v="2025-05-30T00:00:00"/>
    <s v="Rest of the World"/>
    <x v="0"/>
    <x v="20"/>
  </r>
  <r>
    <s v="EST-000033881"/>
    <n v="48"/>
    <d v="2025-05-30T00:00:00"/>
    <s v="UK"/>
    <x v="1"/>
    <x v="20"/>
  </r>
  <r>
    <s v="EST-000033889"/>
    <n v="24"/>
    <d v="2025-05-28T00:00:00"/>
    <s v="UK"/>
    <x v="1"/>
    <x v="20"/>
  </r>
  <r>
    <s v="EST-000033896"/>
    <n v="40"/>
    <d v="2025-05-30T00:00:00"/>
    <s v="UK"/>
    <x v="1"/>
    <x v="20"/>
  </r>
  <r>
    <s v="EST-000033909"/>
    <n v="32"/>
    <d v="2025-05-29T00:00:00"/>
    <s v="UK"/>
    <x v="1"/>
    <x v="20"/>
  </r>
  <r>
    <s v="EST-000033919"/>
    <n v="16"/>
    <d v="2025-05-27T00:00:00"/>
    <s v="UK"/>
    <x v="1"/>
    <x v="20"/>
  </r>
  <r>
    <s v="EST-000033917"/>
    <n v="16"/>
    <d v="2025-05-27T00:00:00"/>
    <s v="UK"/>
    <x v="1"/>
    <x v="20"/>
  </r>
  <r>
    <s v="EST-000033918"/>
    <n v="16"/>
    <d v="2025-05-27T00:00:00"/>
    <s v="UK"/>
    <x v="1"/>
    <x v="20"/>
  </r>
  <r>
    <s v="EST-000033921"/>
    <n v="40"/>
    <d v="2025-05-30T00:00:00"/>
    <s v="UK"/>
    <x v="1"/>
    <x v="20"/>
  </r>
  <r>
    <s v="EST-000033922"/>
    <n v="16"/>
    <d v="2025-05-27T00:00:00"/>
    <s v="UK"/>
    <x v="1"/>
    <x v="20"/>
  </r>
  <r>
    <s v="EST-000033924"/>
    <n v="0"/>
    <d v="2025-05-27T00:00:00"/>
    <s v="UK"/>
    <x v="0"/>
    <x v="20"/>
  </r>
  <r>
    <s v="EST-000033925"/>
    <n v="0"/>
    <d v="2025-05-27T00:00:00"/>
    <s v="UK"/>
    <x v="0"/>
    <x v="20"/>
  </r>
  <r>
    <s v="EST-000033940"/>
    <n v="0"/>
    <d v="2025-05-27T00:00:00"/>
    <s v="UK"/>
    <x v="0"/>
    <x v="20"/>
  </r>
  <r>
    <s v="EST-000033941"/>
    <n v="8"/>
    <d v="2025-05-28T00:00:00"/>
    <s v="UK"/>
    <x v="1"/>
    <x v="20"/>
  </r>
  <r>
    <s v="EST-000033942"/>
    <n v="8"/>
    <d v="2025-05-28T00:00:00"/>
    <s v="UK"/>
    <x v="1"/>
    <x v="20"/>
  </r>
  <r>
    <s v="EST-000033944"/>
    <n v="1"/>
    <d v="2025-05-28T00:00:00"/>
    <s v="UK"/>
    <x v="1"/>
    <x v="20"/>
  </r>
  <r>
    <s v="EST-000033945"/>
    <m/>
    <d v="2025-05-27T00:00:00"/>
    <s v="UK"/>
    <x v="0"/>
    <x v="20"/>
  </r>
  <r>
    <s v="EST-000033946"/>
    <m/>
    <d v="2025-05-27T00:00:00"/>
    <s v="UK"/>
    <x v="0"/>
    <x v="20"/>
  </r>
  <r>
    <s v="EST-000033947"/>
    <n v="16"/>
    <d v="2025-05-29T00:00:00"/>
    <s v="UK"/>
    <x v="1"/>
    <x v="20"/>
  </r>
  <r>
    <s v="EST-000033949"/>
    <m/>
    <d v="2025-05-27T00:00:00"/>
    <s v="UK"/>
    <x v="0"/>
    <x v="20"/>
  </r>
  <r>
    <s v="EST-000033950"/>
    <n v="0"/>
    <d v="2025-05-27T00:00:00"/>
    <s v="UK"/>
    <x v="0"/>
    <x v="20"/>
  </r>
  <r>
    <s v="EST-000033951"/>
    <m/>
    <d v="2025-05-27T00:00:00"/>
    <s v="UK"/>
    <x v="0"/>
    <x v="20"/>
  </r>
  <r>
    <s v="EST-000033953"/>
    <n v="-8"/>
    <d v="2025-05-27T00:00:00"/>
    <s v="UK"/>
    <x v="1"/>
    <x v="20"/>
  </r>
  <r>
    <s v="EST-000033954"/>
    <n v="0"/>
    <d v="2025-05-27T00:00:00"/>
    <s v="UK"/>
    <x v="0"/>
    <x v="20"/>
  </r>
  <r>
    <s v="EST-000033955"/>
    <n v="0"/>
    <d v="2025-05-27T00:00:00"/>
    <s v="UK"/>
    <x v="0"/>
    <x v="20"/>
  </r>
  <r>
    <s v="EST-000033956"/>
    <m/>
    <d v="2025-05-27T00:00:00"/>
    <s v="UK"/>
    <x v="0"/>
    <x v="20"/>
  </r>
  <r>
    <s v="EST-000033957"/>
    <n v="16"/>
    <d v="2025-05-29T00:00:00"/>
    <s v="UK"/>
    <x v="1"/>
    <x v="20"/>
  </r>
  <r>
    <s v="EST-000033960"/>
    <n v="8"/>
    <d v="2025-05-28T00:00:00"/>
    <s v="UK"/>
    <x v="1"/>
    <x v="20"/>
  </r>
  <r>
    <s v="EST-000033961"/>
    <m/>
    <d v="2025-05-27T00:00:00"/>
    <s v="UK"/>
    <x v="0"/>
    <x v="20"/>
  </r>
  <r>
    <s v="EST-000033962"/>
    <n v="0"/>
    <d v="2025-05-27T00:00:00"/>
    <s v="UK"/>
    <x v="0"/>
    <x v="20"/>
  </r>
  <r>
    <s v="EST-000033969"/>
    <m/>
    <d v="2025-05-27T00:00:00"/>
    <s v="UK"/>
    <x v="0"/>
    <x v="20"/>
  </r>
  <r>
    <s v="EST-000033974"/>
    <n v="8"/>
    <d v="2025-05-28T00:00:00"/>
    <s v="UK"/>
    <x v="1"/>
    <x v="20"/>
  </r>
  <r>
    <s v="EST-000033967"/>
    <n v="0"/>
    <d v="2025-05-27T00:00:00"/>
    <s v="UK"/>
    <x v="0"/>
    <x v="20"/>
  </r>
  <r>
    <s v="EST-000033968"/>
    <n v="8"/>
    <d v="2025-05-28T00:00:00"/>
    <s v="UK"/>
    <x v="1"/>
    <x v="20"/>
  </r>
  <r>
    <s v="EST-000033970"/>
    <n v="0"/>
    <d v="2025-05-27T00:00:00"/>
    <s v="UK"/>
    <x v="0"/>
    <x v="20"/>
  </r>
  <r>
    <s v="EST-000033971"/>
    <n v="0"/>
    <d v="2025-05-27T00:00:00"/>
    <s v="UK"/>
    <x v="0"/>
    <x v="20"/>
  </r>
  <r>
    <s v="EST-000033973"/>
    <n v="8"/>
    <d v="2025-05-28T00:00:00"/>
    <s v="UK"/>
    <x v="1"/>
    <x v="20"/>
  </r>
  <r>
    <s v="EST-000033977"/>
    <n v="-8"/>
    <d v="2025-05-27T00:00:00"/>
    <s v="UK"/>
    <x v="1"/>
    <x v="20"/>
  </r>
  <r>
    <s v="EST-000033978"/>
    <m/>
    <d v="2025-05-27T00:00:00"/>
    <s v="UK"/>
    <x v="0"/>
    <x v="20"/>
  </r>
  <r>
    <s v="EST-000033979"/>
    <n v="8"/>
    <d v="2025-05-30T00:00:00"/>
    <s v="UK"/>
    <x v="1"/>
    <x v="20"/>
  </r>
  <r>
    <s v="EST-000033980"/>
    <m/>
    <d v="2025-05-27T00:00:00"/>
    <s v="UK"/>
    <x v="0"/>
    <x v="20"/>
  </r>
  <r>
    <s v="EST-000033981"/>
    <n v="16"/>
    <d v="2025-05-28T00:00:00"/>
    <s v="UK"/>
    <x v="1"/>
    <x v="20"/>
  </r>
  <r>
    <s v="EST-000033982"/>
    <n v="0"/>
    <d v="2025-05-28T00:00:00"/>
    <s v="UK"/>
    <x v="0"/>
    <x v="20"/>
  </r>
  <r>
    <s v="EST-000033985"/>
    <m/>
    <d v="2025-05-28T00:00:00"/>
    <s v="UK"/>
    <x v="0"/>
    <x v="20"/>
  </r>
  <r>
    <s v="EST-000033988"/>
    <m/>
    <d v="2025-05-28T00:00:00"/>
    <s v="UK"/>
    <x v="0"/>
    <x v="20"/>
  </r>
  <r>
    <s v="EST-000033989"/>
    <n v="-8"/>
    <d v="2025-05-28T00:00:00"/>
    <s v="UK"/>
    <x v="1"/>
    <x v="20"/>
  </r>
  <r>
    <s v="EST-000033992"/>
    <n v="0"/>
    <d v="2025-05-28T00:00:00"/>
    <s v="UK"/>
    <x v="0"/>
    <x v="20"/>
  </r>
  <r>
    <s v="EST-000033993"/>
    <n v="0"/>
    <d v="2025-05-28T00:00:00"/>
    <s v="UK"/>
    <x v="0"/>
    <x v="20"/>
  </r>
  <r>
    <s v="EST-000033994"/>
    <m/>
    <d v="2025-05-28T00:00:00"/>
    <s v="UK"/>
    <x v="0"/>
    <x v="20"/>
  </r>
  <r>
    <s v="EST-000033995"/>
    <m/>
    <d v="2025-05-28T00:00:00"/>
    <s v="UK"/>
    <x v="0"/>
    <x v="20"/>
  </r>
  <r>
    <s v="EST-000033996"/>
    <m/>
    <d v="2025-05-28T00:00:00"/>
    <s v="UK"/>
    <x v="0"/>
    <x v="20"/>
  </r>
  <r>
    <s v="EST-000033997"/>
    <m/>
    <d v="2025-05-28T00:00:00"/>
    <s v="UK"/>
    <x v="0"/>
    <x v="20"/>
  </r>
  <r>
    <s v="EST-000033998"/>
    <n v="8"/>
    <d v="2025-05-29T00:00:00"/>
    <s v="UK"/>
    <x v="1"/>
    <x v="20"/>
  </r>
  <r>
    <s v="EST-000033999"/>
    <m/>
    <d v="2025-05-28T00:00:00"/>
    <s v="UK"/>
    <x v="0"/>
    <x v="20"/>
  </r>
  <r>
    <s v="EST-000034001"/>
    <m/>
    <d v="2025-05-28T00:00:00"/>
    <s v="UK"/>
    <x v="0"/>
    <x v="20"/>
  </r>
  <r>
    <s v="EST-000034003"/>
    <n v="0"/>
    <d v="2025-05-28T00:00:00"/>
    <s v="UK"/>
    <x v="0"/>
    <x v="20"/>
  </r>
  <r>
    <s v="EST-000034007"/>
    <m/>
    <d v="2025-05-28T00:00:00"/>
    <s v="UK"/>
    <x v="0"/>
    <x v="20"/>
  </r>
  <r>
    <s v="EST-000034009"/>
    <m/>
    <d v="2025-05-28T00:00:00"/>
    <s v="UK"/>
    <x v="0"/>
    <x v="20"/>
  </r>
  <r>
    <s v="EST-000034008"/>
    <n v="0"/>
    <d v="2025-05-28T00:00:00"/>
    <s v="UK"/>
    <x v="0"/>
    <x v="20"/>
  </r>
  <r>
    <s v="EST-000034010"/>
    <m/>
    <d v="2025-05-28T00:00:00"/>
    <s v="UK"/>
    <x v="0"/>
    <x v="20"/>
  </r>
  <r>
    <s v="EST-000034011"/>
    <m/>
    <d v="2025-05-28T00:00:00"/>
    <s v="UK"/>
    <x v="0"/>
    <x v="20"/>
  </r>
  <r>
    <s v="EST-000034013"/>
    <m/>
    <d v="2025-05-28T00:00:00"/>
    <s v="UK"/>
    <x v="0"/>
    <x v="20"/>
  </r>
  <r>
    <s v="EST-000034018"/>
    <n v="16"/>
    <d v="2025-05-29T00:00:00"/>
    <s v="UK"/>
    <x v="1"/>
    <x v="20"/>
  </r>
  <r>
    <s v="EST-000034019"/>
    <n v="16"/>
    <d v="2025-05-29T00:00:00"/>
    <s v="UK"/>
    <x v="1"/>
    <x v="20"/>
  </r>
  <r>
    <s v="EST-000034020"/>
    <n v="8"/>
    <d v="2025-05-30T00:00:00"/>
    <s v="UK"/>
    <x v="1"/>
    <x v="20"/>
  </r>
  <r>
    <s v="EST-000034026"/>
    <n v="0"/>
    <d v="2025-05-29T00:00:00"/>
    <s v="UK"/>
    <x v="0"/>
    <x v="20"/>
  </r>
  <r>
    <s v="EST-000034027"/>
    <m/>
    <d v="2025-05-29T00:00:00"/>
    <s v="UK"/>
    <x v="0"/>
    <x v="20"/>
  </r>
  <r>
    <s v="EST-000034028"/>
    <m/>
    <d v="2025-05-29T00:00:00"/>
    <s v="UK"/>
    <x v="0"/>
    <x v="20"/>
  </r>
  <r>
    <s v="EST-000034029"/>
    <n v="0"/>
    <d v="2025-05-29T00:00:00"/>
    <s v="UK"/>
    <x v="0"/>
    <x v="20"/>
  </r>
  <r>
    <s v="EST-000034030"/>
    <n v="0"/>
    <d v="2025-05-29T00:00:00"/>
    <s v="UK"/>
    <x v="0"/>
    <x v="20"/>
  </r>
  <r>
    <s v="EST-000034031"/>
    <n v="0"/>
    <d v="2025-05-29T00:00:00"/>
    <s v="UK"/>
    <x v="0"/>
    <x v="20"/>
  </r>
  <r>
    <s v="EST-000034033"/>
    <m/>
    <d v="2025-05-29T00:00:00"/>
    <s v="UK"/>
    <x v="0"/>
    <x v="20"/>
  </r>
  <r>
    <s v="EST-000034035"/>
    <m/>
    <d v="2025-05-30T00:00:00"/>
    <s v="UK"/>
    <x v="0"/>
    <x v="20"/>
  </r>
  <r>
    <s v="EST-000034037"/>
    <n v="0"/>
    <d v="2025-05-29T00:00:00"/>
    <s v="UK"/>
    <x v="0"/>
    <x v="20"/>
  </r>
  <r>
    <s v="EST-000034038"/>
    <n v="0"/>
    <d v="2025-05-29T00:00:00"/>
    <s v="UK"/>
    <x v="0"/>
    <x v="20"/>
  </r>
  <r>
    <s v="EST-000034040"/>
    <n v="8"/>
    <d v="2025-05-30T00:00:00"/>
    <s v="UK"/>
    <x v="1"/>
    <x v="20"/>
  </r>
  <r>
    <s v="EST-000034041"/>
    <m/>
    <d v="2025-05-29T00:00:00"/>
    <s v="UK"/>
    <x v="0"/>
    <x v="20"/>
  </r>
  <r>
    <s v="EST-000034044"/>
    <m/>
    <d v="2025-05-29T00:00:00"/>
    <s v="UK"/>
    <x v="0"/>
    <x v="20"/>
  </r>
  <r>
    <s v="EST-000034045"/>
    <m/>
    <d v="2025-05-29T00:00:00"/>
    <s v="UK"/>
    <x v="0"/>
    <x v="20"/>
  </r>
  <r>
    <s v="EST-000034063"/>
    <m/>
    <d v="2025-05-29T00:00:00"/>
    <s v="UK"/>
    <x v="0"/>
    <x v="20"/>
  </r>
  <r>
    <s v="EST-000034048"/>
    <m/>
    <d v="2025-05-29T00:00:00"/>
    <s v="UK"/>
    <x v="0"/>
    <x v="20"/>
  </r>
  <r>
    <s v="EST-000034047"/>
    <n v="0"/>
    <d v="2025-05-29T00:00:00"/>
    <s v="UK"/>
    <x v="0"/>
    <x v="20"/>
  </r>
  <r>
    <s v="EST-000034060"/>
    <n v="0"/>
    <d v="2025-05-30T00:00:00"/>
    <s v="UK"/>
    <x v="0"/>
    <x v="20"/>
  </r>
  <r>
    <s v="EST-000034049"/>
    <m/>
    <d v="2025-05-29T00:00:00"/>
    <s v="UK"/>
    <x v="0"/>
    <x v="20"/>
  </r>
  <r>
    <s v="EST-000034050"/>
    <m/>
    <d v="2025-05-29T00:00:00"/>
    <s v="UK"/>
    <x v="0"/>
    <x v="20"/>
  </r>
  <r>
    <s v="EST-000034051"/>
    <m/>
    <d v="2025-05-30T00:00:00"/>
    <s v="UK"/>
    <x v="0"/>
    <x v="20"/>
  </r>
  <r>
    <s v="EST-000034052"/>
    <m/>
    <d v="2025-05-29T00:00:00"/>
    <s v="UK"/>
    <x v="0"/>
    <x v="20"/>
  </r>
  <r>
    <s v="EST-000034064"/>
    <m/>
    <d v="2025-05-29T00:00:00"/>
    <s v="UK"/>
    <x v="0"/>
    <x v="20"/>
  </r>
  <r>
    <s v="EST-000034065"/>
    <m/>
    <d v="2025-05-29T00:00:00"/>
    <s v="UK"/>
    <x v="0"/>
    <x v="20"/>
  </r>
  <r>
    <s v="EST-000034066"/>
    <m/>
    <d v="2025-05-30T00:00:00"/>
    <s v="UK"/>
    <x v="0"/>
    <x v="20"/>
  </r>
  <r>
    <s v="EST-000034076"/>
    <n v="0"/>
    <d v="2025-05-30T00:00:00"/>
    <s v="UK"/>
    <x v="0"/>
    <x v="20"/>
  </r>
  <r>
    <s v="EST-000034077"/>
    <n v="0"/>
    <d v="2025-05-30T00:00:00"/>
    <s v="UK"/>
    <x v="0"/>
    <x v="20"/>
  </r>
  <r>
    <s v="EST-000034078"/>
    <m/>
    <d v="2025-05-30T00:00:00"/>
    <s v="UK"/>
    <x v="0"/>
    <x v="20"/>
  </r>
  <r>
    <s v="EST-000034079"/>
    <m/>
    <d v="2025-05-30T00:00:00"/>
    <s v="UK"/>
    <x v="0"/>
    <x v="20"/>
  </r>
  <r>
    <s v="EST-000034082"/>
    <n v="0"/>
    <d v="2025-05-30T00:00:00"/>
    <s v="UK"/>
    <x v="0"/>
    <x v="20"/>
  </r>
  <r>
    <s v="EST-000034084"/>
    <n v="0"/>
    <d v="2025-05-30T00:00:00"/>
    <s v="UK"/>
    <x v="0"/>
    <x v="20"/>
  </r>
  <r>
    <s v="EST-000034085"/>
    <m/>
    <d v="2025-05-30T00:00:00"/>
    <s v="UK"/>
    <x v="0"/>
    <x v="20"/>
  </r>
  <r>
    <s v="EST-000034088"/>
    <m/>
    <d v="2025-05-30T00:00:00"/>
    <s v="UK"/>
    <x v="0"/>
    <x v="20"/>
  </r>
  <r>
    <s v="EST-000034089"/>
    <m/>
    <d v="2025-05-30T00:00:00"/>
    <s v="UK"/>
    <x v="0"/>
    <x v="20"/>
  </r>
  <r>
    <s v="EST-000034090"/>
    <n v="0"/>
    <d v="2025-05-30T00:00:00"/>
    <s v="UK"/>
    <x v="0"/>
    <x v="20"/>
  </r>
  <r>
    <s v="EST-000034092"/>
    <n v="0"/>
    <d v="2025-05-30T00:00:00"/>
    <s v="UK"/>
    <x v="0"/>
    <x v="20"/>
  </r>
  <r>
    <s v="EST-000034094"/>
    <m/>
    <d v="2025-05-30T00:00:00"/>
    <s v="UK"/>
    <x v="0"/>
    <x v="20"/>
  </r>
  <r>
    <s v="EST-000034099"/>
    <n v="0"/>
    <d v="2025-05-30T00:00:00"/>
    <s v="UK"/>
    <x v="0"/>
    <x v="20"/>
  </r>
  <r>
    <s v="EST-000034096"/>
    <m/>
    <d v="2025-05-30T00:00:00"/>
    <s v="UK"/>
    <x v="0"/>
    <x v="20"/>
  </r>
  <r>
    <s v="EST-000034100"/>
    <m/>
    <d v="2025-05-30T00:00:00"/>
    <s v="UK"/>
    <x v="0"/>
    <x v="20"/>
  </r>
  <r>
    <s v="EST-000034101"/>
    <m/>
    <d v="2025-05-30T00:00:00"/>
    <s v="UK"/>
    <x v="0"/>
    <x v="20"/>
  </r>
  <r>
    <s v="EST-000033132"/>
    <n v="168"/>
    <d v="2025-05-29T00:00:00"/>
    <s v="USA"/>
    <x v="1"/>
    <x v="20"/>
  </r>
  <r>
    <s v="EST-000033258"/>
    <n v="65"/>
    <d v="2025-05-28T00:00:00"/>
    <s v="USA"/>
    <x v="1"/>
    <x v="20"/>
  </r>
  <r>
    <s v="EST-000033496"/>
    <m/>
    <d v="2025-05-29T00:00:00"/>
    <s v="USA"/>
    <x v="0"/>
    <x v="20"/>
  </r>
  <r>
    <s v="EST-000033923"/>
    <m/>
    <d v="2025-05-27T00:00:00"/>
    <s v="USA"/>
    <x v="0"/>
    <x v="20"/>
  </r>
  <r>
    <s v="EST-000033983"/>
    <n v="2"/>
    <d v="2025-05-27T00:00:00"/>
    <s v="USA"/>
    <x v="1"/>
    <x v="20"/>
  </r>
  <r>
    <s v="EST-000034059"/>
    <m/>
    <d v="2025-05-29T00:00:00"/>
    <s v="USA"/>
    <x v="0"/>
    <x v="20"/>
  </r>
  <r>
    <s v="EST-000033895"/>
    <n v="48"/>
    <d v="2025-06-02T00:00:00"/>
    <s v="France"/>
    <x v="1"/>
    <x v="21"/>
  </r>
  <r>
    <s v="EST-000034053"/>
    <n v="40"/>
    <d v="2025-06-04T00:00:00"/>
    <s v="France"/>
    <x v="1"/>
    <x v="21"/>
  </r>
  <r>
    <s v="EST-000034055"/>
    <n v="24"/>
    <d v="2025-06-04T00:00:00"/>
    <s v="France"/>
    <x v="1"/>
    <x v="21"/>
  </r>
  <r>
    <s v="EST-000034069"/>
    <n v="40"/>
    <d v="2025-06-06T00:00:00"/>
    <s v="France"/>
    <x v="1"/>
    <x v="21"/>
  </r>
  <r>
    <s v="EST-000033478"/>
    <m/>
    <d v="2025-06-03T00:00:00"/>
    <s v="Ireland"/>
    <x v="0"/>
    <x v="21"/>
  </r>
  <r>
    <s v="EST-000033697"/>
    <m/>
    <d v="2025-06-03T00:00:00"/>
    <s v="Ireland"/>
    <x v="0"/>
    <x v="21"/>
  </r>
  <r>
    <s v="EST-000034017"/>
    <m/>
    <d v="2025-06-03T00:00:00"/>
    <s v="Ireland"/>
    <x v="0"/>
    <x v="21"/>
  </r>
  <r>
    <s v="EST-000034170"/>
    <m/>
    <d v="2025-06-03T00:00:00"/>
    <s v="Ireland"/>
    <x v="0"/>
    <x v="21"/>
  </r>
  <r>
    <s v="EST-000034240"/>
    <m/>
    <d v="2025-06-05T00:00:00"/>
    <s v="Ireland"/>
    <x v="0"/>
    <x v="21"/>
  </r>
  <r>
    <s v="EST-000034264"/>
    <m/>
    <d v="2025-06-05T00:00:00"/>
    <s v="Ireland"/>
    <x v="0"/>
    <x v="21"/>
  </r>
  <r>
    <s v="EST-000033935"/>
    <n v="32"/>
    <d v="2025-06-02T00:00:00"/>
    <s v="Middle East"/>
    <x v="1"/>
    <x v="21"/>
  </r>
  <r>
    <s v="EST-000034043"/>
    <n v="32"/>
    <d v="2025-06-04T00:00:00"/>
    <s v="Middle East"/>
    <x v="1"/>
    <x v="21"/>
  </r>
  <r>
    <s v="EST-000034200"/>
    <m/>
    <d v="2025-06-04T00:00:00"/>
    <s v="Middle East"/>
    <x v="0"/>
    <x v="21"/>
  </r>
  <r>
    <s v="EST-000033931"/>
    <n v="40"/>
    <d v="2025-06-03T00:00:00"/>
    <s v="Rest of the World"/>
    <x v="1"/>
    <x v="21"/>
  </r>
  <r>
    <s v="EST-000033939"/>
    <n v="40"/>
    <d v="2025-06-03T00:00:00"/>
    <s v="Rest of the World"/>
    <x v="1"/>
    <x v="21"/>
  </r>
  <r>
    <s v="EST-000034002"/>
    <n v="24"/>
    <d v="2025-06-03T00:00:00"/>
    <s v="Rest of the World"/>
    <x v="1"/>
    <x v="21"/>
  </r>
  <r>
    <s v="EST-000034067"/>
    <n v="8"/>
    <d v="2025-06-02T00:00:00"/>
    <s v="Rest of the World"/>
    <x v="1"/>
    <x v="21"/>
  </r>
  <r>
    <s v="EST-000034070"/>
    <n v="24"/>
    <d v="2025-06-05T00:00:00"/>
    <s v="Rest of the World"/>
    <x v="1"/>
    <x v="21"/>
  </r>
  <r>
    <s v="EST-000034071"/>
    <n v="8"/>
    <d v="2025-06-02T00:00:00"/>
    <s v="Rest of the World"/>
    <x v="1"/>
    <x v="21"/>
  </r>
  <r>
    <s v="EST-000034102"/>
    <n v="16"/>
    <d v="2025-06-03T00:00:00"/>
    <s v="Rest of the World"/>
    <x v="1"/>
    <x v="21"/>
  </r>
  <r>
    <s v="EST-000034105"/>
    <n v="8"/>
    <d v="2025-06-03T00:00:00"/>
    <s v="Rest of the World"/>
    <x v="1"/>
    <x v="21"/>
  </r>
  <r>
    <s v="EST-000034153"/>
    <n v="0"/>
    <d v="2025-06-03T00:00:00"/>
    <s v="Rest of the World"/>
    <x v="0"/>
    <x v="21"/>
  </r>
  <r>
    <s v="EST-000034155"/>
    <n v="16"/>
    <d v="2025-06-05T00:00:00"/>
    <s v="Rest of the World"/>
    <x v="1"/>
    <x v="21"/>
  </r>
  <r>
    <s v="EST-000034174"/>
    <n v="24"/>
    <d v="2025-06-05T00:00:00"/>
    <s v="Rest of the World"/>
    <x v="1"/>
    <x v="21"/>
  </r>
  <r>
    <s v="EST-000034184"/>
    <n v="16"/>
    <d v="2025-06-06T00:00:00"/>
    <s v="Rest of the World"/>
    <x v="1"/>
    <x v="21"/>
  </r>
  <r>
    <s v="EST-000034234"/>
    <m/>
    <d v="2025-06-05T00:00:00"/>
    <s v="Rest of the World"/>
    <x v="0"/>
    <x v="21"/>
  </r>
  <r>
    <s v="EST-000034255"/>
    <n v="0"/>
    <d v="2025-06-06T00:00:00"/>
    <s v="Rest of the World"/>
    <x v="0"/>
    <x v="21"/>
  </r>
  <r>
    <s v="EST-000033948"/>
    <n v="24"/>
    <d v="2025-06-02T00:00:00"/>
    <s v="UK"/>
    <x v="1"/>
    <x v="21"/>
  </r>
  <r>
    <s v="EST-000034005"/>
    <n v="24"/>
    <d v="2025-06-03T00:00:00"/>
    <s v="UK"/>
    <x v="1"/>
    <x v="21"/>
  </r>
  <r>
    <s v="EST-000034015"/>
    <n v="32"/>
    <d v="2025-06-02T00:00:00"/>
    <s v="UK"/>
    <x v="1"/>
    <x v="21"/>
  </r>
  <r>
    <s v="EST-000034042"/>
    <n v="24"/>
    <d v="2025-06-02T00:00:00"/>
    <s v="UK"/>
    <x v="1"/>
    <x v="21"/>
  </r>
  <r>
    <s v="EST-000034054"/>
    <n v="16"/>
    <d v="2025-06-03T00:00:00"/>
    <s v="UK"/>
    <x v="1"/>
    <x v="21"/>
  </r>
  <r>
    <s v="EST-000034057"/>
    <n v="16"/>
    <d v="2025-06-03T00:00:00"/>
    <s v="UK"/>
    <x v="1"/>
    <x v="21"/>
  </r>
  <r>
    <s v="EST-000034061"/>
    <n v="8"/>
    <d v="2025-06-04T00:00:00"/>
    <s v="UK"/>
    <x v="1"/>
    <x v="21"/>
  </r>
  <r>
    <s v="EST-000034062"/>
    <n v="8"/>
    <d v="2025-06-02T00:00:00"/>
    <s v="UK"/>
    <x v="1"/>
    <x v="21"/>
  </r>
  <r>
    <s v="EST-000034074"/>
    <n v="40"/>
    <d v="2025-06-06T00:00:00"/>
    <s v="UK"/>
    <x v="1"/>
    <x v="21"/>
  </r>
  <r>
    <s v="EST-000034087"/>
    <n v="16"/>
    <d v="2025-06-03T00:00:00"/>
    <s v="UK"/>
    <x v="1"/>
    <x v="21"/>
  </r>
  <r>
    <s v="EST-000034093"/>
    <n v="8"/>
    <d v="2025-06-02T00:00:00"/>
    <s v="UK"/>
    <x v="1"/>
    <x v="21"/>
  </r>
  <r>
    <s v="EST-000034106"/>
    <n v="0"/>
    <d v="2025-06-02T00:00:00"/>
    <s v="UK"/>
    <x v="0"/>
    <x v="21"/>
  </r>
  <r>
    <s v="EST-000034109"/>
    <n v="0"/>
    <d v="2025-06-02T00:00:00"/>
    <s v="UK"/>
    <x v="0"/>
    <x v="21"/>
  </r>
  <r>
    <s v="EST-000034110"/>
    <m/>
    <d v="2025-06-02T00:00:00"/>
    <s v="UK"/>
    <x v="0"/>
    <x v="21"/>
  </r>
  <r>
    <s v="EST-000034111"/>
    <n v="8"/>
    <d v="2025-06-03T00:00:00"/>
    <s v="UK"/>
    <x v="1"/>
    <x v="21"/>
  </r>
  <r>
    <s v="EST-000034112"/>
    <n v="32"/>
    <d v="2025-06-06T00:00:00"/>
    <s v="UK"/>
    <x v="1"/>
    <x v="21"/>
  </r>
  <r>
    <s v="EST-000034113"/>
    <n v="0"/>
    <d v="2025-06-02T00:00:00"/>
    <s v="UK"/>
    <x v="0"/>
    <x v="21"/>
  </r>
  <r>
    <s v="EST-000034115"/>
    <n v="8"/>
    <d v="2025-06-03T00:00:00"/>
    <s v="UK"/>
    <x v="1"/>
    <x v="21"/>
  </r>
  <r>
    <s v="EST-000034116"/>
    <m/>
    <d v="2025-06-02T00:00:00"/>
    <s v="UK"/>
    <x v="0"/>
    <x v="21"/>
  </r>
  <r>
    <s v="EST-000034117"/>
    <m/>
    <d v="2025-06-02T00:00:00"/>
    <s v="UK"/>
    <x v="0"/>
    <x v="21"/>
  </r>
  <r>
    <s v="EST-000034118"/>
    <n v="0"/>
    <d v="2025-06-02T00:00:00"/>
    <s v="UK"/>
    <x v="0"/>
    <x v="21"/>
  </r>
  <r>
    <s v="EST-000034120"/>
    <n v="0"/>
    <d v="2025-06-02T00:00:00"/>
    <s v="UK"/>
    <x v="0"/>
    <x v="21"/>
  </r>
  <r>
    <s v="EST-000034121"/>
    <n v="-8"/>
    <d v="2025-06-02T00:00:00"/>
    <s v="UK"/>
    <x v="1"/>
    <x v="21"/>
  </r>
  <r>
    <s v="EST-000034122"/>
    <n v="16"/>
    <d v="2025-06-04T00:00:00"/>
    <s v="UK"/>
    <x v="1"/>
    <x v="21"/>
  </r>
  <r>
    <s v="EST-000034123"/>
    <m/>
    <d v="2025-06-02T00:00:00"/>
    <s v="UK"/>
    <x v="0"/>
    <x v="21"/>
  </r>
  <r>
    <s v="EST-000034124"/>
    <n v="0"/>
    <d v="2025-06-02T00:00:00"/>
    <s v="UK"/>
    <x v="0"/>
    <x v="21"/>
  </r>
  <r>
    <s v="EST-000034125"/>
    <n v="0"/>
    <d v="2025-06-02T00:00:00"/>
    <s v="UK"/>
    <x v="0"/>
    <x v="21"/>
  </r>
  <r>
    <s v="EST-000034126"/>
    <m/>
    <d v="2025-06-02T00:00:00"/>
    <s v="UK"/>
    <x v="0"/>
    <x v="21"/>
  </r>
  <r>
    <s v="EST-000034127"/>
    <n v="0"/>
    <d v="2025-06-02T00:00:00"/>
    <s v="UK"/>
    <x v="0"/>
    <x v="21"/>
  </r>
  <r>
    <s v="EST-000034128"/>
    <n v="0"/>
    <d v="2025-06-02T00:00:00"/>
    <s v="UK"/>
    <x v="0"/>
    <x v="21"/>
  </r>
  <r>
    <s v="EST-000034133"/>
    <n v="0"/>
    <d v="2025-06-02T00:00:00"/>
    <s v="UK"/>
    <x v="0"/>
    <x v="21"/>
  </r>
  <r>
    <s v="EST-000034131"/>
    <n v="8"/>
    <d v="2025-06-03T00:00:00"/>
    <s v="UK"/>
    <x v="1"/>
    <x v="21"/>
  </r>
  <r>
    <s v="EST-000034132"/>
    <m/>
    <d v="2025-06-02T00:00:00"/>
    <s v="UK"/>
    <x v="0"/>
    <x v="21"/>
  </r>
  <r>
    <s v="EST-000034136"/>
    <m/>
    <d v="2025-06-02T00:00:00"/>
    <s v="UK"/>
    <x v="0"/>
    <x v="21"/>
  </r>
  <r>
    <s v="EST-000034137"/>
    <n v="0"/>
    <d v="2025-06-02T00:00:00"/>
    <s v="UK"/>
    <x v="0"/>
    <x v="21"/>
  </r>
  <r>
    <s v="EST-000034138"/>
    <m/>
    <d v="2025-06-02T00:00:00"/>
    <s v="UK"/>
    <x v="0"/>
    <x v="21"/>
  </r>
  <r>
    <s v="EST-000034139"/>
    <n v="16"/>
    <d v="2025-06-04T00:00:00"/>
    <s v="UK"/>
    <x v="1"/>
    <x v="21"/>
  </r>
  <r>
    <s v="EST-000034140"/>
    <n v="0"/>
    <d v="2025-06-02T00:00:00"/>
    <s v="UK"/>
    <x v="0"/>
    <x v="21"/>
  </r>
  <r>
    <s v="EST-000034141"/>
    <n v="8"/>
    <d v="2025-06-03T00:00:00"/>
    <s v="UK"/>
    <x v="1"/>
    <x v="21"/>
  </r>
  <r>
    <s v="EST-000034144"/>
    <n v="0"/>
    <d v="2025-06-02T00:00:00"/>
    <s v="UK"/>
    <x v="0"/>
    <x v="21"/>
  </r>
  <r>
    <s v="EST-000034143"/>
    <n v="40"/>
    <d v="2025-06-06T00:00:00"/>
    <s v="UK"/>
    <x v="1"/>
    <x v="21"/>
  </r>
  <r>
    <s v="EST-000034145"/>
    <m/>
    <d v="2025-06-02T00:00:00"/>
    <s v="UK"/>
    <x v="0"/>
    <x v="21"/>
  </r>
  <r>
    <s v="EST-000034146"/>
    <m/>
    <d v="2025-06-02T00:00:00"/>
    <s v="UK"/>
    <x v="0"/>
    <x v="21"/>
  </r>
  <r>
    <s v="EST-000034148"/>
    <n v="8"/>
    <d v="2025-06-03T00:00:00"/>
    <s v="UK"/>
    <x v="1"/>
    <x v="21"/>
  </r>
  <r>
    <s v="EST-000034149"/>
    <m/>
    <d v="2025-06-02T00:00:00"/>
    <s v="UK"/>
    <x v="0"/>
    <x v="21"/>
  </r>
  <r>
    <s v="EST-000034150"/>
    <n v="0"/>
    <d v="2025-06-03T00:00:00"/>
    <s v="UK"/>
    <x v="0"/>
    <x v="21"/>
  </r>
  <r>
    <s v="EST-000034151"/>
    <n v="0"/>
    <d v="2025-06-03T00:00:00"/>
    <s v="UK"/>
    <x v="0"/>
    <x v="21"/>
  </r>
  <r>
    <s v="EST-000034152"/>
    <n v="0"/>
    <d v="2025-06-03T00:00:00"/>
    <s v="UK"/>
    <x v="0"/>
    <x v="21"/>
  </r>
  <r>
    <s v="EST-000034154"/>
    <n v="16"/>
    <d v="2025-06-05T00:00:00"/>
    <s v="UK"/>
    <x v="1"/>
    <x v="21"/>
  </r>
  <r>
    <s v="EST-000034157"/>
    <n v="0"/>
    <d v="2025-06-03T00:00:00"/>
    <s v="UK"/>
    <x v="0"/>
    <x v="21"/>
  </r>
  <r>
    <s v="EST-000034162"/>
    <m/>
    <d v="2025-06-03T00:00:00"/>
    <s v="UK"/>
    <x v="0"/>
    <x v="21"/>
  </r>
  <r>
    <s v="EST-000034163"/>
    <n v="24"/>
    <d v="2025-06-05T00:00:00"/>
    <s v="UK"/>
    <x v="1"/>
    <x v="21"/>
  </r>
  <r>
    <s v="EST-000034167"/>
    <n v="0"/>
    <d v="2025-06-03T00:00:00"/>
    <s v="UK"/>
    <x v="0"/>
    <x v="21"/>
  </r>
  <r>
    <s v="EST-000034169"/>
    <n v="0"/>
    <d v="2025-06-03T00:00:00"/>
    <s v="UK"/>
    <x v="0"/>
    <x v="21"/>
  </r>
  <r>
    <s v="EST-000034173"/>
    <m/>
    <d v="2025-06-03T00:00:00"/>
    <s v="UK"/>
    <x v="0"/>
    <x v="21"/>
  </r>
  <r>
    <s v="EST-000034176"/>
    <n v="0"/>
    <d v="2025-06-03T00:00:00"/>
    <s v="UK"/>
    <x v="0"/>
    <x v="21"/>
  </r>
  <r>
    <s v="EST-000034177"/>
    <n v="0"/>
    <d v="2025-06-03T00:00:00"/>
    <s v="UK"/>
    <x v="0"/>
    <x v="21"/>
  </r>
  <r>
    <s v="EST-000034179"/>
    <n v="8"/>
    <d v="2025-06-04T00:00:00"/>
    <s v="UK"/>
    <x v="1"/>
    <x v="21"/>
  </r>
  <r>
    <s v="EST-000034180"/>
    <n v="24"/>
    <d v="2025-06-06T00:00:00"/>
    <s v="UK"/>
    <x v="1"/>
    <x v="21"/>
  </r>
  <r>
    <s v="EST-000034181"/>
    <n v="0"/>
    <d v="2025-06-04T00:00:00"/>
    <s v="UK"/>
    <x v="0"/>
    <x v="21"/>
  </r>
  <r>
    <s v="EST-000034182"/>
    <n v="0"/>
    <d v="2025-06-03T00:00:00"/>
    <s v="UK"/>
    <x v="0"/>
    <x v="21"/>
  </r>
  <r>
    <s v="EST-000034183"/>
    <m/>
    <d v="2025-06-04T00:00:00"/>
    <s v="UK"/>
    <x v="0"/>
    <x v="21"/>
  </r>
  <r>
    <s v="EST-000034186"/>
    <n v="0"/>
    <d v="2025-06-06T00:00:00"/>
    <s v="UK"/>
    <x v="0"/>
    <x v="21"/>
  </r>
  <r>
    <s v="EST-000034188"/>
    <m/>
    <d v="2025-06-04T00:00:00"/>
    <s v="UK"/>
    <x v="0"/>
    <x v="21"/>
  </r>
  <r>
    <s v="EST-000034189"/>
    <m/>
    <d v="2025-06-04T00:00:00"/>
    <s v="UK"/>
    <x v="0"/>
    <x v="21"/>
  </r>
  <r>
    <s v="EST-000034190"/>
    <m/>
    <d v="2025-06-04T00:00:00"/>
    <s v="UK"/>
    <x v="0"/>
    <x v="21"/>
  </r>
  <r>
    <s v="EST-000034191"/>
    <m/>
    <d v="2025-06-04T00:00:00"/>
    <s v="UK"/>
    <x v="0"/>
    <x v="21"/>
  </r>
  <r>
    <s v="EST-000034192"/>
    <n v="16"/>
    <d v="2025-06-04T00:00:00"/>
    <s v="UK"/>
    <x v="1"/>
    <x v="21"/>
  </r>
  <r>
    <s v="EST-000034194"/>
    <m/>
    <d v="2025-06-04T00:00:00"/>
    <s v="UK"/>
    <x v="0"/>
    <x v="21"/>
  </r>
  <r>
    <s v="EST-000034199"/>
    <n v="16"/>
    <d v="2025-06-06T00:00:00"/>
    <s v="UK"/>
    <x v="1"/>
    <x v="21"/>
  </r>
  <r>
    <s v="EST-000034202"/>
    <n v="8"/>
    <d v="2025-06-05T00:00:00"/>
    <s v="UK"/>
    <x v="1"/>
    <x v="21"/>
  </r>
  <r>
    <s v="EST-000034203"/>
    <n v="0"/>
    <d v="2025-06-04T00:00:00"/>
    <s v="UK"/>
    <x v="0"/>
    <x v="21"/>
  </r>
  <r>
    <s v="EST-000034205"/>
    <n v="8"/>
    <d v="2025-06-05T00:00:00"/>
    <s v="UK"/>
    <x v="1"/>
    <x v="21"/>
  </r>
  <r>
    <s v="EST-000034206"/>
    <m/>
    <d v="2025-06-06T00:00:00"/>
    <s v="UK"/>
    <x v="0"/>
    <x v="21"/>
  </r>
  <r>
    <s v="EST-000034207"/>
    <n v="8"/>
    <d v="2025-06-05T00:00:00"/>
    <s v="UK"/>
    <x v="1"/>
    <x v="21"/>
  </r>
  <r>
    <s v="EST-000034209"/>
    <m/>
    <d v="2025-06-04T00:00:00"/>
    <s v="UK"/>
    <x v="0"/>
    <x v="21"/>
  </r>
  <r>
    <s v="EST-000034212"/>
    <n v="16"/>
    <d v="2025-06-06T00:00:00"/>
    <s v="UK"/>
    <x v="1"/>
    <x v="21"/>
  </r>
  <r>
    <s v="EST-000034213"/>
    <m/>
    <d v="2025-06-04T00:00:00"/>
    <s v="UK"/>
    <x v="0"/>
    <x v="21"/>
  </r>
  <r>
    <s v="EST-000034215"/>
    <n v="0"/>
    <d v="2025-06-04T00:00:00"/>
    <s v="UK"/>
    <x v="0"/>
    <x v="21"/>
  </r>
  <r>
    <s v="EST-000034218"/>
    <n v="0"/>
    <d v="2025-06-05T00:00:00"/>
    <s v="UK"/>
    <x v="0"/>
    <x v="21"/>
  </r>
  <r>
    <s v="EST-000034227"/>
    <n v="0"/>
    <d v="2025-06-05T00:00:00"/>
    <s v="UK"/>
    <x v="0"/>
    <x v="21"/>
  </r>
  <r>
    <s v="EST-000034219"/>
    <n v="8"/>
    <d v="2025-06-06T00:00:00"/>
    <s v="UK"/>
    <x v="1"/>
    <x v="21"/>
  </r>
  <r>
    <s v="EST-000034220"/>
    <m/>
    <d v="2025-06-05T00:00:00"/>
    <s v="UK"/>
    <x v="0"/>
    <x v="21"/>
  </r>
  <r>
    <s v="EST-000034221"/>
    <n v="8"/>
    <d v="2025-06-06T00:00:00"/>
    <s v="UK"/>
    <x v="1"/>
    <x v="21"/>
  </r>
  <r>
    <s v="EST-000034222"/>
    <n v="8"/>
    <d v="2025-06-05T00:00:00"/>
    <s v="UK"/>
    <x v="1"/>
    <x v="21"/>
  </r>
  <r>
    <s v="EST-000034223"/>
    <n v="8"/>
    <d v="2025-06-06T00:00:00"/>
    <s v="UK"/>
    <x v="1"/>
    <x v="21"/>
  </r>
  <r>
    <s v="EST-000034224"/>
    <m/>
    <d v="2025-06-05T00:00:00"/>
    <s v="UK"/>
    <x v="0"/>
    <x v="21"/>
  </r>
  <r>
    <s v="EST-000034233"/>
    <m/>
    <d v="2025-06-05T00:00:00"/>
    <s v="UK"/>
    <x v="0"/>
    <x v="21"/>
  </r>
  <r>
    <s v="EST-000034228"/>
    <n v="0"/>
    <d v="2025-06-05T00:00:00"/>
    <s v="UK"/>
    <x v="0"/>
    <x v="21"/>
  </r>
  <r>
    <s v="EST-000034230"/>
    <n v="8"/>
    <d v="2025-06-06T00:00:00"/>
    <s v="UK"/>
    <x v="1"/>
    <x v="21"/>
  </r>
  <r>
    <s v="EST-000034231"/>
    <n v="0"/>
    <d v="2025-06-05T00:00:00"/>
    <s v="UK"/>
    <x v="0"/>
    <x v="21"/>
  </r>
  <r>
    <s v="EST-000034232"/>
    <m/>
    <d v="2025-06-04T00:00:00"/>
    <s v="UK"/>
    <x v="0"/>
    <x v="21"/>
  </r>
  <r>
    <s v="EST-000034235"/>
    <m/>
    <d v="2025-06-05T00:00:00"/>
    <s v="UK"/>
    <x v="0"/>
    <x v="21"/>
  </r>
  <r>
    <s v="EST-000034237"/>
    <n v="8"/>
    <d v="2025-06-06T00:00:00"/>
    <s v="UK"/>
    <x v="1"/>
    <x v="21"/>
  </r>
  <r>
    <s v="EST-000034238"/>
    <m/>
    <d v="2025-06-05T00:00:00"/>
    <s v="UK"/>
    <x v="0"/>
    <x v="21"/>
  </r>
  <r>
    <s v="EST-000034242"/>
    <n v="0"/>
    <d v="2025-06-05T00:00:00"/>
    <s v="UK"/>
    <x v="0"/>
    <x v="21"/>
  </r>
  <r>
    <s v="EST-000034241"/>
    <n v="0"/>
    <d v="2025-06-05T00:00:00"/>
    <s v="UK"/>
    <x v="0"/>
    <x v="21"/>
  </r>
  <r>
    <s v="EST-000034246"/>
    <n v="0"/>
    <d v="2025-06-05T00:00:00"/>
    <s v="UK"/>
    <x v="0"/>
    <x v="21"/>
  </r>
  <r>
    <s v="EST-000034244"/>
    <n v="8"/>
    <d v="2025-06-06T00:00:00"/>
    <s v="UK"/>
    <x v="1"/>
    <x v="21"/>
  </r>
  <r>
    <s v="EST-000034247"/>
    <n v="8"/>
    <d v="2025-06-06T00:00:00"/>
    <s v="UK"/>
    <x v="1"/>
    <x v="21"/>
  </r>
  <r>
    <s v="EST-000034248"/>
    <n v="8"/>
    <d v="2025-06-06T00:00:00"/>
    <s v="UK"/>
    <x v="1"/>
    <x v="21"/>
  </r>
  <r>
    <s v="EST-000034249"/>
    <m/>
    <d v="2025-06-05T00:00:00"/>
    <s v="UK"/>
    <x v="0"/>
    <x v="21"/>
  </r>
  <r>
    <s v="EST-000034250"/>
    <n v="8"/>
    <d v="2025-06-06T00:00:00"/>
    <s v="UK"/>
    <x v="1"/>
    <x v="21"/>
  </r>
  <r>
    <s v="EST-000034259"/>
    <n v="8"/>
    <d v="2025-06-06T00:00:00"/>
    <s v="UK"/>
    <x v="1"/>
    <x v="21"/>
  </r>
  <r>
    <s v="EST-000034260"/>
    <m/>
    <d v="2025-06-05T00:00:00"/>
    <s v="UK"/>
    <x v="0"/>
    <x v="21"/>
  </r>
  <r>
    <s v="EST-000034261"/>
    <m/>
    <d v="2025-06-05T00:00:00"/>
    <s v="UK"/>
    <x v="0"/>
    <x v="21"/>
  </r>
  <r>
    <s v="EST-000034262"/>
    <m/>
    <d v="2025-06-05T00:00:00"/>
    <s v="UK"/>
    <x v="0"/>
    <x v="21"/>
  </r>
  <r>
    <s v="EST-000034263"/>
    <m/>
    <d v="2025-06-06T00:00:00"/>
    <s v="UK"/>
    <x v="0"/>
    <x v="21"/>
  </r>
  <r>
    <s v="EST-000034265"/>
    <n v="8"/>
    <d v="2025-06-06T00:00:00"/>
    <s v="UK"/>
    <x v="1"/>
    <x v="21"/>
  </r>
  <r>
    <s v="EST-000034267"/>
    <n v="0"/>
    <d v="2025-06-06T00:00:00"/>
    <s v="UK"/>
    <x v="0"/>
    <x v="21"/>
  </r>
  <r>
    <s v="EST-000034269"/>
    <n v="8"/>
    <d v="2025-06-06T00:00:00"/>
    <s v="UK"/>
    <x v="1"/>
    <x v="21"/>
  </r>
  <r>
    <s v="EST-000034270"/>
    <m/>
    <d v="2025-06-06T00:00:00"/>
    <s v="UK"/>
    <x v="0"/>
    <x v="21"/>
  </r>
  <r>
    <s v="EST-000034272"/>
    <m/>
    <d v="2025-06-06T00:00:00"/>
    <s v="UK"/>
    <x v="0"/>
    <x v="21"/>
  </r>
  <r>
    <s v="EST-000034274"/>
    <n v="0"/>
    <d v="2025-06-06T00:00:00"/>
    <s v="UK"/>
    <x v="0"/>
    <x v="21"/>
  </r>
  <r>
    <s v="EST-000034276"/>
    <n v="0"/>
    <d v="2025-06-06T00:00:00"/>
    <s v="UK"/>
    <x v="0"/>
    <x v="21"/>
  </r>
  <r>
    <s v="EST-000034277"/>
    <m/>
    <d v="2025-06-06T00:00:00"/>
    <s v="UK"/>
    <x v="0"/>
    <x v="21"/>
  </r>
  <r>
    <s v="EST-000034284"/>
    <m/>
    <d v="2025-06-06T00:00:00"/>
    <s v="UK"/>
    <x v="0"/>
    <x v="21"/>
  </r>
  <r>
    <s v="EST-000034285"/>
    <n v="0"/>
    <d v="2025-06-06T00:00:00"/>
    <s v="UK"/>
    <x v="0"/>
    <x v="21"/>
  </r>
  <r>
    <s v="EST-000034286"/>
    <m/>
    <d v="2025-06-06T00:00:00"/>
    <s v="UK"/>
    <x v="0"/>
    <x v="21"/>
  </r>
  <r>
    <s v="EST-000034287"/>
    <m/>
    <d v="2025-06-06T00:00:00"/>
    <s v="UK"/>
    <x v="0"/>
    <x v="21"/>
  </r>
  <r>
    <s v="EST-000034288"/>
    <m/>
    <d v="2025-06-06T00:00:00"/>
    <s v="UK"/>
    <x v="0"/>
    <x v="21"/>
  </r>
  <r>
    <s v="EST-000034291"/>
    <m/>
    <d v="2025-06-06T00:00:00"/>
    <s v="UK"/>
    <x v="0"/>
    <x v="21"/>
  </r>
  <r>
    <s v="EST-000034293"/>
    <n v="0"/>
    <d v="2025-06-06T00:00:00"/>
    <s v="UK"/>
    <x v="0"/>
    <x v="21"/>
  </r>
  <r>
    <s v="EST-000034294"/>
    <m/>
    <d v="2025-06-06T00:00:00"/>
    <s v="UK"/>
    <x v="0"/>
    <x v="21"/>
  </r>
  <r>
    <s v="EST-000034295"/>
    <m/>
    <d v="2025-06-06T00:00:00"/>
    <s v="UK"/>
    <x v="0"/>
    <x v="21"/>
  </r>
  <r>
    <s v="EST-000034304"/>
    <m/>
    <d v="2025-06-06T00:00:00"/>
    <s v="UK"/>
    <x v="0"/>
    <x v="21"/>
  </r>
  <r>
    <s v="EST-000034306"/>
    <m/>
    <d v="2025-06-06T00:00:00"/>
    <s v="UK"/>
    <x v="0"/>
    <x v="21"/>
  </r>
  <r>
    <s v="EST-000032549"/>
    <n v="312"/>
    <d v="2025-06-03T00:00:00"/>
    <s v="USA"/>
    <x v="1"/>
    <x v="21"/>
  </r>
  <r>
    <s v="EST-000033836"/>
    <n v="64"/>
    <d v="2025-06-03T00:00:00"/>
    <s v="USA"/>
    <x v="1"/>
    <x v="21"/>
  </r>
  <r>
    <s v="EST-000034073"/>
    <n v="37"/>
    <d v="2025-06-05T00:00:00"/>
    <s v="USA"/>
    <x v="1"/>
    <x v="21"/>
  </r>
  <r>
    <s v="EST-000034108"/>
    <n v="18"/>
    <d v="2025-06-05T00:00:00"/>
    <s v="USA"/>
    <x v="1"/>
    <x v="21"/>
  </r>
  <r>
    <s v="EST-000034142"/>
    <n v="8"/>
    <d v="2025-06-03T00:00:00"/>
    <s v="USA"/>
    <x v="1"/>
    <x v="21"/>
  </r>
  <r>
    <s v="EST-000034195"/>
    <m/>
    <d v="2025-06-04T00:00:00"/>
    <s v="USA"/>
    <x v="0"/>
    <x v="21"/>
  </r>
  <r>
    <s v="EST-000034281"/>
    <n v="0"/>
    <d v="2025-06-06T00:00:00"/>
    <s v="USA"/>
    <x v="0"/>
    <x v="21"/>
  </r>
  <r>
    <s v="EST-000034358"/>
    <n v="16"/>
    <d v="2025-06-12T00:00:00"/>
    <s v="Australia"/>
    <x v="1"/>
    <x v="22"/>
  </r>
  <r>
    <s v="EST-000034444"/>
    <n v="8"/>
    <d v="2025-06-13T00:00:00"/>
    <s v="Australia"/>
    <x v="1"/>
    <x v="22"/>
  </r>
  <r>
    <s v="EST-000032991"/>
    <n v="272"/>
    <d v="2025-06-12T00:00:00"/>
    <s v="France"/>
    <x v="1"/>
    <x v="22"/>
  </r>
  <r>
    <s v="EST-000034225"/>
    <n v="16"/>
    <d v="2025-06-11T00:00:00"/>
    <s v="France"/>
    <x v="1"/>
    <x v="22"/>
  </r>
  <r>
    <s v="EST-000034375"/>
    <n v="16"/>
    <d v="2025-06-11T00:00:00"/>
    <s v="France"/>
    <x v="1"/>
    <x v="22"/>
  </r>
  <r>
    <s v="EST-000034091"/>
    <m/>
    <d v="2025-06-13T00:00:00"/>
    <s v="Ireland"/>
    <x v="0"/>
    <x v="22"/>
  </r>
  <r>
    <s v="EST-000034160"/>
    <m/>
    <d v="2025-06-13T00:00:00"/>
    <s v="Ireland"/>
    <x v="0"/>
    <x v="22"/>
  </r>
  <r>
    <s v="EST-000034164"/>
    <m/>
    <d v="2025-06-13T00:00:00"/>
    <s v="Ireland"/>
    <x v="0"/>
    <x v="22"/>
  </r>
  <r>
    <s v="EST-000034168"/>
    <m/>
    <d v="2025-06-13T00:00:00"/>
    <s v="Ireland"/>
    <x v="0"/>
    <x v="22"/>
  </r>
  <r>
    <s v="EST-000034204"/>
    <m/>
    <d v="2025-06-12T00:00:00"/>
    <s v="Ireland"/>
    <x v="0"/>
    <x v="22"/>
  </r>
  <r>
    <s v="EST-000034314"/>
    <m/>
    <d v="2025-06-13T00:00:00"/>
    <s v="Ireland"/>
    <x v="0"/>
    <x v="22"/>
  </r>
  <r>
    <s v="EST-000034364"/>
    <m/>
    <d v="2025-06-13T00:00:00"/>
    <s v="Ireland"/>
    <x v="0"/>
    <x v="22"/>
  </r>
  <r>
    <s v="EST-000034445"/>
    <m/>
    <d v="2025-06-12T00:00:00"/>
    <s v="Ireland"/>
    <x v="0"/>
    <x v="22"/>
  </r>
  <r>
    <s v="EST-000034485"/>
    <m/>
    <d v="2025-06-12T00:00:00"/>
    <s v="Ireland"/>
    <x v="0"/>
    <x v="22"/>
  </r>
  <r>
    <s v="EST-000032379"/>
    <n v="392"/>
    <d v="2025-06-12T00:00:00"/>
    <s v="Middle East"/>
    <x v="1"/>
    <x v="22"/>
  </r>
  <r>
    <s v="EST-000033807"/>
    <n v="104"/>
    <d v="2025-06-09T00:00:00"/>
    <s v="Middle East"/>
    <x v="1"/>
    <x v="22"/>
  </r>
  <r>
    <s v="EST-000033926"/>
    <n v="96"/>
    <d v="2025-06-12T00:00:00"/>
    <s v="Middle East"/>
    <x v="1"/>
    <x v="22"/>
  </r>
  <r>
    <s v="EST-000033965"/>
    <n v="96"/>
    <d v="2025-06-12T00:00:00"/>
    <s v="Middle East"/>
    <x v="1"/>
    <x v="22"/>
  </r>
  <r>
    <s v="EST-000034130"/>
    <n v="72"/>
    <d v="2025-06-13T00:00:00"/>
    <s v="Middle East"/>
    <x v="1"/>
    <x v="22"/>
  </r>
  <r>
    <s v="EST-000034185"/>
    <n v="24"/>
    <d v="2025-06-09T00:00:00"/>
    <s v="Middle East"/>
    <x v="1"/>
    <x v="22"/>
  </r>
  <r>
    <s v="EST-000034403"/>
    <n v="0"/>
    <d v="2025-06-11T00:00:00"/>
    <s v="Middle East"/>
    <x v="0"/>
    <x v="22"/>
  </r>
  <r>
    <s v="EST-000033938"/>
    <n v="88"/>
    <d v="2025-06-11T00:00:00"/>
    <s v="Rest of the World"/>
    <x v="1"/>
    <x v="22"/>
  </r>
  <r>
    <s v="EST-000034075"/>
    <n v="64"/>
    <d v="2025-06-11T00:00:00"/>
    <s v="Rest of the World"/>
    <x v="1"/>
    <x v="22"/>
  </r>
  <r>
    <s v="EST-000034098"/>
    <n v="64"/>
    <d v="2025-06-11T00:00:00"/>
    <s v="Rest of the World"/>
    <x v="1"/>
    <x v="22"/>
  </r>
  <r>
    <s v="EST-000034103"/>
    <n v="48"/>
    <d v="2025-06-09T00:00:00"/>
    <s v="Rest of the World"/>
    <x v="1"/>
    <x v="22"/>
  </r>
  <r>
    <s v="EST-000034104"/>
    <n v="48"/>
    <d v="2025-06-09T00:00:00"/>
    <s v="Rest of the World"/>
    <x v="1"/>
    <x v="22"/>
  </r>
  <r>
    <s v="EST-000034134"/>
    <n v="56"/>
    <d v="2025-06-11T00:00:00"/>
    <s v="Rest of the World"/>
    <x v="1"/>
    <x v="22"/>
  </r>
  <r>
    <s v="EST-000034161"/>
    <n v="24"/>
    <d v="2025-06-09T00:00:00"/>
    <s v="Rest of the World"/>
    <x v="1"/>
    <x v="22"/>
  </r>
  <r>
    <s v="EST-000034239"/>
    <n v="16"/>
    <d v="2025-06-09T00:00:00"/>
    <s v="Rest of the World"/>
    <x v="1"/>
    <x v="22"/>
  </r>
  <r>
    <s v="EST-000034329"/>
    <m/>
    <d v="2025-06-09T00:00:00"/>
    <s v="Rest of the World"/>
    <x v="0"/>
    <x v="22"/>
  </r>
  <r>
    <s v="EST-000033190"/>
    <n v="216"/>
    <d v="2025-06-09T00:00:00"/>
    <s v="UK"/>
    <x v="1"/>
    <x v="22"/>
  </r>
  <r>
    <s v="EST-000033964"/>
    <n v="88"/>
    <d v="2025-06-11T00:00:00"/>
    <s v="UK"/>
    <x v="1"/>
    <x v="22"/>
  </r>
  <r>
    <s v="EST-000034012"/>
    <n v="80"/>
    <d v="2025-06-11T00:00:00"/>
    <s v="UK"/>
    <x v="1"/>
    <x v="22"/>
  </r>
  <r>
    <s v="EST-000034032"/>
    <n v="88"/>
    <d v="2025-06-13T00:00:00"/>
    <s v="UK"/>
    <x v="1"/>
    <x v="22"/>
  </r>
  <r>
    <s v="EST-000034068"/>
    <n v="80"/>
    <d v="2025-06-13T00:00:00"/>
    <s v="UK"/>
    <x v="1"/>
    <x v="22"/>
  </r>
  <r>
    <s v="EST-000034072"/>
    <n v="80"/>
    <d v="2025-06-13T00:00:00"/>
    <s v="UK"/>
    <x v="1"/>
    <x v="22"/>
  </r>
  <r>
    <s v="EST-000034147"/>
    <n v="40"/>
    <d v="2025-06-09T00:00:00"/>
    <s v="UK"/>
    <x v="1"/>
    <x v="22"/>
  </r>
  <r>
    <s v="EST-000034198"/>
    <n v="48"/>
    <d v="2025-06-12T00:00:00"/>
    <s v="UK"/>
    <x v="1"/>
    <x v="22"/>
  </r>
  <r>
    <s v="EST-000034208"/>
    <n v="24"/>
    <d v="2025-06-09T00:00:00"/>
    <s v="UK"/>
    <x v="1"/>
    <x v="22"/>
  </r>
  <r>
    <s v="EST-000034210"/>
    <n v="24"/>
    <d v="2025-06-09T00:00:00"/>
    <s v="UK"/>
    <x v="1"/>
    <x v="22"/>
  </r>
  <r>
    <s v="EST-000034245"/>
    <n v="16"/>
    <d v="2025-06-09T00:00:00"/>
    <s v="UK"/>
    <x v="1"/>
    <x v="22"/>
  </r>
  <r>
    <s v="EST-000034254"/>
    <n v="16"/>
    <d v="2025-06-09T00:00:00"/>
    <s v="UK"/>
    <x v="1"/>
    <x v="22"/>
  </r>
  <r>
    <s v="EST-000034256"/>
    <n v="16"/>
    <d v="2025-06-09T00:00:00"/>
    <s v="UK"/>
    <x v="1"/>
    <x v="22"/>
  </r>
  <r>
    <s v="EST-000034258"/>
    <n v="32"/>
    <d v="2025-06-11T00:00:00"/>
    <s v="UK"/>
    <x v="1"/>
    <x v="22"/>
  </r>
  <r>
    <s v="EST-000034266"/>
    <n v="40"/>
    <d v="2025-06-13T00:00:00"/>
    <s v="UK"/>
    <x v="1"/>
    <x v="22"/>
  </r>
  <r>
    <s v="EST-000034271"/>
    <n v="40"/>
    <d v="2025-06-13T00:00:00"/>
    <s v="UK"/>
    <x v="1"/>
    <x v="22"/>
  </r>
  <r>
    <s v="EST-000034292"/>
    <n v="24"/>
    <d v="2025-06-12T00:00:00"/>
    <s v="UK"/>
    <x v="1"/>
    <x v="22"/>
  </r>
  <r>
    <s v="EST-000034289"/>
    <n v="24"/>
    <d v="2025-06-12T00:00:00"/>
    <s v="UK"/>
    <x v="1"/>
    <x v="22"/>
  </r>
  <r>
    <s v="EST-000034296"/>
    <n v="16"/>
    <d v="2025-06-11T00:00:00"/>
    <s v="UK"/>
    <x v="1"/>
    <x v="22"/>
  </r>
  <r>
    <s v="EST-000034297"/>
    <m/>
    <d v="2025-06-09T00:00:00"/>
    <s v="UK"/>
    <x v="0"/>
    <x v="22"/>
  </r>
  <r>
    <s v="EST-000034305"/>
    <m/>
    <d v="2025-06-09T00:00:00"/>
    <s v="UK"/>
    <x v="0"/>
    <x v="22"/>
  </r>
  <r>
    <s v="EST-000034309"/>
    <m/>
    <d v="2025-06-09T00:00:00"/>
    <s v="UK"/>
    <x v="0"/>
    <x v="22"/>
  </r>
  <r>
    <s v="EST-000034315"/>
    <n v="0"/>
    <d v="2025-06-09T00:00:00"/>
    <s v="UK"/>
    <x v="0"/>
    <x v="22"/>
  </r>
  <r>
    <s v="EST-000034312"/>
    <n v="0"/>
    <d v="2025-06-11T00:00:00"/>
    <s v="UK"/>
    <x v="0"/>
    <x v="22"/>
  </r>
  <r>
    <s v="EST-000034310"/>
    <n v="0"/>
    <d v="2025-06-11T00:00:00"/>
    <s v="UK"/>
    <x v="0"/>
    <x v="22"/>
  </r>
  <r>
    <s v="EST-000034307"/>
    <n v="0"/>
    <d v="2025-06-11T00:00:00"/>
    <s v="UK"/>
    <x v="0"/>
    <x v="22"/>
  </r>
  <r>
    <s v="EST-000034308"/>
    <n v="0"/>
    <d v="2025-06-09T00:00:00"/>
    <s v="UK"/>
    <x v="0"/>
    <x v="22"/>
  </r>
  <r>
    <s v="EST-000034311"/>
    <n v="0"/>
    <d v="2025-06-09T00:00:00"/>
    <s v="UK"/>
    <x v="0"/>
    <x v="22"/>
  </r>
  <r>
    <s v="EST-000034313"/>
    <n v="8"/>
    <d v="2025-06-09T00:00:00"/>
    <s v="UK"/>
    <x v="1"/>
    <x v="22"/>
  </r>
  <r>
    <s v="EST-000034320"/>
    <n v="0"/>
    <d v="2025-06-09T00:00:00"/>
    <s v="UK"/>
    <x v="0"/>
    <x v="22"/>
  </r>
  <r>
    <s v="EST-000034318"/>
    <n v="16"/>
    <d v="2025-06-11T00:00:00"/>
    <s v="UK"/>
    <x v="1"/>
    <x v="22"/>
  </r>
  <r>
    <s v="EST-000034319"/>
    <n v="24"/>
    <d v="2025-06-13T00:00:00"/>
    <s v="UK"/>
    <x v="1"/>
    <x v="22"/>
  </r>
  <r>
    <s v="EST-000034321"/>
    <m/>
    <d v="2025-06-09T00:00:00"/>
    <s v="UK"/>
    <x v="0"/>
    <x v="22"/>
  </r>
  <r>
    <s v="EST-000034323"/>
    <n v="0"/>
    <d v="2025-06-09T00:00:00"/>
    <s v="UK"/>
    <x v="0"/>
    <x v="22"/>
  </r>
  <r>
    <s v="EST-000034325"/>
    <n v="16"/>
    <d v="2025-06-11T00:00:00"/>
    <s v="UK"/>
    <x v="1"/>
    <x v="22"/>
  </r>
  <r>
    <s v="EST-000034326"/>
    <n v="8"/>
    <d v="2025-06-11T00:00:00"/>
    <s v="UK"/>
    <x v="1"/>
    <x v="22"/>
  </r>
  <r>
    <s v="EST-000034327"/>
    <m/>
    <d v="2025-06-09T00:00:00"/>
    <s v="UK"/>
    <x v="0"/>
    <x v="22"/>
  </r>
  <r>
    <s v="EST-000034328"/>
    <n v="32"/>
    <d v="2025-06-13T00:00:00"/>
    <s v="UK"/>
    <x v="1"/>
    <x v="22"/>
  </r>
  <r>
    <s v="EST-000034330"/>
    <n v="16"/>
    <d v="2025-06-11T00:00:00"/>
    <s v="UK"/>
    <x v="1"/>
    <x v="22"/>
  </r>
  <r>
    <s v="EST-000034332"/>
    <m/>
    <d v="2025-06-09T00:00:00"/>
    <s v="UK"/>
    <x v="0"/>
    <x v="22"/>
  </r>
  <r>
    <s v="EST-000034333"/>
    <m/>
    <d v="2025-06-09T00:00:00"/>
    <s v="UK"/>
    <x v="0"/>
    <x v="22"/>
  </r>
  <r>
    <s v="EST-000034335"/>
    <m/>
    <d v="2025-06-09T00:00:00"/>
    <s v="UK"/>
    <x v="0"/>
    <x v="22"/>
  </r>
  <r>
    <s v="EST-000034340"/>
    <n v="0"/>
    <d v="2025-06-09T00:00:00"/>
    <s v="UK"/>
    <x v="0"/>
    <x v="22"/>
  </r>
  <r>
    <s v="EST-000034338"/>
    <n v="8"/>
    <d v="2025-06-11T00:00:00"/>
    <s v="UK"/>
    <x v="1"/>
    <x v="22"/>
  </r>
  <r>
    <s v="EST-000034339"/>
    <n v="24"/>
    <d v="2025-06-12T00:00:00"/>
    <s v="UK"/>
    <x v="1"/>
    <x v="22"/>
  </r>
  <r>
    <s v="EST-000034341"/>
    <n v="16"/>
    <d v="2025-06-11T00:00:00"/>
    <s v="UK"/>
    <x v="1"/>
    <x v="22"/>
  </r>
  <r>
    <s v="EST-000034342"/>
    <n v="16"/>
    <d v="2025-06-11T00:00:00"/>
    <s v="UK"/>
    <x v="1"/>
    <x v="22"/>
  </r>
  <r>
    <s v="EST-000034344"/>
    <n v="16"/>
    <d v="2025-06-11T00:00:00"/>
    <s v="UK"/>
    <x v="1"/>
    <x v="22"/>
  </r>
  <r>
    <s v="EST-000034345"/>
    <m/>
    <d v="2025-06-09T00:00:00"/>
    <s v="UK"/>
    <x v="0"/>
    <x v="22"/>
  </r>
  <r>
    <s v="EST-000034346"/>
    <n v="16"/>
    <d v="2025-06-11T00:00:00"/>
    <s v="UK"/>
    <x v="1"/>
    <x v="22"/>
  </r>
  <r>
    <s v="EST-000034347"/>
    <m/>
    <d v="2025-06-09T00:00:00"/>
    <s v="UK"/>
    <x v="0"/>
    <x v="22"/>
  </r>
  <r>
    <s v="EST-000034348"/>
    <m/>
    <d v="2025-06-09T00:00:00"/>
    <s v="UK"/>
    <x v="0"/>
    <x v="22"/>
  </r>
  <r>
    <s v="EST-000034349"/>
    <m/>
    <d v="2025-06-09T00:00:00"/>
    <s v="UK"/>
    <x v="0"/>
    <x v="22"/>
  </r>
  <r>
    <s v="EST-000034350"/>
    <m/>
    <d v="2025-06-09T00:00:00"/>
    <s v="UK"/>
    <x v="0"/>
    <x v="22"/>
  </r>
  <r>
    <s v="EST-000034351"/>
    <n v="32"/>
    <d v="2025-06-13T00:00:00"/>
    <s v="UK"/>
    <x v="1"/>
    <x v="22"/>
  </r>
  <r>
    <s v="EST-000034352"/>
    <n v="-8"/>
    <d v="2025-06-10T00:00:00"/>
    <s v="UK"/>
    <x v="1"/>
    <x v="22"/>
  </r>
  <r>
    <s v="EST-000034353"/>
    <n v="16"/>
    <d v="2025-06-12T00:00:00"/>
    <s v="UK"/>
    <x v="1"/>
    <x v="22"/>
  </r>
  <r>
    <s v="EST-000034354"/>
    <n v="8"/>
    <d v="2025-06-11T00:00:00"/>
    <s v="UK"/>
    <x v="1"/>
    <x v="22"/>
  </r>
  <r>
    <s v="EST-000034355"/>
    <n v="8"/>
    <d v="2025-06-11T00:00:00"/>
    <s v="UK"/>
    <x v="1"/>
    <x v="22"/>
  </r>
  <r>
    <s v="EST-000034359"/>
    <m/>
    <d v="2025-06-11T00:00:00"/>
    <s v="UK"/>
    <x v="0"/>
    <x v="22"/>
  </r>
  <r>
    <s v="EST-000034363"/>
    <n v="8"/>
    <d v="2025-06-11T00:00:00"/>
    <s v="UK"/>
    <x v="1"/>
    <x v="22"/>
  </r>
  <r>
    <s v="EST-000034360"/>
    <n v="8"/>
    <d v="2025-06-11T00:00:00"/>
    <s v="UK"/>
    <x v="1"/>
    <x v="22"/>
  </r>
  <r>
    <s v="EST-000034361"/>
    <m/>
    <d v="2025-06-11T00:00:00"/>
    <s v="UK"/>
    <x v="0"/>
    <x v="22"/>
  </r>
  <r>
    <s v="EST-000034362"/>
    <n v="8"/>
    <d v="2025-06-11T00:00:00"/>
    <s v="UK"/>
    <x v="1"/>
    <x v="22"/>
  </r>
  <r>
    <s v="EST-000034369"/>
    <m/>
    <d v="2025-06-11T00:00:00"/>
    <s v="UK"/>
    <x v="0"/>
    <x v="22"/>
  </r>
  <r>
    <s v="EST-000034366"/>
    <m/>
    <d v="2025-06-11T00:00:00"/>
    <s v="UK"/>
    <x v="0"/>
    <x v="22"/>
  </r>
  <r>
    <s v="EST-000034368"/>
    <n v="8"/>
    <d v="2025-06-11T00:00:00"/>
    <s v="UK"/>
    <x v="1"/>
    <x v="22"/>
  </r>
  <r>
    <s v="EST-000034370"/>
    <n v="8"/>
    <d v="2025-06-11T00:00:00"/>
    <s v="UK"/>
    <x v="1"/>
    <x v="22"/>
  </r>
  <r>
    <s v="EST-000034371"/>
    <m/>
    <d v="2025-06-11T00:00:00"/>
    <s v="UK"/>
    <x v="0"/>
    <x v="22"/>
  </r>
  <r>
    <s v="EST-000034372"/>
    <m/>
    <d v="2025-06-11T00:00:00"/>
    <s v="UK"/>
    <x v="0"/>
    <x v="22"/>
  </r>
  <r>
    <s v="EST-000034373"/>
    <n v="8"/>
    <d v="2025-06-11T00:00:00"/>
    <s v="UK"/>
    <x v="1"/>
    <x v="22"/>
  </r>
  <r>
    <s v="EST-000034374"/>
    <m/>
    <d v="2025-06-11T00:00:00"/>
    <s v="UK"/>
    <x v="0"/>
    <x v="22"/>
  </r>
  <r>
    <s v="EST-000034376"/>
    <m/>
    <d v="2025-06-11T00:00:00"/>
    <s v="UK"/>
    <x v="0"/>
    <x v="22"/>
  </r>
  <r>
    <s v="EST-000034377"/>
    <n v="8"/>
    <d v="2025-06-11T00:00:00"/>
    <s v="UK"/>
    <x v="1"/>
    <x v="22"/>
  </r>
  <r>
    <s v="EST-000034380"/>
    <m/>
    <d v="2025-06-11T00:00:00"/>
    <s v="UK"/>
    <x v="0"/>
    <x v="22"/>
  </r>
  <r>
    <s v="EST-000034378"/>
    <m/>
    <d v="2025-06-11T00:00:00"/>
    <s v="UK"/>
    <x v="0"/>
    <x v="22"/>
  </r>
  <r>
    <s v="EST-000034379"/>
    <n v="8"/>
    <d v="2025-06-11T00:00:00"/>
    <s v="UK"/>
    <x v="1"/>
    <x v="22"/>
  </r>
  <r>
    <s v="EST-000034381"/>
    <m/>
    <d v="2025-06-13T00:00:00"/>
    <s v="UK"/>
    <x v="0"/>
    <x v="22"/>
  </r>
  <r>
    <s v="EST-000034382"/>
    <m/>
    <d v="2025-06-11T00:00:00"/>
    <s v="UK"/>
    <x v="0"/>
    <x v="22"/>
  </r>
  <r>
    <s v="EST-000034383"/>
    <m/>
    <d v="2025-06-11T00:00:00"/>
    <s v="UK"/>
    <x v="0"/>
    <x v="22"/>
  </r>
  <r>
    <s v="EST-000034384"/>
    <n v="8"/>
    <d v="2025-06-11T00:00:00"/>
    <s v="UK"/>
    <x v="1"/>
    <x v="22"/>
  </r>
  <r>
    <s v="EST-000034388"/>
    <m/>
    <d v="2025-06-11T00:00:00"/>
    <s v="UK"/>
    <x v="0"/>
    <x v="22"/>
  </r>
  <r>
    <s v="EST-000034385"/>
    <n v="8"/>
    <d v="2025-06-11T00:00:00"/>
    <s v="UK"/>
    <x v="1"/>
    <x v="22"/>
  </r>
  <r>
    <s v="EST-000034386"/>
    <m/>
    <d v="2025-06-11T00:00:00"/>
    <s v="UK"/>
    <x v="0"/>
    <x v="22"/>
  </r>
  <r>
    <s v="EST-000034387"/>
    <n v="0"/>
    <d v="2025-06-11T00:00:00"/>
    <s v="UK"/>
    <x v="0"/>
    <x v="22"/>
  </r>
  <r>
    <s v="EST-000034389"/>
    <n v="0"/>
    <d v="2025-06-10T00:00:00"/>
    <s v="UK"/>
    <x v="0"/>
    <x v="22"/>
  </r>
  <r>
    <s v="EST-000034395"/>
    <m/>
    <d v="2025-06-11T00:00:00"/>
    <s v="UK"/>
    <x v="0"/>
    <x v="22"/>
  </r>
  <r>
    <s v="EST-000034391"/>
    <n v="8"/>
    <d v="2025-06-11T00:00:00"/>
    <s v="UK"/>
    <x v="1"/>
    <x v="22"/>
  </r>
  <r>
    <s v="EST-000034393"/>
    <m/>
    <d v="2025-06-11T00:00:00"/>
    <s v="UK"/>
    <x v="0"/>
    <x v="22"/>
  </r>
  <r>
    <s v="EST-000034394"/>
    <m/>
    <d v="2025-06-11T00:00:00"/>
    <s v="UK"/>
    <x v="0"/>
    <x v="22"/>
  </r>
  <r>
    <s v="EST-000034397"/>
    <n v="0"/>
    <d v="2025-06-11T00:00:00"/>
    <s v="UK"/>
    <x v="0"/>
    <x v="22"/>
  </r>
  <r>
    <s v="EST-000034399"/>
    <n v="0"/>
    <d v="2025-06-11T00:00:00"/>
    <s v="UK"/>
    <x v="0"/>
    <x v="22"/>
  </r>
  <r>
    <s v="EST-000034401"/>
    <n v="0"/>
    <d v="2025-06-11T00:00:00"/>
    <s v="UK"/>
    <x v="0"/>
    <x v="22"/>
  </r>
  <r>
    <s v="EST-000034407"/>
    <m/>
    <d v="2025-06-11T00:00:00"/>
    <s v="UK"/>
    <x v="0"/>
    <x v="22"/>
  </r>
  <r>
    <s v="EST-000034405"/>
    <m/>
    <d v="2025-06-11T00:00:00"/>
    <s v="UK"/>
    <x v="0"/>
    <x v="22"/>
  </r>
  <r>
    <s v="EST-000034406"/>
    <n v="0"/>
    <d v="2025-06-11T00:00:00"/>
    <s v="UK"/>
    <x v="0"/>
    <x v="22"/>
  </r>
  <r>
    <s v="EST-000034415"/>
    <m/>
    <d v="2025-06-11T00:00:00"/>
    <s v="UK"/>
    <x v="0"/>
    <x v="22"/>
  </r>
  <r>
    <s v="EST-000034408"/>
    <m/>
    <d v="2025-06-11T00:00:00"/>
    <s v="UK"/>
    <x v="0"/>
    <x v="22"/>
  </r>
  <r>
    <s v="EST-000034409"/>
    <m/>
    <d v="2025-06-11T00:00:00"/>
    <s v="UK"/>
    <x v="0"/>
    <x v="22"/>
  </r>
  <r>
    <s v="EST-000034417"/>
    <m/>
    <d v="2025-06-11T00:00:00"/>
    <s v="UK"/>
    <x v="0"/>
    <x v="22"/>
  </r>
  <r>
    <s v="EST-000034412"/>
    <m/>
    <d v="2025-06-11T00:00:00"/>
    <s v="UK"/>
    <x v="0"/>
    <x v="22"/>
  </r>
  <r>
    <s v="EST-000034414"/>
    <m/>
    <d v="2025-06-11T00:00:00"/>
    <s v="UK"/>
    <x v="0"/>
    <x v="22"/>
  </r>
  <r>
    <s v="EST-000034416"/>
    <m/>
    <d v="2025-06-11T00:00:00"/>
    <s v="UK"/>
    <x v="0"/>
    <x v="22"/>
  </r>
  <r>
    <s v="EST-000034418"/>
    <n v="16"/>
    <d v="2025-06-12T00:00:00"/>
    <s v="UK"/>
    <x v="1"/>
    <x v="22"/>
  </r>
  <r>
    <s v="EST-000034419"/>
    <m/>
    <d v="2025-06-11T00:00:00"/>
    <s v="UK"/>
    <x v="0"/>
    <x v="22"/>
  </r>
  <r>
    <s v="EST-000034422"/>
    <n v="16"/>
    <d v="2025-06-12T00:00:00"/>
    <s v="UK"/>
    <x v="1"/>
    <x v="22"/>
  </r>
  <r>
    <s v="EST-000034424"/>
    <m/>
    <d v="2025-06-11T00:00:00"/>
    <s v="UK"/>
    <x v="0"/>
    <x v="22"/>
  </r>
  <r>
    <s v="EST-000034426"/>
    <m/>
    <d v="2025-06-11T00:00:00"/>
    <s v="UK"/>
    <x v="0"/>
    <x v="22"/>
  </r>
  <r>
    <s v="EST-000034428"/>
    <n v="24"/>
    <d v="2025-06-13T00:00:00"/>
    <s v="UK"/>
    <x v="1"/>
    <x v="22"/>
  </r>
  <r>
    <s v="EST-000034430"/>
    <m/>
    <d v="2025-06-11T00:00:00"/>
    <s v="UK"/>
    <x v="0"/>
    <x v="22"/>
  </r>
  <r>
    <s v="EST-000034434"/>
    <m/>
    <d v="2025-06-11T00:00:00"/>
    <s v="UK"/>
    <x v="0"/>
    <x v="22"/>
  </r>
  <r>
    <s v="EST-000034435"/>
    <m/>
    <d v="2025-06-11T00:00:00"/>
    <s v="UK"/>
    <x v="0"/>
    <x v="22"/>
  </r>
  <r>
    <s v="EST-000034438"/>
    <m/>
    <d v="2025-06-11T00:00:00"/>
    <s v="UK"/>
    <x v="0"/>
    <x v="22"/>
  </r>
  <r>
    <s v="EST-000034436"/>
    <m/>
    <d v="2025-06-11T00:00:00"/>
    <s v="UK"/>
    <x v="0"/>
    <x v="22"/>
  </r>
  <r>
    <s v="EST-000034439"/>
    <n v="8"/>
    <d v="2025-06-12T00:00:00"/>
    <s v="UK"/>
    <x v="1"/>
    <x v="22"/>
  </r>
  <r>
    <s v="EST-000034440"/>
    <n v="16"/>
    <d v="2025-06-13T00:00:00"/>
    <s v="UK"/>
    <x v="1"/>
    <x v="22"/>
  </r>
  <r>
    <s v="EST-000034441"/>
    <n v="24"/>
    <d v="2025-06-13T00:00:00"/>
    <s v="UK"/>
    <x v="1"/>
    <x v="22"/>
  </r>
  <r>
    <s v="EST-000034446"/>
    <m/>
    <d v="2025-06-12T00:00:00"/>
    <s v="UK"/>
    <x v="0"/>
    <x v="22"/>
  </r>
  <r>
    <s v="EST-000034447"/>
    <n v="0"/>
    <d v="2025-06-12T00:00:00"/>
    <s v="UK"/>
    <x v="0"/>
    <x v="22"/>
  </r>
  <r>
    <s v="EST-000034448"/>
    <m/>
    <d v="2025-06-12T00:00:00"/>
    <s v="UK"/>
    <x v="0"/>
    <x v="22"/>
  </r>
  <r>
    <s v="EST-000034449"/>
    <m/>
    <d v="2025-06-12T00:00:00"/>
    <s v="UK"/>
    <x v="0"/>
    <x v="22"/>
  </r>
  <r>
    <s v="EST-000034460"/>
    <n v="0"/>
    <d v="2025-06-12T00:00:00"/>
    <s v="UK"/>
    <x v="0"/>
    <x v="22"/>
  </r>
  <r>
    <s v="EST-000034456"/>
    <m/>
    <d v="2025-06-12T00:00:00"/>
    <s v="UK"/>
    <x v="0"/>
    <x v="22"/>
  </r>
  <r>
    <s v="EST-000034450"/>
    <n v="0"/>
    <d v="2025-06-12T00:00:00"/>
    <s v="UK"/>
    <x v="0"/>
    <x v="22"/>
  </r>
  <r>
    <s v="EST-000034451"/>
    <n v="8"/>
    <d v="2025-06-13T00:00:00"/>
    <s v="UK"/>
    <x v="1"/>
    <x v="22"/>
  </r>
  <r>
    <s v="EST-000034452"/>
    <n v="0"/>
    <d v="2025-06-12T00:00:00"/>
    <s v="UK"/>
    <x v="0"/>
    <x v="22"/>
  </r>
  <r>
    <s v="EST-000034454"/>
    <m/>
    <d v="2025-06-12T00:00:00"/>
    <s v="UK"/>
    <x v="0"/>
    <x v="22"/>
  </r>
  <r>
    <s v="EST-000034455"/>
    <m/>
    <d v="2025-06-12T00:00:00"/>
    <s v="UK"/>
    <x v="0"/>
    <x v="22"/>
  </r>
  <r>
    <s v="EST-000034457"/>
    <m/>
    <d v="2025-06-12T00:00:00"/>
    <s v="UK"/>
    <x v="0"/>
    <x v="22"/>
  </r>
  <r>
    <s v="EST-000034458"/>
    <m/>
    <d v="2025-06-12T00:00:00"/>
    <s v="UK"/>
    <x v="0"/>
    <x v="22"/>
  </r>
  <r>
    <s v="EST-000034459"/>
    <m/>
    <d v="2025-06-12T00:00:00"/>
    <s v="UK"/>
    <x v="0"/>
    <x v="22"/>
  </r>
  <r>
    <s v="EST-000034461"/>
    <m/>
    <d v="2025-06-12T00:00:00"/>
    <s v="UK"/>
    <x v="0"/>
    <x v="22"/>
  </r>
  <r>
    <s v="EST-000034462"/>
    <n v="0"/>
    <d v="2025-06-12T00:00:00"/>
    <s v="UK"/>
    <x v="0"/>
    <x v="22"/>
  </r>
  <r>
    <s v="EST-000034463"/>
    <m/>
    <d v="2025-06-12T00:00:00"/>
    <s v="UK"/>
    <x v="0"/>
    <x v="22"/>
  </r>
  <r>
    <s v="EST-000034465"/>
    <m/>
    <d v="2025-06-12T00:00:00"/>
    <s v="UK"/>
    <x v="0"/>
    <x v="22"/>
  </r>
  <r>
    <s v="EST-000034466"/>
    <n v="0"/>
    <d v="2025-06-12T00:00:00"/>
    <s v="UK"/>
    <x v="0"/>
    <x v="22"/>
  </r>
  <r>
    <s v="EST-000034467"/>
    <m/>
    <d v="2025-06-12T00:00:00"/>
    <s v="UK"/>
    <x v="0"/>
    <x v="22"/>
  </r>
  <r>
    <s v="EST-000034468"/>
    <m/>
    <d v="2025-06-12T00:00:00"/>
    <s v="UK"/>
    <x v="0"/>
    <x v="22"/>
  </r>
  <r>
    <s v="EST-000034473"/>
    <m/>
    <d v="2025-06-12T00:00:00"/>
    <s v="UK"/>
    <x v="0"/>
    <x v="22"/>
  </r>
  <r>
    <s v="EST-000034469"/>
    <n v="8"/>
    <d v="2025-06-13T00:00:00"/>
    <s v="UK"/>
    <x v="1"/>
    <x v="22"/>
  </r>
  <r>
    <s v="EST-000034470"/>
    <n v="16"/>
    <d v="2025-06-13T00:00:00"/>
    <s v="UK"/>
    <x v="1"/>
    <x v="22"/>
  </r>
  <r>
    <s v="EST-000034471"/>
    <n v="0"/>
    <d v="2025-06-12T00:00:00"/>
    <s v="UK"/>
    <x v="0"/>
    <x v="22"/>
  </r>
  <r>
    <s v="EST-000034474"/>
    <m/>
    <d v="2025-06-12T00:00:00"/>
    <s v="UK"/>
    <x v="0"/>
    <x v="22"/>
  </r>
  <r>
    <s v="EST-000034475"/>
    <m/>
    <d v="2025-06-12T00:00:00"/>
    <s v="UK"/>
    <x v="0"/>
    <x v="22"/>
  </r>
  <r>
    <s v="EST-000034477"/>
    <n v="8"/>
    <d v="2025-06-13T00:00:00"/>
    <s v="UK"/>
    <x v="1"/>
    <x v="22"/>
  </r>
  <r>
    <s v="EST-000034480"/>
    <n v="0"/>
    <d v="2025-06-12T00:00:00"/>
    <s v="UK"/>
    <x v="0"/>
    <x v="22"/>
  </r>
  <r>
    <s v="EST-000034479"/>
    <m/>
    <d v="2025-06-12T00:00:00"/>
    <s v="UK"/>
    <x v="0"/>
    <x v="22"/>
  </r>
  <r>
    <s v="EST-000034481"/>
    <n v="8"/>
    <d v="2025-06-13T00:00:00"/>
    <s v="UK"/>
    <x v="1"/>
    <x v="22"/>
  </r>
  <r>
    <s v="EST-000034484"/>
    <n v="8"/>
    <d v="2025-06-13T00:00:00"/>
    <s v="UK"/>
    <x v="1"/>
    <x v="22"/>
  </r>
  <r>
    <s v="EST-000034486"/>
    <m/>
    <d v="2025-06-12T00:00:00"/>
    <s v="UK"/>
    <x v="0"/>
    <x v="22"/>
  </r>
  <r>
    <s v="EST-000034487"/>
    <n v="0"/>
    <d v="2025-06-12T00:00:00"/>
    <s v="UK"/>
    <x v="0"/>
    <x v="22"/>
  </r>
  <r>
    <s v="EST-000034489"/>
    <n v="0"/>
    <d v="2025-06-12T00:00:00"/>
    <s v="UK"/>
    <x v="0"/>
    <x v="22"/>
  </r>
  <r>
    <s v="EST-000034493"/>
    <n v="0"/>
    <d v="2025-06-12T00:00:00"/>
    <s v="UK"/>
    <x v="0"/>
    <x v="22"/>
  </r>
  <r>
    <s v="EST-000034494"/>
    <n v="16"/>
    <d v="2025-06-13T00:00:00"/>
    <s v="UK"/>
    <x v="1"/>
    <x v="22"/>
  </r>
  <r>
    <s v="EST-000034500"/>
    <m/>
    <d v="2025-06-13T00:00:00"/>
    <s v="UK"/>
    <x v="0"/>
    <x v="22"/>
  </r>
  <r>
    <s v="EST-000034506"/>
    <n v="0"/>
    <d v="2025-06-13T00:00:00"/>
    <s v="UK"/>
    <x v="0"/>
    <x v="22"/>
  </r>
  <r>
    <s v="EST-000034501"/>
    <m/>
    <d v="2025-06-13T00:00:00"/>
    <s v="UK"/>
    <x v="0"/>
    <x v="22"/>
  </r>
  <r>
    <s v="EST-000034502"/>
    <m/>
    <d v="2025-06-13T00:00:00"/>
    <s v="UK"/>
    <x v="0"/>
    <x v="22"/>
  </r>
  <r>
    <s v="EST-000034503"/>
    <m/>
    <d v="2025-06-13T00:00:00"/>
    <s v="UK"/>
    <x v="0"/>
    <x v="22"/>
  </r>
  <r>
    <s v="EST-000034504"/>
    <m/>
    <d v="2025-06-13T00:00:00"/>
    <s v="UK"/>
    <x v="0"/>
    <x v="22"/>
  </r>
  <r>
    <s v="EST-000034505"/>
    <m/>
    <d v="2025-06-13T00:00:00"/>
    <s v="UK"/>
    <x v="0"/>
    <x v="22"/>
  </r>
  <r>
    <s v="EST-000034511"/>
    <m/>
    <d v="2025-06-13T00:00:00"/>
    <s v="UK"/>
    <x v="0"/>
    <x v="22"/>
  </r>
  <r>
    <s v="EST-000034510"/>
    <m/>
    <d v="2025-06-13T00:00:00"/>
    <s v="UK"/>
    <x v="0"/>
    <x v="22"/>
  </r>
  <r>
    <s v="EST-000034512"/>
    <m/>
    <d v="2025-06-13T00:00:00"/>
    <s v="UK"/>
    <x v="0"/>
    <x v="22"/>
  </r>
  <r>
    <s v="EST-000034515"/>
    <m/>
    <d v="2025-06-13T00:00:00"/>
    <s v="UK"/>
    <x v="0"/>
    <x v="22"/>
  </r>
  <r>
    <s v="EST-000034513"/>
    <m/>
    <d v="2025-06-13T00:00:00"/>
    <s v="UK"/>
    <x v="0"/>
    <x v="22"/>
  </r>
  <r>
    <s v="EST-000034514"/>
    <m/>
    <d v="2025-06-13T00:00:00"/>
    <s v="UK"/>
    <x v="0"/>
    <x v="22"/>
  </r>
  <r>
    <s v="EST-000034517"/>
    <m/>
    <d v="2025-06-13T00:00:00"/>
    <s v="UK"/>
    <x v="0"/>
    <x v="22"/>
  </r>
  <r>
    <s v="EST-000034518"/>
    <m/>
    <d v="2025-06-13T00:00:00"/>
    <s v="UK"/>
    <x v="0"/>
    <x v="22"/>
  </r>
  <r>
    <s v="EST-000034521"/>
    <m/>
    <d v="2025-06-13T00:00:00"/>
    <s v="UK"/>
    <x v="0"/>
    <x v="22"/>
  </r>
  <r>
    <s v="EST-000034522"/>
    <n v="0"/>
    <d v="2025-06-13T00:00:00"/>
    <s v="UK"/>
    <x v="0"/>
    <x v="22"/>
  </r>
  <r>
    <s v="EST-000034523"/>
    <n v="0"/>
    <d v="2025-06-13T00:00:00"/>
    <s v="UK"/>
    <x v="0"/>
    <x v="22"/>
  </r>
  <r>
    <s v="EST-000034527"/>
    <m/>
    <d v="2025-06-13T00:00:00"/>
    <s v="UK"/>
    <x v="0"/>
    <x v="22"/>
  </r>
  <r>
    <s v="EST-000034531"/>
    <m/>
    <d v="2025-06-13T00:00:00"/>
    <s v="UK"/>
    <x v="0"/>
    <x v="22"/>
  </r>
  <r>
    <s v="EST-000034533"/>
    <m/>
    <d v="2025-06-13T00:00:00"/>
    <s v="UK"/>
    <x v="0"/>
    <x v="22"/>
  </r>
  <r>
    <s v="EST-000034197"/>
    <n v="32"/>
    <d v="2025-06-11T00:00:00"/>
    <s v="USA"/>
    <x v="1"/>
    <x v="22"/>
  </r>
  <r>
    <s v="EST-000034356"/>
    <m/>
    <d v="2025-06-09T00:00:00"/>
    <s v="USA"/>
    <x v="0"/>
    <x v="22"/>
  </r>
  <r>
    <s v="EST-000034398"/>
    <n v="15"/>
    <d v="2025-06-12T00:00:00"/>
    <s v="USA"/>
    <x v="1"/>
    <x v="22"/>
  </r>
  <r>
    <s v="EST-000034400"/>
    <n v="-5"/>
    <d v="2025-06-11T00:00:00"/>
    <s v="USA"/>
    <x v="1"/>
    <x v="22"/>
  </r>
  <r>
    <s v="EST-000034490"/>
    <m/>
    <d v="2025-06-12T00:00:00"/>
    <s v="USA"/>
    <x v="0"/>
    <x v="22"/>
  </r>
  <r>
    <s v="EST-000034495"/>
    <m/>
    <d v="2025-06-13T00:00:00"/>
    <s v="USA"/>
    <x v="0"/>
    <x v="22"/>
  </r>
  <r>
    <s v="EST-000034536"/>
    <m/>
    <d v="2025-06-13T00:00:00"/>
    <s v="USA"/>
    <x v="0"/>
    <x v="22"/>
  </r>
  <r>
    <s v="EST-000034402"/>
    <n v="32"/>
    <d v="2025-06-17T00:00:00"/>
    <s v="Australia"/>
    <x v="1"/>
    <x v="23"/>
  </r>
  <r>
    <s v="EST-000033966"/>
    <n v="120"/>
    <d v="2025-06-17T00:00:00"/>
    <s v="France"/>
    <x v="1"/>
    <x v="23"/>
  </r>
  <r>
    <s v="EST-000034211"/>
    <n v="56"/>
    <d v="2025-06-16T00:00:00"/>
    <s v="France"/>
    <x v="1"/>
    <x v="23"/>
  </r>
  <r>
    <s v="EST-000034427"/>
    <n v="24"/>
    <d v="2025-06-16T00:00:00"/>
    <s v="France"/>
    <x v="1"/>
    <x v="23"/>
  </r>
  <r>
    <s v="EST-000034453"/>
    <n v="16"/>
    <d v="2025-06-16T00:00:00"/>
    <s v="France"/>
    <x v="1"/>
    <x v="23"/>
  </r>
  <r>
    <s v="EST-000034488"/>
    <n v="32"/>
    <d v="2025-06-19T00:00:00"/>
    <s v="France"/>
    <x v="1"/>
    <x v="23"/>
  </r>
  <r>
    <s v="EST-000034719"/>
    <n v="8"/>
    <d v="2025-06-20T00:00:00"/>
    <s v="France"/>
    <x v="1"/>
    <x v="23"/>
  </r>
  <r>
    <s v="EST-000033746"/>
    <m/>
    <d v="2025-06-18T00:00:00"/>
    <s v="Ireland"/>
    <x v="0"/>
    <x v="23"/>
  </r>
  <r>
    <s v="EST-000034251"/>
    <m/>
    <d v="2025-06-18T00:00:00"/>
    <s v="Ireland"/>
    <x v="0"/>
    <x v="23"/>
  </r>
  <r>
    <s v="EST-000034530"/>
    <m/>
    <d v="2025-06-19T00:00:00"/>
    <s v="Ireland"/>
    <x v="0"/>
    <x v="23"/>
  </r>
  <r>
    <s v="EST-000034546"/>
    <m/>
    <d v="2025-06-19T00:00:00"/>
    <s v="Ireland"/>
    <x v="0"/>
    <x v="23"/>
  </r>
  <r>
    <s v="EST-000034550"/>
    <m/>
    <d v="2025-06-17T00:00:00"/>
    <s v="Ireland"/>
    <x v="0"/>
    <x v="23"/>
  </r>
  <r>
    <s v="EST-000034552"/>
    <m/>
    <d v="2025-06-16T00:00:00"/>
    <s v="Ireland"/>
    <x v="0"/>
    <x v="23"/>
  </r>
  <r>
    <s v="EST-000034559"/>
    <m/>
    <d v="2025-06-19T00:00:00"/>
    <s v="Ireland"/>
    <x v="0"/>
    <x v="23"/>
  </r>
  <r>
    <s v="EST-000034590"/>
    <m/>
    <d v="2025-06-19T00:00:00"/>
    <s v="Ireland"/>
    <x v="0"/>
    <x v="23"/>
  </r>
  <r>
    <s v="EST-000034585"/>
    <m/>
    <d v="2025-06-19T00:00:00"/>
    <s v="Ireland"/>
    <x v="0"/>
    <x v="23"/>
  </r>
  <r>
    <s v="EST-000034634"/>
    <m/>
    <d v="2025-06-19T00:00:00"/>
    <s v="Ireland"/>
    <x v="0"/>
    <x v="23"/>
  </r>
  <r>
    <s v="EST-000034674"/>
    <m/>
    <d v="2025-06-19T00:00:00"/>
    <s v="Ireland"/>
    <x v="0"/>
    <x v="23"/>
  </r>
  <r>
    <s v="EST-000034678"/>
    <m/>
    <d v="2025-06-19T00:00:00"/>
    <s v="Ireland"/>
    <x v="0"/>
    <x v="23"/>
  </r>
  <r>
    <s v="EST-000034716"/>
    <m/>
    <d v="2025-06-19T00:00:00"/>
    <s v="Ireland"/>
    <x v="0"/>
    <x v="23"/>
  </r>
  <r>
    <s v="EST-000033133"/>
    <n v="296"/>
    <d v="2025-06-20T00:00:00"/>
    <s v="Middle East"/>
    <x v="1"/>
    <x v="23"/>
  </r>
  <r>
    <s v="EST-000033662"/>
    <n v="200"/>
    <d v="2025-06-20T00:00:00"/>
    <s v="Middle East"/>
    <x v="1"/>
    <x v="23"/>
  </r>
  <r>
    <s v="EST-000034178"/>
    <n v="72"/>
    <d v="2025-06-16T00:00:00"/>
    <s v="Middle East"/>
    <x v="1"/>
    <x v="23"/>
  </r>
  <r>
    <s v="EST-000034331"/>
    <n v="48"/>
    <d v="2025-06-18T00:00:00"/>
    <s v="Middle East"/>
    <x v="1"/>
    <x v="23"/>
  </r>
  <r>
    <s v="EST-000034476"/>
    <n v="24"/>
    <d v="2025-06-17T00:00:00"/>
    <s v="Middle East"/>
    <x v="1"/>
    <x v="23"/>
  </r>
  <r>
    <s v="EST-000034651"/>
    <n v="16"/>
    <d v="2025-06-20T00:00:00"/>
    <s v="Middle East"/>
    <x v="1"/>
    <x v="23"/>
  </r>
  <r>
    <s v="EST-000034691"/>
    <m/>
    <d v="2025-06-19T00:00:00"/>
    <s v="Middle East"/>
    <x v="0"/>
    <x v="23"/>
  </r>
  <r>
    <s v="EST-000034114"/>
    <n v="16"/>
    <d v="2025-06-18T00:00:00"/>
    <s v="Rest of the World"/>
    <x v="1"/>
    <x v="23"/>
  </r>
  <r>
    <s v="EST-000034129"/>
    <n v="104"/>
    <d v="2025-06-19T00:00:00"/>
    <s v="Rest of the World"/>
    <x v="1"/>
    <x v="23"/>
  </r>
  <r>
    <s v="EST-000034216"/>
    <n v="88"/>
    <d v="2025-06-19T00:00:00"/>
    <s v="Rest of the World"/>
    <x v="1"/>
    <x v="23"/>
  </r>
  <r>
    <s v="EST-000034278"/>
    <n v="48"/>
    <d v="2025-06-16T00:00:00"/>
    <s v="Rest of the World"/>
    <x v="1"/>
    <x v="23"/>
  </r>
  <r>
    <s v="EST-000034282"/>
    <n v="56"/>
    <d v="2025-06-17T00:00:00"/>
    <s v="Rest of the World"/>
    <x v="1"/>
    <x v="23"/>
  </r>
  <r>
    <s v="EST-000034317"/>
    <n v="40"/>
    <d v="2025-06-16T00:00:00"/>
    <s v="Rest of the World"/>
    <x v="1"/>
    <x v="23"/>
  </r>
  <r>
    <s v="EST-000034482"/>
    <m/>
    <d v="2025-06-20T00:00:00"/>
    <s v="Rest of the World"/>
    <x v="0"/>
    <x v="23"/>
  </r>
  <r>
    <s v="EST-000034492"/>
    <n v="24"/>
    <d v="2025-06-18T00:00:00"/>
    <s v="Rest of the World"/>
    <x v="1"/>
    <x v="23"/>
  </r>
  <r>
    <s v="EST-000034554"/>
    <n v="8"/>
    <d v="2025-06-17T00:00:00"/>
    <s v="Rest of the World"/>
    <x v="1"/>
    <x v="23"/>
  </r>
  <r>
    <s v="EST-000034563"/>
    <n v="24"/>
    <d v="2025-06-19T00:00:00"/>
    <s v="Rest of the World"/>
    <x v="1"/>
    <x v="23"/>
  </r>
  <r>
    <s v="EST-000034627"/>
    <n v="6"/>
    <d v="2025-06-19T00:00:00"/>
    <s v="Rest of the World"/>
    <x v="1"/>
    <x v="23"/>
  </r>
  <r>
    <s v="EST-000034694"/>
    <n v="8"/>
    <d v="2025-06-20T00:00:00"/>
    <s v="Rest of the World"/>
    <x v="1"/>
    <x v="23"/>
  </r>
  <r>
    <s v="EST-000034097"/>
    <m/>
    <d v="2025-06-17T00:00:00"/>
    <s v="Special Projects"/>
    <x v="0"/>
    <x v="23"/>
  </r>
  <r>
    <s v="EST-000034252"/>
    <m/>
    <d v="2025-06-17T00:00:00"/>
    <s v="Special Projects"/>
    <x v="0"/>
    <x v="23"/>
  </r>
  <r>
    <s v="EST-000033266"/>
    <n v="264"/>
    <d v="2025-06-20T00:00:00"/>
    <s v="UK"/>
    <x v="1"/>
    <x v="23"/>
  </r>
  <r>
    <s v="EST-000034083"/>
    <n v="112"/>
    <d v="2025-06-19T00:00:00"/>
    <s v="UK"/>
    <x v="1"/>
    <x v="23"/>
  </r>
  <r>
    <s v="EST-000034159"/>
    <n v="88"/>
    <d v="2025-06-18T00:00:00"/>
    <s v="UK"/>
    <x v="1"/>
    <x v="23"/>
  </r>
  <r>
    <s v="EST-000034201"/>
    <n v="64"/>
    <d v="2025-06-16T00:00:00"/>
    <s v="UK"/>
    <x v="1"/>
    <x v="23"/>
  </r>
  <r>
    <s v="EST-000034226"/>
    <n v="56"/>
    <d v="2025-06-16T00:00:00"/>
    <s v="UK"/>
    <x v="1"/>
    <x v="23"/>
  </r>
  <r>
    <s v="EST-000034236"/>
    <n v="80"/>
    <d v="2025-06-19T00:00:00"/>
    <s v="UK"/>
    <x v="1"/>
    <x v="23"/>
  </r>
  <r>
    <s v="EST-000034268"/>
    <n v="56"/>
    <d v="2025-06-17T00:00:00"/>
    <s v="UK"/>
    <x v="1"/>
    <x v="23"/>
  </r>
  <r>
    <s v="EST-000034283"/>
    <n v="48"/>
    <d v="2025-06-16T00:00:00"/>
    <s v="UK"/>
    <x v="1"/>
    <x v="23"/>
  </r>
  <r>
    <s v="EST-000034334"/>
    <n v="24"/>
    <d v="2025-06-18T00:00:00"/>
    <s v="UK"/>
    <x v="1"/>
    <x v="23"/>
  </r>
  <r>
    <s v="EST-000034337"/>
    <n v="24"/>
    <d v="2025-06-16T00:00:00"/>
    <s v="UK"/>
    <x v="1"/>
    <x v="23"/>
  </r>
  <r>
    <s v="EST-000034367"/>
    <n v="24"/>
    <d v="2025-06-16T00:00:00"/>
    <s v="UK"/>
    <x v="1"/>
    <x v="23"/>
  </r>
  <r>
    <s v="EST-000034410"/>
    <m/>
    <d v="2025-06-16T00:00:00"/>
    <s v="UK"/>
    <x v="0"/>
    <x v="23"/>
  </r>
  <r>
    <s v="EST-000034421"/>
    <n v="32"/>
    <d v="2025-06-16T00:00:00"/>
    <s v="UK"/>
    <x v="1"/>
    <x v="23"/>
  </r>
  <r>
    <s v="EST-000034425"/>
    <n v="40"/>
    <d v="2025-06-17T00:00:00"/>
    <s v="UK"/>
    <x v="1"/>
    <x v="23"/>
  </r>
  <r>
    <s v="EST-000034431"/>
    <m/>
    <d v="2025-06-16T00:00:00"/>
    <s v="UK"/>
    <x v="0"/>
    <x v="23"/>
  </r>
  <r>
    <s v="EST-000034433"/>
    <n v="32"/>
    <d v="2025-06-16T00:00:00"/>
    <s v="UK"/>
    <x v="1"/>
    <x v="23"/>
  </r>
  <r>
    <s v="EST-000034437"/>
    <n v="48"/>
    <d v="2025-06-18T00:00:00"/>
    <s v="UK"/>
    <x v="1"/>
    <x v="23"/>
  </r>
  <r>
    <s v="EST-000034472"/>
    <m/>
    <d v="2025-06-20T00:00:00"/>
    <s v="UK"/>
    <x v="0"/>
    <x v="23"/>
  </r>
  <r>
    <s v="EST-000034464"/>
    <n v="32"/>
    <d v="2025-06-18T00:00:00"/>
    <s v="UK"/>
    <x v="1"/>
    <x v="23"/>
  </r>
  <r>
    <s v="EST-000034508"/>
    <n v="8"/>
    <d v="2025-06-16T00:00:00"/>
    <s v="UK"/>
    <x v="1"/>
    <x v="23"/>
  </r>
  <r>
    <s v="EST-000034516"/>
    <n v="8"/>
    <d v="2025-06-16T00:00:00"/>
    <s v="UK"/>
    <x v="1"/>
    <x v="23"/>
  </r>
  <r>
    <s v="EST-000034528"/>
    <n v="8"/>
    <d v="2025-06-16T00:00:00"/>
    <s v="UK"/>
    <x v="1"/>
    <x v="23"/>
  </r>
  <r>
    <s v="EST-000034532"/>
    <m/>
    <d v="2025-06-20T00:00:00"/>
    <s v="UK"/>
    <x v="0"/>
    <x v="23"/>
  </r>
  <r>
    <s v="EST-000034535"/>
    <n v="16"/>
    <d v="2025-06-18T00:00:00"/>
    <s v="UK"/>
    <x v="1"/>
    <x v="23"/>
  </r>
  <r>
    <s v="EST-000034539"/>
    <n v="0"/>
    <d v="2025-06-16T00:00:00"/>
    <s v="UK"/>
    <x v="0"/>
    <x v="23"/>
  </r>
  <r>
    <s v="EST-000034540"/>
    <n v="0"/>
    <d v="2025-06-16T00:00:00"/>
    <s v="UK"/>
    <x v="0"/>
    <x v="23"/>
  </r>
  <r>
    <s v="EST-000034541"/>
    <m/>
    <d v="2025-06-16T00:00:00"/>
    <s v="UK"/>
    <x v="0"/>
    <x v="23"/>
  </r>
  <r>
    <s v="EST-000034542"/>
    <n v="0"/>
    <d v="2025-06-16T00:00:00"/>
    <s v="UK"/>
    <x v="0"/>
    <x v="23"/>
  </r>
  <r>
    <s v="EST-000034544"/>
    <m/>
    <d v="2025-06-16T00:00:00"/>
    <s v="UK"/>
    <x v="0"/>
    <x v="23"/>
  </r>
  <r>
    <s v="EST-000034543"/>
    <n v="0"/>
    <d v="2025-06-16T00:00:00"/>
    <s v="UK"/>
    <x v="0"/>
    <x v="23"/>
  </r>
  <r>
    <s v="EST-000034545"/>
    <n v="0"/>
    <d v="2025-06-16T00:00:00"/>
    <s v="UK"/>
    <x v="0"/>
    <x v="23"/>
  </r>
  <r>
    <s v="EST-000034547"/>
    <m/>
    <d v="2025-06-16T00:00:00"/>
    <s v="UK"/>
    <x v="0"/>
    <x v="23"/>
  </r>
  <r>
    <s v="EST-000034548"/>
    <n v="0"/>
    <d v="2025-06-16T00:00:00"/>
    <s v="UK"/>
    <x v="0"/>
    <x v="23"/>
  </r>
  <r>
    <s v="EST-000034549"/>
    <m/>
    <d v="2025-06-16T00:00:00"/>
    <s v="UK"/>
    <x v="0"/>
    <x v="23"/>
  </r>
  <r>
    <s v="EST-000034551"/>
    <n v="8"/>
    <d v="2025-06-17T00:00:00"/>
    <s v="UK"/>
    <x v="1"/>
    <x v="23"/>
  </r>
  <r>
    <s v="EST-000034555"/>
    <m/>
    <d v="2025-06-16T00:00:00"/>
    <s v="UK"/>
    <x v="0"/>
    <x v="23"/>
  </r>
  <r>
    <s v="EST-000034556"/>
    <n v="0"/>
    <d v="2025-06-16T00:00:00"/>
    <s v="UK"/>
    <x v="0"/>
    <x v="23"/>
  </r>
  <r>
    <s v="EST-000034557"/>
    <n v="0"/>
    <d v="2025-06-16T00:00:00"/>
    <s v="UK"/>
    <x v="0"/>
    <x v="23"/>
  </r>
  <r>
    <s v="EST-000034558"/>
    <m/>
    <d v="2025-06-16T00:00:00"/>
    <s v="UK"/>
    <x v="0"/>
    <x v="23"/>
  </r>
  <r>
    <s v="EST-000034560"/>
    <m/>
    <d v="2025-06-18T00:00:00"/>
    <s v="UK"/>
    <x v="0"/>
    <x v="23"/>
  </r>
  <r>
    <s v="EST-000034561"/>
    <n v="0"/>
    <d v="2025-06-16T00:00:00"/>
    <s v="UK"/>
    <x v="0"/>
    <x v="23"/>
  </r>
  <r>
    <s v="EST-000034562"/>
    <m/>
    <d v="2025-06-16T00:00:00"/>
    <s v="UK"/>
    <x v="0"/>
    <x v="23"/>
  </r>
  <r>
    <s v="EST-000034566"/>
    <n v="0"/>
    <d v="2025-06-16T00:00:00"/>
    <s v="UK"/>
    <x v="0"/>
    <x v="23"/>
  </r>
  <r>
    <s v="EST-000034568"/>
    <n v="0"/>
    <d v="2025-06-16T00:00:00"/>
    <s v="UK"/>
    <x v="0"/>
    <x v="23"/>
  </r>
  <r>
    <s v="EST-000034570"/>
    <n v="8"/>
    <d v="2025-06-17T00:00:00"/>
    <s v="UK"/>
    <x v="1"/>
    <x v="23"/>
  </r>
  <r>
    <s v="EST-000034564"/>
    <m/>
    <d v="2025-06-16T00:00:00"/>
    <s v="UK"/>
    <x v="0"/>
    <x v="23"/>
  </r>
  <r>
    <s v="EST-000034565"/>
    <m/>
    <d v="2025-06-16T00:00:00"/>
    <s v="UK"/>
    <x v="0"/>
    <x v="23"/>
  </r>
  <r>
    <s v="EST-000034567"/>
    <m/>
    <d v="2025-06-16T00:00:00"/>
    <s v="UK"/>
    <x v="0"/>
    <x v="23"/>
  </r>
  <r>
    <s v="EST-000034569"/>
    <n v="0"/>
    <d v="2025-06-16T00:00:00"/>
    <s v="UK"/>
    <x v="0"/>
    <x v="23"/>
  </r>
  <r>
    <s v="EST-000034571"/>
    <m/>
    <d v="2025-06-16T00:00:00"/>
    <s v="UK"/>
    <x v="0"/>
    <x v="23"/>
  </r>
  <r>
    <s v="EST-000034573"/>
    <n v="16"/>
    <d v="2025-06-17T00:00:00"/>
    <s v="UK"/>
    <x v="1"/>
    <x v="23"/>
  </r>
  <r>
    <s v="EST-000034572"/>
    <n v="0"/>
    <d v="2025-06-16T00:00:00"/>
    <s v="UK"/>
    <x v="0"/>
    <x v="23"/>
  </r>
  <r>
    <s v="EST-000034577"/>
    <n v="8"/>
    <d v="2025-06-17T00:00:00"/>
    <s v="UK"/>
    <x v="1"/>
    <x v="23"/>
  </r>
  <r>
    <s v="EST-000034574"/>
    <n v="8"/>
    <d v="2025-06-17T00:00:00"/>
    <s v="UK"/>
    <x v="1"/>
    <x v="23"/>
  </r>
  <r>
    <s v="EST-000034575"/>
    <n v="0"/>
    <d v="2025-06-16T00:00:00"/>
    <s v="UK"/>
    <x v="0"/>
    <x v="23"/>
  </r>
  <r>
    <s v="EST-000034576"/>
    <m/>
    <d v="2025-06-16T00:00:00"/>
    <s v="UK"/>
    <x v="0"/>
    <x v="23"/>
  </r>
  <r>
    <s v="EST-000034578"/>
    <n v="32"/>
    <d v="2025-06-20T00:00:00"/>
    <s v="UK"/>
    <x v="1"/>
    <x v="23"/>
  </r>
  <r>
    <s v="EST-000034579"/>
    <m/>
    <d v="2025-06-17T00:00:00"/>
    <s v="UK"/>
    <x v="0"/>
    <x v="23"/>
  </r>
  <r>
    <s v="EST-000034580"/>
    <n v="8"/>
    <d v="2025-06-17T00:00:00"/>
    <s v="UK"/>
    <x v="1"/>
    <x v="23"/>
  </r>
  <r>
    <s v="EST-000034581"/>
    <n v="0"/>
    <d v="2025-06-16T00:00:00"/>
    <s v="UK"/>
    <x v="0"/>
    <x v="23"/>
  </r>
  <r>
    <s v="EST-000034582"/>
    <n v="0"/>
    <d v="2025-06-17T00:00:00"/>
    <s v="UK"/>
    <x v="0"/>
    <x v="23"/>
  </r>
  <r>
    <s v="EST-000034583"/>
    <n v="24"/>
    <d v="2025-06-20T00:00:00"/>
    <s v="UK"/>
    <x v="1"/>
    <x v="23"/>
  </r>
  <r>
    <s v="EST-000034586"/>
    <m/>
    <d v="2025-06-17T00:00:00"/>
    <s v="UK"/>
    <x v="0"/>
    <x v="23"/>
  </r>
  <r>
    <s v="EST-000034587"/>
    <n v="0"/>
    <d v="2025-06-17T00:00:00"/>
    <s v="UK"/>
    <x v="0"/>
    <x v="23"/>
  </r>
  <r>
    <s v="EST-000034588"/>
    <n v="0"/>
    <d v="2025-06-17T00:00:00"/>
    <s v="UK"/>
    <x v="0"/>
    <x v="23"/>
  </r>
  <r>
    <s v="EST-000034589"/>
    <n v="0"/>
    <d v="2025-06-17T00:00:00"/>
    <s v="UK"/>
    <x v="0"/>
    <x v="23"/>
  </r>
  <r>
    <s v="EST-000034591"/>
    <n v="0"/>
    <d v="2025-06-17T00:00:00"/>
    <s v="UK"/>
    <x v="0"/>
    <x v="23"/>
  </r>
  <r>
    <s v="EST-000034593"/>
    <m/>
    <d v="2025-06-18T00:00:00"/>
    <s v="UK"/>
    <x v="0"/>
    <x v="23"/>
  </r>
  <r>
    <s v="EST-000034594"/>
    <m/>
    <d v="2025-06-18T00:00:00"/>
    <s v="UK"/>
    <x v="0"/>
    <x v="23"/>
  </r>
  <r>
    <s v="EST-000034602"/>
    <m/>
    <d v="2025-06-17T00:00:00"/>
    <s v="UK"/>
    <x v="0"/>
    <x v="23"/>
  </r>
  <r>
    <s v="EST-000034595"/>
    <n v="0"/>
    <d v="2025-06-17T00:00:00"/>
    <s v="UK"/>
    <x v="0"/>
    <x v="23"/>
  </r>
  <r>
    <s v="EST-000034596"/>
    <n v="8"/>
    <d v="2025-06-18T00:00:00"/>
    <s v="UK"/>
    <x v="1"/>
    <x v="23"/>
  </r>
  <r>
    <s v="EST-000034597"/>
    <m/>
    <d v="2025-06-17T00:00:00"/>
    <s v="UK"/>
    <x v="0"/>
    <x v="23"/>
  </r>
  <r>
    <s v="EST-000034599"/>
    <n v="0"/>
    <d v="2025-06-17T00:00:00"/>
    <s v="UK"/>
    <x v="0"/>
    <x v="23"/>
  </r>
  <r>
    <s v="EST-000034601"/>
    <n v="24"/>
    <d v="2025-06-20T00:00:00"/>
    <s v="UK"/>
    <x v="1"/>
    <x v="23"/>
  </r>
  <r>
    <s v="EST-000034603"/>
    <n v="0"/>
    <d v="2025-06-17T00:00:00"/>
    <s v="UK"/>
    <x v="0"/>
    <x v="23"/>
  </r>
  <r>
    <s v="EST-000034604"/>
    <m/>
    <d v="2025-06-17T00:00:00"/>
    <s v="UK"/>
    <x v="0"/>
    <x v="23"/>
  </r>
  <r>
    <s v="EST-000034605"/>
    <m/>
    <d v="2025-06-17T00:00:00"/>
    <s v="UK"/>
    <x v="0"/>
    <x v="23"/>
  </r>
  <r>
    <s v="EST-000034606"/>
    <n v="0"/>
    <d v="2025-06-17T00:00:00"/>
    <s v="UK"/>
    <x v="0"/>
    <x v="23"/>
  </r>
  <r>
    <s v="EST-000034607"/>
    <m/>
    <d v="2025-06-17T00:00:00"/>
    <s v="UK"/>
    <x v="0"/>
    <x v="23"/>
  </r>
  <r>
    <s v="EST-000034608"/>
    <m/>
    <d v="2025-06-17T00:00:00"/>
    <s v="UK"/>
    <x v="0"/>
    <x v="23"/>
  </r>
  <r>
    <s v="EST-000034609"/>
    <n v="0"/>
    <d v="2025-06-17T00:00:00"/>
    <s v="UK"/>
    <x v="0"/>
    <x v="23"/>
  </r>
  <r>
    <s v="EST-000034611"/>
    <n v="0"/>
    <d v="2025-06-17T00:00:00"/>
    <s v="UK"/>
    <x v="0"/>
    <x v="23"/>
  </r>
  <r>
    <s v="EST-000034612"/>
    <m/>
    <d v="2025-06-19T00:00:00"/>
    <s v="UK"/>
    <x v="0"/>
    <x v="23"/>
  </r>
  <r>
    <s v="EST-000034613"/>
    <m/>
    <d v="2025-06-17T00:00:00"/>
    <s v="UK"/>
    <x v="0"/>
    <x v="23"/>
  </r>
  <r>
    <s v="EST-000034630"/>
    <n v="0"/>
    <d v="2025-06-17T00:00:00"/>
    <s v="UK"/>
    <x v="0"/>
    <x v="23"/>
  </r>
  <r>
    <s v="EST-000034617"/>
    <n v="0"/>
    <d v="2025-06-17T00:00:00"/>
    <s v="UK"/>
    <x v="0"/>
    <x v="23"/>
  </r>
  <r>
    <s v="EST-000034615"/>
    <n v="0"/>
    <d v="2025-06-17T00:00:00"/>
    <s v="UK"/>
    <x v="0"/>
    <x v="23"/>
  </r>
  <r>
    <s v="EST-000034614"/>
    <m/>
    <d v="2025-06-17T00:00:00"/>
    <s v="UK"/>
    <x v="0"/>
    <x v="23"/>
  </r>
  <r>
    <s v="EST-000034618"/>
    <n v="0"/>
    <d v="2025-06-17T00:00:00"/>
    <s v="UK"/>
    <x v="0"/>
    <x v="23"/>
  </r>
  <r>
    <s v="EST-000034623"/>
    <n v="0"/>
    <d v="2025-06-17T00:00:00"/>
    <s v="UK"/>
    <x v="0"/>
    <x v="23"/>
  </r>
  <r>
    <s v="EST-000034631"/>
    <m/>
    <d v="2025-06-18T00:00:00"/>
    <s v="UK"/>
    <x v="0"/>
    <x v="23"/>
  </r>
  <r>
    <s v="EST-000034638"/>
    <n v="0"/>
    <d v="2025-06-17T00:00:00"/>
    <s v="UK"/>
    <x v="0"/>
    <x v="23"/>
  </r>
  <r>
    <s v="EST-000034636"/>
    <m/>
    <d v="2025-06-18T00:00:00"/>
    <s v="UK"/>
    <x v="0"/>
    <x v="23"/>
  </r>
  <r>
    <s v="EST-000034632"/>
    <m/>
    <d v="2025-06-17T00:00:00"/>
    <s v="UK"/>
    <x v="0"/>
    <x v="23"/>
  </r>
  <r>
    <s v="EST-000034633"/>
    <n v="8"/>
    <d v="2025-06-18T00:00:00"/>
    <s v="UK"/>
    <x v="1"/>
    <x v="23"/>
  </r>
  <r>
    <s v="EST-000034637"/>
    <n v="0"/>
    <d v="2025-06-17T00:00:00"/>
    <s v="UK"/>
    <x v="0"/>
    <x v="23"/>
  </r>
  <r>
    <s v="EST-000034639"/>
    <n v="8"/>
    <d v="2025-06-18T00:00:00"/>
    <s v="UK"/>
    <x v="1"/>
    <x v="23"/>
  </r>
  <r>
    <s v="EST-000034640"/>
    <m/>
    <d v="2025-06-17T00:00:00"/>
    <s v="UK"/>
    <x v="0"/>
    <x v="23"/>
  </r>
  <r>
    <s v="EST-000034641"/>
    <m/>
    <d v="2025-06-18T00:00:00"/>
    <s v="UK"/>
    <x v="0"/>
    <x v="23"/>
  </r>
  <r>
    <s v="EST-000034642"/>
    <m/>
    <d v="2025-06-17T00:00:00"/>
    <s v="UK"/>
    <x v="0"/>
    <x v="23"/>
  </r>
  <r>
    <s v="EST-000034643"/>
    <m/>
    <d v="2025-06-17T00:00:00"/>
    <s v="UK"/>
    <x v="0"/>
    <x v="23"/>
  </r>
  <r>
    <s v="EST-000034644"/>
    <m/>
    <d v="2025-06-17T00:00:00"/>
    <s v="UK"/>
    <x v="0"/>
    <x v="23"/>
  </r>
  <r>
    <s v="EST-000034645"/>
    <m/>
    <d v="2025-06-18T00:00:00"/>
    <s v="UK"/>
    <x v="0"/>
    <x v="23"/>
  </r>
  <r>
    <s v="EST-000034646"/>
    <n v="16"/>
    <d v="2025-06-18T00:00:00"/>
    <s v="UK"/>
    <x v="1"/>
    <x v="23"/>
  </r>
  <r>
    <s v="EST-000034647"/>
    <m/>
    <d v="2025-06-18T00:00:00"/>
    <s v="UK"/>
    <x v="0"/>
    <x v="23"/>
  </r>
  <r>
    <s v="EST-000034653"/>
    <n v="0"/>
    <d v="2025-06-18T00:00:00"/>
    <s v="UK"/>
    <x v="0"/>
    <x v="23"/>
  </r>
  <r>
    <s v="EST-000034655"/>
    <n v="0"/>
    <d v="2025-06-18T00:00:00"/>
    <s v="UK"/>
    <x v="0"/>
    <x v="23"/>
  </r>
  <r>
    <s v="EST-000034656"/>
    <m/>
    <d v="2025-06-18T00:00:00"/>
    <s v="UK"/>
    <x v="0"/>
    <x v="23"/>
  </r>
  <r>
    <s v="EST-000034658"/>
    <n v="8"/>
    <d v="2025-06-19T00:00:00"/>
    <s v="UK"/>
    <x v="1"/>
    <x v="23"/>
  </r>
  <r>
    <s v="EST-000034661"/>
    <m/>
    <d v="2025-06-18T00:00:00"/>
    <s v="UK"/>
    <x v="0"/>
    <x v="23"/>
  </r>
  <r>
    <s v="EST-000034662"/>
    <m/>
    <d v="2025-06-18T00:00:00"/>
    <s v="UK"/>
    <x v="0"/>
    <x v="23"/>
  </r>
  <r>
    <s v="EST-000034663"/>
    <m/>
    <d v="2025-06-18T00:00:00"/>
    <s v="UK"/>
    <x v="0"/>
    <x v="23"/>
  </r>
  <r>
    <s v="EST-000034668"/>
    <m/>
    <d v="2025-06-18T00:00:00"/>
    <s v="UK"/>
    <x v="0"/>
    <x v="23"/>
  </r>
  <r>
    <s v="EST-000034666"/>
    <n v="16"/>
    <d v="2025-06-19T00:00:00"/>
    <s v="UK"/>
    <x v="1"/>
    <x v="23"/>
  </r>
  <r>
    <s v="EST-000034669"/>
    <n v="0"/>
    <d v="2025-06-18T00:00:00"/>
    <s v="UK"/>
    <x v="0"/>
    <x v="23"/>
  </r>
  <r>
    <s v="EST-000034670"/>
    <m/>
    <d v="2025-06-18T00:00:00"/>
    <s v="UK"/>
    <x v="0"/>
    <x v="23"/>
  </r>
  <r>
    <s v="EST-000034675"/>
    <m/>
    <d v="2025-06-18T00:00:00"/>
    <s v="UK"/>
    <x v="0"/>
    <x v="23"/>
  </r>
  <r>
    <s v="EST-000034676"/>
    <m/>
    <d v="2025-06-18T00:00:00"/>
    <s v="UK"/>
    <x v="0"/>
    <x v="23"/>
  </r>
  <r>
    <s v="EST-000034677"/>
    <m/>
    <d v="2025-06-18T00:00:00"/>
    <s v="UK"/>
    <x v="0"/>
    <x v="23"/>
  </r>
  <r>
    <s v="EST-000034679"/>
    <m/>
    <d v="2025-06-19T00:00:00"/>
    <s v="UK"/>
    <x v="0"/>
    <x v="23"/>
  </r>
  <r>
    <s v="EST-000034682"/>
    <n v="8"/>
    <d v="2025-06-19T00:00:00"/>
    <s v="UK"/>
    <x v="1"/>
    <x v="23"/>
  </r>
  <r>
    <s v="EST-000034681"/>
    <m/>
    <d v="2025-06-18T00:00:00"/>
    <s v="UK"/>
    <x v="0"/>
    <x v="23"/>
  </r>
  <r>
    <s v="EST-000034683"/>
    <n v="0"/>
    <d v="2025-06-18T00:00:00"/>
    <s v="UK"/>
    <x v="0"/>
    <x v="23"/>
  </r>
  <r>
    <s v="EST-000034684"/>
    <n v="0"/>
    <d v="2025-06-18T00:00:00"/>
    <s v="UK"/>
    <x v="0"/>
    <x v="23"/>
  </r>
  <r>
    <s v="EST-000034685"/>
    <m/>
    <d v="2025-06-18T00:00:00"/>
    <s v="UK"/>
    <x v="0"/>
    <x v="23"/>
  </r>
  <r>
    <s v="EST-000034690"/>
    <n v="16"/>
    <d v="2025-06-19T00:00:00"/>
    <s v="UK"/>
    <x v="1"/>
    <x v="23"/>
  </r>
  <r>
    <s v="EST-000034692"/>
    <m/>
    <d v="2025-06-19T00:00:00"/>
    <s v="UK"/>
    <x v="0"/>
    <x v="23"/>
  </r>
  <r>
    <s v="EST-000034696"/>
    <m/>
    <d v="2025-06-19T00:00:00"/>
    <s v="UK"/>
    <x v="0"/>
    <x v="23"/>
  </r>
  <r>
    <s v="EST-000034703"/>
    <n v="0"/>
    <d v="2025-06-19T00:00:00"/>
    <s v="UK"/>
    <x v="0"/>
    <x v="23"/>
  </r>
  <r>
    <s v="EST-000034699"/>
    <m/>
    <d v="2025-06-19T00:00:00"/>
    <s v="UK"/>
    <x v="0"/>
    <x v="23"/>
  </r>
  <r>
    <s v="EST-000034700"/>
    <n v="0"/>
    <d v="2025-06-19T00:00:00"/>
    <s v="UK"/>
    <x v="0"/>
    <x v="23"/>
  </r>
  <r>
    <s v="EST-000034701"/>
    <m/>
    <d v="2025-06-19T00:00:00"/>
    <s v="UK"/>
    <x v="0"/>
    <x v="23"/>
  </r>
  <r>
    <s v="EST-000034705"/>
    <n v="8"/>
    <d v="2025-06-20T00:00:00"/>
    <s v="UK"/>
    <x v="1"/>
    <x v="23"/>
  </r>
  <r>
    <s v="EST-000034706"/>
    <n v="0"/>
    <d v="2025-06-19T00:00:00"/>
    <s v="UK"/>
    <x v="0"/>
    <x v="23"/>
  </r>
  <r>
    <s v="EST-000034707"/>
    <m/>
    <d v="2025-06-19T00:00:00"/>
    <s v="UK"/>
    <x v="0"/>
    <x v="23"/>
  </r>
  <r>
    <s v="EST-000034708"/>
    <m/>
    <d v="2025-06-20T00:00:00"/>
    <s v="UK"/>
    <x v="0"/>
    <x v="23"/>
  </r>
  <r>
    <s v="EST-000034713"/>
    <m/>
    <d v="2025-06-19T00:00:00"/>
    <s v="UK"/>
    <x v="0"/>
    <x v="23"/>
  </r>
  <r>
    <s v="EST-000034714"/>
    <n v="8"/>
    <d v="2025-06-20T00:00:00"/>
    <s v="UK"/>
    <x v="1"/>
    <x v="23"/>
  </r>
  <r>
    <s v="EST-000034717"/>
    <m/>
    <d v="2025-06-19T00:00:00"/>
    <s v="UK"/>
    <x v="0"/>
    <x v="23"/>
  </r>
  <r>
    <s v="EST-000034721"/>
    <m/>
    <d v="2025-06-19T00:00:00"/>
    <s v="UK"/>
    <x v="0"/>
    <x v="23"/>
  </r>
  <r>
    <s v="EST-000034722"/>
    <m/>
    <d v="2025-06-20T00:00:00"/>
    <s v="UK"/>
    <x v="0"/>
    <x v="23"/>
  </r>
  <r>
    <s v="EST-000034723"/>
    <n v="8"/>
    <d v="2025-06-20T00:00:00"/>
    <s v="UK"/>
    <x v="1"/>
    <x v="23"/>
  </r>
  <r>
    <s v="EST-000034724"/>
    <n v="-8"/>
    <d v="2025-06-19T00:00:00"/>
    <s v="UK"/>
    <x v="1"/>
    <x v="23"/>
  </r>
  <r>
    <s v="EST-000034725"/>
    <m/>
    <d v="2025-06-19T00:00:00"/>
    <s v="UK"/>
    <x v="0"/>
    <x v="23"/>
  </r>
  <r>
    <s v="EST-000034726"/>
    <m/>
    <d v="2025-06-19T00:00:00"/>
    <s v="UK"/>
    <x v="0"/>
    <x v="23"/>
  </r>
  <r>
    <s v="EST-000034727"/>
    <n v="0"/>
    <d v="2025-06-19T00:00:00"/>
    <s v="UK"/>
    <x v="0"/>
    <x v="23"/>
  </r>
  <r>
    <s v="EST-000034728"/>
    <n v="0"/>
    <d v="2025-06-19T00:00:00"/>
    <s v="UK"/>
    <x v="0"/>
    <x v="23"/>
  </r>
  <r>
    <s v="EST-000034729"/>
    <n v="16"/>
    <d v="2025-06-20T00:00:00"/>
    <s v="UK"/>
    <x v="1"/>
    <x v="23"/>
  </r>
  <r>
    <s v="EST-000034730"/>
    <n v="0"/>
    <d v="2025-06-20T00:00:00"/>
    <s v="UK"/>
    <x v="0"/>
    <x v="23"/>
  </r>
  <r>
    <s v="EST-000034735"/>
    <n v="0"/>
    <d v="2025-06-20T00:00:00"/>
    <s v="UK"/>
    <x v="0"/>
    <x v="23"/>
  </r>
  <r>
    <s v="EST-000034736"/>
    <n v="0"/>
    <d v="2025-06-20T00:00:00"/>
    <s v="UK"/>
    <x v="0"/>
    <x v="23"/>
  </r>
  <r>
    <s v="EST-000034738"/>
    <n v="0"/>
    <d v="2025-06-20T00:00:00"/>
    <s v="UK"/>
    <x v="0"/>
    <x v="23"/>
  </r>
  <r>
    <s v="EST-000034739"/>
    <n v="0"/>
    <d v="2025-06-20T00:00:00"/>
    <s v="UK"/>
    <x v="0"/>
    <x v="23"/>
  </r>
  <r>
    <s v="EST-000034741"/>
    <n v="0"/>
    <d v="2025-06-20T00:00:00"/>
    <s v="UK"/>
    <x v="0"/>
    <x v="23"/>
  </r>
  <r>
    <s v="EST-000034742"/>
    <n v="0"/>
    <d v="2025-06-20T00:00:00"/>
    <s v="UK"/>
    <x v="0"/>
    <x v="23"/>
  </r>
  <r>
    <s v="EST-000034743"/>
    <m/>
    <d v="2025-06-20T00:00:00"/>
    <s v="UK"/>
    <x v="0"/>
    <x v="23"/>
  </r>
  <r>
    <s v="EST-000034744"/>
    <m/>
    <d v="2025-06-20T00:00:00"/>
    <s v="UK"/>
    <x v="0"/>
    <x v="23"/>
  </r>
  <r>
    <s v="EST-000034746"/>
    <n v="0"/>
    <d v="2025-06-20T00:00:00"/>
    <s v="UK"/>
    <x v="0"/>
    <x v="23"/>
  </r>
  <r>
    <s v="EST-000034747"/>
    <m/>
    <d v="2025-06-20T00:00:00"/>
    <s v="UK"/>
    <x v="0"/>
    <x v="23"/>
  </r>
  <r>
    <s v="EST-000034748"/>
    <n v="0"/>
    <d v="2025-06-20T00:00:00"/>
    <s v="UK"/>
    <x v="0"/>
    <x v="23"/>
  </r>
  <r>
    <s v="EST-000034749"/>
    <m/>
    <d v="2025-06-20T00:00:00"/>
    <s v="UK"/>
    <x v="0"/>
    <x v="23"/>
  </r>
  <r>
    <s v="EST-000034750"/>
    <m/>
    <d v="2025-06-20T00:00:00"/>
    <s v="UK"/>
    <x v="0"/>
    <x v="23"/>
  </r>
  <r>
    <s v="EST-000034751"/>
    <m/>
    <d v="2025-06-20T00:00:00"/>
    <s v="UK"/>
    <x v="0"/>
    <x v="23"/>
  </r>
  <r>
    <s v="EST-000034752"/>
    <n v="0"/>
    <d v="2025-06-20T00:00:00"/>
    <s v="UK"/>
    <x v="0"/>
    <x v="23"/>
  </r>
  <r>
    <s v="EST-000034754"/>
    <m/>
    <d v="2025-06-20T00:00:00"/>
    <s v="UK"/>
    <x v="0"/>
    <x v="23"/>
  </r>
  <r>
    <s v="EST-000034755"/>
    <m/>
    <d v="2025-06-20T00:00:00"/>
    <s v="UK"/>
    <x v="0"/>
    <x v="23"/>
  </r>
  <r>
    <s v="EST-000034756"/>
    <m/>
    <d v="2025-06-20T00:00:00"/>
    <s v="UK"/>
    <x v="0"/>
    <x v="23"/>
  </r>
  <r>
    <s v="EST-000034757"/>
    <m/>
    <d v="2025-06-20T00:00:00"/>
    <s v="UK"/>
    <x v="0"/>
    <x v="23"/>
  </r>
  <r>
    <s v="EST-000034758"/>
    <m/>
    <d v="2025-06-20T00:00:00"/>
    <s v="UK"/>
    <x v="0"/>
    <x v="23"/>
  </r>
  <r>
    <s v="EST-000034759"/>
    <n v="0"/>
    <d v="2025-06-20T00:00:00"/>
    <s v="UK"/>
    <x v="0"/>
    <x v="23"/>
  </r>
  <r>
    <s v="EST-000034760"/>
    <m/>
    <d v="2025-06-20T00:00:00"/>
    <s v="UK"/>
    <x v="0"/>
    <x v="23"/>
  </r>
  <r>
    <s v="EST-000034763"/>
    <m/>
    <d v="2025-06-20T00:00:00"/>
    <s v="UK"/>
    <x v="0"/>
    <x v="23"/>
  </r>
  <r>
    <s v="EST-000033649"/>
    <n v="176"/>
    <d v="2025-06-17T00:00:00"/>
    <s v="USA"/>
    <x v="1"/>
    <x v="23"/>
  </r>
  <r>
    <s v="EST-000034107"/>
    <m/>
    <d v="2025-06-17T00:00:00"/>
    <s v="USA"/>
    <x v="0"/>
    <x v="23"/>
  </r>
  <r>
    <s v="EST-000034275"/>
    <n v="73"/>
    <d v="2025-06-20T00:00:00"/>
    <s v="USA"/>
    <x v="1"/>
    <x v="23"/>
  </r>
  <r>
    <s v="EST-000034429"/>
    <m/>
    <d v="2025-06-20T00:00:00"/>
    <s v="USA"/>
    <x v="0"/>
    <x v="23"/>
  </r>
  <r>
    <s v="EST-000034442"/>
    <n v="38"/>
    <d v="2025-06-19T00:00:00"/>
    <s v="USA"/>
    <x v="1"/>
    <x v="23"/>
  </r>
  <r>
    <s v="EST-000034497"/>
    <n v="20"/>
    <d v="2025-06-18T00:00:00"/>
    <s v="USA"/>
    <x v="1"/>
    <x v="23"/>
  </r>
  <r>
    <s v="EST-000034697"/>
    <n v="-2"/>
    <d v="2025-06-19T00:00:00"/>
    <s v="USA"/>
    <x v="1"/>
    <x v="23"/>
  </r>
  <r>
    <s v="EST-000034058"/>
    <n v="136"/>
    <d v="2025-06-23T00:00:00"/>
    <s v="Australia"/>
    <x v="1"/>
    <x v="24"/>
  </r>
  <r>
    <s v="EST-000034813"/>
    <m/>
    <d v="2025-06-24T00:00:00"/>
    <s v="France"/>
    <x v="0"/>
    <x v="24"/>
  </r>
  <r>
    <s v="EST-000034851"/>
    <n v="31"/>
    <d v="2025-06-27T00:00:00"/>
    <s v="France"/>
    <x v="1"/>
    <x v="24"/>
  </r>
  <r>
    <s v="EST-000034413"/>
    <m/>
    <d v="2025-06-25T00:00:00"/>
    <s v="Ireland"/>
    <x v="0"/>
    <x v="24"/>
  </r>
  <r>
    <s v="EST-000034509"/>
    <m/>
    <d v="2025-06-24T00:00:00"/>
    <s v="Ireland"/>
    <x v="0"/>
    <x v="24"/>
  </r>
  <r>
    <s v="EST-000034519"/>
    <m/>
    <d v="2025-06-24T00:00:00"/>
    <s v="Ireland"/>
    <x v="0"/>
    <x v="24"/>
  </r>
  <r>
    <s v="EST-000034702"/>
    <m/>
    <d v="2025-06-25T00:00:00"/>
    <s v="Ireland"/>
    <x v="0"/>
    <x v="24"/>
  </r>
  <r>
    <s v="EST-000034715"/>
    <m/>
    <d v="2025-06-24T00:00:00"/>
    <s v="Ireland"/>
    <x v="0"/>
    <x v="24"/>
  </r>
  <r>
    <s v="EST-000034779"/>
    <m/>
    <d v="2025-06-25T00:00:00"/>
    <s v="Ireland"/>
    <x v="0"/>
    <x v="24"/>
  </r>
  <r>
    <s v="EST-000034786"/>
    <m/>
    <d v="2025-06-24T00:00:00"/>
    <s v="Ireland"/>
    <x v="0"/>
    <x v="24"/>
  </r>
  <r>
    <s v="EST-000034828"/>
    <m/>
    <d v="2025-06-27T00:00:00"/>
    <s v="Ireland"/>
    <x v="0"/>
    <x v="24"/>
  </r>
  <r>
    <s v="EST-000034837"/>
    <m/>
    <d v="2025-06-27T00:00:00"/>
    <s v="Ireland"/>
    <x v="0"/>
    <x v="24"/>
  </r>
  <r>
    <s v="EST-000034867"/>
    <m/>
    <d v="2025-06-27T00:00:00"/>
    <s v="Ireland"/>
    <x v="0"/>
    <x v="24"/>
  </r>
  <r>
    <s v="EST-000034882"/>
    <m/>
    <d v="2025-06-27T00:00:00"/>
    <s v="Ireland"/>
    <x v="0"/>
    <x v="24"/>
  </r>
  <r>
    <s v="EST-000034893"/>
    <m/>
    <d v="2025-06-27T00:00:00"/>
    <s v="Ireland"/>
    <x v="0"/>
    <x v="24"/>
  </r>
  <r>
    <s v="EST-000034944"/>
    <m/>
    <d v="2025-06-27T00:00:00"/>
    <s v="Ireland"/>
    <x v="0"/>
    <x v="24"/>
  </r>
  <r>
    <s v="EST-000034954"/>
    <m/>
    <d v="2025-06-27T00:00:00"/>
    <s v="Ireland"/>
    <x v="0"/>
    <x v="24"/>
  </r>
  <r>
    <s v="EST-000034960"/>
    <m/>
    <d v="2025-06-27T00:00:00"/>
    <s v="Ireland"/>
    <x v="0"/>
    <x v="24"/>
  </r>
  <r>
    <s v="EST-000034968"/>
    <m/>
    <d v="2025-06-27T00:00:00"/>
    <s v="Ireland"/>
    <x v="0"/>
    <x v="24"/>
  </r>
  <r>
    <s v="EST-000034214"/>
    <n v="80"/>
    <d v="2025-06-24T00:00:00"/>
    <s v="Middle East"/>
    <x v="1"/>
    <x v="24"/>
  </r>
  <r>
    <s v="EST-000034404"/>
    <n v="64"/>
    <d v="2025-06-23T00:00:00"/>
    <s v="Middle East"/>
    <x v="1"/>
    <x v="24"/>
  </r>
  <r>
    <s v="EST-000034498"/>
    <n v="56"/>
    <d v="2025-06-24T00:00:00"/>
    <s v="Middle East"/>
    <x v="1"/>
    <x v="24"/>
  </r>
  <r>
    <s v="EST-000034499"/>
    <n v="48"/>
    <d v="2025-06-23T00:00:00"/>
    <s v="Middle East"/>
    <x v="1"/>
    <x v="24"/>
  </r>
  <r>
    <s v="EST-000034652"/>
    <n v="56"/>
    <d v="2025-06-27T00:00:00"/>
    <s v="Middle East"/>
    <x v="1"/>
    <x v="24"/>
  </r>
  <r>
    <s v="EST-000034657"/>
    <n v="32"/>
    <d v="2025-06-24T00:00:00"/>
    <s v="Middle East"/>
    <x v="1"/>
    <x v="24"/>
  </r>
  <r>
    <s v="EST-000034718"/>
    <n v="24"/>
    <d v="2025-06-25T00:00:00"/>
    <s v="Middle East"/>
    <x v="1"/>
    <x v="24"/>
  </r>
  <r>
    <s v="EST-000034753"/>
    <n v="16"/>
    <d v="2025-06-24T00:00:00"/>
    <s v="Middle East"/>
    <x v="1"/>
    <x v="24"/>
  </r>
  <r>
    <s v="EST-000034778"/>
    <n v="16"/>
    <d v="2025-06-26T00:00:00"/>
    <s v="Middle East"/>
    <x v="1"/>
    <x v="24"/>
  </r>
  <r>
    <s v="EST-000034257"/>
    <n v="88"/>
    <d v="2025-06-23T00:00:00"/>
    <s v="Rest of the World"/>
    <x v="1"/>
    <x v="24"/>
  </r>
  <r>
    <s v="EST-000034316"/>
    <n v="40"/>
    <d v="2025-06-23T00:00:00"/>
    <s v="Rest of the World"/>
    <x v="1"/>
    <x v="24"/>
  </r>
  <r>
    <s v="EST-000034524"/>
    <n v="40"/>
    <d v="2025-06-23T00:00:00"/>
    <s v="Rest of the World"/>
    <x v="1"/>
    <x v="24"/>
  </r>
  <r>
    <s v="EST-000034598"/>
    <n v="32"/>
    <d v="2025-06-23T00:00:00"/>
    <s v="Rest of the World"/>
    <x v="1"/>
    <x v="24"/>
  </r>
  <r>
    <s v="EST-000034600"/>
    <n v="64"/>
    <d v="2025-06-27T00:00:00"/>
    <s v="Rest of the World"/>
    <x v="1"/>
    <x v="24"/>
  </r>
  <r>
    <s v="EST-000034635"/>
    <n v="32"/>
    <d v="2025-06-24T00:00:00"/>
    <s v="Rest of the World"/>
    <x v="1"/>
    <x v="24"/>
  </r>
  <r>
    <s v="EST-000034649"/>
    <n v="40"/>
    <d v="2025-06-25T00:00:00"/>
    <s v="Rest of the World"/>
    <x v="1"/>
    <x v="24"/>
  </r>
  <r>
    <s v="EST-000034689"/>
    <m/>
    <d v="2025-06-24T00:00:00"/>
    <s v="Rest of the World"/>
    <x v="0"/>
    <x v="24"/>
  </r>
  <r>
    <s v="EST-000034693"/>
    <n v="16"/>
    <d v="2025-06-23T00:00:00"/>
    <s v="Rest of the World"/>
    <x v="1"/>
    <x v="24"/>
  </r>
  <r>
    <s v="EST-000034737"/>
    <n v="24"/>
    <d v="2025-06-25T00:00:00"/>
    <s v="Rest of the World"/>
    <x v="1"/>
    <x v="24"/>
  </r>
  <r>
    <s v="EST-000034922"/>
    <n v="0"/>
    <d v="2025-06-26T00:00:00"/>
    <s v="Rest of the World"/>
    <x v="0"/>
    <x v="24"/>
  </r>
  <r>
    <s v="EST-000034390"/>
    <n v="0"/>
    <d v="2025-06-25T00:00:00"/>
    <s v="UK"/>
    <x v="0"/>
    <x v="24"/>
  </r>
  <r>
    <s v="EST-000034610"/>
    <n v="64"/>
    <d v="2025-06-27T00:00:00"/>
    <s v="UK"/>
    <x v="1"/>
    <x v="24"/>
  </r>
  <r>
    <s v="EST-000034621"/>
    <m/>
    <d v="2025-06-24T00:00:00"/>
    <s v="UK"/>
    <x v="0"/>
    <x v="24"/>
  </r>
  <r>
    <s v="EST-000034671"/>
    <n v="32"/>
    <d v="2025-06-24T00:00:00"/>
    <s v="UK"/>
    <x v="1"/>
    <x v="24"/>
  </r>
  <r>
    <s v="EST-000034672"/>
    <n v="56"/>
    <d v="2025-06-27T00:00:00"/>
    <s v="UK"/>
    <x v="1"/>
    <x v="24"/>
  </r>
  <r>
    <s v="EST-000034686"/>
    <m/>
    <d v="2025-06-23T00:00:00"/>
    <s v="UK"/>
    <x v="0"/>
    <x v="24"/>
  </r>
  <r>
    <s v="EST-000034709"/>
    <n v="16"/>
    <d v="2025-06-23T00:00:00"/>
    <s v="UK"/>
    <x v="1"/>
    <x v="24"/>
  </r>
  <r>
    <s v="EST-000034710"/>
    <n v="16"/>
    <d v="2025-06-23T00:00:00"/>
    <s v="UK"/>
    <x v="1"/>
    <x v="24"/>
  </r>
  <r>
    <s v="EST-000034720"/>
    <n v="24"/>
    <d v="2025-06-24T00:00:00"/>
    <s v="UK"/>
    <x v="1"/>
    <x v="24"/>
  </r>
  <r>
    <s v="EST-000034740"/>
    <n v="40"/>
    <d v="2025-06-27T00:00:00"/>
    <s v="UK"/>
    <x v="1"/>
    <x v="24"/>
  </r>
  <r>
    <s v="EST-000034745"/>
    <n v="8"/>
    <d v="2025-06-23T00:00:00"/>
    <s v="UK"/>
    <x v="1"/>
    <x v="24"/>
  </r>
  <r>
    <s v="EST-000034761"/>
    <m/>
    <d v="2025-06-23T00:00:00"/>
    <s v="UK"/>
    <x v="0"/>
    <x v="24"/>
  </r>
  <r>
    <s v="EST-000034762"/>
    <n v="8"/>
    <d v="2025-06-23T00:00:00"/>
    <s v="UK"/>
    <x v="1"/>
    <x v="24"/>
  </r>
  <r>
    <s v="EST-000034765"/>
    <m/>
    <d v="2025-06-24T00:00:00"/>
    <s v="UK"/>
    <x v="0"/>
    <x v="24"/>
  </r>
  <r>
    <s v="EST-000034766"/>
    <m/>
    <d v="2025-06-23T00:00:00"/>
    <s v="UK"/>
    <x v="0"/>
    <x v="24"/>
  </r>
  <r>
    <s v="EST-000034768"/>
    <n v="0"/>
    <d v="2025-06-23T00:00:00"/>
    <s v="UK"/>
    <x v="0"/>
    <x v="24"/>
  </r>
  <r>
    <s v="EST-000034767"/>
    <n v="0"/>
    <d v="2025-06-23T00:00:00"/>
    <s v="UK"/>
    <x v="0"/>
    <x v="24"/>
  </r>
  <r>
    <s v="EST-000034772"/>
    <m/>
    <d v="2025-06-23T00:00:00"/>
    <s v="UK"/>
    <x v="0"/>
    <x v="24"/>
  </r>
  <r>
    <s v="EST-000034769"/>
    <n v="0"/>
    <d v="2025-06-23T00:00:00"/>
    <s v="UK"/>
    <x v="0"/>
    <x v="24"/>
  </r>
  <r>
    <s v="EST-000034770"/>
    <m/>
    <d v="2025-06-23T00:00:00"/>
    <s v="UK"/>
    <x v="0"/>
    <x v="24"/>
  </r>
  <r>
    <s v="EST-000034771"/>
    <m/>
    <d v="2025-06-23T00:00:00"/>
    <s v="UK"/>
    <x v="0"/>
    <x v="24"/>
  </r>
  <r>
    <s v="EST-000034773"/>
    <n v="0"/>
    <d v="2025-06-23T00:00:00"/>
    <s v="UK"/>
    <x v="0"/>
    <x v="24"/>
  </r>
  <r>
    <s v="EST-000034775"/>
    <m/>
    <d v="2025-06-23T00:00:00"/>
    <s v="UK"/>
    <x v="0"/>
    <x v="24"/>
  </r>
  <r>
    <s v="EST-000034776"/>
    <n v="0"/>
    <d v="2025-06-23T00:00:00"/>
    <s v="UK"/>
    <x v="0"/>
    <x v="24"/>
  </r>
  <r>
    <s v="EST-000034777"/>
    <n v="32"/>
    <d v="2025-06-27T00:00:00"/>
    <s v="UK"/>
    <x v="1"/>
    <x v="24"/>
  </r>
  <r>
    <s v="EST-000034780"/>
    <n v="0"/>
    <d v="2025-06-23T00:00:00"/>
    <s v="UK"/>
    <x v="0"/>
    <x v="24"/>
  </r>
  <r>
    <s v="EST-000034781"/>
    <m/>
    <d v="2025-06-23T00:00:00"/>
    <s v="UK"/>
    <x v="0"/>
    <x v="24"/>
  </r>
  <r>
    <s v="EST-000034782"/>
    <n v="0"/>
    <d v="2025-06-23T00:00:00"/>
    <s v="UK"/>
    <x v="0"/>
    <x v="24"/>
  </r>
  <r>
    <s v="EST-000034783"/>
    <n v="0"/>
    <d v="2025-06-23T00:00:00"/>
    <s v="UK"/>
    <x v="0"/>
    <x v="24"/>
  </r>
  <r>
    <s v="EST-000034784"/>
    <m/>
    <d v="2025-06-23T00:00:00"/>
    <s v="UK"/>
    <x v="0"/>
    <x v="24"/>
  </r>
  <r>
    <s v="EST-000034785"/>
    <m/>
    <d v="2025-06-23T00:00:00"/>
    <s v="UK"/>
    <x v="0"/>
    <x v="24"/>
  </r>
  <r>
    <s v="EST-000034787"/>
    <n v="0"/>
    <d v="2025-06-23T00:00:00"/>
    <s v="UK"/>
    <x v="0"/>
    <x v="24"/>
  </r>
  <r>
    <s v="EST-000034788"/>
    <m/>
    <d v="2025-06-23T00:00:00"/>
    <s v="UK"/>
    <x v="0"/>
    <x v="24"/>
  </r>
  <r>
    <s v="EST-000034789"/>
    <m/>
    <d v="2025-06-23T00:00:00"/>
    <s v="UK"/>
    <x v="0"/>
    <x v="24"/>
  </r>
  <r>
    <s v="EST-000034790"/>
    <m/>
    <d v="2025-06-23T00:00:00"/>
    <s v="UK"/>
    <x v="0"/>
    <x v="24"/>
  </r>
  <r>
    <s v="EST-000034791"/>
    <n v="0"/>
    <d v="2025-06-23T00:00:00"/>
    <s v="UK"/>
    <x v="0"/>
    <x v="24"/>
  </r>
  <r>
    <s v="EST-000034792"/>
    <m/>
    <d v="2025-06-23T00:00:00"/>
    <s v="UK"/>
    <x v="0"/>
    <x v="24"/>
  </r>
  <r>
    <s v="EST-000034793"/>
    <m/>
    <d v="2025-06-23T00:00:00"/>
    <s v="UK"/>
    <x v="0"/>
    <x v="24"/>
  </r>
  <r>
    <s v="EST-000034794"/>
    <m/>
    <d v="2025-06-23T00:00:00"/>
    <s v="UK"/>
    <x v="0"/>
    <x v="24"/>
  </r>
  <r>
    <s v="EST-000034795"/>
    <n v="0"/>
    <d v="2025-06-23T00:00:00"/>
    <s v="UK"/>
    <x v="0"/>
    <x v="24"/>
  </r>
  <r>
    <s v="EST-000034796"/>
    <n v="-8"/>
    <d v="2025-06-23T00:00:00"/>
    <s v="UK"/>
    <x v="1"/>
    <x v="24"/>
  </r>
  <r>
    <s v="EST-000034797"/>
    <n v="16"/>
    <d v="2025-06-24T00:00:00"/>
    <s v="UK"/>
    <x v="1"/>
    <x v="24"/>
  </r>
  <r>
    <s v="EST-000034798"/>
    <n v="16"/>
    <d v="2025-06-24T00:00:00"/>
    <s v="UK"/>
    <x v="1"/>
    <x v="24"/>
  </r>
  <r>
    <s v="EST-000034801"/>
    <n v="0"/>
    <d v="2025-06-24T00:00:00"/>
    <s v="UK"/>
    <x v="0"/>
    <x v="24"/>
  </r>
  <r>
    <s v="EST-000034803"/>
    <n v="0"/>
    <d v="2025-06-24T00:00:00"/>
    <s v="UK"/>
    <x v="0"/>
    <x v="24"/>
  </r>
  <r>
    <s v="EST-000034804"/>
    <m/>
    <d v="2025-06-24T00:00:00"/>
    <s v="UK"/>
    <x v="0"/>
    <x v="24"/>
  </r>
  <r>
    <s v="EST-000034805"/>
    <m/>
    <d v="2025-06-24T00:00:00"/>
    <s v="UK"/>
    <x v="0"/>
    <x v="24"/>
  </r>
  <r>
    <s v="EST-000034806"/>
    <m/>
    <d v="2025-06-24T00:00:00"/>
    <s v="UK"/>
    <x v="0"/>
    <x v="24"/>
  </r>
  <r>
    <s v="EST-000034810"/>
    <m/>
    <d v="2025-06-24T00:00:00"/>
    <s v="UK"/>
    <x v="0"/>
    <x v="24"/>
  </r>
  <r>
    <s v="EST-000034809"/>
    <n v="0"/>
    <d v="2025-06-24T00:00:00"/>
    <s v="UK"/>
    <x v="0"/>
    <x v="24"/>
  </r>
  <r>
    <s v="EST-000034811"/>
    <m/>
    <d v="2025-06-24T00:00:00"/>
    <s v="UK"/>
    <x v="0"/>
    <x v="24"/>
  </r>
  <r>
    <s v="EST-000034815"/>
    <m/>
    <d v="2025-06-24T00:00:00"/>
    <s v="UK"/>
    <x v="0"/>
    <x v="24"/>
  </r>
  <r>
    <s v="EST-000034812"/>
    <n v="0"/>
    <d v="2025-06-24T00:00:00"/>
    <s v="UK"/>
    <x v="0"/>
    <x v="24"/>
  </r>
  <r>
    <s v="EST-000034814"/>
    <n v="0"/>
    <d v="2025-06-24T00:00:00"/>
    <s v="UK"/>
    <x v="0"/>
    <x v="24"/>
  </r>
  <r>
    <s v="EST-000034817"/>
    <n v="0"/>
    <d v="2025-06-24T00:00:00"/>
    <s v="UK"/>
    <x v="0"/>
    <x v="24"/>
  </r>
  <r>
    <s v="EST-000034819"/>
    <m/>
    <d v="2025-06-24T00:00:00"/>
    <s v="UK"/>
    <x v="0"/>
    <x v="24"/>
  </r>
  <r>
    <s v="EST-000034816"/>
    <m/>
    <d v="2025-06-24T00:00:00"/>
    <s v="UK"/>
    <x v="0"/>
    <x v="24"/>
  </r>
  <r>
    <s v="EST-000034818"/>
    <n v="0"/>
    <d v="2025-06-24T00:00:00"/>
    <s v="UK"/>
    <x v="0"/>
    <x v="24"/>
  </r>
  <r>
    <s v="EST-000034820"/>
    <m/>
    <d v="2025-06-24T00:00:00"/>
    <s v="UK"/>
    <x v="0"/>
    <x v="24"/>
  </r>
  <r>
    <s v="EST-000034821"/>
    <m/>
    <d v="2025-06-24T00:00:00"/>
    <s v="UK"/>
    <x v="0"/>
    <x v="24"/>
  </r>
  <r>
    <s v="EST-000034823"/>
    <m/>
    <d v="2025-06-24T00:00:00"/>
    <s v="UK"/>
    <x v="0"/>
    <x v="24"/>
  </r>
  <r>
    <s v="EST-000034824"/>
    <n v="0"/>
    <d v="2025-06-24T00:00:00"/>
    <s v="UK"/>
    <x v="0"/>
    <x v="24"/>
  </r>
  <r>
    <s v="EST-000034826"/>
    <n v="0"/>
    <d v="2025-06-24T00:00:00"/>
    <s v="UK"/>
    <x v="0"/>
    <x v="24"/>
  </r>
  <r>
    <s v="EST-000034827"/>
    <n v="0"/>
    <d v="2025-06-24T00:00:00"/>
    <s v="UK"/>
    <x v="0"/>
    <x v="24"/>
  </r>
  <r>
    <s v="EST-000034830"/>
    <n v="0"/>
    <d v="2025-06-24T00:00:00"/>
    <s v="UK"/>
    <x v="0"/>
    <x v="24"/>
  </r>
  <r>
    <s v="EST-000034831"/>
    <m/>
    <d v="2025-06-24T00:00:00"/>
    <s v="UK"/>
    <x v="0"/>
    <x v="24"/>
  </r>
  <r>
    <s v="EST-000034832"/>
    <m/>
    <d v="2025-06-24T00:00:00"/>
    <s v="UK"/>
    <x v="0"/>
    <x v="24"/>
  </r>
  <r>
    <s v="EST-000034833"/>
    <n v="0"/>
    <d v="2025-06-24T00:00:00"/>
    <s v="UK"/>
    <x v="0"/>
    <x v="24"/>
  </r>
  <r>
    <s v="EST-000034834"/>
    <m/>
    <d v="2025-06-24T00:00:00"/>
    <s v="UK"/>
    <x v="0"/>
    <x v="24"/>
  </r>
  <r>
    <s v="EST-000034835"/>
    <m/>
    <d v="2025-06-24T00:00:00"/>
    <s v="UK"/>
    <x v="0"/>
    <x v="24"/>
  </r>
  <r>
    <s v="EST-000034836"/>
    <n v="0"/>
    <d v="2025-06-24T00:00:00"/>
    <s v="UK"/>
    <x v="0"/>
    <x v="24"/>
  </r>
  <r>
    <s v="EST-000034838"/>
    <n v="8"/>
    <d v="2025-06-25T00:00:00"/>
    <s v="UK"/>
    <x v="1"/>
    <x v="24"/>
  </r>
  <r>
    <s v="EST-000034839"/>
    <n v="-8"/>
    <d v="2025-06-24T00:00:00"/>
    <s v="UK"/>
    <x v="1"/>
    <x v="24"/>
  </r>
  <r>
    <s v="EST-000034841"/>
    <m/>
    <d v="2025-06-24T00:00:00"/>
    <s v="UK"/>
    <x v="0"/>
    <x v="24"/>
  </r>
  <r>
    <s v="EST-000034843"/>
    <n v="0"/>
    <d v="2025-06-24T00:00:00"/>
    <s v="UK"/>
    <x v="0"/>
    <x v="24"/>
  </r>
  <r>
    <s v="EST-000034844"/>
    <n v="-8"/>
    <d v="2025-06-24T00:00:00"/>
    <s v="UK"/>
    <x v="1"/>
    <x v="24"/>
  </r>
  <r>
    <s v="EST-000034845"/>
    <n v="0"/>
    <d v="2025-06-24T00:00:00"/>
    <s v="UK"/>
    <x v="0"/>
    <x v="24"/>
  </r>
  <r>
    <s v="EST-000034846"/>
    <m/>
    <d v="2025-06-24T00:00:00"/>
    <s v="UK"/>
    <x v="0"/>
    <x v="24"/>
  </r>
  <r>
    <s v="EST-000034850"/>
    <n v="16"/>
    <d v="2025-06-25T00:00:00"/>
    <s v="UK"/>
    <x v="1"/>
    <x v="24"/>
  </r>
  <r>
    <s v="EST-000034853"/>
    <n v="0"/>
    <d v="2025-06-25T00:00:00"/>
    <s v="UK"/>
    <x v="0"/>
    <x v="24"/>
  </r>
  <r>
    <s v="EST-000034854"/>
    <n v="0"/>
    <d v="2025-06-25T00:00:00"/>
    <s v="UK"/>
    <x v="0"/>
    <x v="24"/>
  </r>
  <r>
    <s v="EST-000034855"/>
    <n v="0"/>
    <d v="2025-06-25T00:00:00"/>
    <s v="UK"/>
    <x v="0"/>
    <x v="24"/>
  </r>
  <r>
    <s v="EST-000034863"/>
    <m/>
    <d v="2025-06-25T00:00:00"/>
    <s v="UK"/>
    <x v="0"/>
    <x v="24"/>
  </r>
  <r>
    <s v="EST-000034856"/>
    <n v="0"/>
    <d v="2025-06-25T00:00:00"/>
    <s v="UK"/>
    <x v="0"/>
    <x v="24"/>
  </r>
  <r>
    <s v="EST-000034857"/>
    <m/>
    <d v="2025-06-25T00:00:00"/>
    <s v="UK"/>
    <x v="0"/>
    <x v="24"/>
  </r>
  <r>
    <s v="EST-000034858"/>
    <m/>
    <d v="2025-06-27T00:00:00"/>
    <s v="UK"/>
    <x v="0"/>
    <x v="24"/>
  </r>
  <r>
    <s v="EST-000034859"/>
    <n v="0"/>
    <d v="2025-06-25T00:00:00"/>
    <s v="UK"/>
    <x v="0"/>
    <x v="24"/>
  </r>
  <r>
    <s v="EST-000034860"/>
    <m/>
    <d v="2025-06-25T00:00:00"/>
    <s v="UK"/>
    <x v="0"/>
    <x v="24"/>
  </r>
  <r>
    <s v="EST-000034861"/>
    <n v="0"/>
    <d v="2025-06-25T00:00:00"/>
    <s v="UK"/>
    <x v="0"/>
    <x v="24"/>
  </r>
  <r>
    <s v="EST-000034862"/>
    <m/>
    <d v="2025-06-25T00:00:00"/>
    <s v="UK"/>
    <x v="0"/>
    <x v="24"/>
  </r>
  <r>
    <s v="EST-000034864"/>
    <n v="0"/>
    <d v="2025-06-25T00:00:00"/>
    <s v="UK"/>
    <x v="0"/>
    <x v="24"/>
  </r>
  <r>
    <s v="EST-000034865"/>
    <m/>
    <d v="2025-06-25T00:00:00"/>
    <s v="UK"/>
    <x v="0"/>
    <x v="24"/>
  </r>
  <r>
    <s v="EST-000034868"/>
    <n v="0"/>
    <d v="2025-06-25T00:00:00"/>
    <s v="UK"/>
    <x v="0"/>
    <x v="24"/>
  </r>
  <r>
    <s v="EST-000034869"/>
    <m/>
    <d v="2025-06-25T00:00:00"/>
    <s v="UK"/>
    <x v="0"/>
    <x v="24"/>
  </r>
  <r>
    <s v="EST-000034870"/>
    <m/>
    <d v="2025-06-25T00:00:00"/>
    <s v="UK"/>
    <x v="0"/>
    <x v="24"/>
  </r>
  <r>
    <s v="EST-000034872"/>
    <n v="0"/>
    <d v="2025-06-25T00:00:00"/>
    <s v="UK"/>
    <x v="0"/>
    <x v="24"/>
  </r>
  <r>
    <s v="EST-000034874"/>
    <n v="0"/>
    <d v="2025-06-25T00:00:00"/>
    <s v="UK"/>
    <x v="0"/>
    <x v="24"/>
  </r>
  <r>
    <s v="EST-000034875"/>
    <n v="8"/>
    <d v="2025-06-26T00:00:00"/>
    <s v="UK"/>
    <x v="1"/>
    <x v="24"/>
  </r>
  <r>
    <s v="EST-000034876"/>
    <n v="0"/>
    <d v="2025-06-25T00:00:00"/>
    <s v="UK"/>
    <x v="0"/>
    <x v="24"/>
  </r>
  <r>
    <s v="EST-000034878"/>
    <m/>
    <d v="2025-06-25T00:00:00"/>
    <s v="UK"/>
    <x v="0"/>
    <x v="24"/>
  </r>
  <r>
    <s v="EST-000034879"/>
    <n v="0"/>
    <d v="2025-06-25T00:00:00"/>
    <s v="UK"/>
    <x v="0"/>
    <x v="24"/>
  </r>
  <r>
    <s v="EST-000034880"/>
    <n v="0"/>
    <d v="2025-06-25T00:00:00"/>
    <s v="UK"/>
    <x v="0"/>
    <x v="24"/>
  </r>
  <r>
    <s v="EST-000034881"/>
    <m/>
    <d v="2025-06-25T00:00:00"/>
    <s v="UK"/>
    <x v="0"/>
    <x v="24"/>
  </r>
  <r>
    <s v="EST-000034885"/>
    <n v="16"/>
    <d v="2025-06-26T00:00:00"/>
    <s v="UK"/>
    <x v="1"/>
    <x v="24"/>
  </r>
  <r>
    <s v="EST-000034886"/>
    <m/>
    <d v="2025-06-25T00:00:00"/>
    <s v="UK"/>
    <x v="0"/>
    <x v="24"/>
  </r>
  <r>
    <s v="EST-000034891"/>
    <n v="0"/>
    <d v="2025-06-26T00:00:00"/>
    <s v="UK"/>
    <x v="0"/>
    <x v="24"/>
  </r>
  <r>
    <s v="EST-000034894"/>
    <n v="0"/>
    <d v="2025-06-26T00:00:00"/>
    <s v="UK"/>
    <x v="0"/>
    <x v="24"/>
  </r>
  <r>
    <s v="EST-000034896"/>
    <n v="0"/>
    <d v="2025-06-26T00:00:00"/>
    <s v="UK"/>
    <x v="0"/>
    <x v="24"/>
  </r>
  <r>
    <s v="EST-000034895"/>
    <m/>
    <d v="2025-06-26T00:00:00"/>
    <s v="UK"/>
    <x v="0"/>
    <x v="24"/>
  </r>
  <r>
    <s v="EST-000034897"/>
    <n v="0"/>
    <d v="2025-06-26T00:00:00"/>
    <s v="UK"/>
    <x v="0"/>
    <x v="24"/>
  </r>
  <r>
    <s v="EST-000034899"/>
    <m/>
    <d v="2025-06-26T00:00:00"/>
    <s v="UK"/>
    <x v="0"/>
    <x v="24"/>
  </r>
  <r>
    <s v="EST-000034900"/>
    <m/>
    <d v="2025-06-26T00:00:00"/>
    <s v="UK"/>
    <x v="0"/>
    <x v="24"/>
  </r>
  <r>
    <s v="EST-000034901"/>
    <m/>
    <d v="2025-06-26T00:00:00"/>
    <s v="UK"/>
    <x v="0"/>
    <x v="24"/>
  </r>
  <r>
    <s v="EST-000034902"/>
    <m/>
    <d v="2025-06-26T00:00:00"/>
    <s v="UK"/>
    <x v="0"/>
    <x v="24"/>
  </r>
  <r>
    <s v="EST-000034903"/>
    <m/>
    <d v="2025-06-26T00:00:00"/>
    <s v="UK"/>
    <x v="0"/>
    <x v="24"/>
  </r>
  <r>
    <s v="EST-000034904"/>
    <n v="0"/>
    <d v="2025-06-26T00:00:00"/>
    <s v="UK"/>
    <x v="0"/>
    <x v="24"/>
  </r>
  <r>
    <s v="EST-000034905"/>
    <m/>
    <d v="2025-06-26T00:00:00"/>
    <s v="UK"/>
    <x v="0"/>
    <x v="24"/>
  </r>
  <r>
    <s v="EST-000034906"/>
    <m/>
    <d v="2025-06-26T00:00:00"/>
    <s v="UK"/>
    <x v="0"/>
    <x v="24"/>
  </r>
  <r>
    <s v="EST-000034907"/>
    <n v="0"/>
    <d v="2025-06-26T00:00:00"/>
    <s v="UK"/>
    <x v="0"/>
    <x v="24"/>
  </r>
  <r>
    <s v="EST-000034908"/>
    <m/>
    <d v="2025-06-26T00:00:00"/>
    <s v="UK"/>
    <x v="0"/>
    <x v="24"/>
  </r>
  <r>
    <s v="EST-000034910"/>
    <m/>
    <d v="2025-06-26T00:00:00"/>
    <s v="UK"/>
    <x v="0"/>
    <x v="24"/>
  </r>
  <r>
    <s v="EST-000034911"/>
    <n v="0"/>
    <d v="2025-06-26T00:00:00"/>
    <s v="UK"/>
    <x v="0"/>
    <x v="24"/>
  </r>
  <r>
    <s v="EST-000034913"/>
    <n v="0"/>
    <d v="2025-06-26T00:00:00"/>
    <s v="UK"/>
    <x v="0"/>
    <x v="24"/>
  </r>
  <r>
    <s v="EST-000034914"/>
    <n v="0"/>
    <d v="2025-06-26T00:00:00"/>
    <s v="UK"/>
    <x v="0"/>
    <x v="24"/>
  </r>
  <r>
    <s v="EST-000034915"/>
    <n v="8"/>
    <d v="2025-06-27T00:00:00"/>
    <s v="UK"/>
    <x v="1"/>
    <x v="24"/>
  </r>
  <r>
    <s v="EST-000034917"/>
    <n v="0"/>
    <d v="2025-06-26T00:00:00"/>
    <s v="UK"/>
    <x v="0"/>
    <x v="24"/>
  </r>
  <r>
    <s v="EST-000034919"/>
    <n v="0"/>
    <d v="2025-06-26T00:00:00"/>
    <s v="UK"/>
    <x v="0"/>
    <x v="24"/>
  </r>
  <r>
    <s v="EST-000034920"/>
    <n v="0"/>
    <d v="2025-06-26T00:00:00"/>
    <s v="UK"/>
    <x v="0"/>
    <x v="24"/>
  </r>
  <r>
    <s v="EST-000034923"/>
    <m/>
    <d v="2025-06-26T00:00:00"/>
    <s v="UK"/>
    <x v="0"/>
    <x v="24"/>
  </r>
  <r>
    <s v="EST-000034924"/>
    <m/>
    <d v="2025-06-26T00:00:00"/>
    <s v="UK"/>
    <x v="0"/>
    <x v="24"/>
  </r>
  <r>
    <s v="EST-000034925"/>
    <n v="0"/>
    <d v="2025-06-26T00:00:00"/>
    <s v="UK"/>
    <x v="0"/>
    <x v="24"/>
  </r>
  <r>
    <s v="EST-000034926"/>
    <n v="0"/>
    <d v="2025-06-26T00:00:00"/>
    <s v="UK"/>
    <x v="0"/>
    <x v="24"/>
  </r>
  <r>
    <s v="EST-000034927"/>
    <m/>
    <d v="2025-06-26T00:00:00"/>
    <s v="UK"/>
    <x v="0"/>
    <x v="24"/>
  </r>
  <r>
    <s v="EST-000034928"/>
    <n v="0"/>
    <d v="2025-06-26T00:00:00"/>
    <s v="UK"/>
    <x v="0"/>
    <x v="24"/>
  </r>
  <r>
    <s v="EST-000034929"/>
    <n v="0"/>
    <d v="2025-06-26T00:00:00"/>
    <s v="UK"/>
    <x v="0"/>
    <x v="24"/>
  </r>
  <r>
    <s v="EST-000034930"/>
    <m/>
    <d v="2025-06-26T00:00:00"/>
    <s v="UK"/>
    <x v="0"/>
    <x v="24"/>
  </r>
  <r>
    <s v="EST-000034931"/>
    <n v="0"/>
    <d v="2025-06-26T00:00:00"/>
    <s v="UK"/>
    <x v="0"/>
    <x v="24"/>
  </r>
  <r>
    <s v="EST-000034932"/>
    <m/>
    <d v="2025-06-26T00:00:00"/>
    <s v="UK"/>
    <x v="0"/>
    <x v="24"/>
  </r>
  <r>
    <s v="EST-000034933"/>
    <m/>
    <d v="2025-06-26T00:00:00"/>
    <s v="UK"/>
    <x v="0"/>
    <x v="24"/>
  </r>
  <r>
    <s v="EST-000034934"/>
    <m/>
    <d v="2025-06-26T00:00:00"/>
    <s v="UK"/>
    <x v="0"/>
    <x v="24"/>
  </r>
  <r>
    <s v="EST-000034935"/>
    <n v="8"/>
    <d v="2025-06-27T00:00:00"/>
    <s v="UK"/>
    <x v="1"/>
    <x v="24"/>
  </r>
  <r>
    <s v="EST-000034936"/>
    <m/>
    <d v="2025-06-26T00:00:00"/>
    <s v="UK"/>
    <x v="0"/>
    <x v="24"/>
  </r>
  <r>
    <s v="EST-000034939"/>
    <n v="0"/>
    <d v="2025-06-26T00:00:00"/>
    <s v="UK"/>
    <x v="0"/>
    <x v="24"/>
  </r>
  <r>
    <s v="EST-000034937"/>
    <m/>
    <d v="2025-06-26T00:00:00"/>
    <s v="UK"/>
    <x v="0"/>
    <x v="24"/>
  </r>
  <r>
    <s v="EST-000034938"/>
    <n v="8"/>
    <d v="2025-06-27T00:00:00"/>
    <s v="UK"/>
    <x v="1"/>
    <x v="24"/>
  </r>
  <r>
    <s v="EST-000034942"/>
    <m/>
    <d v="2025-06-26T00:00:00"/>
    <s v="UK"/>
    <x v="0"/>
    <x v="24"/>
  </r>
  <r>
    <s v="EST-000034943"/>
    <n v="0"/>
    <d v="2025-06-26T00:00:00"/>
    <s v="UK"/>
    <x v="0"/>
    <x v="24"/>
  </r>
  <r>
    <s v="EST-000034947"/>
    <n v="-8"/>
    <d v="2025-06-26T00:00:00"/>
    <s v="UK"/>
    <x v="1"/>
    <x v="24"/>
  </r>
  <r>
    <s v="EST-000034949"/>
    <n v="16"/>
    <d v="2025-06-27T00:00:00"/>
    <s v="UK"/>
    <x v="1"/>
    <x v="24"/>
  </r>
  <r>
    <s v="EST-000034950"/>
    <m/>
    <d v="2025-06-27T00:00:00"/>
    <s v="UK"/>
    <x v="0"/>
    <x v="24"/>
  </r>
  <r>
    <s v="EST-000034951"/>
    <m/>
    <d v="2025-06-27T00:00:00"/>
    <s v="UK"/>
    <x v="0"/>
    <x v="24"/>
  </r>
  <r>
    <s v="EST-000034958"/>
    <n v="0"/>
    <d v="2025-06-27T00:00:00"/>
    <s v="UK"/>
    <x v="0"/>
    <x v="24"/>
  </r>
  <r>
    <s v="EST-000034957"/>
    <m/>
    <d v="2025-06-27T00:00:00"/>
    <s v="UK"/>
    <x v="0"/>
    <x v="24"/>
  </r>
  <r>
    <s v="EST-000034959"/>
    <m/>
    <d v="2025-06-27T00:00:00"/>
    <s v="UK"/>
    <x v="0"/>
    <x v="24"/>
  </r>
  <r>
    <s v="EST-000034961"/>
    <n v="0"/>
    <d v="2025-06-27T00:00:00"/>
    <s v="UK"/>
    <x v="0"/>
    <x v="24"/>
  </r>
  <r>
    <s v="EST-000034963"/>
    <n v="0"/>
    <d v="2025-06-27T00:00:00"/>
    <s v="UK"/>
    <x v="0"/>
    <x v="24"/>
  </r>
  <r>
    <s v="EST-000034964"/>
    <n v="0"/>
    <d v="2025-06-27T00:00:00"/>
    <s v="UK"/>
    <x v="0"/>
    <x v="24"/>
  </r>
  <r>
    <s v="EST-000034965"/>
    <m/>
    <d v="2025-06-27T00:00:00"/>
    <s v="UK"/>
    <x v="0"/>
    <x v="24"/>
  </r>
  <r>
    <s v="EST-000034966"/>
    <n v="0"/>
    <d v="2025-06-27T00:00:00"/>
    <s v="UK"/>
    <x v="0"/>
    <x v="24"/>
  </r>
  <r>
    <s v="EST-000034967"/>
    <m/>
    <d v="2025-06-27T00:00:00"/>
    <s v="UK"/>
    <x v="0"/>
    <x v="24"/>
  </r>
  <r>
    <s v="EST-000034970"/>
    <m/>
    <d v="2025-06-27T00:00:00"/>
    <s v="UK"/>
    <x v="0"/>
    <x v="24"/>
  </r>
  <r>
    <s v="EST-000034971"/>
    <n v="0"/>
    <d v="2025-06-27T00:00:00"/>
    <s v="UK"/>
    <x v="0"/>
    <x v="24"/>
  </r>
  <r>
    <s v="EST-000034972"/>
    <n v="0"/>
    <d v="2025-06-27T00:00:00"/>
    <s v="UK"/>
    <x v="0"/>
    <x v="24"/>
  </r>
  <r>
    <s v="EST-000034973"/>
    <n v="0"/>
    <d v="2025-06-27T00:00:00"/>
    <s v="UK"/>
    <x v="0"/>
    <x v="24"/>
  </r>
  <r>
    <s v="EST-000034976"/>
    <m/>
    <d v="2025-06-27T00:00:00"/>
    <s v="UK"/>
    <x v="0"/>
    <x v="24"/>
  </r>
  <r>
    <s v="EST-000034974"/>
    <m/>
    <d v="2025-06-27T00:00:00"/>
    <s v="UK"/>
    <x v="0"/>
    <x v="24"/>
  </r>
  <r>
    <s v="EST-000034975"/>
    <m/>
    <d v="2025-06-27T00:00:00"/>
    <s v="UK"/>
    <x v="0"/>
    <x v="24"/>
  </r>
  <r>
    <s v="EST-000034977"/>
    <m/>
    <d v="2025-06-27T00:00:00"/>
    <s v="UK"/>
    <x v="0"/>
    <x v="24"/>
  </r>
  <r>
    <s v="EST-000034978"/>
    <n v="0"/>
    <d v="2025-06-27T00:00:00"/>
    <s v="UK"/>
    <x v="0"/>
    <x v="24"/>
  </r>
  <r>
    <s v="EST-000034979"/>
    <n v="0"/>
    <d v="2025-06-27T00:00:00"/>
    <s v="UK"/>
    <x v="0"/>
    <x v="24"/>
  </r>
  <r>
    <s v="EST-000034984"/>
    <n v="0"/>
    <d v="2025-06-27T00:00:00"/>
    <s v="UK"/>
    <x v="0"/>
    <x v="24"/>
  </r>
  <r>
    <s v="EST-000034985"/>
    <m/>
    <d v="2025-06-27T00:00:00"/>
    <s v="UK"/>
    <x v="0"/>
    <x v="24"/>
  </r>
  <r>
    <s v="EST-000034988"/>
    <m/>
    <d v="2025-06-27T00:00:00"/>
    <s v="UK"/>
    <x v="0"/>
    <x v="24"/>
  </r>
  <r>
    <s v="EST-000034992"/>
    <n v="0"/>
    <d v="2025-06-27T00:00:00"/>
    <s v="UK"/>
    <x v="0"/>
    <x v="24"/>
  </r>
  <r>
    <s v="EST-000034993"/>
    <m/>
    <d v="2025-06-27T00:00:00"/>
    <s v="UK"/>
    <x v="0"/>
    <x v="24"/>
  </r>
  <r>
    <s v="EST-000034995"/>
    <m/>
    <d v="2025-06-27T00:00:00"/>
    <s v="UK"/>
    <x v="0"/>
    <x v="24"/>
  </r>
  <r>
    <s v="EST-000034999"/>
    <m/>
    <d v="2025-06-27T00:00:00"/>
    <s v="UK"/>
    <x v="0"/>
    <x v="24"/>
  </r>
  <r>
    <s v="EST-000035000"/>
    <m/>
    <d v="2025-06-27T00:00:00"/>
    <s v="UK"/>
    <x v="0"/>
    <x v="24"/>
  </r>
  <r>
    <s v="EST-000035005"/>
    <m/>
    <d v="2025-06-27T00:00:00"/>
    <s v="UK"/>
    <x v="0"/>
    <x v="24"/>
  </r>
  <r>
    <s v="EST-000035007"/>
    <m/>
    <d v="2025-06-27T00:00:00"/>
    <s v="UK"/>
    <x v="0"/>
    <x v="24"/>
  </r>
  <r>
    <s v="EST-000034592"/>
    <n v="30"/>
    <d v="2025-06-25T00:00:00"/>
    <s v="USA"/>
    <x v="1"/>
    <x v="24"/>
  </r>
  <r>
    <s v="EST-000034687"/>
    <n v="29"/>
    <d v="2025-06-25T00:00:00"/>
    <s v="USA"/>
    <x v="1"/>
    <x v="24"/>
  </r>
  <r>
    <s v="EST-000034731"/>
    <n v="8"/>
    <d v="2025-06-24T00:00:00"/>
    <s v="USA"/>
    <x v="1"/>
    <x v="24"/>
  </r>
  <r>
    <s v="EST-000034774"/>
    <m/>
    <d v="2025-06-25T00:00:00"/>
    <s v="USA"/>
    <x v="0"/>
    <x v="24"/>
  </r>
  <r>
    <s v="EST-000034825"/>
    <m/>
    <d v="2025-06-24T00:00:00"/>
    <s v="USA"/>
    <x v="0"/>
    <x v="24"/>
  </r>
  <r>
    <s v="EST-000034873"/>
    <m/>
    <d v="2025-06-25T00:00:00"/>
    <s v="USA"/>
    <x v="0"/>
    <x v="24"/>
  </r>
  <r>
    <s v="EST-000034888"/>
    <m/>
    <d v="2025-06-28T00:00:00"/>
    <s v="USA"/>
    <x v="0"/>
    <x v="25"/>
  </r>
  <r>
    <s v="EST-000034909"/>
    <n v="32"/>
    <d v="2025-07-03T00:00:00"/>
    <s v="Australia"/>
    <x v="1"/>
    <x v="25"/>
  </r>
  <r>
    <s v="EST-000034956"/>
    <n v="32"/>
    <d v="2025-07-03T00:00:00"/>
    <s v="Australia"/>
    <x v="1"/>
    <x v="25"/>
  </r>
  <r>
    <s v="EST-000035089"/>
    <m/>
    <d v="2025-07-01T00:00:00"/>
    <s v="Australia"/>
    <x v="0"/>
    <x v="25"/>
  </r>
  <r>
    <s v="EST-000034712"/>
    <n v="88"/>
    <d v="2025-07-04T00:00:00"/>
    <s v="France"/>
    <x v="1"/>
    <x v="25"/>
  </r>
  <r>
    <s v="EST-000034884"/>
    <n v="48"/>
    <d v="2025-07-04T00:00:00"/>
    <s v="France"/>
    <x v="1"/>
    <x v="25"/>
  </r>
  <r>
    <s v="EST-000035081"/>
    <n v="16"/>
    <d v="2025-07-03T00:00:00"/>
    <s v="France"/>
    <x v="1"/>
    <x v="25"/>
  </r>
  <r>
    <s v="EST-000035097"/>
    <n v="8"/>
    <d v="2025-07-03T00:00:00"/>
    <s v="France"/>
    <x v="1"/>
    <x v="25"/>
  </r>
  <r>
    <s v="EST-000034680"/>
    <m/>
    <d v="2025-06-30T00:00:00"/>
    <s v="Ireland"/>
    <x v="0"/>
    <x v="25"/>
  </r>
  <r>
    <s v="EST-000034892"/>
    <m/>
    <d v="2025-06-30T00:00:00"/>
    <s v="Ireland"/>
    <x v="0"/>
    <x v="25"/>
  </r>
  <r>
    <s v="EST-000034980"/>
    <m/>
    <d v="2025-07-02T00:00:00"/>
    <s v="Ireland"/>
    <x v="0"/>
    <x v="25"/>
  </r>
  <r>
    <s v="EST-000034981"/>
    <m/>
    <d v="2025-07-02T00:00:00"/>
    <s v="Ireland"/>
    <x v="0"/>
    <x v="25"/>
  </r>
  <r>
    <s v="EST-000034982"/>
    <m/>
    <d v="2025-07-02T00:00:00"/>
    <s v="Ireland"/>
    <x v="0"/>
    <x v="25"/>
  </r>
  <r>
    <s v="EST-000034983"/>
    <m/>
    <d v="2025-07-02T00:00:00"/>
    <s v="Ireland"/>
    <x v="0"/>
    <x v="25"/>
  </r>
  <r>
    <s v="EST-000034989"/>
    <m/>
    <d v="2025-06-30T00:00:00"/>
    <s v="Ireland"/>
    <x v="0"/>
    <x v="25"/>
  </r>
  <r>
    <s v="EST-000035001"/>
    <m/>
    <d v="2025-07-02T00:00:00"/>
    <s v="Ireland"/>
    <x v="0"/>
    <x v="25"/>
  </r>
  <r>
    <s v="EST-000035045"/>
    <m/>
    <d v="2025-07-02T00:00:00"/>
    <s v="Ireland"/>
    <x v="0"/>
    <x v="25"/>
  </r>
  <r>
    <s v="EST-000035065"/>
    <m/>
    <d v="2025-07-01T00:00:00"/>
    <s v="Ireland"/>
    <x v="0"/>
    <x v="25"/>
  </r>
  <r>
    <s v="EST-000035070"/>
    <m/>
    <d v="2025-07-02T00:00:00"/>
    <s v="Ireland"/>
    <x v="0"/>
    <x v="25"/>
  </r>
  <r>
    <s v="EST-000035154"/>
    <m/>
    <d v="2025-07-03T00:00:00"/>
    <s v="Ireland"/>
    <x v="0"/>
    <x v="25"/>
  </r>
  <r>
    <s v="EST-000035158"/>
    <m/>
    <d v="2025-07-03T00:00:00"/>
    <s v="Ireland"/>
    <x v="0"/>
    <x v="25"/>
  </r>
  <r>
    <s v="EST-000035159"/>
    <m/>
    <d v="2025-07-04T00:00:00"/>
    <s v="Ireland"/>
    <x v="0"/>
    <x v="25"/>
  </r>
  <r>
    <s v="EST-000034664"/>
    <n v="72"/>
    <d v="2025-07-02T00:00:00"/>
    <s v="Middle East"/>
    <x v="1"/>
    <x v="25"/>
  </r>
  <r>
    <s v="EST-000034667"/>
    <n v="64"/>
    <d v="2025-07-01T00:00:00"/>
    <s v="Middle East"/>
    <x v="1"/>
    <x v="25"/>
  </r>
  <r>
    <s v="EST-000034940"/>
    <n v="8"/>
    <d v="2025-07-04T00:00:00"/>
    <s v="Middle East"/>
    <x v="1"/>
    <x v="25"/>
  </r>
  <r>
    <s v="EST-000035037"/>
    <m/>
    <d v="2025-07-03T00:00:00"/>
    <s v="Middle East"/>
    <x v="0"/>
    <x v="25"/>
  </r>
  <r>
    <s v="EST-000035049"/>
    <n v="8"/>
    <d v="2025-07-01T00:00:00"/>
    <s v="Middle East"/>
    <x v="1"/>
    <x v="25"/>
  </r>
  <r>
    <s v="EST-000034496"/>
    <n v="80"/>
    <d v="2025-07-01T00:00:00"/>
    <s v="Rest of the World"/>
    <x v="1"/>
    <x v="25"/>
  </r>
  <r>
    <s v="EST-000034808"/>
    <n v="24"/>
    <d v="2025-06-30T00:00:00"/>
    <s v="Rest of the World"/>
    <x v="1"/>
    <x v="25"/>
  </r>
  <r>
    <s v="EST-000034887"/>
    <n v="32"/>
    <d v="2025-07-02T00:00:00"/>
    <s v="Rest of the World"/>
    <x v="1"/>
    <x v="25"/>
  </r>
  <r>
    <s v="EST-000034912"/>
    <n v="48"/>
    <d v="2025-07-04T00:00:00"/>
    <s v="Rest of the World"/>
    <x v="1"/>
    <x v="25"/>
  </r>
  <r>
    <s v="EST-000034941"/>
    <n v="24"/>
    <d v="2025-07-03T00:00:00"/>
    <s v="Rest of the World"/>
    <x v="1"/>
    <x v="25"/>
  </r>
  <r>
    <s v="EST-000034952"/>
    <n v="24"/>
    <d v="2025-07-03T00:00:00"/>
    <s v="Rest of the World"/>
    <x v="1"/>
    <x v="25"/>
  </r>
  <r>
    <s v="EST-000034986"/>
    <n v="0"/>
    <d v="2025-06-30T00:00:00"/>
    <s v="Rest of the World"/>
    <x v="0"/>
    <x v="25"/>
  </r>
  <r>
    <s v="EST-000035140"/>
    <n v="8"/>
    <d v="2025-07-04T00:00:00"/>
    <s v="Rest of the World"/>
    <x v="1"/>
    <x v="25"/>
  </r>
  <r>
    <s v="EST-000035152"/>
    <m/>
    <d v="2025-07-03T00:00:00"/>
    <s v="Rest of the World"/>
    <x v="0"/>
    <x v="25"/>
  </r>
  <r>
    <s v="EST-000035167"/>
    <n v="8"/>
    <d v="2025-07-04T00:00:00"/>
    <s v="Rest of the World"/>
    <x v="1"/>
    <x v="25"/>
  </r>
  <r>
    <s v="EST-000034866"/>
    <n v="40"/>
    <d v="2025-07-02T00:00:00"/>
    <s v="Special Projects"/>
    <x v="1"/>
    <x v="25"/>
  </r>
  <r>
    <s v="EST-000035029"/>
    <n v="32"/>
    <d v="2025-07-04T00:00:00"/>
    <s v="Special Projects"/>
    <x v="1"/>
    <x v="25"/>
  </r>
  <r>
    <s v="EST-000035031"/>
    <m/>
    <d v="2025-06-30T00:00:00"/>
    <s v="Special Projects"/>
    <x v="0"/>
    <x v="25"/>
  </r>
  <r>
    <s v="EST-000035062"/>
    <m/>
    <d v="2025-06-30T00:00:00"/>
    <s v="Special Projects"/>
    <x v="0"/>
    <x v="25"/>
  </r>
  <r>
    <s v="EST-000034688"/>
    <n v="8"/>
    <d v="2025-07-01T00:00:00"/>
    <s v="UK"/>
    <x v="1"/>
    <x v="25"/>
  </r>
  <r>
    <s v="EST-000034799"/>
    <n v="40"/>
    <d v="2025-07-01T00:00:00"/>
    <s v="UK"/>
    <x v="1"/>
    <x v="25"/>
  </r>
  <r>
    <s v="EST-000034877"/>
    <n v="40"/>
    <d v="2025-07-02T00:00:00"/>
    <s v="UK"/>
    <x v="1"/>
    <x v="25"/>
  </r>
  <r>
    <s v="EST-000034991"/>
    <n v="8"/>
    <d v="2025-06-30T00:00:00"/>
    <s v="UK"/>
    <x v="1"/>
    <x v="25"/>
  </r>
  <r>
    <s v="EST-000034987"/>
    <n v="8"/>
    <d v="2025-06-30T00:00:00"/>
    <s v="UK"/>
    <x v="1"/>
    <x v="25"/>
  </r>
  <r>
    <s v="EST-000034990"/>
    <n v="24"/>
    <d v="2025-07-02T00:00:00"/>
    <s v="UK"/>
    <x v="1"/>
    <x v="25"/>
  </r>
  <r>
    <s v="EST-000035002"/>
    <n v="8"/>
    <d v="2025-06-30T00:00:00"/>
    <s v="UK"/>
    <x v="1"/>
    <x v="25"/>
  </r>
  <r>
    <s v="EST-000034994"/>
    <n v="8"/>
    <d v="2025-06-30T00:00:00"/>
    <s v="UK"/>
    <x v="1"/>
    <x v="25"/>
  </r>
  <r>
    <s v="EST-000034996"/>
    <n v="16"/>
    <d v="2025-07-01T00:00:00"/>
    <s v="UK"/>
    <x v="1"/>
    <x v="25"/>
  </r>
  <r>
    <s v="EST-000034997"/>
    <n v="8"/>
    <d v="2025-06-30T00:00:00"/>
    <s v="UK"/>
    <x v="1"/>
    <x v="25"/>
  </r>
  <r>
    <s v="EST-000034998"/>
    <n v="8"/>
    <d v="2025-06-30T00:00:00"/>
    <s v="UK"/>
    <x v="1"/>
    <x v="25"/>
  </r>
  <r>
    <s v="EST-000035004"/>
    <n v="8"/>
    <d v="2025-06-30T00:00:00"/>
    <s v="UK"/>
    <x v="1"/>
    <x v="25"/>
  </r>
  <r>
    <s v="EST-000035008"/>
    <m/>
    <d v="2025-06-30T00:00:00"/>
    <s v="UK"/>
    <x v="0"/>
    <x v="25"/>
  </r>
  <r>
    <s v="EST-000035009"/>
    <m/>
    <d v="2025-06-30T00:00:00"/>
    <s v="UK"/>
    <x v="0"/>
    <x v="25"/>
  </r>
  <r>
    <s v="EST-000035010"/>
    <n v="8"/>
    <d v="2025-06-30T00:00:00"/>
    <s v="UK"/>
    <x v="1"/>
    <x v="25"/>
  </r>
  <r>
    <s v="EST-000035011"/>
    <m/>
    <d v="2025-06-30T00:00:00"/>
    <s v="UK"/>
    <x v="0"/>
    <x v="25"/>
  </r>
  <r>
    <s v="EST-000035012"/>
    <n v="8"/>
    <d v="2025-06-30T00:00:00"/>
    <s v="UK"/>
    <x v="1"/>
    <x v="25"/>
  </r>
  <r>
    <s v="EST-000035013"/>
    <n v="16"/>
    <d v="2025-07-02T00:00:00"/>
    <s v="UK"/>
    <x v="1"/>
    <x v="25"/>
  </r>
  <r>
    <s v="EST-000035017"/>
    <n v="0"/>
    <d v="2025-06-30T00:00:00"/>
    <s v="UK"/>
    <x v="0"/>
    <x v="25"/>
  </r>
  <r>
    <s v="EST-000035018"/>
    <m/>
    <d v="2025-06-30T00:00:00"/>
    <s v="UK"/>
    <x v="0"/>
    <x v="25"/>
  </r>
  <r>
    <s v="EST-000035028"/>
    <m/>
    <d v="2025-06-30T00:00:00"/>
    <s v="UK"/>
    <x v="0"/>
    <x v="25"/>
  </r>
  <r>
    <s v="EST-000035019"/>
    <n v="0"/>
    <d v="2025-06-30T00:00:00"/>
    <s v="UK"/>
    <x v="0"/>
    <x v="25"/>
  </r>
  <r>
    <s v="EST-000035021"/>
    <m/>
    <d v="2025-06-30T00:00:00"/>
    <s v="UK"/>
    <x v="0"/>
    <x v="25"/>
  </r>
  <r>
    <s v="EST-000035022"/>
    <n v="16"/>
    <d v="2025-07-02T00:00:00"/>
    <s v="UK"/>
    <x v="1"/>
    <x v="25"/>
  </r>
  <r>
    <s v="EST-000035023"/>
    <n v="0"/>
    <d v="2025-06-30T00:00:00"/>
    <s v="UK"/>
    <x v="0"/>
    <x v="25"/>
  </r>
  <r>
    <s v="EST-000035024"/>
    <n v="8"/>
    <d v="2025-07-01T00:00:00"/>
    <s v="UK"/>
    <x v="1"/>
    <x v="25"/>
  </r>
  <r>
    <s v="EST-000035025"/>
    <m/>
    <d v="2025-06-30T00:00:00"/>
    <s v="UK"/>
    <x v="0"/>
    <x v="25"/>
  </r>
  <r>
    <s v="EST-000035026"/>
    <m/>
    <d v="2025-06-30T00:00:00"/>
    <s v="UK"/>
    <x v="0"/>
    <x v="25"/>
  </r>
  <r>
    <s v="EST-000035030"/>
    <n v="0"/>
    <d v="2025-06-30T00:00:00"/>
    <s v="UK"/>
    <x v="0"/>
    <x v="25"/>
  </r>
  <r>
    <s v="EST-000035032"/>
    <n v="0"/>
    <d v="2025-06-30T00:00:00"/>
    <s v="UK"/>
    <x v="0"/>
    <x v="25"/>
  </r>
  <r>
    <s v="EST-000035033"/>
    <n v="0"/>
    <d v="2025-06-30T00:00:00"/>
    <s v="UK"/>
    <x v="0"/>
    <x v="25"/>
  </r>
  <r>
    <s v="EST-000035034"/>
    <n v="8"/>
    <d v="2025-07-01T00:00:00"/>
    <s v="UK"/>
    <x v="1"/>
    <x v="25"/>
  </r>
  <r>
    <s v="EST-000035035"/>
    <n v="0"/>
    <d v="2025-06-30T00:00:00"/>
    <s v="UK"/>
    <x v="0"/>
    <x v="25"/>
  </r>
  <r>
    <s v="EST-000035036"/>
    <n v="8"/>
    <d v="2025-07-01T00:00:00"/>
    <s v="UK"/>
    <x v="1"/>
    <x v="25"/>
  </r>
  <r>
    <s v="EST-000035039"/>
    <m/>
    <d v="2025-06-30T00:00:00"/>
    <s v="UK"/>
    <x v="0"/>
    <x v="25"/>
  </r>
  <r>
    <s v="EST-000035040"/>
    <n v="0"/>
    <d v="2025-06-30T00:00:00"/>
    <s v="UK"/>
    <x v="0"/>
    <x v="25"/>
  </r>
  <r>
    <s v="EST-000035041"/>
    <m/>
    <d v="2025-06-30T00:00:00"/>
    <s v="UK"/>
    <x v="0"/>
    <x v="25"/>
  </r>
  <r>
    <s v="EST-000035042"/>
    <m/>
    <d v="2025-06-30T00:00:00"/>
    <s v="UK"/>
    <x v="0"/>
    <x v="25"/>
  </r>
  <r>
    <s v="EST-000035043"/>
    <n v="0"/>
    <d v="2025-06-30T00:00:00"/>
    <s v="UK"/>
    <x v="0"/>
    <x v="25"/>
  </r>
  <r>
    <s v="EST-000035044"/>
    <n v="8"/>
    <d v="2025-07-01T00:00:00"/>
    <s v="UK"/>
    <x v="1"/>
    <x v="25"/>
  </r>
  <r>
    <s v="EST-000035046"/>
    <m/>
    <d v="2025-06-30T00:00:00"/>
    <s v="UK"/>
    <x v="0"/>
    <x v="25"/>
  </r>
  <r>
    <s v="EST-000035047"/>
    <n v="8"/>
    <d v="2025-07-01T00:00:00"/>
    <s v="UK"/>
    <x v="1"/>
    <x v="25"/>
  </r>
  <r>
    <s v="EST-000035048"/>
    <n v="8"/>
    <d v="2025-07-01T00:00:00"/>
    <s v="UK"/>
    <x v="1"/>
    <x v="25"/>
  </r>
  <r>
    <s v="EST-000035050"/>
    <m/>
    <d v="2025-06-30T00:00:00"/>
    <s v="UK"/>
    <x v="0"/>
    <x v="25"/>
  </r>
  <r>
    <s v="EST-000035051"/>
    <n v="8"/>
    <d v="2025-07-01T00:00:00"/>
    <s v="UK"/>
    <x v="1"/>
    <x v="25"/>
  </r>
  <r>
    <s v="EST-000035052"/>
    <n v="8"/>
    <d v="2025-07-01T00:00:00"/>
    <s v="UK"/>
    <x v="1"/>
    <x v="25"/>
  </r>
  <r>
    <s v="EST-000035053"/>
    <n v="8"/>
    <d v="2025-07-01T00:00:00"/>
    <s v="UK"/>
    <x v="1"/>
    <x v="25"/>
  </r>
  <r>
    <s v="EST-000035057"/>
    <n v="8"/>
    <d v="2025-07-02T00:00:00"/>
    <s v="UK"/>
    <x v="1"/>
    <x v="25"/>
  </r>
  <r>
    <s v="EST-000035054"/>
    <n v="8"/>
    <d v="2025-07-01T00:00:00"/>
    <s v="UK"/>
    <x v="1"/>
    <x v="25"/>
  </r>
  <r>
    <s v="EST-000035056"/>
    <n v="8"/>
    <d v="2025-07-01T00:00:00"/>
    <s v="UK"/>
    <x v="1"/>
    <x v="25"/>
  </r>
  <r>
    <s v="EST-000035055"/>
    <m/>
    <d v="2025-06-30T00:00:00"/>
    <s v="UK"/>
    <x v="0"/>
    <x v="25"/>
  </r>
  <r>
    <s v="EST-000035058"/>
    <n v="8"/>
    <d v="2025-07-01T00:00:00"/>
    <s v="UK"/>
    <x v="1"/>
    <x v="25"/>
  </r>
  <r>
    <s v="EST-000035059"/>
    <n v="16"/>
    <d v="2025-07-02T00:00:00"/>
    <s v="UK"/>
    <x v="1"/>
    <x v="25"/>
  </r>
  <r>
    <s v="EST-000035061"/>
    <n v="8"/>
    <d v="2025-07-02T00:00:00"/>
    <s v="UK"/>
    <x v="1"/>
    <x v="25"/>
  </r>
  <r>
    <s v="EST-000035064"/>
    <n v="24"/>
    <d v="2025-07-02T00:00:00"/>
    <s v="UK"/>
    <x v="1"/>
    <x v="25"/>
  </r>
  <r>
    <s v="EST-000035066"/>
    <n v="8"/>
    <d v="2025-07-02T00:00:00"/>
    <s v="UK"/>
    <x v="1"/>
    <x v="25"/>
  </r>
  <r>
    <s v="EST-000035071"/>
    <n v="0"/>
    <d v="2025-07-01T00:00:00"/>
    <s v="UK"/>
    <x v="0"/>
    <x v="25"/>
  </r>
  <r>
    <s v="EST-000035073"/>
    <m/>
    <d v="2025-07-01T00:00:00"/>
    <s v="UK"/>
    <x v="0"/>
    <x v="25"/>
  </r>
  <r>
    <s v="EST-000035072"/>
    <n v="0"/>
    <d v="2025-07-01T00:00:00"/>
    <s v="UK"/>
    <x v="0"/>
    <x v="25"/>
  </r>
  <r>
    <s v="EST-000035075"/>
    <m/>
    <d v="2025-07-01T00:00:00"/>
    <s v="UK"/>
    <x v="0"/>
    <x v="25"/>
  </r>
  <r>
    <s v="EST-000035076"/>
    <n v="8"/>
    <d v="2025-07-02T00:00:00"/>
    <s v="UK"/>
    <x v="1"/>
    <x v="25"/>
  </r>
  <r>
    <s v="EST-000035077"/>
    <n v="24"/>
    <d v="2025-07-04T00:00:00"/>
    <s v="UK"/>
    <x v="1"/>
    <x v="25"/>
  </r>
  <r>
    <s v="EST-000035078"/>
    <m/>
    <d v="2025-07-01T00:00:00"/>
    <s v="UK"/>
    <x v="0"/>
    <x v="25"/>
  </r>
  <r>
    <s v="EST-000035079"/>
    <n v="0"/>
    <d v="2025-07-01T00:00:00"/>
    <s v="UK"/>
    <x v="0"/>
    <x v="25"/>
  </r>
  <r>
    <s v="EST-000035080"/>
    <n v="0"/>
    <d v="2025-07-01T00:00:00"/>
    <s v="UK"/>
    <x v="0"/>
    <x v="25"/>
  </r>
  <r>
    <s v="EST-000035082"/>
    <m/>
    <d v="2025-07-01T00:00:00"/>
    <s v="UK"/>
    <x v="0"/>
    <x v="25"/>
  </r>
  <r>
    <s v="EST-000035083"/>
    <m/>
    <d v="2025-07-01T00:00:00"/>
    <s v="UK"/>
    <x v="0"/>
    <x v="25"/>
  </r>
  <r>
    <s v="EST-000035084"/>
    <n v="8"/>
    <d v="2025-07-02T00:00:00"/>
    <s v="UK"/>
    <x v="1"/>
    <x v="25"/>
  </r>
  <r>
    <s v="EST-000035085"/>
    <m/>
    <d v="2025-07-01T00:00:00"/>
    <s v="UK"/>
    <x v="0"/>
    <x v="25"/>
  </r>
  <r>
    <s v="EST-000035086"/>
    <n v="0"/>
    <d v="2025-07-01T00:00:00"/>
    <s v="UK"/>
    <x v="0"/>
    <x v="25"/>
  </r>
  <r>
    <s v="EST-000035087"/>
    <n v="16"/>
    <d v="2025-07-02T00:00:00"/>
    <s v="UK"/>
    <x v="1"/>
    <x v="25"/>
  </r>
  <r>
    <s v="EST-000035088"/>
    <n v="8"/>
    <d v="2025-07-02T00:00:00"/>
    <s v="UK"/>
    <x v="1"/>
    <x v="25"/>
  </r>
  <r>
    <s v="EST-000035090"/>
    <n v="8"/>
    <d v="2025-07-02T00:00:00"/>
    <s v="UK"/>
    <x v="1"/>
    <x v="25"/>
  </r>
  <r>
    <s v="EST-000035091"/>
    <n v="16"/>
    <d v="2025-07-02T00:00:00"/>
    <s v="UK"/>
    <x v="1"/>
    <x v="25"/>
  </r>
  <r>
    <s v="EST-000035092"/>
    <n v="16"/>
    <d v="2025-07-02T00:00:00"/>
    <s v="UK"/>
    <x v="1"/>
    <x v="25"/>
  </r>
  <r>
    <s v="EST-000035094"/>
    <n v="0"/>
    <d v="2025-07-01T00:00:00"/>
    <s v="UK"/>
    <x v="0"/>
    <x v="25"/>
  </r>
  <r>
    <s v="EST-000035096"/>
    <n v="16"/>
    <d v="2025-07-02T00:00:00"/>
    <s v="UK"/>
    <x v="1"/>
    <x v="25"/>
  </r>
  <r>
    <s v="EST-000035102"/>
    <n v="16"/>
    <d v="2025-07-02T00:00:00"/>
    <s v="UK"/>
    <x v="1"/>
    <x v="25"/>
  </r>
  <r>
    <s v="EST-000035098"/>
    <n v="16"/>
    <d v="2025-07-02T00:00:00"/>
    <s v="UK"/>
    <x v="1"/>
    <x v="25"/>
  </r>
  <r>
    <s v="EST-000035099"/>
    <m/>
    <d v="2025-07-01T00:00:00"/>
    <s v="UK"/>
    <x v="0"/>
    <x v="25"/>
  </r>
  <r>
    <s v="EST-000035100"/>
    <n v="16"/>
    <d v="2025-07-02T00:00:00"/>
    <s v="UK"/>
    <x v="1"/>
    <x v="25"/>
  </r>
  <r>
    <s v="EST-000035101"/>
    <m/>
    <d v="2025-07-02T00:00:00"/>
    <s v="UK"/>
    <x v="0"/>
    <x v="25"/>
  </r>
  <r>
    <s v="EST-000035103"/>
    <n v="24"/>
    <d v="2025-07-03T00:00:00"/>
    <s v="UK"/>
    <x v="1"/>
    <x v="25"/>
  </r>
  <r>
    <s v="EST-000035104"/>
    <n v="16"/>
    <d v="2025-07-02T00:00:00"/>
    <s v="UK"/>
    <x v="1"/>
    <x v="25"/>
  </r>
  <r>
    <s v="EST-000035105"/>
    <n v="0"/>
    <d v="2025-07-02T00:00:00"/>
    <s v="UK"/>
    <x v="0"/>
    <x v="25"/>
  </r>
  <r>
    <s v="EST-000035106"/>
    <n v="16"/>
    <d v="2025-07-02T00:00:00"/>
    <s v="UK"/>
    <x v="1"/>
    <x v="25"/>
  </r>
  <r>
    <s v="EST-000035107"/>
    <n v="16"/>
    <d v="2025-07-02T00:00:00"/>
    <s v="UK"/>
    <x v="1"/>
    <x v="25"/>
  </r>
  <r>
    <s v="EST-000035110"/>
    <n v="0"/>
    <d v="2025-07-02T00:00:00"/>
    <s v="UK"/>
    <x v="0"/>
    <x v="25"/>
  </r>
  <r>
    <s v="EST-000035111"/>
    <m/>
    <d v="2025-07-02T00:00:00"/>
    <s v="UK"/>
    <x v="0"/>
    <x v="25"/>
  </r>
  <r>
    <s v="EST-000035112"/>
    <n v="8"/>
    <d v="2025-07-03T00:00:00"/>
    <s v="UK"/>
    <x v="1"/>
    <x v="25"/>
  </r>
  <r>
    <s v="EST-000035113"/>
    <m/>
    <d v="2025-07-02T00:00:00"/>
    <s v="UK"/>
    <x v="0"/>
    <x v="25"/>
  </r>
  <r>
    <s v="EST-000035114"/>
    <n v="8"/>
    <d v="2025-07-03T00:00:00"/>
    <s v="UK"/>
    <x v="1"/>
    <x v="25"/>
  </r>
  <r>
    <s v="EST-000035115"/>
    <m/>
    <d v="2025-07-02T00:00:00"/>
    <s v="UK"/>
    <x v="0"/>
    <x v="25"/>
  </r>
  <r>
    <s v="EST-000035116"/>
    <n v="0"/>
    <d v="2025-07-02T00:00:00"/>
    <s v="UK"/>
    <x v="0"/>
    <x v="25"/>
  </r>
  <r>
    <s v="EST-000035119"/>
    <m/>
    <d v="2025-07-02T00:00:00"/>
    <s v="UK"/>
    <x v="0"/>
    <x v="25"/>
  </r>
  <r>
    <s v="EST-000035120"/>
    <n v="0"/>
    <d v="2025-07-02T00:00:00"/>
    <s v="UK"/>
    <x v="0"/>
    <x v="25"/>
  </r>
  <r>
    <s v="EST-000035121"/>
    <n v="-8"/>
    <d v="2025-07-02T00:00:00"/>
    <s v="UK"/>
    <x v="1"/>
    <x v="25"/>
  </r>
  <r>
    <s v="EST-000035122"/>
    <n v="8"/>
    <d v="2025-07-03T00:00:00"/>
    <s v="UK"/>
    <x v="1"/>
    <x v="25"/>
  </r>
  <r>
    <s v="EST-000035123"/>
    <n v="-8"/>
    <d v="2025-07-02T00:00:00"/>
    <s v="UK"/>
    <x v="1"/>
    <x v="25"/>
  </r>
  <r>
    <s v="EST-000035124"/>
    <n v="8"/>
    <d v="2025-07-03T00:00:00"/>
    <s v="UK"/>
    <x v="1"/>
    <x v="25"/>
  </r>
  <r>
    <s v="EST-000035128"/>
    <n v="8"/>
    <d v="2025-07-03T00:00:00"/>
    <s v="UK"/>
    <x v="1"/>
    <x v="25"/>
  </r>
  <r>
    <s v="EST-000035125"/>
    <n v="8"/>
    <d v="2025-07-03T00:00:00"/>
    <s v="UK"/>
    <x v="1"/>
    <x v="25"/>
  </r>
  <r>
    <s v="EST-000035126"/>
    <n v="0"/>
    <d v="2025-07-03T00:00:00"/>
    <s v="UK"/>
    <x v="0"/>
    <x v="25"/>
  </r>
  <r>
    <s v="EST-000035127"/>
    <n v="8"/>
    <d v="2025-07-03T00:00:00"/>
    <s v="UK"/>
    <x v="1"/>
    <x v="25"/>
  </r>
  <r>
    <s v="EST-000035130"/>
    <n v="8"/>
    <d v="2025-07-03T00:00:00"/>
    <s v="UK"/>
    <x v="1"/>
    <x v="25"/>
  </r>
  <r>
    <s v="EST-000035129"/>
    <m/>
    <d v="2025-07-02T00:00:00"/>
    <s v="UK"/>
    <x v="0"/>
    <x v="25"/>
  </r>
  <r>
    <s v="EST-000035132"/>
    <n v="0"/>
    <d v="2025-07-03T00:00:00"/>
    <s v="UK"/>
    <x v="0"/>
    <x v="25"/>
  </r>
  <r>
    <s v="EST-000035133"/>
    <m/>
    <d v="2025-07-02T00:00:00"/>
    <s v="UK"/>
    <x v="0"/>
    <x v="25"/>
  </r>
  <r>
    <s v="EST-000035134"/>
    <n v="0"/>
    <d v="2025-07-03T00:00:00"/>
    <s v="UK"/>
    <x v="0"/>
    <x v="25"/>
  </r>
  <r>
    <s v="EST-000035142"/>
    <n v="0"/>
    <d v="2025-07-03T00:00:00"/>
    <s v="UK"/>
    <x v="0"/>
    <x v="25"/>
  </r>
  <r>
    <s v="EST-000035136"/>
    <n v="0"/>
    <d v="2025-07-03T00:00:00"/>
    <s v="UK"/>
    <x v="0"/>
    <x v="25"/>
  </r>
  <r>
    <s v="EST-000035137"/>
    <n v="16"/>
    <d v="2025-07-04T00:00:00"/>
    <s v="UK"/>
    <x v="1"/>
    <x v="25"/>
  </r>
  <r>
    <s v="EST-000035139"/>
    <n v="0"/>
    <d v="2025-07-03T00:00:00"/>
    <s v="UK"/>
    <x v="0"/>
    <x v="25"/>
  </r>
  <r>
    <s v="EST-000035141"/>
    <n v="0"/>
    <d v="2025-07-03T00:00:00"/>
    <s v="UK"/>
    <x v="0"/>
    <x v="25"/>
  </r>
  <r>
    <s v="EST-000035145"/>
    <n v="0"/>
    <d v="2025-07-03T00:00:00"/>
    <s v="UK"/>
    <x v="0"/>
    <x v="25"/>
  </r>
  <r>
    <s v="EST-000035148"/>
    <m/>
    <d v="2025-07-03T00:00:00"/>
    <s v="UK"/>
    <x v="0"/>
    <x v="25"/>
  </r>
  <r>
    <s v="EST-000035149"/>
    <n v="0"/>
    <d v="2025-07-03T00:00:00"/>
    <s v="UK"/>
    <x v="0"/>
    <x v="25"/>
  </r>
  <r>
    <s v="EST-000035150"/>
    <n v="0"/>
    <d v="2025-07-03T00:00:00"/>
    <s v="UK"/>
    <x v="0"/>
    <x v="25"/>
  </r>
  <r>
    <s v="EST-000035151"/>
    <n v="0"/>
    <d v="2025-07-03T00:00:00"/>
    <s v="UK"/>
    <x v="0"/>
    <x v="25"/>
  </r>
  <r>
    <s v="EST-000035153"/>
    <n v="0"/>
    <d v="2025-07-03T00:00:00"/>
    <s v="UK"/>
    <x v="0"/>
    <x v="25"/>
  </r>
  <r>
    <s v="EST-000035157"/>
    <n v="0"/>
    <d v="2025-07-03T00:00:00"/>
    <s v="UK"/>
    <x v="0"/>
    <x v="25"/>
  </r>
  <r>
    <s v="EST-000035160"/>
    <m/>
    <d v="2025-07-03T00:00:00"/>
    <s v="UK"/>
    <x v="0"/>
    <x v="25"/>
  </r>
  <r>
    <s v="EST-000035161"/>
    <n v="0"/>
    <d v="2025-07-03T00:00:00"/>
    <s v="UK"/>
    <x v="0"/>
    <x v="25"/>
  </r>
  <r>
    <s v="EST-000035162"/>
    <m/>
    <d v="2025-07-03T00:00:00"/>
    <s v="UK"/>
    <x v="0"/>
    <x v="25"/>
  </r>
  <r>
    <s v="EST-000035163"/>
    <m/>
    <d v="2025-07-03T00:00:00"/>
    <s v="UK"/>
    <x v="0"/>
    <x v="25"/>
  </r>
  <r>
    <s v="EST-000035164"/>
    <n v="0"/>
    <d v="2025-07-03T00:00:00"/>
    <s v="UK"/>
    <x v="0"/>
    <x v="25"/>
  </r>
  <r>
    <s v="EST-000035165"/>
    <m/>
    <d v="2025-07-03T00:00:00"/>
    <s v="UK"/>
    <x v="0"/>
    <x v="25"/>
  </r>
  <r>
    <s v="EST-000035166"/>
    <n v="8"/>
    <d v="2025-07-04T00:00:00"/>
    <s v="UK"/>
    <x v="1"/>
    <x v="25"/>
  </r>
  <r>
    <s v="EST-000035168"/>
    <n v="8"/>
    <d v="2025-07-04T00:00:00"/>
    <s v="UK"/>
    <x v="1"/>
    <x v="25"/>
  </r>
  <r>
    <s v="EST-000035169"/>
    <n v="0"/>
    <d v="2025-07-03T00:00:00"/>
    <s v="UK"/>
    <x v="0"/>
    <x v="25"/>
  </r>
  <r>
    <s v="EST-000035171"/>
    <n v="0"/>
    <d v="2025-07-04T00:00:00"/>
    <s v="UK"/>
    <x v="0"/>
    <x v="25"/>
  </r>
  <r>
    <s v="EST-000035172"/>
    <n v="0"/>
    <d v="2025-07-04T00:00:00"/>
    <s v="UK"/>
    <x v="0"/>
    <x v="25"/>
  </r>
  <r>
    <s v="EST-000035173"/>
    <n v="0"/>
    <d v="2025-07-04T00:00:00"/>
    <s v="UK"/>
    <x v="0"/>
    <x v="25"/>
  </r>
  <r>
    <s v="EST-000035174"/>
    <n v="0"/>
    <d v="2025-07-04T00:00:00"/>
    <s v="UK"/>
    <x v="0"/>
    <x v="25"/>
  </r>
  <r>
    <s v="EST-000035182"/>
    <m/>
    <d v="2025-07-04T00:00:00"/>
    <s v="UK"/>
    <x v="0"/>
    <x v="25"/>
  </r>
  <r>
    <s v="EST-000035180"/>
    <m/>
    <d v="2025-07-04T00:00:00"/>
    <s v="UK"/>
    <x v="0"/>
    <x v="25"/>
  </r>
  <r>
    <s v="EST-000035191"/>
    <n v="0"/>
    <d v="2025-07-04T00:00:00"/>
    <s v="UK"/>
    <x v="0"/>
    <x v="25"/>
  </r>
  <r>
    <s v="EST-000035192"/>
    <n v="0"/>
    <d v="2025-07-04T00:00:00"/>
    <s v="UK"/>
    <x v="0"/>
    <x v="25"/>
  </r>
  <r>
    <s v="EST-000034095"/>
    <n v="176"/>
    <d v="2025-07-01T00:00:00"/>
    <s v="USA"/>
    <x v="1"/>
    <x v="25"/>
  </r>
  <r>
    <s v="EST-000034273"/>
    <n v="120"/>
    <d v="2025-06-30T00:00:00"/>
    <s v="USA"/>
    <x v="1"/>
    <x v="25"/>
  </r>
  <r>
    <s v="EST-000034396"/>
    <n v="97"/>
    <d v="2025-06-30T00:00:00"/>
    <s v="USA"/>
    <x v="1"/>
    <x v="25"/>
  </r>
  <r>
    <s v="EST-000034420"/>
    <m/>
    <d v="2025-06-30T00:00:00"/>
    <s v="USA"/>
    <x v="0"/>
    <x v="25"/>
  </r>
  <r>
    <s v="EST-000034529"/>
    <n v="81"/>
    <d v="2025-07-01T00:00:00"/>
    <s v="USA"/>
    <x v="1"/>
    <x v="25"/>
  </r>
  <r>
    <s v="EST-000034695"/>
    <m/>
    <d v="2025-06-30T00:00:00"/>
    <s v="USA"/>
    <x v="0"/>
    <x v="25"/>
  </r>
  <r>
    <s v="EST-000034764"/>
    <m/>
    <d v="2025-06-30T00:00:00"/>
    <s v="USA"/>
    <x v="0"/>
    <x v="25"/>
  </r>
  <r>
    <s v="EST-000034849"/>
    <n v="37"/>
    <d v="2025-06-30T00:00:00"/>
    <s v="USA"/>
    <x v="1"/>
    <x v="25"/>
  </r>
  <r>
    <s v="EST-000034890"/>
    <n v="17"/>
    <d v="2025-07-01T00:00:00"/>
    <s v="USA"/>
    <x v="1"/>
    <x v="25"/>
  </r>
  <r>
    <s v="EST-000035006"/>
    <n v="16"/>
    <d v="2025-07-03T00:00:00"/>
    <s v="USA"/>
    <x v="1"/>
    <x v="25"/>
  </r>
  <r>
    <s v="EST-000035063"/>
    <m/>
    <d v="2025-06-30T00:00:00"/>
    <s v="USA"/>
    <x v="0"/>
    <x v="25"/>
  </r>
  <r>
    <s v="EST-000035060"/>
    <m/>
    <d v="2025-06-30T00:00:00"/>
    <s v="USA"/>
    <x v="0"/>
    <x v="25"/>
  </r>
  <r>
    <s v="EST-000035069"/>
    <n v="-7"/>
    <d v="2025-07-01T00:00:00"/>
    <s v="USA"/>
    <x v="1"/>
    <x v="25"/>
  </r>
  <r>
    <s v="EST-000035175"/>
    <n v="16"/>
    <d v="2025-07-08T00:00:00"/>
    <s v="Australia"/>
    <x v="1"/>
    <x v="26"/>
  </r>
  <r>
    <s v="EST-000035206"/>
    <n v="16"/>
    <d v="2025-07-10T00:00:00"/>
    <s v="Australia"/>
    <x v="1"/>
    <x v="26"/>
  </r>
  <r>
    <s v="EST-000035323"/>
    <n v="8"/>
    <d v="2025-07-11T00:00:00"/>
    <s v="Australia"/>
    <x v="1"/>
    <x v="26"/>
  </r>
  <r>
    <s v="EST-000034848"/>
    <n v="87"/>
    <d v="2025-07-08T00:00:00"/>
    <s v="France"/>
    <x v="1"/>
    <x v="26"/>
  </r>
  <r>
    <s v="EST-000035177"/>
    <n v="24"/>
    <d v="2025-07-09T00:00:00"/>
    <s v="Middle East"/>
    <x v="1"/>
    <x v="26"/>
  </r>
  <r>
    <s v="EST-000035178"/>
    <n v="8"/>
    <d v="2025-07-07T00:00:00"/>
    <s v="Middle East"/>
    <x v="1"/>
    <x v="26"/>
  </r>
  <r>
    <s v="EST-000035186"/>
    <n v="8"/>
    <d v="2025-07-07T00:00:00"/>
    <s v="Middle East"/>
    <x v="1"/>
    <x v="26"/>
  </r>
  <r>
    <s v="EST-000035244"/>
    <n v="8"/>
    <d v="2025-07-09T00:00:00"/>
    <s v="Middle East"/>
    <x v="1"/>
    <x v="26"/>
  </r>
  <r>
    <s v="EST-000035280"/>
    <n v="8"/>
    <d v="2025-07-10T00:00:00"/>
    <s v="Middle East"/>
    <x v="1"/>
    <x v="26"/>
  </r>
  <r>
    <s v="EST-000035324"/>
    <n v="8"/>
    <d v="2025-07-11T00:00:00"/>
    <s v="Middle East"/>
    <x v="1"/>
    <x v="26"/>
  </r>
  <r>
    <s v="EST-000035345"/>
    <n v="0"/>
    <d v="2025-07-10T00:00:00"/>
    <s v="Middle East"/>
    <x v="0"/>
    <x v="26"/>
  </r>
  <r>
    <s v="EST-000034507"/>
    <n v="128"/>
    <d v="2025-07-07T00:00:00"/>
    <s v="Rest of the World"/>
    <x v="1"/>
    <x v="26"/>
  </r>
  <r>
    <s v="EST-000034898"/>
    <n v="56"/>
    <d v="2025-07-08T00:00:00"/>
    <s v="Rest of the World"/>
    <x v="1"/>
    <x v="26"/>
  </r>
  <r>
    <s v="EST-000035014"/>
    <n v="56"/>
    <d v="2025-07-09T00:00:00"/>
    <s v="Rest of the World"/>
    <x v="1"/>
    <x v="26"/>
  </r>
  <r>
    <s v="EST-000035135"/>
    <n v="48"/>
    <d v="2025-07-11T00:00:00"/>
    <s v="Rest of the World"/>
    <x v="1"/>
    <x v="26"/>
  </r>
  <r>
    <s v="EST-000035144"/>
    <n v="16"/>
    <d v="2025-07-07T00:00:00"/>
    <s v="Rest of the World"/>
    <x v="1"/>
    <x v="26"/>
  </r>
  <r>
    <s v="EST-000035198"/>
    <n v="2"/>
    <d v="2025-07-08T00:00:00"/>
    <s v="Rest of the World"/>
    <x v="1"/>
    <x v="26"/>
  </r>
  <r>
    <s v="EST-000035203"/>
    <n v="8"/>
    <d v="2025-07-08T00:00:00"/>
    <s v="Rest of the World"/>
    <x v="1"/>
    <x v="26"/>
  </r>
  <r>
    <s v="EST-000035204"/>
    <n v="9"/>
    <d v="2025-07-09T00:00:00"/>
    <s v="Rest of the World"/>
    <x v="1"/>
    <x v="26"/>
  </r>
  <r>
    <s v="EST-000035241"/>
    <m/>
    <d v="2025-07-09T00:00:00"/>
    <s v="Rest of the World"/>
    <x v="0"/>
    <x v="26"/>
  </r>
  <r>
    <s v="EST-000035258"/>
    <n v="-8"/>
    <d v="2025-07-08T00:00:00"/>
    <s v="Rest of the World"/>
    <x v="1"/>
    <x v="26"/>
  </r>
  <r>
    <s v="EST-000035260"/>
    <n v="-7"/>
    <d v="2025-07-08T00:00:00"/>
    <s v="Rest of the World"/>
    <x v="1"/>
    <x v="26"/>
  </r>
  <r>
    <s v="EST-000035341"/>
    <n v="0"/>
    <d v="2025-07-10T00:00:00"/>
    <s v="Rest of the World"/>
    <x v="0"/>
    <x v="26"/>
  </r>
  <r>
    <s v="EST-000034822"/>
    <n v="72"/>
    <d v="2025-07-08T00:00:00"/>
    <s v="Special Projects"/>
    <x v="1"/>
    <x v="26"/>
  </r>
  <r>
    <s v="EST-000035277"/>
    <n v="32"/>
    <d v="2025-07-11T00:00:00"/>
    <s v="Special Projects"/>
    <x v="1"/>
    <x v="26"/>
  </r>
  <r>
    <s v="EST-000035093"/>
    <n v="40"/>
    <d v="2025-07-08T00:00:00"/>
    <s v="UK"/>
    <x v="1"/>
    <x v="26"/>
  </r>
  <r>
    <s v="EST-000035108"/>
    <n v="0"/>
    <d v="2025-07-07T00:00:00"/>
    <s v="UK"/>
    <x v="0"/>
    <x v="26"/>
  </r>
  <r>
    <s v="EST-000035138"/>
    <n v="32"/>
    <d v="2025-07-09T00:00:00"/>
    <s v="UK"/>
    <x v="1"/>
    <x v="26"/>
  </r>
  <r>
    <s v="EST-000035179"/>
    <n v="16"/>
    <d v="2025-07-08T00:00:00"/>
    <s v="UK"/>
    <x v="1"/>
    <x v="26"/>
  </r>
  <r>
    <s v="EST-000035181"/>
    <n v="8"/>
    <d v="2025-07-09T00:00:00"/>
    <s v="UK"/>
    <x v="1"/>
    <x v="26"/>
  </r>
  <r>
    <s v="EST-000035183"/>
    <n v="24"/>
    <d v="2025-07-09T00:00:00"/>
    <s v="UK"/>
    <x v="1"/>
    <x v="26"/>
  </r>
  <r>
    <s v="EST-000035185"/>
    <n v="32"/>
    <d v="2025-07-10T00:00:00"/>
    <s v="UK"/>
    <x v="1"/>
    <x v="26"/>
  </r>
  <r>
    <s v="EST-000035187"/>
    <m/>
    <d v="2025-07-07T00:00:00"/>
    <s v="UK"/>
    <x v="0"/>
    <x v="26"/>
  </r>
  <r>
    <s v="EST-000035189"/>
    <n v="8"/>
    <d v="2025-07-07T00:00:00"/>
    <s v="UK"/>
    <x v="1"/>
    <x v="26"/>
  </r>
  <r>
    <s v="EST-000035193"/>
    <m/>
    <d v="2025-07-07T00:00:00"/>
    <s v="UK"/>
    <x v="0"/>
    <x v="26"/>
  </r>
  <r>
    <s v="EST-000035194"/>
    <n v="0"/>
    <d v="2025-07-07T00:00:00"/>
    <s v="UK"/>
    <x v="0"/>
    <x v="26"/>
  </r>
  <r>
    <s v="EST-000035195"/>
    <m/>
    <d v="2025-07-07T00:00:00"/>
    <s v="UK"/>
    <x v="0"/>
    <x v="26"/>
  </r>
  <r>
    <s v="EST-000035197"/>
    <m/>
    <d v="2025-07-07T00:00:00"/>
    <s v="UK"/>
    <x v="0"/>
    <x v="26"/>
  </r>
  <r>
    <s v="EST-000035200"/>
    <m/>
    <d v="2025-07-09T00:00:00"/>
    <s v="UK"/>
    <x v="0"/>
    <x v="26"/>
  </r>
  <r>
    <s v="EST-000035201"/>
    <n v="8"/>
    <d v="2025-07-08T00:00:00"/>
    <s v="UK"/>
    <x v="1"/>
    <x v="26"/>
  </r>
  <r>
    <s v="EST-000035202"/>
    <m/>
    <d v="2025-07-07T00:00:00"/>
    <s v="UK"/>
    <x v="0"/>
    <x v="26"/>
  </r>
  <r>
    <s v="EST-000035205"/>
    <n v="0"/>
    <d v="2025-07-07T00:00:00"/>
    <s v="UK"/>
    <x v="0"/>
    <x v="26"/>
  </r>
  <r>
    <s v="EST-000035211"/>
    <n v="-8"/>
    <d v="2025-07-08T00:00:00"/>
    <s v="UK"/>
    <x v="1"/>
    <x v="26"/>
  </r>
  <r>
    <s v="EST-000035207"/>
    <n v="0"/>
    <d v="2025-07-07T00:00:00"/>
    <s v="UK"/>
    <x v="0"/>
    <x v="26"/>
  </r>
  <r>
    <s v="EST-000035208"/>
    <n v="16"/>
    <d v="2025-07-10T00:00:00"/>
    <s v="UK"/>
    <x v="1"/>
    <x v="26"/>
  </r>
  <r>
    <s v="EST-000035209"/>
    <n v="8"/>
    <d v="2025-07-09T00:00:00"/>
    <s v="UK"/>
    <x v="1"/>
    <x v="26"/>
  </r>
  <r>
    <s v="EST-000035210"/>
    <n v="0"/>
    <d v="2025-07-07T00:00:00"/>
    <s v="UK"/>
    <x v="0"/>
    <x v="26"/>
  </r>
  <r>
    <s v="EST-000035212"/>
    <m/>
    <d v="2025-07-07T00:00:00"/>
    <s v="UK"/>
    <x v="0"/>
    <x v="26"/>
  </r>
  <r>
    <s v="EST-000035214"/>
    <n v="16"/>
    <d v="2025-07-09T00:00:00"/>
    <s v="UK"/>
    <x v="1"/>
    <x v="26"/>
  </r>
  <r>
    <s v="EST-000035215"/>
    <n v="8"/>
    <d v="2025-07-08T00:00:00"/>
    <s v="UK"/>
    <x v="1"/>
    <x v="26"/>
  </r>
  <r>
    <s v="EST-000035216"/>
    <m/>
    <d v="2025-07-07T00:00:00"/>
    <s v="UK"/>
    <x v="0"/>
    <x v="26"/>
  </r>
  <r>
    <s v="EST-000035217"/>
    <m/>
    <d v="2025-07-07T00:00:00"/>
    <s v="UK"/>
    <x v="0"/>
    <x v="26"/>
  </r>
  <r>
    <s v="EST-000035218"/>
    <m/>
    <d v="2025-07-07T00:00:00"/>
    <s v="UK"/>
    <x v="0"/>
    <x v="26"/>
  </r>
  <r>
    <s v="EST-000035219"/>
    <n v="16"/>
    <d v="2025-07-09T00:00:00"/>
    <s v="UK"/>
    <x v="1"/>
    <x v="26"/>
  </r>
  <r>
    <s v="EST-000035220"/>
    <m/>
    <d v="2025-07-07T00:00:00"/>
    <s v="UK"/>
    <x v="0"/>
    <x v="26"/>
  </r>
  <r>
    <s v="EST-000035221"/>
    <n v="8"/>
    <d v="2025-07-08T00:00:00"/>
    <s v="UK"/>
    <x v="1"/>
    <x v="26"/>
  </r>
  <r>
    <s v="EST-000035223"/>
    <n v="8"/>
    <d v="2025-07-08T00:00:00"/>
    <s v="UK"/>
    <x v="1"/>
    <x v="26"/>
  </r>
  <r>
    <s v="EST-000035224"/>
    <n v="16"/>
    <d v="2025-07-09T00:00:00"/>
    <s v="UK"/>
    <x v="1"/>
    <x v="26"/>
  </r>
  <r>
    <s v="EST-000035225"/>
    <m/>
    <d v="2025-07-07T00:00:00"/>
    <s v="UK"/>
    <x v="0"/>
    <x v="26"/>
  </r>
  <r>
    <s v="EST-000035226"/>
    <m/>
    <d v="2025-07-07T00:00:00"/>
    <s v="UK"/>
    <x v="0"/>
    <x v="26"/>
  </r>
  <r>
    <s v="EST-000035227"/>
    <n v="8"/>
    <d v="2025-07-08T00:00:00"/>
    <s v="UK"/>
    <x v="1"/>
    <x v="26"/>
  </r>
  <r>
    <s v="EST-000035228"/>
    <n v="0"/>
    <d v="2025-07-07T00:00:00"/>
    <s v="UK"/>
    <x v="0"/>
    <x v="26"/>
  </r>
  <r>
    <s v="EST-000035229"/>
    <n v="8"/>
    <d v="2025-07-08T00:00:00"/>
    <s v="UK"/>
    <x v="1"/>
    <x v="26"/>
  </r>
  <r>
    <s v="EST-000035230"/>
    <n v="8"/>
    <d v="2025-07-08T00:00:00"/>
    <s v="UK"/>
    <x v="1"/>
    <x v="26"/>
  </r>
  <r>
    <s v="EST-000035232"/>
    <n v="0"/>
    <d v="2025-07-07T00:00:00"/>
    <s v="UK"/>
    <x v="0"/>
    <x v="26"/>
  </r>
  <r>
    <s v="EST-000035234"/>
    <n v="8"/>
    <d v="2025-07-09T00:00:00"/>
    <s v="UK"/>
    <x v="1"/>
    <x v="26"/>
  </r>
  <r>
    <s v="EST-000035235"/>
    <m/>
    <d v="2025-07-07T00:00:00"/>
    <s v="UK"/>
    <x v="0"/>
    <x v="26"/>
  </r>
  <r>
    <s v="EST-000035236"/>
    <n v="8"/>
    <d v="2025-07-08T00:00:00"/>
    <s v="UK"/>
    <x v="1"/>
    <x v="26"/>
  </r>
  <r>
    <s v="EST-000035237"/>
    <m/>
    <d v="2025-07-07T00:00:00"/>
    <s v="UK"/>
    <x v="0"/>
    <x v="26"/>
  </r>
  <r>
    <s v="EST-000035238"/>
    <m/>
    <d v="2025-07-08T00:00:00"/>
    <s v="UK"/>
    <x v="0"/>
    <x v="26"/>
  </r>
  <r>
    <s v="EST-000035239"/>
    <n v="8"/>
    <d v="2025-07-08T00:00:00"/>
    <s v="UK"/>
    <x v="1"/>
    <x v="26"/>
  </r>
  <r>
    <s v="EST-000035240"/>
    <m/>
    <d v="2025-07-07T00:00:00"/>
    <s v="UK"/>
    <x v="0"/>
    <x v="26"/>
  </r>
  <r>
    <s v="EST-000035242"/>
    <n v="0"/>
    <d v="2025-07-08T00:00:00"/>
    <s v="UK"/>
    <x v="0"/>
    <x v="26"/>
  </r>
  <r>
    <s v="EST-000035250"/>
    <n v="0"/>
    <d v="2025-07-08T00:00:00"/>
    <s v="UK"/>
    <x v="0"/>
    <x v="26"/>
  </r>
  <r>
    <s v="EST-000035245"/>
    <m/>
    <d v="2025-07-08T00:00:00"/>
    <s v="UK"/>
    <x v="0"/>
    <x v="26"/>
  </r>
  <r>
    <s v="EST-000035246"/>
    <n v="0"/>
    <d v="2025-07-08T00:00:00"/>
    <s v="UK"/>
    <x v="0"/>
    <x v="26"/>
  </r>
  <r>
    <s v="EST-000035247"/>
    <m/>
    <d v="2025-07-08T00:00:00"/>
    <s v="UK"/>
    <x v="0"/>
    <x v="26"/>
  </r>
  <r>
    <s v="EST-000035248"/>
    <m/>
    <d v="2025-07-08T00:00:00"/>
    <s v="UK"/>
    <x v="0"/>
    <x v="26"/>
  </r>
  <r>
    <s v="EST-000035249"/>
    <n v="0"/>
    <d v="2025-07-08T00:00:00"/>
    <s v="UK"/>
    <x v="0"/>
    <x v="26"/>
  </r>
  <r>
    <s v="EST-000035251"/>
    <n v="0"/>
    <d v="2025-07-08T00:00:00"/>
    <s v="UK"/>
    <x v="0"/>
    <x v="26"/>
  </r>
  <r>
    <s v="EST-000035252"/>
    <n v="0"/>
    <d v="2025-07-08T00:00:00"/>
    <s v="UK"/>
    <x v="0"/>
    <x v="26"/>
  </r>
  <r>
    <s v="EST-000035253"/>
    <m/>
    <d v="2025-07-08T00:00:00"/>
    <s v="UK"/>
    <x v="0"/>
    <x v="26"/>
  </r>
  <r>
    <s v="EST-000035254"/>
    <n v="0"/>
    <d v="2025-07-08T00:00:00"/>
    <s v="UK"/>
    <x v="0"/>
    <x v="26"/>
  </r>
  <r>
    <s v="EST-000035255"/>
    <n v="0"/>
    <d v="2025-07-08T00:00:00"/>
    <s v="UK"/>
    <x v="0"/>
    <x v="26"/>
  </r>
  <r>
    <s v="EST-000035256"/>
    <m/>
    <d v="2025-07-08T00:00:00"/>
    <s v="UK"/>
    <x v="0"/>
    <x v="26"/>
  </r>
  <r>
    <s v="EST-000035257"/>
    <m/>
    <d v="2025-07-08T00:00:00"/>
    <s v="UK"/>
    <x v="0"/>
    <x v="26"/>
  </r>
  <r>
    <s v="EST-000035262"/>
    <n v="0"/>
    <d v="2025-07-08T00:00:00"/>
    <s v="UK"/>
    <x v="0"/>
    <x v="26"/>
  </r>
  <r>
    <s v="EST-000035259"/>
    <n v="0"/>
    <d v="2025-07-08T00:00:00"/>
    <s v="UK"/>
    <x v="0"/>
    <x v="26"/>
  </r>
  <r>
    <s v="EST-000035261"/>
    <m/>
    <d v="2025-07-08T00:00:00"/>
    <s v="UK"/>
    <x v="0"/>
    <x v="26"/>
  </r>
  <r>
    <s v="EST-000035264"/>
    <n v="0"/>
    <d v="2025-07-08T00:00:00"/>
    <s v="UK"/>
    <x v="0"/>
    <x v="26"/>
  </r>
  <r>
    <s v="EST-000035263"/>
    <n v="16"/>
    <d v="2025-07-10T00:00:00"/>
    <s v="UK"/>
    <x v="1"/>
    <x v="26"/>
  </r>
  <r>
    <s v="EST-000035266"/>
    <n v="8"/>
    <d v="2025-07-09T00:00:00"/>
    <s v="UK"/>
    <x v="1"/>
    <x v="26"/>
  </r>
  <r>
    <s v="EST-000035267"/>
    <m/>
    <d v="2025-07-08T00:00:00"/>
    <s v="UK"/>
    <x v="0"/>
    <x v="26"/>
  </r>
  <r>
    <s v="EST-000035268"/>
    <n v="8"/>
    <d v="2025-07-09T00:00:00"/>
    <s v="UK"/>
    <x v="1"/>
    <x v="26"/>
  </r>
  <r>
    <s v="EST-000035269"/>
    <n v="0"/>
    <d v="2025-07-08T00:00:00"/>
    <s v="UK"/>
    <x v="0"/>
    <x v="26"/>
  </r>
  <r>
    <s v="EST-000035270"/>
    <n v="0"/>
    <d v="2025-07-08T00:00:00"/>
    <s v="UK"/>
    <x v="0"/>
    <x v="26"/>
  </r>
  <r>
    <s v="EST-000035271"/>
    <n v="0"/>
    <d v="2025-07-08T00:00:00"/>
    <s v="UK"/>
    <x v="0"/>
    <x v="26"/>
  </r>
  <r>
    <s v="EST-000035272"/>
    <n v="16"/>
    <d v="2025-07-10T00:00:00"/>
    <s v="UK"/>
    <x v="1"/>
    <x v="26"/>
  </r>
  <r>
    <s v="EST-000035276"/>
    <n v="24"/>
    <d v="2025-07-11T00:00:00"/>
    <s v="UK"/>
    <x v="1"/>
    <x v="26"/>
  </r>
  <r>
    <s v="EST-000035274"/>
    <n v="0"/>
    <d v="2025-07-08T00:00:00"/>
    <s v="UK"/>
    <x v="0"/>
    <x v="26"/>
  </r>
  <r>
    <s v="EST-000035278"/>
    <n v="16"/>
    <d v="2025-07-09T00:00:00"/>
    <s v="UK"/>
    <x v="1"/>
    <x v="26"/>
  </r>
  <r>
    <s v="EST-000035281"/>
    <n v="16"/>
    <d v="2025-07-09T00:00:00"/>
    <s v="UK"/>
    <x v="1"/>
    <x v="26"/>
  </r>
  <r>
    <s v="EST-000035284"/>
    <n v="0"/>
    <d v="2025-07-09T00:00:00"/>
    <s v="UK"/>
    <x v="0"/>
    <x v="26"/>
  </r>
  <r>
    <s v="EST-000035287"/>
    <n v="8"/>
    <d v="2025-07-10T00:00:00"/>
    <s v="UK"/>
    <x v="1"/>
    <x v="26"/>
  </r>
  <r>
    <s v="EST-000035290"/>
    <n v="0"/>
    <d v="2025-07-09T00:00:00"/>
    <s v="UK"/>
    <x v="0"/>
    <x v="26"/>
  </r>
  <r>
    <s v="EST-000035288"/>
    <m/>
    <d v="2025-07-09T00:00:00"/>
    <s v="UK"/>
    <x v="0"/>
    <x v="26"/>
  </r>
  <r>
    <s v="EST-000035289"/>
    <n v="8"/>
    <d v="2025-07-10T00:00:00"/>
    <s v="UK"/>
    <x v="1"/>
    <x v="26"/>
  </r>
  <r>
    <s v="EST-000035293"/>
    <m/>
    <d v="2025-07-09T00:00:00"/>
    <s v="UK"/>
    <x v="0"/>
    <x v="26"/>
  </r>
  <r>
    <s v="EST-000035294"/>
    <n v="0"/>
    <d v="2025-07-09T00:00:00"/>
    <s v="UK"/>
    <x v="0"/>
    <x v="26"/>
  </r>
  <r>
    <s v="EST-000035295"/>
    <m/>
    <d v="2025-07-09T00:00:00"/>
    <s v="UK"/>
    <x v="0"/>
    <x v="26"/>
  </r>
  <r>
    <s v="EST-000035296"/>
    <n v="0"/>
    <d v="2025-07-09T00:00:00"/>
    <s v="UK"/>
    <x v="0"/>
    <x v="26"/>
  </r>
  <r>
    <s v="EST-000035299"/>
    <n v="0"/>
    <d v="2025-07-09T00:00:00"/>
    <s v="UK"/>
    <x v="0"/>
    <x v="26"/>
  </r>
  <r>
    <s v="EST-000035300"/>
    <n v="16"/>
    <d v="2025-07-11T00:00:00"/>
    <s v="UK"/>
    <x v="1"/>
    <x v="26"/>
  </r>
  <r>
    <s v="EST-000035301"/>
    <m/>
    <d v="2025-07-09T00:00:00"/>
    <s v="UK"/>
    <x v="0"/>
    <x v="26"/>
  </r>
  <r>
    <s v="EST-000035302"/>
    <n v="0"/>
    <d v="2025-07-09T00:00:00"/>
    <s v="UK"/>
    <x v="0"/>
    <x v="26"/>
  </r>
  <r>
    <s v="EST-000035303"/>
    <m/>
    <d v="2025-07-09T00:00:00"/>
    <s v="UK"/>
    <x v="0"/>
    <x v="26"/>
  </r>
  <r>
    <s v="EST-000035304"/>
    <n v="0"/>
    <d v="2025-07-09T00:00:00"/>
    <s v="UK"/>
    <x v="0"/>
    <x v="26"/>
  </r>
  <r>
    <s v="EST-000035305"/>
    <n v="8"/>
    <d v="2025-07-10T00:00:00"/>
    <s v="UK"/>
    <x v="1"/>
    <x v="26"/>
  </r>
  <r>
    <s v="EST-000035308"/>
    <m/>
    <d v="2025-07-09T00:00:00"/>
    <s v="UK"/>
    <x v="0"/>
    <x v="26"/>
  </r>
  <r>
    <s v="EST-000035311"/>
    <n v="-8"/>
    <d v="2025-07-09T00:00:00"/>
    <s v="UK"/>
    <x v="1"/>
    <x v="26"/>
  </r>
  <r>
    <s v="EST-000035309"/>
    <n v="0"/>
    <d v="2025-07-09T00:00:00"/>
    <s v="UK"/>
    <x v="0"/>
    <x v="26"/>
  </r>
  <r>
    <s v="EST-000035312"/>
    <m/>
    <d v="2025-07-09T00:00:00"/>
    <s v="UK"/>
    <x v="0"/>
    <x v="26"/>
  </r>
  <r>
    <s v="EST-000035316"/>
    <n v="0"/>
    <d v="2025-07-10T00:00:00"/>
    <s v="UK"/>
    <x v="0"/>
    <x v="26"/>
  </r>
  <r>
    <s v="EST-000035317"/>
    <m/>
    <d v="2025-07-10T00:00:00"/>
    <s v="UK"/>
    <x v="0"/>
    <x v="26"/>
  </r>
  <r>
    <s v="EST-000035318"/>
    <m/>
    <d v="2025-07-10T00:00:00"/>
    <s v="UK"/>
    <x v="0"/>
    <x v="26"/>
  </r>
  <r>
    <s v="EST-000035319"/>
    <n v="0"/>
    <d v="2025-07-10T00:00:00"/>
    <s v="UK"/>
    <x v="0"/>
    <x v="26"/>
  </r>
  <r>
    <s v="EST-000035326"/>
    <n v="0"/>
    <d v="2025-07-10T00:00:00"/>
    <s v="UK"/>
    <x v="0"/>
    <x v="26"/>
  </r>
  <r>
    <s v="EST-000035327"/>
    <n v="0"/>
    <d v="2025-07-10T00:00:00"/>
    <s v="UK"/>
    <x v="0"/>
    <x v="26"/>
  </r>
  <r>
    <s v="EST-000035328"/>
    <n v="0"/>
    <d v="2025-07-10T00:00:00"/>
    <s v="UK"/>
    <x v="0"/>
    <x v="26"/>
  </r>
  <r>
    <s v="EST-000035331"/>
    <m/>
    <d v="2025-07-10T00:00:00"/>
    <s v="UK"/>
    <x v="0"/>
    <x v="26"/>
  </r>
  <r>
    <s v="EST-000035337"/>
    <n v="0"/>
    <d v="2025-07-10T00:00:00"/>
    <s v="UK"/>
    <x v="0"/>
    <x v="26"/>
  </r>
  <r>
    <s v="EST-000035332"/>
    <m/>
    <d v="2025-07-10T00:00:00"/>
    <s v="UK"/>
    <x v="0"/>
    <x v="26"/>
  </r>
  <r>
    <s v="EST-000035333"/>
    <n v="0"/>
    <d v="2025-07-10T00:00:00"/>
    <s v="UK"/>
    <x v="0"/>
    <x v="26"/>
  </r>
  <r>
    <s v="EST-000035335"/>
    <n v="0"/>
    <d v="2025-07-10T00:00:00"/>
    <s v="UK"/>
    <x v="0"/>
    <x v="26"/>
  </r>
  <r>
    <s v="EST-000035336"/>
    <n v="0"/>
    <d v="2025-07-10T00:00:00"/>
    <s v="UK"/>
    <x v="0"/>
    <x v="26"/>
  </r>
  <r>
    <s v="EST-000035338"/>
    <n v="8"/>
    <d v="2025-07-11T00:00:00"/>
    <s v="UK"/>
    <x v="1"/>
    <x v="26"/>
  </r>
  <r>
    <s v="EST-000035339"/>
    <n v="0"/>
    <d v="2025-07-10T00:00:00"/>
    <s v="UK"/>
    <x v="0"/>
    <x v="26"/>
  </r>
  <r>
    <s v="EST-000035340"/>
    <m/>
    <d v="2025-07-10T00:00:00"/>
    <s v="UK"/>
    <x v="0"/>
    <x v="26"/>
  </r>
  <r>
    <s v="EST-000035342"/>
    <n v="0"/>
    <d v="2025-07-10T00:00:00"/>
    <s v="UK"/>
    <x v="0"/>
    <x v="26"/>
  </r>
  <r>
    <s v="EST-000035343"/>
    <n v="8"/>
    <d v="2025-07-11T00:00:00"/>
    <s v="UK"/>
    <x v="1"/>
    <x v="26"/>
  </r>
  <r>
    <s v="EST-000035344"/>
    <n v="0"/>
    <d v="2025-07-10T00:00:00"/>
    <s v="UK"/>
    <x v="0"/>
    <x v="26"/>
  </r>
  <r>
    <s v="EST-000035346"/>
    <n v="8"/>
    <d v="2025-07-11T00:00:00"/>
    <s v="UK"/>
    <x v="1"/>
    <x v="26"/>
  </r>
  <r>
    <s v="EST-000035352"/>
    <m/>
    <d v="2025-07-10T00:00:00"/>
    <s v="UK"/>
    <x v="0"/>
    <x v="26"/>
  </r>
  <r>
    <s v="EST-000035348"/>
    <n v="0"/>
    <d v="2025-07-10T00:00:00"/>
    <s v="UK"/>
    <x v="0"/>
    <x v="26"/>
  </r>
  <r>
    <s v="EST-000035349"/>
    <n v="-8"/>
    <d v="2025-07-10T00:00:00"/>
    <s v="UK"/>
    <x v="1"/>
    <x v="26"/>
  </r>
  <r>
    <s v="EST-000035350"/>
    <m/>
    <d v="2025-07-10T00:00:00"/>
    <s v="UK"/>
    <x v="0"/>
    <x v="26"/>
  </r>
  <r>
    <s v="EST-000035353"/>
    <n v="0"/>
    <d v="2025-07-11T00:00:00"/>
    <s v="UK"/>
    <x v="0"/>
    <x v="26"/>
  </r>
  <r>
    <s v="EST-000035355"/>
    <n v="0"/>
    <d v="2025-07-11T00:00:00"/>
    <s v="UK"/>
    <x v="0"/>
    <x v="26"/>
  </r>
  <r>
    <s v="EST-000035358"/>
    <n v="0"/>
    <d v="2025-07-11T00:00:00"/>
    <s v="UK"/>
    <x v="0"/>
    <x v="26"/>
  </r>
  <r>
    <s v="EST-000035359"/>
    <n v="0"/>
    <d v="2025-07-11T00:00:00"/>
    <s v="UK"/>
    <x v="0"/>
    <x v="26"/>
  </r>
  <r>
    <s v="EST-000035362"/>
    <n v="0"/>
    <d v="2025-07-11T00:00:00"/>
    <s v="UK"/>
    <x v="0"/>
    <x v="26"/>
  </r>
  <r>
    <s v="EST-000035363"/>
    <n v="0"/>
    <d v="2025-07-11T00:00:00"/>
    <s v="UK"/>
    <x v="0"/>
    <x v="26"/>
  </r>
  <r>
    <s v="EST-000035364"/>
    <n v="0"/>
    <d v="2025-07-11T00:00:00"/>
    <s v="UK"/>
    <x v="0"/>
    <x v="26"/>
  </r>
  <r>
    <s v="EST-000035365"/>
    <n v="0"/>
    <d v="2025-07-11T00:00:00"/>
    <s v="UK"/>
    <x v="0"/>
    <x v="26"/>
  </r>
  <r>
    <s v="EST-000035366"/>
    <n v="0"/>
    <d v="2025-07-11T00:00:00"/>
    <s v="UK"/>
    <x v="0"/>
    <x v="26"/>
  </r>
  <r>
    <s v="EST-000035368"/>
    <n v="0"/>
    <d v="2025-07-11T00:00:00"/>
    <s v="UK"/>
    <x v="0"/>
    <x v="26"/>
  </r>
  <r>
    <s v="EST-000035369"/>
    <m/>
    <d v="2025-07-11T00:00:00"/>
    <s v="UK"/>
    <x v="0"/>
    <x v="26"/>
  </r>
  <r>
    <s v="EST-000035370"/>
    <n v="0"/>
    <d v="2025-07-11T00:00:00"/>
    <s v="UK"/>
    <x v="0"/>
    <x v="26"/>
  </r>
  <r>
    <s v="EST-000035373"/>
    <n v="0"/>
    <d v="2025-07-11T00:00:00"/>
    <s v="UK"/>
    <x v="0"/>
    <x v="26"/>
  </r>
  <r>
    <s v="EST-000035378"/>
    <n v="0"/>
    <d v="2025-07-11T00:00:00"/>
    <s v="UK"/>
    <x v="0"/>
    <x v="26"/>
  </r>
  <r>
    <s v="EST-000035374"/>
    <n v="0"/>
    <d v="2025-07-11T00:00:00"/>
    <s v="UK"/>
    <x v="0"/>
    <x v="26"/>
  </r>
  <r>
    <s v="EST-000035375"/>
    <n v="0"/>
    <d v="2025-07-11T00:00:00"/>
    <s v="UK"/>
    <x v="0"/>
    <x v="26"/>
  </r>
  <r>
    <s v="EST-000035384"/>
    <n v="0"/>
    <d v="2025-07-11T00:00:00"/>
    <s v="UK"/>
    <x v="0"/>
    <x v="26"/>
  </r>
  <r>
    <s v="EST-000035243"/>
    <m/>
    <d v="2025-07-09T00:00:00"/>
    <s v="USA"/>
    <x v="0"/>
    <x v="26"/>
  </r>
  <r>
    <s v="EST-000035282"/>
    <m/>
    <d v="2025-07-09T00:00:00"/>
    <s v="USA"/>
    <x v="0"/>
    <x v="26"/>
  </r>
  <r>
    <s v="EST-000035354"/>
    <m/>
    <d v="2025-07-10T00:00:00"/>
    <s v="USA"/>
    <x v="0"/>
    <x v="26"/>
  </r>
  <r>
    <s v="EST-000035109"/>
    <n v="72"/>
    <d v="2025-07-15T00:00:00"/>
    <s v="Australia"/>
    <x v="1"/>
    <x v="27"/>
  </r>
  <r>
    <s v="EST-000035310"/>
    <n v="32"/>
    <d v="2025-07-17T00:00:00"/>
    <s v="France"/>
    <x v="1"/>
    <x v="27"/>
  </r>
  <r>
    <s v="EST-000034526"/>
    <m/>
    <d v="2025-07-17T00:00:00"/>
    <s v="Ireland"/>
    <x v="0"/>
    <x v="27"/>
  </r>
  <r>
    <s v="EST-000034711"/>
    <m/>
    <d v="2025-07-15T00:00:00"/>
    <s v="Ireland"/>
    <x v="0"/>
    <x v="27"/>
  </r>
  <r>
    <s v="EST-000035020"/>
    <m/>
    <d v="2025-07-17T00:00:00"/>
    <s v="Ireland"/>
    <x v="0"/>
    <x v="27"/>
  </r>
  <r>
    <s v="EST-000035190"/>
    <m/>
    <d v="2025-07-16T00:00:00"/>
    <s v="Ireland"/>
    <x v="0"/>
    <x v="27"/>
  </r>
  <r>
    <s v="EST-000035222"/>
    <m/>
    <d v="2025-07-17T00:00:00"/>
    <s v="Ireland"/>
    <x v="0"/>
    <x v="27"/>
  </r>
  <r>
    <s v="EST-000035265"/>
    <m/>
    <d v="2025-07-15T00:00:00"/>
    <s v="Ireland"/>
    <x v="0"/>
    <x v="27"/>
  </r>
  <r>
    <s v="EST-000035285"/>
    <m/>
    <d v="2025-07-15T00:00:00"/>
    <s v="Ireland"/>
    <x v="0"/>
    <x v="27"/>
  </r>
  <r>
    <s v="EST-000035286"/>
    <m/>
    <d v="2025-07-17T00:00:00"/>
    <s v="Ireland"/>
    <x v="0"/>
    <x v="27"/>
  </r>
  <r>
    <s v="EST-000035291"/>
    <m/>
    <d v="2025-07-15T00:00:00"/>
    <s v="Ireland"/>
    <x v="0"/>
    <x v="27"/>
  </r>
  <r>
    <s v="EST-000035292"/>
    <m/>
    <d v="2025-07-17T00:00:00"/>
    <s v="Ireland"/>
    <x v="0"/>
    <x v="27"/>
  </r>
  <r>
    <s v="EST-000035298"/>
    <m/>
    <d v="2025-07-15T00:00:00"/>
    <s v="Ireland"/>
    <x v="0"/>
    <x v="27"/>
  </r>
  <r>
    <s v="EST-000035314"/>
    <m/>
    <d v="2025-07-16T00:00:00"/>
    <s v="Ireland"/>
    <x v="0"/>
    <x v="27"/>
  </r>
  <r>
    <s v="EST-000035315"/>
    <m/>
    <d v="2025-07-16T00:00:00"/>
    <s v="Ireland"/>
    <x v="0"/>
    <x v="27"/>
  </r>
  <r>
    <s v="EST-000035357"/>
    <m/>
    <d v="2025-07-15T00:00:00"/>
    <s v="Ireland"/>
    <x v="0"/>
    <x v="27"/>
  </r>
  <r>
    <s v="EST-000035380"/>
    <m/>
    <d v="2025-07-16T00:00:00"/>
    <s v="Ireland"/>
    <x v="0"/>
    <x v="27"/>
  </r>
  <r>
    <s v="EST-000035381"/>
    <m/>
    <d v="2025-07-17T00:00:00"/>
    <s v="Ireland"/>
    <x v="0"/>
    <x v="27"/>
  </r>
  <r>
    <s v="EST-000035382"/>
    <m/>
    <d v="2025-07-17T00:00:00"/>
    <s v="Ireland"/>
    <x v="0"/>
    <x v="27"/>
  </r>
  <r>
    <s v="EST-000035385"/>
    <m/>
    <d v="2025-07-16T00:00:00"/>
    <s v="Ireland"/>
    <x v="0"/>
    <x v="27"/>
  </r>
  <r>
    <s v="EST-000035394"/>
    <m/>
    <d v="2025-07-16T00:00:00"/>
    <s v="Ireland"/>
    <x v="0"/>
    <x v="27"/>
  </r>
  <r>
    <s v="EST-000035401"/>
    <m/>
    <d v="2025-07-15T00:00:00"/>
    <s v="Ireland"/>
    <x v="0"/>
    <x v="27"/>
  </r>
  <r>
    <s v="EST-000035417"/>
    <m/>
    <d v="2025-07-15T00:00:00"/>
    <s v="Ireland"/>
    <x v="0"/>
    <x v="27"/>
  </r>
  <r>
    <s v="EST-000035424"/>
    <m/>
    <d v="2025-07-15T00:00:00"/>
    <s v="Ireland"/>
    <x v="0"/>
    <x v="27"/>
  </r>
  <r>
    <s v="EST-000035431"/>
    <m/>
    <d v="2025-07-15T00:00:00"/>
    <s v="Ireland"/>
    <x v="0"/>
    <x v="27"/>
  </r>
  <r>
    <s v="EST-000035452"/>
    <m/>
    <d v="2025-07-16T00:00:00"/>
    <s v="Ireland"/>
    <x v="0"/>
    <x v="27"/>
  </r>
  <r>
    <s v="EST-000035468"/>
    <m/>
    <d v="2025-07-16T00:00:00"/>
    <s v="Ireland"/>
    <x v="0"/>
    <x v="27"/>
  </r>
  <r>
    <s v="EST-000035469"/>
    <m/>
    <d v="2025-07-16T00:00:00"/>
    <s v="Ireland"/>
    <x v="0"/>
    <x v="27"/>
  </r>
  <r>
    <s v="EST-000035472"/>
    <m/>
    <d v="2025-07-16T00:00:00"/>
    <s v="Ireland"/>
    <x v="0"/>
    <x v="27"/>
  </r>
  <r>
    <s v="EST-000035502"/>
    <m/>
    <d v="2025-07-17T00:00:00"/>
    <s v="Ireland"/>
    <x v="0"/>
    <x v="27"/>
  </r>
  <r>
    <s v="EST-000035512"/>
    <m/>
    <d v="2025-07-17T00:00:00"/>
    <s v="Ireland"/>
    <x v="0"/>
    <x v="27"/>
  </r>
  <r>
    <s v="EST-000035535"/>
    <m/>
    <d v="2025-07-18T00:00:00"/>
    <s v="Ireland"/>
    <x v="0"/>
    <x v="27"/>
  </r>
  <r>
    <s v="EST-000034732"/>
    <n v="128"/>
    <d v="2025-07-14T00:00:00"/>
    <s v="Middle East"/>
    <x v="1"/>
    <x v="27"/>
  </r>
  <r>
    <s v="EST-000035419"/>
    <n v="8"/>
    <d v="2025-07-16T00:00:00"/>
    <s v="Middle East"/>
    <x v="1"/>
    <x v="27"/>
  </r>
  <r>
    <s v="EST-000035523"/>
    <n v="0"/>
    <d v="2025-07-17T00:00:00"/>
    <s v="Middle East"/>
    <x v="0"/>
    <x v="27"/>
  </r>
  <r>
    <s v="EST-000033692"/>
    <n v="336"/>
    <d v="2025-07-16T00:00:00"/>
    <s v="Rest of the World"/>
    <x v="1"/>
    <x v="27"/>
  </r>
  <r>
    <s v="EST-000034534"/>
    <n v="168"/>
    <d v="2025-07-15T00:00:00"/>
    <s v="Rest of the World"/>
    <x v="1"/>
    <x v="27"/>
  </r>
  <r>
    <s v="EST-000035322"/>
    <n v="24"/>
    <d v="2025-07-15T00:00:00"/>
    <s v="Rest of the World"/>
    <x v="1"/>
    <x v="27"/>
  </r>
  <r>
    <s v="EST-000035330"/>
    <n v="32"/>
    <d v="2025-07-16T00:00:00"/>
    <s v="Rest of the World"/>
    <x v="1"/>
    <x v="27"/>
  </r>
  <r>
    <s v="EST-000035376"/>
    <n v="8"/>
    <d v="2025-07-14T00:00:00"/>
    <s v="Rest of the World"/>
    <x v="1"/>
    <x v="27"/>
  </r>
  <r>
    <s v="EST-000035421"/>
    <n v="8"/>
    <d v="2025-07-16T00:00:00"/>
    <s v="Rest of the World"/>
    <x v="1"/>
    <x v="27"/>
  </r>
  <r>
    <s v="EST-000035441"/>
    <n v="8"/>
    <d v="2025-07-17T00:00:00"/>
    <s v="Rest of the World"/>
    <x v="1"/>
    <x v="27"/>
  </r>
  <r>
    <s v="EST-000035525"/>
    <n v="0"/>
    <d v="2025-07-17T00:00:00"/>
    <s v="Rest of the World"/>
    <x v="0"/>
    <x v="27"/>
  </r>
  <r>
    <s v="EST-000035199"/>
    <n v="56"/>
    <d v="2025-07-15T00:00:00"/>
    <s v="Special Projects"/>
    <x v="1"/>
    <x v="27"/>
  </r>
  <r>
    <s v="EST-000034673"/>
    <n v="128"/>
    <d v="2025-07-16T00:00:00"/>
    <s v="UK"/>
    <x v="1"/>
    <x v="27"/>
  </r>
  <r>
    <s v="EST-000035146"/>
    <m/>
    <d v="2025-07-16T00:00:00"/>
    <s v="UK"/>
    <x v="0"/>
    <x v="27"/>
  </r>
  <r>
    <s v="EST-000035156"/>
    <n v="64"/>
    <d v="2025-07-14T00:00:00"/>
    <s v="UK"/>
    <x v="1"/>
    <x v="27"/>
  </r>
  <r>
    <s v="EST-000035196"/>
    <n v="48"/>
    <d v="2025-07-14T00:00:00"/>
    <s v="UK"/>
    <x v="1"/>
    <x v="27"/>
  </r>
  <r>
    <s v="EST-000035231"/>
    <n v="56"/>
    <d v="2025-07-16T00:00:00"/>
    <s v="UK"/>
    <x v="1"/>
    <x v="27"/>
  </r>
  <r>
    <s v="EST-000035273"/>
    <n v="40"/>
    <d v="2025-07-15T00:00:00"/>
    <s v="UK"/>
    <x v="1"/>
    <x v="27"/>
  </r>
  <r>
    <s v="EST-000035307"/>
    <n v="56"/>
    <d v="2025-07-18T00:00:00"/>
    <s v="UK"/>
    <x v="1"/>
    <x v="27"/>
  </r>
  <r>
    <s v="EST-000035321"/>
    <n v="24"/>
    <d v="2025-07-15T00:00:00"/>
    <s v="UK"/>
    <x v="1"/>
    <x v="27"/>
  </r>
  <r>
    <s v="EST-000035334"/>
    <n v="32"/>
    <d v="2025-07-16T00:00:00"/>
    <s v="UK"/>
    <x v="1"/>
    <x v="27"/>
  </r>
  <r>
    <s v="EST-000035347"/>
    <n v="40"/>
    <d v="2025-07-17T00:00:00"/>
    <s v="UK"/>
    <x v="1"/>
    <x v="27"/>
  </r>
  <r>
    <s v="EST-000035360"/>
    <n v="8"/>
    <d v="2025-07-14T00:00:00"/>
    <s v="UK"/>
    <x v="1"/>
    <x v="27"/>
  </r>
  <r>
    <s v="EST-000035367"/>
    <n v="24"/>
    <d v="2025-07-16T00:00:00"/>
    <s v="UK"/>
    <x v="1"/>
    <x v="27"/>
  </r>
  <r>
    <s v="EST-000035389"/>
    <m/>
    <d v="2025-07-14T00:00:00"/>
    <s v="UK"/>
    <x v="0"/>
    <x v="27"/>
  </r>
  <r>
    <s v="EST-000035390"/>
    <n v="0"/>
    <d v="2025-07-14T00:00:00"/>
    <s v="UK"/>
    <x v="0"/>
    <x v="27"/>
  </r>
  <r>
    <s v="EST-000035391"/>
    <m/>
    <d v="2025-07-14T00:00:00"/>
    <s v="UK"/>
    <x v="0"/>
    <x v="27"/>
  </r>
  <r>
    <s v="EST-000035392"/>
    <n v="0"/>
    <d v="2025-07-14T00:00:00"/>
    <s v="UK"/>
    <x v="0"/>
    <x v="27"/>
  </r>
  <r>
    <s v="EST-000035393"/>
    <n v="8"/>
    <d v="2025-07-15T00:00:00"/>
    <s v="UK"/>
    <x v="1"/>
    <x v="27"/>
  </r>
  <r>
    <s v="EST-000035395"/>
    <m/>
    <d v="2025-07-14T00:00:00"/>
    <s v="UK"/>
    <x v="0"/>
    <x v="27"/>
  </r>
  <r>
    <s v="EST-000035397"/>
    <m/>
    <d v="2025-07-14T00:00:00"/>
    <s v="UK"/>
    <x v="0"/>
    <x v="27"/>
  </r>
  <r>
    <s v="EST-000035396"/>
    <m/>
    <d v="2025-07-14T00:00:00"/>
    <s v="UK"/>
    <x v="0"/>
    <x v="27"/>
  </r>
  <r>
    <s v="EST-000035398"/>
    <n v="16"/>
    <d v="2025-07-16T00:00:00"/>
    <s v="UK"/>
    <x v="1"/>
    <x v="27"/>
  </r>
  <r>
    <s v="EST-000035399"/>
    <n v="0"/>
    <d v="2025-07-14T00:00:00"/>
    <s v="UK"/>
    <x v="0"/>
    <x v="27"/>
  </r>
  <r>
    <s v="EST-000035400"/>
    <n v="0"/>
    <d v="2025-07-15T00:00:00"/>
    <s v="UK"/>
    <x v="0"/>
    <x v="27"/>
  </r>
  <r>
    <s v="EST-000035407"/>
    <n v="0"/>
    <d v="2025-07-14T00:00:00"/>
    <s v="UK"/>
    <x v="0"/>
    <x v="27"/>
  </r>
  <r>
    <s v="EST-000035404"/>
    <n v="0"/>
    <d v="2025-07-14T00:00:00"/>
    <s v="UK"/>
    <x v="0"/>
    <x v="27"/>
  </r>
  <r>
    <s v="EST-000035408"/>
    <n v="0"/>
    <d v="2025-07-14T00:00:00"/>
    <s v="UK"/>
    <x v="0"/>
    <x v="27"/>
  </r>
  <r>
    <s v="EST-000035409"/>
    <n v="-8"/>
    <d v="2025-07-14T00:00:00"/>
    <s v="UK"/>
    <x v="1"/>
    <x v="27"/>
  </r>
  <r>
    <s v="EST-000035410"/>
    <n v="8"/>
    <d v="2025-07-15T00:00:00"/>
    <s v="UK"/>
    <x v="1"/>
    <x v="27"/>
  </r>
  <r>
    <s v="EST-000035411"/>
    <n v="0"/>
    <d v="2025-07-15T00:00:00"/>
    <s v="UK"/>
    <x v="0"/>
    <x v="27"/>
  </r>
  <r>
    <s v="EST-000035412"/>
    <n v="0"/>
    <d v="2025-07-15T00:00:00"/>
    <s v="UK"/>
    <x v="0"/>
    <x v="27"/>
  </r>
  <r>
    <s v="EST-000035414"/>
    <n v="0"/>
    <d v="2025-07-15T00:00:00"/>
    <s v="UK"/>
    <x v="0"/>
    <x v="27"/>
  </r>
  <r>
    <s v="EST-000035413"/>
    <n v="-8"/>
    <d v="2025-07-14T00:00:00"/>
    <s v="UK"/>
    <x v="1"/>
    <x v="27"/>
  </r>
  <r>
    <s v="EST-000035420"/>
    <n v="0"/>
    <d v="2025-07-15T00:00:00"/>
    <s v="UK"/>
    <x v="0"/>
    <x v="27"/>
  </r>
  <r>
    <s v="EST-000035426"/>
    <m/>
    <d v="2025-07-15T00:00:00"/>
    <s v="UK"/>
    <x v="0"/>
    <x v="27"/>
  </r>
  <r>
    <s v="EST-000035427"/>
    <m/>
    <d v="2025-07-15T00:00:00"/>
    <s v="UK"/>
    <x v="0"/>
    <x v="27"/>
  </r>
  <r>
    <s v="EST-000035428"/>
    <n v="0"/>
    <d v="2025-07-15T00:00:00"/>
    <s v="UK"/>
    <x v="0"/>
    <x v="27"/>
  </r>
  <r>
    <s v="EST-000035432"/>
    <n v="0"/>
    <d v="2025-07-15T00:00:00"/>
    <s v="UK"/>
    <x v="0"/>
    <x v="27"/>
  </r>
  <r>
    <s v="EST-000035433"/>
    <n v="8"/>
    <d v="2025-07-16T00:00:00"/>
    <s v="UK"/>
    <x v="1"/>
    <x v="27"/>
  </r>
  <r>
    <s v="EST-000035434"/>
    <n v="0"/>
    <d v="2025-07-15T00:00:00"/>
    <s v="UK"/>
    <x v="0"/>
    <x v="27"/>
  </r>
  <r>
    <s v="EST-000035436"/>
    <m/>
    <d v="2025-07-15T00:00:00"/>
    <s v="UK"/>
    <x v="0"/>
    <x v="27"/>
  </r>
  <r>
    <s v="EST-000035438"/>
    <n v="0"/>
    <d v="2025-07-15T00:00:00"/>
    <s v="UK"/>
    <x v="0"/>
    <x v="27"/>
  </r>
  <r>
    <s v="EST-000035439"/>
    <m/>
    <d v="2025-07-15T00:00:00"/>
    <s v="UK"/>
    <x v="0"/>
    <x v="27"/>
  </r>
  <r>
    <s v="EST-000035440"/>
    <m/>
    <d v="2025-07-15T00:00:00"/>
    <s v="UK"/>
    <x v="0"/>
    <x v="27"/>
  </r>
  <r>
    <s v="EST-000035443"/>
    <m/>
    <d v="2025-07-15T00:00:00"/>
    <s v="UK"/>
    <x v="0"/>
    <x v="27"/>
  </r>
  <r>
    <s v="EST-000035445"/>
    <m/>
    <d v="2025-07-15T00:00:00"/>
    <s v="UK"/>
    <x v="0"/>
    <x v="27"/>
  </r>
  <r>
    <s v="EST-000035446"/>
    <n v="16"/>
    <d v="2025-07-17T00:00:00"/>
    <s v="UK"/>
    <x v="1"/>
    <x v="27"/>
  </r>
  <r>
    <s v="EST-000035447"/>
    <n v="0"/>
    <d v="2025-07-15T00:00:00"/>
    <s v="UK"/>
    <x v="0"/>
    <x v="27"/>
  </r>
  <r>
    <s v="EST-000035448"/>
    <m/>
    <d v="2025-07-15T00:00:00"/>
    <s v="UK"/>
    <x v="0"/>
    <x v="27"/>
  </r>
  <r>
    <s v="EST-000035449"/>
    <n v="0"/>
    <d v="2025-07-15T00:00:00"/>
    <s v="UK"/>
    <x v="0"/>
    <x v="27"/>
  </r>
  <r>
    <s v="EST-000035455"/>
    <n v="0"/>
    <d v="2025-07-15T00:00:00"/>
    <s v="UK"/>
    <x v="0"/>
    <x v="27"/>
  </r>
  <r>
    <s v="EST-000035456"/>
    <n v="8"/>
    <d v="2025-07-16T00:00:00"/>
    <s v="UK"/>
    <x v="1"/>
    <x v="27"/>
  </r>
  <r>
    <s v="EST-000035457"/>
    <m/>
    <d v="2025-07-15T00:00:00"/>
    <s v="UK"/>
    <x v="0"/>
    <x v="27"/>
  </r>
  <r>
    <s v="EST-000035458"/>
    <n v="16"/>
    <d v="2025-07-18T00:00:00"/>
    <s v="UK"/>
    <x v="1"/>
    <x v="27"/>
  </r>
  <r>
    <s v="EST-000035467"/>
    <m/>
    <d v="2025-07-16T00:00:00"/>
    <s v="UK"/>
    <x v="0"/>
    <x v="27"/>
  </r>
  <r>
    <s v="EST-000035465"/>
    <n v="16"/>
    <d v="2025-07-18T00:00:00"/>
    <s v="UK"/>
    <x v="1"/>
    <x v="27"/>
  </r>
  <r>
    <s v="EST-000035466"/>
    <n v="0"/>
    <d v="2025-07-16T00:00:00"/>
    <s v="UK"/>
    <x v="0"/>
    <x v="27"/>
  </r>
  <r>
    <s v="EST-000035471"/>
    <m/>
    <d v="2025-07-16T00:00:00"/>
    <s v="UK"/>
    <x v="0"/>
    <x v="27"/>
  </r>
  <r>
    <s v="EST-000035474"/>
    <n v="0"/>
    <d v="2025-07-16T00:00:00"/>
    <s v="UK"/>
    <x v="0"/>
    <x v="27"/>
  </r>
  <r>
    <s v="EST-000035475"/>
    <n v="0"/>
    <d v="2025-07-16T00:00:00"/>
    <s v="UK"/>
    <x v="0"/>
    <x v="27"/>
  </r>
  <r>
    <s v="EST-000035476"/>
    <n v="0"/>
    <d v="2025-07-16T00:00:00"/>
    <s v="UK"/>
    <x v="0"/>
    <x v="27"/>
  </r>
  <r>
    <s v="EST-000035477"/>
    <n v="0"/>
    <d v="2025-07-16T00:00:00"/>
    <s v="UK"/>
    <x v="0"/>
    <x v="27"/>
  </r>
  <r>
    <s v="EST-000035478"/>
    <m/>
    <d v="2025-07-16T00:00:00"/>
    <s v="UK"/>
    <x v="0"/>
    <x v="27"/>
  </r>
  <r>
    <s v="EST-000035480"/>
    <n v="0"/>
    <d v="2025-07-16T00:00:00"/>
    <s v="UK"/>
    <x v="0"/>
    <x v="27"/>
  </r>
  <r>
    <s v="EST-000035482"/>
    <m/>
    <d v="2025-07-16T00:00:00"/>
    <s v="UK"/>
    <x v="0"/>
    <x v="27"/>
  </r>
  <r>
    <s v="EST-000035483"/>
    <n v="0"/>
    <d v="2025-07-16T00:00:00"/>
    <s v="UK"/>
    <x v="0"/>
    <x v="27"/>
  </r>
  <r>
    <s v="EST-000035484"/>
    <n v="0"/>
    <d v="2025-07-16T00:00:00"/>
    <s v="UK"/>
    <x v="0"/>
    <x v="27"/>
  </r>
  <r>
    <s v="EST-000035486"/>
    <n v="0"/>
    <d v="2025-07-16T00:00:00"/>
    <s v="UK"/>
    <x v="0"/>
    <x v="27"/>
  </r>
  <r>
    <s v="EST-000035487"/>
    <n v="0"/>
    <d v="2025-07-16T00:00:00"/>
    <s v="UK"/>
    <x v="0"/>
    <x v="27"/>
  </r>
  <r>
    <s v="EST-000035488"/>
    <n v="0"/>
    <d v="2025-07-16T00:00:00"/>
    <s v="UK"/>
    <x v="0"/>
    <x v="27"/>
  </r>
  <r>
    <s v="EST-000035489"/>
    <n v="0"/>
    <d v="2025-07-16T00:00:00"/>
    <s v="UK"/>
    <x v="0"/>
    <x v="27"/>
  </r>
  <r>
    <s v="EST-000035490"/>
    <n v="0"/>
    <d v="2025-07-16T00:00:00"/>
    <s v="UK"/>
    <x v="0"/>
    <x v="27"/>
  </r>
  <r>
    <s v="EST-000035491"/>
    <n v="16"/>
    <d v="2025-07-18T00:00:00"/>
    <s v="UK"/>
    <x v="1"/>
    <x v="27"/>
  </r>
  <r>
    <s v="EST-000035492"/>
    <n v="16"/>
    <d v="2025-07-18T00:00:00"/>
    <s v="UK"/>
    <x v="1"/>
    <x v="27"/>
  </r>
  <r>
    <s v="EST-000035493"/>
    <n v="0"/>
    <d v="2025-07-17T00:00:00"/>
    <s v="UK"/>
    <x v="0"/>
    <x v="27"/>
  </r>
  <r>
    <s v="EST-000035494"/>
    <m/>
    <d v="2025-07-17T00:00:00"/>
    <s v="UK"/>
    <x v="0"/>
    <x v="27"/>
  </r>
  <r>
    <s v="EST-000035497"/>
    <n v="0"/>
    <d v="2025-07-17T00:00:00"/>
    <s v="UK"/>
    <x v="0"/>
    <x v="27"/>
  </r>
  <r>
    <s v="EST-000035500"/>
    <n v="8"/>
    <d v="2025-07-18T00:00:00"/>
    <s v="UK"/>
    <x v="1"/>
    <x v="27"/>
  </r>
  <r>
    <s v="EST-000035501"/>
    <n v="0"/>
    <d v="2025-07-17T00:00:00"/>
    <s v="UK"/>
    <x v="0"/>
    <x v="27"/>
  </r>
  <r>
    <s v="EST-000035503"/>
    <m/>
    <d v="2025-07-17T00:00:00"/>
    <s v="UK"/>
    <x v="0"/>
    <x v="27"/>
  </r>
  <r>
    <s v="EST-000035504"/>
    <n v="8"/>
    <d v="2025-07-18T00:00:00"/>
    <s v="UK"/>
    <x v="1"/>
    <x v="27"/>
  </r>
  <r>
    <s v="EST-000035505"/>
    <m/>
    <d v="2025-07-17T00:00:00"/>
    <s v="UK"/>
    <x v="0"/>
    <x v="27"/>
  </r>
  <r>
    <s v="EST-000035506"/>
    <n v="8"/>
    <d v="2025-07-18T00:00:00"/>
    <s v="UK"/>
    <x v="1"/>
    <x v="27"/>
  </r>
  <r>
    <s v="EST-000035507"/>
    <n v="0"/>
    <d v="2025-07-17T00:00:00"/>
    <s v="UK"/>
    <x v="0"/>
    <x v="27"/>
  </r>
  <r>
    <s v="EST-000035508"/>
    <m/>
    <d v="2025-07-17T00:00:00"/>
    <s v="UK"/>
    <x v="0"/>
    <x v="27"/>
  </r>
  <r>
    <s v="EST-000035509"/>
    <n v="0"/>
    <d v="2025-07-17T00:00:00"/>
    <s v="UK"/>
    <x v="0"/>
    <x v="27"/>
  </r>
  <r>
    <s v="EST-000035510"/>
    <n v="0"/>
    <d v="2025-07-17T00:00:00"/>
    <s v="UK"/>
    <x v="0"/>
    <x v="27"/>
  </r>
  <r>
    <s v="EST-000035511"/>
    <m/>
    <d v="2025-07-17T00:00:00"/>
    <s v="UK"/>
    <x v="0"/>
    <x v="27"/>
  </r>
  <r>
    <s v="EST-000035513"/>
    <n v="0"/>
    <d v="2025-07-17T00:00:00"/>
    <s v="UK"/>
    <x v="0"/>
    <x v="27"/>
  </r>
  <r>
    <s v="EST-000035514"/>
    <n v="0"/>
    <d v="2025-07-17T00:00:00"/>
    <s v="UK"/>
    <x v="0"/>
    <x v="27"/>
  </r>
  <r>
    <s v="EST-000035515"/>
    <n v="8"/>
    <d v="2025-07-18T00:00:00"/>
    <s v="UK"/>
    <x v="1"/>
    <x v="27"/>
  </r>
  <r>
    <s v="EST-000035517"/>
    <n v="8"/>
    <d v="2025-07-18T00:00:00"/>
    <s v="UK"/>
    <x v="1"/>
    <x v="27"/>
  </r>
  <r>
    <s v="EST-000035518"/>
    <m/>
    <d v="2025-07-17T00:00:00"/>
    <s v="UK"/>
    <x v="0"/>
    <x v="27"/>
  </r>
  <r>
    <s v="EST-000035519"/>
    <m/>
    <d v="2025-07-17T00:00:00"/>
    <s v="UK"/>
    <x v="0"/>
    <x v="27"/>
  </r>
  <r>
    <s v="EST-000035520"/>
    <n v="0"/>
    <d v="2025-07-17T00:00:00"/>
    <s v="UK"/>
    <x v="0"/>
    <x v="27"/>
  </r>
  <r>
    <s v="EST-000035521"/>
    <m/>
    <d v="2025-07-17T00:00:00"/>
    <s v="UK"/>
    <x v="0"/>
    <x v="27"/>
  </r>
  <r>
    <s v="EST-000035526"/>
    <n v="0"/>
    <d v="2025-07-17T00:00:00"/>
    <s v="UK"/>
    <x v="0"/>
    <x v="27"/>
  </r>
  <r>
    <s v="EST-000035527"/>
    <n v="0"/>
    <d v="2025-07-17T00:00:00"/>
    <s v="UK"/>
    <x v="0"/>
    <x v="27"/>
  </r>
  <r>
    <s v="EST-000035529"/>
    <n v="0"/>
    <d v="2025-07-17T00:00:00"/>
    <s v="UK"/>
    <x v="0"/>
    <x v="27"/>
  </r>
  <r>
    <s v="EST-000035532"/>
    <m/>
    <d v="2025-07-17T00:00:00"/>
    <s v="UK"/>
    <x v="0"/>
    <x v="27"/>
  </r>
  <r>
    <s v="EST-000035533"/>
    <m/>
    <d v="2025-07-17T00:00:00"/>
    <s v="UK"/>
    <x v="0"/>
    <x v="27"/>
  </r>
  <r>
    <s v="EST-000035536"/>
    <n v="16"/>
    <d v="2025-07-18T00:00:00"/>
    <s v="UK"/>
    <x v="1"/>
    <x v="27"/>
  </r>
  <r>
    <s v="EST-000035537"/>
    <n v="16"/>
    <d v="2025-07-18T00:00:00"/>
    <s v="UK"/>
    <x v="1"/>
    <x v="27"/>
  </r>
  <r>
    <s v="EST-000035538"/>
    <n v="16"/>
    <d v="2025-07-18T00:00:00"/>
    <s v="UK"/>
    <x v="1"/>
    <x v="27"/>
  </r>
  <r>
    <s v="EST-000035539"/>
    <m/>
    <d v="2025-07-18T00:00:00"/>
    <s v="UK"/>
    <x v="0"/>
    <x v="27"/>
  </r>
  <r>
    <s v="EST-000035541"/>
    <n v="0"/>
    <d v="2025-07-18T00:00:00"/>
    <s v="UK"/>
    <x v="0"/>
    <x v="27"/>
  </r>
  <r>
    <s v="EST-000035542"/>
    <m/>
    <d v="2025-07-18T00:00:00"/>
    <s v="UK"/>
    <x v="0"/>
    <x v="27"/>
  </r>
  <r>
    <s v="EST-000035543"/>
    <m/>
    <d v="2025-07-18T00:00:00"/>
    <s v="UK"/>
    <x v="0"/>
    <x v="27"/>
  </r>
  <r>
    <s v="EST-000035545"/>
    <n v="0"/>
    <d v="2025-07-18T00:00:00"/>
    <s v="UK"/>
    <x v="0"/>
    <x v="27"/>
  </r>
  <r>
    <s v="EST-000035547"/>
    <n v="0"/>
    <d v="2025-07-18T00:00:00"/>
    <s v="UK"/>
    <x v="0"/>
    <x v="27"/>
  </r>
  <r>
    <s v="EST-000035552"/>
    <m/>
    <d v="2025-07-18T00:00:00"/>
    <s v="UK"/>
    <x v="0"/>
    <x v="27"/>
  </r>
  <r>
    <s v="EST-000035549"/>
    <m/>
    <d v="2025-07-18T00:00:00"/>
    <s v="UK"/>
    <x v="0"/>
    <x v="27"/>
  </r>
  <r>
    <s v="EST-000035551"/>
    <m/>
    <d v="2025-07-18T00:00:00"/>
    <s v="UK"/>
    <x v="0"/>
    <x v="27"/>
  </r>
  <r>
    <s v="EST-000035554"/>
    <n v="0"/>
    <d v="2025-07-18T00:00:00"/>
    <s v="UK"/>
    <x v="0"/>
    <x v="27"/>
  </r>
  <r>
    <s v="EST-000035556"/>
    <m/>
    <d v="2025-07-18T00:00:00"/>
    <s v="UK"/>
    <x v="0"/>
    <x v="27"/>
  </r>
  <r>
    <s v="EST-000035562"/>
    <n v="0"/>
    <d v="2025-07-18T00:00:00"/>
    <s v="UK"/>
    <x v="0"/>
    <x v="27"/>
  </r>
  <r>
    <s v="EST-000035560"/>
    <n v="0"/>
    <d v="2025-07-18T00:00:00"/>
    <s v="UK"/>
    <x v="0"/>
    <x v="27"/>
  </r>
  <r>
    <s v="EST-000035559"/>
    <m/>
    <d v="2025-07-18T00:00:00"/>
    <s v="UK"/>
    <x v="0"/>
    <x v="27"/>
  </r>
  <r>
    <s v="EST-000035561"/>
    <m/>
    <d v="2025-07-18T00:00:00"/>
    <s v="UK"/>
    <x v="0"/>
    <x v="27"/>
  </r>
  <r>
    <s v="EST-000035566"/>
    <m/>
    <d v="2025-07-18T00:00:00"/>
    <s v="UK"/>
    <x v="0"/>
    <x v="27"/>
  </r>
  <r>
    <s v="EST-000035567"/>
    <n v="0"/>
    <d v="2025-07-18T00:00:00"/>
    <s v="UK"/>
    <x v="0"/>
    <x v="27"/>
  </r>
  <r>
    <s v="EST-000035283"/>
    <n v="36"/>
    <d v="2025-07-16T00:00:00"/>
    <s v="USA"/>
    <x v="1"/>
    <x v="27"/>
  </r>
  <r>
    <s v="EST-000035383"/>
    <n v="6"/>
    <d v="2025-07-14T00:00:00"/>
    <s v="USA"/>
    <x v="1"/>
    <x v="27"/>
  </r>
  <r>
    <s v="EST-000035387"/>
    <n v="4"/>
    <d v="2025-07-15T00:00:00"/>
    <s v="USA"/>
    <x v="1"/>
    <x v="27"/>
  </r>
  <r>
    <s v="EST-000035453"/>
    <n v="4"/>
    <d v="2025-07-16T00:00:00"/>
    <s v="USA"/>
    <x v="1"/>
    <x v="27"/>
  </r>
  <r>
    <s v="EST-000035540"/>
    <m/>
    <d v="2025-07-17T00:00:00"/>
    <s v="USA"/>
    <x v="0"/>
    <x v="27"/>
  </r>
  <r>
    <s v="EST-000035499"/>
    <n v="16"/>
    <d v="2025-07-21T00:00:00"/>
    <s v="Australia"/>
    <x v="1"/>
    <x v="28"/>
  </r>
  <r>
    <s v="EST-000035038"/>
    <n v="32"/>
    <d v="2025-07-22T00:00:00"/>
    <s v="France"/>
    <x v="1"/>
    <x v="28"/>
  </r>
  <r>
    <s v="EST-000035633"/>
    <n v="16"/>
    <d v="2025-07-22T00:00:00"/>
    <s v="France"/>
    <x v="1"/>
    <x v="28"/>
  </r>
  <r>
    <s v="EST-000035325"/>
    <m/>
    <d v="2025-07-22T00:00:00"/>
    <s v="Ireland"/>
    <x v="0"/>
    <x v="28"/>
  </r>
  <r>
    <s v="EST-000035356"/>
    <m/>
    <d v="2025-07-21T00:00:00"/>
    <s v="Ireland"/>
    <x v="0"/>
    <x v="28"/>
  </r>
  <r>
    <s v="EST-000035377"/>
    <m/>
    <d v="2025-07-22T00:00:00"/>
    <s v="Ireland"/>
    <x v="0"/>
    <x v="28"/>
  </r>
  <r>
    <s v="EST-000035379"/>
    <m/>
    <d v="2025-07-22T00:00:00"/>
    <s v="Ireland"/>
    <x v="0"/>
    <x v="28"/>
  </r>
  <r>
    <s v="EST-000035402"/>
    <m/>
    <d v="2025-07-22T00:00:00"/>
    <s v="Ireland"/>
    <x v="0"/>
    <x v="28"/>
  </r>
  <r>
    <s v="EST-000035406"/>
    <m/>
    <d v="2025-07-22T00:00:00"/>
    <s v="Ireland"/>
    <x v="0"/>
    <x v="28"/>
  </r>
  <r>
    <s v="EST-000035415"/>
    <m/>
    <d v="2025-07-22T00:00:00"/>
    <s v="Ireland"/>
    <x v="0"/>
    <x v="28"/>
  </r>
  <r>
    <s v="EST-000035473"/>
    <m/>
    <d v="2025-07-22T00:00:00"/>
    <s v="Ireland"/>
    <x v="0"/>
    <x v="28"/>
  </r>
  <r>
    <s v="EST-000035495"/>
    <m/>
    <d v="2025-07-22T00:00:00"/>
    <s v="Ireland"/>
    <x v="0"/>
    <x v="28"/>
  </r>
  <r>
    <s v="EST-000035496"/>
    <m/>
    <d v="2025-07-23T00:00:00"/>
    <s v="Ireland"/>
    <x v="0"/>
    <x v="28"/>
  </r>
  <r>
    <s v="EST-000035524"/>
    <m/>
    <d v="2025-07-21T00:00:00"/>
    <s v="Ireland"/>
    <x v="0"/>
    <x v="28"/>
  </r>
  <r>
    <s v="EST-000035531"/>
    <m/>
    <d v="2025-07-22T00:00:00"/>
    <s v="Ireland"/>
    <x v="0"/>
    <x v="28"/>
  </r>
  <r>
    <s v="EST-000035563"/>
    <m/>
    <d v="2025-07-22T00:00:00"/>
    <s v="Ireland"/>
    <x v="0"/>
    <x v="28"/>
  </r>
  <r>
    <s v="EST-000035579"/>
    <m/>
    <d v="2025-07-21T00:00:00"/>
    <s v="Ireland"/>
    <x v="0"/>
    <x v="28"/>
  </r>
  <r>
    <s v="EST-000035597"/>
    <m/>
    <d v="2025-07-23T00:00:00"/>
    <s v="Ireland"/>
    <x v="0"/>
    <x v="28"/>
  </r>
  <r>
    <s v="EST-000035600"/>
    <m/>
    <d v="2025-07-23T00:00:00"/>
    <s v="Ireland"/>
    <x v="0"/>
    <x v="28"/>
  </r>
  <r>
    <s v="EST-000035628"/>
    <m/>
    <d v="2025-07-23T00:00:00"/>
    <s v="Ireland"/>
    <x v="0"/>
    <x v="28"/>
  </r>
  <r>
    <s v="EST-000035642"/>
    <m/>
    <d v="2025-07-23T00:00:00"/>
    <s v="Ireland"/>
    <x v="0"/>
    <x v="28"/>
  </r>
  <r>
    <s v="EST-000035646"/>
    <m/>
    <d v="2025-07-22T00:00:00"/>
    <s v="Ireland"/>
    <x v="0"/>
    <x v="28"/>
  </r>
  <r>
    <s v="EST-000035649"/>
    <m/>
    <d v="2025-07-22T00:00:00"/>
    <s v="Ireland"/>
    <x v="0"/>
    <x v="28"/>
  </r>
  <r>
    <s v="EST-000035659"/>
    <m/>
    <d v="2025-07-23T00:00:00"/>
    <s v="Ireland"/>
    <x v="0"/>
    <x v="28"/>
  </r>
  <r>
    <s v="EST-000035663"/>
    <m/>
    <d v="2025-07-23T00:00:00"/>
    <s v="Ireland"/>
    <x v="0"/>
    <x v="28"/>
  </r>
  <r>
    <s v="EST-000035671"/>
    <m/>
    <d v="2025-07-22T00:00:00"/>
    <s v="Ireland"/>
    <x v="0"/>
    <x v="28"/>
  </r>
  <r>
    <s v="EST-000035699"/>
    <m/>
    <d v="2025-07-23T00:00:00"/>
    <s v="Ireland"/>
    <x v="0"/>
    <x v="28"/>
  </r>
  <r>
    <s v="EST-000035700"/>
    <m/>
    <d v="2025-07-23T00:00:00"/>
    <s v="Ireland"/>
    <x v="0"/>
    <x v="28"/>
  </r>
  <r>
    <s v="EST-000035710"/>
    <m/>
    <d v="2025-07-23T00:00:00"/>
    <s v="Ireland"/>
    <x v="0"/>
    <x v="28"/>
  </r>
  <r>
    <s v="EST-000035711"/>
    <m/>
    <d v="2025-07-23T00:00:00"/>
    <s v="Ireland"/>
    <x v="0"/>
    <x v="28"/>
  </r>
  <r>
    <s v="EST-000035713"/>
    <m/>
    <d v="2025-07-25T00:00:00"/>
    <s v="Ireland"/>
    <x v="0"/>
    <x v="28"/>
  </r>
  <r>
    <s v="EST-000035735"/>
    <m/>
    <d v="2025-07-25T00:00:00"/>
    <s v="Ireland"/>
    <x v="0"/>
    <x v="28"/>
  </r>
  <r>
    <s v="EST-000035749"/>
    <m/>
    <d v="2025-07-25T00:00:00"/>
    <s v="Ireland"/>
    <x v="0"/>
    <x v="28"/>
  </r>
  <r>
    <s v="EST-000035776"/>
    <m/>
    <d v="2025-07-25T00:00:00"/>
    <s v="Ireland"/>
    <x v="0"/>
    <x v="28"/>
  </r>
  <r>
    <s v="EST-000034654"/>
    <n v="192"/>
    <d v="2025-07-22T00:00:00"/>
    <s v="Middle East"/>
    <x v="1"/>
    <x v="28"/>
  </r>
  <r>
    <s v="EST-000034704"/>
    <n v="208"/>
    <d v="2025-07-25T00:00:00"/>
    <s v="Middle East"/>
    <x v="1"/>
    <x v="28"/>
  </r>
  <r>
    <s v="EST-000034733"/>
    <n v="200"/>
    <d v="2025-07-25T00:00:00"/>
    <s v="Middle East"/>
    <x v="1"/>
    <x v="28"/>
  </r>
  <r>
    <s v="EST-000035564"/>
    <n v="8"/>
    <d v="2025-07-22T00:00:00"/>
    <s v="Middle East"/>
    <x v="1"/>
    <x v="28"/>
  </r>
  <r>
    <s v="EST-000035576"/>
    <n v="8"/>
    <d v="2025-07-22T00:00:00"/>
    <s v="Middle East"/>
    <x v="1"/>
    <x v="28"/>
  </r>
  <r>
    <s v="EST-000035608"/>
    <n v="32"/>
    <d v="2025-07-25T00:00:00"/>
    <s v="Middle East"/>
    <x v="1"/>
    <x v="28"/>
  </r>
  <r>
    <s v="EST-000035615"/>
    <n v="24"/>
    <d v="2025-07-23T00:00:00"/>
    <s v="Middle East"/>
    <x v="1"/>
    <x v="28"/>
  </r>
  <r>
    <s v="EST-000035624"/>
    <n v="40"/>
    <d v="2025-07-25T00:00:00"/>
    <s v="Middle East"/>
    <x v="1"/>
    <x v="28"/>
  </r>
  <r>
    <s v="EST-000035641"/>
    <n v="24"/>
    <d v="2025-07-25T00:00:00"/>
    <s v="Middle East"/>
    <x v="1"/>
    <x v="28"/>
  </r>
  <r>
    <s v="EST-000035668"/>
    <n v="24"/>
    <d v="2025-07-25T00:00:00"/>
    <s v="Middle East"/>
    <x v="1"/>
    <x v="28"/>
  </r>
  <r>
    <s v="EST-000035709"/>
    <n v="8"/>
    <d v="2025-07-24T00:00:00"/>
    <s v="Middle East"/>
    <x v="1"/>
    <x v="28"/>
  </r>
  <r>
    <s v="EST-000035736"/>
    <n v="0"/>
    <d v="2025-07-24T00:00:00"/>
    <s v="Middle East"/>
    <x v="0"/>
    <x v="28"/>
  </r>
  <r>
    <s v="EST-000035015"/>
    <n v="120"/>
    <d v="2025-07-21T00:00:00"/>
    <s v="Rest of the World"/>
    <x v="1"/>
    <x v="28"/>
  </r>
  <r>
    <s v="EST-000035067"/>
    <n v="112"/>
    <d v="2025-07-21T00:00:00"/>
    <s v="Rest of the World"/>
    <x v="1"/>
    <x v="28"/>
  </r>
  <r>
    <s v="EST-000035430"/>
    <n v="32"/>
    <d v="2025-07-22T00:00:00"/>
    <s v="Rest of the World"/>
    <x v="1"/>
    <x v="28"/>
  </r>
  <r>
    <s v="EST-000035548"/>
    <n v="8"/>
    <d v="2025-07-21T00:00:00"/>
    <s v="Rest of the World"/>
    <x v="1"/>
    <x v="28"/>
  </r>
  <r>
    <s v="EST-000035627"/>
    <n v="16"/>
    <d v="2025-07-22T00:00:00"/>
    <s v="Rest of the World"/>
    <x v="1"/>
    <x v="28"/>
  </r>
  <r>
    <s v="EST-000035635"/>
    <n v="-8"/>
    <d v="2025-07-22T00:00:00"/>
    <s v="Rest of the World"/>
    <x v="1"/>
    <x v="28"/>
  </r>
  <r>
    <s v="EST-000035674"/>
    <n v="16"/>
    <d v="2025-07-25T00:00:00"/>
    <s v="Rest of the World"/>
    <x v="1"/>
    <x v="28"/>
  </r>
  <r>
    <s v="EST-000035676"/>
    <n v="8"/>
    <d v="2025-07-23T00:00:00"/>
    <s v="Rest of the World"/>
    <x v="1"/>
    <x v="28"/>
  </r>
  <r>
    <s v="EST-000035757"/>
    <n v="8"/>
    <d v="2025-07-25T00:00:00"/>
    <s v="Rest of the World"/>
    <x v="1"/>
    <x v="28"/>
  </r>
  <r>
    <s v="EST-000035762"/>
    <n v="0"/>
    <d v="2025-07-24T00:00:00"/>
    <s v="Rest of the World"/>
    <x v="0"/>
    <x v="28"/>
  </r>
  <r>
    <s v="EST-000035297"/>
    <n v="80"/>
    <d v="2025-07-23T00:00:00"/>
    <s v="UK"/>
    <x v="1"/>
    <x v="28"/>
  </r>
  <r>
    <s v="EST-000035320"/>
    <n v="88"/>
    <d v="2025-07-25T00:00:00"/>
    <s v="UK"/>
    <x v="1"/>
    <x v="28"/>
  </r>
  <r>
    <s v="EST-000035371"/>
    <n v="64"/>
    <d v="2025-07-24T00:00:00"/>
    <s v="UK"/>
    <x v="1"/>
    <x v="28"/>
  </r>
  <r>
    <s v="EST-000035386"/>
    <n v="40"/>
    <d v="2025-07-21T00:00:00"/>
    <s v="UK"/>
    <x v="1"/>
    <x v="28"/>
  </r>
  <r>
    <s v="EST-000035429"/>
    <n v="64"/>
    <d v="2025-07-25T00:00:00"/>
    <s v="UK"/>
    <x v="1"/>
    <x v="28"/>
  </r>
  <r>
    <s v="EST-000035485"/>
    <n v="16"/>
    <d v="2025-07-22T00:00:00"/>
    <s v="UK"/>
    <x v="1"/>
    <x v="28"/>
  </r>
  <r>
    <s v="EST-000035528"/>
    <n v="16"/>
    <d v="2025-07-21T00:00:00"/>
    <s v="UK"/>
    <x v="1"/>
    <x v="28"/>
  </r>
  <r>
    <s v="EST-000035546"/>
    <n v="8"/>
    <d v="2025-07-21T00:00:00"/>
    <s v="UK"/>
    <x v="1"/>
    <x v="28"/>
  </r>
  <r>
    <s v="EST-000035550"/>
    <m/>
    <d v="2025-07-21T00:00:00"/>
    <s v="UK"/>
    <x v="0"/>
    <x v="28"/>
  </r>
  <r>
    <s v="EST-000035553"/>
    <n v="0"/>
    <d v="2025-07-21T00:00:00"/>
    <s v="UK"/>
    <x v="0"/>
    <x v="28"/>
  </r>
  <r>
    <s v="EST-000035555"/>
    <n v="24"/>
    <d v="2025-07-23T00:00:00"/>
    <s v="UK"/>
    <x v="1"/>
    <x v="28"/>
  </r>
  <r>
    <s v="EST-000035557"/>
    <n v="8"/>
    <d v="2025-07-21T00:00:00"/>
    <s v="UK"/>
    <x v="1"/>
    <x v="28"/>
  </r>
  <r>
    <s v="EST-000035558"/>
    <n v="8"/>
    <d v="2025-07-21T00:00:00"/>
    <s v="UK"/>
    <x v="1"/>
    <x v="28"/>
  </r>
  <r>
    <s v="EST-000035565"/>
    <n v="0"/>
    <d v="2025-07-21T00:00:00"/>
    <s v="UK"/>
    <x v="0"/>
    <x v="28"/>
  </r>
  <r>
    <s v="EST-000035569"/>
    <n v="-8"/>
    <d v="2025-07-21T00:00:00"/>
    <s v="UK"/>
    <x v="1"/>
    <x v="28"/>
  </r>
  <r>
    <s v="EST-000035570"/>
    <n v="0"/>
    <d v="2025-07-21T00:00:00"/>
    <s v="UK"/>
    <x v="0"/>
    <x v="28"/>
  </r>
  <r>
    <s v="EST-000035571"/>
    <n v="8"/>
    <d v="2025-07-22T00:00:00"/>
    <s v="UK"/>
    <x v="1"/>
    <x v="28"/>
  </r>
  <r>
    <s v="EST-000035575"/>
    <n v="0"/>
    <d v="2025-07-21T00:00:00"/>
    <s v="UK"/>
    <x v="0"/>
    <x v="28"/>
  </r>
  <r>
    <s v="EST-000035578"/>
    <n v="0"/>
    <d v="2025-07-21T00:00:00"/>
    <s v="UK"/>
    <x v="0"/>
    <x v="28"/>
  </r>
  <r>
    <s v="EST-000035580"/>
    <n v="16"/>
    <d v="2025-07-22T00:00:00"/>
    <s v="UK"/>
    <x v="1"/>
    <x v="28"/>
  </r>
  <r>
    <s v="EST-000035581"/>
    <n v="0"/>
    <d v="2025-07-21T00:00:00"/>
    <s v="UK"/>
    <x v="0"/>
    <x v="28"/>
  </r>
  <r>
    <s v="EST-000035582"/>
    <n v="0"/>
    <d v="2025-07-21T00:00:00"/>
    <s v="UK"/>
    <x v="0"/>
    <x v="28"/>
  </r>
  <r>
    <s v="EST-000035583"/>
    <n v="0"/>
    <d v="2025-07-21T00:00:00"/>
    <s v="UK"/>
    <x v="0"/>
    <x v="28"/>
  </r>
  <r>
    <s v="EST-000035584"/>
    <n v="0"/>
    <d v="2025-07-21T00:00:00"/>
    <s v="UK"/>
    <x v="0"/>
    <x v="28"/>
  </r>
  <r>
    <s v="EST-000035585"/>
    <m/>
    <d v="2025-07-21T00:00:00"/>
    <s v="UK"/>
    <x v="0"/>
    <x v="28"/>
  </r>
  <r>
    <s v="EST-000035586"/>
    <n v="0"/>
    <d v="2025-07-21T00:00:00"/>
    <s v="UK"/>
    <x v="0"/>
    <x v="28"/>
  </r>
  <r>
    <s v="EST-000035587"/>
    <m/>
    <d v="2025-07-21T00:00:00"/>
    <s v="UK"/>
    <x v="0"/>
    <x v="28"/>
  </r>
  <r>
    <s v="EST-000035588"/>
    <n v="0"/>
    <d v="2025-07-21T00:00:00"/>
    <s v="UK"/>
    <x v="0"/>
    <x v="28"/>
  </r>
  <r>
    <s v="EST-000035589"/>
    <n v="0"/>
    <d v="2025-07-21T00:00:00"/>
    <s v="UK"/>
    <x v="0"/>
    <x v="28"/>
  </r>
  <r>
    <s v="EST-000035590"/>
    <m/>
    <d v="2025-07-21T00:00:00"/>
    <s v="UK"/>
    <x v="0"/>
    <x v="28"/>
  </r>
  <r>
    <s v="EST-000035592"/>
    <m/>
    <d v="2025-07-21T00:00:00"/>
    <s v="UK"/>
    <x v="0"/>
    <x v="28"/>
  </r>
  <r>
    <s v="EST-000035593"/>
    <n v="0"/>
    <d v="2025-07-21T00:00:00"/>
    <s v="UK"/>
    <x v="0"/>
    <x v="28"/>
  </r>
  <r>
    <s v="EST-000035594"/>
    <n v="0"/>
    <d v="2025-07-21T00:00:00"/>
    <s v="UK"/>
    <x v="0"/>
    <x v="28"/>
  </r>
  <r>
    <s v="EST-000035595"/>
    <n v="0"/>
    <d v="2025-07-21T00:00:00"/>
    <s v="UK"/>
    <x v="0"/>
    <x v="28"/>
  </r>
  <r>
    <s v="EST-000035596"/>
    <n v="0"/>
    <d v="2025-07-21T00:00:00"/>
    <s v="UK"/>
    <x v="0"/>
    <x v="28"/>
  </r>
  <r>
    <s v="EST-000035598"/>
    <n v="-8"/>
    <d v="2025-07-21T00:00:00"/>
    <s v="UK"/>
    <x v="1"/>
    <x v="28"/>
  </r>
  <r>
    <s v="EST-000035599"/>
    <n v="0"/>
    <d v="2025-07-21T00:00:00"/>
    <s v="UK"/>
    <x v="0"/>
    <x v="28"/>
  </r>
  <r>
    <s v="EST-000035601"/>
    <n v="0"/>
    <d v="2025-07-21T00:00:00"/>
    <s v="UK"/>
    <x v="0"/>
    <x v="28"/>
  </r>
  <r>
    <s v="EST-000035602"/>
    <n v="0"/>
    <d v="2025-07-21T00:00:00"/>
    <s v="UK"/>
    <x v="0"/>
    <x v="28"/>
  </r>
  <r>
    <s v="EST-000035603"/>
    <m/>
    <d v="2025-07-21T00:00:00"/>
    <s v="UK"/>
    <x v="0"/>
    <x v="28"/>
  </r>
  <r>
    <s v="EST-000035604"/>
    <m/>
    <d v="2025-07-21T00:00:00"/>
    <s v="UK"/>
    <x v="0"/>
    <x v="28"/>
  </r>
  <r>
    <s v="EST-000035605"/>
    <n v="24"/>
    <d v="2025-07-24T00:00:00"/>
    <s v="UK"/>
    <x v="1"/>
    <x v="28"/>
  </r>
  <r>
    <s v="EST-000035606"/>
    <m/>
    <d v="2025-07-21T00:00:00"/>
    <s v="UK"/>
    <x v="0"/>
    <x v="28"/>
  </r>
  <r>
    <s v="EST-000035607"/>
    <n v="0"/>
    <d v="2025-07-21T00:00:00"/>
    <s v="UK"/>
    <x v="0"/>
    <x v="28"/>
  </r>
  <r>
    <s v="EST-000035609"/>
    <n v="0"/>
    <d v="2025-07-21T00:00:00"/>
    <s v="UK"/>
    <x v="0"/>
    <x v="28"/>
  </r>
  <r>
    <s v="EST-000035610"/>
    <m/>
    <d v="2025-07-21T00:00:00"/>
    <s v="UK"/>
    <x v="0"/>
    <x v="28"/>
  </r>
  <r>
    <s v="EST-000035612"/>
    <n v="0"/>
    <d v="2025-07-21T00:00:00"/>
    <s v="UK"/>
    <x v="0"/>
    <x v="28"/>
  </r>
  <r>
    <s v="EST-000035613"/>
    <n v="0"/>
    <d v="2025-07-21T00:00:00"/>
    <s v="UK"/>
    <x v="0"/>
    <x v="28"/>
  </r>
  <r>
    <s v="EST-000035614"/>
    <n v="0"/>
    <d v="2025-07-21T00:00:00"/>
    <s v="UK"/>
    <x v="0"/>
    <x v="28"/>
  </r>
  <r>
    <s v="EST-000035618"/>
    <m/>
    <d v="2025-07-21T00:00:00"/>
    <s v="UK"/>
    <x v="0"/>
    <x v="28"/>
  </r>
  <r>
    <s v="EST-000035616"/>
    <n v="24"/>
    <d v="2025-07-24T00:00:00"/>
    <s v="UK"/>
    <x v="1"/>
    <x v="28"/>
  </r>
  <r>
    <s v="EST-000035620"/>
    <n v="8"/>
    <d v="2025-07-22T00:00:00"/>
    <s v="UK"/>
    <x v="1"/>
    <x v="28"/>
  </r>
  <r>
    <s v="EST-000035621"/>
    <m/>
    <d v="2025-07-21T00:00:00"/>
    <s v="UK"/>
    <x v="0"/>
    <x v="28"/>
  </r>
  <r>
    <s v="EST-000035622"/>
    <m/>
    <d v="2025-07-21T00:00:00"/>
    <s v="UK"/>
    <x v="0"/>
    <x v="28"/>
  </r>
  <r>
    <s v="EST-000035623"/>
    <n v="8"/>
    <d v="2025-07-22T00:00:00"/>
    <s v="UK"/>
    <x v="1"/>
    <x v="28"/>
  </r>
  <r>
    <s v="EST-000035625"/>
    <n v="-8"/>
    <d v="2025-07-21T00:00:00"/>
    <s v="UK"/>
    <x v="1"/>
    <x v="28"/>
  </r>
  <r>
    <s v="EST-000035626"/>
    <m/>
    <d v="2025-07-21T00:00:00"/>
    <s v="UK"/>
    <x v="0"/>
    <x v="28"/>
  </r>
  <r>
    <s v="EST-000035632"/>
    <n v="16"/>
    <d v="2025-07-22T00:00:00"/>
    <s v="UK"/>
    <x v="1"/>
    <x v="28"/>
  </r>
  <r>
    <s v="EST-000035629"/>
    <n v="16"/>
    <d v="2025-07-22T00:00:00"/>
    <s v="UK"/>
    <x v="1"/>
    <x v="28"/>
  </r>
  <r>
    <s v="EST-000035630"/>
    <n v="8"/>
    <d v="2025-07-22T00:00:00"/>
    <s v="UK"/>
    <x v="1"/>
    <x v="28"/>
  </r>
  <r>
    <s v="EST-000035631"/>
    <n v="16"/>
    <d v="2025-07-22T00:00:00"/>
    <s v="UK"/>
    <x v="1"/>
    <x v="28"/>
  </r>
  <r>
    <s v="EST-000035634"/>
    <m/>
    <d v="2025-07-22T00:00:00"/>
    <s v="UK"/>
    <x v="0"/>
    <x v="28"/>
  </r>
  <r>
    <s v="EST-000035636"/>
    <n v="0"/>
    <d v="2025-07-22T00:00:00"/>
    <s v="UK"/>
    <x v="0"/>
    <x v="28"/>
  </r>
  <r>
    <s v="EST-000035638"/>
    <n v="0"/>
    <d v="2025-07-22T00:00:00"/>
    <s v="UK"/>
    <x v="0"/>
    <x v="28"/>
  </r>
  <r>
    <s v="EST-000035644"/>
    <n v="0"/>
    <d v="2025-07-22T00:00:00"/>
    <s v="UK"/>
    <x v="0"/>
    <x v="28"/>
  </r>
  <r>
    <s v="EST-000035645"/>
    <m/>
    <d v="2025-07-22T00:00:00"/>
    <s v="UK"/>
    <x v="0"/>
    <x v="28"/>
  </r>
  <r>
    <s v="EST-000035647"/>
    <m/>
    <d v="2025-07-22T00:00:00"/>
    <s v="UK"/>
    <x v="0"/>
    <x v="28"/>
  </r>
  <r>
    <s v="EST-000035648"/>
    <n v="8"/>
    <d v="2025-07-23T00:00:00"/>
    <s v="UK"/>
    <x v="1"/>
    <x v="28"/>
  </r>
  <r>
    <s v="EST-000035650"/>
    <m/>
    <d v="2025-07-24T00:00:00"/>
    <s v="UK"/>
    <x v="0"/>
    <x v="28"/>
  </r>
  <r>
    <s v="EST-000035651"/>
    <m/>
    <d v="2025-07-22T00:00:00"/>
    <s v="UK"/>
    <x v="0"/>
    <x v="28"/>
  </r>
  <r>
    <s v="EST-000035652"/>
    <m/>
    <d v="2025-07-22T00:00:00"/>
    <s v="UK"/>
    <x v="0"/>
    <x v="28"/>
  </r>
  <r>
    <s v="EST-000035653"/>
    <n v="0"/>
    <d v="2025-07-22T00:00:00"/>
    <s v="UK"/>
    <x v="0"/>
    <x v="28"/>
  </r>
  <r>
    <s v="EST-000035654"/>
    <n v="0"/>
    <d v="2025-07-22T00:00:00"/>
    <s v="UK"/>
    <x v="0"/>
    <x v="28"/>
  </r>
  <r>
    <s v="EST-000035656"/>
    <n v="24"/>
    <d v="2025-07-25T00:00:00"/>
    <s v="UK"/>
    <x v="1"/>
    <x v="28"/>
  </r>
  <r>
    <s v="EST-000035657"/>
    <n v="0"/>
    <d v="2025-07-22T00:00:00"/>
    <s v="UK"/>
    <x v="0"/>
    <x v="28"/>
  </r>
  <r>
    <s v="EST-000035658"/>
    <n v="0"/>
    <d v="2025-07-22T00:00:00"/>
    <s v="UK"/>
    <x v="0"/>
    <x v="28"/>
  </r>
  <r>
    <s v="EST-000035660"/>
    <n v="8"/>
    <d v="2025-07-23T00:00:00"/>
    <s v="UK"/>
    <x v="1"/>
    <x v="28"/>
  </r>
  <r>
    <s v="EST-000035662"/>
    <n v="8"/>
    <d v="2025-07-23T00:00:00"/>
    <s v="UK"/>
    <x v="1"/>
    <x v="28"/>
  </r>
  <r>
    <s v="EST-000035665"/>
    <n v="0"/>
    <d v="2025-07-23T00:00:00"/>
    <s v="UK"/>
    <x v="0"/>
    <x v="28"/>
  </r>
  <r>
    <s v="EST-000035666"/>
    <n v="16"/>
    <d v="2025-07-25T00:00:00"/>
    <s v="UK"/>
    <x v="1"/>
    <x v="28"/>
  </r>
  <r>
    <s v="EST-000035667"/>
    <n v="8"/>
    <d v="2025-07-23T00:00:00"/>
    <s v="UK"/>
    <x v="1"/>
    <x v="28"/>
  </r>
  <r>
    <s v="EST-000035669"/>
    <n v="8"/>
    <d v="2025-07-23T00:00:00"/>
    <s v="UK"/>
    <x v="1"/>
    <x v="28"/>
  </r>
  <r>
    <s v="EST-000035670"/>
    <n v="0"/>
    <d v="2025-07-23T00:00:00"/>
    <s v="UK"/>
    <x v="0"/>
    <x v="28"/>
  </r>
  <r>
    <s v="EST-000035672"/>
    <n v="0"/>
    <d v="2025-07-23T00:00:00"/>
    <s v="UK"/>
    <x v="0"/>
    <x v="28"/>
  </r>
  <r>
    <s v="EST-000035680"/>
    <m/>
    <d v="2025-07-22T00:00:00"/>
    <s v="UK"/>
    <x v="0"/>
    <x v="28"/>
  </r>
  <r>
    <s v="EST-000035681"/>
    <m/>
    <d v="2025-07-23T00:00:00"/>
    <s v="UK"/>
    <x v="0"/>
    <x v="28"/>
  </r>
  <r>
    <s v="EST-000035682"/>
    <n v="0"/>
    <d v="2025-07-23T00:00:00"/>
    <s v="UK"/>
    <x v="0"/>
    <x v="28"/>
  </r>
  <r>
    <s v="EST-000035683"/>
    <n v="0"/>
    <d v="2025-07-23T00:00:00"/>
    <s v="UK"/>
    <x v="0"/>
    <x v="28"/>
  </r>
  <r>
    <s v="EST-000035684"/>
    <n v="16"/>
    <d v="2025-07-25T00:00:00"/>
    <s v="UK"/>
    <x v="1"/>
    <x v="28"/>
  </r>
  <r>
    <s v="EST-000035686"/>
    <n v="0"/>
    <d v="2025-07-23T00:00:00"/>
    <s v="UK"/>
    <x v="0"/>
    <x v="28"/>
  </r>
  <r>
    <s v="EST-000035692"/>
    <m/>
    <d v="2025-07-23T00:00:00"/>
    <s v="UK"/>
    <x v="0"/>
    <x v="28"/>
  </r>
  <r>
    <s v="EST-000035690"/>
    <n v="8"/>
    <d v="2025-07-24T00:00:00"/>
    <s v="UK"/>
    <x v="1"/>
    <x v="28"/>
  </r>
  <r>
    <s v="EST-000035691"/>
    <m/>
    <d v="2025-07-23T00:00:00"/>
    <s v="UK"/>
    <x v="0"/>
    <x v="28"/>
  </r>
  <r>
    <s v="EST-000035694"/>
    <n v="-8"/>
    <d v="2025-07-23T00:00:00"/>
    <s v="UK"/>
    <x v="1"/>
    <x v="28"/>
  </r>
  <r>
    <s v="EST-000035695"/>
    <n v="8"/>
    <d v="2025-07-24T00:00:00"/>
    <s v="UK"/>
    <x v="1"/>
    <x v="28"/>
  </r>
  <r>
    <s v="EST-000035697"/>
    <n v="0"/>
    <d v="2025-07-23T00:00:00"/>
    <s v="UK"/>
    <x v="0"/>
    <x v="28"/>
  </r>
  <r>
    <s v="EST-000035701"/>
    <n v="0"/>
    <d v="2025-07-23T00:00:00"/>
    <s v="UK"/>
    <x v="0"/>
    <x v="28"/>
  </r>
  <r>
    <s v="EST-000035703"/>
    <n v="0"/>
    <d v="2025-07-23T00:00:00"/>
    <s v="UK"/>
    <x v="0"/>
    <x v="28"/>
  </r>
  <r>
    <s v="EST-000035704"/>
    <n v="0"/>
    <d v="2025-07-23T00:00:00"/>
    <s v="UK"/>
    <x v="0"/>
    <x v="28"/>
  </r>
  <r>
    <s v="EST-000035706"/>
    <m/>
    <d v="2025-07-23T00:00:00"/>
    <s v="UK"/>
    <x v="0"/>
    <x v="28"/>
  </r>
  <r>
    <s v="EST-000035707"/>
    <n v="0"/>
    <d v="2025-07-23T00:00:00"/>
    <s v="UK"/>
    <x v="0"/>
    <x v="28"/>
  </r>
  <r>
    <s v="EST-000035708"/>
    <n v="16"/>
    <d v="2025-07-25T00:00:00"/>
    <s v="UK"/>
    <x v="1"/>
    <x v="28"/>
  </r>
  <r>
    <s v="EST-000035712"/>
    <n v="8"/>
    <d v="2025-07-24T00:00:00"/>
    <s v="UK"/>
    <x v="1"/>
    <x v="28"/>
  </r>
  <r>
    <s v="EST-000035715"/>
    <n v="0"/>
    <d v="2025-07-23T00:00:00"/>
    <s v="UK"/>
    <x v="0"/>
    <x v="28"/>
  </r>
  <r>
    <s v="EST-000035717"/>
    <m/>
    <d v="2025-07-23T00:00:00"/>
    <s v="UK"/>
    <x v="0"/>
    <x v="28"/>
  </r>
  <r>
    <s v="EST-000035719"/>
    <n v="0"/>
    <d v="2025-07-23T00:00:00"/>
    <s v="UK"/>
    <x v="0"/>
    <x v="28"/>
  </r>
  <r>
    <s v="EST-000035720"/>
    <n v="16"/>
    <d v="2025-07-25T00:00:00"/>
    <s v="UK"/>
    <x v="1"/>
    <x v="28"/>
  </r>
  <r>
    <s v="EST-000035721"/>
    <n v="8"/>
    <d v="2025-07-24T00:00:00"/>
    <s v="UK"/>
    <x v="1"/>
    <x v="28"/>
  </r>
  <r>
    <s v="EST-000035722"/>
    <n v="8"/>
    <d v="2025-07-24T00:00:00"/>
    <s v="UK"/>
    <x v="1"/>
    <x v="28"/>
  </r>
  <r>
    <s v="EST-000035723"/>
    <n v="8"/>
    <d v="2025-07-24T00:00:00"/>
    <s v="UK"/>
    <x v="1"/>
    <x v="28"/>
  </r>
  <r>
    <s v="EST-000035724"/>
    <n v="0"/>
    <d v="2025-07-24T00:00:00"/>
    <s v="UK"/>
    <x v="0"/>
    <x v="28"/>
  </r>
  <r>
    <s v="EST-000035725"/>
    <n v="0"/>
    <d v="2025-07-24T00:00:00"/>
    <s v="UK"/>
    <x v="0"/>
    <x v="28"/>
  </r>
  <r>
    <s v="EST-000035727"/>
    <n v="-8"/>
    <d v="2025-07-23T00:00:00"/>
    <s v="UK"/>
    <x v="1"/>
    <x v="28"/>
  </r>
  <r>
    <s v="EST-000035728"/>
    <n v="8"/>
    <d v="2025-07-25T00:00:00"/>
    <s v="UK"/>
    <x v="1"/>
    <x v="28"/>
  </r>
  <r>
    <s v="EST-000035731"/>
    <n v="0"/>
    <d v="2025-07-24T00:00:00"/>
    <s v="UK"/>
    <x v="0"/>
    <x v="28"/>
  </r>
  <r>
    <s v="EST-000035733"/>
    <n v="0"/>
    <d v="2025-07-24T00:00:00"/>
    <s v="UK"/>
    <x v="0"/>
    <x v="28"/>
  </r>
  <r>
    <s v="EST-000035737"/>
    <n v="0"/>
    <d v="2025-07-24T00:00:00"/>
    <s v="UK"/>
    <x v="0"/>
    <x v="28"/>
  </r>
  <r>
    <s v="EST-000035738"/>
    <n v="0"/>
    <d v="2025-07-24T00:00:00"/>
    <s v="UK"/>
    <x v="0"/>
    <x v="28"/>
  </r>
  <r>
    <s v="EST-000035739"/>
    <m/>
    <d v="2025-07-24T00:00:00"/>
    <s v="UK"/>
    <x v="0"/>
    <x v="28"/>
  </r>
  <r>
    <s v="EST-000035740"/>
    <m/>
    <d v="2025-07-24T00:00:00"/>
    <s v="UK"/>
    <x v="0"/>
    <x v="28"/>
  </r>
  <r>
    <s v="EST-000035741"/>
    <n v="0"/>
    <d v="2025-07-24T00:00:00"/>
    <s v="UK"/>
    <x v="0"/>
    <x v="28"/>
  </r>
  <r>
    <s v="EST-000035742"/>
    <n v="0"/>
    <d v="2025-07-24T00:00:00"/>
    <s v="UK"/>
    <x v="0"/>
    <x v="28"/>
  </r>
  <r>
    <s v="EST-000035743"/>
    <m/>
    <d v="2025-07-24T00:00:00"/>
    <s v="UK"/>
    <x v="0"/>
    <x v="28"/>
  </r>
  <r>
    <s v="EST-000035744"/>
    <n v="8"/>
    <d v="2025-07-25T00:00:00"/>
    <s v="UK"/>
    <x v="1"/>
    <x v="28"/>
  </r>
  <r>
    <s v="EST-000035745"/>
    <n v="0"/>
    <d v="2025-07-24T00:00:00"/>
    <s v="UK"/>
    <x v="0"/>
    <x v="28"/>
  </r>
  <r>
    <s v="EST-000035747"/>
    <n v="0"/>
    <d v="2025-07-24T00:00:00"/>
    <s v="UK"/>
    <x v="0"/>
    <x v="28"/>
  </r>
  <r>
    <s v="EST-000035748"/>
    <n v="8"/>
    <d v="2025-07-25T00:00:00"/>
    <s v="UK"/>
    <x v="1"/>
    <x v="28"/>
  </r>
  <r>
    <s v="EST-000035751"/>
    <m/>
    <d v="2025-07-24T00:00:00"/>
    <s v="UK"/>
    <x v="0"/>
    <x v="28"/>
  </r>
  <r>
    <s v="EST-000035750"/>
    <n v="8"/>
    <d v="2025-07-25T00:00:00"/>
    <s v="UK"/>
    <x v="1"/>
    <x v="28"/>
  </r>
  <r>
    <s v="EST-000035752"/>
    <n v="0"/>
    <d v="2025-07-24T00:00:00"/>
    <s v="UK"/>
    <x v="0"/>
    <x v="28"/>
  </r>
  <r>
    <s v="EST-000035753"/>
    <m/>
    <d v="2025-07-24T00:00:00"/>
    <s v="UK"/>
    <x v="0"/>
    <x v="28"/>
  </r>
  <r>
    <s v="EST-000035754"/>
    <n v="0"/>
    <d v="2025-07-24T00:00:00"/>
    <s v="UK"/>
    <x v="0"/>
    <x v="28"/>
  </r>
  <r>
    <s v="EST-000035755"/>
    <n v="0"/>
    <d v="2025-07-24T00:00:00"/>
    <s v="UK"/>
    <x v="0"/>
    <x v="28"/>
  </r>
  <r>
    <s v="EST-000035756"/>
    <n v="0"/>
    <d v="2025-07-24T00:00:00"/>
    <s v="UK"/>
    <x v="0"/>
    <x v="28"/>
  </r>
  <r>
    <s v="EST-000035758"/>
    <m/>
    <d v="2025-07-24T00:00:00"/>
    <s v="UK"/>
    <x v="0"/>
    <x v="28"/>
  </r>
  <r>
    <s v="EST-000035760"/>
    <n v="0"/>
    <d v="2025-07-24T00:00:00"/>
    <s v="UK"/>
    <x v="0"/>
    <x v="28"/>
  </r>
  <r>
    <s v="EST-000035761"/>
    <m/>
    <d v="2025-07-24T00:00:00"/>
    <s v="UK"/>
    <x v="0"/>
    <x v="28"/>
  </r>
  <r>
    <s v="EST-000035764"/>
    <n v="8"/>
    <d v="2025-07-25T00:00:00"/>
    <s v="UK"/>
    <x v="1"/>
    <x v="28"/>
  </r>
  <r>
    <s v="EST-000035767"/>
    <n v="8"/>
    <d v="2025-07-25T00:00:00"/>
    <s v="UK"/>
    <x v="1"/>
    <x v="28"/>
  </r>
  <r>
    <s v="EST-000035768"/>
    <n v="16"/>
    <d v="2025-07-25T00:00:00"/>
    <s v="UK"/>
    <x v="1"/>
    <x v="28"/>
  </r>
  <r>
    <s v="EST-000035769"/>
    <n v="0"/>
    <d v="2025-07-24T00:00:00"/>
    <s v="UK"/>
    <x v="0"/>
    <x v="28"/>
  </r>
  <r>
    <s v="EST-000035774"/>
    <n v="0"/>
    <d v="2025-07-25T00:00:00"/>
    <s v="UK"/>
    <x v="0"/>
    <x v="28"/>
  </r>
  <r>
    <s v="EST-000035775"/>
    <m/>
    <d v="2025-07-25T00:00:00"/>
    <s v="UK"/>
    <x v="0"/>
    <x v="28"/>
  </r>
  <r>
    <s v="EST-000035779"/>
    <n v="0"/>
    <d v="2025-07-25T00:00:00"/>
    <s v="UK"/>
    <x v="0"/>
    <x v="28"/>
  </r>
  <r>
    <s v="EST-000035780"/>
    <n v="0"/>
    <d v="2025-07-25T00:00:00"/>
    <s v="UK"/>
    <x v="0"/>
    <x v="28"/>
  </r>
  <r>
    <s v="EST-000035783"/>
    <m/>
    <d v="2025-07-25T00:00:00"/>
    <s v="UK"/>
    <x v="0"/>
    <x v="28"/>
  </r>
  <r>
    <s v="EST-000035782"/>
    <n v="0"/>
    <d v="2025-07-25T00:00:00"/>
    <s v="UK"/>
    <x v="0"/>
    <x v="28"/>
  </r>
  <r>
    <s v="EST-000035784"/>
    <n v="0"/>
    <d v="2025-07-25T00:00:00"/>
    <s v="UK"/>
    <x v="0"/>
    <x v="28"/>
  </r>
  <r>
    <s v="EST-000035787"/>
    <n v="0"/>
    <d v="2025-07-25T00:00:00"/>
    <s v="UK"/>
    <x v="0"/>
    <x v="28"/>
  </r>
  <r>
    <s v="EST-000035793"/>
    <n v="0"/>
    <d v="2025-07-25T00:00:00"/>
    <s v="UK"/>
    <x v="0"/>
    <x v="28"/>
  </r>
  <r>
    <s v="EST-000035794"/>
    <n v="0"/>
    <d v="2025-07-25T00:00:00"/>
    <s v="UK"/>
    <x v="0"/>
    <x v="28"/>
  </r>
  <r>
    <s v="EST-000035796"/>
    <n v="0"/>
    <d v="2025-07-25T00:00:00"/>
    <s v="UK"/>
    <x v="0"/>
    <x v="28"/>
  </r>
  <r>
    <s v="EST-000035797"/>
    <n v="0"/>
    <d v="2025-07-25T00:00:00"/>
    <s v="UK"/>
    <x v="0"/>
    <x v="28"/>
  </r>
  <r>
    <s v="EST-000035798"/>
    <m/>
    <d v="2025-07-25T00:00:00"/>
    <s v="UK"/>
    <x v="0"/>
    <x v="28"/>
  </r>
  <r>
    <s v="EST-000035801"/>
    <n v="0"/>
    <d v="2025-07-25T00:00:00"/>
    <s v="UK"/>
    <x v="0"/>
    <x v="28"/>
  </r>
  <r>
    <s v="EST-000035803"/>
    <n v="0"/>
    <d v="2025-07-25T00:00:00"/>
    <s v="UK"/>
    <x v="0"/>
    <x v="28"/>
  </r>
  <r>
    <s v="EST-000035808"/>
    <n v="0"/>
    <d v="2025-07-25T00:00:00"/>
    <s v="UK"/>
    <x v="0"/>
    <x v="28"/>
  </r>
  <r>
    <s v="EST-000034889"/>
    <n v="136"/>
    <d v="2025-07-21T00:00:00"/>
    <s v="USA"/>
    <x v="1"/>
    <x v="28"/>
  </r>
  <r>
    <s v="EST-000035306"/>
    <n v="64"/>
    <d v="2025-07-23T00:00:00"/>
    <s v="USA"/>
    <x v="1"/>
    <x v="28"/>
  </r>
  <r>
    <s v="EST-000035459"/>
    <n v="40"/>
    <d v="2025-07-21T00:00:00"/>
    <s v="USA"/>
    <x v="1"/>
    <x v="28"/>
  </r>
  <r>
    <s v="EST-000035460"/>
    <n v="26"/>
    <d v="2025-07-21T00:00:00"/>
    <s v="USA"/>
    <x v="1"/>
    <x v="28"/>
  </r>
  <r>
    <s v="EST-000035572"/>
    <n v="20"/>
    <d v="2025-07-24T00:00:00"/>
    <s v="USA"/>
    <x v="1"/>
    <x v="28"/>
  </r>
  <r>
    <s v="EST-000035637"/>
    <m/>
    <d v="2025-07-22T00:00:00"/>
    <s v="USA"/>
    <x v="0"/>
    <x v="28"/>
  </r>
  <r>
    <s v="EST-000035772"/>
    <m/>
    <d v="2025-07-24T00:00:00"/>
    <s v="USA"/>
    <x v="0"/>
    <x v="28"/>
  </r>
  <r>
    <s v="EST-000035176"/>
    <n v="136"/>
    <d v="2025-07-29T00:00:00"/>
    <s v="Australia"/>
    <x v="1"/>
    <x v="29"/>
  </r>
  <r>
    <s v="EST-000035351"/>
    <n v="96"/>
    <d v="2025-07-28T00:00:00"/>
    <s v="France"/>
    <x v="1"/>
    <x v="29"/>
  </r>
  <r>
    <s v="EST-000035726"/>
    <n v="48"/>
    <d v="2025-07-30T00:00:00"/>
    <s v="France"/>
    <x v="1"/>
    <x v="29"/>
  </r>
  <r>
    <s v="EST-000035685"/>
    <m/>
    <d v="2025-07-29T00:00:00"/>
    <s v="Ireland"/>
    <x v="0"/>
    <x v="29"/>
  </r>
  <r>
    <s v="EST-000035696"/>
    <m/>
    <d v="2025-07-29T00:00:00"/>
    <s v="Ireland"/>
    <x v="0"/>
    <x v="29"/>
  </r>
  <r>
    <s v="EST-000035791"/>
    <m/>
    <d v="2025-07-29T00:00:00"/>
    <s v="Ireland"/>
    <x v="0"/>
    <x v="29"/>
  </r>
  <r>
    <s v="EST-000035800"/>
    <m/>
    <d v="2025-07-28T00:00:00"/>
    <s v="Ireland"/>
    <x v="0"/>
    <x v="29"/>
  </r>
  <r>
    <s v="EST-000035804"/>
    <m/>
    <d v="2025-07-29T00:00:00"/>
    <s v="Ireland"/>
    <x v="0"/>
    <x v="29"/>
  </r>
  <r>
    <s v="EST-000035831"/>
    <m/>
    <d v="2025-07-29T00:00:00"/>
    <s v="Ireland"/>
    <x v="0"/>
    <x v="29"/>
  </r>
  <r>
    <s v="EST-000035850"/>
    <m/>
    <d v="2025-07-30T00:00:00"/>
    <s v="Ireland"/>
    <x v="0"/>
    <x v="29"/>
  </r>
  <r>
    <s v="EST-000035854"/>
    <m/>
    <d v="2025-07-31T00:00:00"/>
    <s v="Ireland"/>
    <x v="0"/>
    <x v="29"/>
  </r>
  <r>
    <s v="EST-000035862"/>
    <m/>
    <d v="2025-07-30T00:00:00"/>
    <s v="Ireland"/>
    <x v="0"/>
    <x v="29"/>
  </r>
  <r>
    <s v="EST-000035860"/>
    <m/>
    <d v="2025-07-30T00:00:00"/>
    <s v="Ireland"/>
    <x v="0"/>
    <x v="29"/>
  </r>
  <r>
    <s v="EST-000035865"/>
    <m/>
    <d v="2025-07-30T00:00:00"/>
    <s v="Ireland"/>
    <x v="0"/>
    <x v="29"/>
  </r>
  <r>
    <s v="EST-000035869"/>
    <m/>
    <d v="2025-07-30T00:00:00"/>
    <s v="Ireland"/>
    <x v="0"/>
    <x v="29"/>
  </r>
  <r>
    <s v="EST-000035870"/>
    <m/>
    <d v="2025-07-30T00:00:00"/>
    <s v="Ireland"/>
    <x v="0"/>
    <x v="29"/>
  </r>
  <r>
    <s v="EST-000035885"/>
    <m/>
    <d v="2025-07-31T00:00:00"/>
    <s v="Ireland"/>
    <x v="0"/>
    <x v="29"/>
  </r>
  <r>
    <s v="EST-000035884"/>
    <m/>
    <d v="2025-07-30T00:00:00"/>
    <s v="Ireland"/>
    <x v="0"/>
    <x v="29"/>
  </r>
  <r>
    <s v="EST-000035889"/>
    <m/>
    <d v="2025-07-31T00:00:00"/>
    <s v="Ireland"/>
    <x v="0"/>
    <x v="29"/>
  </r>
  <r>
    <s v="EST-000035902"/>
    <m/>
    <d v="2025-07-31T00:00:00"/>
    <s v="Ireland"/>
    <x v="0"/>
    <x v="29"/>
  </r>
  <r>
    <s v="EST-000035909"/>
    <m/>
    <d v="2025-07-31T00:00:00"/>
    <s v="Ireland"/>
    <x v="0"/>
    <x v="29"/>
  </r>
  <r>
    <s v="EST-000035913"/>
    <m/>
    <d v="2025-07-31T00:00:00"/>
    <s v="Ireland"/>
    <x v="0"/>
    <x v="29"/>
  </r>
  <r>
    <s v="EST-000035917"/>
    <m/>
    <d v="2025-07-31T00:00:00"/>
    <s v="Ireland"/>
    <x v="0"/>
    <x v="29"/>
  </r>
  <r>
    <s v="EST-000035941"/>
    <m/>
    <d v="2025-07-31T00:00:00"/>
    <s v="Ireland"/>
    <x v="0"/>
    <x v="29"/>
  </r>
  <r>
    <s v="EST-000035956"/>
    <m/>
    <d v="2025-07-31T00:00:00"/>
    <s v="Ireland"/>
    <x v="0"/>
    <x v="29"/>
  </r>
  <r>
    <s v="EST-000035016"/>
    <n v="176"/>
    <d v="2025-07-30T00:00:00"/>
    <s v="Middle East"/>
    <x v="1"/>
    <x v="29"/>
  </r>
  <r>
    <s v="EST-000035479"/>
    <n v="65"/>
    <d v="2025-07-29T00:00:00"/>
    <s v="Middle East"/>
    <x v="1"/>
    <x v="29"/>
  </r>
  <r>
    <s v="EST-000035655"/>
    <n v="40"/>
    <d v="2025-07-29T00:00:00"/>
    <s v="Middle East"/>
    <x v="1"/>
    <x v="29"/>
  </r>
  <r>
    <s v="EST-000035816"/>
    <n v="32"/>
    <d v="2025-08-01T00:00:00"/>
    <s v="Middle East"/>
    <x v="1"/>
    <x v="29"/>
  </r>
  <r>
    <s v="EST-000035849"/>
    <n v="0"/>
    <d v="2025-07-29T00:00:00"/>
    <s v="Middle East"/>
    <x v="0"/>
    <x v="29"/>
  </r>
  <r>
    <s v="EST-000035871"/>
    <n v="16"/>
    <d v="2025-07-31T00:00:00"/>
    <s v="Middle East"/>
    <x v="1"/>
    <x v="29"/>
  </r>
  <r>
    <s v="EST-000035873"/>
    <n v="16"/>
    <d v="2025-07-31T00:00:00"/>
    <s v="Middle East"/>
    <x v="1"/>
    <x v="29"/>
  </r>
  <r>
    <s v="EST-000034800"/>
    <n v="200"/>
    <d v="2025-07-29T00:00:00"/>
    <s v="Rest of the World"/>
    <x v="1"/>
    <x v="29"/>
  </r>
  <r>
    <s v="EST-000035534"/>
    <n v="64"/>
    <d v="2025-07-30T00:00:00"/>
    <s v="Rest of the World"/>
    <x v="1"/>
    <x v="29"/>
  </r>
  <r>
    <s v="EST-000035729"/>
    <n v="32"/>
    <d v="2025-07-28T00:00:00"/>
    <s v="Rest of the World"/>
    <x v="1"/>
    <x v="29"/>
  </r>
  <r>
    <s v="EST-000035759"/>
    <n v="16"/>
    <d v="2025-07-29T00:00:00"/>
    <s v="Rest of the World"/>
    <x v="1"/>
    <x v="29"/>
  </r>
  <r>
    <s v="EST-000035766"/>
    <n v="8"/>
    <d v="2025-07-28T00:00:00"/>
    <s v="Rest of the World"/>
    <x v="1"/>
    <x v="29"/>
  </r>
  <r>
    <s v="EST-000035770"/>
    <n v="40"/>
    <d v="2025-08-01T00:00:00"/>
    <s v="Rest of the World"/>
    <x v="1"/>
    <x v="29"/>
  </r>
  <r>
    <s v="EST-000035802"/>
    <n v="8"/>
    <d v="2025-07-28T00:00:00"/>
    <s v="Rest of the World"/>
    <x v="1"/>
    <x v="29"/>
  </r>
  <r>
    <s v="EST-000035815"/>
    <n v="8"/>
    <d v="2025-07-29T00:00:00"/>
    <s v="Rest of the World"/>
    <x v="1"/>
    <x v="29"/>
  </r>
  <r>
    <s v="EST-000035821"/>
    <n v="16"/>
    <d v="2025-07-30T00:00:00"/>
    <s v="Rest of the World"/>
    <x v="1"/>
    <x v="29"/>
  </r>
  <r>
    <s v="EST-000035888"/>
    <n v="0"/>
    <d v="2025-07-30T00:00:00"/>
    <s v="Rest of the World"/>
    <x v="0"/>
    <x v="29"/>
  </r>
  <r>
    <s v="EST-000035895"/>
    <n v="0"/>
    <d v="2025-07-30T00:00:00"/>
    <s v="Rest of the World"/>
    <x v="0"/>
    <x v="29"/>
  </r>
  <r>
    <s v="EST-000035945"/>
    <n v="0"/>
    <d v="2025-07-31T00:00:00"/>
    <s v="Rest of the World"/>
    <x v="0"/>
    <x v="29"/>
  </r>
  <r>
    <s v="EST-000035946"/>
    <m/>
    <d v="2025-08-01T00:00:00"/>
    <s v="Rest of the World"/>
    <x v="0"/>
    <x v="29"/>
  </r>
  <r>
    <s v="EST-000035730"/>
    <n v="32"/>
    <d v="2025-07-30T00:00:00"/>
    <s v="Special Projects"/>
    <x v="1"/>
    <x v="29"/>
  </r>
  <r>
    <s v="EST-000035792"/>
    <n v="24"/>
    <d v="2025-07-30T00:00:00"/>
    <s v="Special Projects"/>
    <x v="1"/>
    <x v="29"/>
  </r>
  <r>
    <s v="EST-000035643"/>
    <n v="0"/>
    <d v="2025-07-30T00:00:00"/>
    <s v="UK"/>
    <x v="0"/>
    <x v="29"/>
  </r>
  <r>
    <s v="EST-000035679"/>
    <n v="8"/>
    <d v="2025-07-29T00:00:00"/>
    <s v="UK"/>
    <x v="1"/>
    <x v="29"/>
  </r>
  <r>
    <s v="EST-000035718"/>
    <n v="24"/>
    <d v="2025-07-28T00:00:00"/>
    <s v="UK"/>
    <x v="1"/>
    <x v="29"/>
  </r>
  <r>
    <s v="EST-000035763"/>
    <m/>
    <d v="2025-07-28T00:00:00"/>
    <s v="UK"/>
    <x v="0"/>
    <x v="29"/>
  </r>
  <r>
    <s v="EST-000035765"/>
    <n v="24"/>
    <d v="2025-07-30T00:00:00"/>
    <s v="UK"/>
    <x v="1"/>
    <x v="29"/>
  </r>
  <r>
    <s v="EST-000035781"/>
    <n v="8"/>
    <d v="2025-07-28T00:00:00"/>
    <s v="UK"/>
    <x v="1"/>
    <x v="29"/>
  </r>
  <r>
    <s v="EST-000035785"/>
    <n v="8"/>
    <d v="2025-07-28T00:00:00"/>
    <s v="UK"/>
    <x v="1"/>
    <x v="29"/>
  </r>
  <r>
    <s v="EST-000035786"/>
    <n v="8"/>
    <d v="2025-07-28T00:00:00"/>
    <s v="UK"/>
    <x v="1"/>
    <x v="29"/>
  </r>
  <r>
    <s v="EST-000035789"/>
    <n v="8"/>
    <d v="2025-07-28T00:00:00"/>
    <s v="UK"/>
    <x v="1"/>
    <x v="29"/>
  </r>
  <r>
    <s v="EST-000035795"/>
    <n v="32"/>
    <d v="2025-07-31T00:00:00"/>
    <s v="UK"/>
    <x v="1"/>
    <x v="29"/>
  </r>
  <r>
    <s v="EST-000035806"/>
    <n v="8"/>
    <d v="2025-07-28T00:00:00"/>
    <s v="UK"/>
    <x v="1"/>
    <x v="29"/>
  </r>
  <r>
    <s v="EST-000035807"/>
    <n v="8"/>
    <d v="2025-07-28T00:00:00"/>
    <s v="UK"/>
    <x v="1"/>
    <x v="29"/>
  </r>
  <r>
    <s v="EST-000035809"/>
    <n v="32"/>
    <d v="2025-07-31T00:00:00"/>
    <s v="UK"/>
    <x v="1"/>
    <x v="29"/>
  </r>
  <r>
    <s v="EST-000035811"/>
    <m/>
    <d v="2025-07-28T00:00:00"/>
    <s v="UK"/>
    <x v="0"/>
    <x v="29"/>
  </r>
  <r>
    <s v="EST-000035817"/>
    <n v="0"/>
    <d v="2025-07-28T00:00:00"/>
    <s v="UK"/>
    <x v="0"/>
    <x v="29"/>
  </r>
  <r>
    <s v="EST-000035813"/>
    <m/>
    <d v="2025-07-28T00:00:00"/>
    <s v="UK"/>
    <x v="0"/>
    <x v="29"/>
  </r>
  <r>
    <s v="EST-000035819"/>
    <n v="0"/>
    <d v="2025-07-28T00:00:00"/>
    <s v="UK"/>
    <x v="0"/>
    <x v="29"/>
  </r>
  <r>
    <s v="EST-000035814"/>
    <n v="0"/>
    <d v="2025-07-28T00:00:00"/>
    <s v="UK"/>
    <x v="0"/>
    <x v="29"/>
  </r>
  <r>
    <s v="EST-000035818"/>
    <m/>
    <d v="2025-07-28T00:00:00"/>
    <s v="UK"/>
    <x v="0"/>
    <x v="29"/>
  </r>
  <r>
    <s v="EST-000035820"/>
    <n v="8"/>
    <d v="2025-07-29T00:00:00"/>
    <s v="UK"/>
    <x v="1"/>
    <x v="29"/>
  </r>
  <r>
    <s v="EST-000035823"/>
    <n v="8"/>
    <d v="2025-07-29T00:00:00"/>
    <s v="UK"/>
    <x v="1"/>
    <x v="29"/>
  </r>
  <r>
    <s v="EST-000035824"/>
    <n v="0"/>
    <d v="2025-07-28T00:00:00"/>
    <s v="UK"/>
    <x v="0"/>
    <x v="29"/>
  </r>
  <r>
    <s v="EST-000035827"/>
    <n v="0"/>
    <d v="2025-07-28T00:00:00"/>
    <s v="UK"/>
    <x v="0"/>
    <x v="29"/>
  </r>
  <r>
    <s v="EST-000035830"/>
    <n v="32"/>
    <d v="2025-08-01T00:00:00"/>
    <s v="UK"/>
    <x v="1"/>
    <x v="29"/>
  </r>
  <r>
    <s v="EST-000035832"/>
    <m/>
    <d v="2025-07-28T00:00:00"/>
    <s v="UK"/>
    <x v="0"/>
    <x v="29"/>
  </r>
  <r>
    <s v="EST-000035833"/>
    <n v="0"/>
    <d v="2025-07-28T00:00:00"/>
    <s v="UK"/>
    <x v="0"/>
    <x v="29"/>
  </r>
  <r>
    <s v="EST-000035835"/>
    <n v="0"/>
    <d v="2025-07-28T00:00:00"/>
    <s v="UK"/>
    <x v="0"/>
    <x v="29"/>
  </r>
  <r>
    <s v="EST-000035836"/>
    <n v="0"/>
    <d v="2025-07-28T00:00:00"/>
    <s v="UK"/>
    <x v="0"/>
    <x v="29"/>
  </r>
  <r>
    <s v="EST-000035839"/>
    <n v="8"/>
    <d v="2025-07-29T00:00:00"/>
    <s v="UK"/>
    <x v="1"/>
    <x v="29"/>
  </r>
  <r>
    <s v="EST-000035840"/>
    <n v="0"/>
    <d v="2025-07-28T00:00:00"/>
    <s v="UK"/>
    <x v="0"/>
    <x v="29"/>
  </r>
  <r>
    <s v="EST-000035841"/>
    <m/>
    <d v="2025-07-28T00:00:00"/>
    <s v="UK"/>
    <x v="0"/>
    <x v="29"/>
  </r>
  <r>
    <s v="EST-000035844"/>
    <n v="0"/>
    <d v="2025-07-29T00:00:00"/>
    <s v="UK"/>
    <x v="0"/>
    <x v="29"/>
  </r>
  <r>
    <s v="EST-000035846"/>
    <m/>
    <d v="2025-07-29T00:00:00"/>
    <s v="UK"/>
    <x v="0"/>
    <x v="29"/>
  </r>
  <r>
    <s v="EST-000035851"/>
    <n v="24"/>
    <d v="2025-08-01T00:00:00"/>
    <s v="UK"/>
    <x v="1"/>
    <x v="29"/>
  </r>
  <r>
    <s v="EST-000035853"/>
    <n v="8"/>
    <d v="2025-07-31T00:00:00"/>
    <s v="UK"/>
    <x v="1"/>
    <x v="29"/>
  </r>
  <r>
    <s v="EST-000035856"/>
    <n v="0"/>
    <d v="2025-07-29T00:00:00"/>
    <s v="UK"/>
    <x v="0"/>
    <x v="29"/>
  </r>
  <r>
    <s v="EST-000035857"/>
    <m/>
    <d v="2025-07-29T00:00:00"/>
    <s v="UK"/>
    <x v="0"/>
    <x v="29"/>
  </r>
  <r>
    <s v="EST-000035859"/>
    <m/>
    <d v="2025-07-29T00:00:00"/>
    <s v="UK"/>
    <x v="0"/>
    <x v="29"/>
  </r>
  <r>
    <s v="EST-000035861"/>
    <m/>
    <d v="2025-07-29T00:00:00"/>
    <s v="UK"/>
    <x v="0"/>
    <x v="29"/>
  </r>
  <r>
    <s v="EST-000035864"/>
    <n v="8"/>
    <d v="2025-07-30T00:00:00"/>
    <s v="UK"/>
    <x v="1"/>
    <x v="29"/>
  </r>
  <r>
    <s v="EST-000035863"/>
    <m/>
    <d v="2025-07-29T00:00:00"/>
    <s v="UK"/>
    <x v="0"/>
    <x v="29"/>
  </r>
  <r>
    <s v="EST-000035866"/>
    <n v="8"/>
    <d v="2025-07-30T00:00:00"/>
    <s v="UK"/>
    <x v="1"/>
    <x v="29"/>
  </r>
  <r>
    <s v="EST-000035868"/>
    <m/>
    <d v="2025-07-29T00:00:00"/>
    <s v="UK"/>
    <x v="0"/>
    <x v="29"/>
  </r>
  <r>
    <s v="EST-000035876"/>
    <n v="16"/>
    <d v="2025-07-30T00:00:00"/>
    <s v="UK"/>
    <x v="1"/>
    <x v="29"/>
  </r>
  <r>
    <s v="EST-000035872"/>
    <n v="-8"/>
    <d v="2025-07-29T00:00:00"/>
    <s v="UK"/>
    <x v="1"/>
    <x v="29"/>
  </r>
  <r>
    <s v="EST-000035874"/>
    <n v="8"/>
    <d v="2025-07-30T00:00:00"/>
    <s v="UK"/>
    <x v="1"/>
    <x v="29"/>
  </r>
  <r>
    <s v="EST-000035877"/>
    <n v="0"/>
    <d v="2025-07-30T00:00:00"/>
    <s v="UK"/>
    <x v="0"/>
    <x v="29"/>
  </r>
  <r>
    <s v="EST-000035878"/>
    <m/>
    <d v="2025-07-29T00:00:00"/>
    <s v="UK"/>
    <x v="0"/>
    <x v="29"/>
  </r>
  <r>
    <s v="EST-000035879"/>
    <m/>
    <d v="2025-07-29T00:00:00"/>
    <s v="UK"/>
    <x v="0"/>
    <x v="29"/>
  </r>
  <r>
    <s v="EST-000035880"/>
    <n v="0"/>
    <d v="2025-07-30T00:00:00"/>
    <s v="UK"/>
    <x v="0"/>
    <x v="29"/>
  </r>
  <r>
    <s v="EST-000035882"/>
    <n v="0"/>
    <d v="2025-07-30T00:00:00"/>
    <s v="UK"/>
    <x v="0"/>
    <x v="29"/>
  </r>
  <r>
    <s v="EST-000035883"/>
    <n v="8"/>
    <d v="2025-07-31T00:00:00"/>
    <s v="UK"/>
    <x v="1"/>
    <x v="29"/>
  </r>
  <r>
    <s v="EST-000035886"/>
    <n v="0"/>
    <d v="2025-07-30T00:00:00"/>
    <s v="UK"/>
    <x v="0"/>
    <x v="29"/>
  </r>
  <r>
    <s v="EST-000035887"/>
    <n v="0"/>
    <d v="2025-07-30T00:00:00"/>
    <s v="UK"/>
    <x v="0"/>
    <x v="29"/>
  </r>
  <r>
    <s v="EST-000035893"/>
    <n v="-8"/>
    <d v="2025-07-30T00:00:00"/>
    <s v="UK"/>
    <x v="1"/>
    <x v="29"/>
  </r>
  <r>
    <s v="EST-000035894"/>
    <n v="0"/>
    <d v="2025-07-30T00:00:00"/>
    <s v="UK"/>
    <x v="0"/>
    <x v="29"/>
  </r>
  <r>
    <s v="EST-000035896"/>
    <n v="8"/>
    <d v="2025-07-31T00:00:00"/>
    <s v="UK"/>
    <x v="1"/>
    <x v="29"/>
  </r>
  <r>
    <s v="EST-000035898"/>
    <n v="8"/>
    <d v="2025-07-31T00:00:00"/>
    <s v="UK"/>
    <x v="1"/>
    <x v="29"/>
  </r>
  <r>
    <s v="EST-000035899"/>
    <m/>
    <d v="2025-07-30T00:00:00"/>
    <s v="UK"/>
    <x v="0"/>
    <x v="29"/>
  </r>
  <r>
    <s v="EST-000035900"/>
    <m/>
    <d v="2025-07-30T00:00:00"/>
    <s v="UK"/>
    <x v="0"/>
    <x v="29"/>
  </r>
  <r>
    <s v="EST-000035901"/>
    <n v="8"/>
    <d v="2025-07-31T00:00:00"/>
    <s v="UK"/>
    <x v="1"/>
    <x v="29"/>
  </r>
  <r>
    <s v="EST-000035903"/>
    <n v="8"/>
    <d v="2025-07-31T00:00:00"/>
    <s v="UK"/>
    <x v="1"/>
    <x v="29"/>
  </r>
  <r>
    <s v="EST-000035904"/>
    <n v="8"/>
    <d v="2025-07-31T00:00:00"/>
    <s v="UK"/>
    <x v="1"/>
    <x v="29"/>
  </r>
  <r>
    <s v="EST-000035905"/>
    <n v="0"/>
    <d v="2025-07-30T00:00:00"/>
    <s v="UK"/>
    <x v="0"/>
    <x v="29"/>
  </r>
  <r>
    <s v="EST-000035906"/>
    <n v="0"/>
    <d v="2025-07-30T00:00:00"/>
    <s v="UK"/>
    <x v="0"/>
    <x v="29"/>
  </r>
  <r>
    <s v="EST-000035907"/>
    <n v="0"/>
    <d v="2025-07-30T00:00:00"/>
    <s v="UK"/>
    <x v="0"/>
    <x v="29"/>
  </r>
  <r>
    <s v="EST-000035910"/>
    <n v="16"/>
    <d v="2025-08-01T00:00:00"/>
    <s v="UK"/>
    <x v="1"/>
    <x v="29"/>
  </r>
  <r>
    <s v="EST-000035908"/>
    <m/>
    <d v="2025-07-30T00:00:00"/>
    <s v="UK"/>
    <x v="0"/>
    <x v="29"/>
  </r>
  <r>
    <s v="EST-000035911"/>
    <m/>
    <d v="2025-07-30T00:00:00"/>
    <s v="UK"/>
    <x v="0"/>
    <x v="29"/>
  </r>
  <r>
    <s v="EST-000035912"/>
    <m/>
    <d v="2025-07-30T00:00:00"/>
    <s v="UK"/>
    <x v="0"/>
    <x v="29"/>
  </r>
  <r>
    <s v="EST-000035915"/>
    <n v="8"/>
    <d v="2025-07-31T00:00:00"/>
    <s v="UK"/>
    <x v="1"/>
    <x v="29"/>
  </r>
  <r>
    <s v="EST-000035916"/>
    <n v="-8"/>
    <d v="2025-07-30T00:00:00"/>
    <s v="UK"/>
    <x v="1"/>
    <x v="29"/>
  </r>
  <r>
    <s v="EST-000035921"/>
    <n v="0"/>
    <d v="2025-07-31T00:00:00"/>
    <s v="UK"/>
    <x v="0"/>
    <x v="29"/>
  </r>
  <r>
    <s v="EST-000035918"/>
    <n v="0"/>
    <d v="2025-07-30T00:00:00"/>
    <s v="UK"/>
    <x v="0"/>
    <x v="29"/>
  </r>
  <r>
    <s v="EST-000035920"/>
    <n v="8"/>
    <d v="2025-07-31T00:00:00"/>
    <s v="UK"/>
    <x v="1"/>
    <x v="29"/>
  </r>
  <r>
    <s v="EST-000035922"/>
    <n v="16"/>
    <d v="2025-08-01T00:00:00"/>
    <s v="UK"/>
    <x v="1"/>
    <x v="29"/>
  </r>
  <r>
    <s v="EST-000035923"/>
    <m/>
    <d v="2025-07-30T00:00:00"/>
    <s v="UK"/>
    <x v="0"/>
    <x v="29"/>
  </r>
  <r>
    <s v="EST-000035924"/>
    <m/>
    <d v="2025-07-30T00:00:00"/>
    <s v="UK"/>
    <x v="0"/>
    <x v="29"/>
  </r>
  <r>
    <s v="EST-000035925"/>
    <m/>
    <d v="2025-07-30T00:00:00"/>
    <s v="UK"/>
    <x v="0"/>
    <x v="29"/>
  </r>
  <r>
    <s v="EST-000035929"/>
    <n v="0"/>
    <d v="2025-07-31T00:00:00"/>
    <s v="UK"/>
    <x v="0"/>
    <x v="29"/>
  </r>
  <r>
    <s v="EST-000035930"/>
    <n v="0"/>
    <d v="2025-07-31T00:00:00"/>
    <s v="UK"/>
    <x v="0"/>
    <x v="29"/>
  </r>
  <r>
    <s v="EST-000035931"/>
    <n v="8"/>
    <d v="2025-08-01T00:00:00"/>
    <s v="UK"/>
    <x v="1"/>
    <x v="29"/>
  </r>
  <r>
    <s v="EST-000035934"/>
    <n v="16"/>
    <d v="2025-08-01T00:00:00"/>
    <s v="UK"/>
    <x v="1"/>
    <x v="29"/>
  </r>
  <r>
    <s v="EST-000035936"/>
    <m/>
    <d v="2025-07-31T00:00:00"/>
    <s v="UK"/>
    <x v="0"/>
    <x v="29"/>
  </r>
  <r>
    <s v="EST-000035937"/>
    <m/>
    <d v="2025-07-31T00:00:00"/>
    <s v="UK"/>
    <x v="0"/>
    <x v="29"/>
  </r>
  <r>
    <s v="EST-000035939"/>
    <n v="8"/>
    <d v="2025-08-01T00:00:00"/>
    <s v="UK"/>
    <x v="1"/>
    <x v="29"/>
  </r>
  <r>
    <s v="EST-000035942"/>
    <n v="8"/>
    <d v="2025-08-01T00:00:00"/>
    <s v="UK"/>
    <x v="1"/>
    <x v="29"/>
  </r>
  <r>
    <s v="EST-000035943"/>
    <m/>
    <d v="2025-07-31T00:00:00"/>
    <s v="UK"/>
    <x v="0"/>
    <x v="29"/>
  </r>
  <r>
    <s v="EST-000035944"/>
    <n v="0"/>
    <d v="2025-07-31T00:00:00"/>
    <s v="UK"/>
    <x v="0"/>
    <x v="29"/>
  </r>
  <r>
    <s v="EST-000035947"/>
    <m/>
    <d v="2025-07-31T00:00:00"/>
    <s v="UK"/>
    <x v="0"/>
    <x v="29"/>
  </r>
  <r>
    <s v="EST-000035950"/>
    <m/>
    <d v="2025-07-31T00:00:00"/>
    <s v="UK"/>
    <x v="0"/>
    <x v="29"/>
  </r>
  <r>
    <s v="EST-000035952"/>
    <m/>
    <d v="2025-07-31T00:00:00"/>
    <s v="UK"/>
    <x v="0"/>
    <x v="29"/>
  </r>
  <r>
    <s v="EST-000035953"/>
    <n v="8"/>
    <d v="2025-08-01T00:00:00"/>
    <s v="UK"/>
    <x v="1"/>
    <x v="29"/>
  </r>
  <r>
    <s v="EST-000035962"/>
    <m/>
    <d v="2025-07-31T00:00:00"/>
    <s v="UK"/>
    <x v="0"/>
    <x v="29"/>
  </r>
  <r>
    <s v="EST-000035969"/>
    <m/>
    <d v="2025-07-31T00:00:00"/>
    <s v="UK"/>
    <x v="0"/>
    <x v="29"/>
  </r>
  <r>
    <s v="EST-000035971"/>
    <n v="0"/>
    <d v="2025-07-31T00:00:00"/>
    <s v="UK"/>
    <x v="0"/>
    <x v="29"/>
  </r>
  <r>
    <s v="EST-000035979"/>
    <m/>
    <d v="2025-08-01T00:00:00"/>
    <s v="UK"/>
    <x v="0"/>
    <x v="29"/>
  </r>
  <r>
    <s v="EST-000035981"/>
    <n v="0"/>
    <d v="2025-08-01T00:00:00"/>
    <s v="UK"/>
    <x v="0"/>
    <x v="29"/>
  </r>
  <r>
    <s v="EST-000035983"/>
    <m/>
    <d v="2025-08-01T00:00:00"/>
    <s v="UK"/>
    <x v="0"/>
    <x v="29"/>
  </r>
  <r>
    <s v="EST-000035984"/>
    <m/>
    <d v="2025-08-01T00:00:00"/>
    <s v="UK"/>
    <x v="0"/>
    <x v="29"/>
  </r>
  <r>
    <s v="EST-000035985"/>
    <m/>
    <d v="2025-08-01T00:00:00"/>
    <s v="UK"/>
    <x v="0"/>
    <x v="29"/>
  </r>
  <r>
    <s v="EST-000035986"/>
    <n v="0"/>
    <d v="2025-08-01T00:00:00"/>
    <s v="UK"/>
    <x v="0"/>
    <x v="29"/>
  </r>
  <r>
    <s v="EST-000035987"/>
    <n v="0"/>
    <d v="2025-08-01T00:00:00"/>
    <s v="UK"/>
    <x v="0"/>
    <x v="29"/>
  </r>
  <r>
    <s v="EST-000035988"/>
    <n v="0"/>
    <d v="2025-08-01T00:00:00"/>
    <s v="UK"/>
    <x v="0"/>
    <x v="29"/>
  </r>
  <r>
    <s v="EST-000035990"/>
    <n v="0"/>
    <d v="2025-08-01T00:00:00"/>
    <s v="UK"/>
    <x v="0"/>
    <x v="29"/>
  </r>
  <r>
    <s v="EST-000035991"/>
    <n v="0"/>
    <d v="2025-08-01T00:00:00"/>
    <s v="UK"/>
    <x v="0"/>
    <x v="29"/>
  </r>
  <r>
    <s v="EST-000035994"/>
    <m/>
    <d v="2025-08-01T00:00:00"/>
    <s v="UK"/>
    <x v="0"/>
    <x v="29"/>
  </r>
  <r>
    <s v="EST-000035995"/>
    <m/>
    <d v="2025-08-01T00:00:00"/>
    <s v="UK"/>
    <x v="0"/>
    <x v="29"/>
  </r>
  <r>
    <s v="EST-000035997"/>
    <m/>
    <d v="2025-08-01T00:00:00"/>
    <s v="UK"/>
    <x v="0"/>
    <x v="29"/>
  </r>
  <r>
    <s v="EST-000036002"/>
    <m/>
    <d v="2025-08-01T00:00:00"/>
    <s v="UK"/>
    <x v="0"/>
    <x v="29"/>
  </r>
  <r>
    <s v="EST-000036005"/>
    <n v="0"/>
    <d v="2025-08-01T00:00:00"/>
    <s v="UK"/>
    <x v="0"/>
    <x v="29"/>
  </r>
  <r>
    <s v="EST-000036006"/>
    <m/>
    <d v="2025-08-01T00:00:00"/>
    <s v="UK"/>
    <x v="0"/>
    <x v="29"/>
  </r>
  <r>
    <s v="EST-000036007"/>
    <m/>
    <d v="2025-08-01T00:00:00"/>
    <s v="UK"/>
    <x v="0"/>
    <x v="29"/>
  </r>
  <r>
    <s v="EST-000036008"/>
    <m/>
    <d v="2025-08-01T00:00:00"/>
    <s v="UK"/>
    <x v="0"/>
    <x v="29"/>
  </r>
  <r>
    <s v="EST-000036010"/>
    <m/>
    <d v="2025-08-01T00:00:00"/>
    <s v="UK"/>
    <x v="0"/>
    <x v="29"/>
  </r>
  <r>
    <s v="EST-000034280"/>
    <m/>
    <d v="2025-08-01T00:00:00"/>
    <s v="USA"/>
    <x v="0"/>
    <x v="29"/>
  </r>
  <r>
    <s v="EST-000035463"/>
    <n v="68"/>
    <d v="2025-07-29T00:00:00"/>
    <s v="USA"/>
    <x v="1"/>
    <x v="29"/>
  </r>
  <r>
    <s v="EST-000035544"/>
    <n v="48"/>
    <d v="2025-07-28T00:00:00"/>
    <s v="USA"/>
    <x v="1"/>
    <x v="29"/>
  </r>
  <r>
    <s v="EST-000035773"/>
    <n v="23"/>
    <d v="2025-07-29T00:00:00"/>
    <s v="USA"/>
    <x v="1"/>
    <x v="29"/>
  </r>
  <r>
    <s v="EST-000035848"/>
    <n v="-7"/>
    <d v="2025-07-29T00:00:00"/>
    <s v="USA"/>
    <x v="1"/>
    <x v="29"/>
  </r>
  <r>
    <s v="EST-000035977"/>
    <n v="0"/>
    <d v="2025-08-01T00:00:00"/>
    <s v="USA"/>
    <x v="0"/>
    <x v="29"/>
  </r>
  <r>
    <s v="EST-000035951"/>
    <n v="40"/>
    <d v="2025-08-07T00:00:00"/>
    <s v="France"/>
    <x v="1"/>
    <x v="30"/>
  </r>
  <r>
    <s v="EST-000036119"/>
    <m/>
    <d v="2025-08-06T00:00:00"/>
    <s v="France"/>
    <x v="0"/>
    <x v="30"/>
  </r>
  <r>
    <s v="EST-000035422"/>
    <m/>
    <d v="2025-08-07T00:00:00"/>
    <s v="Ireland"/>
    <x v="0"/>
    <x v="30"/>
  </r>
  <r>
    <s v="EST-000035914"/>
    <m/>
    <d v="2025-08-08T00:00:00"/>
    <s v="Ireland"/>
    <x v="0"/>
    <x v="30"/>
  </r>
  <r>
    <s v="EST-000035948"/>
    <m/>
    <d v="2025-08-08T00:00:00"/>
    <s v="Ireland"/>
    <x v="0"/>
    <x v="30"/>
  </r>
  <r>
    <s v="EST-000035965"/>
    <m/>
    <d v="2025-08-05T00:00:00"/>
    <s v="Ireland"/>
    <x v="0"/>
    <x v="30"/>
  </r>
  <r>
    <s v="EST-000035966"/>
    <m/>
    <d v="2025-08-07T00:00:00"/>
    <s v="Ireland"/>
    <x v="0"/>
    <x v="30"/>
  </r>
  <r>
    <s v="EST-000035980"/>
    <m/>
    <d v="2025-08-08T00:00:00"/>
    <s v="Ireland"/>
    <x v="0"/>
    <x v="30"/>
  </r>
  <r>
    <s v="EST-000036066"/>
    <m/>
    <d v="2025-08-07T00:00:00"/>
    <s v="Ireland"/>
    <x v="0"/>
    <x v="30"/>
  </r>
  <r>
    <s v="EST-000036075"/>
    <m/>
    <d v="2025-08-08T00:00:00"/>
    <s v="Ireland"/>
    <x v="0"/>
    <x v="30"/>
  </r>
  <r>
    <s v="EST-000036077"/>
    <m/>
    <d v="2025-08-05T00:00:00"/>
    <s v="Ireland"/>
    <x v="0"/>
    <x v="30"/>
  </r>
  <r>
    <s v="EST-000036088"/>
    <m/>
    <d v="2025-08-07T00:00:00"/>
    <s v="Ireland"/>
    <x v="0"/>
    <x v="30"/>
  </r>
  <r>
    <s v="EST-000036091"/>
    <m/>
    <d v="2025-08-08T00:00:00"/>
    <s v="Ireland"/>
    <x v="0"/>
    <x v="30"/>
  </r>
  <r>
    <s v="EST-000036120"/>
    <m/>
    <d v="2025-08-07T00:00:00"/>
    <s v="Ireland"/>
    <x v="0"/>
    <x v="30"/>
  </r>
  <r>
    <s v="EST-000036146"/>
    <m/>
    <d v="2025-08-06T00:00:00"/>
    <s v="Ireland"/>
    <x v="0"/>
    <x v="30"/>
  </r>
  <r>
    <s v="EST-000036154"/>
    <m/>
    <d v="2025-08-08T00:00:00"/>
    <s v="Ireland"/>
    <x v="0"/>
    <x v="30"/>
  </r>
  <r>
    <s v="EST-000036160"/>
    <m/>
    <d v="2025-08-08T00:00:00"/>
    <s v="Ireland"/>
    <x v="0"/>
    <x v="30"/>
  </r>
  <r>
    <s v="EST-000036161"/>
    <m/>
    <d v="2025-08-07T00:00:00"/>
    <s v="Ireland"/>
    <x v="0"/>
    <x v="30"/>
  </r>
  <r>
    <s v="EST-000036178"/>
    <m/>
    <d v="2025-08-08T00:00:00"/>
    <s v="Ireland"/>
    <x v="0"/>
    <x v="30"/>
  </r>
  <r>
    <s v="EST-000036175"/>
    <m/>
    <d v="2025-08-07T00:00:00"/>
    <s v="Ireland"/>
    <x v="0"/>
    <x v="30"/>
  </r>
  <r>
    <s v="EST-000036191"/>
    <m/>
    <d v="2025-08-08T00:00:00"/>
    <s v="Ireland"/>
    <x v="0"/>
    <x v="30"/>
  </r>
  <r>
    <s v="EST-000036231"/>
    <m/>
    <d v="2025-08-08T00:00:00"/>
    <s v="Ireland"/>
    <x v="0"/>
    <x v="30"/>
  </r>
  <r>
    <s v="EST-000036230"/>
    <m/>
    <d v="2025-08-08T00:00:00"/>
    <s v="Ireland"/>
    <x v="0"/>
    <x v="30"/>
  </r>
  <r>
    <s v="EST-000035279"/>
    <n v="144"/>
    <d v="2025-08-04T00:00:00"/>
    <s v="Middle East"/>
    <x v="1"/>
    <x v="30"/>
  </r>
  <r>
    <s v="EST-000035619"/>
    <m/>
    <d v="2025-08-04T00:00:00"/>
    <s v="Middle East"/>
    <x v="0"/>
    <x v="30"/>
  </r>
  <r>
    <s v="EST-000035714"/>
    <n v="96"/>
    <d v="2025-08-08T00:00:00"/>
    <s v="Middle East"/>
    <x v="1"/>
    <x v="30"/>
  </r>
  <r>
    <s v="EST-000035960"/>
    <n v="16"/>
    <d v="2025-08-04T00:00:00"/>
    <s v="Middle East"/>
    <x v="1"/>
    <x v="30"/>
  </r>
  <r>
    <s v="EST-000035992"/>
    <n v="16"/>
    <d v="2025-08-06T00:00:00"/>
    <s v="Middle East"/>
    <x v="1"/>
    <x v="30"/>
  </r>
  <r>
    <s v="EST-000036085"/>
    <n v="24"/>
    <d v="2025-08-08T00:00:00"/>
    <s v="Middle East"/>
    <x v="1"/>
    <x v="30"/>
  </r>
  <r>
    <s v="EST-000034962"/>
    <n v="208"/>
    <d v="2025-08-04T00:00:00"/>
    <s v="Rest of the World"/>
    <x v="1"/>
    <x v="30"/>
  </r>
  <r>
    <s v="EST-000035405"/>
    <n v="120"/>
    <d v="2025-08-05T00:00:00"/>
    <s v="Rest of the World"/>
    <x v="1"/>
    <x v="30"/>
  </r>
  <r>
    <s v="EST-000035702"/>
    <n v="72"/>
    <d v="2025-08-05T00:00:00"/>
    <s v="Rest of the World"/>
    <x v="1"/>
    <x v="30"/>
  </r>
  <r>
    <s v="EST-000035771"/>
    <n v="56"/>
    <d v="2025-08-05T00:00:00"/>
    <s v="Rest of the World"/>
    <x v="1"/>
    <x v="30"/>
  </r>
  <r>
    <s v="EST-000035890"/>
    <n v="24"/>
    <d v="2025-08-04T00:00:00"/>
    <s v="Rest of the World"/>
    <x v="1"/>
    <x v="30"/>
  </r>
  <r>
    <s v="EST-000035927"/>
    <m/>
    <d v="2025-08-05T00:00:00"/>
    <s v="Rest of the World"/>
    <x v="0"/>
    <x v="30"/>
  </r>
  <r>
    <s v="EST-000035975"/>
    <n v="1"/>
    <d v="2025-08-04T00:00:00"/>
    <s v="Rest of the World"/>
    <x v="1"/>
    <x v="30"/>
  </r>
  <r>
    <s v="EST-000036004"/>
    <n v="8"/>
    <d v="2025-08-04T00:00:00"/>
    <s v="Rest of the World"/>
    <x v="1"/>
    <x v="30"/>
  </r>
  <r>
    <s v="EST-000036032"/>
    <n v="0"/>
    <d v="2025-08-04T00:00:00"/>
    <s v="Rest of the World"/>
    <x v="0"/>
    <x v="30"/>
  </r>
  <r>
    <s v="EST-000036060"/>
    <n v="16"/>
    <d v="2025-08-05T00:00:00"/>
    <s v="Rest of the World"/>
    <x v="1"/>
    <x v="30"/>
  </r>
  <r>
    <s v="EST-000036097"/>
    <n v="24"/>
    <d v="2025-08-08T00:00:00"/>
    <s v="Rest of the World"/>
    <x v="1"/>
    <x v="30"/>
  </r>
  <r>
    <s v="EST-000036207"/>
    <n v="0"/>
    <d v="2025-08-08T00:00:00"/>
    <s v="Rest of the World"/>
    <x v="0"/>
    <x v="30"/>
  </r>
  <r>
    <s v="EST-000034852"/>
    <n v="232"/>
    <d v="2025-08-05T00:00:00"/>
    <s v="UK"/>
    <x v="1"/>
    <x v="30"/>
  </r>
  <r>
    <s v="EST-000035734"/>
    <n v="56"/>
    <d v="2025-08-04T00:00:00"/>
    <s v="UK"/>
    <x v="1"/>
    <x v="30"/>
  </r>
  <r>
    <s v="EST-000035825"/>
    <n v="48"/>
    <d v="2025-08-05T00:00:00"/>
    <s v="UK"/>
    <x v="1"/>
    <x v="30"/>
  </r>
  <r>
    <s v="EST-000035837"/>
    <n v="8"/>
    <d v="2025-08-04T00:00:00"/>
    <s v="UK"/>
    <x v="1"/>
    <x v="30"/>
  </r>
  <r>
    <s v="EST-000035847"/>
    <n v="24"/>
    <d v="2025-08-04T00:00:00"/>
    <s v="UK"/>
    <x v="1"/>
    <x v="30"/>
  </r>
  <r>
    <s v="EST-000035928"/>
    <n v="48"/>
    <d v="2025-08-06T00:00:00"/>
    <s v="UK"/>
    <x v="1"/>
    <x v="30"/>
  </r>
  <r>
    <s v="EST-000035933"/>
    <n v="32"/>
    <d v="2025-08-07T00:00:00"/>
    <s v="UK"/>
    <x v="1"/>
    <x v="30"/>
  </r>
  <r>
    <s v="EST-000035932"/>
    <n v="16"/>
    <d v="2025-08-04T00:00:00"/>
    <s v="UK"/>
    <x v="1"/>
    <x v="30"/>
  </r>
  <r>
    <s v="EST-000035954"/>
    <m/>
    <d v="2025-08-05T00:00:00"/>
    <s v="UK"/>
    <x v="0"/>
    <x v="30"/>
  </r>
  <r>
    <s v="EST-000035958"/>
    <n v="16"/>
    <d v="2025-08-04T00:00:00"/>
    <s v="UK"/>
    <x v="1"/>
    <x v="30"/>
  </r>
  <r>
    <s v="EST-000035964"/>
    <n v="40"/>
    <d v="2025-08-08T00:00:00"/>
    <s v="UK"/>
    <x v="1"/>
    <x v="30"/>
  </r>
  <r>
    <s v="EST-000035967"/>
    <n v="24"/>
    <d v="2025-08-05T00:00:00"/>
    <s v="UK"/>
    <x v="1"/>
    <x v="30"/>
  </r>
  <r>
    <s v="EST-000035970"/>
    <n v="8"/>
    <d v="2025-08-04T00:00:00"/>
    <s v="UK"/>
    <x v="1"/>
    <x v="30"/>
  </r>
  <r>
    <s v="EST-000035976"/>
    <n v="24"/>
    <d v="2025-08-06T00:00:00"/>
    <s v="UK"/>
    <x v="1"/>
    <x v="30"/>
  </r>
  <r>
    <s v="EST-000035982"/>
    <m/>
    <d v="2025-08-04T00:00:00"/>
    <s v="UK"/>
    <x v="0"/>
    <x v="30"/>
  </r>
  <r>
    <s v="EST-000035989"/>
    <n v="32"/>
    <d v="2025-08-07T00:00:00"/>
    <s v="UK"/>
    <x v="1"/>
    <x v="30"/>
  </r>
  <r>
    <s v="EST-000035993"/>
    <n v="16"/>
    <d v="2025-08-05T00:00:00"/>
    <s v="UK"/>
    <x v="1"/>
    <x v="30"/>
  </r>
  <r>
    <s v="EST-000035996"/>
    <m/>
    <d v="2025-08-05T00:00:00"/>
    <s v="UK"/>
    <x v="0"/>
    <x v="30"/>
  </r>
  <r>
    <s v="EST-000036001"/>
    <n v="32"/>
    <d v="2025-08-08T00:00:00"/>
    <s v="UK"/>
    <x v="1"/>
    <x v="30"/>
  </r>
  <r>
    <s v="EST-000036009"/>
    <n v="0"/>
    <d v="2025-08-04T00:00:00"/>
    <s v="UK"/>
    <x v="0"/>
    <x v="30"/>
  </r>
  <r>
    <s v="EST-000036011"/>
    <n v="8"/>
    <d v="2025-08-05T00:00:00"/>
    <s v="UK"/>
    <x v="1"/>
    <x v="30"/>
  </r>
  <r>
    <s v="EST-000036014"/>
    <n v="0"/>
    <d v="2025-08-04T00:00:00"/>
    <s v="UK"/>
    <x v="0"/>
    <x v="30"/>
  </r>
  <r>
    <s v="EST-000036015"/>
    <n v="0"/>
    <d v="2025-08-04T00:00:00"/>
    <s v="UK"/>
    <x v="0"/>
    <x v="30"/>
  </r>
  <r>
    <s v="EST-000036016"/>
    <m/>
    <d v="2025-08-04T00:00:00"/>
    <s v="UK"/>
    <x v="0"/>
    <x v="30"/>
  </r>
  <r>
    <s v="EST-000036017"/>
    <n v="16"/>
    <d v="2025-08-07T00:00:00"/>
    <s v="UK"/>
    <x v="1"/>
    <x v="30"/>
  </r>
  <r>
    <s v="EST-000036022"/>
    <n v="0"/>
    <d v="2025-08-04T00:00:00"/>
    <s v="UK"/>
    <x v="0"/>
    <x v="30"/>
  </r>
  <r>
    <s v="EST-000036019"/>
    <n v="24"/>
    <d v="2025-08-07T00:00:00"/>
    <s v="UK"/>
    <x v="1"/>
    <x v="30"/>
  </r>
  <r>
    <s v="EST-000036020"/>
    <m/>
    <d v="2025-08-04T00:00:00"/>
    <s v="UK"/>
    <x v="0"/>
    <x v="30"/>
  </r>
  <r>
    <s v="EST-000036021"/>
    <m/>
    <d v="2025-08-04T00:00:00"/>
    <s v="UK"/>
    <x v="0"/>
    <x v="30"/>
  </r>
  <r>
    <s v="EST-000036024"/>
    <m/>
    <d v="2025-08-04T00:00:00"/>
    <s v="UK"/>
    <x v="0"/>
    <x v="30"/>
  </r>
  <r>
    <s v="EST-000036025"/>
    <n v="0"/>
    <d v="2025-08-04T00:00:00"/>
    <s v="UK"/>
    <x v="0"/>
    <x v="30"/>
  </r>
  <r>
    <s v="EST-000036026"/>
    <n v="0"/>
    <d v="2025-08-05T00:00:00"/>
    <s v="UK"/>
    <x v="0"/>
    <x v="30"/>
  </r>
  <r>
    <s v="EST-000036027"/>
    <n v="8"/>
    <d v="2025-08-05T00:00:00"/>
    <s v="UK"/>
    <x v="1"/>
    <x v="30"/>
  </r>
  <r>
    <s v="EST-000036028"/>
    <m/>
    <d v="2025-08-04T00:00:00"/>
    <s v="UK"/>
    <x v="0"/>
    <x v="30"/>
  </r>
  <r>
    <s v="EST-000036029"/>
    <n v="0"/>
    <d v="2025-08-04T00:00:00"/>
    <s v="UK"/>
    <x v="0"/>
    <x v="30"/>
  </r>
  <r>
    <s v="EST-000036030"/>
    <n v="0"/>
    <d v="2025-08-04T00:00:00"/>
    <s v="UK"/>
    <x v="0"/>
    <x v="30"/>
  </r>
  <r>
    <s v="EST-000036031"/>
    <n v="0"/>
    <d v="2025-08-04T00:00:00"/>
    <s v="UK"/>
    <x v="0"/>
    <x v="30"/>
  </r>
  <r>
    <s v="EST-000036033"/>
    <n v="16"/>
    <d v="2025-08-06T00:00:00"/>
    <s v="UK"/>
    <x v="1"/>
    <x v="30"/>
  </r>
  <r>
    <s v="EST-000036034"/>
    <n v="16"/>
    <d v="2025-08-06T00:00:00"/>
    <s v="UK"/>
    <x v="1"/>
    <x v="30"/>
  </r>
  <r>
    <s v="EST-000036035"/>
    <n v="0"/>
    <d v="2025-08-04T00:00:00"/>
    <s v="UK"/>
    <x v="0"/>
    <x v="30"/>
  </r>
  <r>
    <s v="EST-000036036"/>
    <n v="16"/>
    <d v="2025-08-06T00:00:00"/>
    <s v="UK"/>
    <x v="1"/>
    <x v="30"/>
  </r>
  <r>
    <s v="EST-000036038"/>
    <n v="8"/>
    <d v="2025-08-05T00:00:00"/>
    <s v="UK"/>
    <x v="1"/>
    <x v="30"/>
  </r>
  <r>
    <s v="EST-000036039"/>
    <n v="16"/>
    <d v="2025-08-06T00:00:00"/>
    <s v="UK"/>
    <x v="1"/>
    <x v="30"/>
  </r>
  <r>
    <s v="EST-000036040"/>
    <n v="24"/>
    <d v="2025-08-07T00:00:00"/>
    <s v="UK"/>
    <x v="1"/>
    <x v="30"/>
  </r>
  <r>
    <s v="EST-000036041"/>
    <n v="24"/>
    <d v="2025-08-07T00:00:00"/>
    <s v="UK"/>
    <x v="1"/>
    <x v="30"/>
  </r>
  <r>
    <s v="EST-000036042"/>
    <n v="0"/>
    <d v="2025-08-04T00:00:00"/>
    <s v="UK"/>
    <x v="0"/>
    <x v="30"/>
  </r>
  <r>
    <s v="EST-000036043"/>
    <m/>
    <d v="2025-08-04T00:00:00"/>
    <s v="UK"/>
    <x v="0"/>
    <x v="30"/>
  </r>
  <r>
    <s v="EST-000036044"/>
    <n v="8"/>
    <d v="2025-08-05T00:00:00"/>
    <s v="UK"/>
    <x v="1"/>
    <x v="30"/>
  </r>
  <r>
    <s v="EST-000036045"/>
    <n v="8"/>
    <d v="2025-08-05T00:00:00"/>
    <s v="UK"/>
    <x v="1"/>
    <x v="30"/>
  </r>
  <r>
    <s v="EST-000036046"/>
    <n v="8"/>
    <d v="2025-08-05T00:00:00"/>
    <s v="UK"/>
    <x v="1"/>
    <x v="30"/>
  </r>
  <r>
    <s v="EST-000036047"/>
    <n v="-8"/>
    <d v="2025-08-04T00:00:00"/>
    <s v="UK"/>
    <x v="1"/>
    <x v="30"/>
  </r>
  <r>
    <s v="EST-000036048"/>
    <n v="8"/>
    <d v="2025-08-05T00:00:00"/>
    <s v="UK"/>
    <x v="1"/>
    <x v="30"/>
  </r>
  <r>
    <s v="EST-000036050"/>
    <n v="24"/>
    <d v="2025-08-07T00:00:00"/>
    <s v="UK"/>
    <x v="1"/>
    <x v="30"/>
  </r>
  <r>
    <s v="EST-000036051"/>
    <n v="24"/>
    <d v="2025-08-07T00:00:00"/>
    <s v="UK"/>
    <x v="1"/>
    <x v="30"/>
  </r>
  <r>
    <s v="EST-000036053"/>
    <n v="8"/>
    <d v="2025-08-05T00:00:00"/>
    <s v="UK"/>
    <x v="1"/>
    <x v="30"/>
  </r>
  <r>
    <s v="EST-000036056"/>
    <n v="8"/>
    <d v="2025-08-05T00:00:00"/>
    <s v="UK"/>
    <x v="1"/>
    <x v="30"/>
  </r>
  <r>
    <s v="EST-000036057"/>
    <m/>
    <d v="2025-08-04T00:00:00"/>
    <s v="UK"/>
    <x v="0"/>
    <x v="30"/>
  </r>
  <r>
    <s v="EST-000036058"/>
    <n v="8"/>
    <d v="2025-08-05T00:00:00"/>
    <s v="UK"/>
    <x v="1"/>
    <x v="30"/>
  </r>
  <r>
    <s v="EST-000036063"/>
    <n v="0"/>
    <d v="2025-08-05T00:00:00"/>
    <s v="UK"/>
    <x v="0"/>
    <x v="30"/>
  </r>
  <r>
    <s v="EST-000036064"/>
    <n v="0"/>
    <d v="2025-08-05T00:00:00"/>
    <s v="UK"/>
    <x v="0"/>
    <x v="30"/>
  </r>
  <r>
    <s v="EST-000036065"/>
    <m/>
    <d v="2025-08-05T00:00:00"/>
    <s v="UK"/>
    <x v="0"/>
    <x v="30"/>
  </r>
  <r>
    <s v="EST-000036068"/>
    <n v="8"/>
    <d v="2025-08-06T00:00:00"/>
    <s v="UK"/>
    <x v="1"/>
    <x v="30"/>
  </r>
  <r>
    <s v="EST-000036067"/>
    <n v="0"/>
    <d v="2025-08-05T00:00:00"/>
    <s v="UK"/>
    <x v="0"/>
    <x v="30"/>
  </r>
  <r>
    <s v="EST-000036070"/>
    <m/>
    <d v="2025-08-05T00:00:00"/>
    <s v="UK"/>
    <x v="0"/>
    <x v="30"/>
  </r>
  <r>
    <s v="EST-000036071"/>
    <n v="0"/>
    <d v="2025-08-05T00:00:00"/>
    <s v="UK"/>
    <x v="0"/>
    <x v="30"/>
  </r>
  <r>
    <s v="EST-000036072"/>
    <m/>
    <d v="2025-08-05T00:00:00"/>
    <s v="UK"/>
    <x v="0"/>
    <x v="30"/>
  </r>
  <r>
    <s v="EST-000036074"/>
    <n v="16"/>
    <d v="2025-08-07T00:00:00"/>
    <s v="UK"/>
    <x v="1"/>
    <x v="30"/>
  </r>
  <r>
    <s v="EST-000036076"/>
    <n v="0"/>
    <d v="2025-08-06T00:00:00"/>
    <s v="UK"/>
    <x v="0"/>
    <x v="30"/>
  </r>
  <r>
    <s v="EST-000036080"/>
    <n v="0"/>
    <d v="2025-08-05T00:00:00"/>
    <s v="UK"/>
    <x v="0"/>
    <x v="30"/>
  </r>
  <r>
    <s v="EST-000036081"/>
    <n v="0"/>
    <d v="2025-08-05T00:00:00"/>
    <s v="UK"/>
    <x v="0"/>
    <x v="30"/>
  </r>
  <r>
    <s v="EST-000036082"/>
    <m/>
    <d v="2025-08-05T00:00:00"/>
    <s v="UK"/>
    <x v="0"/>
    <x v="30"/>
  </r>
  <r>
    <s v="EST-000036083"/>
    <m/>
    <d v="2025-08-05T00:00:00"/>
    <s v="UK"/>
    <x v="0"/>
    <x v="30"/>
  </r>
  <r>
    <s v="EST-000036084"/>
    <m/>
    <d v="2025-08-05T00:00:00"/>
    <s v="UK"/>
    <x v="0"/>
    <x v="30"/>
  </r>
  <r>
    <s v="EST-000036087"/>
    <n v="0"/>
    <d v="2025-08-06T00:00:00"/>
    <s v="UK"/>
    <x v="0"/>
    <x v="30"/>
  </r>
  <r>
    <s v="EST-000036089"/>
    <m/>
    <d v="2025-08-05T00:00:00"/>
    <s v="UK"/>
    <x v="0"/>
    <x v="30"/>
  </r>
  <r>
    <s v="EST-000036093"/>
    <m/>
    <d v="2025-08-05T00:00:00"/>
    <s v="UK"/>
    <x v="0"/>
    <x v="30"/>
  </r>
  <r>
    <s v="EST-000036094"/>
    <n v="8"/>
    <d v="2025-08-06T00:00:00"/>
    <s v="UK"/>
    <x v="1"/>
    <x v="30"/>
  </r>
  <r>
    <s v="EST-000036101"/>
    <m/>
    <d v="2025-08-05T00:00:00"/>
    <s v="UK"/>
    <x v="0"/>
    <x v="30"/>
  </r>
  <r>
    <s v="EST-000036095"/>
    <n v="8"/>
    <d v="2025-08-06T00:00:00"/>
    <s v="UK"/>
    <x v="1"/>
    <x v="30"/>
  </r>
  <r>
    <s v="EST-000036096"/>
    <m/>
    <d v="2025-08-05T00:00:00"/>
    <s v="UK"/>
    <x v="0"/>
    <x v="30"/>
  </r>
  <r>
    <s v="EST-000036098"/>
    <n v="0"/>
    <d v="2025-08-05T00:00:00"/>
    <s v="UK"/>
    <x v="0"/>
    <x v="30"/>
  </r>
  <r>
    <s v="EST-000036099"/>
    <n v="8"/>
    <d v="2025-08-06T00:00:00"/>
    <s v="UK"/>
    <x v="1"/>
    <x v="30"/>
  </r>
  <r>
    <s v="EST-000036100"/>
    <m/>
    <d v="2025-08-05T00:00:00"/>
    <s v="UK"/>
    <x v="0"/>
    <x v="30"/>
  </r>
  <r>
    <s v="EST-000036102"/>
    <n v="0"/>
    <d v="2025-08-06T00:00:00"/>
    <s v="UK"/>
    <x v="0"/>
    <x v="30"/>
  </r>
  <r>
    <s v="EST-000036104"/>
    <m/>
    <d v="2025-08-06T00:00:00"/>
    <s v="UK"/>
    <x v="0"/>
    <x v="30"/>
  </r>
  <r>
    <s v="EST-000036105"/>
    <m/>
    <d v="2025-08-06T00:00:00"/>
    <s v="UK"/>
    <x v="0"/>
    <x v="30"/>
  </r>
  <r>
    <s v="EST-000036111"/>
    <n v="0"/>
    <d v="2025-08-06T00:00:00"/>
    <s v="UK"/>
    <x v="0"/>
    <x v="30"/>
  </r>
  <r>
    <s v="EST-000036108"/>
    <m/>
    <d v="2025-08-06T00:00:00"/>
    <s v="UK"/>
    <x v="0"/>
    <x v="30"/>
  </r>
  <r>
    <s v="EST-000036109"/>
    <m/>
    <d v="2025-08-06T00:00:00"/>
    <s v="UK"/>
    <x v="0"/>
    <x v="30"/>
  </r>
  <r>
    <s v="EST-000036110"/>
    <m/>
    <d v="2025-08-06T00:00:00"/>
    <s v="UK"/>
    <x v="0"/>
    <x v="30"/>
  </r>
  <r>
    <s v="EST-000036114"/>
    <m/>
    <d v="2025-08-06T00:00:00"/>
    <s v="UK"/>
    <x v="0"/>
    <x v="30"/>
  </r>
  <r>
    <s v="EST-000036112"/>
    <m/>
    <d v="2025-08-06T00:00:00"/>
    <s v="UK"/>
    <x v="0"/>
    <x v="30"/>
  </r>
  <r>
    <s v="EST-000036113"/>
    <n v="0"/>
    <d v="2025-08-06T00:00:00"/>
    <s v="UK"/>
    <x v="0"/>
    <x v="30"/>
  </r>
  <r>
    <s v="EST-000036116"/>
    <n v="8"/>
    <d v="2025-08-07T00:00:00"/>
    <s v="UK"/>
    <x v="1"/>
    <x v="30"/>
  </r>
  <r>
    <s v="EST-000036121"/>
    <n v="16"/>
    <d v="2025-08-08T00:00:00"/>
    <s v="UK"/>
    <x v="1"/>
    <x v="30"/>
  </r>
  <r>
    <s v="EST-000036115"/>
    <n v="0"/>
    <d v="2025-08-06T00:00:00"/>
    <s v="UK"/>
    <x v="0"/>
    <x v="30"/>
  </r>
  <r>
    <s v="EST-000036117"/>
    <n v="0"/>
    <d v="2025-08-06T00:00:00"/>
    <s v="UK"/>
    <x v="0"/>
    <x v="30"/>
  </r>
  <r>
    <s v="EST-000036118"/>
    <m/>
    <d v="2025-08-06T00:00:00"/>
    <s v="UK"/>
    <x v="0"/>
    <x v="30"/>
  </r>
  <r>
    <s v="EST-000036122"/>
    <m/>
    <d v="2025-08-06T00:00:00"/>
    <s v="UK"/>
    <x v="0"/>
    <x v="30"/>
  </r>
  <r>
    <s v="EST-000036123"/>
    <n v="0"/>
    <d v="2025-08-06T00:00:00"/>
    <s v="UK"/>
    <x v="0"/>
    <x v="30"/>
  </r>
  <r>
    <s v="EST-000036124"/>
    <n v="0"/>
    <d v="2025-08-08T00:00:00"/>
    <s v="UK"/>
    <x v="0"/>
    <x v="30"/>
  </r>
  <r>
    <s v="EST-000036125"/>
    <n v="8"/>
    <d v="2025-08-07T00:00:00"/>
    <s v="UK"/>
    <x v="1"/>
    <x v="30"/>
  </r>
  <r>
    <s v="EST-000036126"/>
    <m/>
    <d v="2025-08-06T00:00:00"/>
    <s v="UK"/>
    <x v="0"/>
    <x v="30"/>
  </r>
  <r>
    <s v="EST-000036127"/>
    <n v="0"/>
    <d v="2025-08-06T00:00:00"/>
    <s v="UK"/>
    <x v="0"/>
    <x v="30"/>
  </r>
  <r>
    <s v="EST-000036128"/>
    <n v="0"/>
    <d v="2025-08-06T00:00:00"/>
    <s v="UK"/>
    <x v="0"/>
    <x v="30"/>
  </r>
  <r>
    <s v="EST-000036129"/>
    <m/>
    <d v="2025-08-06T00:00:00"/>
    <s v="UK"/>
    <x v="0"/>
    <x v="30"/>
  </r>
  <r>
    <s v="EST-000036132"/>
    <n v="0"/>
    <d v="2025-08-06T00:00:00"/>
    <s v="UK"/>
    <x v="0"/>
    <x v="30"/>
  </r>
  <r>
    <s v="EST-000036134"/>
    <n v="8"/>
    <d v="2025-08-07T00:00:00"/>
    <s v="UK"/>
    <x v="1"/>
    <x v="30"/>
  </r>
  <r>
    <s v="EST-000036135"/>
    <n v="8"/>
    <d v="2025-08-07T00:00:00"/>
    <s v="UK"/>
    <x v="1"/>
    <x v="30"/>
  </r>
  <r>
    <s v="EST-000036136"/>
    <n v="0"/>
    <d v="2025-08-06T00:00:00"/>
    <s v="UK"/>
    <x v="0"/>
    <x v="30"/>
  </r>
  <r>
    <s v="EST-000036137"/>
    <m/>
    <d v="2025-08-06T00:00:00"/>
    <s v="UK"/>
    <x v="0"/>
    <x v="30"/>
  </r>
  <r>
    <s v="EST-000036139"/>
    <n v="16"/>
    <d v="2025-08-08T00:00:00"/>
    <s v="UK"/>
    <x v="1"/>
    <x v="30"/>
  </r>
  <r>
    <s v="EST-000036140"/>
    <n v="16"/>
    <d v="2025-08-08T00:00:00"/>
    <s v="UK"/>
    <x v="1"/>
    <x v="30"/>
  </r>
  <r>
    <s v="EST-000036141"/>
    <n v="0"/>
    <d v="2025-08-06T00:00:00"/>
    <s v="UK"/>
    <x v="0"/>
    <x v="30"/>
  </r>
  <r>
    <s v="EST-000036144"/>
    <n v="0"/>
    <d v="2025-08-06T00:00:00"/>
    <s v="UK"/>
    <x v="0"/>
    <x v="30"/>
  </r>
  <r>
    <s v="EST-000036148"/>
    <m/>
    <d v="2025-08-06T00:00:00"/>
    <s v="UK"/>
    <x v="0"/>
    <x v="30"/>
  </r>
  <r>
    <s v="EST-000036151"/>
    <m/>
    <d v="2025-08-06T00:00:00"/>
    <s v="UK"/>
    <x v="0"/>
    <x v="30"/>
  </r>
  <r>
    <s v="EST-000036152"/>
    <n v="16"/>
    <d v="2025-08-07T00:00:00"/>
    <s v="UK"/>
    <x v="1"/>
    <x v="30"/>
  </r>
  <r>
    <s v="EST-000036156"/>
    <n v="0"/>
    <d v="2025-08-07T00:00:00"/>
    <s v="UK"/>
    <x v="0"/>
    <x v="30"/>
  </r>
  <r>
    <s v="EST-000036162"/>
    <m/>
    <d v="2025-08-07T00:00:00"/>
    <s v="UK"/>
    <x v="0"/>
    <x v="30"/>
  </r>
  <r>
    <s v="EST-000036164"/>
    <n v="0"/>
    <d v="2025-08-07T00:00:00"/>
    <s v="UK"/>
    <x v="0"/>
    <x v="30"/>
  </r>
  <r>
    <s v="EST-000036165"/>
    <m/>
    <d v="2025-08-07T00:00:00"/>
    <s v="UK"/>
    <x v="0"/>
    <x v="30"/>
  </r>
  <r>
    <s v="EST-000036166"/>
    <n v="0"/>
    <d v="2025-08-07T00:00:00"/>
    <s v="UK"/>
    <x v="0"/>
    <x v="30"/>
  </r>
  <r>
    <s v="EST-000036167"/>
    <m/>
    <d v="2025-08-07T00:00:00"/>
    <s v="UK"/>
    <x v="0"/>
    <x v="30"/>
  </r>
  <r>
    <s v="EST-000036168"/>
    <m/>
    <d v="2025-08-07T00:00:00"/>
    <s v="UK"/>
    <x v="0"/>
    <x v="30"/>
  </r>
  <r>
    <s v="EST-000036169"/>
    <n v="0"/>
    <d v="2025-08-07T00:00:00"/>
    <s v="UK"/>
    <x v="0"/>
    <x v="30"/>
  </r>
  <r>
    <s v="EST-000036171"/>
    <m/>
    <d v="2025-08-07T00:00:00"/>
    <s v="UK"/>
    <x v="0"/>
    <x v="30"/>
  </r>
  <r>
    <s v="EST-000036173"/>
    <m/>
    <d v="2025-08-07T00:00:00"/>
    <s v="UK"/>
    <x v="0"/>
    <x v="30"/>
  </r>
  <r>
    <s v="EST-000036174"/>
    <n v="0"/>
    <d v="2025-08-07T00:00:00"/>
    <s v="UK"/>
    <x v="0"/>
    <x v="30"/>
  </r>
  <r>
    <s v="EST-000036177"/>
    <m/>
    <d v="2025-08-07T00:00:00"/>
    <s v="UK"/>
    <x v="0"/>
    <x v="30"/>
  </r>
  <r>
    <s v="EST-000036179"/>
    <m/>
    <d v="2025-08-07T00:00:00"/>
    <s v="UK"/>
    <x v="0"/>
    <x v="30"/>
  </r>
  <r>
    <s v="EST-000036183"/>
    <m/>
    <d v="2025-08-07T00:00:00"/>
    <s v="UK"/>
    <x v="0"/>
    <x v="30"/>
  </r>
  <r>
    <s v="EST-000036184"/>
    <m/>
    <d v="2025-08-07T00:00:00"/>
    <s v="UK"/>
    <x v="0"/>
    <x v="30"/>
  </r>
  <r>
    <s v="EST-000036185"/>
    <n v="0"/>
    <d v="2025-08-07T00:00:00"/>
    <s v="UK"/>
    <x v="0"/>
    <x v="30"/>
  </r>
  <r>
    <s v="EST-000036187"/>
    <m/>
    <d v="2025-08-07T00:00:00"/>
    <s v="UK"/>
    <x v="0"/>
    <x v="30"/>
  </r>
  <r>
    <s v="EST-000036188"/>
    <m/>
    <d v="2025-08-07T00:00:00"/>
    <s v="UK"/>
    <x v="0"/>
    <x v="30"/>
  </r>
  <r>
    <s v="EST-000036192"/>
    <m/>
    <d v="2025-08-07T00:00:00"/>
    <s v="UK"/>
    <x v="0"/>
    <x v="30"/>
  </r>
  <r>
    <s v="EST-000036193"/>
    <m/>
    <d v="2025-08-07T00:00:00"/>
    <s v="UK"/>
    <x v="0"/>
    <x v="30"/>
  </r>
  <r>
    <s v="EST-000036194"/>
    <m/>
    <d v="2025-08-07T00:00:00"/>
    <s v="UK"/>
    <x v="0"/>
    <x v="30"/>
  </r>
  <r>
    <s v="EST-000036195"/>
    <m/>
    <d v="2025-08-07T00:00:00"/>
    <s v="UK"/>
    <x v="0"/>
    <x v="30"/>
  </r>
  <r>
    <s v="EST-000036196"/>
    <n v="0"/>
    <d v="2025-08-07T00:00:00"/>
    <s v="UK"/>
    <x v="0"/>
    <x v="30"/>
  </r>
  <r>
    <s v="EST-000036197"/>
    <m/>
    <d v="2025-08-07T00:00:00"/>
    <s v="UK"/>
    <x v="0"/>
    <x v="30"/>
  </r>
  <r>
    <s v="EST-000036198"/>
    <n v="8"/>
    <d v="2025-08-08T00:00:00"/>
    <s v="UK"/>
    <x v="1"/>
    <x v="30"/>
  </r>
  <r>
    <s v="EST-000036200"/>
    <m/>
    <d v="2025-08-07T00:00:00"/>
    <s v="UK"/>
    <x v="0"/>
    <x v="30"/>
  </r>
  <r>
    <s v="EST-000036205"/>
    <n v="0"/>
    <d v="2025-08-08T00:00:00"/>
    <s v="UK"/>
    <x v="0"/>
    <x v="30"/>
  </r>
  <r>
    <s v="EST-000036210"/>
    <m/>
    <d v="2025-08-08T00:00:00"/>
    <s v="UK"/>
    <x v="0"/>
    <x v="30"/>
  </r>
  <r>
    <s v="EST-000036209"/>
    <m/>
    <d v="2025-08-08T00:00:00"/>
    <s v="UK"/>
    <x v="0"/>
    <x v="30"/>
  </r>
  <r>
    <s v="EST-000036211"/>
    <n v="0"/>
    <d v="2025-08-08T00:00:00"/>
    <s v="UK"/>
    <x v="0"/>
    <x v="30"/>
  </r>
  <r>
    <s v="EST-000036214"/>
    <n v="0"/>
    <d v="2025-08-08T00:00:00"/>
    <s v="UK"/>
    <x v="0"/>
    <x v="30"/>
  </r>
  <r>
    <s v="EST-000036219"/>
    <n v="0"/>
    <d v="2025-08-08T00:00:00"/>
    <s v="UK"/>
    <x v="0"/>
    <x v="30"/>
  </r>
  <r>
    <s v="EST-000036222"/>
    <n v="0"/>
    <d v="2025-08-08T00:00:00"/>
    <s v="UK"/>
    <x v="0"/>
    <x v="30"/>
  </r>
  <r>
    <s v="EST-000036223"/>
    <n v="0"/>
    <d v="2025-08-08T00:00:00"/>
    <s v="UK"/>
    <x v="0"/>
    <x v="30"/>
  </r>
  <r>
    <s v="EST-000036224"/>
    <m/>
    <d v="2025-08-08T00:00:00"/>
    <s v="UK"/>
    <x v="0"/>
    <x v="30"/>
  </r>
  <r>
    <s v="EST-000036225"/>
    <m/>
    <d v="2025-08-08T00:00:00"/>
    <s v="UK"/>
    <x v="0"/>
    <x v="30"/>
  </r>
  <r>
    <s v="EST-000036227"/>
    <n v="0"/>
    <d v="2025-08-08T00:00:00"/>
    <s v="UK"/>
    <x v="0"/>
    <x v="30"/>
  </r>
  <r>
    <s v="EST-000036228"/>
    <n v="0"/>
    <d v="2025-08-08T00:00:00"/>
    <s v="UK"/>
    <x v="0"/>
    <x v="30"/>
  </r>
  <r>
    <s v="EST-000036233"/>
    <m/>
    <d v="2025-08-08T00:00:00"/>
    <s v="UK"/>
    <x v="0"/>
    <x v="30"/>
  </r>
  <r>
    <s v="EST-000036234"/>
    <n v="0"/>
    <d v="2025-08-08T00:00:00"/>
    <s v="UK"/>
    <x v="0"/>
    <x v="30"/>
  </r>
  <r>
    <s v="EST-000036235"/>
    <m/>
    <d v="2025-08-08T00:00:00"/>
    <s v="UK"/>
    <x v="0"/>
    <x v="30"/>
  </r>
  <r>
    <s v="EST-000036236"/>
    <n v="0"/>
    <d v="2025-08-08T00:00:00"/>
    <s v="UK"/>
    <x v="0"/>
    <x v="30"/>
  </r>
  <r>
    <s v="EST-000036237"/>
    <m/>
    <d v="2025-08-08T00:00:00"/>
    <s v="UK"/>
    <x v="0"/>
    <x v="30"/>
  </r>
  <r>
    <s v="EST-000036241"/>
    <m/>
    <d v="2025-08-08T00:00:00"/>
    <s v="UK"/>
    <x v="0"/>
    <x v="30"/>
  </r>
  <r>
    <s v="EST-000036242"/>
    <m/>
    <d v="2025-08-08T00:00:00"/>
    <s v="UK"/>
    <x v="0"/>
    <x v="30"/>
  </r>
  <r>
    <s v="EST-000033354"/>
    <n v="503"/>
    <d v="2025-08-04T00:00:00"/>
    <s v="USA"/>
    <x v="1"/>
    <x v="30"/>
  </r>
  <r>
    <s v="EST-000034217"/>
    <n v="337"/>
    <d v="2025-08-04T00:00:00"/>
    <s v="USA"/>
    <x v="1"/>
    <x v="30"/>
  </r>
  <r>
    <s v="EST-000035640"/>
    <m/>
    <d v="2025-08-07T00:00:00"/>
    <s v="USA"/>
    <x v="0"/>
    <x v="30"/>
  </r>
  <r>
    <s v="EST-000035732"/>
    <n v="50"/>
    <d v="2025-08-04T00:00:00"/>
    <s v="USA"/>
    <x v="1"/>
    <x v="30"/>
  </r>
  <r>
    <s v="EST-000035891"/>
    <n v="48"/>
    <d v="2025-08-07T00:00:00"/>
    <s v="USA"/>
    <x v="1"/>
    <x v="30"/>
  </r>
  <r>
    <s v="EST-000035978"/>
    <n v="32"/>
    <d v="2025-08-07T00:00:00"/>
    <s v="USA"/>
    <x v="1"/>
    <x v="30"/>
  </r>
  <r>
    <s v="EST-000036003"/>
    <m/>
    <d v="2025-08-04T00:00:00"/>
    <s v="USA"/>
    <x v="0"/>
    <x v="30"/>
  </r>
  <r>
    <s v="EST-000036202"/>
    <m/>
    <d v="2025-08-07T00:00:00"/>
    <s v="USA"/>
    <x v="0"/>
    <x v="30"/>
  </r>
  <r>
    <s v="EST-000033653"/>
    <n v="488"/>
    <d v="2025-08-11T00:00:00"/>
    <s v="France"/>
    <x v="1"/>
    <x v="31"/>
  </r>
  <r>
    <s v="EST-000035788"/>
    <n v="80"/>
    <d v="2025-08-13T00:00:00"/>
    <s v="France"/>
    <x v="1"/>
    <x v="31"/>
  </r>
  <r>
    <s v="EST-000035968"/>
    <n v="64"/>
    <d v="2025-08-12T00:00:00"/>
    <s v="France"/>
    <x v="1"/>
    <x v="31"/>
  </r>
  <r>
    <s v="EST-000036204"/>
    <n v="24"/>
    <d v="2025-08-13T00:00:00"/>
    <s v="France"/>
    <x v="1"/>
    <x v="31"/>
  </r>
  <r>
    <s v="EST-000035963"/>
    <m/>
    <d v="2025-08-11T00:00:00"/>
    <s v="Ireland"/>
    <x v="0"/>
    <x v="31"/>
  </r>
  <r>
    <s v="EST-000036130"/>
    <m/>
    <d v="2025-08-11T00:00:00"/>
    <s v="Ireland"/>
    <x v="0"/>
    <x v="31"/>
  </r>
  <r>
    <s v="EST-000036131"/>
    <m/>
    <d v="2025-08-11T00:00:00"/>
    <s v="Ireland"/>
    <x v="0"/>
    <x v="31"/>
  </r>
  <r>
    <s v="EST-000036133"/>
    <m/>
    <d v="2025-08-12T00:00:00"/>
    <s v="Ireland"/>
    <x v="0"/>
    <x v="31"/>
  </r>
  <r>
    <s v="EST-000036149"/>
    <m/>
    <d v="2025-08-13T00:00:00"/>
    <s v="Ireland"/>
    <x v="0"/>
    <x v="31"/>
  </r>
  <r>
    <s v="EST-000036150"/>
    <m/>
    <d v="2025-08-11T00:00:00"/>
    <s v="Ireland"/>
    <x v="0"/>
    <x v="31"/>
  </r>
  <r>
    <s v="EST-000036172"/>
    <m/>
    <d v="2025-08-12T00:00:00"/>
    <s v="Ireland"/>
    <x v="0"/>
    <x v="31"/>
  </r>
  <r>
    <s v="EST-000036176"/>
    <m/>
    <d v="2025-08-11T00:00:00"/>
    <s v="Ireland"/>
    <x v="0"/>
    <x v="31"/>
  </r>
  <r>
    <s v="EST-000036181"/>
    <m/>
    <d v="2025-08-12T00:00:00"/>
    <s v="Ireland"/>
    <x v="0"/>
    <x v="31"/>
  </r>
  <r>
    <s v="EST-000036190"/>
    <m/>
    <d v="2025-08-13T00:00:00"/>
    <s v="Ireland"/>
    <x v="0"/>
    <x v="31"/>
  </r>
  <r>
    <s v="EST-000036253"/>
    <m/>
    <d v="2025-08-14T00:00:00"/>
    <s v="Ireland"/>
    <x v="0"/>
    <x v="31"/>
  </r>
  <r>
    <s v="EST-000036277"/>
    <m/>
    <d v="2025-08-12T00:00:00"/>
    <s v="Ireland"/>
    <x v="0"/>
    <x v="31"/>
  </r>
  <r>
    <s v="EST-000036276"/>
    <m/>
    <d v="2025-08-13T00:00:00"/>
    <s v="Ireland"/>
    <x v="0"/>
    <x v="31"/>
  </r>
  <r>
    <s v="EST-000036280"/>
    <m/>
    <d v="2025-08-13T00:00:00"/>
    <s v="Ireland"/>
    <x v="0"/>
    <x v="31"/>
  </r>
  <r>
    <s v="EST-000036299"/>
    <m/>
    <d v="2025-08-12T00:00:00"/>
    <s v="Ireland"/>
    <x v="0"/>
    <x v="31"/>
  </r>
  <r>
    <s v="EST-000036309"/>
    <m/>
    <d v="2025-08-15T00:00:00"/>
    <s v="Ireland"/>
    <x v="0"/>
    <x v="31"/>
  </r>
  <r>
    <s v="EST-000036345"/>
    <m/>
    <d v="2025-08-13T00:00:00"/>
    <s v="Ireland"/>
    <x v="0"/>
    <x v="31"/>
  </r>
  <r>
    <s v="EST-000036357"/>
    <m/>
    <d v="2025-08-14T00:00:00"/>
    <s v="Ireland"/>
    <x v="0"/>
    <x v="31"/>
  </r>
  <r>
    <s v="EST-000036362"/>
    <m/>
    <d v="2025-08-15T00:00:00"/>
    <s v="Ireland"/>
    <x v="0"/>
    <x v="31"/>
  </r>
  <r>
    <s v="EST-000036363"/>
    <m/>
    <d v="2025-08-15T00:00:00"/>
    <s v="Ireland"/>
    <x v="0"/>
    <x v="31"/>
  </r>
  <r>
    <s v="EST-000036370"/>
    <m/>
    <d v="2025-08-14T00:00:00"/>
    <s v="Ireland"/>
    <x v="0"/>
    <x v="31"/>
  </r>
  <r>
    <s v="EST-000036383"/>
    <m/>
    <d v="2025-08-15T00:00:00"/>
    <s v="Ireland"/>
    <x v="0"/>
    <x v="31"/>
  </r>
  <r>
    <s v="EST-000036385"/>
    <m/>
    <d v="2025-08-15T00:00:00"/>
    <s v="Ireland"/>
    <x v="0"/>
    <x v="31"/>
  </r>
  <r>
    <s v="EST-000036402"/>
    <m/>
    <d v="2025-08-15T00:00:00"/>
    <s v="Ireland"/>
    <x v="0"/>
    <x v="31"/>
  </r>
  <r>
    <s v="EST-000036414"/>
    <m/>
    <d v="2025-08-15T00:00:00"/>
    <s v="Ireland"/>
    <x v="0"/>
    <x v="31"/>
  </r>
  <r>
    <s v="EST-000036422"/>
    <m/>
    <d v="2025-08-15T00:00:00"/>
    <s v="Ireland"/>
    <x v="0"/>
    <x v="31"/>
  </r>
  <r>
    <s v="EST-000036423"/>
    <m/>
    <d v="2025-08-15T00:00:00"/>
    <s v="Ireland"/>
    <x v="0"/>
    <x v="31"/>
  </r>
  <r>
    <s v="EST-000036424"/>
    <m/>
    <d v="2025-08-15T00:00:00"/>
    <s v="Ireland"/>
    <x v="0"/>
    <x v="31"/>
  </r>
  <r>
    <s v="EST-000036426"/>
    <m/>
    <d v="2025-08-15T00:00:00"/>
    <s v="Ireland"/>
    <x v="0"/>
    <x v="31"/>
  </r>
  <r>
    <s v="EST-000036086"/>
    <n v="56"/>
    <d v="2025-08-14T00:00:00"/>
    <s v="Middle East"/>
    <x v="1"/>
    <x v="31"/>
  </r>
  <r>
    <s v="EST-000036250"/>
    <n v="16"/>
    <d v="2025-08-13T00:00:00"/>
    <s v="Middle East"/>
    <x v="1"/>
    <x v="31"/>
  </r>
  <r>
    <s v="EST-000036305"/>
    <n v="-8"/>
    <d v="2025-08-13T00:00:00"/>
    <s v="Middle East"/>
    <x v="1"/>
    <x v="31"/>
  </r>
  <r>
    <s v="EST-000035974"/>
    <m/>
    <d v="2025-08-13T00:00:00"/>
    <s v="Rest of the World"/>
    <x v="0"/>
    <x v="31"/>
  </r>
  <r>
    <s v="EST-000036054"/>
    <n v="72"/>
    <d v="2025-08-15T00:00:00"/>
    <s v="Rest of the World"/>
    <x v="1"/>
    <x v="31"/>
  </r>
  <r>
    <s v="EST-000036170"/>
    <n v="40"/>
    <d v="2025-08-14T00:00:00"/>
    <s v="Rest of the World"/>
    <x v="1"/>
    <x v="31"/>
  </r>
  <r>
    <s v="EST-000036292"/>
    <n v="8"/>
    <d v="2025-08-13T00:00:00"/>
    <s v="Rest of the World"/>
    <x v="1"/>
    <x v="31"/>
  </r>
  <r>
    <s v="EST-000036378"/>
    <n v="0"/>
    <d v="2025-08-15T00:00:00"/>
    <s v="Rest of the World"/>
    <x v="0"/>
    <x v="31"/>
  </r>
  <r>
    <s v="EST-000036367"/>
    <m/>
    <d v="2025-08-14T00:00:00"/>
    <s v="Special Projects"/>
    <x v="0"/>
    <x v="31"/>
  </r>
  <r>
    <s v="EST-000035661"/>
    <n v="80"/>
    <d v="2025-08-12T00:00:00"/>
    <s v="UK"/>
    <x v="1"/>
    <x v="31"/>
  </r>
  <r>
    <s v="EST-000035972"/>
    <n v="48"/>
    <d v="2025-08-12T00:00:00"/>
    <s v="UK"/>
    <x v="1"/>
    <x v="31"/>
  </r>
  <r>
    <s v="EST-000036059"/>
    <n v="80"/>
    <d v="2025-08-15T00:00:00"/>
    <s v="UK"/>
    <x v="1"/>
    <x v="31"/>
  </r>
  <r>
    <s v="EST-000036078"/>
    <n v="40"/>
    <d v="2025-08-12T00:00:00"/>
    <s v="UK"/>
    <x v="1"/>
    <x v="31"/>
  </r>
  <r>
    <s v="EST-000036138"/>
    <n v="32"/>
    <d v="2025-08-12T00:00:00"/>
    <s v="UK"/>
    <x v="1"/>
    <x v="31"/>
  </r>
  <r>
    <s v="EST-000036147"/>
    <n v="32"/>
    <d v="2025-08-12T00:00:00"/>
    <s v="UK"/>
    <x v="1"/>
    <x v="31"/>
  </r>
  <r>
    <s v="EST-000036153"/>
    <n v="24"/>
    <d v="2025-08-11T00:00:00"/>
    <s v="UK"/>
    <x v="1"/>
    <x v="31"/>
  </r>
  <r>
    <s v="EST-000036155"/>
    <n v="32"/>
    <d v="2025-08-13T00:00:00"/>
    <s v="UK"/>
    <x v="1"/>
    <x v="31"/>
  </r>
  <r>
    <s v="EST-000036157"/>
    <n v="24"/>
    <d v="2025-08-12T00:00:00"/>
    <s v="UK"/>
    <x v="1"/>
    <x v="31"/>
  </r>
  <r>
    <s v="EST-000036182"/>
    <m/>
    <d v="2025-08-15T00:00:00"/>
    <s v="UK"/>
    <x v="0"/>
    <x v="31"/>
  </r>
  <r>
    <s v="EST-000036189"/>
    <n v="16"/>
    <d v="2025-08-11T00:00:00"/>
    <s v="UK"/>
    <x v="1"/>
    <x v="31"/>
  </r>
  <r>
    <s v="EST-000036199"/>
    <n v="24"/>
    <d v="2025-08-12T00:00:00"/>
    <s v="UK"/>
    <x v="1"/>
    <x v="31"/>
  </r>
  <r>
    <s v="EST-000036203"/>
    <n v="8"/>
    <d v="2025-08-11T00:00:00"/>
    <s v="UK"/>
    <x v="1"/>
    <x v="31"/>
  </r>
  <r>
    <s v="EST-000036208"/>
    <n v="16"/>
    <d v="2025-08-12T00:00:00"/>
    <s v="UK"/>
    <x v="1"/>
    <x v="31"/>
  </r>
  <r>
    <s v="EST-000036213"/>
    <n v="8"/>
    <d v="2025-08-11T00:00:00"/>
    <s v="UK"/>
    <x v="1"/>
    <x v="31"/>
  </r>
  <r>
    <s v="EST-000036216"/>
    <n v="8"/>
    <d v="2025-08-11T00:00:00"/>
    <s v="UK"/>
    <x v="1"/>
    <x v="31"/>
  </r>
  <r>
    <s v="EST-000036217"/>
    <n v="16"/>
    <d v="2025-08-13T00:00:00"/>
    <s v="UK"/>
    <x v="1"/>
    <x v="31"/>
  </r>
  <r>
    <s v="EST-000036218"/>
    <n v="16"/>
    <d v="2025-08-12T00:00:00"/>
    <s v="UK"/>
    <x v="1"/>
    <x v="31"/>
  </r>
  <r>
    <s v="EST-000036229"/>
    <n v="32"/>
    <d v="2025-08-14T00:00:00"/>
    <s v="UK"/>
    <x v="1"/>
    <x v="31"/>
  </r>
  <r>
    <s v="EST-000036232"/>
    <n v="8"/>
    <d v="2025-08-11T00:00:00"/>
    <s v="UK"/>
    <x v="1"/>
    <x v="31"/>
  </r>
  <r>
    <s v="EST-000036238"/>
    <m/>
    <d v="2025-08-12T00:00:00"/>
    <s v="UK"/>
    <x v="0"/>
    <x v="31"/>
  </r>
  <r>
    <s v="EST-000036239"/>
    <m/>
    <d v="2025-08-13T00:00:00"/>
    <s v="UK"/>
    <x v="0"/>
    <x v="31"/>
  </r>
  <r>
    <s v="EST-000036240"/>
    <n v="16"/>
    <d v="2025-08-12T00:00:00"/>
    <s v="UK"/>
    <x v="1"/>
    <x v="31"/>
  </r>
  <r>
    <s v="EST-000036247"/>
    <n v="0"/>
    <d v="2025-08-11T00:00:00"/>
    <s v="UK"/>
    <x v="0"/>
    <x v="31"/>
  </r>
  <r>
    <s v="EST-000036248"/>
    <m/>
    <d v="2025-08-11T00:00:00"/>
    <s v="UK"/>
    <x v="0"/>
    <x v="31"/>
  </r>
  <r>
    <s v="EST-000036249"/>
    <m/>
    <d v="2025-08-11T00:00:00"/>
    <s v="UK"/>
    <x v="0"/>
    <x v="31"/>
  </r>
  <r>
    <s v="EST-000036251"/>
    <m/>
    <d v="2025-08-11T00:00:00"/>
    <s v="UK"/>
    <x v="0"/>
    <x v="31"/>
  </r>
  <r>
    <s v="EST-000036254"/>
    <m/>
    <d v="2025-08-11T00:00:00"/>
    <s v="UK"/>
    <x v="0"/>
    <x v="31"/>
  </r>
  <r>
    <s v="EST-000036255"/>
    <m/>
    <d v="2025-08-11T00:00:00"/>
    <s v="UK"/>
    <x v="0"/>
    <x v="31"/>
  </r>
  <r>
    <s v="EST-000036256"/>
    <n v="0"/>
    <d v="2025-08-11T00:00:00"/>
    <s v="UK"/>
    <x v="0"/>
    <x v="31"/>
  </r>
  <r>
    <s v="EST-000036257"/>
    <n v="0"/>
    <d v="2025-08-11T00:00:00"/>
    <s v="UK"/>
    <x v="0"/>
    <x v="31"/>
  </r>
  <r>
    <s v="EST-000036258"/>
    <m/>
    <d v="2025-08-11T00:00:00"/>
    <s v="UK"/>
    <x v="0"/>
    <x v="31"/>
  </r>
  <r>
    <s v="EST-000036261"/>
    <n v="0"/>
    <d v="2025-08-11T00:00:00"/>
    <s v="UK"/>
    <x v="0"/>
    <x v="31"/>
  </r>
  <r>
    <s v="EST-000036262"/>
    <m/>
    <d v="2025-08-11T00:00:00"/>
    <s v="UK"/>
    <x v="0"/>
    <x v="31"/>
  </r>
  <r>
    <s v="EST-000036263"/>
    <m/>
    <d v="2025-08-11T00:00:00"/>
    <s v="UK"/>
    <x v="0"/>
    <x v="31"/>
  </r>
  <r>
    <s v="EST-000036264"/>
    <m/>
    <d v="2025-08-11T00:00:00"/>
    <s v="UK"/>
    <x v="0"/>
    <x v="31"/>
  </r>
  <r>
    <s v="EST-000036265"/>
    <m/>
    <d v="2025-08-11T00:00:00"/>
    <s v="UK"/>
    <x v="0"/>
    <x v="31"/>
  </r>
  <r>
    <s v="EST-000036266"/>
    <m/>
    <d v="2025-08-11T00:00:00"/>
    <s v="UK"/>
    <x v="0"/>
    <x v="31"/>
  </r>
  <r>
    <s v="EST-000036269"/>
    <n v="0"/>
    <d v="2025-08-11T00:00:00"/>
    <s v="UK"/>
    <x v="0"/>
    <x v="31"/>
  </r>
  <r>
    <s v="EST-000036270"/>
    <m/>
    <d v="2025-08-11T00:00:00"/>
    <s v="UK"/>
    <x v="0"/>
    <x v="31"/>
  </r>
  <r>
    <s v="EST-000036272"/>
    <m/>
    <d v="2025-08-11T00:00:00"/>
    <s v="UK"/>
    <x v="0"/>
    <x v="31"/>
  </r>
  <r>
    <s v="EST-000036271"/>
    <m/>
    <d v="2025-08-11T00:00:00"/>
    <s v="UK"/>
    <x v="0"/>
    <x v="31"/>
  </r>
  <r>
    <s v="EST-000036274"/>
    <m/>
    <d v="2025-08-11T00:00:00"/>
    <s v="UK"/>
    <x v="0"/>
    <x v="31"/>
  </r>
  <r>
    <s v="EST-000036275"/>
    <n v="0"/>
    <d v="2025-08-11T00:00:00"/>
    <s v="UK"/>
    <x v="0"/>
    <x v="31"/>
  </r>
  <r>
    <s v="EST-000036279"/>
    <m/>
    <d v="2025-08-11T00:00:00"/>
    <s v="UK"/>
    <x v="0"/>
    <x v="31"/>
  </r>
  <r>
    <s v="EST-000036281"/>
    <m/>
    <d v="2025-08-11T00:00:00"/>
    <s v="UK"/>
    <x v="0"/>
    <x v="31"/>
  </r>
  <r>
    <s v="EST-000036282"/>
    <n v="0"/>
    <d v="2025-08-11T00:00:00"/>
    <s v="UK"/>
    <x v="0"/>
    <x v="31"/>
  </r>
  <r>
    <s v="EST-000036283"/>
    <n v="24"/>
    <d v="2025-08-15T00:00:00"/>
    <s v="UK"/>
    <x v="1"/>
    <x v="31"/>
  </r>
  <r>
    <s v="EST-000036287"/>
    <m/>
    <d v="2025-08-12T00:00:00"/>
    <s v="UK"/>
    <x v="0"/>
    <x v="31"/>
  </r>
  <r>
    <s v="EST-000036288"/>
    <m/>
    <d v="2025-08-12T00:00:00"/>
    <s v="UK"/>
    <x v="0"/>
    <x v="31"/>
  </r>
  <r>
    <s v="EST-000036290"/>
    <m/>
    <d v="2025-08-12T00:00:00"/>
    <s v="UK"/>
    <x v="0"/>
    <x v="31"/>
  </r>
  <r>
    <s v="EST-000036289"/>
    <n v="0"/>
    <d v="2025-08-12T00:00:00"/>
    <s v="UK"/>
    <x v="0"/>
    <x v="31"/>
  </r>
  <r>
    <s v="EST-000036293"/>
    <m/>
    <d v="2025-08-12T00:00:00"/>
    <s v="UK"/>
    <x v="0"/>
    <x v="31"/>
  </r>
  <r>
    <s v="EST-000036296"/>
    <m/>
    <d v="2025-08-12T00:00:00"/>
    <s v="UK"/>
    <x v="0"/>
    <x v="31"/>
  </r>
  <r>
    <s v="EST-000036294"/>
    <m/>
    <d v="2025-08-12T00:00:00"/>
    <s v="UK"/>
    <x v="0"/>
    <x v="31"/>
  </r>
  <r>
    <s v="EST-000036295"/>
    <m/>
    <d v="2025-08-12T00:00:00"/>
    <s v="UK"/>
    <x v="0"/>
    <x v="31"/>
  </r>
  <r>
    <s v="EST-000036297"/>
    <n v="0"/>
    <d v="2025-08-12T00:00:00"/>
    <s v="UK"/>
    <x v="0"/>
    <x v="31"/>
  </r>
  <r>
    <s v="EST-000036300"/>
    <n v="0"/>
    <d v="2025-08-12T00:00:00"/>
    <s v="UK"/>
    <x v="0"/>
    <x v="31"/>
  </r>
  <r>
    <s v="EST-000036301"/>
    <m/>
    <d v="2025-08-12T00:00:00"/>
    <s v="UK"/>
    <x v="0"/>
    <x v="31"/>
  </r>
  <r>
    <s v="EST-000036302"/>
    <n v="24"/>
    <d v="2025-08-15T00:00:00"/>
    <s v="UK"/>
    <x v="1"/>
    <x v="31"/>
  </r>
  <r>
    <s v="EST-000036306"/>
    <n v="0"/>
    <d v="2025-08-12T00:00:00"/>
    <s v="UK"/>
    <x v="0"/>
    <x v="31"/>
  </r>
  <r>
    <s v="EST-000036310"/>
    <m/>
    <d v="2025-08-12T00:00:00"/>
    <s v="UK"/>
    <x v="0"/>
    <x v="31"/>
  </r>
  <r>
    <s v="EST-000036311"/>
    <m/>
    <d v="2025-08-12T00:00:00"/>
    <s v="UK"/>
    <x v="0"/>
    <x v="31"/>
  </r>
  <r>
    <s v="EST-000036308"/>
    <m/>
    <d v="2025-08-12T00:00:00"/>
    <s v="UK"/>
    <x v="0"/>
    <x v="31"/>
  </r>
  <r>
    <s v="EST-000036312"/>
    <n v="0"/>
    <d v="2025-08-12T00:00:00"/>
    <s v="UK"/>
    <x v="0"/>
    <x v="31"/>
  </r>
  <r>
    <s v="EST-000036313"/>
    <n v="8"/>
    <d v="2025-08-13T00:00:00"/>
    <s v="UK"/>
    <x v="1"/>
    <x v="31"/>
  </r>
  <r>
    <s v="EST-000036314"/>
    <n v="16"/>
    <d v="2025-08-14T00:00:00"/>
    <s v="UK"/>
    <x v="1"/>
    <x v="31"/>
  </r>
  <r>
    <s v="EST-000036315"/>
    <m/>
    <d v="2025-08-12T00:00:00"/>
    <s v="UK"/>
    <x v="0"/>
    <x v="31"/>
  </r>
  <r>
    <s v="EST-000036316"/>
    <m/>
    <d v="2025-08-12T00:00:00"/>
    <s v="UK"/>
    <x v="0"/>
    <x v="31"/>
  </r>
  <r>
    <s v="EST-000036318"/>
    <n v="0"/>
    <d v="2025-08-13T00:00:00"/>
    <s v="UK"/>
    <x v="0"/>
    <x v="31"/>
  </r>
  <r>
    <s v="EST-000036319"/>
    <n v="0"/>
    <d v="2025-08-13T00:00:00"/>
    <s v="UK"/>
    <x v="0"/>
    <x v="31"/>
  </r>
  <r>
    <s v="EST-000036320"/>
    <m/>
    <d v="2025-08-13T00:00:00"/>
    <s v="UK"/>
    <x v="0"/>
    <x v="31"/>
  </r>
  <r>
    <s v="EST-000036321"/>
    <n v="0"/>
    <d v="2025-08-13T00:00:00"/>
    <s v="UK"/>
    <x v="0"/>
    <x v="31"/>
  </r>
  <r>
    <s v="EST-000036322"/>
    <n v="0"/>
    <d v="2025-08-13T00:00:00"/>
    <s v="UK"/>
    <x v="0"/>
    <x v="31"/>
  </r>
  <r>
    <s v="EST-000036323"/>
    <m/>
    <d v="2025-08-13T00:00:00"/>
    <s v="UK"/>
    <x v="0"/>
    <x v="31"/>
  </r>
  <r>
    <s v="EST-000036325"/>
    <n v="8"/>
    <d v="2025-08-14T00:00:00"/>
    <s v="UK"/>
    <x v="1"/>
    <x v="31"/>
  </r>
  <r>
    <s v="EST-000036332"/>
    <n v="0"/>
    <d v="2025-08-13T00:00:00"/>
    <s v="UK"/>
    <x v="0"/>
    <x v="31"/>
  </r>
  <r>
    <s v="EST-000036328"/>
    <n v="8"/>
    <d v="2025-08-14T00:00:00"/>
    <s v="UK"/>
    <x v="1"/>
    <x v="31"/>
  </r>
  <r>
    <s v="EST-000036331"/>
    <n v="0"/>
    <d v="2025-08-13T00:00:00"/>
    <s v="UK"/>
    <x v="0"/>
    <x v="31"/>
  </r>
  <r>
    <s v="EST-000036333"/>
    <n v="8"/>
    <d v="2025-08-15T00:00:00"/>
    <s v="UK"/>
    <x v="1"/>
    <x v="31"/>
  </r>
  <r>
    <s v="EST-000036335"/>
    <m/>
    <d v="2025-08-14T00:00:00"/>
    <s v="UK"/>
    <x v="0"/>
    <x v="31"/>
  </r>
  <r>
    <s v="EST-000036334"/>
    <n v="0"/>
    <d v="2025-08-13T00:00:00"/>
    <s v="UK"/>
    <x v="0"/>
    <x v="31"/>
  </r>
  <r>
    <s v="EST-000036336"/>
    <n v="8"/>
    <d v="2025-08-14T00:00:00"/>
    <s v="UK"/>
    <x v="1"/>
    <x v="31"/>
  </r>
  <r>
    <s v="EST-000036337"/>
    <n v="8"/>
    <d v="2025-08-14T00:00:00"/>
    <s v="UK"/>
    <x v="1"/>
    <x v="31"/>
  </r>
  <r>
    <s v="EST-000036338"/>
    <n v="16"/>
    <d v="2025-08-15T00:00:00"/>
    <s v="UK"/>
    <x v="1"/>
    <x v="31"/>
  </r>
  <r>
    <s v="EST-000036339"/>
    <m/>
    <d v="2025-08-13T00:00:00"/>
    <s v="UK"/>
    <x v="0"/>
    <x v="31"/>
  </r>
  <r>
    <s v="EST-000036340"/>
    <n v="8"/>
    <d v="2025-08-14T00:00:00"/>
    <s v="UK"/>
    <x v="1"/>
    <x v="31"/>
  </r>
  <r>
    <s v="EST-000036341"/>
    <n v="8"/>
    <d v="2025-08-14T00:00:00"/>
    <s v="UK"/>
    <x v="1"/>
    <x v="31"/>
  </r>
  <r>
    <s v="EST-000036346"/>
    <n v="8"/>
    <d v="2025-08-14T00:00:00"/>
    <s v="UK"/>
    <x v="1"/>
    <x v="31"/>
  </r>
  <r>
    <s v="EST-000036347"/>
    <n v="8"/>
    <d v="2025-08-14T00:00:00"/>
    <s v="UK"/>
    <x v="1"/>
    <x v="31"/>
  </r>
  <r>
    <s v="EST-000036348"/>
    <m/>
    <d v="2025-08-13T00:00:00"/>
    <s v="UK"/>
    <x v="0"/>
    <x v="31"/>
  </r>
  <r>
    <s v="EST-000036349"/>
    <m/>
    <d v="2025-08-13T00:00:00"/>
    <s v="UK"/>
    <x v="0"/>
    <x v="31"/>
  </r>
  <r>
    <s v="EST-000036350"/>
    <n v="0"/>
    <d v="2025-08-14T00:00:00"/>
    <s v="UK"/>
    <x v="0"/>
    <x v="31"/>
  </r>
  <r>
    <s v="EST-000036351"/>
    <n v="16"/>
    <d v="2025-08-15T00:00:00"/>
    <s v="UK"/>
    <x v="1"/>
    <x v="31"/>
  </r>
  <r>
    <s v="EST-000036356"/>
    <n v="0"/>
    <d v="2025-08-14T00:00:00"/>
    <s v="UK"/>
    <x v="0"/>
    <x v="31"/>
  </r>
  <r>
    <s v="EST-000036358"/>
    <n v="0"/>
    <d v="2025-08-14T00:00:00"/>
    <s v="UK"/>
    <x v="0"/>
    <x v="31"/>
  </r>
  <r>
    <s v="EST-000036359"/>
    <n v="8"/>
    <d v="2025-08-15T00:00:00"/>
    <s v="UK"/>
    <x v="1"/>
    <x v="31"/>
  </r>
  <r>
    <s v="EST-000036360"/>
    <m/>
    <d v="2025-08-14T00:00:00"/>
    <s v="UK"/>
    <x v="0"/>
    <x v="31"/>
  </r>
  <r>
    <s v="EST-000036372"/>
    <n v="8"/>
    <d v="2025-08-15T00:00:00"/>
    <s v="UK"/>
    <x v="1"/>
    <x v="31"/>
  </r>
  <r>
    <s v="EST-000036373"/>
    <m/>
    <d v="2025-08-14T00:00:00"/>
    <s v="UK"/>
    <x v="0"/>
    <x v="31"/>
  </r>
  <r>
    <s v="EST-000036375"/>
    <n v="0"/>
    <d v="2025-08-14T00:00:00"/>
    <s v="UK"/>
    <x v="0"/>
    <x v="31"/>
  </r>
  <r>
    <s v="EST-000036376"/>
    <m/>
    <d v="2025-08-14T00:00:00"/>
    <s v="UK"/>
    <x v="0"/>
    <x v="31"/>
  </r>
  <r>
    <s v="EST-000036377"/>
    <n v="-8"/>
    <d v="2025-08-14T00:00:00"/>
    <s v="UK"/>
    <x v="1"/>
    <x v="31"/>
  </r>
  <r>
    <s v="EST-000036379"/>
    <m/>
    <d v="2025-08-14T00:00:00"/>
    <s v="UK"/>
    <x v="0"/>
    <x v="31"/>
  </r>
  <r>
    <s v="EST-000036382"/>
    <n v="8"/>
    <d v="2025-08-15T00:00:00"/>
    <s v="UK"/>
    <x v="1"/>
    <x v="31"/>
  </r>
  <r>
    <s v="EST-000036384"/>
    <n v="0"/>
    <d v="2025-08-14T00:00:00"/>
    <s v="UK"/>
    <x v="0"/>
    <x v="31"/>
  </r>
  <r>
    <s v="EST-000036387"/>
    <n v="0"/>
    <d v="2025-08-14T00:00:00"/>
    <s v="UK"/>
    <x v="0"/>
    <x v="31"/>
  </r>
  <r>
    <s v="EST-000036393"/>
    <n v="0"/>
    <d v="2025-08-15T00:00:00"/>
    <s v="UK"/>
    <x v="0"/>
    <x v="31"/>
  </r>
  <r>
    <s v="EST-000036394"/>
    <m/>
    <d v="2025-08-15T00:00:00"/>
    <s v="UK"/>
    <x v="0"/>
    <x v="31"/>
  </r>
  <r>
    <s v="EST-000036399"/>
    <n v="0"/>
    <d v="2025-08-15T00:00:00"/>
    <s v="UK"/>
    <x v="0"/>
    <x v="31"/>
  </r>
  <r>
    <s v="EST-000036400"/>
    <m/>
    <d v="2025-08-15T00:00:00"/>
    <s v="UK"/>
    <x v="0"/>
    <x v="31"/>
  </r>
  <r>
    <s v="EST-000036401"/>
    <m/>
    <d v="2025-08-15T00:00:00"/>
    <s v="UK"/>
    <x v="0"/>
    <x v="31"/>
  </r>
  <r>
    <s v="EST-000036405"/>
    <m/>
    <d v="2025-08-15T00:00:00"/>
    <s v="UK"/>
    <x v="0"/>
    <x v="31"/>
  </r>
  <r>
    <s v="EST-000036413"/>
    <n v="0"/>
    <d v="2025-08-15T00:00:00"/>
    <s v="UK"/>
    <x v="0"/>
    <x v="31"/>
  </r>
  <r>
    <s v="EST-000036419"/>
    <m/>
    <d v="2025-08-15T00:00:00"/>
    <s v="UK"/>
    <x v="0"/>
    <x v="31"/>
  </r>
  <r>
    <s v="EST-000036420"/>
    <m/>
    <d v="2025-08-15T00:00:00"/>
    <s v="UK"/>
    <x v="0"/>
    <x v="31"/>
  </r>
  <r>
    <s v="EST-000036427"/>
    <n v="0"/>
    <d v="2025-08-15T00:00:00"/>
    <s v="UK"/>
    <x v="0"/>
    <x v="31"/>
  </r>
  <r>
    <s v="EST-000036428"/>
    <m/>
    <d v="2025-08-15T00:00:00"/>
    <s v="UK"/>
    <x v="0"/>
    <x v="31"/>
  </r>
  <r>
    <s v="EST-000036431"/>
    <m/>
    <d v="2025-08-15T00:00:00"/>
    <s v="UK"/>
    <x v="0"/>
    <x v="31"/>
  </r>
  <r>
    <s v="EST-000035461"/>
    <n v="145"/>
    <d v="2025-08-12T00:00:00"/>
    <s v="USA"/>
    <x v="1"/>
    <x v="31"/>
  </r>
  <r>
    <s v="EST-000035530"/>
    <n v="150"/>
    <d v="2025-08-15T00:00:00"/>
    <s v="USA"/>
    <x v="1"/>
    <x v="31"/>
  </r>
  <r>
    <s v="EST-000035617"/>
    <n v="125"/>
    <d v="2025-08-11T00:00:00"/>
    <s v="USA"/>
    <x v="1"/>
    <x v="31"/>
  </r>
  <r>
    <s v="EST-000035892"/>
    <n v="86"/>
    <d v="2025-08-14T00:00:00"/>
    <s v="USA"/>
    <x v="1"/>
    <x v="31"/>
  </r>
  <r>
    <s v="EST-000036158"/>
    <n v="28"/>
    <d v="2025-08-13T00:00:00"/>
    <s v="USA"/>
    <x v="1"/>
    <x v="31"/>
  </r>
  <r>
    <s v="EST-000036206"/>
    <n v="13"/>
    <d v="2025-08-12T00:00:00"/>
    <s v="USA"/>
    <x v="1"/>
    <x v="31"/>
  </r>
  <r>
    <s v="EST-000036245"/>
    <m/>
    <d v="2025-08-15T00:00:00"/>
    <s v="USA"/>
    <x v="0"/>
    <x v="31"/>
  </r>
  <r>
    <s v="EST-000036273"/>
    <n v="6"/>
    <d v="2025-08-13T00:00:00"/>
    <s v="USA"/>
    <x v="1"/>
    <x v="31"/>
  </r>
  <r>
    <s v="EST-000036278"/>
    <n v="-4"/>
    <d v="2025-08-11T00:00:00"/>
    <s v="USA"/>
    <x v="1"/>
    <x v="31"/>
  </r>
  <r>
    <s v="EST-000036285"/>
    <m/>
    <d v="2025-08-15T00:00:00"/>
    <s v="USA"/>
    <x v="0"/>
    <x v="31"/>
  </r>
  <r>
    <s v="EST-000036317"/>
    <n v="0"/>
    <d v="2025-08-13T00:00:00"/>
    <s v="USA"/>
    <x v="0"/>
    <x v="31"/>
  </r>
  <r>
    <s v="EST-000036354"/>
    <n v="7"/>
    <d v="2025-08-15T00:00:00"/>
    <s v="USA"/>
    <x v="1"/>
    <x v="31"/>
  </r>
  <r>
    <s v="EST-000036390"/>
    <n v="-2"/>
    <d v="2025-08-15T00:00:00"/>
    <s v="USA"/>
    <x v="1"/>
    <x v="31"/>
  </r>
  <r>
    <s v="EST-000036267"/>
    <n v="64"/>
    <d v="2025-08-22T00:00:00"/>
    <s v="France"/>
    <x v="1"/>
    <x v="32"/>
  </r>
  <r>
    <s v="EST-000036389"/>
    <m/>
    <d v="2025-08-20T00:00:00"/>
    <s v="Ireland"/>
    <x v="0"/>
    <x v="32"/>
  </r>
  <r>
    <s v="EST-000036407"/>
    <m/>
    <d v="2025-08-19T00:00:00"/>
    <s v="Ireland"/>
    <x v="0"/>
    <x v="32"/>
  </r>
  <r>
    <s v="EST-000036476"/>
    <m/>
    <d v="2025-08-19T00:00:00"/>
    <s v="Ireland"/>
    <x v="0"/>
    <x v="32"/>
  </r>
  <r>
    <s v="EST-000036490"/>
    <m/>
    <d v="2025-08-19T00:00:00"/>
    <s v="Ireland"/>
    <x v="0"/>
    <x v="32"/>
  </r>
  <r>
    <s v="EST-000036497"/>
    <m/>
    <d v="2025-08-20T00:00:00"/>
    <s v="Ireland"/>
    <x v="0"/>
    <x v="32"/>
  </r>
  <r>
    <s v="EST-000036498"/>
    <m/>
    <d v="2025-08-21T00:00:00"/>
    <s v="Ireland"/>
    <x v="0"/>
    <x v="32"/>
  </r>
  <r>
    <s v="EST-000036562"/>
    <m/>
    <d v="2025-08-22T00:00:00"/>
    <s v="Ireland"/>
    <x v="0"/>
    <x v="32"/>
  </r>
  <r>
    <s v="EST-000035834"/>
    <n v="144"/>
    <d v="2025-08-21T00:00:00"/>
    <s v="Middle East"/>
    <x v="1"/>
    <x v="32"/>
  </r>
  <r>
    <s v="EST-000036304"/>
    <n v="40"/>
    <d v="2025-08-20T00:00:00"/>
    <s v="Middle East"/>
    <x v="1"/>
    <x v="32"/>
  </r>
  <r>
    <s v="EST-000036329"/>
    <n v="32"/>
    <d v="2025-08-19T00:00:00"/>
    <s v="Middle East"/>
    <x v="1"/>
    <x v="32"/>
  </r>
  <r>
    <s v="EST-000036381"/>
    <n v="24"/>
    <d v="2025-08-20T00:00:00"/>
    <s v="Middle East"/>
    <x v="1"/>
    <x v="32"/>
  </r>
  <r>
    <s v="EST-000036433"/>
    <n v="16"/>
    <d v="2025-08-20T00:00:00"/>
    <s v="Middle East"/>
    <x v="1"/>
    <x v="32"/>
  </r>
  <r>
    <s v="EST-000036440"/>
    <n v="8"/>
    <d v="2025-08-19T00:00:00"/>
    <s v="Middle East"/>
    <x v="1"/>
    <x v="32"/>
  </r>
  <r>
    <s v="EST-000034357"/>
    <n v="392"/>
    <d v="2025-08-18T00:00:00"/>
    <s v="Rest of the World"/>
    <x v="1"/>
    <x v="32"/>
  </r>
  <r>
    <s v="EST-000035829"/>
    <n v="152"/>
    <d v="2025-08-22T00:00:00"/>
    <s v="Rest of the World"/>
    <x v="1"/>
    <x v="32"/>
  </r>
  <r>
    <s v="EST-000035855"/>
    <n v="136"/>
    <d v="2025-08-21T00:00:00"/>
    <s v="Rest of the World"/>
    <x v="1"/>
    <x v="32"/>
  </r>
  <r>
    <s v="EST-000036012"/>
    <n v="88"/>
    <d v="2025-08-19T00:00:00"/>
    <s v="Rest of the World"/>
    <x v="1"/>
    <x v="32"/>
  </r>
  <r>
    <s v="EST-000036355"/>
    <n v="24"/>
    <d v="2025-08-19T00:00:00"/>
    <s v="Rest of the World"/>
    <x v="1"/>
    <x v="32"/>
  </r>
  <r>
    <s v="EST-000036365"/>
    <n v="24"/>
    <d v="2025-08-20T00:00:00"/>
    <s v="Rest of the World"/>
    <x v="1"/>
    <x v="32"/>
  </r>
  <r>
    <s v="EST-000036403"/>
    <n v="8"/>
    <d v="2025-08-18T00:00:00"/>
    <s v="Rest of the World"/>
    <x v="1"/>
    <x v="32"/>
  </r>
  <r>
    <s v="EST-000036404"/>
    <m/>
    <d v="2025-08-18T00:00:00"/>
    <s v="Rest of the World"/>
    <x v="0"/>
    <x v="32"/>
  </r>
  <r>
    <s v="EST-000036448"/>
    <n v="8"/>
    <d v="2025-08-20T00:00:00"/>
    <s v="Rest of the World"/>
    <x v="1"/>
    <x v="32"/>
  </r>
  <r>
    <s v="EST-000036466"/>
    <m/>
    <d v="2025-08-18T00:00:00"/>
    <s v="Rest of the World"/>
    <x v="0"/>
    <x v="32"/>
  </r>
  <r>
    <s v="EST-000036505"/>
    <n v="9"/>
    <d v="2025-08-21T00:00:00"/>
    <s v="Rest of the World"/>
    <x v="1"/>
    <x v="32"/>
  </r>
  <r>
    <s v="EST-000036518"/>
    <n v="16"/>
    <d v="2025-08-22T00:00:00"/>
    <s v="Rest of the World"/>
    <x v="1"/>
    <x v="32"/>
  </r>
  <r>
    <s v="EST-000036520"/>
    <m/>
    <d v="2025-08-20T00:00:00"/>
    <s v="Rest of the World"/>
    <x v="0"/>
    <x v="32"/>
  </r>
  <r>
    <s v="EST-000036541"/>
    <n v="8"/>
    <d v="2025-08-22T00:00:00"/>
    <s v="Rest of the World"/>
    <x v="1"/>
    <x v="32"/>
  </r>
  <r>
    <s v="EST-000036545"/>
    <n v="8"/>
    <d v="2025-08-22T00:00:00"/>
    <s v="Rest of the World"/>
    <x v="1"/>
    <x v="32"/>
  </r>
  <r>
    <s v="EST-000036576"/>
    <m/>
    <d v="2025-08-22T00:00:00"/>
    <s v="Rest of the World"/>
    <x v="0"/>
    <x v="32"/>
  </r>
  <r>
    <s v="EST-000036284"/>
    <m/>
    <d v="2025-08-21T00:00:00"/>
    <s v="Special Projects"/>
    <x v="0"/>
    <x v="32"/>
  </r>
  <r>
    <s v="EST-000035881"/>
    <n v="56"/>
    <d v="2025-08-18T00:00:00"/>
    <s v="UK"/>
    <x v="1"/>
    <x v="32"/>
  </r>
  <r>
    <s v="EST-000036330"/>
    <n v="48"/>
    <d v="2025-08-21T00:00:00"/>
    <s v="UK"/>
    <x v="1"/>
    <x v="32"/>
  </r>
  <r>
    <s v="EST-000036361"/>
    <n v="32"/>
    <d v="2025-08-20T00:00:00"/>
    <s v="UK"/>
    <x v="1"/>
    <x v="32"/>
  </r>
  <r>
    <s v="EST-000036369"/>
    <n v="32"/>
    <d v="2025-08-21T00:00:00"/>
    <s v="UK"/>
    <x v="1"/>
    <x v="32"/>
  </r>
  <r>
    <s v="EST-000036374"/>
    <n v="16"/>
    <d v="2025-08-18T00:00:00"/>
    <s v="UK"/>
    <x v="1"/>
    <x v="32"/>
  </r>
  <r>
    <s v="EST-000036380"/>
    <n v="24"/>
    <d v="2025-08-19T00:00:00"/>
    <s v="UK"/>
    <x v="1"/>
    <x v="32"/>
  </r>
  <r>
    <s v="EST-000036386"/>
    <n v="40"/>
    <d v="2025-08-21T00:00:00"/>
    <s v="UK"/>
    <x v="1"/>
    <x v="32"/>
  </r>
  <r>
    <s v="EST-000036388"/>
    <n v="8"/>
    <d v="2025-08-18T00:00:00"/>
    <s v="UK"/>
    <x v="1"/>
    <x v="32"/>
  </r>
  <r>
    <s v="EST-000036392"/>
    <n v="8"/>
    <d v="2025-08-18T00:00:00"/>
    <s v="UK"/>
    <x v="1"/>
    <x v="32"/>
  </r>
  <r>
    <s v="EST-000036391"/>
    <n v="16"/>
    <d v="2025-08-18T00:00:00"/>
    <s v="UK"/>
    <x v="1"/>
    <x v="32"/>
  </r>
  <r>
    <s v="EST-000036395"/>
    <n v="8"/>
    <d v="2025-08-18T00:00:00"/>
    <s v="UK"/>
    <x v="1"/>
    <x v="32"/>
  </r>
  <r>
    <s v="EST-000036396"/>
    <n v="8"/>
    <d v="2025-08-18T00:00:00"/>
    <s v="UK"/>
    <x v="1"/>
    <x v="32"/>
  </r>
  <r>
    <s v="EST-000036397"/>
    <n v="8"/>
    <d v="2025-08-18T00:00:00"/>
    <s v="UK"/>
    <x v="1"/>
    <x v="32"/>
  </r>
  <r>
    <s v="EST-000036398"/>
    <n v="16"/>
    <d v="2025-08-19T00:00:00"/>
    <s v="UK"/>
    <x v="1"/>
    <x v="32"/>
  </r>
  <r>
    <s v="EST-000036410"/>
    <n v="8"/>
    <d v="2025-08-18T00:00:00"/>
    <s v="UK"/>
    <x v="1"/>
    <x v="32"/>
  </r>
  <r>
    <s v="EST-000036411"/>
    <n v="16"/>
    <d v="2025-08-19T00:00:00"/>
    <s v="UK"/>
    <x v="1"/>
    <x v="32"/>
  </r>
  <r>
    <s v="EST-000036429"/>
    <n v="24"/>
    <d v="2025-08-20T00:00:00"/>
    <s v="UK"/>
    <x v="1"/>
    <x v="32"/>
  </r>
  <r>
    <s v="EST-000036432"/>
    <n v="24"/>
    <d v="2025-08-21T00:00:00"/>
    <s v="UK"/>
    <x v="1"/>
    <x v="32"/>
  </r>
  <r>
    <s v="EST-000036434"/>
    <m/>
    <d v="2025-08-18T00:00:00"/>
    <s v="UK"/>
    <x v="0"/>
    <x v="32"/>
  </r>
  <r>
    <s v="EST-000036435"/>
    <m/>
    <d v="2025-08-18T00:00:00"/>
    <s v="UK"/>
    <x v="0"/>
    <x v="32"/>
  </r>
  <r>
    <s v="EST-000036436"/>
    <n v="0"/>
    <d v="2025-08-18T00:00:00"/>
    <s v="UK"/>
    <x v="0"/>
    <x v="32"/>
  </r>
  <r>
    <s v="EST-000036437"/>
    <n v="0"/>
    <d v="2025-08-18T00:00:00"/>
    <s v="UK"/>
    <x v="0"/>
    <x v="32"/>
  </r>
  <r>
    <s v="EST-000036438"/>
    <n v="0"/>
    <d v="2025-08-18T00:00:00"/>
    <s v="UK"/>
    <x v="0"/>
    <x v="32"/>
  </r>
  <r>
    <s v="EST-000036439"/>
    <n v="32"/>
    <d v="2025-08-22T00:00:00"/>
    <s v="UK"/>
    <x v="1"/>
    <x v="32"/>
  </r>
  <r>
    <s v="EST-000036441"/>
    <n v="0"/>
    <d v="2025-08-18T00:00:00"/>
    <s v="UK"/>
    <x v="0"/>
    <x v="32"/>
  </r>
  <r>
    <s v="EST-000036442"/>
    <n v="8"/>
    <d v="2025-08-19T00:00:00"/>
    <s v="UK"/>
    <x v="1"/>
    <x v="32"/>
  </r>
  <r>
    <s v="EST-000036443"/>
    <m/>
    <d v="2025-08-18T00:00:00"/>
    <s v="UK"/>
    <x v="0"/>
    <x v="32"/>
  </r>
  <r>
    <s v="EST-000036444"/>
    <m/>
    <d v="2025-08-18T00:00:00"/>
    <s v="UK"/>
    <x v="0"/>
    <x v="32"/>
  </r>
  <r>
    <s v="EST-000036445"/>
    <n v="0"/>
    <d v="2025-08-18T00:00:00"/>
    <s v="UK"/>
    <x v="0"/>
    <x v="32"/>
  </r>
  <r>
    <s v="EST-000036449"/>
    <m/>
    <d v="2025-08-18T00:00:00"/>
    <s v="UK"/>
    <x v="0"/>
    <x v="32"/>
  </r>
  <r>
    <s v="EST-000036446"/>
    <n v="16"/>
    <d v="2025-08-21T00:00:00"/>
    <s v="UK"/>
    <x v="1"/>
    <x v="32"/>
  </r>
  <r>
    <s v="EST-000036454"/>
    <n v="0"/>
    <d v="2025-08-18T00:00:00"/>
    <s v="UK"/>
    <x v="0"/>
    <x v="32"/>
  </r>
  <r>
    <s v="EST-000036447"/>
    <n v="0"/>
    <d v="2025-08-18T00:00:00"/>
    <s v="UK"/>
    <x v="0"/>
    <x v="32"/>
  </r>
  <r>
    <s v="EST-000036450"/>
    <m/>
    <d v="2025-08-18T00:00:00"/>
    <s v="UK"/>
    <x v="0"/>
    <x v="32"/>
  </r>
  <r>
    <s v="EST-000036452"/>
    <m/>
    <d v="2025-08-18T00:00:00"/>
    <s v="UK"/>
    <x v="0"/>
    <x v="32"/>
  </r>
  <r>
    <s v="EST-000036453"/>
    <n v="0"/>
    <d v="2025-08-18T00:00:00"/>
    <s v="UK"/>
    <x v="0"/>
    <x v="32"/>
  </r>
  <r>
    <s v="EST-000036456"/>
    <n v="0"/>
    <d v="2025-08-18T00:00:00"/>
    <s v="UK"/>
    <x v="0"/>
    <x v="32"/>
  </r>
  <r>
    <s v="EST-000036457"/>
    <n v="8"/>
    <d v="2025-08-19T00:00:00"/>
    <s v="UK"/>
    <x v="1"/>
    <x v="32"/>
  </r>
  <r>
    <s v="EST-000036458"/>
    <n v="0"/>
    <d v="2025-08-18T00:00:00"/>
    <s v="UK"/>
    <x v="0"/>
    <x v="32"/>
  </r>
  <r>
    <s v="EST-000036461"/>
    <m/>
    <d v="2025-08-18T00:00:00"/>
    <s v="UK"/>
    <x v="0"/>
    <x v="32"/>
  </r>
  <r>
    <s v="EST-000036462"/>
    <n v="0"/>
    <d v="2025-08-18T00:00:00"/>
    <s v="UK"/>
    <x v="0"/>
    <x v="32"/>
  </r>
  <r>
    <s v="EST-000036463"/>
    <m/>
    <d v="2025-08-18T00:00:00"/>
    <s v="UK"/>
    <x v="0"/>
    <x v="32"/>
  </r>
  <r>
    <s v="EST-000036464"/>
    <n v="16"/>
    <d v="2025-08-20T00:00:00"/>
    <s v="UK"/>
    <x v="1"/>
    <x v="32"/>
  </r>
  <r>
    <s v="EST-000036465"/>
    <n v="0"/>
    <d v="2025-08-18T00:00:00"/>
    <s v="UK"/>
    <x v="0"/>
    <x v="32"/>
  </r>
  <r>
    <s v="EST-000036467"/>
    <n v="8"/>
    <d v="2025-08-19T00:00:00"/>
    <s v="UK"/>
    <x v="1"/>
    <x v="32"/>
  </r>
  <r>
    <s v="EST-000036468"/>
    <n v="16"/>
    <d v="2025-08-20T00:00:00"/>
    <s v="UK"/>
    <x v="1"/>
    <x v="32"/>
  </r>
  <r>
    <s v="EST-000036470"/>
    <n v="0"/>
    <d v="2025-08-18T00:00:00"/>
    <s v="UK"/>
    <x v="0"/>
    <x v="32"/>
  </r>
  <r>
    <s v="EST-000036473"/>
    <n v="8"/>
    <d v="2025-08-19T00:00:00"/>
    <s v="UK"/>
    <x v="1"/>
    <x v="32"/>
  </r>
  <r>
    <s v="EST-000036475"/>
    <n v="16"/>
    <d v="2025-08-20T00:00:00"/>
    <s v="UK"/>
    <x v="1"/>
    <x v="32"/>
  </r>
  <r>
    <s v="EST-000036477"/>
    <m/>
    <d v="2025-08-18T00:00:00"/>
    <s v="UK"/>
    <x v="0"/>
    <x v="32"/>
  </r>
  <r>
    <s v="EST-000036478"/>
    <m/>
    <d v="2025-08-19T00:00:00"/>
    <s v="UK"/>
    <x v="0"/>
    <x v="32"/>
  </r>
  <r>
    <s v="EST-000036480"/>
    <n v="0"/>
    <d v="2025-08-19T00:00:00"/>
    <s v="UK"/>
    <x v="0"/>
    <x v="32"/>
  </r>
  <r>
    <s v="EST-000036482"/>
    <m/>
    <d v="2025-08-19T00:00:00"/>
    <s v="UK"/>
    <x v="0"/>
    <x v="32"/>
  </r>
  <r>
    <s v="EST-000036483"/>
    <n v="0"/>
    <d v="2025-08-19T00:00:00"/>
    <s v="UK"/>
    <x v="0"/>
    <x v="32"/>
  </r>
  <r>
    <s v="EST-000036484"/>
    <n v="0"/>
    <d v="2025-08-19T00:00:00"/>
    <s v="UK"/>
    <x v="0"/>
    <x v="32"/>
  </r>
  <r>
    <s v="EST-000036485"/>
    <m/>
    <d v="2025-08-19T00:00:00"/>
    <s v="UK"/>
    <x v="0"/>
    <x v="32"/>
  </r>
  <r>
    <s v="EST-000036486"/>
    <m/>
    <d v="2025-08-19T00:00:00"/>
    <s v="UK"/>
    <x v="0"/>
    <x v="32"/>
  </r>
  <r>
    <s v="EST-000036488"/>
    <n v="0"/>
    <d v="2025-08-19T00:00:00"/>
    <s v="UK"/>
    <x v="0"/>
    <x v="32"/>
  </r>
  <r>
    <s v="EST-000036489"/>
    <n v="0"/>
    <d v="2025-08-19T00:00:00"/>
    <s v="UK"/>
    <x v="0"/>
    <x v="32"/>
  </r>
  <r>
    <s v="EST-000036491"/>
    <n v="8"/>
    <d v="2025-08-20T00:00:00"/>
    <s v="UK"/>
    <x v="1"/>
    <x v="32"/>
  </r>
  <r>
    <s v="EST-000036492"/>
    <m/>
    <d v="2025-08-19T00:00:00"/>
    <s v="UK"/>
    <x v="0"/>
    <x v="32"/>
  </r>
  <r>
    <s v="EST-000036493"/>
    <m/>
    <d v="2025-08-19T00:00:00"/>
    <s v="UK"/>
    <x v="0"/>
    <x v="32"/>
  </r>
  <r>
    <s v="EST-000036494"/>
    <m/>
    <d v="2025-08-19T00:00:00"/>
    <s v="UK"/>
    <x v="0"/>
    <x v="32"/>
  </r>
  <r>
    <s v="EST-000036495"/>
    <n v="16"/>
    <d v="2025-08-21T00:00:00"/>
    <s v="UK"/>
    <x v="1"/>
    <x v="32"/>
  </r>
  <r>
    <s v="EST-000036496"/>
    <m/>
    <d v="2025-08-19T00:00:00"/>
    <s v="UK"/>
    <x v="0"/>
    <x v="32"/>
  </r>
  <r>
    <s v="EST-000036500"/>
    <n v="0"/>
    <d v="2025-08-19T00:00:00"/>
    <s v="UK"/>
    <x v="0"/>
    <x v="32"/>
  </r>
  <r>
    <s v="EST-000036502"/>
    <m/>
    <d v="2025-08-19T00:00:00"/>
    <s v="UK"/>
    <x v="0"/>
    <x v="32"/>
  </r>
  <r>
    <s v="EST-000036503"/>
    <n v="0"/>
    <d v="2025-08-19T00:00:00"/>
    <s v="UK"/>
    <x v="0"/>
    <x v="32"/>
  </r>
  <r>
    <s v="EST-000036504"/>
    <n v="8"/>
    <d v="2025-08-20T00:00:00"/>
    <s v="UK"/>
    <x v="1"/>
    <x v="32"/>
  </r>
  <r>
    <s v="EST-000036506"/>
    <n v="8"/>
    <d v="2025-08-20T00:00:00"/>
    <s v="UK"/>
    <x v="1"/>
    <x v="32"/>
  </r>
  <r>
    <s v="EST-000036508"/>
    <n v="16"/>
    <d v="2025-08-21T00:00:00"/>
    <s v="UK"/>
    <x v="1"/>
    <x v="32"/>
  </r>
  <r>
    <s v="EST-000036510"/>
    <n v="8"/>
    <d v="2025-08-20T00:00:00"/>
    <s v="UK"/>
    <x v="1"/>
    <x v="32"/>
  </r>
  <r>
    <s v="EST-000036511"/>
    <n v="8"/>
    <d v="2025-08-20T00:00:00"/>
    <s v="UK"/>
    <x v="1"/>
    <x v="32"/>
  </r>
  <r>
    <s v="EST-000036512"/>
    <n v="0"/>
    <d v="2025-08-20T00:00:00"/>
    <s v="UK"/>
    <x v="0"/>
    <x v="32"/>
  </r>
  <r>
    <s v="EST-000036513"/>
    <n v="16"/>
    <d v="2025-08-22T00:00:00"/>
    <s v="UK"/>
    <x v="1"/>
    <x v="32"/>
  </r>
  <r>
    <s v="EST-000036515"/>
    <n v="0"/>
    <d v="2025-08-20T00:00:00"/>
    <s v="UK"/>
    <x v="0"/>
    <x v="32"/>
  </r>
  <r>
    <s v="EST-000036517"/>
    <m/>
    <d v="2025-08-20T00:00:00"/>
    <s v="UK"/>
    <x v="0"/>
    <x v="32"/>
  </r>
  <r>
    <s v="EST-000036522"/>
    <m/>
    <d v="2025-08-20T00:00:00"/>
    <s v="UK"/>
    <x v="0"/>
    <x v="32"/>
  </r>
  <r>
    <s v="EST-000036527"/>
    <m/>
    <d v="2025-08-20T00:00:00"/>
    <s v="UK"/>
    <x v="0"/>
    <x v="32"/>
  </r>
  <r>
    <s v="EST-000036531"/>
    <m/>
    <d v="2025-08-20T00:00:00"/>
    <s v="UK"/>
    <x v="0"/>
    <x v="32"/>
  </r>
  <r>
    <s v="EST-000036533"/>
    <m/>
    <d v="2025-08-20T00:00:00"/>
    <s v="UK"/>
    <x v="0"/>
    <x v="32"/>
  </r>
  <r>
    <s v="EST-000036535"/>
    <n v="0"/>
    <d v="2025-08-21T00:00:00"/>
    <s v="UK"/>
    <x v="0"/>
    <x v="32"/>
  </r>
  <r>
    <s v="EST-000036536"/>
    <n v="0"/>
    <d v="2025-08-21T00:00:00"/>
    <s v="UK"/>
    <x v="0"/>
    <x v="32"/>
  </r>
  <r>
    <s v="EST-000036542"/>
    <m/>
    <d v="2025-08-21T00:00:00"/>
    <s v="UK"/>
    <x v="0"/>
    <x v="32"/>
  </r>
  <r>
    <s v="EST-000036540"/>
    <m/>
    <d v="2025-08-21T00:00:00"/>
    <s v="UK"/>
    <x v="0"/>
    <x v="32"/>
  </r>
  <r>
    <s v="EST-000036543"/>
    <m/>
    <d v="2025-08-21T00:00:00"/>
    <s v="UK"/>
    <x v="0"/>
    <x v="32"/>
  </r>
  <r>
    <s v="EST-000036544"/>
    <n v="0"/>
    <d v="2025-08-21T00:00:00"/>
    <s v="UK"/>
    <x v="0"/>
    <x v="32"/>
  </r>
  <r>
    <s v="EST-000036548"/>
    <n v="0"/>
    <d v="2025-08-21T00:00:00"/>
    <s v="UK"/>
    <x v="0"/>
    <x v="32"/>
  </r>
  <r>
    <s v="EST-000036546"/>
    <n v="0"/>
    <d v="2025-08-21T00:00:00"/>
    <s v="UK"/>
    <x v="0"/>
    <x v="32"/>
  </r>
  <r>
    <s v="EST-000036549"/>
    <n v="0"/>
    <d v="2025-08-21T00:00:00"/>
    <s v="UK"/>
    <x v="0"/>
    <x v="32"/>
  </r>
  <r>
    <s v="EST-000036550"/>
    <m/>
    <d v="2025-08-22T00:00:00"/>
    <s v="UK"/>
    <x v="0"/>
    <x v="32"/>
  </r>
  <r>
    <s v="EST-000036552"/>
    <m/>
    <d v="2025-08-21T00:00:00"/>
    <s v="UK"/>
    <x v="0"/>
    <x v="32"/>
  </r>
  <r>
    <s v="EST-000036553"/>
    <m/>
    <d v="2025-08-21T00:00:00"/>
    <s v="UK"/>
    <x v="0"/>
    <x v="32"/>
  </r>
  <r>
    <s v="EST-000036554"/>
    <m/>
    <d v="2025-08-21T00:00:00"/>
    <s v="UK"/>
    <x v="0"/>
    <x v="32"/>
  </r>
  <r>
    <s v="EST-000036557"/>
    <n v="0"/>
    <d v="2025-08-21T00:00:00"/>
    <s v="UK"/>
    <x v="0"/>
    <x v="32"/>
  </r>
  <r>
    <s v="EST-000036555"/>
    <n v="8"/>
    <d v="2025-08-22T00:00:00"/>
    <s v="UK"/>
    <x v="1"/>
    <x v="32"/>
  </r>
  <r>
    <s v="EST-000036556"/>
    <n v="8"/>
    <d v="2025-08-22T00:00:00"/>
    <s v="UK"/>
    <x v="1"/>
    <x v="32"/>
  </r>
  <r>
    <s v="EST-000036558"/>
    <n v="0"/>
    <d v="2025-08-21T00:00:00"/>
    <s v="UK"/>
    <x v="0"/>
    <x v="32"/>
  </r>
  <r>
    <s v="EST-000036560"/>
    <m/>
    <d v="2025-08-21T00:00:00"/>
    <s v="UK"/>
    <x v="0"/>
    <x v="32"/>
  </r>
  <r>
    <s v="EST-000036561"/>
    <n v="0"/>
    <d v="2025-08-21T00:00:00"/>
    <s v="UK"/>
    <x v="0"/>
    <x v="32"/>
  </r>
  <r>
    <s v="EST-000036564"/>
    <n v="0"/>
    <d v="2025-08-21T00:00:00"/>
    <s v="UK"/>
    <x v="0"/>
    <x v="32"/>
  </r>
  <r>
    <s v="EST-000036565"/>
    <n v="0"/>
    <d v="2025-08-21T00:00:00"/>
    <s v="UK"/>
    <x v="0"/>
    <x v="32"/>
  </r>
  <r>
    <s v="EST-000036566"/>
    <m/>
    <d v="2025-08-21T00:00:00"/>
    <s v="UK"/>
    <x v="0"/>
    <x v="32"/>
  </r>
  <r>
    <s v="EST-000036567"/>
    <n v="8"/>
    <d v="2025-08-22T00:00:00"/>
    <s v="UK"/>
    <x v="1"/>
    <x v="32"/>
  </r>
  <r>
    <s v="EST-000036568"/>
    <n v="0"/>
    <d v="2025-08-21T00:00:00"/>
    <s v="UK"/>
    <x v="0"/>
    <x v="32"/>
  </r>
  <r>
    <s v="EST-000036569"/>
    <m/>
    <d v="2025-08-22T00:00:00"/>
    <s v="UK"/>
    <x v="0"/>
    <x v="32"/>
  </r>
  <r>
    <s v="EST-000036573"/>
    <n v="0"/>
    <d v="2025-08-22T00:00:00"/>
    <s v="UK"/>
    <x v="0"/>
    <x v="32"/>
  </r>
  <r>
    <s v="EST-000036574"/>
    <n v="0"/>
    <d v="2025-08-22T00:00:00"/>
    <s v="UK"/>
    <x v="0"/>
    <x v="32"/>
  </r>
  <r>
    <s v="EST-000036577"/>
    <m/>
    <d v="2025-08-22T00:00:00"/>
    <s v="UK"/>
    <x v="0"/>
    <x v="32"/>
  </r>
  <r>
    <s v="EST-000036575"/>
    <m/>
    <d v="2025-08-22T00:00:00"/>
    <s v="UK"/>
    <x v="0"/>
    <x v="32"/>
  </r>
  <r>
    <s v="EST-000036584"/>
    <m/>
    <d v="2025-08-22T00:00:00"/>
    <s v="UK"/>
    <x v="0"/>
    <x v="32"/>
  </r>
  <r>
    <s v="EST-000036578"/>
    <n v="0"/>
    <d v="2025-08-22T00:00:00"/>
    <s v="UK"/>
    <x v="0"/>
    <x v="32"/>
  </r>
  <r>
    <s v="EST-000036587"/>
    <m/>
    <d v="2025-08-22T00:00:00"/>
    <s v="UK"/>
    <x v="0"/>
    <x v="32"/>
  </r>
  <r>
    <s v="EST-000036579"/>
    <m/>
    <d v="2025-08-22T00:00:00"/>
    <s v="UK"/>
    <x v="0"/>
    <x v="32"/>
  </r>
  <r>
    <s v="EST-000036580"/>
    <m/>
    <d v="2025-08-22T00:00:00"/>
    <s v="UK"/>
    <x v="0"/>
    <x v="32"/>
  </r>
  <r>
    <s v="EST-000036581"/>
    <m/>
    <d v="2025-08-22T00:00:00"/>
    <s v="UK"/>
    <x v="0"/>
    <x v="32"/>
  </r>
  <r>
    <s v="EST-000036582"/>
    <n v="0"/>
    <d v="2025-08-22T00:00:00"/>
    <s v="UK"/>
    <x v="0"/>
    <x v="32"/>
  </r>
  <r>
    <s v="EST-000036583"/>
    <n v="0"/>
    <d v="2025-08-22T00:00:00"/>
    <s v="UK"/>
    <x v="0"/>
    <x v="32"/>
  </r>
  <r>
    <s v="EST-000036586"/>
    <n v="0"/>
    <d v="2025-08-22T00:00:00"/>
    <s v="UK"/>
    <x v="0"/>
    <x v="32"/>
  </r>
  <r>
    <s v="EST-000036590"/>
    <n v="0"/>
    <d v="2025-08-22T00:00:00"/>
    <s v="UK"/>
    <x v="0"/>
    <x v="32"/>
  </r>
  <r>
    <s v="EST-000036591"/>
    <m/>
    <d v="2025-08-22T00:00:00"/>
    <s v="UK"/>
    <x v="0"/>
    <x v="32"/>
  </r>
  <r>
    <s v="EST-000036592"/>
    <n v="0"/>
    <d v="2025-08-22T00:00:00"/>
    <s v="UK"/>
    <x v="0"/>
    <x v="32"/>
  </r>
  <r>
    <s v="EST-000036593"/>
    <m/>
    <d v="2025-08-22T00:00:00"/>
    <s v="UK"/>
    <x v="0"/>
    <x v="32"/>
  </r>
  <r>
    <s v="EST-000036597"/>
    <m/>
    <d v="2025-08-22T00:00:00"/>
    <s v="UK"/>
    <x v="0"/>
    <x v="32"/>
  </r>
  <r>
    <s v="EST-000036598"/>
    <m/>
    <d v="2025-08-22T00:00:00"/>
    <s v="UK"/>
    <x v="0"/>
    <x v="32"/>
  </r>
  <r>
    <s v="EST-000036599"/>
    <m/>
    <d v="2025-08-22T00:00:00"/>
    <s v="UK"/>
    <x v="0"/>
    <x v="32"/>
  </r>
  <r>
    <s v="EST-000036601"/>
    <m/>
    <d v="2025-08-22T00:00:00"/>
    <s v="UK"/>
    <x v="0"/>
    <x v="32"/>
  </r>
  <r>
    <s v="EST-000036603"/>
    <n v="0"/>
    <d v="2025-08-22T00:00:00"/>
    <s v="UK"/>
    <x v="0"/>
    <x v="32"/>
  </r>
  <r>
    <s v="EST-000036604"/>
    <n v="0"/>
    <d v="2025-08-22T00:00:00"/>
    <s v="UK"/>
    <x v="0"/>
    <x v="32"/>
  </r>
  <r>
    <s v="EST-000036605"/>
    <n v="0"/>
    <d v="2025-08-22T00:00:00"/>
    <s v="UK"/>
    <x v="0"/>
    <x v="32"/>
  </r>
  <r>
    <s v="EST-000036606"/>
    <m/>
    <d v="2025-08-22T00:00:00"/>
    <s v="UK"/>
    <x v="0"/>
    <x v="32"/>
  </r>
  <r>
    <s v="EST-000034538"/>
    <n v="368"/>
    <d v="2025-08-19T00:00:00"/>
    <s v="USA"/>
    <x v="1"/>
    <x v="32"/>
  </r>
  <r>
    <s v="EST-000035675"/>
    <n v="176"/>
    <d v="2025-08-21T00:00:00"/>
    <s v="USA"/>
    <x v="1"/>
    <x v="32"/>
  </r>
  <r>
    <s v="EST-000036062"/>
    <n v="94"/>
    <d v="2025-08-21T00:00:00"/>
    <s v="USA"/>
    <x v="1"/>
    <x v="32"/>
  </r>
  <r>
    <s v="EST-000036326"/>
    <m/>
    <d v="2025-08-18T00:00:00"/>
    <s v="USA"/>
    <x v="0"/>
    <x v="32"/>
  </r>
  <r>
    <s v="EST-000036406"/>
    <m/>
    <d v="2025-08-19T00:00:00"/>
    <s v="USA"/>
    <x v="0"/>
    <x v="32"/>
  </r>
  <r>
    <s v="EST-000036408"/>
    <m/>
    <d v="2025-08-21T00:00:00"/>
    <s v="USA"/>
    <x v="0"/>
    <x v="32"/>
  </r>
  <r>
    <s v="EST-000036501"/>
    <n v="20"/>
    <d v="2025-08-22T00:00:00"/>
    <s v="USA"/>
    <x v="1"/>
    <x v="32"/>
  </r>
  <r>
    <s v="EST-000036514"/>
    <n v="-2"/>
    <d v="2025-08-20T00:00:00"/>
    <s v="USA"/>
    <x v="1"/>
    <x v="32"/>
  </r>
  <r>
    <s v="EST-000036537"/>
    <n v="0"/>
    <d v="2025-08-22T00:00:00"/>
    <s v="USA"/>
    <x v="0"/>
    <x v="32"/>
  </r>
  <r>
    <s v="EST-000036563"/>
    <n v="0"/>
    <d v="2025-08-21T00:00:00"/>
    <s v="USA"/>
    <x v="0"/>
    <x v="32"/>
  </r>
  <r>
    <s v="EST-000036572"/>
    <m/>
    <d v="2025-08-21T00:00:00"/>
    <s v="USA"/>
    <x v="0"/>
    <x v="32"/>
  </r>
  <r>
    <s v="EST-000036526"/>
    <m/>
    <d v="2025-08-26T00:00:00"/>
    <s v="Ireland"/>
    <x v="0"/>
    <x v="33"/>
  </r>
  <r>
    <s v="EST-000036612"/>
    <m/>
    <d v="2025-08-25T00:00:00"/>
    <s v="Ireland"/>
    <x v="0"/>
    <x v="33"/>
  </r>
  <r>
    <s v="EST-000036613"/>
    <m/>
    <d v="2025-08-25T00:00:00"/>
    <s v="Ireland"/>
    <x v="0"/>
    <x v="33"/>
  </r>
  <r>
    <s v="EST-000036616"/>
    <m/>
    <d v="2025-08-25T00:00:00"/>
    <s v="Ireland"/>
    <x v="0"/>
    <x v="33"/>
  </r>
  <r>
    <s v="EST-000036619"/>
    <m/>
    <d v="2025-08-25T00:00:00"/>
    <s v="Ireland"/>
    <x v="0"/>
    <x v="33"/>
  </r>
  <r>
    <s v="EST-000036625"/>
    <m/>
    <d v="2025-08-26T00:00:00"/>
    <s v="Ireland"/>
    <x v="0"/>
    <x v="33"/>
  </r>
  <r>
    <s v="EST-000036631"/>
    <m/>
    <d v="2025-08-26T00:00:00"/>
    <s v="Ireland"/>
    <x v="0"/>
    <x v="33"/>
  </r>
  <r>
    <s v="EST-000036632"/>
    <m/>
    <d v="2025-08-26T00:00:00"/>
    <s v="Ireland"/>
    <x v="0"/>
    <x v="33"/>
  </r>
  <r>
    <s v="EST-000036686"/>
    <m/>
    <d v="2025-08-28T00:00:00"/>
    <s v="Ireland"/>
    <x v="0"/>
    <x v="33"/>
  </r>
  <r>
    <s v="EST-000036693"/>
    <m/>
    <d v="2025-08-29T00:00:00"/>
    <s v="Ireland"/>
    <x v="0"/>
    <x v="33"/>
  </r>
  <r>
    <s v="EST-000036756"/>
    <m/>
    <d v="2025-08-29T00:00:00"/>
    <s v="Ireland"/>
    <x v="0"/>
    <x v="33"/>
  </r>
  <r>
    <s v="EST-000035778"/>
    <n v="184"/>
    <d v="2025-08-27T00:00:00"/>
    <s v="Middle East"/>
    <x v="1"/>
    <x v="33"/>
  </r>
  <r>
    <s v="EST-000035957"/>
    <n v="152"/>
    <d v="2025-08-27T00:00:00"/>
    <s v="Middle East"/>
    <x v="1"/>
    <x v="33"/>
  </r>
  <r>
    <s v="EST-000036547"/>
    <n v="32"/>
    <d v="2025-08-27T00:00:00"/>
    <s v="Middle East"/>
    <x v="1"/>
    <x v="33"/>
  </r>
  <r>
    <s v="EST-000036589"/>
    <m/>
    <d v="2025-08-26T00:00:00"/>
    <s v="Middle East"/>
    <x v="0"/>
    <x v="33"/>
  </r>
  <r>
    <s v="EST-000036596"/>
    <n v="16"/>
    <d v="2025-08-26T00:00:00"/>
    <s v="Middle East"/>
    <x v="1"/>
    <x v="33"/>
  </r>
  <r>
    <s v="EST-000036614"/>
    <n v="24"/>
    <d v="2025-08-29T00:00:00"/>
    <s v="Middle East"/>
    <x v="1"/>
    <x v="33"/>
  </r>
  <r>
    <s v="EST-000036705"/>
    <n v="0"/>
    <d v="2025-08-28T00:00:00"/>
    <s v="Middle East"/>
    <x v="0"/>
    <x v="33"/>
  </r>
  <r>
    <s v="EST-000036061"/>
    <n v="144"/>
    <d v="2025-08-29T00:00:00"/>
    <s v="Rest of the World"/>
    <x v="1"/>
    <x v="33"/>
  </r>
  <r>
    <s v="EST-000036090"/>
    <n v="120"/>
    <d v="2025-08-28T00:00:00"/>
    <s v="Rest of the World"/>
    <x v="1"/>
    <x v="33"/>
  </r>
  <r>
    <s v="EST-000036638"/>
    <n v="8"/>
    <d v="2025-08-27T00:00:00"/>
    <s v="Rest of the World"/>
    <x v="1"/>
    <x v="33"/>
  </r>
  <r>
    <s v="EST-000036647"/>
    <n v="24"/>
    <d v="2025-08-29T00:00:00"/>
    <s v="Rest of the World"/>
    <x v="1"/>
    <x v="33"/>
  </r>
  <r>
    <s v="EST-000036742"/>
    <n v="8"/>
    <d v="2025-08-29T00:00:00"/>
    <s v="Rest of the World"/>
    <x v="1"/>
    <x v="33"/>
  </r>
  <r>
    <s v="EST-000036747"/>
    <m/>
    <d v="2025-08-29T00:00:00"/>
    <s v="Rest of the World"/>
    <x v="0"/>
    <x v="33"/>
  </r>
  <r>
    <s v="EST-000035577"/>
    <n v="96"/>
    <d v="2025-08-26T00:00:00"/>
    <s v="UK"/>
    <x v="1"/>
    <x v="33"/>
  </r>
  <r>
    <s v="EST-000036451"/>
    <m/>
    <d v="2025-08-27T00:00:00"/>
    <s v="UK"/>
    <x v="0"/>
    <x v="33"/>
  </r>
  <r>
    <s v="EST-000036516"/>
    <n v="40"/>
    <d v="2025-08-27T00:00:00"/>
    <s v="UK"/>
    <x v="1"/>
    <x v="33"/>
  </r>
  <r>
    <s v="EST-000036528"/>
    <n v="32"/>
    <d v="2025-08-26T00:00:00"/>
    <s v="UK"/>
    <x v="1"/>
    <x v="33"/>
  </r>
  <r>
    <s v="EST-000036539"/>
    <n v="24"/>
    <d v="2025-08-26T00:00:00"/>
    <s v="UK"/>
    <x v="1"/>
    <x v="33"/>
  </r>
  <r>
    <s v="EST-000036551"/>
    <n v="24"/>
    <d v="2025-08-26T00:00:00"/>
    <s v="UK"/>
    <x v="1"/>
    <x v="33"/>
  </r>
  <r>
    <s v="EST-000036594"/>
    <n v="16"/>
    <d v="2025-08-26T00:00:00"/>
    <s v="UK"/>
    <x v="1"/>
    <x v="33"/>
  </r>
  <r>
    <s v="EST-000036595"/>
    <m/>
    <d v="2025-08-26T00:00:00"/>
    <s v="UK"/>
    <x v="0"/>
    <x v="33"/>
  </r>
  <r>
    <s v="EST-000036602"/>
    <n v="16"/>
    <d v="2025-08-26T00:00:00"/>
    <s v="UK"/>
    <x v="1"/>
    <x v="33"/>
  </r>
  <r>
    <s v="EST-000036607"/>
    <n v="0"/>
    <d v="2025-08-26T00:00:00"/>
    <s v="UK"/>
    <x v="0"/>
    <x v="33"/>
  </r>
  <r>
    <s v="EST-000036608"/>
    <n v="0"/>
    <d v="2025-08-26T00:00:00"/>
    <s v="UK"/>
    <x v="0"/>
    <x v="33"/>
  </r>
  <r>
    <s v="EST-000036624"/>
    <n v="0"/>
    <d v="2025-08-26T00:00:00"/>
    <s v="UK"/>
    <x v="0"/>
    <x v="33"/>
  </r>
  <r>
    <s v="EST-000036622"/>
    <m/>
    <d v="2025-08-26T00:00:00"/>
    <s v="UK"/>
    <x v="0"/>
    <x v="33"/>
  </r>
  <r>
    <s v="EST-000036623"/>
    <n v="0"/>
    <d v="2025-08-26T00:00:00"/>
    <s v="UK"/>
    <x v="0"/>
    <x v="33"/>
  </r>
  <r>
    <s v="EST-000036626"/>
    <n v="0"/>
    <d v="2025-08-26T00:00:00"/>
    <s v="UK"/>
    <x v="0"/>
    <x v="33"/>
  </r>
  <r>
    <s v="EST-000036628"/>
    <n v="0"/>
    <d v="2025-08-26T00:00:00"/>
    <s v="UK"/>
    <x v="0"/>
    <x v="33"/>
  </r>
  <r>
    <s v="EST-000036630"/>
    <m/>
    <d v="2025-08-26T00:00:00"/>
    <s v="UK"/>
    <x v="0"/>
    <x v="33"/>
  </r>
  <r>
    <s v="EST-000036637"/>
    <n v="0"/>
    <d v="2025-08-26T00:00:00"/>
    <s v="UK"/>
    <x v="0"/>
    <x v="33"/>
  </r>
  <r>
    <s v="EST-000036633"/>
    <m/>
    <d v="2025-08-26T00:00:00"/>
    <s v="UK"/>
    <x v="0"/>
    <x v="33"/>
  </r>
  <r>
    <s v="EST-000036639"/>
    <n v="0"/>
    <d v="2025-08-26T00:00:00"/>
    <s v="UK"/>
    <x v="0"/>
    <x v="33"/>
  </r>
  <r>
    <s v="EST-000036640"/>
    <n v="0"/>
    <d v="2025-08-26T00:00:00"/>
    <s v="UK"/>
    <x v="0"/>
    <x v="33"/>
  </r>
  <r>
    <s v="EST-000036641"/>
    <n v="0"/>
    <d v="2025-08-26T00:00:00"/>
    <s v="UK"/>
    <x v="0"/>
    <x v="33"/>
  </r>
  <r>
    <s v="EST-000036642"/>
    <n v="0"/>
    <d v="2025-08-26T00:00:00"/>
    <s v="UK"/>
    <x v="0"/>
    <x v="33"/>
  </r>
  <r>
    <s v="EST-000036644"/>
    <m/>
    <d v="2025-08-26T00:00:00"/>
    <s v="UK"/>
    <x v="0"/>
    <x v="33"/>
  </r>
  <r>
    <s v="EST-000036645"/>
    <m/>
    <d v="2025-08-26T00:00:00"/>
    <s v="UK"/>
    <x v="0"/>
    <x v="33"/>
  </r>
  <r>
    <s v="EST-000036646"/>
    <n v="0"/>
    <d v="2025-08-26T00:00:00"/>
    <s v="UK"/>
    <x v="0"/>
    <x v="33"/>
  </r>
  <r>
    <s v="EST-000036648"/>
    <m/>
    <d v="2025-08-26T00:00:00"/>
    <s v="UK"/>
    <x v="0"/>
    <x v="33"/>
  </r>
  <r>
    <s v="EST-000036649"/>
    <m/>
    <d v="2025-08-26T00:00:00"/>
    <s v="UK"/>
    <x v="0"/>
    <x v="33"/>
  </r>
  <r>
    <s v="EST-000036650"/>
    <n v="0"/>
    <d v="2025-08-26T00:00:00"/>
    <s v="UK"/>
    <x v="0"/>
    <x v="33"/>
  </r>
  <r>
    <s v="EST-000036659"/>
    <m/>
    <d v="2025-08-26T00:00:00"/>
    <s v="UK"/>
    <x v="0"/>
    <x v="33"/>
  </r>
  <r>
    <s v="EST-000036651"/>
    <n v="0"/>
    <d v="2025-08-26T00:00:00"/>
    <s v="UK"/>
    <x v="0"/>
    <x v="33"/>
  </r>
  <r>
    <s v="EST-000036653"/>
    <n v="0"/>
    <d v="2025-08-27T00:00:00"/>
    <s v="UK"/>
    <x v="0"/>
    <x v="33"/>
  </r>
  <r>
    <s v="EST-000036654"/>
    <n v="0"/>
    <d v="2025-08-27T00:00:00"/>
    <s v="UK"/>
    <x v="0"/>
    <x v="33"/>
  </r>
  <r>
    <s v="EST-000036655"/>
    <n v="-8"/>
    <d v="2025-08-26T00:00:00"/>
    <s v="UK"/>
    <x v="1"/>
    <x v="33"/>
  </r>
  <r>
    <s v="EST-000036656"/>
    <m/>
    <d v="2025-08-26T00:00:00"/>
    <s v="UK"/>
    <x v="0"/>
    <x v="33"/>
  </r>
  <r>
    <s v="EST-000036657"/>
    <m/>
    <d v="2025-08-26T00:00:00"/>
    <s v="UK"/>
    <x v="0"/>
    <x v="33"/>
  </r>
  <r>
    <s v="EST-000036658"/>
    <n v="16"/>
    <d v="2025-08-27T00:00:00"/>
    <s v="UK"/>
    <x v="1"/>
    <x v="33"/>
  </r>
  <r>
    <s v="EST-000036667"/>
    <m/>
    <d v="2025-08-27T00:00:00"/>
    <s v="UK"/>
    <x v="0"/>
    <x v="33"/>
  </r>
  <r>
    <s v="EST-000036664"/>
    <m/>
    <d v="2025-08-27T00:00:00"/>
    <s v="UK"/>
    <x v="0"/>
    <x v="33"/>
  </r>
  <r>
    <s v="EST-000036665"/>
    <m/>
    <d v="2025-08-27T00:00:00"/>
    <s v="UK"/>
    <x v="0"/>
    <x v="33"/>
  </r>
  <r>
    <s v="EST-000036668"/>
    <m/>
    <d v="2025-08-27T00:00:00"/>
    <s v="UK"/>
    <x v="0"/>
    <x v="33"/>
  </r>
  <r>
    <s v="EST-000036669"/>
    <n v="0"/>
    <d v="2025-08-27T00:00:00"/>
    <s v="UK"/>
    <x v="0"/>
    <x v="33"/>
  </r>
  <r>
    <s v="EST-000036670"/>
    <m/>
    <d v="2025-08-28T00:00:00"/>
    <s v="UK"/>
    <x v="0"/>
    <x v="33"/>
  </r>
  <r>
    <s v="EST-000036671"/>
    <m/>
    <d v="2025-08-27T00:00:00"/>
    <s v="UK"/>
    <x v="0"/>
    <x v="33"/>
  </r>
  <r>
    <s v="EST-000036672"/>
    <m/>
    <d v="2025-08-27T00:00:00"/>
    <s v="UK"/>
    <x v="0"/>
    <x v="33"/>
  </r>
  <r>
    <s v="EST-000036673"/>
    <n v="0"/>
    <d v="2025-08-27T00:00:00"/>
    <s v="UK"/>
    <x v="0"/>
    <x v="33"/>
  </r>
  <r>
    <s v="EST-000036674"/>
    <n v="0"/>
    <d v="2025-08-27T00:00:00"/>
    <s v="UK"/>
    <x v="0"/>
    <x v="33"/>
  </r>
  <r>
    <s v="EST-000036675"/>
    <m/>
    <d v="2025-08-27T00:00:00"/>
    <s v="UK"/>
    <x v="0"/>
    <x v="33"/>
  </r>
  <r>
    <s v="EST-000036676"/>
    <n v="0"/>
    <d v="2025-08-27T00:00:00"/>
    <s v="UK"/>
    <x v="0"/>
    <x v="33"/>
  </r>
  <r>
    <s v="EST-000036677"/>
    <n v="0"/>
    <d v="2025-08-27T00:00:00"/>
    <s v="UK"/>
    <x v="0"/>
    <x v="33"/>
  </r>
  <r>
    <s v="EST-000036679"/>
    <n v="0"/>
    <d v="2025-08-27T00:00:00"/>
    <s v="UK"/>
    <x v="0"/>
    <x v="33"/>
  </r>
  <r>
    <s v="EST-000036681"/>
    <m/>
    <d v="2025-08-27T00:00:00"/>
    <s v="UK"/>
    <x v="0"/>
    <x v="33"/>
  </r>
  <r>
    <s v="EST-000036683"/>
    <n v="0"/>
    <d v="2025-08-27T00:00:00"/>
    <s v="UK"/>
    <x v="0"/>
    <x v="33"/>
  </r>
  <r>
    <s v="EST-000036684"/>
    <m/>
    <d v="2025-08-27T00:00:00"/>
    <s v="UK"/>
    <x v="0"/>
    <x v="33"/>
  </r>
  <r>
    <s v="EST-000036685"/>
    <n v="0"/>
    <d v="2025-08-27T00:00:00"/>
    <s v="UK"/>
    <x v="0"/>
    <x v="33"/>
  </r>
  <r>
    <s v="EST-000036687"/>
    <m/>
    <d v="2025-08-27T00:00:00"/>
    <s v="UK"/>
    <x v="0"/>
    <x v="33"/>
  </r>
  <r>
    <s v="EST-000036690"/>
    <n v="8"/>
    <d v="2025-08-28T00:00:00"/>
    <s v="UK"/>
    <x v="1"/>
    <x v="33"/>
  </r>
  <r>
    <s v="EST-000036691"/>
    <n v="0"/>
    <d v="2025-08-27T00:00:00"/>
    <s v="UK"/>
    <x v="0"/>
    <x v="33"/>
  </r>
  <r>
    <s v="EST-000036695"/>
    <m/>
    <d v="2025-08-27T00:00:00"/>
    <s v="UK"/>
    <x v="0"/>
    <x v="33"/>
  </r>
  <r>
    <s v="EST-000036696"/>
    <m/>
    <d v="2025-08-27T00:00:00"/>
    <s v="UK"/>
    <x v="0"/>
    <x v="33"/>
  </r>
  <r>
    <s v="EST-000036697"/>
    <m/>
    <d v="2025-08-27T00:00:00"/>
    <s v="UK"/>
    <x v="0"/>
    <x v="33"/>
  </r>
  <r>
    <s v="EST-000036698"/>
    <m/>
    <d v="2025-08-27T00:00:00"/>
    <s v="UK"/>
    <x v="0"/>
    <x v="33"/>
  </r>
  <r>
    <s v="EST-000036700"/>
    <n v="16"/>
    <d v="2025-08-29T00:00:00"/>
    <s v="UK"/>
    <x v="1"/>
    <x v="33"/>
  </r>
  <r>
    <s v="EST-000036701"/>
    <n v="0"/>
    <d v="2025-08-27T00:00:00"/>
    <s v="UK"/>
    <x v="0"/>
    <x v="33"/>
  </r>
  <r>
    <s v="EST-000036707"/>
    <n v="0"/>
    <d v="2025-08-28T00:00:00"/>
    <s v="UK"/>
    <x v="0"/>
    <x v="33"/>
  </r>
  <r>
    <s v="EST-000036708"/>
    <n v="0"/>
    <d v="2025-08-28T00:00:00"/>
    <s v="UK"/>
    <x v="0"/>
    <x v="33"/>
  </r>
  <r>
    <s v="EST-000036711"/>
    <n v="0"/>
    <d v="2025-08-28T00:00:00"/>
    <s v="UK"/>
    <x v="0"/>
    <x v="33"/>
  </r>
  <r>
    <s v="EST-000036709"/>
    <n v="0"/>
    <d v="2025-08-28T00:00:00"/>
    <s v="UK"/>
    <x v="0"/>
    <x v="33"/>
  </r>
  <r>
    <s v="EST-000036710"/>
    <n v="0"/>
    <d v="2025-08-28T00:00:00"/>
    <s v="UK"/>
    <x v="0"/>
    <x v="33"/>
  </r>
  <r>
    <s v="EST-000036712"/>
    <n v="0"/>
    <d v="2025-08-28T00:00:00"/>
    <s v="UK"/>
    <x v="0"/>
    <x v="33"/>
  </r>
  <r>
    <s v="EST-000036713"/>
    <n v="0"/>
    <d v="2025-08-28T00:00:00"/>
    <s v="UK"/>
    <x v="0"/>
    <x v="33"/>
  </r>
  <r>
    <s v="EST-000036715"/>
    <n v="0"/>
    <d v="2025-08-28T00:00:00"/>
    <s v="UK"/>
    <x v="0"/>
    <x v="33"/>
  </r>
  <r>
    <s v="EST-000036719"/>
    <n v="0"/>
    <d v="2025-08-29T00:00:00"/>
    <s v="UK"/>
    <x v="0"/>
    <x v="33"/>
  </r>
  <r>
    <s v="EST-000036716"/>
    <m/>
    <d v="2025-08-28T00:00:00"/>
    <s v="UK"/>
    <x v="0"/>
    <x v="33"/>
  </r>
  <r>
    <s v="EST-000036717"/>
    <n v="0"/>
    <d v="2025-08-28T00:00:00"/>
    <s v="UK"/>
    <x v="0"/>
    <x v="33"/>
  </r>
  <r>
    <s v="EST-000036718"/>
    <n v="0"/>
    <d v="2025-08-28T00:00:00"/>
    <s v="UK"/>
    <x v="0"/>
    <x v="33"/>
  </r>
  <r>
    <s v="EST-000036720"/>
    <n v="0"/>
    <d v="2025-08-28T00:00:00"/>
    <s v="UK"/>
    <x v="0"/>
    <x v="33"/>
  </r>
  <r>
    <s v="EST-000036723"/>
    <m/>
    <d v="2025-08-28T00:00:00"/>
    <s v="UK"/>
    <x v="0"/>
    <x v="33"/>
  </r>
  <r>
    <s v="EST-000036721"/>
    <n v="8"/>
    <d v="2025-08-29T00:00:00"/>
    <s v="UK"/>
    <x v="1"/>
    <x v="33"/>
  </r>
  <r>
    <s v="EST-000036722"/>
    <m/>
    <d v="2025-08-28T00:00:00"/>
    <s v="UK"/>
    <x v="0"/>
    <x v="33"/>
  </r>
  <r>
    <s v="EST-000036731"/>
    <m/>
    <d v="2025-08-28T00:00:00"/>
    <s v="UK"/>
    <x v="0"/>
    <x v="33"/>
  </r>
  <r>
    <s v="EST-000036724"/>
    <m/>
    <d v="2025-08-28T00:00:00"/>
    <s v="UK"/>
    <x v="0"/>
    <x v="33"/>
  </r>
  <r>
    <s v="EST-000036725"/>
    <n v="0"/>
    <d v="2025-08-28T00:00:00"/>
    <s v="UK"/>
    <x v="0"/>
    <x v="33"/>
  </r>
  <r>
    <s v="EST-000036727"/>
    <m/>
    <d v="2025-08-28T00:00:00"/>
    <s v="UK"/>
    <x v="0"/>
    <x v="33"/>
  </r>
  <r>
    <s v="EST-000036728"/>
    <m/>
    <d v="2025-08-28T00:00:00"/>
    <s v="UK"/>
    <x v="0"/>
    <x v="33"/>
  </r>
  <r>
    <s v="EST-000036730"/>
    <m/>
    <d v="2025-08-29T00:00:00"/>
    <s v="UK"/>
    <x v="0"/>
    <x v="33"/>
  </r>
  <r>
    <s v="EST-000036732"/>
    <n v="8"/>
    <d v="2025-08-29T00:00:00"/>
    <s v="UK"/>
    <x v="1"/>
    <x v="33"/>
  </r>
  <r>
    <s v="EST-000036733"/>
    <n v="8"/>
    <d v="2025-08-29T00:00:00"/>
    <s v="UK"/>
    <x v="1"/>
    <x v="33"/>
  </r>
  <r>
    <s v="EST-000036734"/>
    <n v="8"/>
    <d v="2025-08-29T00:00:00"/>
    <s v="UK"/>
    <x v="1"/>
    <x v="33"/>
  </r>
  <r>
    <s v="EST-000036735"/>
    <n v="8"/>
    <d v="2025-08-29T00:00:00"/>
    <s v="UK"/>
    <x v="1"/>
    <x v="33"/>
  </r>
  <r>
    <s v="EST-000036736"/>
    <m/>
    <d v="2025-08-28T00:00:00"/>
    <s v="UK"/>
    <x v="0"/>
    <x v="33"/>
  </r>
  <r>
    <s v="EST-000036743"/>
    <m/>
    <d v="2025-08-28T00:00:00"/>
    <s v="UK"/>
    <x v="0"/>
    <x v="33"/>
  </r>
  <r>
    <s v="EST-000036738"/>
    <m/>
    <d v="2025-08-28T00:00:00"/>
    <s v="UK"/>
    <x v="0"/>
    <x v="33"/>
  </r>
  <r>
    <s v="EST-000036740"/>
    <m/>
    <d v="2025-08-28T00:00:00"/>
    <s v="UK"/>
    <x v="0"/>
    <x v="33"/>
  </r>
  <r>
    <s v="EST-000036741"/>
    <m/>
    <d v="2025-08-28T00:00:00"/>
    <s v="UK"/>
    <x v="0"/>
    <x v="33"/>
  </r>
  <r>
    <s v="EST-000036749"/>
    <n v="0"/>
    <d v="2025-08-29T00:00:00"/>
    <s v="UK"/>
    <x v="0"/>
    <x v="33"/>
  </r>
  <r>
    <s v="EST-000036754"/>
    <n v="0"/>
    <d v="2025-08-29T00:00:00"/>
    <s v="UK"/>
    <x v="0"/>
    <x v="33"/>
  </r>
  <r>
    <s v="EST-000036760"/>
    <n v="0"/>
    <d v="2025-08-29T00:00:00"/>
    <s v="UK"/>
    <x v="0"/>
    <x v="33"/>
  </r>
  <r>
    <s v="EST-000036757"/>
    <n v="0"/>
    <d v="2025-08-29T00:00:00"/>
    <s v="UK"/>
    <x v="0"/>
    <x v="33"/>
  </r>
  <r>
    <s v="EST-000036759"/>
    <n v="0"/>
    <d v="2025-08-29T00:00:00"/>
    <s v="UK"/>
    <x v="0"/>
    <x v="33"/>
  </r>
  <r>
    <s v="EST-000036762"/>
    <m/>
    <d v="2025-08-29T00:00:00"/>
    <s v="UK"/>
    <x v="0"/>
    <x v="33"/>
  </r>
  <r>
    <s v="EST-000036764"/>
    <m/>
    <d v="2025-08-29T00:00:00"/>
    <s v="UK"/>
    <x v="0"/>
    <x v="33"/>
  </r>
  <r>
    <s v="EST-000036766"/>
    <n v="0"/>
    <d v="2025-08-29T00:00:00"/>
    <s v="UK"/>
    <x v="0"/>
    <x v="33"/>
  </r>
  <r>
    <s v="EST-000036768"/>
    <m/>
    <d v="2025-08-29T00:00:00"/>
    <s v="UK"/>
    <x v="0"/>
    <x v="33"/>
  </r>
  <r>
    <s v="EST-000036769"/>
    <m/>
    <d v="2025-08-29T00:00:00"/>
    <s v="UK"/>
    <x v="0"/>
    <x v="33"/>
  </r>
  <r>
    <s v="EST-000036770"/>
    <m/>
    <d v="2025-08-29T00:00:00"/>
    <s v="UK"/>
    <x v="0"/>
    <x v="33"/>
  </r>
  <r>
    <s v="EST-000036772"/>
    <m/>
    <d v="2025-08-29T00:00:00"/>
    <s v="UK"/>
    <x v="0"/>
    <x v="33"/>
  </r>
  <r>
    <s v="EST-000036773"/>
    <m/>
    <d v="2025-08-29T00:00:00"/>
    <s v="UK"/>
    <x v="0"/>
    <x v="33"/>
  </r>
  <r>
    <s v="EST-000036777"/>
    <m/>
    <d v="2025-08-29T00:00:00"/>
    <s v="UK"/>
    <x v="0"/>
    <x v="33"/>
  </r>
  <r>
    <s v="EST-000036779"/>
    <m/>
    <d v="2025-08-29T00:00:00"/>
    <s v="UK"/>
    <x v="0"/>
    <x v="33"/>
  </r>
  <r>
    <s v="EST-000036780"/>
    <m/>
    <d v="2025-08-29T00:00:00"/>
    <s v="UK"/>
    <x v="0"/>
    <x v="33"/>
  </r>
  <r>
    <s v="EST-000036781"/>
    <n v="0"/>
    <d v="2025-08-29T00:00:00"/>
    <s v="UK"/>
    <x v="0"/>
    <x v="33"/>
  </r>
  <r>
    <s v="EST-000036784"/>
    <m/>
    <d v="2025-08-29T00:00:00"/>
    <s v="UK"/>
    <x v="0"/>
    <x v="33"/>
  </r>
  <r>
    <s v="EST-000036788"/>
    <m/>
    <d v="2025-08-29T00:00:00"/>
    <s v="UK"/>
    <x v="0"/>
    <x v="33"/>
  </r>
  <r>
    <s v="EST-000036538"/>
    <m/>
    <d v="2025-08-27T00:00:00"/>
    <s v="USA"/>
    <x v="0"/>
    <x v="33"/>
  </r>
  <r>
    <s v="EST-000036571"/>
    <n v="15"/>
    <d v="2025-08-25T00:00:00"/>
    <s v="USA"/>
    <x v="1"/>
    <x v="33"/>
  </r>
  <r>
    <s v="EST-000036688"/>
    <n v="8"/>
    <d v="2025-08-29T00:00:00"/>
    <s v="USA"/>
    <x v="1"/>
    <x v="33"/>
  </r>
  <r>
    <s v="EST-000036703"/>
    <m/>
    <d v="2025-08-28T00:00:00"/>
    <s v="USA"/>
    <x v="0"/>
    <x v="33"/>
  </r>
  <r>
    <s v="EST-000036704"/>
    <m/>
    <d v="2025-08-29T00:00:00"/>
    <s v="USA"/>
    <x v="0"/>
    <x v="33"/>
  </r>
  <r>
    <s v="EST-000036663"/>
    <n v="40"/>
    <d v="2025-09-03T00:00:00"/>
    <s v="Australia"/>
    <x v="1"/>
    <x v="34"/>
  </r>
  <r>
    <s v="EST-000036833"/>
    <m/>
    <d v="2025-09-02T00:00:00"/>
    <s v="Australia"/>
    <x v="0"/>
    <x v="34"/>
  </r>
  <r>
    <s v="EST-000036615"/>
    <m/>
    <d v="2025-09-02T00:00:00"/>
    <s v="Ireland"/>
    <x v="0"/>
    <x v="34"/>
  </r>
  <r>
    <s v="EST-000036692"/>
    <m/>
    <d v="2025-09-01T00:00:00"/>
    <s v="Ireland"/>
    <x v="0"/>
    <x v="34"/>
  </r>
  <r>
    <s v="EST-000036694"/>
    <m/>
    <d v="2025-09-04T00:00:00"/>
    <s v="Ireland"/>
    <x v="0"/>
    <x v="34"/>
  </r>
  <r>
    <s v="EST-000036699"/>
    <m/>
    <d v="2025-09-01T00:00:00"/>
    <s v="Ireland"/>
    <x v="0"/>
    <x v="34"/>
  </r>
  <r>
    <s v="EST-000036737"/>
    <m/>
    <d v="2025-09-01T00:00:00"/>
    <s v="Ireland"/>
    <x v="0"/>
    <x v="34"/>
  </r>
  <r>
    <s v="EST-000036750"/>
    <m/>
    <d v="2025-09-02T00:00:00"/>
    <s v="Ireland"/>
    <x v="0"/>
    <x v="34"/>
  </r>
  <r>
    <s v="EST-000036765"/>
    <m/>
    <d v="2025-09-05T00:00:00"/>
    <s v="Ireland"/>
    <x v="0"/>
    <x v="34"/>
  </r>
  <r>
    <s v="EST-000036814"/>
    <m/>
    <d v="2025-09-01T00:00:00"/>
    <s v="Ireland"/>
    <x v="0"/>
    <x v="34"/>
  </r>
  <r>
    <s v="EST-000036856"/>
    <m/>
    <d v="2025-09-03T00:00:00"/>
    <s v="Ireland"/>
    <x v="0"/>
    <x v="34"/>
  </r>
  <r>
    <s v="EST-000036868"/>
    <m/>
    <d v="2025-09-03T00:00:00"/>
    <s v="Ireland"/>
    <x v="0"/>
    <x v="34"/>
  </r>
  <r>
    <s v="EST-000036870"/>
    <m/>
    <d v="2025-09-03T00:00:00"/>
    <s v="Ireland"/>
    <x v="0"/>
    <x v="34"/>
  </r>
  <r>
    <s v="EST-000036900"/>
    <m/>
    <d v="2025-09-05T00:00:00"/>
    <s v="Ireland"/>
    <x v="0"/>
    <x v="34"/>
  </r>
  <r>
    <s v="EST-000036898"/>
    <m/>
    <d v="2025-09-05T00:00:00"/>
    <s v="Ireland"/>
    <x v="0"/>
    <x v="34"/>
  </r>
  <r>
    <s v="EST-000036909"/>
    <m/>
    <d v="2025-09-05T00:00:00"/>
    <s v="Ireland"/>
    <x v="0"/>
    <x v="34"/>
  </r>
  <r>
    <s v="EST-000036936"/>
    <m/>
    <d v="2025-09-04T00:00:00"/>
    <s v="Ireland"/>
    <x v="0"/>
    <x v="34"/>
  </r>
  <r>
    <s v="EST-000036959"/>
    <m/>
    <d v="2025-09-04T00:00:00"/>
    <s v="Ireland"/>
    <x v="0"/>
    <x v="34"/>
  </r>
  <r>
    <s v="EST-000036992"/>
    <m/>
    <d v="2025-09-05T00:00:00"/>
    <s v="Ireland"/>
    <x v="0"/>
    <x v="34"/>
  </r>
  <r>
    <s v="EST-000036609"/>
    <n v="32"/>
    <d v="2025-09-01T00:00:00"/>
    <s v="Middle East"/>
    <x v="1"/>
    <x v="34"/>
  </r>
  <r>
    <s v="EST-000036617"/>
    <n v="40"/>
    <d v="2025-09-02T00:00:00"/>
    <s v="Middle East"/>
    <x v="1"/>
    <x v="34"/>
  </r>
  <r>
    <s v="EST-000036634"/>
    <n v="32"/>
    <d v="2025-09-01T00:00:00"/>
    <s v="Middle East"/>
    <x v="1"/>
    <x v="34"/>
  </r>
  <r>
    <s v="EST-000036661"/>
    <m/>
    <d v="2025-09-01T00:00:00"/>
    <s v="Middle East"/>
    <x v="0"/>
    <x v="34"/>
  </r>
  <r>
    <s v="EST-000036680"/>
    <n v="16"/>
    <d v="2025-09-01T00:00:00"/>
    <s v="Middle East"/>
    <x v="1"/>
    <x v="34"/>
  </r>
  <r>
    <s v="EST-000036744"/>
    <n v="32"/>
    <d v="2025-09-02T00:00:00"/>
    <s v="Middle East"/>
    <x v="1"/>
    <x v="34"/>
  </r>
  <r>
    <s v="EST-000036778"/>
    <n v="8"/>
    <d v="2025-09-01T00:00:00"/>
    <s v="Middle East"/>
    <x v="1"/>
    <x v="34"/>
  </r>
  <r>
    <s v="EST-000036895"/>
    <m/>
    <d v="2025-09-03T00:00:00"/>
    <s v="Middle East"/>
    <x v="0"/>
    <x v="34"/>
  </r>
  <r>
    <s v="EST-000036678"/>
    <n v="32"/>
    <d v="2025-09-02T00:00:00"/>
    <s v="Rest of the World"/>
    <x v="1"/>
    <x v="34"/>
  </r>
  <r>
    <s v="EST-000036748"/>
    <n v="8"/>
    <d v="2025-09-01T00:00:00"/>
    <s v="Rest of the World"/>
    <x v="1"/>
    <x v="34"/>
  </r>
  <r>
    <s v="EST-000036871"/>
    <n v="8"/>
    <d v="2025-09-03T00:00:00"/>
    <s v="Rest of the World"/>
    <x v="1"/>
    <x v="34"/>
  </r>
  <r>
    <s v="EST-000036885"/>
    <n v="8"/>
    <d v="2025-09-04T00:00:00"/>
    <s v="Rest of the World"/>
    <x v="1"/>
    <x v="34"/>
  </r>
  <r>
    <s v="EST-000036901"/>
    <n v="8"/>
    <d v="2025-09-04T00:00:00"/>
    <s v="Rest of the World"/>
    <x v="1"/>
    <x v="34"/>
  </r>
  <r>
    <s v="EST-000036918"/>
    <n v="8"/>
    <d v="2025-09-04T00:00:00"/>
    <s v="Rest of the World"/>
    <x v="1"/>
    <x v="34"/>
  </r>
  <r>
    <s v="EST-000036343"/>
    <n v="128"/>
    <d v="2025-09-05T00:00:00"/>
    <s v="Special Projects"/>
    <x v="1"/>
    <x v="34"/>
  </r>
  <r>
    <s v="EST-000036215"/>
    <n v="128"/>
    <d v="2025-09-01T00:00:00"/>
    <s v="UK"/>
    <x v="1"/>
    <x v="34"/>
  </r>
  <r>
    <s v="EST-000036303"/>
    <n v="144"/>
    <d v="2025-09-05T00:00:00"/>
    <s v="UK"/>
    <x v="1"/>
    <x v="34"/>
  </r>
  <r>
    <s v="EST-000036652"/>
    <n v="32"/>
    <d v="2025-09-01T00:00:00"/>
    <s v="UK"/>
    <x v="1"/>
    <x v="34"/>
  </r>
  <r>
    <s v="EST-000036739"/>
    <m/>
    <d v="2025-09-05T00:00:00"/>
    <s v="UK"/>
    <x v="0"/>
    <x v="34"/>
  </r>
  <r>
    <s v="EST-000036767"/>
    <n v="16"/>
    <d v="2025-09-02T00:00:00"/>
    <s v="UK"/>
    <x v="1"/>
    <x v="34"/>
  </r>
  <r>
    <s v="EST-000036763"/>
    <n v="8"/>
    <d v="2025-09-01T00:00:00"/>
    <s v="UK"/>
    <x v="1"/>
    <x v="34"/>
  </r>
  <r>
    <s v="EST-000036771"/>
    <n v="8"/>
    <d v="2025-09-01T00:00:00"/>
    <s v="UK"/>
    <x v="1"/>
    <x v="34"/>
  </r>
  <r>
    <s v="EST-000036776"/>
    <n v="40"/>
    <d v="2025-09-05T00:00:00"/>
    <s v="UK"/>
    <x v="1"/>
    <x v="34"/>
  </r>
  <r>
    <s v="EST-000036783"/>
    <n v="8"/>
    <d v="2025-09-01T00:00:00"/>
    <s v="UK"/>
    <x v="1"/>
    <x v="34"/>
  </r>
  <r>
    <s v="EST-000036786"/>
    <n v="8"/>
    <d v="2025-09-01T00:00:00"/>
    <s v="UK"/>
    <x v="1"/>
    <x v="34"/>
  </r>
  <r>
    <s v="EST-000036787"/>
    <n v="0"/>
    <d v="2025-09-01T00:00:00"/>
    <s v="UK"/>
    <x v="0"/>
    <x v="34"/>
  </r>
  <r>
    <s v="EST-000036793"/>
    <n v="0"/>
    <d v="2025-09-02T00:00:00"/>
    <s v="UK"/>
    <x v="0"/>
    <x v="34"/>
  </r>
  <r>
    <s v="EST-000036794"/>
    <n v="0"/>
    <d v="2025-09-01T00:00:00"/>
    <s v="UK"/>
    <x v="0"/>
    <x v="34"/>
  </r>
  <r>
    <s v="EST-000036795"/>
    <m/>
    <d v="2025-09-01T00:00:00"/>
    <s v="UK"/>
    <x v="0"/>
    <x v="34"/>
  </r>
  <r>
    <s v="EST-000036796"/>
    <n v="0"/>
    <d v="2025-09-01T00:00:00"/>
    <s v="UK"/>
    <x v="0"/>
    <x v="34"/>
  </r>
  <r>
    <s v="EST-000036797"/>
    <m/>
    <d v="2025-09-01T00:00:00"/>
    <s v="UK"/>
    <x v="0"/>
    <x v="34"/>
  </r>
  <r>
    <s v="EST-000036798"/>
    <n v="0"/>
    <d v="2025-09-01T00:00:00"/>
    <s v="UK"/>
    <x v="0"/>
    <x v="34"/>
  </r>
  <r>
    <s v="EST-000036801"/>
    <m/>
    <d v="2025-09-01T00:00:00"/>
    <s v="UK"/>
    <x v="0"/>
    <x v="34"/>
  </r>
  <r>
    <s v="EST-000036804"/>
    <m/>
    <d v="2025-09-01T00:00:00"/>
    <s v="UK"/>
    <x v="0"/>
    <x v="34"/>
  </r>
  <r>
    <s v="EST-000036802"/>
    <n v="0"/>
    <d v="2025-09-01T00:00:00"/>
    <s v="UK"/>
    <x v="0"/>
    <x v="34"/>
  </r>
  <r>
    <s v="EST-000036803"/>
    <n v="0"/>
    <d v="2025-09-01T00:00:00"/>
    <s v="UK"/>
    <x v="0"/>
    <x v="34"/>
  </r>
  <r>
    <s v="EST-000036805"/>
    <n v="0"/>
    <d v="2025-09-01T00:00:00"/>
    <s v="UK"/>
    <x v="0"/>
    <x v="34"/>
  </r>
  <r>
    <s v="EST-000036806"/>
    <n v="0"/>
    <d v="2025-09-01T00:00:00"/>
    <s v="UK"/>
    <x v="0"/>
    <x v="34"/>
  </r>
  <r>
    <s v="EST-000036807"/>
    <n v="0"/>
    <d v="2025-09-01T00:00:00"/>
    <s v="UK"/>
    <x v="0"/>
    <x v="34"/>
  </r>
  <r>
    <s v="EST-000036808"/>
    <m/>
    <d v="2025-09-01T00:00:00"/>
    <s v="UK"/>
    <x v="0"/>
    <x v="34"/>
  </r>
  <r>
    <s v="EST-000036809"/>
    <n v="0"/>
    <d v="2025-09-01T00:00:00"/>
    <s v="UK"/>
    <x v="0"/>
    <x v="34"/>
  </r>
  <r>
    <s v="EST-000036812"/>
    <n v="0"/>
    <d v="2025-09-01T00:00:00"/>
    <s v="UK"/>
    <x v="0"/>
    <x v="34"/>
  </r>
  <r>
    <s v="EST-000036813"/>
    <m/>
    <d v="2025-09-01T00:00:00"/>
    <s v="UK"/>
    <x v="0"/>
    <x v="34"/>
  </r>
  <r>
    <s v="EST-000036815"/>
    <m/>
    <d v="2025-09-01T00:00:00"/>
    <s v="UK"/>
    <x v="0"/>
    <x v="34"/>
  </r>
  <r>
    <s v="EST-000036819"/>
    <m/>
    <d v="2025-09-01T00:00:00"/>
    <s v="UK"/>
    <x v="0"/>
    <x v="34"/>
  </r>
  <r>
    <s v="EST-000036816"/>
    <m/>
    <d v="2025-09-01T00:00:00"/>
    <s v="UK"/>
    <x v="0"/>
    <x v="34"/>
  </r>
  <r>
    <s v="EST-000036817"/>
    <m/>
    <d v="2025-09-02T00:00:00"/>
    <s v="UK"/>
    <x v="0"/>
    <x v="34"/>
  </r>
  <r>
    <s v="EST-000036820"/>
    <m/>
    <d v="2025-09-01T00:00:00"/>
    <s v="UK"/>
    <x v="0"/>
    <x v="34"/>
  </r>
  <r>
    <s v="EST-000036818"/>
    <n v="0"/>
    <d v="2025-09-01T00:00:00"/>
    <s v="UK"/>
    <x v="0"/>
    <x v="34"/>
  </r>
  <r>
    <s v="EST-000036821"/>
    <n v="0"/>
    <d v="2025-09-01T00:00:00"/>
    <s v="UK"/>
    <x v="0"/>
    <x v="34"/>
  </r>
  <r>
    <s v="EST-000036822"/>
    <n v="0"/>
    <d v="2025-09-01T00:00:00"/>
    <s v="UK"/>
    <x v="0"/>
    <x v="34"/>
  </r>
  <r>
    <s v="EST-000036823"/>
    <m/>
    <d v="2025-09-01T00:00:00"/>
    <s v="UK"/>
    <x v="0"/>
    <x v="34"/>
  </r>
  <r>
    <s v="EST-000036824"/>
    <n v="32"/>
    <d v="2025-09-05T00:00:00"/>
    <s v="UK"/>
    <x v="1"/>
    <x v="34"/>
  </r>
  <r>
    <s v="EST-000036825"/>
    <m/>
    <d v="2025-09-01T00:00:00"/>
    <s v="UK"/>
    <x v="0"/>
    <x v="34"/>
  </r>
  <r>
    <s v="EST-000036826"/>
    <m/>
    <d v="2025-09-01T00:00:00"/>
    <s v="UK"/>
    <x v="0"/>
    <x v="34"/>
  </r>
  <r>
    <s v="EST-000036827"/>
    <m/>
    <d v="2025-09-01T00:00:00"/>
    <s v="UK"/>
    <x v="0"/>
    <x v="34"/>
  </r>
  <r>
    <s v="EST-000036828"/>
    <m/>
    <d v="2025-09-01T00:00:00"/>
    <s v="UK"/>
    <x v="0"/>
    <x v="34"/>
  </r>
  <r>
    <s v="EST-000036832"/>
    <n v="0"/>
    <d v="2025-09-02T00:00:00"/>
    <s v="UK"/>
    <x v="0"/>
    <x v="34"/>
  </r>
  <r>
    <s v="EST-000036829"/>
    <m/>
    <d v="2025-09-01T00:00:00"/>
    <s v="UK"/>
    <x v="0"/>
    <x v="34"/>
  </r>
  <r>
    <s v="EST-000036830"/>
    <m/>
    <d v="2025-09-01T00:00:00"/>
    <s v="UK"/>
    <x v="0"/>
    <x v="34"/>
  </r>
  <r>
    <s v="EST-000036831"/>
    <n v="0"/>
    <d v="2025-09-02T00:00:00"/>
    <s v="UK"/>
    <x v="0"/>
    <x v="34"/>
  </r>
  <r>
    <s v="EST-000036839"/>
    <m/>
    <d v="2025-09-02T00:00:00"/>
    <s v="UK"/>
    <x v="0"/>
    <x v="34"/>
  </r>
  <r>
    <s v="EST-000036835"/>
    <n v="0"/>
    <d v="2025-09-02T00:00:00"/>
    <s v="UK"/>
    <x v="0"/>
    <x v="34"/>
  </r>
  <r>
    <s v="EST-000036836"/>
    <n v="0"/>
    <d v="2025-09-02T00:00:00"/>
    <s v="UK"/>
    <x v="0"/>
    <x v="34"/>
  </r>
  <r>
    <s v="EST-000036837"/>
    <m/>
    <d v="2025-09-02T00:00:00"/>
    <s v="UK"/>
    <x v="0"/>
    <x v="34"/>
  </r>
  <r>
    <s v="EST-000036838"/>
    <n v="0"/>
    <d v="2025-09-02T00:00:00"/>
    <s v="UK"/>
    <x v="0"/>
    <x v="34"/>
  </r>
  <r>
    <s v="EST-000036840"/>
    <n v="0"/>
    <d v="2025-09-02T00:00:00"/>
    <s v="UK"/>
    <x v="0"/>
    <x v="34"/>
  </r>
  <r>
    <s v="EST-000036841"/>
    <n v="0"/>
    <d v="2025-09-02T00:00:00"/>
    <s v="UK"/>
    <x v="0"/>
    <x v="34"/>
  </r>
  <r>
    <s v="EST-000036844"/>
    <n v="0"/>
    <d v="2025-09-02T00:00:00"/>
    <s v="UK"/>
    <x v="0"/>
    <x v="34"/>
  </r>
  <r>
    <s v="EST-000036842"/>
    <n v="0"/>
    <d v="2025-09-02T00:00:00"/>
    <s v="UK"/>
    <x v="0"/>
    <x v="34"/>
  </r>
  <r>
    <s v="EST-000036843"/>
    <m/>
    <d v="2025-09-02T00:00:00"/>
    <s v="UK"/>
    <x v="0"/>
    <x v="34"/>
  </r>
  <r>
    <s v="EST-000036852"/>
    <n v="0"/>
    <d v="2025-09-02T00:00:00"/>
    <s v="UK"/>
    <x v="0"/>
    <x v="34"/>
  </r>
  <r>
    <s v="EST-000036846"/>
    <n v="0"/>
    <d v="2025-09-03T00:00:00"/>
    <s v="UK"/>
    <x v="0"/>
    <x v="34"/>
  </r>
  <r>
    <s v="EST-000036847"/>
    <m/>
    <d v="2025-09-02T00:00:00"/>
    <s v="UK"/>
    <x v="0"/>
    <x v="34"/>
  </r>
  <r>
    <s v="EST-000036848"/>
    <m/>
    <d v="2025-09-02T00:00:00"/>
    <s v="UK"/>
    <x v="0"/>
    <x v="34"/>
  </r>
  <r>
    <s v="EST-000036849"/>
    <m/>
    <d v="2025-09-02T00:00:00"/>
    <s v="UK"/>
    <x v="0"/>
    <x v="34"/>
  </r>
  <r>
    <s v="EST-000036851"/>
    <m/>
    <d v="2025-09-02T00:00:00"/>
    <s v="UK"/>
    <x v="0"/>
    <x v="34"/>
  </r>
  <r>
    <s v="EST-000036853"/>
    <n v="0"/>
    <d v="2025-09-02T00:00:00"/>
    <s v="UK"/>
    <x v="0"/>
    <x v="34"/>
  </r>
  <r>
    <s v="EST-000036855"/>
    <n v="16"/>
    <d v="2025-09-04T00:00:00"/>
    <s v="UK"/>
    <x v="1"/>
    <x v="34"/>
  </r>
  <r>
    <s v="EST-000036860"/>
    <n v="0"/>
    <d v="2025-09-02T00:00:00"/>
    <s v="UK"/>
    <x v="0"/>
    <x v="34"/>
  </r>
  <r>
    <s v="EST-000036861"/>
    <n v="0"/>
    <d v="2025-09-02T00:00:00"/>
    <s v="UK"/>
    <x v="0"/>
    <x v="34"/>
  </r>
  <r>
    <s v="EST-000036862"/>
    <m/>
    <d v="2025-09-02T00:00:00"/>
    <s v="UK"/>
    <x v="0"/>
    <x v="34"/>
  </r>
  <r>
    <s v="EST-000036863"/>
    <m/>
    <d v="2025-09-02T00:00:00"/>
    <s v="UK"/>
    <x v="0"/>
    <x v="34"/>
  </r>
  <r>
    <s v="EST-000036865"/>
    <m/>
    <d v="2025-09-02T00:00:00"/>
    <s v="UK"/>
    <x v="0"/>
    <x v="34"/>
  </r>
  <r>
    <s v="EST-000036866"/>
    <n v="0"/>
    <d v="2025-09-02T00:00:00"/>
    <s v="UK"/>
    <x v="0"/>
    <x v="34"/>
  </r>
  <r>
    <s v="EST-000036867"/>
    <m/>
    <d v="2025-09-02T00:00:00"/>
    <s v="UK"/>
    <x v="0"/>
    <x v="34"/>
  </r>
  <r>
    <s v="EST-000036869"/>
    <n v="0"/>
    <d v="2025-09-02T00:00:00"/>
    <s v="UK"/>
    <x v="0"/>
    <x v="34"/>
  </r>
  <r>
    <s v="EST-000036872"/>
    <n v="0"/>
    <d v="2025-09-02T00:00:00"/>
    <s v="UK"/>
    <x v="0"/>
    <x v="34"/>
  </r>
  <r>
    <s v="EST-000036873"/>
    <n v="0"/>
    <d v="2025-09-02T00:00:00"/>
    <s v="UK"/>
    <x v="0"/>
    <x v="34"/>
  </r>
  <r>
    <s v="EST-000036874"/>
    <m/>
    <d v="2025-09-02T00:00:00"/>
    <s v="UK"/>
    <x v="0"/>
    <x v="34"/>
  </r>
  <r>
    <s v="EST-000036875"/>
    <n v="0"/>
    <d v="2025-09-02T00:00:00"/>
    <s v="UK"/>
    <x v="0"/>
    <x v="34"/>
  </r>
  <r>
    <s v="EST-000036876"/>
    <m/>
    <d v="2025-09-02T00:00:00"/>
    <s v="UK"/>
    <x v="0"/>
    <x v="34"/>
  </r>
  <r>
    <s v="EST-000036877"/>
    <n v="8"/>
    <d v="2025-09-03T00:00:00"/>
    <s v="UK"/>
    <x v="1"/>
    <x v="34"/>
  </r>
  <r>
    <s v="EST-000036881"/>
    <n v="0"/>
    <d v="2025-09-03T00:00:00"/>
    <s v="UK"/>
    <x v="0"/>
    <x v="34"/>
  </r>
  <r>
    <s v="EST-000036883"/>
    <n v="16"/>
    <d v="2025-09-03T00:00:00"/>
    <s v="UK"/>
    <x v="1"/>
    <x v="34"/>
  </r>
  <r>
    <s v="EST-000036884"/>
    <n v="0"/>
    <d v="2025-09-03T00:00:00"/>
    <s v="UK"/>
    <x v="0"/>
    <x v="34"/>
  </r>
  <r>
    <s v="EST-000036887"/>
    <n v="16"/>
    <d v="2025-09-05T00:00:00"/>
    <s v="UK"/>
    <x v="1"/>
    <x v="34"/>
  </r>
  <r>
    <s v="EST-000036889"/>
    <m/>
    <d v="2025-09-03T00:00:00"/>
    <s v="UK"/>
    <x v="0"/>
    <x v="34"/>
  </r>
  <r>
    <s v="EST-000036890"/>
    <m/>
    <d v="2025-09-03T00:00:00"/>
    <s v="UK"/>
    <x v="0"/>
    <x v="34"/>
  </r>
  <r>
    <s v="EST-000036891"/>
    <m/>
    <d v="2025-09-03T00:00:00"/>
    <s v="UK"/>
    <x v="0"/>
    <x v="34"/>
  </r>
  <r>
    <s v="EST-000036892"/>
    <m/>
    <d v="2025-09-03T00:00:00"/>
    <s v="UK"/>
    <x v="0"/>
    <x v="34"/>
  </r>
  <r>
    <s v="EST-000036894"/>
    <m/>
    <d v="2025-09-03T00:00:00"/>
    <s v="UK"/>
    <x v="0"/>
    <x v="34"/>
  </r>
  <r>
    <s v="EST-000036896"/>
    <m/>
    <d v="2025-09-03T00:00:00"/>
    <s v="UK"/>
    <x v="0"/>
    <x v="34"/>
  </r>
  <r>
    <s v="EST-000036897"/>
    <n v="0"/>
    <d v="2025-09-03T00:00:00"/>
    <s v="UK"/>
    <x v="0"/>
    <x v="34"/>
  </r>
  <r>
    <s v="EST-000036899"/>
    <m/>
    <d v="2025-09-03T00:00:00"/>
    <s v="UK"/>
    <x v="0"/>
    <x v="34"/>
  </r>
  <r>
    <s v="EST-000036902"/>
    <n v="0"/>
    <d v="2025-09-03T00:00:00"/>
    <s v="UK"/>
    <x v="0"/>
    <x v="34"/>
  </r>
  <r>
    <s v="EST-000036904"/>
    <n v="8"/>
    <d v="2025-09-04T00:00:00"/>
    <s v="UK"/>
    <x v="1"/>
    <x v="34"/>
  </r>
  <r>
    <s v="EST-000036905"/>
    <m/>
    <d v="2025-09-03T00:00:00"/>
    <s v="UK"/>
    <x v="0"/>
    <x v="34"/>
  </r>
  <r>
    <s v="EST-000036910"/>
    <n v="0"/>
    <d v="2025-09-03T00:00:00"/>
    <s v="UK"/>
    <x v="0"/>
    <x v="34"/>
  </r>
  <r>
    <s v="EST-000036907"/>
    <n v="0"/>
    <d v="2025-09-03T00:00:00"/>
    <s v="UK"/>
    <x v="0"/>
    <x v="34"/>
  </r>
  <r>
    <s v="EST-000036908"/>
    <n v="8"/>
    <d v="2025-09-04T00:00:00"/>
    <s v="UK"/>
    <x v="1"/>
    <x v="34"/>
  </r>
  <r>
    <s v="EST-000036912"/>
    <m/>
    <d v="2025-09-03T00:00:00"/>
    <s v="UK"/>
    <x v="0"/>
    <x v="34"/>
  </r>
  <r>
    <s v="EST-000036913"/>
    <n v="8"/>
    <d v="2025-09-04T00:00:00"/>
    <s v="UK"/>
    <x v="1"/>
    <x v="34"/>
  </r>
  <r>
    <s v="EST-000036914"/>
    <m/>
    <d v="2025-09-03T00:00:00"/>
    <s v="UK"/>
    <x v="0"/>
    <x v="34"/>
  </r>
  <r>
    <s v="EST-000036916"/>
    <n v="8"/>
    <d v="2025-09-04T00:00:00"/>
    <s v="UK"/>
    <x v="1"/>
    <x v="34"/>
  </r>
  <r>
    <s v="EST-000036917"/>
    <n v="0"/>
    <d v="2025-09-03T00:00:00"/>
    <s v="UK"/>
    <x v="0"/>
    <x v="34"/>
  </r>
  <r>
    <s v="EST-000036920"/>
    <m/>
    <d v="2025-09-04T00:00:00"/>
    <s v="UK"/>
    <x v="0"/>
    <x v="34"/>
  </r>
  <r>
    <s v="EST-000036924"/>
    <m/>
    <d v="2025-09-04T00:00:00"/>
    <s v="UK"/>
    <x v="0"/>
    <x v="34"/>
  </r>
  <r>
    <s v="EST-000036923"/>
    <n v="0"/>
    <d v="2025-09-04T00:00:00"/>
    <s v="UK"/>
    <x v="0"/>
    <x v="34"/>
  </r>
  <r>
    <s v="EST-000036925"/>
    <m/>
    <d v="2025-09-04T00:00:00"/>
    <s v="UK"/>
    <x v="0"/>
    <x v="34"/>
  </r>
  <r>
    <s v="EST-000036926"/>
    <m/>
    <d v="2025-09-04T00:00:00"/>
    <s v="UK"/>
    <x v="0"/>
    <x v="34"/>
  </r>
  <r>
    <s v="EST-000036927"/>
    <n v="0"/>
    <d v="2025-09-04T00:00:00"/>
    <s v="UK"/>
    <x v="0"/>
    <x v="34"/>
  </r>
  <r>
    <s v="EST-000036928"/>
    <m/>
    <d v="2025-09-04T00:00:00"/>
    <s v="UK"/>
    <x v="0"/>
    <x v="34"/>
  </r>
  <r>
    <s v="EST-000036929"/>
    <n v="0"/>
    <d v="2025-09-04T00:00:00"/>
    <s v="UK"/>
    <x v="0"/>
    <x v="34"/>
  </r>
  <r>
    <s v="EST-000036930"/>
    <n v="0"/>
    <d v="2025-09-04T00:00:00"/>
    <s v="UK"/>
    <x v="0"/>
    <x v="34"/>
  </r>
  <r>
    <s v="EST-000036931"/>
    <n v="0"/>
    <d v="2025-09-04T00:00:00"/>
    <s v="UK"/>
    <x v="0"/>
    <x v="34"/>
  </r>
  <r>
    <s v="EST-000036932"/>
    <n v="0"/>
    <d v="2025-09-04T00:00:00"/>
    <s v="UK"/>
    <x v="0"/>
    <x v="34"/>
  </r>
  <r>
    <s v="EST-000036934"/>
    <m/>
    <d v="2025-09-04T00:00:00"/>
    <s v="UK"/>
    <x v="0"/>
    <x v="34"/>
  </r>
  <r>
    <s v="EST-000036939"/>
    <n v="0"/>
    <d v="2025-09-04T00:00:00"/>
    <s v="UK"/>
    <x v="0"/>
    <x v="34"/>
  </r>
  <r>
    <s v="EST-000036943"/>
    <m/>
    <d v="2025-09-04T00:00:00"/>
    <s v="UK"/>
    <x v="0"/>
    <x v="34"/>
  </r>
  <r>
    <s v="EST-000036952"/>
    <n v="0"/>
    <d v="2025-09-04T00:00:00"/>
    <s v="UK"/>
    <x v="0"/>
    <x v="34"/>
  </r>
  <r>
    <s v="EST-000036945"/>
    <n v="0"/>
    <d v="2025-09-04T00:00:00"/>
    <s v="UK"/>
    <x v="0"/>
    <x v="34"/>
  </r>
  <r>
    <s v="EST-000036946"/>
    <n v="0"/>
    <d v="2025-09-04T00:00:00"/>
    <s v="UK"/>
    <x v="0"/>
    <x v="34"/>
  </r>
  <r>
    <s v="EST-000036947"/>
    <m/>
    <d v="2025-09-04T00:00:00"/>
    <s v="UK"/>
    <x v="0"/>
    <x v="34"/>
  </r>
  <r>
    <s v="EST-000036949"/>
    <n v="0"/>
    <d v="2025-09-04T00:00:00"/>
    <s v="UK"/>
    <x v="0"/>
    <x v="34"/>
  </r>
  <r>
    <s v="EST-000036950"/>
    <n v="0"/>
    <d v="2025-09-04T00:00:00"/>
    <s v="UK"/>
    <x v="0"/>
    <x v="34"/>
  </r>
  <r>
    <s v="EST-000036953"/>
    <n v="0"/>
    <d v="2025-09-04T00:00:00"/>
    <s v="UK"/>
    <x v="0"/>
    <x v="34"/>
  </r>
  <r>
    <s v="EST-000036954"/>
    <m/>
    <d v="2025-09-04T00:00:00"/>
    <s v="UK"/>
    <x v="0"/>
    <x v="34"/>
  </r>
  <r>
    <s v="EST-000036955"/>
    <m/>
    <d v="2025-09-04T00:00:00"/>
    <s v="UK"/>
    <x v="0"/>
    <x v="34"/>
  </r>
  <r>
    <s v="EST-000036964"/>
    <n v="0"/>
    <d v="2025-09-04T00:00:00"/>
    <s v="UK"/>
    <x v="0"/>
    <x v="34"/>
  </r>
  <r>
    <s v="EST-000036966"/>
    <m/>
    <d v="2025-09-04T00:00:00"/>
    <s v="UK"/>
    <x v="0"/>
    <x v="34"/>
  </r>
  <r>
    <s v="EST-000036967"/>
    <n v="8"/>
    <d v="2025-09-05T00:00:00"/>
    <s v="UK"/>
    <x v="1"/>
    <x v="34"/>
  </r>
  <r>
    <s v="EST-000036968"/>
    <m/>
    <d v="2025-09-04T00:00:00"/>
    <s v="UK"/>
    <x v="0"/>
    <x v="34"/>
  </r>
  <r>
    <s v="EST-000036969"/>
    <n v="0"/>
    <d v="2025-09-05T00:00:00"/>
    <s v="UK"/>
    <x v="0"/>
    <x v="34"/>
  </r>
  <r>
    <s v="EST-000036971"/>
    <m/>
    <d v="2025-09-04T00:00:00"/>
    <s v="UK"/>
    <x v="0"/>
    <x v="34"/>
  </r>
  <r>
    <s v="EST-000036974"/>
    <m/>
    <d v="2025-09-05T00:00:00"/>
    <s v="UK"/>
    <x v="0"/>
    <x v="34"/>
  </r>
  <r>
    <s v="EST-000036975"/>
    <m/>
    <d v="2025-09-05T00:00:00"/>
    <s v="UK"/>
    <x v="0"/>
    <x v="34"/>
  </r>
  <r>
    <s v="EST-000036979"/>
    <m/>
    <d v="2025-09-05T00:00:00"/>
    <s v="UK"/>
    <x v="0"/>
    <x v="34"/>
  </r>
  <r>
    <s v="EST-000036981"/>
    <n v="0"/>
    <d v="2025-09-05T00:00:00"/>
    <s v="UK"/>
    <x v="0"/>
    <x v="34"/>
  </r>
  <r>
    <s v="EST-000036982"/>
    <n v="0"/>
    <d v="2025-09-05T00:00:00"/>
    <s v="UK"/>
    <x v="0"/>
    <x v="34"/>
  </r>
  <r>
    <s v="EST-000036984"/>
    <m/>
    <d v="2025-09-05T00:00:00"/>
    <s v="UK"/>
    <x v="0"/>
    <x v="34"/>
  </r>
  <r>
    <s v="EST-000036985"/>
    <m/>
    <d v="2025-09-05T00:00:00"/>
    <s v="UK"/>
    <x v="0"/>
    <x v="34"/>
  </r>
  <r>
    <s v="EST-000036986"/>
    <n v="0"/>
    <d v="2025-09-05T00:00:00"/>
    <s v="UK"/>
    <x v="0"/>
    <x v="34"/>
  </r>
  <r>
    <s v="EST-000036996"/>
    <m/>
    <d v="2025-09-05T00:00:00"/>
    <s v="UK"/>
    <x v="0"/>
    <x v="34"/>
  </r>
  <r>
    <s v="EST-000036997"/>
    <m/>
    <d v="2025-09-05T00:00:00"/>
    <s v="UK"/>
    <x v="0"/>
    <x v="34"/>
  </r>
  <r>
    <s v="EST-000036998"/>
    <m/>
    <d v="2025-09-05T00:00:00"/>
    <s v="UK"/>
    <x v="0"/>
    <x v="34"/>
  </r>
  <r>
    <s v="EST-000037000"/>
    <m/>
    <d v="2025-09-05T00:00:00"/>
    <s v="UK"/>
    <x v="0"/>
    <x v="34"/>
  </r>
  <r>
    <s v="EST-000037001"/>
    <m/>
    <d v="2025-09-05T00:00:00"/>
    <s v="UK"/>
    <x v="0"/>
    <x v="34"/>
  </r>
  <r>
    <s v="EST-000037003"/>
    <m/>
    <d v="2025-09-05T00:00:00"/>
    <s v="UK"/>
    <x v="0"/>
    <x v="34"/>
  </r>
  <r>
    <s v="EST-000037005"/>
    <m/>
    <d v="2025-09-05T00:00:00"/>
    <s v="UK"/>
    <x v="0"/>
    <x v="34"/>
  </r>
  <r>
    <s v="EST-000037004"/>
    <m/>
    <d v="2025-09-05T00:00:00"/>
    <s v="UK"/>
    <x v="0"/>
    <x v="34"/>
  </r>
  <r>
    <s v="EST-000037006"/>
    <m/>
    <d v="2025-09-05T00:00:00"/>
    <s v="UK"/>
    <x v="0"/>
    <x v="34"/>
  </r>
  <r>
    <s v="EST-000037007"/>
    <m/>
    <d v="2025-09-05T00:00:00"/>
    <s v="UK"/>
    <x v="0"/>
    <x v="34"/>
  </r>
  <r>
    <s v="EST-000037011"/>
    <n v="0"/>
    <d v="2025-09-05T00:00:00"/>
    <s v="UK"/>
    <x v="0"/>
    <x v="34"/>
  </r>
  <r>
    <s v="EST-000037009"/>
    <m/>
    <d v="2025-09-05T00:00:00"/>
    <s v="UK"/>
    <x v="0"/>
    <x v="34"/>
  </r>
  <r>
    <s v="EST-000037015"/>
    <n v="0"/>
    <d v="2025-09-05T00:00:00"/>
    <s v="UK"/>
    <x v="0"/>
    <x v="34"/>
  </r>
  <r>
    <s v="EST-000037016"/>
    <m/>
    <d v="2025-09-05T00:00:00"/>
    <s v="UK"/>
    <x v="0"/>
    <x v="34"/>
  </r>
  <r>
    <s v="EST-000037018"/>
    <m/>
    <d v="2025-09-05T00:00:00"/>
    <s v="UK"/>
    <x v="0"/>
    <x v="34"/>
  </r>
  <r>
    <s v="EST-000037019"/>
    <m/>
    <d v="2025-09-05T00:00:00"/>
    <s v="UK"/>
    <x v="0"/>
    <x v="34"/>
  </r>
  <r>
    <s v="EST-000035418"/>
    <n v="296"/>
    <d v="2025-09-04T00:00:00"/>
    <s v="USA"/>
    <x v="1"/>
    <x v="34"/>
  </r>
  <r>
    <s v="EST-000035843"/>
    <n v="231"/>
    <d v="2025-09-03T00:00:00"/>
    <s v="USA"/>
    <x v="1"/>
    <x v="34"/>
  </r>
  <r>
    <s v="EST-000036620"/>
    <n v="37"/>
    <d v="2025-09-02T00:00:00"/>
    <s v="USA"/>
    <x v="1"/>
    <x v="34"/>
  </r>
  <r>
    <s v="EST-000036702"/>
    <m/>
    <d v="2025-09-04T00:00:00"/>
    <s v="USA"/>
    <x v="0"/>
    <x v="34"/>
  </r>
  <r>
    <s v="EST-000036782"/>
    <n v="72"/>
    <d v="2025-09-11T00:00:00"/>
    <s v="France"/>
    <x v="1"/>
    <x v="35"/>
  </r>
  <r>
    <s v="EST-000036983"/>
    <m/>
    <d v="2025-09-08T00:00:00"/>
    <s v="France"/>
    <x v="0"/>
    <x v="35"/>
  </r>
  <r>
    <s v="EST-000036995"/>
    <m/>
    <d v="2025-09-09T00:00:00"/>
    <s v="France"/>
    <x v="0"/>
    <x v="35"/>
  </r>
  <r>
    <s v="EST-000036425"/>
    <m/>
    <d v="2025-09-11T00:00:00"/>
    <s v="Ireland"/>
    <x v="0"/>
    <x v="35"/>
  </r>
  <r>
    <s v="EST-000036752"/>
    <m/>
    <d v="2025-09-10T00:00:00"/>
    <s v="Ireland"/>
    <x v="0"/>
    <x v="35"/>
  </r>
  <r>
    <s v="EST-000036858"/>
    <m/>
    <d v="2025-09-11T00:00:00"/>
    <s v="Ireland"/>
    <x v="0"/>
    <x v="35"/>
  </r>
  <r>
    <s v="EST-000036911"/>
    <m/>
    <d v="2025-09-08T00:00:00"/>
    <s v="Ireland"/>
    <x v="0"/>
    <x v="35"/>
  </r>
  <r>
    <s v="EST-000036922"/>
    <m/>
    <d v="2025-09-10T00:00:00"/>
    <s v="Ireland"/>
    <x v="0"/>
    <x v="35"/>
  </r>
  <r>
    <s v="EST-000036935"/>
    <m/>
    <d v="2025-09-10T00:00:00"/>
    <s v="Ireland"/>
    <x v="0"/>
    <x v="35"/>
  </r>
  <r>
    <s v="EST-000036951"/>
    <m/>
    <d v="2025-09-11T00:00:00"/>
    <s v="Ireland"/>
    <x v="0"/>
    <x v="35"/>
  </r>
  <r>
    <s v="EST-000036965"/>
    <m/>
    <d v="2025-09-08T00:00:00"/>
    <s v="Ireland"/>
    <x v="0"/>
    <x v="35"/>
  </r>
  <r>
    <s v="EST-000036990"/>
    <m/>
    <d v="2025-09-11T00:00:00"/>
    <s v="Ireland"/>
    <x v="0"/>
    <x v="35"/>
  </r>
  <r>
    <s v="EST-000036991"/>
    <m/>
    <d v="2025-09-09T00:00:00"/>
    <s v="Ireland"/>
    <x v="0"/>
    <x v="35"/>
  </r>
  <r>
    <s v="EST-000036993"/>
    <m/>
    <d v="2025-09-11T00:00:00"/>
    <s v="Ireland"/>
    <x v="0"/>
    <x v="35"/>
  </r>
  <r>
    <s v="EST-000037068"/>
    <m/>
    <d v="2025-09-11T00:00:00"/>
    <s v="Ireland"/>
    <x v="0"/>
    <x v="35"/>
  </r>
  <r>
    <s v="EST-000037069"/>
    <m/>
    <d v="2025-09-11T00:00:00"/>
    <s v="Ireland"/>
    <x v="0"/>
    <x v="35"/>
  </r>
  <r>
    <s v="EST-000037070"/>
    <m/>
    <d v="2025-09-09T00:00:00"/>
    <s v="Ireland"/>
    <x v="0"/>
    <x v="35"/>
  </r>
  <r>
    <s v="EST-000037079"/>
    <m/>
    <d v="2025-09-09T00:00:00"/>
    <s v="Ireland"/>
    <x v="0"/>
    <x v="35"/>
  </r>
  <r>
    <s v="EST-000037094"/>
    <m/>
    <d v="2025-09-09T00:00:00"/>
    <s v="Ireland"/>
    <x v="0"/>
    <x v="35"/>
  </r>
  <r>
    <s v="EST-000037125"/>
    <m/>
    <d v="2025-09-11T00:00:00"/>
    <s v="Ireland"/>
    <x v="0"/>
    <x v="35"/>
  </r>
  <r>
    <s v="EST-000037132"/>
    <m/>
    <d v="2025-09-12T00:00:00"/>
    <s v="Ireland"/>
    <x v="0"/>
    <x v="35"/>
  </r>
  <r>
    <s v="EST-000037171"/>
    <m/>
    <d v="2025-09-12T00:00:00"/>
    <s v="Ireland"/>
    <x v="0"/>
    <x v="35"/>
  </r>
  <r>
    <s v="EST-000037188"/>
    <m/>
    <d v="2025-09-12T00:00:00"/>
    <s v="Ireland"/>
    <x v="0"/>
    <x v="35"/>
  </r>
  <r>
    <s v="EST-000037189"/>
    <m/>
    <d v="2025-09-12T00:00:00"/>
    <s v="Ireland"/>
    <x v="0"/>
    <x v="35"/>
  </r>
  <r>
    <s v="EST-000037206"/>
    <m/>
    <d v="2025-09-12T00:00:00"/>
    <s v="Ireland"/>
    <x v="0"/>
    <x v="35"/>
  </r>
  <r>
    <s v="EST-000037220"/>
    <m/>
    <d v="2025-09-12T00:00:00"/>
    <s v="Ireland"/>
    <x v="0"/>
    <x v="35"/>
  </r>
  <r>
    <s v="EST-000035444"/>
    <n v="136"/>
    <d v="2025-09-10T00:00:00"/>
    <s v="Middle East"/>
    <x v="1"/>
    <x v="35"/>
  </r>
  <r>
    <s v="EST-000036069"/>
    <n v="184"/>
    <d v="2025-09-08T00:00:00"/>
    <s v="Middle East"/>
    <x v="1"/>
    <x v="35"/>
  </r>
  <r>
    <s v="EST-000036327"/>
    <n v="136"/>
    <d v="2025-09-08T00:00:00"/>
    <s v="Middle East"/>
    <x v="1"/>
    <x v="35"/>
  </r>
  <r>
    <s v="EST-000036585"/>
    <m/>
    <d v="2025-09-08T00:00:00"/>
    <s v="Middle East"/>
    <x v="0"/>
    <x v="35"/>
  </r>
  <r>
    <s v="EST-000036706"/>
    <n v="24"/>
    <d v="2025-09-12T00:00:00"/>
    <s v="Middle East"/>
    <x v="1"/>
    <x v="35"/>
  </r>
  <r>
    <s v="EST-000036941"/>
    <m/>
    <d v="2025-09-08T00:00:00"/>
    <s v="Middle East"/>
    <x v="0"/>
    <x v="35"/>
  </r>
  <r>
    <s v="EST-000036958"/>
    <n v="0"/>
    <d v="2025-09-08T00:00:00"/>
    <s v="Middle East"/>
    <x v="0"/>
    <x v="35"/>
  </r>
  <r>
    <s v="EST-000037061"/>
    <n v="16"/>
    <d v="2025-09-11T00:00:00"/>
    <s v="Middle East"/>
    <x v="1"/>
    <x v="35"/>
  </r>
  <r>
    <s v="EST-000036163"/>
    <n v="200"/>
    <d v="2025-09-11T00:00:00"/>
    <s v="Rest of the World"/>
    <x v="1"/>
    <x v="35"/>
  </r>
  <r>
    <s v="EST-000036226"/>
    <n v="200"/>
    <d v="2025-09-12T00:00:00"/>
    <s v="Rest of the World"/>
    <x v="1"/>
    <x v="35"/>
  </r>
  <r>
    <s v="EST-000036243"/>
    <n v="160"/>
    <d v="2025-09-08T00:00:00"/>
    <s v="Rest of the World"/>
    <x v="1"/>
    <x v="35"/>
  </r>
  <r>
    <s v="EST-000036459"/>
    <n v="136"/>
    <d v="2025-09-10T00:00:00"/>
    <s v="Rest of the World"/>
    <x v="1"/>
    <x v="35"/>
  </r>
  <r>
    <s v="EST-000036481"/>
    <m/>
    <d v="2025-09-12T00:00:00"/>
    <s v="Rest of the World"/>
    <x v="0"/>
    <x v="35"/>
  </r>
  <r>
    <s v="EST-000036507"/>
    <m/>
    <d v="2025-09-11T00:00:00"/>
    <s v="Rest of the World"/>
    <x v="0"/>
    <x v="35"/>
  </r>
  <r>
    <s v="EST-000036745"/>
    <m/>
    <d v="2025-09-09T00:00:00"/>
    <s v="Rest of the World"/>
    <x v="0"/>
    <x v="35"/>
  </r>
  <r>
    <s v="EST-000036790"/>
    <n v="72"/>
    <d v="2025-09-12T00:00:00"/>
    <s v="Rest of the World"/>
    <x v="1"/>
    <x v="35"/>
  </r>
  <r>
    <s v="EST-000036810"/>
    <n v="40"/>
    <d v="2025-09-08T00:00:00"/>
    <s v="Rest of the World"/>
    <x v="1"/>
    <x v="35"/>
  </r>
  <r>
    <s v="EST-000036919"/>
    <n v="48"/>
    <d v="2025-09-11T00:00:00"/>
    <s v="Rest of the World"/>
    <x v="1"/>
    <x v="35"/>
  </r>
  <r>
    <s v="EST-000036933"/>
    <n v="40"/>
    <d v="2025-09-11T00:00:00"/>
    <s v="Rest of the World"/>
    <x v="1"/>
    <x v="35"/>
  </r>
  <r>
    <s v="EST-000036956"/>
    <m/>
    <d v="2025-09-11T00:00:00"/>
    <s v="Rest of the World"/>
    <x v="0"/>
    <x v="35"/>
  </r>
  <r>
    <s v="EST-000036980"/>
    <m/>
    <d v="2025-09-08T00:00:00"/>
    <s v="Rest of the World"/>
    <x v="0"/>
    <x v="35"/>
  </r>
  <r>
    <s v="EST-000036999"/>
    <n v="24"/>
    <d v="2025-09-11T00:00:00"/>
    <s v="Rest of the World"/>
    <x v="1"/>
    <x v="35"/>
  </r>
  <r>
    <s v="EST-000037013"/>
    <n v="24"/>
    <d v="2025-09-11T00:00:00"/>
    <s v="Rest of the World"/>
    <x v="1"/>
    <x v="35"/>
  </r>
  <r>
    <s v="EST-000037014"/>
    <n v="32"/>
    <d v="2025-09-12T00:00:00"/>
    <s v="Rest of the World"/>
    <x v="1"/>
    <x v="35"/>
  </r>
  <r>
    <s v="EST-000037060"/>
    <m/>
    <d v="2025-09-12T00:00:00"/>
    <s v="Rest of the World"/>
    <x v="0"/>
    <x v="35"/>
  </r>
  <r>
    <s v="EST-000037100"/>
    <n v="0"/>
    <d v="2025-09-10T00:00:00"/>
    <s v="Rest of the World"/>
    <x v="0"/>
    <x v="35"/>
  </r>
  <r>
    <s v="EST-000035999"/>
    <m/>
    <d v="2025-09-08T00:00:00"/>
    <s v="Special Projects"/>
    <x v="0"/>
    <x v="35"/>
  </r>
  <r>
    <s v="EST-000036000"/>
    <m/>
    <d v="2025-09-08T00:00:00"/>
    <s v="Special Projects"/>
    <x v="0"/>
    <x v="35"/>
  </r>
  <r>
    <s v="EST-000036460"/>
    <n v="136"/>
    <d v="2025-09-10T00:00:00"/>
    <s v="Special Projects"/>
    <x v="1"/>
    <x v="35"/>
  </r>
  <r>
    <s v="EST-000036524"/>
    <m/>
    <d v="2025-09-09T00:00:00"/>
    <s v="Special Projects"/>
    <x v="0"/>
    <x v="35"/>
  </r>
  <r>
    <s v="EST-000033400"/>
    <n v="712"/>
    <d v="2025-09-11T00:00:00"/>
    <s v="UK"/>
    <x v="1"/>
    <x v="35"/>
  </r>
  <r>
    <s v="EST-000036352"/>
    <m/>
    <d v="2025-09-08T00:00:00"/>
    <s v="UK"/>
    <x v="0"/>
    <x v="35"/>
  </r>
  <r>
    <s v="EST-000036353"/>
    <m/>
    <d v="2025-09-08T00:00:00"/>
    <s v="UK"/>
    <x v="0"/>
    <x v="35"/>
  </r>
  <r>
    <s v="EST-000036412"/>
    <n v="0"/>
    <d v="2025-09-10T00:00:00"/>
    <s v="UK"/>
    <x v="0"/>
    <x v="35"/>
  </r>
  <r>
    <s v="EST-000036487"/>
    <m/>
    <d v="2025-09-08T00:00:00"/>
    <s v="UK"/>
    <x v="0"/>
    <x v="35"/>
  </r>
  <r>
    <s v="EST-000036529"/>
    <m/>
    <d v="2025-09-08T00:00:00"/>
    <s v="UK"/>
    <x v="0"/>
    <x v="35"/>
  </r>
  <r>
    <s v="EST-000036530"/>
    <m/>
    <d v="2025-09-08T00:00:00"/>
    <s v="UK"/>
    <x v="0"/>
    <x v="35"/>
  </r>
  <r>
    <s v="EST-000036588"/>
    <m/>
    <d v="2025-09-08T00:00:00"/>
    <s v="UK"/>
    <x v="0"/>
    <x v="35"/>
  </r>
  <r>
    <s v="EST-000036714"/>
    <n v="56"/>
    <d v="2025-09-08T00:00:00"/>
    <s v="UK"/>
    <x v="1"/>
    <x v="35"/>
  </r>
  <r>
    <s v="EST-000036758"/>
    <n v="80"/>
    <d v="2025-09-12T00:00:00"/>
    <s v="UK"/>
    <x v="1"/>
    <x v="35"/>
  </r>
  <r>
    <s v="EST-000036785"/>
    <m/>
    <d v="2025-09-11T00:00:00"/>
    <s v="UK"/>
    <x v="0"/>
    <x v="35"/>
  </r>
  <r>
    <s v="EST-000036799"/>
    <n v="72"/>
    <d v="2025-09-12T00:00:00"/>
    <s v="UK"/>
    <x v="1"/>
    <x v="35"/>
  </r>
  <r>
    <s v="EST-000036800"/>
    <n v="72"/>
    <d v="2025-09-12T00:00:00"/>
    <s v="UK"/>
    <x v="1"/>
    <x v="35"/>
  </r>
  <r>
    <s v="EST-000036811"/>
    <m/>
    <d v="2025-09-08T00:00:00"/>
    <s v="UK"/>
    <x v="0"/>
    <x v="35"/>
  </r>
  <r>
    <s v="EST-000036834"/>
    <n v="56"/>
    <d v="2025-09-11T00:00:00"/>
    <s v="UK"/>
    <x v="1"/>
    <x v="35"/>
  </r>
  <r>
    <s v="EST-000036850"/>
    <n v="32"/>
    <d v="2025-09-08T00:00:00"/>
    <s v="UK"/>
    <x v="1"/>
    <x v="35"/>
  </r>
  <r>
    <s v="EST-000036864"/>
    <m/>
    <d v="2025-09-08T00:00:00"/>
    <s v="UK"/>
    <x v="0"/>
    <x v="35"/>
  </r>
  <r>
    <s v="EST-000036879"/>
    <n v="48"/>
    <d v="2025-09-10T00:00:00"/>
    <s v="UK"/>
    <x v="1"/>
    <x v="35"/>
  </r>
  <r>
    <s v="EST-000036878"/>
    <n v="64"/>
    <d v="2025-09-12T00:00:00"/>
    <s v="UK"/>
    <x v="1"/>
    <x v="35"/>
  </r>
  <r>
    <s v="EST-000036880"/>
    <n v="64"/>
    <d v="2025-09-12T00:00:00"/>
    <s v="UK"/>
    <x v="1"/>
    <x v="35"/>
  </r>
  <r>
    <s v="EST-000036882"/>
    <n v="64"/>
    <d v="2025-09-12T00:00:00"/>
    <s v="UK"/>
    <x v="1"/>
    <x v="35"/>
  </r>
  <r>
    <s v="EST-000036886"/>
    <n v="40"/>
    <d v="2025-09-10T00:00:00"/>
    <s v="UK"/>
    <x v="1"/>
    <x v="35"/>
  </r>
  <r>
    <s v="EST-000036921"/>
    <n v="32"/>
    <d v="2025-09-10T00:00:00"/>
    <s v="UK"/>
    <x v="1"/>
    <x v="35"/>
  </r>
  <r>
    <s v="EST-000036937"/>
    <n v="16"/>
    <d v="2025-09-08T00:00:00"/>
    <s v="UK"/>
    <x v="1"/>
    <x v="35"/>
  </r>
  <r>
    <s v="EST-000036940"/>
    <n v="8"/>
    <d v="2025-09-08T00:00:00"/>
    <s v="UK"/>
    <x v="1"/>
    <x v="35"/>
  </r>
  <r>
    <s v="EST-000036944"/>
    <n v="16"/>
    <d v="2025-09-08T00:00:00"/>
    <s v="UK"/>
    <x v="1"/>
    <x v="35"/>
  </r>
  <r>
    <s v="EST-000036948"/>
    <m/>
    <d v="2025-09-08T00:00:00"/>
    <s v="UK"/>
    <x v="0"/>
    <x v="35"/>
  </r>
  <r>
    <s v="EST-000036957"/>
    <n v="16"/>
    <d v="2025-09-10T00:00:00"/>
    <s v="UK"/>
    <x v="1"/>
    <x v="35"/>
  </r>
  <r>
    <s v="EST-000036962"/>
    <n v="32"/>
    <d v="2025-09-10T00:00:00"/>
    <s v="UK"/>
    <x v="1"/>
    <x v="35"/>
  </r>
  <r>
    <s v="EST-000036963"/>
    <n v="16"/>
    <d v="2025-09-08T00:00:00"/>
    <s v="UK"/>
    <x v="1"/>
    <x v="35"/>
  </r>
  <r>
    <s v="EST-000036970"/>
    <n v="8"/>
    <d v="2025-09-08T00:00:00"/>
    <s v="UK"/>
    <x v="1"/>
    <x v="35"/>
  </r>
  <r>
    <s v="EST-000036977"/>
    <n v="32"/>
    <d v="2025-09-11T00:00:00"/>
    <s v="UK"/>
    <x v="1"/>
    <x v="35"/>
  </r>
  <r>
    <s v="EST-000036989"/>
    <n v="8"/>
    <d v="2025-09-08T00:00:00"/>
    <s v="UK"/>
    <x v="1"/>
    <x v="35"/>
  </r>
  <r>
    <s v="EST-000036994"/>
    <n v="8"/>
    <d v="2025-09-08T00:00:00"/>
    <s v="UK"/>
    <x v="1"/>
    <x v="35"/>
  </r>
  <r>
    <s v="EST-000037008"/>
    <n v="8"/>
    <d v="2025-09-08T00:00:00"/>
    <s v="UK"/>
    <x v="1"/>
    <x v="35"/>
  </r>
  <r>
    <s v="EST-000037012"/>
    <n v="8"/>
    <d v="2025-09-08T00:00:00"/>
    <s v="UK"/>
    <x v="1"/>
    <x v="35"/>
  </r>
  <r>
    <s v="EST-000037017"/>
    <n v="8"/>
    <d v="2025-09-08T00:00:00"/>
    <s v="UK"/>
    <x v="1"/>
    <x v="35"/>
  </r>
  <r>
    <s v="EST-000037021"/>
    <m/>
    <d v="2025-09-08T00:00:00"/>
    <s v="UK"/>
    <x v="0"/>
    <x v="35"/>
  </r>
  <r>
    <s v="EST-000037020"/>
    <n v="16"/>
    <d v="2025-09-10T00:00:00"/>
    <s v="UK"/>
    <x v="1"/>
    <x v="35"/>
  </r>
  <r>
    <s v="EST-000037024"/>
    <m/>
    <d v="2025-09-08T00:00:00"/>
    <s v="UK"/>
    <x v="0"/>
    <x v="35"/>
  </r>
  <r>
    <s v="EST-000037025"/>
    <m/>
    <d v="2025-09-08T00:00:00"/>
    <s v="UK"/>
    <x v="0"/>
    <x v="35"/>
  </r>
  <r>
    <s v="EST-000037027"/>
    <m/>
    <d v="2025-09-09T00:00:00"/>
    <s v="UK"/>
    <x v="0"/>
    <x v="35"/>
  </r>
  <r>
    <s v="EST-000037028"/>
    <n v="0"/>
    <d v="2025-09-08T00:00:00"/>
    <s v="UK"/>
    <x v="0"/>
    <x v="35"/>
  </r>
  <r>
    <s v="EST-000037029"/>
    <n v="0"/>
    <d v="2025-09-08T00:00:00"/>
    <s v="UK"/>
    <x v="0"/>
    <x v="35"/>
  </r>
  <r>
    <s v="EST-000037030"/>
    <m/>
    <d v="2025-09-08T00:00:00"/>
    <s v="UK"/>
    <x v="0"/>
    <x v="35"/>
  </r>
  <r>
    <s v="EST-000037031"/>
    <m/>
    <d v="2025-09-08T00:00:00"/>
    <s v="UK"/>
    <x v="0"/>
    <x v="35"/>
  </r>
  <r>
    <s v="EST-000037033"/>
    <m/>
    <d v="2025-09-08T00:00:00"/>
    <s v="UK"/>
    <x v="0"/>
    <x v="35"/>
  </r>
  <r>
    <s v="EST-000037034"/>
    <n v="0"/>
    <d v="2025-09-08T00:00:00"/>
    <s v="UK"/>
    <x v="0"/>
    <x v="35"/>
  </r>
  <r>
    <s v="EST-000037036"/>
    <m/>
    <d v="2025-09-08T00:00:00"/>
    <s v="UK"/>
    <x v="0"/>
    <x v="35"/>
  </r>
  <r>
    <s v="EST-000037038"/>
    <n v="0"/>
    <d v="2025-09-08T00:00:00"/>
    <s v="UK"/>
    <x v="0"/>
    <x v="35"/>
  </r>
  <r>
    <s v="EST-000037037"/>
    <n v="24"/>
    <d v="2025-09-11T00:00:00"/>
    <s v="UK"/>
    <x v="1"/>
    <x v="35"/>
  </r>
  <r>
    <s v="EST-000037041"/>
    <n v="16"/>
    <d v="2025-09-09T00:00:00"/>
    <s v="UK"/>
    <x v="1"/>
    <x v="35"/>
  </r>
  <r>
    <s v="EST-000037039"/>
    <m/>
    <d v="2025-09-08T00:00:00"/>
    <s v="UK"/>
    <x v="0"/>
    <x v="35"/>
  </r>
  <r>
    <s v="EST-000037042"/>
    <m/>
    <d v="2025-09-08T00:00:00"/>
    <s v="UK"/>
    <x v="0"/>
    <x v="35"/>
  </r>
  <r>
    <s v="EST-000037045"/>
    <m/>
    <d v="2025-09-08T00:00:00"/>
    <s v="UK"/>
    <x v="0"/>
    <x v="35"/>
  </r>
  <r>
    <s v="EST-000037046"/>
    <m/>
    <d v="2025-09-09T00:00:00"/>
    <s v="UK"/>
    <x v="0"/>
    <x v="35"/>
  </r>
  <r>
    <s v="EST-000037047"/>
    <n v="-8"/>
    <d v="2025-09-08T00:00:00"/>
    <s v="UK"/>
    <x v="1"/>
    <x v="35"/>
  </r>
  <r>
    <s v="EST-000037048"/>
    <m/>
    <d v="2025-09-08T00:00:00"/>
    <s v="UK"/>
    <x v="0"/>
    <x v="35"/>
  </r>
  <r>
    <s v="EST-000037049"/>
    <m/>
    <d v="2025-09-08T00:00:00"/>
    <s v="UK"/>
    <x v="0"/>
    <x v="35"/>
  </r>
  <r>
    <s v="EST-000037050"/>
    <n v="8"/>
    <d v="2025-09-09T00:00:00"/>
    <s v="UK"/>
    <x v="1"/>
    <x v="35"/>
  </r>
  <r>
    <s v="EST-000037051"/>
    <n v="16"/>
    <d v="2025-09-10T00:00:00"/>
    <s v="UK"/>
    <x v="1"/>
    <x v="35"/>
  </r>
  <r>
    <s v="EST-000037052"/>
    <n v="0"/>
    <d v="2025-09-08T00:00:00"/>
    <s v="UK"/>
    <x v="0"/>
    <x v="35"/>
  </r>
  <r>
    <s v="EST-000037053"/>
    <n v="0"/>
    <d v="2025-09-09T00:00:00"/>
    <s v="UK"/>
    <x v="0"/>
    <x v="35"/>
  </r>
  <r>
    <s v="EST-000037054"/>
    <m/>
    <d v="2025-09-08T00:00:00"/>
    <s v="UK"/>
    <x v="0"/>
    <x v="35"/>
  </r>
  <r>
    <s v="EST-000037055"/>
    <m/>
    <d v="2025-09-09T00:00:00"/>
    <s v="UK"/>
    <x v="0"/>
    <x v="35"/>
  </r>
  <r>
    <s v="EST-000037056"/>
    <m/>
    <d v="2025-09-08T00:00:00"/>
    <s v="UK"/>
    <x v="0"/>
    <x v="35"/>
  </r>
  <r>
    <s v="EST-000037057"/>
    <m/>
    <d v="2025-09-09T00:00:00"/>
    <s v="UK"/>
    <x v="0"/>
    <x v="35"/>
  </r>
  <r>
    <s v="EST-000037058"/>
    <n v="0"/>
    <d v="2025-09-09T00:00:00"/>
    <s v="UK"/>
    <x v="0"/>
    <x v="35"/>
  </r>
  <r>
    <s v="EST-000037062"/>
    <n v="0"/>
    <d v="2025-09-09T00:00:00"/>
    <s v="UK"/>
    <x v="0"/>
    <x v="35"/>
  </r>
  <r>
    <s v="EST-000037063"/>
    <n v="16"/>
    <d v="2025-09-11T00:00:00"/>
    <s v="UK"/>
    <x v="1"/>
    <x v="35"/>
  </r>
  <r>
    <s v="EST-000037066"/>
    <m/>
    <d v="2025-09-09T00:00:00"/>
    <s v="UK"/>
    <x v="0"/>
    <x v="35"/>
  </r>
  <r>
    <s v="EST-000037064"/>
    <n v="0"/>
    <d v="2025-09-09T00:00:00"/>
    <s v="UK"/>
    <x v="0"/>
    <x v="35"/>
  </r>
  <r>
    <s v="EST-000037065"/>
    <m/>
    <d v="2025-09-09T00:00:00"/>
    <s v="UK"/>
    <x v="0"/>
    <x v="35"/>
  </r>
  <r>
    <s v="EST-000037067"/>
    <n v="16"/>
    <d v="2025-09-11T00:00:00"/>
    <s v="UK"/>
    <x v="1"/>
    <x v="35"/>
  </r>
  <r>
    <s v="EST-000037072"/>
    <n v="16"/>
    <d v="2025-09-11T00:00:00"/>
    <s v="UK"/>
    <x v="1"/>
    <x v="35"/>
  </r>
  <r>
    <s v="EST-000037073"/>
    <n v="0"/>
    <d v="2025-09-09T00:00:00"/>
    <s v="UK"/>
    <x v="0"/>
    <x v="35"/>
  </r>
  <r>
    <s v="EST-000037075"/>
    <m/>
    <d v="2025-09-09T00:00:00"/>
    <s v="UK"/>
    <x v="0"/>
    <x v="35"/>
  </r>
  <r>
    <s v="EST-000037076"/>
    <m/>
    <d v="2025-09-09T00:00:00"/>
    <s v="UK"/>
    <x v="0"/>
    <x v="35"/>
  </r>
  <r>
    <s v="EST-000037077"/>
    <m/>
    <d v="2025-09-09T00:00:00"/>
    <s v="UK"/>
    <x v="0"/>
    <x v="35"/>
  </r>
  <r>
    <s v="EST-000037081"/>
    <n v="0"/>
    <d v="2025-09-09T00:00:00"/>
    <s v="UK"/>
    <x v="0"/>
    <x v="35"/>
  </r>
  <r>
    <s v="EST-000037078"/>
    <n v="0"/>
    <d v="2025-09-09T00:00:00"/>
    <s v="UK"/>
    <x v="0"/>
    <x v="35"/>
  </r>
  <r>
    <s v="EST-000037080"/>
    <n v="0"/>
    <d v="2025-09-10T00:00:00"/>
    <s v="UK"/>
    <x v="0"/>
    <x v="35"/>
  </r>
  <r>
    <s v="EST-000037082"/>
    <n v="0"/>
    <d v="2025-09-09T00:00:00"/>
    <s v="UK"/>
    <x v="0"/>
    <x v="35"/>
  </r>
  <r>
    <s v="EST-000037085"/>
    <n v="8"/>
    <d v="2025-09-10T00:00:00"/>
    <s v="UK"/>
    <x v="1"/>
    <x v="35"/>
  </r>
  <r>
    <s v="EST-000037083"/>
    <n v="0"/>
    <d v="2025-09-09T00:00:00"/>
    <s v="UK"/>
    <x v="0"/>
    <x v="35"/>
  </r>
  <r>
    <s v="EST-000037084"/>
    <n v="16"/>
    <d v="2025-09-11T00:00:00"/>
    <s v="UK"/>
    <x v="1"/>
    <x v="35"/>
  </r>
  <r>
    <s v="EST-000037086"/>
    <m/>
    <d v="2025-09-09T00:00:00"/>
    <s v="UK"/>
    <x v="0"/>
    <x v="35"/>
  </r>
  <r>
    <s v="EST-000037088"/>
    <n v="0"/>
    <d v="2025-09-09T00:00:00"/>
    <s v="UK"/>
    <x v="0"/>
    <x v="35"/>
  </r>
  <r>
    <s v="EST-000037089"/>
    <n v="0"/>
    <d v="2025-09-09T00:00:00"/>
    <s v="UK"/>
    <x v="0"/>
    <x v="35"/>
  </r>
  <r>
    <s v="EST-000037090"/>
    <n v="8"/>
    <d v="2025-09-10T00:00:00"/>
    <s v="UK"/>
    <x v="1"/>
    <x v="35"/>
  </r>
  <r>
    <s v="EST-000037091"/>
    <n v="0"/>
    <d v="2025-09-09T00:00:00"/>
    <s v="UK"/>
    <x v="0"/>
    <x v="35"/>
  </r>
  <r>
    <s v="EST-000037092"/>
    <n v="8"/>
    <d v="2025-09-10T00:00:00"/>
    <s v="UK"/>
    <x v="1"/>
    <x v="35"/>
  </r>
  <r>
    <s v="EST-000037093"/>
    <n v="-8"/>
    <d v="2025-09-09T00:00:00"/>
    <s v="UK"/>
    <x v="1"/>
    <x v="35"/>
  </r>
  <r>
    <s v="EST-000037095"/>
    <n v="0"/>
    <d v="2025-09-09T00:00:00"/>
    <s v="UK"/>
    <x v="0"/>
    <x v="35"/>
  </r>
  <r>
    <s v="EST-000037096"/>
    <m/>
    <d v="2025-09-09T00:00:00"/>
    <s v="UK"/>
    <x v="0"/>
    <x v="35"/>
  </r>
  <r>
    <s v="EST-000037097"/>
    <n v="0"/>
    <d v="2025-09-09T00:00:00"/>
    <s v="UK"/>
    <x v="0"/>
    <x v="35"/>
  </r>
  <r>
    <s v="EST-000037098"/>
    <m/>
    <d v="2025-09-09T00:00:00"/>
    <s v="UK"/>
    <x v="0"/>
    <x v="35"/>
  </r>
  <r>
    <s v="EST-000037101"/>
    <n v="-8"/>
    <d v="2025-09-09T00:00:00"/>
    <s v="UK"/>
    <x v="1"/>
    <x v="35"/>
  </r>
  <r>
    <s v="EST-000037102"/>
    <n v="8"/>
    <d v="2025-09-10T00:00:00"/>
    <s v="UK"/>
    <x v="1"/>
    <x v="35"/>
  </r>
  <r>
    <s v="EST-000037103"/>
    <m/>
    <d v="2025-09-09T00:00:00"/>
    <s v="UK"/>
    <x v="0"/>
    <x v="35"/>
  </r>
  <r>
    <s v="EST-000037104"/>
    <m/>
    <d v="2025-09-09T00:00:00"/>
    <s v="UK"/>
    <x v="0"/>
    <x v="35"/>
  </r>
  <r>
    <s v="EST-000037106"/>
    <n v="8"/>
    <d v="2025-09-10T00:00:00"/>
    <s v="UK"/>
    <x v="1"/>
    <x v="35"/>
  </r>
  <r>
    <s v="EST-000037107"/>
    <n v="0"/>
    <d v="2025-09-09T00:00:00"/>
    <s v="UK"/>
    <x v="0"/>
    <x v="35"/>
  </r>
  <r>
    <s v="EST-000037108"/>
    <n v="0"/>
    <d v="2025-09-09T00:00:00"/>
    <s v="UK"/>
    <x v="0"/>
    <x v="35"/>
  </r>
  <r>
    <s v="EST-000037109"/>
    <m/>
    <d v="2025-09-09T00:00:00"/>
    <s v="UK"/>
    <x v="0"/>
    <x v="35"/>
  </r>
  <r>
    <s v="EST-000037110"/>
    <m/>
    <d v="2025-09-09T00:00:00"/>
    <s v="UK"/>
    <x v="0"/>
    <x v="35"/>
  </r>
  <r>
    <s v="EST-000037111"/>
    <n v="0"/>
    <d v="2025-09-09T00:00:00"/>
    <s v="UK"/>
    <x v="0"/>
    <x v="35"/>
  </r>
  <r>
    <s v="EST-000037113"/>
    <m/>
    <d v="2025-09-09T00:00:00"/>
    <s v="UK"/>
    <x v="0"/>
    <x v="35"/>
  </r>
  <r>
    <s v="EST-000037114"/>
    <n v="0"/>
    <d v="2025-09-10T00:00:00"/>
    <s v="UK"/>
    <x v="0"/>
    <x v="35"/>
  </r>
  <r>
    <s v="EST-000037117"/>
    <n v="8"/>
    <d v="2025-09-11T00:00:00"/>
    <s v="UK"/>
    <x v="1"/>
    <x v="35"/>
  </r>
  <r>
    <s v="EST-000037121"/>
    <n v="8"/>
    <d v="2025-09-11T00:00:00"/>
    <s v="UK"/>
    <x v="1"/>
    <x v="35"/>
  </r>
  <r>
    <s v="EST-000037122"/>
    <n v="8"/>
    <d v="2025-09-12T00:00:00"/>
    <s v="UK"/>
    <x v="1"/>
    <x v="35"/>
  </r>
  <r>
    <s v="EST-000037123"/>
    <n v="0"/>
    <d v="2025-09-10T00:00:00"/>
    <s v="UK"/>
    <x v="0"/>
    <x v="35"/>
  </r>
  <r>
    <s v="EST-000037124"/>
    <n v="8"/>
    <d v="2025-09-12T00:00:00"/>
    <s v="UK"/>
    <x v="1"/>
    <x v="35"/>
  </r>
  <r>
    <s v="EST-000037127"/>
    <n v="0"/>
    <d v="2025-09-10T00:00:00"/>
    <s v="UK"/>
    <x v="0"/>
    <x v="35"/>
  </r>
  <r>
    <s v="EST-000037131"/>
    <n v="0"/>
    <d v="2025-09-10T00:00:00"/>
    <s v="UK"/>
    <x v="0"/>
    <x v="35"/>
  </r>
  <r>
    <s v="EST-000037140"/>
    <n v="8"/>
    <d v="2025-09-11T00:00:00"/>
    <s v="UK"/>
    <x v="1"/>
    <x v="35"/>
  </r>
  <r>
    <s v="EST-000037135"/>
    <n v="16"/>
    <d v="2025-09-11T00:00:00"/>
    <s v="UK"/>
    <x v="1"/>
    <x v="35"/>
  </r>
  <r>
    <s v="EST-000037137"/>
    <m/>
    <d v="2025-09-10T00:00:00"/>
    <s v="UK"/>
    <x v="0"/>
    <x v="35"/>
  </r>
  <r>
    <s v="EST-000037139"/>
    <n v="8"/>
    <d v="2025-09-11T00:00:00"/>
    <s v="UK"/>
    <x v="1"/>
    <x v="35"/>
  </r>
  <r>
    <s v="EST-000037138"/>
    <n v="16"/>
    <d v="2025-09-12T00:00:00"/>
    <s v="UK"/>
    <x v="1"/>
    <x v="35"/>
  </r>
  <r>
    <s v="EST-000037141"/>
    <n v="0"/>
    <d v="2025-09-10T00:00:00"/>
    <s v="UK"/>
    <x v="0"/>
    <x v="35"/>
  </r>
  <r>
    <s v="EST-000037142"/>
    <n v="16"/>
    <d v="2025-09-12T00:00:00"/>
    <s v="UK"/>
    <x v="1"/>
    <x v="35"/>
  </r>
  <r>
    <s v="EST-000037143"/>
    <n v="8"/>
    <d v="2025-09-11T00:00:00"/>
    <s v="UK"/>
    <x v="1"/>
    <x v="35"/>
  </r>
  <r>
    <s v="EST-000037144"/>
    <n v="8"/>
    <d v="2025-09-11T00:00:00"/>
    <s v="UK"/>
    <x v="1"/>
    <x v="35"/>
  </r>
  <r>
    <s v="EST-000037146"/>
    <n v="8"/>
    <d v="2025-09-11T00:00:00"/>
    <s v="UK"/>
    <x v="1"/>
    <x v="35"/>
  </r>
  <r>
    <s v="EST-000037147"/>
    <m/>
    <d v="2025-09-10T00:00:00"/>
    <s v="UK"/>
    <x v="0"/>
    <x v="35"/>
  </r>
  <r>
    <s v="EST-000037148"/>
    <n v="0"/>
    <d v="2025-09-11T00:00:00"/>
    <s v="UK"/>
    <x v="0"/>
    <x v="35"/>
  </r>
  <r>
    <s v="EST-000037149"/>
    <n v="0"/>
    <d v="2025-09-12T00:00:00"/>
    <s v="UK"/>
    <x v="0"/>
    <x v="35"/>
  </r>
  <r>
    <s v="EST-000037152"/>
    <n v="0"/>
    <d v="2025-09-11T00:00:00"/>
    <s v="UK"/>
    <x v="0"/>
    <x v="35"/>
  </r>
  <r>
    <s v="EST-000037154"/>
    <m/>
    <d v="2025-09-11T00:00:00"/>
    <s v="UK"/>
    <x v="0"/>
    <x v="35"/>
  </r>
  <r>
    <s v="EST-000037155"/>
    <n v="0"/>
    <d v="2025-09-12T00:00:00"/>
    <s v="UK"/>
    <x v="0"/>
    <x v="35"/>
  </r>
  <r>
    <s v="EST-000037156"/>
    <n v="0"/>
    <d v="2025-09-11T00:00:00"/>
    <s v="UK"/>
    <x v="0"/>
    <x v="35"/>
  </r>
  <r>
    <s v="EST-000037158"/>
    <n v="0"/>
    <d v="2025-09-11T00:00:00"/>
    <s v="UK"/>
    <x v="0"/>
    <x v="35"/>
  </r>
  <r>
    <s v="EST-000037159"/>
    <n v="0"/>
    <d v="2025-09-12T00:00:00"/>
    <s v="UK"/>
    <x v="0"/>
    <x v="35"/>
  </r>
  <r>
    <s v="EST-000037160"/>
    <m/>
    <d v="2025-09-11T00:00:00"/>
    <s v="UK"/>
    <x v="0"/>
    <x v="35"/>
  </r>
  <r>
    <s v="EST-000037163"/>
    <n v="0"/>
    <d v="2025-09-12T00:00:00"/>
    <s v="UK"/>
    <x v="0"/>
    <x v="35"/>
  </r>
  <r>
    <s v="EST-000037166"/>
    <m/>
    <d v="2025-09-11T00:00:00"/>
    <s v="UK"/>
    <x v="0"/>
    <x v="35"/>
  </r>
  <r>
    <s v="EST-000037169"/>
    <n v="0"/>
    <d v="2025-09-12T00:00:00"/>
    <s v="UK"/>
    <x v="0"/>
    <x v="35"/>
  </r>
  <r>
    <s v="EST-000037176"/>
    <m/>
    <d v="2025-09-12T00:00:00"/>
    <s v="UK"/>
    <x v="0"/>
    <x v="35"/>
  </r>
  <r>
    <s v="EST-000037172"/>
    <m/>
    <d v="2025-09-12T00:00:00"/>
    <s v="UK"/>
    <x v="0"/>
    <x v="35"/>
  </r>
  <r>
    <s v="EST-000037178"/>
    <m/>
    <d v="2025-09-12T00:00:00"/>
    <s v="UK"/>
    <x v="0"/>
    <x v="35"/>
  </r>
  <r>
    <s v="EST-000037174"/>
    <n v="0"/>
    <d v="2025-09-12T00:00:00"/>
    <s v="UK"/>
    <x v="0"/>
    <x v="35"/>
  </r>
  <r>
    <s v="EST-000037175"/>
    <m/>
    <d v="2025-09-12T00:00:00"/>
    <s v="UK"/>
    <x v="0"/>
    <x v="35"/>
  </r>
  <r>
    <s v="EST-000037177"/>
    <m/>
    <d v="2025-09-12T00:00:00"/>
    <s v="UK"/>
    <x v="0"/>
    <x v="35"/>
  </r>
  <r>
    <s v="EST-000037179"/>
    <m/>
    <d v="2025-09-12T00:00:00"/>
    <s v="UK"/>
    <x v="0"/>
    <x v="35"/>
  </r>
  <r>
    <s v="EST-000037180"/>
    <m/>
    <d v="2025-09-12T00:00:00"/>
    <s v="UK"/>
    <x v="0"/>
    <x v="35"/>
  </r>
  <r>
    <s v="EST-000037181"/>
    <m/>
    <d v="2025-09-12T00:00:00"/>
    <s v="UK"/>
    <x v="0"/>
    <x v="35"/>
  </r>
  <r>
    <s v="EST-000037184"/>
    <m/>
    <d v="2025-09-12T00:00:00"/>
    <s v="UK"/>
    <x v="0"/>
    <x v="35"/>
  </r>
  <r>
    <s v="EST-000037183"/>
    <m/>
    <d v="2025-09-12T00:00:00"/>
    <s v="UK"/>
    <x v="0"/>
    <x v="35"/>
  </r>
  <r>
    <s v="EST-000037186"/>
    <n v="0"/>
    <d v="2025-09-12T00:00:00"/>
    <s v="UK"/>
    <x v="0"/>
    <x v="35"/>
  </r>
  <r>
    <s v="EST-000037190"/>
    <n v="0"/>
    <d v="2025-09-12T00:00:00"/>
    <s v="UK"/>
    <x v="0"/>
    <x v="35"/>
  </r>
  <r>
    <s v="EST-000037192"/>
    <m/>
    <d v="2025-09-12T00:00:00"/>
    <s v="UK"/>
    <x v="0"/>
    <x v="35"/>
  </r>
  <r>
    <s v="EST-000037194"/>
    <m/>
    <d v="2025-09-12T00:00:00"/>
    <s v="UK"/>
    <x v="0"/>
    <x v="35"/>
  </r>
  <r>
    <s v="EST-000037195"/>
    <m/>
    <d v="2025-09-12T00:00:00"/>
    <s v="UK"/>
    <x v="0"/>
    <x v="35"/>
  </r>
  <r>
    <s v="EST-000037197"/>
    <n v="0"/>
    <d v="2025-09-12T00:00:00"/>
    <s v="UK"/>
    <x v="0"/>
    <x v="35"/>
  </r>
  <r>
    <s v="EST-000037199"/>
    <m/>
    <d v="2025-09-12T00:00:00"/>
    <s v="UK"/>
    <x v="0"/>
    <x v="35"/>
  </r>
  <r>
    <s v="EST-000037200"/>
    <m/>
    <d v="2025-09-12T00:00:00"/>
    <s v="UK"/>
    <x v="0"/>
    <x v="35"/>
  </r>
  <r>
    <s v="EST-000037202"/>
    <m/>
    <d v="2025-09-12T00:00:00"/>
    <s v="UK"/>
    <x v="0"/>
    <x v="35"/>
  </r>
  <r>
    <s v="EST-000037205"/>
    <n v="0"/>
    <d v="2025-09-12T00:00:00"/>
    <s v="UK"/>
    <x v="0"/>
    <x v="35"/>
  </r>
  <r>
    <s v="EST-000037204"/>
    <m/>
    <d v="2025-09-12T00:00:00"/>
    <s v="UK"/>
    <x v="0"/>
    <x v="35"/>
  </r>
  <r>
    <s v="EST-000037207"/>
    <n v="0"/>
    <d v="2025-09-12T00:00:00"/>
    <s v="UK"/>
    <x v="0"/>
    <x v="35"/>
  </r>
  <r>
    <s v="EST-000037208"/>
    <n v="0"/>
    <d v="2025-09-12T00:00:00"/>
    <s v="UK"/>
    <x v="0"/>
    <x v="35"/>
  </r>
  <r>
    <s v="EST-000037209"/>
    <m/>
    <d v="2025-09-12T00:00:00"/>
    <s v="UK"/>
    <x v="0"/>
    <x v="35"/>
  </r>
  <r>
    <s v="EST-000037211"/>
    <n v="0"/>
    <d v="2025-09-12T00:00:00"/>
    <s v="UK"/>
    <x v="0"/>
    <x v="35"/>
  </r>
  <r>
    <s v="EST-000037212"/>
    <n v="0"/>
    <d v="2025-09-12T00:00:00"/>
    <s v="UK"/>
    <x v="0"/>
    <x v="35"/>
  </r>
  <r>
    <s v="EST-000037213"/>
    <m/>
    <d v="2025-09-12T00:00:00"/>
    <s v="UK"/>
    <x v="0"/>
    <x v="35"/>
  </r>
  <r>
    <s v="EST-000037214"/>
    <m/>
    <d v="2025-09-12T00:00:00"/>
    <s v="UK"/>
    <x v="0"/>
    <x v="35"/>
  </r>
  <r>
    <s v="EST-000037215"/>
    <m/>
    <d v="2025-09-12T00:00:00"/>
    <s v="UK"/>
    <x v="0"/>
    <x v="35"/>
  </r>
  <r>
    <s v="EST-000037221"/>
    <m/>
    <d v="2025-09-12T00:00:00"/>
    <s v="UK"/>
    <x v="0"/>
    <x v="35"/>
  </r>
  <r>
    <s v="EST-000037224"/>
    <n v="0"/>
    <d v="2025-09-12T00:00:00"/>
    <s v="UK"/>
    <x v="0"/>
    <x v="35"/>
  </r>
  <r>
    <s v="EST-000037225"/>
    <n v="0"/>
    <d v="2025-09-12T00:00:00"/>
    <s v="UK"/>
    <x v="0"/>
    <x v="35"/>
  </r>
  <r>
    <s v="EST-000037226"/>
    <m/>
    <d v="2025-09-12T00:00:00"/>
    <s v="UK"/>
    <x v="0"/>
    <x v="35"/>
  </r>
  <r>
    <s v="EST-000035673"/>
    <n v="272"/>
    <d v="2025-09-08T00:00:00"/>
    <s v="USA"/>
    <x v="1"/>
    <x v="35"/>
  </r>
  <r>
    <s v="EST-000035812"/>
    <n v="248"/>
    <d v="2025-09-09T00:00:00"/>
    <s v="USA"/>
    <x v="1"/>
    <x v="35"/>
  </r>
  <r>
    <s v="EST-000035838"/>
    <m/>
    <d v="2025-09-08T00:00:00"/>
    <s v="USA"/>
    <x v="0"/>
    <x v="35"/>
  </r>
  <r>
    <s v="EST-000036621"/>
    <m/>
    <d v="2025-09-09T00:00:00"/>
    <s v="USA"/>
    <x v="0"/>
    <x v="35"/>
  </r>
  <r>
    <s v="EST-000036746"/>
    <n v="80"/>
    <d v="2025-09-12T00:00:00"/>
    <s v="USA"/>
    <x v="1"/>
    <x v="35"/>
  </r>
  <r>
    <s v="EST-000036789"/>
    <m/>
    <d v="2025-09-11T00:00:00"/>
    <s v="USA"/>
    <x v="0"/>
    <x v="35"/>
  </r>
  <r>
    <s v="EST-000037035"/>
    <n v="-2"/>
    <d v="2025-09-08T00:00:00"/>
    <s v="USA"/>
    <x v="1"/>
    <x v="35"/>
  </r>
  <r>
    <s v="EST-000037130"/>
    <m/>
    <d v="2025-09-11T00:00:00"/>
    <s v="USA"/>
    <x v="0"/>
    <x v="35"/>
  </r>
  <r>
    <s v="EST-000036976"/>
    <n v="72"/>
    <d v="2025-09-18T00:00:00"/>
    <s v="Australia"/>
    <x v="1"/>
    <x v="36"/>
  </r>
  <r>
    <s v="EST-000036938"/>
    <n v="48"/>
    <d v="2025-09-16T00:00:00"/>
    <s v="France"/>
    <x v="1"/>
    <x v="36"/>
  </r>
  <r>
    <s v="EST-000037360"/>
    <m/>
    <d v="2025-09-18T00:00:00"/>
    <s v="France"/>
    <x v="0"/>
    <x v="36"/>
  </r>
  <r>
    <s v="EST-000037133"/>
    <m/>
    <d v="2025-09-15T00:00:00"/>
    <s v="Ireland"/>
    <x v="0"/>
    <x v="36"/>
  </r>
  <r>
    <s v="EST-000037232"/>
    <m/>
    <d v="2025-09-15T00:00:00"/>
    <s v="Ireland"/>
    <x v="0"/>
    <x v="36"/>
  </r>
  <r>
    <s v="EST-000037233"/>
    <m/>
    <d v="2025-09-15T00:00:00"/>
    <s v="Ireland"/>
    <x v="0"/>
    <x v="36"/>
  </r>
  <r>
    <s v="EST-000037240"/>
    <m/>
    <d v="2025-09-15T00:00:00"/>
    <s v="Ireland"/>
    <x v="0"/>
    <x v="36"/>
  </r>
  <r>
    <s v="EST-000037253"/>
    <m/>
    <d v="2025-09-19T00:00:00"/>
    <s v="Ireland"/>
    <x v="0"/>
    <x v="36"/>
  </r>
  <r>
    <s v="EST-000037281"/>
    <m/>
    <d v="2025-09-17T00:00:00"/>
    <s v="Ireland"/>
    <x v="0"/>
    <x v="36"/>
  </r>
  <r>
    <s v="EST-000037302"/>
    <m/>
    <d v="2025-09-17T00:00:00"/>
    <s v="Ireland"/>
    <x v="0"/>
    <x v="36"/>
  </r>
  <r>
    <s v="EST-000037303"/>
    <m/>
    <d v="2025-09-19T00:00:00"/>
    <s v="Ireland"/>
    <x v="0"/>
    <x v="36"/>
  </r>
  <r>
    <s v="EST-000037343"/>
    <m/>
    <d v="2025-09-17T00:00:00"/>
    <s v="Ireland"/>
    <x v="0"/>
    <x v="36"/>
  </r>
  <r>
    <s v="EST-000037356"/>
    <m/>
    <d v="2025-09-17T00:00:00"/>
    <s v="Ireland"/>
    <x v="0"/>
    <x v="36"/>
  </r>
  <r>
    <s v="EST-000037406"/>
    <m/>
    <d v="2025-09-19T00:00:00"/>
    <s v="Ireland"/>
    <x v="0"/>
    <x v="36"/>
  </r>
  <r>
    <s v="EST-000037421"/>
    <m/>
    <d v="2025-09-19T00:00:00"/>
    <s v="Ireland"/>
    <x v="0"/>
    <x v="36"/>
  </r>
  <r>
    <s v="EST-000037423"/>
    <m/>
    <d v="2025-09-19T00:00:00"/>
    <s v="Ireland"/>
    <x v="0"/>
    <x v="36"/>
  </r>
  <r>
    <s v="EST-000036753"/>
    <n v="88"/>
    <d v="2025-09-15T00:00:00"/>
    <s v="Middle East"/>
    <x v="1"/>
    <x v="36"/>
  </r>
  <r>
    <s v="EST-000037023"/>
    <n v="72"/>
    <d v="2025-09-19T00:00:00"/>
    <s v="Middle East"/>
    <x v="1"/>
    <x v="36"/>
  </r>
  <r>
    <s v="EST-000037219"/>
    <n v="0"/>
    <d v="2025-09-15T00:00:00"/>
    <s v="Middle East"/>
    <x v="0"/>
    <x v="36"/>
  </r>
  <r>
    <s v="EST-000037228"/>
    <n v="24"/>
    <d v="2025-09-18T00:00:00"/>
    <s v="Middle East"/>
    <x v="1"/>
    <x v="36"/>
  </r>
  <r>
    <s v="EST-000037238"/>
    <m/>
    <d v="2025-09-15T00:00:00"/>
    <s v="Middle East"/>
    <x v="0"/>
    <x v="36"/>
  </r>
  <r>
    <s v="EST-000037323"/>
    <n v="32"/>
    <d v="2025-09-19T00:00:00"/>
    <s v="Middle East"/>
    <x v="1"/>
    <x v="36"/>
  </r>
  <r>
    <s v="EST-000037361"/>
    <n v="12"/>
    <d v="2025-09-18T00:00:00"/>
    <s v="Middle East"/>
    <x v="1"/>
    <x v="36"/>
  </r>
  <r>
    <s v="EST-000035184"/>
    <n v="440"/>
    <d v="2025-09-19T00:00:00"/>
    <s v="Rest of the World"/>
    <x v="1"/>
    <x v="36"/>
  </r>
  <r>
    <s v="EST-000035462"/>
    <n v="360"/>
    <d v="2025-09-17T00:00:00"/>
    <s v="Rest of the World"/>
    <x v="1"/>
    <x v="36"/>
  </r>
  <r>
    <s v="EST-000036523"/>
    <n v="152"/>
    <d v="2025-09-16T00:00:00"/>
    <s v="Rest of the World"/>
    <x v="1"/>
    <x v="36"/>
  </r>
  <r>
    <s v="EST-000036726"/>
    <n v="96"/>
    <d v="2025-09-15T00:00:00"/>
    <s v="Rest of the World"/>
    <x v="1"/>
    <x v="36"/>
  </r>
  <r>
    <s v="EST-000036775"/>
    <m/>
    <d v="2025-09-15T00:00:00"/>
    <s v="Rest of the World"/>
    <x v="0"/>
    <x v="36"/>
  </r>
  <r>
    <s v="EST-000036961"/>
    <n v="56"/>
    <d v="2025-09-16T00:00:00"/>
    <s v="Rest of the World"/>
    <x v="1"/>
    <x v="36"/>
  </r>
  <r>
    <s v="EST-000037002"/>
    <n v="72"/>
    <d v="2025-09-19T00:00:00"/>
    <s v="Rest of the World"/>
    <x v="1"/>
    <x v="36"/>
  </r>
  <r>
    <s v="EST-000037022"/>
    <n v="40"/>
    <d v="2025-09-16T00:00:00"/>
    <s v="Rest of the World"/>
    <x v="1"/>
    <x v="36"/>
  </r>
  <r>
    <s v="EST-000037032"/>
    <n v="56"/>
    <d v="2025-09-18T00:00:00"/>
    <s v="Rest of the World"/>
    <x v="1"/>
    <x v="36"/>
  </r>
  <r>
    <s v="EST-000037128"/>
    <n v="16"/>
    <d v="2025-09-16T00:00:00"/>
    <s v="Rest of the World"/>
    <x v="1"/>
    <x v="36"/>
  </r>
  <r>
    <s v="EST-000037151"/>
    <n v="48"/>
    <d v="2025-09-19T00:00:00"/>
    <s v="Rest of the World"/>
    <x v="1"/>
    <x v="36"/>
  </r>
  <r>
    <s v="EST-000037164"/>
    <n v="32"/>
    <d v="2025-09-18T00:00:00"/>
    <s v="Rest of the World"/>
    <x v="1"/>
    <x v="36"/>
  </r>
  <r>
    <s v="EST-000037201"/>
    <m/>
    <d v="2025-09-16T00:00:00"/>
    <s v="Rest of the World"/>
    <x v="0"/>
    <x v="36"/>
  </r>
  <r>
    <s v="EST-000037227"/>
    <n v="32"/>
    <d v="2025-09-19T00:00:00"/>
    <s v="Rest of the World"/>
    <x v="1"/>
    <x v="36"/>
  </r>
  <r>
    <s v="EST-000037248"/>
    <m/>
    <d v="2025-09-17T00:00:00"/>
    <s v="Rest of the World"/>
    <x v="0"/>
    <x v="36"/>
  </r>
  <r>
    <s v="EST-000037273"/>
    <n v="16"/>
    <d v="2025-09-17T00:00:00"/>
    <s v="Rest of the World"/>
    <x v="1"/>
    <x v="36"/>
  </r>
  <r>
    <s v="EST-000037282"/>
    <m/>
    <d v="2025-09-16T00:00:00"/>
    <s v="Rest of the World"/>
    <x v="0"/>
    <x v="36"/>
  </r>
  <r>
    <s v="EST-000037310"/>
    <m/>
    <d v="2025-09-19T00:00:00"/>
    <s v="Rest of the World"/>
    <x v="0"/>
    <x v="36"/>
  </r>
  <r>
    <s v="EST-000037326"/>
    <n v="0"/>
    <d v="2025-09-16T00:00:00"/>
    <s v="Rest of the World"/>
    <x v="0"/>
    <x v="36"/>
  </r>
  <r>
    <s v="EST-000037328"/>
    <m/>
    <d v="2025-09-19T00:00:00"/>
    <s v="Rest of the World"/>
    <x v="0"/>
    <x v="36"/>
  </r>
  <r>
    <s v="EST-000037358"/>
    <n v="16"/>
    <d v="2025-09-19T00:00:00"/>
    <s v="Rest of the World"/>
    <x v="1"/>
    <x v="36"/>
  </r>
  <r>
    <s v="EST-000037420"/>
    <m/>
    <d v="2025-09-19T00:00:00"/>
    <s v="Rest of the World"/>
    <x v="0"/>
    <x v="36"/>
  </r>
  <r>
    <s v="EST-000036474"/>
    <m/>
    <d v="2025-09-18T00:00:00"/>
    <s v="UK"/>
    <x v="0"/>
    <x v="36"/>
  </r>
  <r>
    <s v="EST-000036600"/>
    <m/>
    <d v="2025-09-17T00:00:00"/>
    <s v="UK"/>
    <x v="0"/>
    <x v="36"/>
  </r>
  <r>
    <s v="EST-000036978"/>
    <n v="80"/>
    <d v="2025-09-19T00:00:00"/>
    <s v="UK"/>
    <x v="1"/>
    <x v="36"/>
  </r>
  <r>
    <s v="EST-000036987"/>
    <n v="8"/>
    <d v="2025-09-15T00:00:00"/>
    <s v="UK"/>
    <x v="1"/>
    <x v="36"/>
  </r>
  <r>
    <s v="EST-000037010"/>
    <n v="64"/>
    <d v="2025-09-17T00:00:00"/>
    <s v="UK"/>
    <x v="1"/>
    <x v="36"/>
  </r>
  <r>
    <s v="EST-000037040"/>
    <n v="64"/>
    <d v="2025-09-17T00:00:00"/>
    <s v="UK"/>
    <x v="1"/>
    <x v="36"/>
  </r>
  <r>
    <s v="EST-000037043"/>
    <n v="8"/>
    <d v="2025-09-17T00:00:00"/>
    <s v="UK"/>
    <x v="1"/>
    <x v="36"/>
  </r>
  <r>
    <s v="EST-000037087"/>
    <n v="48"/>
    <d v="2025-09-17T00:00:00"/>
    <s v="UK"/>
    <x v="1"/>
    <x v="36"/>
  </r>
  <r>
    <s v="EST-000037099"/>
    <m/>
    <d v="2025-09-17T00:00:00"/>
    <s v="UK"/>
    <x v="0"/>
    <x v="36"/>
  </r>
  <r>
    <s v="EST-000037112"/>
    <n v="48"/>
    <d v="2025-09-18T00:00:00"/>
    <s v="UK"/>
    <x v="1"/>
    <x v="36"/>
  </r>
  <r>
    <s v="EST-000037120"/>
    <n v="40"/>
    <d v="2025-09-17T00:00:00"/>
    <s v="UK"/>
    <x v="1"/>
    <x v="36"/>
  </r>
  <r>
    <s v="EST-000037129"/>
    <n v="24"/>
    <d v="2025-09-17T00:00:00"/>
    <s v="UK"/>
    <x v="1"/>
    <x v="36"/>
  </r>
  <r>
    <s v="EST-000037134"/>
    <n v="24"/>
    <d v="2025-09-15T00:00:00"/>
    <s v="UK"/>
    <x v="1"/>
    <x v="36"/>
  </r>
  <r>
    <s v="EST-000037153"/>
    <n v="8"/>
    <d v="2025-09-15T00:00:00"/>
    <s v="UK"/>
    <x v="1"/>
    <x v="36"/>
  </r>
  <r>
    <s v="EST-000037157"/>
    <n v="8"/>
    <d v="2025-09-15T00:00:00"/>
    <s v="UK"/>
    <x v="1"/>
    <x v="36"/>
  </r>
  <r>
    <s v="EST-000037161"/>
    <n v="16"/>
    <d v="2025-09-16T00:00:00"/>
    <s v="UK"/>
    <x v="1"/>
    <x v="36"/>
  </r>
  <r>
    <s v="EST-000037165"/>
    <n v="24"/>
    <d v="2025-09-17T00:00:00"/>
    <s v="UK"/>
    <x v="1"/>
    <x v="36"/>
  </r>
  <r>
    <s v="EST-000037168"/>
    <n v="40"/>
    <d v="2025-09-19T00:00:00"/>
    <s v="UK"/>
    <x v="1"/>
    <x v="36"/>
  </r>
  <r>
    <s v="EST-000037182"/>
    <n v="0"/>
    <d v="2025-09-17T00:00:00"/>
    <s v="UK"/>
    <x v="0"/>
    <x v="36"/>
  </r>
  <r>
    <s v="EST-000037187"/>
    <n v="24"/>
    <d v="2025-09-17T00:00:00"/>
    <s v="UK"/>
    <x v="1"/>
    <x v="36"/>
  </r>
  <r>
    <s v="EST-000037191"/>
    <n v="8"/>
    <d v="2025-09-15T00:00:00"/>
    <s v="UK"/>
    <x v="1"/>
    <x v="36"/>
  </r>
  <r>
    <s v="EST-000037203"/>
    <n v="8"/>
    <d v="2025-09-15T00:00:00"/>
    <s v="UK"/>
    <x v="1"/>
    <x v="36"/>
  </r>
  <r>
    <s v="EST-000037210"/>
    <n v="8"/>
    <d v="2025-09-15T00:00:00"/>
    <s v="UK"/>
    <x v="1"/>
    <x v="36"/>
  </r>
  <r>
    <s v="EST-000037235"/>
    <m/>
    <d v="2025-09-15T00:00:00"/>
    <s v="UK"/>
    <x v="0"/>
    <x v="36"/>
  </r>
  <r>
    <s v="EST-000037230"/>
    <n v="0"/>
    <d v="2025-09-15T00:00:00"/>
    <s v="UK"/>
    <x v="0"/>
    <x v="36"/>
  </r>
  <r>
    <s v="EST-000037236"/>
    <m/>
    <d v="2025-09-15T00:00:00"/>
    <s v="UK"/>
    <x v="0"/>
    <x v="36"/>
  </r>
  <r>
    <s v="EST-000037231"/>
    <n v="24"/>
    <d v="2025-09-18T00:00:00"/>
    <s v="UK"/>
    <x v="1"/>
    <x v="36"/>
  </r>
  <r>
    <s v="EST-000037237"/>
    <n v="0"/>
    <d v="2025-09-15T00:00:00"/>
    <s v="UK"/>
    <x v="0"/>
    <x v="36"/>
  </r>
  <r>
    <s v="EST-000037234"/>
    <n v="0"/>
    <d v="2025-09-15T00:00:00"/>
    <s v="UK"/>
    <x v="0"/>
    <x v="36"/>
  </r>
  <r>
    <s v="EST-000037239"/>
    <m/>
    <d v="2025-09-15T00:00:00"/>
    <s v="UK"/>
    <x v="0"/>
    <x v="36"/>
  </r>
  <r>
    <s v="EST-000037241"/>
    <n v="0"/>
    <d v="2025-09-15T00:00:00"/>
    <s v="UK"/>
    <x v="0"/>
    <x v="36"/>
  </r>
  <r>
    <s v="EST-000037242"/>
    <m/>
    <d v="2025-09-15T00:00:00"/>
    <s v="UK"/>
    <x v="0"/>
    <x v="36"/>
  </r>
  <r>
    <s v="EST-000037243"/>
    <m/>
    <d v="2025-09-15T00:00:00"/>
    <s v="UK"/>
    <x v="0"/>
    <x v="36"/>
  </r>
  <r>
    <s v="EST-000037244"/>
    <m/>
    <d v="2025-09-15T00:00:00"/>
    <s v="UK"/>
    <x v="0"/>
    <x v="36"/>
  </r>
  <r>
    <s v="EST-000037245"/>
    <n v="0"/>
    <d v="2025-09-15T00:00:00"/>
    <s v="UK"/>
    <x v="0"/>
    <x v="36"/>
  </r>
  <r>
    <s v="EST-000037246"/>
    <m/>
    <d v="2025-09-15T00:00:00"/>
    <s v="UK"/>
    <x v="0"/>
    <x v="36"/>
  </r>
  <r>
    <s v="EST-000037247"/>
    <m/>
    <d v="2025-09-15T00:00:00"/>
    <s v="UK"/>
    <x v="0"/>
    <x v="36"/>
  </r>
  <r>
    <s v="EST-000037249"/>
    <m/>
    <d v="2025-09-15T00:00:00"/>
    <s v="UK"/>
    <x v="0"/>
    <x v="36"/>
  </r>
  <r>
    <s v="EST-000037250"/>
    <n v="0"/>
    <d v="2025-09-15T00:00:00"/>
    <s v="UK"/>
    <x v="0"/>
    <x v="36"/>
  </r>
  <r>
    <s v="EST-000037251"/>
    <n v="0"/>
    <d v="2025-09-15T00:00:00"/>
    <s v="UK"/>
    <x v="0"/>
    <x v="36"/>
  </r>
  <r>
    <s v="EST-000037252"/>
    <m/>
    <d v="2025-09-15T00:00:00"/>
    <s v="UK"/>
    <x v="0"/>
    <x v="36"/>
  </r>
  <r>
    <s v="EST-000037255"/>
    <n v="16"/>
    <d v="2025-09-17T00:00:00"/>
    <s v="UK"/>
    <x v="1"/>
    <x v="36"/>
  </r>
  <r>
    <s v="EST-000037256"/>
    <m/>
    <d v="2025-09-15T00:00:00"/>
    <s v="UK"/>
    <x v="0"/>
    <x v="36"/>
  </r>
  <r>
    <s v="EST-000037257"/>
    <n v="0"/>
    <d v="2025-09-17T00:00:00"/>
    <s v="UK"/>
    <x v="0"/>
    <x v="36"/>
  </r>
  <r>
    <s v="EST-000037258"/>
    <m/>
    <d v="2025-09-15T00:00:00"/>
    <s v="UK"/>
    <x v="0"/>
    <x v="36"/>
  </r>
  <r>
    <s v="EST-000037261"/>
    <m/>
    <d v="2025-09-15T00:00:00"/>
    <s v="UK"/>
    <x v="0"/>
    <x v="36"/>
  </r>
  <r>
    <s v="EST-000037266"/>
    <n v="0"/>
    <d v="2025-09-17T00:00:00"/>
    <s v="UK"/>
    <x v="0"/>
    <x v="36"/>
  </r>
  <r>
    <s v="EST-000037259"/>
    <m/>
    <d v="2025-09-15T00:00:00"/>
    <s v="UK"/>
    <x v="0"/>
    <x v="36"/>
  </r>
  <r>
    <s v="EST-000037260"/>
    <m/>
    <d v="2025-09-15T00:00:00"/>
    <s v="UK"/>
    <x v="0"/>
    <x v="36"/>
  </r>
  <r>
    <s v="EST-000037262"/>
    <m/>
    <d v="2025-09-15T00:00:00"/>
    <s v="UK"/>
    <x v="0"/>
    <x v="36"/>
  </r>
  <r>
    <s v="EST-000037265"/>
    <n v="0"/>
    <d v="2025-09-17T00:00:00"/>
    <s v="UK"/>
    <x v="0"/>
    <x v="36"/>
  </r>
  <r>
    <s v="EST-000037263"/>
    <m/>
    <d v="2025-09-15T00:00:00"/>
    <s v="UK"/>
    <x v="0"/>
    <x v="36"/>
  </r>
  <r>
    <s v="EST-000037267"/>
    <n v="0"/>
    <d v="2025-09-15T00:00:00"/>
    <s v="UK"/>
    <x v="0"/>
    <x v="36"/>
  </r>
  <r>
    <s v="EST-000037269"/>
    <n v="8"/>
    <d v="2025-09-16T00:00:00"/>
    <s v="UK"/>
    <x v="1"/>
    <x v="36"/>
  </r>
  <r>
    <s v="EST-000037270"/>
    <m/>
    <d v="2025-09-15T00:00:00"/>
    <s v="UK"/>
    <x v="0"/>
    <x v="36"/>
  </r>
  <r>
    <s v="EST-000037271"/>
    <m/>
    <d v="2025-09-15T00:00:00"/>
    <s v="UK"/>
    <x v="0"/>
    <x v="36"/>
  </r>
  <r>
    <s v="EST-000037272"/>
    <m/>
    <d v="2025-09-15T00:00:00"/>
    <s v="UK"/>
    <x v="0"/>
    <x v="36"/>
  </r>
  <r>
    <s v="EST-000037274"/>
    <m/>
    <d v="2025-09-15T00:00:00"/>
    <s v="UK"/>
    <x v="0"/>
    <x v="36"/>
  </r>
  <r>
    <s v="EST-000037275"/>
    <m/>
    <d v="2025-09-16T00:00:00"/>
    <s v="UK"/>
    <x v="0"/>
    <x v="36"/>
  </r>
  <r>
    <s v="EST-000037277"/>
    <n v="8"/>
    <d v="2025-09-17T00:00:00"/>
    <s v="UK"/>
    <x v="1"/>
    <x v="36"/>
  </r>
  <r>
    <s v="EST-000037278"/>
    <m/>
    <d v="2025-09-16T00:00:00"/>
    <s v="UK"/>
    <x v="0"/>
    <x v="36"/>
  </r>
  <r>
    <s v="EST-000037279"/>
    <m/>
    <d v="2025-09-15T00:00:00"/>
    <s v="UK"/>
    <x v="0"/>
    <x v="36"/>
  </r>
  <r>
    <s v="EST-000037280"/>
    <n v="0"/>
    <d v="2025-09-17T00:00:00"/>
    <s v="UK"/>
    <x v="0"/>
    <x v="36"/>
  </r>
  <r>
    <s v="EST-000037284"/>
    <n v="8"/>
    <d v="2025-09-16T00:00:00"/>
    <s v="UK"/>
    <x v="1"/>
    <x v="36"/>
  </r>
  <r>
    <s v="EST-000037287"/>
    <n v="0"/>
    <d v="2025-09-17T00:00:00"/>
    <s v="UK"/>
    <x v="0"/>
    <x v="36"/>
  </r>
  <r>
    <s v="EST-000037288"/>
    <n v="0"/>
    <d v="2025-09-17T00:00:00"/>
    <s v="UK"/>
    <x v="0"/>
    <x v="36"/>
  </r>
  <r>
    <s v="EST-000037292"/>
    <m/>
    <d v="2025-09-16T00:00:00"/>
    <s v="UK"/>
    <x v="0"/>
    <x v="36"/>
  </r>
  <r>
    <s v="EST-000037297"/>
    <m/>
    <d v="2025-09-16T00:00:00"/>
    <s v="UK"/>
    <x v="0"/>
    <x v="36"/>
  </r>
  <r>
    <s v="EST-000037290"/>
    <n v="0"/>
    <d v="2025-09-16T00:00:00"/>
    <s v="UK"/>
    <x v="0"/>
    <x v="36"/>
  </r>
  <r>
    <s v="EST-000037293"/>
    <n v="0"/>
    <d v="2025-09-16T00:00:00"/>
    <s v="UK"/>
    <x v="0"/>
    <x v="36"/>
  </r>
  <r>
    <s v="EST-000037300"/>
    <m/>
    <d v="2025-09-16T00:00:00"/>
    <s v="UK"/>
    <x v="0"/>
    <x v="36"/>
  </r>
  <r>
    <s v="EST-000037294"/>
    <m/>
    <d v="2025-09-16T00:00:00"/>
    <s v="UK"/>
    <x v="0"/>
    <x v="36"/>
  </r>
  <r>
    <s v="EST-000037295"/>
    <m/>
    <d v="2025-09-16T00:00:00"/>
    <s v="UK"/>
    <x v="0"/>
    <x v="36"/>
  </r>
  <r>
    <s v="EST-000037296"/>
    <m/>
    <d v="2025-09-16T00:00:00"/>
    <s v="UK"/>
    <x v="0"/>
    <x v="36"/>
  </r>
  <r>
    <s v="EST-000037298"/>
    <m/>
    <d v="2025-09-16T00:00:00"/>
    <s v="UK"/>
    <x v="0"/>
    <x v="36"/>
  </r>
  <r>
    <s v="EST-000037299"/>
    <n v="0"/>
    <d v="2025-09-17T00:00:00"/>
    <s v="UK"/>
    <x v="0"/>
    <x v="36"/>
  </r>
  <r>
    <s v="EST-000037301"/>
    <m/>
    <d v="2025-09-16T00:00:00"/>
    <s v="UK"/>
    <x v="0"/>
    <x v="36"/>
  </r>
  <r>
    <s v="EST-000037304"/>
    <n v="0"/>
    <d v="2025-09-17T00:00:00"/>
    <s v="UK"/>
    <x v="0"/>
    <x v="36"/>
  </r>
  <r>
    <s v="EST-000037306"/>
    <m/>
    <d v="2025-09-16T00:00:00"/>
    <s v="UK"/>
    <x v="0"/>
    <x v="36"/>
  </r>
  <r>
    <s v="EST-000037307"/>
    <n v="8"/>
    <d v="2025-09-18T00:00:00"/>
    <s v="UK"/>
    <x v="1"/>
    <x v="36"/>
  </r>
  <r>
    <s v="EST-000037308"/>
    <n v="0"/>
    <d v="2025-09-17T00:00:00"/>
    <s v="UK"/>
    <x v="0"/>
    <x v="36"/>
  </r>
  <r>
    <s v="EST-000037309"/>
    <m/>
    <d v="2025-09-16T00:00:00"/>
    <s v="UK"/>
    <x v="0"/>
    <x v="36"/>
  </r>
  <r>
    <s v="EST-000037311"/>
    <m/>
    <d v="2025-09-16T00:00:00"/>
    <s v="UK"/>
    <x v="0"/>
    <x v="36"/>
  </r>
  <r>
    <s v="EST-000037312"/>
    <n v="0"/>
    <d v="2025-09-18T00:00:00"/>
    <s v="UK"/>
    <x v="0"/>
    <x v="36"/>
  </r>
  <r>
    <s v="EST-000037322"/>
    <m/>
    <d v="2025-09-16T00:00:00"/>
    <s v="UK"/>
    <x v="0"/>
    <x v="36"/>
  </r>
  <r>
    <s v="EST-000037315"/>
    <m/>
    <d v="2025-09-16T00:00:00"/>
    <s v="UK"/>
    <x v="0"/>
    <x v="36"/>
  </r>
  <r>
    <s v="EST-000037316"/>
    <m/>
    <d v="2025-09-16T00:00:00"/>
    <s v="UK"/>
    <x v="0"/>
    <x v="36"/>
  </r>
  <r>
    <s v="EST-000037317"/>
    <n v="8"/>
    <d v="2025-09-18T00:00:00"/>
    <s v="UK"/>
    <x v="1"/>
    <x v="36"/>
  </r>
  <r>
    <s v="EST-000037320"/>
    <n v="0"/>
    <d v="2025-09-17T00:00:00"/>
    <s v="UK"/>
    <x v="0"/>
    <x v="36"/>
  </r>
  <r>
    <s v="EST-000037321"/>
    <m/>
    <d v="2025-09-17T00:00:00"/>
    <s v="UK"/>
    <x v="0"/>
    <x v="36"/>
  </r>
  <r>
    <s v="EST-000037324"/>
    <m/>
    <d v="2025-09-16T00:00:00"/>
    <s v="UK"/>
    <x v="0"/>
    <x v="36"/>
  </r>
  <r>
    <s v="EST-000037325"/>
    <m/>
    <d v="2025-09-16T00:00:00"/>
    <s v="UK"/>
    <x v="0"/>
    <x v="36"/>
  </r>
  <r>
    <s v="EST-000037327"/>
    <m/>
    <d v="2025-09-17T00:00:00"/>
    <s v="UK"/>
    <x v="0"/>
    <x v="36"/>
  </r>
  <r>
    <s v="EST-000037329"/>
    <n v="0"/>
    <d v="2025-09-17T00:00:00"/>
    <s v="UK"/>
    <x v="0"/>
    <x v="36"/>
  </r>
  <r>
    <s v="EST-000037330"/>
    <n v="8"/>
    <d v="2025-09-17T00:00:00"/>
    <s v="UK"/>
    <x v="1"/>
    <x v="36"/>
  </r>
  <r>
    <s v="EST-000037331"/>
    <m/>
    <d v="2025-09-16T00:00:00"/>
    <s v="UK"/>
    <x v="0"/>
    <x v="36"/>
  </r>
  <r>
    <s v="EST-000037333"/>
    <n v="0"/>
    <d v="2025-09-19T00:00:00"/>
    <s v="UK"/>
    <x v="0"/>
    <x v="36"/>
  </r>
  <r>
    <s v="EST-000037334"/>
    <n v="8"/>
    <d v="2025-09-17T00:00:00"/>
    <s v="UK"/>
    <x v="1"/>
    <x v="36"/>
  </r>
  <r>
    <s v="EST-000037338"/>
    <m/>
    <d v="2025-09-17T00:00:00"/>
    <s v="UK"/>
    <x v="0"/>
    <x v="36"/>
  </r>
  <r>
    <s v="EST-000037340"/>
    <n v="0"/>
    <d v="2025-09-18T00:00:00"/>
    <s v="UK"/>
    <x v="0"/>
    <x v="36"/>
  </r>
  <r>
    <s v="EST-000037341"/>
    <n v="16"/>
    <d v="2025-09-19T00:00:00"/>
    <s v="UK"/>
    <x v="1"/>
    <x v="36"/>
  </r>
  <r>
    <s v="EST-000037344"/>
    <n v="0"/>
    <d v="2025-09-17T00:00:00"/>
    <s v="UK"/>
    <x v="0"/>
    <x v="36"/>
  </r>
  <r>
    <s v="EST-000037346"/>
    <n v="16"/>
    <d v="2025-09-19T00:00:00"/>
    <s v="UK"/>
    <x v="1"/>
    <x v="36"/>
  </r>
  <r>
    <s v="EST-000037345"/>
    <n v="0"/>
    <d v="2025-09-17T00:00:00"/>
    <s v="UK"/>
    <x v="0"/>
    <x v="36"/>
  </r>
  <r>
    <s v="EST-000037349"/>
    <m/>
    <d v="2025-09-17T00:00:00"/>
    <s v="UK"/>
    <x v="0"/>
    <x v="36"/>
  </r>
  <r>
    <s v="EST-000037350"/>
    <n v="0"/>
    <d v="2025-09-17T00:00:00"/>
    <s v="UK"/>
    <x v="0"/>
    <x v="36"/>
  </r>
  <r>
    <s v="EST-000037351"/>
    <n v="0"/>
    <d v="2025-09-17T00:00:00"/>
    <s v="UK"/>
    <x v="0"/>
    <x v="36"/>
  </r>
  <r>
    <s v="EST-000037352"/>
    <m/>
    <d v="2025-09-17T00:00:00"/>
    <s v="UK"/>
    <x v="0"/>
    <x v="36"/>
  </r>
  <r>
    <s v="EST-000037353"/>
    <m/>
    <d v="2025-09-17T00:00:00"/>
    <s v="UK"/>
    <x v="0"/>
    <x v="36"/>
  </r>
  <r>
    <s v="EST-000037354"/>
    <m/>
    <d v="2025-09-17T00:00:00"/>
    <s v="UK"/>
    <x v="0"/>
    <x v="36"/>
  </r>
  <r>
    <s v="EST-000037355"/>
    <n v="0"/>
    <d v="2025-09-17T00:00:00"/>
    <s v="UK"/>
    <x v="0"/>
    <x v="36"/>
  </r>
  <r>
    <s v="EST-000037357"/>
    <m/>
    <d v="2025-09-19T00:00:00"/>
    <s v="UK"/>
    <x v="0"/>
    <x v="36"/>
  </r>
  <r>
    <s v="EST-000037359"/>
    <m/>
    <d v="2025-09-17T00:00:00"/>
    <s v="UK"/>
    <x v="0"/>
    <x v="36"/>
  </r>
  <r>
    <s v="EST-000037362"/>
    <m/>
    <d v="2025-09-17T00:00:00"/>
    <s v="UK"/>
    <x v="0"/>
    <x v="36"/>
  </r>
  <r>
    <s v="EST-000037365"/>
    <m/>
    <d v="2025-09-17T00:00:00"/>
    <s v="UK"/>
    <x v="0"/>
    <x v="36"/>
  </r>
  <r>
    <s v="EST-000037364"/>
    <m/>
    <d v="2025-09-17T00:00:00"/>
    <s v="UK"/>
    <x v="0"/>
    <x v="36"/>
  </r>
  <r>
    <s v="EST-000037366"/>
    <n v="8"/>
    <d v="2025-09-18T00:00:00"/>
    <s v="UK"/>
    <x v="1"/>
    <x v="36"/>
  </r>
  <r>
    <s v="EST-000037367"/>
    <n v="0"/>
    <d v="2025-09-17T00:00:00"/>
    <s v="UK"/>
    <x v="0"/>
    <x v="36"/>
  </r>
  <r>
    <s v="EST-000037368"/>
    <m/>
    <d v="2025-09-18T00:00:00"/>
    <s v="UK"/>
    <x v="0"/>
    <x v="36"/>
  </r>
  <r>
    <s v="EST-000037369"/>
    <n v="0"/>
    <d v="2025-09-18T00:00:00"/>
    <s v="UK"/>
    <x v="0"/>
    <x v="36"/>
  </r>
  <r>
    <s v="EST-000037370"/>
    <n v="0"/>
    <d v="2025-09-18T00:00:00"/>
    <s v="UK"/>
    <x v="0"/>
    <x v="36"/>
  </r>
  <r>
    <s v="EST-000037374"/>
    <n v="0"/>
    <d v="2025-09-18T00:00:00"/>
    <s v="UK"/>
    <x v="0"/>
    <x v="36"/>
  </r>
  <r>
    <s v="EST-000037373"/>
    <m/>
    <d v="2025-09-18T00:00:00"/>
    <s v="UK"/>
    <x v="0"/>
    <x v="36"/>
  </r>
  <r>
    <s v="EST-000037378"/>
    <m/>
    <d v="2025-09-18T00:00:00"/>
    <s v="UK"/>
    <x v="0"/>
    <x v="36"/>
  </r>
  <r>
    <s v="EST-000037376"/>
    <m/>
    <d v="2025-09-18T00:00:00"/>
    <s v="UK"/>
    <x v="0"/>
    <x v="36"/>
  </r>
  <r>
    <s v="EST-000037377"/>
    <m/>
    <d v="2025-09-18T00:00:00"/>
    <s v="UK"/>
    <x v="0"/>
    <x v="36"/>
  </r>
  <r>
    <s v="EST-000037379"/>
    <m/>
    <d v="2025-09-18T00:00:00"/>
    <s v="UK"/>
    <x v="0"/>
    <x v="36"/>
  </r>
  <r>
    <s v="EST-000037381"/>
    <m/>
    <d v="2025-09-18T00:00:00"/>
    <s v="UK"/>
    <x v="0"/>
    <x v="36"/>
  </r>
  <r>
    <s v="EST-000037388"/>
    <m/>
    <d v="2025-09-18T00:00:00"/>
    <s v="UK"/>
    <x v="0"/>
    <x v="36"/>
  </r>
  <r>
    <s v="EST-000037389"/>
    <m/>
    <d v="2025-09-18T00:00:00"/>
    <s v="UK"/>
    <x v="0"/>
    <x v="36"/>
  </r>
  <r>
    <s v="EST-000037393"/>
    <m/>
    <d v="2025-09-18T00:00:00"/>
    <s v="UK"/>
    <x v="0"/>
    <x v="36"/>
  </r>
  <r>
    <s v="EST-000037395"/>
    <n v="0"/>
    <d v="2025-09-19T00:00:00"/>
    <s v="UK"/>
    <x v="0"/>
    <x v="36"/>
  </r>
  <r>
    <s v="EST-000037394"/>
    <n v="0"/>
    <d v="2025-09-19T00:00:00"/>
    <s v="UK"/>
    <x v="0"/>
    <x v="36"/>
  </r>
  <r>
    <s v="EST-000037399"/>
    <n v="16"/>
    <d v="2025-09-19T00:00:00"/>
    <s v="UK"/>
    <x v="1"/>
    <x v="36"/>
  </r>
  <r>
    <s v="EST-000037410"/>
    <m/>
    <d v="2025-09-19T00:00:00"/>
    <s v="UK"/>
    <x v="0"/>
    <x v="36"/>
  </r>
  <r>
    <s v="EST-000037411"/>
    <m/>
    <d v="2025-09-19T00:00:00"/>
    <s v="UK"/>
    <x v="0"/>
    <x v="36"/>
  </r>
  <r>
    <s v="EST-000037412"/>
    <m/>
    <d v="2025-09-19T00:00:00"/>
    <s v="UK"/>
    <x v="0"/>
    <x v="36"/>
  </r>
  <r>
    <s v="EST-000037414"/>
    <n v="0"/>
    <d v="2025-09-19T00:00:00"/>
    <s v="UK"/>
    <x v="0"/>
    <x v="36"/>
  </r>
  <r>
    <s v="EST-000037415"/>
    <m/>
    <d v="2025-09-19T00:00:00"/>
    <s v="UK"/>
    <x v="0"/>
    <x v="36"/>
  </r>
  <r>
    <s v="EST-000037416"/>
    <n v="0"/>
    <d v="2025-09-19T00:00:00"/>
    <s v="UK"/>
    <x v="0"/>
    <x v="36"/>
  </r>
  <r>
    <s v="EST-000037418"/>
    <m/>
    <d v="2025-09-19T00:00:00"/>
    <s v="UK"/>
    <x v="0"/>
    <x v="36"/>
  </r>
  <r>
    <s v="EST-000037425"/>
    <m/>
    <d v="2025-09-19T00:00:00"/>
    <s v="UK"/>
    <x v="0"/>
    <x v="36"/>
  </r>
  <r>
    <s v="EST-000037426"/>
    <m/>
    <d v="2025-09-19T00:00:00"/>
    <s v="UK"/>
    <x v="0"/>
    <x v="36"/>
  </r>
  <r>
    <s v="EST-000037427"/>
    <m/>
    <d v="2025-09-19T00:00:00"/>
    <s v="UK"/>
    <x v="0"/>
    <x v="36"/>
  </r>
  <r>
    <s v="EST-000037429"/>
    <n v="0"/>
    <d v="2025-09-19T00:00:00"/>
    <s v="UK"/>
    <x v="0"/>
    <x v="36"/>
  </r>
  <r>
    <s v="EST-000035639"/>
    <n v="312"/>
    <d v="2025-09-15T00:00:00"/>
    <s v="USA"/>
    <x v="1"/>
    <x v="36"/>
  </r>
  <r>
    <s v="EST-000036479"/>
    <n v="168"/>
    <d v="2025-09-17T00:00:00"/>
    <s v="USA"/>
    <x v="1"/>
    <x v="36"/>
  </r>
  <r>
    <s v="EST-000036559"/>
    <n v="152"/>
    <d v="2025-09-17T00:00:00"/>
    <s v="USA"/>
    <x v="1"/>
    <x v="36"/>
  </r>
  <r>
    <s v="EST-000036660"/>
    <m/>
    <d v="2025-09-17T00:00:00"/>
    <s v="USA"/>
    <x v="0"/>
    <x v="36"/>
  </r>
  <r>
    <s v="EST-000037026"/>
    <m/>
    <d v="2025-09-15T00:00:00"/>
    <s v="USA"/>
    <x v="0"/>
    <x v="36"/>
  </r>
  <r>
    <s v="EST-000037116"/>
    <n v="56"/>
    <d v="2025-09-19T00:00:00"/>
    <s v="USA"/>
    <x v="1"/>
    <x v="36"/>
  </r>
  <r>
    <s v="EST-000037136"/>
    <m/>
    <d v="2025-09-15T00:00:00"/>
    <s v="USA"/>
    <x v="0"/>
    <x v="36"/>
  </r>
  <r>
    <s v="EST-000037217"/>
    <m/>
    <d v="2025-09-17T00:00:00"/>
    <s v="USA"/>
    <x v="0"/>
    <x v="36"/>
  </r>
  <r>
    <s v="EST-000037223"/>
    <m/>
    <d v="2025-09-15T00:00:00"/>
    <s v="USA"/>
    <x v="0"/>
    <x v="36"/>
  </r>
  <r>
    <s v="EST-000037289"/>
    <n v="1"/>
    <d v="2025-09-17T00:00:00"/>
    <s v="USA"/>
    <x v="1"/>
    <x v="36"/>
  </r>
  <r>
    <s v="EST-000037335"/>
    <n v="13"/>
    <d v="2025-09-17T00:00:00"/>
    <s v="USA"/>
    <x v="1"/>
    <x v="36"/>
  </r>
  <r>
    <s v="EST-000037336"/>
    <n v="14"/>
    <d v="2025-09-17T00:00:00"/>
    <s v="USA"/>
    <x v="1"/>
    <x v="36"/>
  </r>
  <r>
    <s v="EST-000037403"/>
    <m/>
    <d v="2025-09-19T00:00:00"/>
    <s v="USA"/>
    <x v="0"/>
    <x v="36"/>
  </r>
  <r>
    <s v="EST-000037404"/>
    <m/>
    <d v="2025-09-19T00:00:00"/>
    <s v="USA"/>
    <x v="0"/>
    <x v="36"/>
  </r>
  <r>
    <s v="EST-000037405"/>
    <m/>
    <d v="2025-09-19T00:00:00"/>
    <s v="USA"/>
    <x v="0"/>
    <x v="36"/>
  </r>
  <r>
    <s v="EST-000037283"/>
    <n v="32"/>
    <d v="2025-09-22T00:00:00"/>
    <s v="France"/>
    <x v="1"/>
    <x v="37"/>
  </r>
  <r>
    <s v="EST-000037438"/>
    <m/>
    <d v="2025-09-22T00:00:00"/>
    <s v="France"/>
    <x v="0"/>
    <x v="37"/>
  </r>
  <r>
    <s v="EST-000037451"/>
    <m/>
    <d v="2025-09-23T00:00:00"/>
    <s v="France"/>
    <x v="0"/>
    <x v="37"/>
  </r>
  <r>
    <s v="EST-000037587"/>
    <n v="0"/>
    <d v="2025-09-26T00:00:00"/>
    <s v="France"/>
    <x v="0"/>
    <x v="37"/>
  </r>
  <r>
    <s v="EST-000037216"/>
    <m/>
    <d v="2025-09-22T00:00:00"/>
    <s v="Ireland"/>
    <x v="0"/>
    <x v="37"/>
  </r>
  <r>
    <s v="EST-000037313"/>
    <m/>
    <d v="2025-09-24T00:00:00"/>
    <s v="Ireland"/>
    <x v="0"/>
    <x v="37"/>
  </r>
  <r>
    <s v="EST-000037314"/>
    <m/>
    <d v="2025-09-24T00:00:00"/>
    <s v="Ireland"/>
    <x v="0"/>
    <x v="37"/>
  </r>
  <r>
    <s v="EST-000037348"/>
    <m/>
    <d v="2025-09-24T00:00:00"/>
    <s v="Ireland"/>
    <x v="0"/>
    <x v="37"/>
  </r>
  <r>
    <s v="EST-000037407"/>
    <m/>
    <d v="2025-09-24T00:00:00"/>
    <s v="Ireland"/>
    <x v="0"/>
    <x v="37"/>
  </r>
  <r>
    <s v="EST-000037408"/>
    <m/>
    <d v="2025-09-24T00:00:00"/>
    <s v="Ireland"/>
    <x v="0"/>
    <x v="37"/>
  </r>
  <r>
    <s v="EST-000037409"/>
    <m/>
    <d v="2025-09-24T00:00:00"/>
    <s v="Ireland"/>
    <x v="0"/>
    <x v="37"/>
  </r>
  <r>
    <s v="EST-000037433"/>
    <m/>
    <d v="2025-09-22T00:00:00"/>
    <s v="Ireland"/>
    <x v="0"/>
    <x v="37"/>
  </r>
  <r>
    <s v="EST-000037447"/>
    <m/>
    <d v="2025-09-23T00:00:00"/>
    <s v="Ireland"/>
    <x v="0"/>
    <x v="37"/>
  </r>
  <r>
    <s v="EST-000037471"/>
    <m/>
    <d v="2025-09-23T00:00:00"/>
    <s v="Ireland"/>
    <x v="0"/>
    <x v="37"/>
  </r>
  <r>
    <s v="EST-000037464"/>
    <m/>
    <d v="2025-09-23T00:00:00"/>
    <s v="Ireland"/>
    <x v="0"/>
    <x v="37"/>
  </r>
  <r>
    <s v="EST-000037465"/>
    <m/>
    <d v="2025-09-23T00:00:00"/>
    <s v="Ireland"/>
    <x v="0"/>
    <x v="37"/>
  </r>
  <r>
    <s v="EST-000037466"/>
    <m/>
    <d v="2025-09-24T00:00:00"/>
    <s v="Ireland"/>
    <x v="0"/>
    <x v="37"/>
  </r>
  <r>
    <s v="EST-000037479"/>
    <m/>
    <d v="2025-09-23T00:00:00"/>
    <s v="Ireland"/>
    <x v="0"/>
    <x v="37"/>
  </r>
  <r>
    <s v="EST-000037487"/>
    <m/>
    <d v="2025-09-26T00:00:00"/>
    <s v="Ireland"/>
    <x v="0"/>
    <x v="37"/>
  </r>
  <r>
    <s v="EST-000037490"/>
    <m/>
    <d v="2025-09-25T00:00:00"/>
    <s v="Ireland"/>
    <x v="0"/>
    <x v="37"/>
  </r>
  <r>
    <s v="EST-000037493"/>
    <m/>
    <d v="2025-09-23T00:00:00"/>
    <s v="Ireland"/>
    <x v="0"/>
    <x v="37"/>
  </r>
  <r>
    <s v="EST-000037494"/>
    <m/>
    <d v="2025-09-26T00:00:00"/>
    <s v="Ireland"/>
    <x v="0"/>
    <x v="37"/>
  </r>
  <r>
    <s v="EST-000037507"/>
    <m/>
    <d v="2025-09-24T00:00:00"/>
    <s v="Ireland"/>
    <x v="0"/>
    <x v="37"/>
  </r>
  <r>
    <s v="EST-000037515"/>
    <m/>
    <d v="2025-09-24T00:00:00"/>
    <s v="Ireland"/>
    <x v="0"/>
    <x v="37"/>
  </r>
  <r>
    <s v="EST-000037518"/>
    <m/>
    <d v="2025-09-24T00:00:00"/>
    <s v="Ireland"/>
    <x v="0"/>
    <x v="37"/>
  </r>
  <r>
    <s v="EST-000037520"/>
    <m/>
    <d v="2025-09-24T00:00:00"/>
    <s v="Ireland"/>
    <x v="0"/>
    <x v="37"/>
  </r>
  <r>
    <s v="EST-000037527"/>
    <m/>
    <d v="2025-09-24T00:00:00"/>
    <s v="Ireland"/>
    <x v="0"/>
    <x v="37"/>
  </r>
  <r>
    <s v="EST-000037530"/>
    <m/>
    <d v="2025-09-24T00:00:00"/>
    <s v="Ireland"/>
    <x v="0"/>
    <x v="37"/>
  </r>
  <r>
    <s v="EST-000037531"/>
    <m/>
    <d v="2025-09-24T00:00:00"/>
    <s v="Ireland"/>
    <x v="0"/>
    <x v="37"/>
  </r>
  <r>
    <s v="EST-000037536"/>
    <m/>
    <d v="2025-09-25T00:00:00"/>
    <s v="Ireland"/>
    <x v="0"/>
    <x v="37"/>
  </r>
  <r>
    <s v="EST-000037547"/>
    <m/>
    <d v="2025-09-26T00:00:00"/>
    <s v="Ireland"/>
    <x v="0"/>
    <x v="37"/>
  </r>
  <r>
    <s v="EST-000037218"/>
    <n v="72"/>
    <d v="2025-09-26T00:00:00"/>
    <s v="Middle East"/>
    <x v="1"/>
    <x v="37"/>
  </r>
  <r>
    <s v="EST-000037347"/>
    <n v="32"/>
    <d v="2025-09-23T00:00:00"/>
    <s v="Middle East"/>
    <x v="1"/>
    <x v="37"/>
  </r>
  <r>
    <s v="EST-000037431"/>
    <n v="32"/>
    <d v="2025-09-25T00:00:00"/>
    <s v="Middle East"/>
    <x v="1"/>
    <x v="37"/>
  </r>
  <r>
    <s v="EST-000037492"/>
    <n v="24"/>
    <d v="2025-09-26T00:00:00"/>
    <s v="Middle East"/>
    <x v="1"/>
    <x v="37"/>
  </r>
  <r>
    <s v="EST-000036013"/>
    <n v="288"/>
    <d v="2025-09-23T00:00:00"/>
    <s v="Rest of the World"/>
    <x v="1"/>
    <x v="37"/>
  </r>
  <r>
    <s v="EST-000037173"/>
    <n v="64"/>
    <d v="2025-09-24T00:00:00"/>
    <s v="Rest of the World"/>
    <x v="1"/>
    <x v="37"/>
  </r>
  <r>
    <s v="EST-000037332"/>
    <n v="56"/>
    <d v="2025-09-24T00:00:00"/>
    <s v="Rest of the World"/>
    <x v="1"/>
    <x v="37"/>
  </r>
  <r>
    <s v="EST-000037342"/>
    <n v="24"/>
    <d v="2025-09-22T00:00:00"/>
    <s v="Rest of the World"/>
    <x v="1"/>
    <x v="37"/>
  </r>
  <r>
    <s v="EST-000037387"/>
    <n v="24"/>
    <d v="2025-09-23T00:00:00"/>
    <s v="Rest of the World"/>
    <x v="1"/>
    <x v="37"/>
  </r>
  <r>
    <s v="EST-000037390"/>
    <n v="16"/>
    <d v="2025-09-22T00:00:00"/>
    <s v="Rest of the World"/>
    <x v="1"/>
    <x v="37"/>
  </r>
  <r>
    <s v="EST-000037398"/>
    <n v="40"/>
    <d v="2025-09-26T00:00:00"/>
    <s v="Rest of the World"/>
    <x v="1"/>
    <x v="37"/>
  </r>
  <r>
    <s v="EST-000037401"/>
    <n v="4"/>
    <d v="2025-09-22T00:00:00"/>
    <s v="Rest of the World"/>
    <x v="1"/>
    <x v="37"/>
  </r>
  <r>
    <s v="EST-000037437"/>
    <n v="8"/>
    <d v="2025-09-22T00:00:00"/>
    <s v="Rest of the World"/>
    <x v="1"/>
    <x v="37"/>
  </r>
  <r>
    <s v="EST-000037452"/>
    <n v="24"/>
    <d v="2025-09-25T00:00:00"/>
    <s v="Rest of the World"/>
    <x v="1"/>
    <x v="37"/>
  </r>
  <r>
    <s v="EST-000037462"/>
    <m/>
    <d v="2025-09-22T00:00:00"/>
    <s v="Rest of the World"/>
    <x v="0"/>
    <x v="37"/>
  </r>
  <r>
    <s v="EST-000037544"/>
    <n v="8"/>
    <d v="2025-09-26T00:00:00"/>
    <s v="Rest of the World"/>
    <x v="1"/>
    <x v="37"/>
  </r>
  <r>
    <s v="EST-000037555"/>
    <m/>
    <d v="2025-09-25T00:00:00"/>
    <s v="Rest of the World"/>
    <x v="0"/>
    <x v="37"/>
  </r>
  <r>
    <s v="EST-000037573"/>
    <n v="15"/>
    <d v="2025-09-26T00:00:00"/>
    <s v="Rest of the World"/>
    <x v="1"/>
    <x v="37"/>
  </r>
  <r>
    <s v="EST-000037579"/>
    <m/>
    <d v="2025-09-25T00:00:00"/>
    <s v="Rest of the World"/>
    <x v="0"/>
    <x v="37"/>
  </r>
  <r>
    <s v="EST-000036307"/>
    <m/>
    <d v="2025-09-23T00:00:00"/>
    <s v="UK"/>
    <x v="0"/>
    <x v="37"/>
  </r>
  <r>
    <s v="EST-000036366"/>
    <n v="216"/>
    <d v="2025-09-22T00:00:00"/>
    <s v="UK"/>
    <x v="1"/>
    <x v="37"/>
  </r>
  <r>
    <s v="EST-000036729"/>
    <n v="152"/>
    <d v="2025-09-24T00:00:00"/>
    <s v="UK"/>
    <x v="1"/>
    <x v="37"/>
  </r>
  <r>
    <s v="EST-000036774"/>
    <m/>
    <d v="2025-09-24T00:00:00"/>
    <s v="UK"/>
    <x v="0"/>
    <x v="37"/>
  </r>
  <r>
    <s v="EST-000036791"/>
    <n v="8"/>
    <d v="2025-09-26T00:00:00"/>
    <s v="UK"/>
    <x v="1"/>
    <x v="37"/>
  </r>
  <r>
    <s v="EST-000037185"/>
    <n v="16"/>
    <d v="2025-09-23T00:00:00"/>
    <s v="UK"/>
    <x v="1"/>
    <x v="37"/>
  </r>
  <r>
    <s v="EST-000037337"/>
    <n v="16"/>
    <d v="2025-09-22T00:00:00"/>
    <s v="UK"/>
    <x v="1"/>
    <x v="37"/>
  </r>
  <r>
    <s v="EST-000037371"/>
    <n v="16"/>
    <d v="2025-09-24T00:00:00"/>
    <s v="UK"/>
    <x v="1"/>
    <x v="37"/>
  </r>
  <r>
    <s v="EST-000037382"/>
    <n v="24"/>
    <d v="2025-09-25T00:00:00"/>
    <s v="UK"/>
    <x v="1"/>
    <x v="37"/>
  </r>
  <r>
    <s v="EST-000037383"/>
    <n v="24"/>
    <d v="2025-09-23T00:00:00"/>
    <s v="UK"/>
    <x v="1"/>
    <x v="37"/>
  </r>
  <r>
    <s v="EST-000037385"/>
    <n v="8"/>
    <d v="2025-09-25T00:00:00"/>
    <s v="UK"/>
    <x v="1"/>
    <x v="37"/>
  </r>
  <r>
    <s v="EST-000037386"/>
    <n v="23"/>
    <d v="2025-09-22T00:00:00"/>
    <s v="UK"/>
    <x v="1"/>
    <x v="37"/>
  </r>
  <r>
    <s v="EST-000037397"/>
    <n v="16"/>
    <d v="2025-09-23T00:00:00"/>
    <s v="UK"/>
    <x v="1"/>
    <x v="37"/>
  </r>
  <r>
    <s v="EST-000037413"/>
    <n v="16"/>
    <d v="2025-09-23T00:00:00"/>
    <s v="UK"/>
    <x v="1"/>
    <x v="37"/>
  </r>
  <r>
    <s v="EST-000037424"/>
    <n v="-8"/>
    <d v="2025-09-22T00:00:00"/>
    <s v="UK"/>
    <x v="1"/>
    <x v="37"/>
  </r>
  <r>
    <s v="EST-000037419"/>
    <n v="24"/>
    <d v="2025-09-26T00:00:00"/>
    <s v="UK"/>
    <x v="1"/>
    <x v="37"/>
  </r>
  <r>
    <s v="EST-000037428"/>
    <n v="32"/>
    <d v="2025-09-26T00:00:00"/>
    <s v="UK"/>
    <x v="1"/>
    <x v="37"/>
  </r>
  <r>
    <s v="EST-000037430"/>
    <n v="16"/>
    <d v="2025-09-25T00:00:00"/>
    <s v="UK"/>
    <x v="1"/>
    <x v="37"/>
  </r>
  <r>
    <s v="EST-000037434"/>
    <m/>
    <d v="2025-09-22T00:00:00"/>
    <s v="UK"/>
    <x v="0"/>
    <x v="37"/>
  </r>
  <r>
    <s v="EST-000037435"/>
    <n v="8"/>
    <d v="2025-09-24T00:00:00"/>
    <s v="UK"/>
    <x v="1"/>
    <x v="37"/>
  </r>
  <r>
    <s v="EST-000037439"/>
    <n v="0"/>
    <d v="2025-09-22T00:00:00"/>
    <s v="UK"/>
    <x v="0"/>
    <x v="37"/>
  </r>
  <r>
    <s v="EST-000037441"/>
    <n v="0"/>
    <d v="2025-09-22T00:00:00"/>
    <s v="UK"/>
    <x v="0"/>
    <x v="37"/>
  </r>
  <r>
    <s v="EST-000037442"/>
    <m/>
    <d v="2025-09-22T00:00:00"/>
    <s v="UK"/>
    <x v="0"/>
    <x v="37"/>
  </r>
  <r>
    <s v="EST-000037444"/>
    <n v="8"/>
    <d v="2025-09-24T00:00:00"/>
    <s v="UK"/>
    <x v="1"/>
    <x v="37"/>
  </r>
  <r>
    <s v="EST-000037445"/>
    <n v="0"/>
    <d v="2025-09-22T00:00:00"/>
    <s v="UK"/>
    <x v="0"/>
    <x v="37"/>
  </r>
  <r>
    <s v="EST-000037446"/>
    <n v="0"/>
    <d v="2025-09-22T00:00:00"/>
    <s v="UK"/>
    <x v="0"/>
    <x v="37"/>
  </r>
  <r>
    <s v="EST-000037448"/>
    <n v="8"/>
    <d v="2025-09-25T00:00:00"/>
    <s v="UK"/>
    <x v="1"/>
    <x v="37"/>
  </r>
  <r>
    <s v="EST-000037449"/>
    <m/>
    <d v="2025-09-22T00:00:00"/>
    <s v="UK"/>
    <x v="0"/>
    <x v="37"/>
  </r>
  <r>
    <s v="EST-000037450"/>
    <m/>
    <d v="2025-09-22T00:00:00"/>
    <s v="UK"/>
    <x v="0"/>
    <x v="37"/>
  </r>
  <r>
    <s v="EST-000037453"/>
    <n v="0"/>
    <d v="2025-09-23T00:00:00"/>
    <s v="UK"/>
    <x v="0"/>
    <x v="37"/>
  </r>
  <r>
    <s v="EST-000037454"/>
    <n v="0"/>
    <d v="2025-09-23T00:00:00"/>
    <s v="UK"/>
    <x v="0"/>
    <x v="37"/>
  </r>
  <r>
    <s v="EST-000037456"/>
    <n v="8"/>
    <d v="2025-09-24T00:00:00"/>
    <s v="UK"/>
    <x v="1"/>
    <x v="37"/>
  </r>
  <r>
    <s v="EST-000037457"/>
    <n v="8"/>
    <d v="2025-09-24T00:00:00"/>
    <s v="UK"/>
    <x v="1"/>
    <x v="37"/>
  </r>
  <r>
    <s v="EST-000037458"/>
    <n v="16"/>
    <d v="2025-09-23T00:00:00"/>
    <s v="UK"/>
    <x v="1"/>
    <x v="37"/>
  </r>
  <r>
    <s v="EST-000037459"/>
    <m/>
    <d v="2025-09-22T00:00:00"/>
    <s v="UK"/>
    <x v="0"/>
    <x v="37"/>
  </r>
  <r>
    <s v="EST-000037460"/>
    <n v="0"/>
    <d v="2025-09-23T00:00:00"/>
    <s v="UK"/>
    <x v="0"/>
    <x v="37"/>
  </r>
  <r>
    <s v="EST-000037461"/>
    <n v="0"/>
    <d v="2025-09-23T00:00:00"/>
    <s v="UK"/>
    <x v="0"/>
    <x v="37"/>
  </r>
  <r>
    <s v="EST-000037463"/>
    <n v="8"/>
    <d v="2025-09-25T00:00:00"/>
    <s v="UK"/>
    <x v="1"/>
    <x v="37"/>
  </r>
  <r>
    <s v="EST-000037467"/>
    <n v="0"/>
    <d v="2025-09-23T00:00:00"/>
    <s v="UK"/>
    <x v="0"/>
    <x v="37"/>
  </r>
  <r>
    <s v="EST-000037468"/>
    <n v="8"/>
    <d v="2025-09-25T00:00:00"/>
    <s v="UK"/>
    <x v="1"/>
    <x v="37"/>
  </r>
  <r>
    <s v="EST-000037469"/>
    <m/>
    <d v="2025-09-23T00:00:00"/>
    <s v="UK"/>
    <x v="0"/>
    <x v="37"/>
  </r>
  <r>
    <s v="EST-000037470"/>
    <m/>
    <d v="2025-09-23T00:00:00"/>
    <s v="UK"/>
    <x v="0"/>
    <x v="37"/>
  </r>
  <r>
    <s v="EST-000037472"/>
    <m/>
    <d v="2025-09-24T00:00:00"/>
    <s v="UK"/>
    <x v="0"/>
    <x v="37"/>
  </r>
  <r>
    <s v="EST-000037473"/>
    <m/>
    <d v="2025-09-23T00:00:00"/>
    <s v="UK"/>
    <x v="0"/>
    <x v="37"/>
  </r>
  <r>
    <s v="EST-000037474"/>
    <n v="16"/>
    <d v="2025-09-26T00:00:00"/>
    <s v="UK"/>
    <x v="1"/>
    <x v="37"/>
  </r>
  <r>
    <s v="EST-000037478"/>
    <m/>
    <d v="2025-09-23T00:00:00"/>
    <s v="UK"/>
    <x v="0"/>
    <x v="37"/>
  </r>
  <r>
    <s v="EST-000037480"/>
    <n v="0"/>
    <d v="2025-09-23T00:00:00"/>
    <s v="UK"/>
    <x v="0"/>
    <x v="37"/>
  </r>
  <r>
    <s v="EST-000037481"/>
    <m/>
    <d v="2025-09-23T00:00:00"/>
    <s v="UK"/>
    <x v="0"/>
    <x v="37"/>
  </r>
  <r>
    <s v="EST-000037483"/>
    <n v="0"/>
    <d v="2025-09-23T00:00:00"/>
    <s v="UK"/>
    <x v="0"/>
    <x v="37"/>
  </r>
  <r>
    <s v="EST-000037484"/>
    <n v="16"/>
    <d v="2025-09-25T00:00:00"/>
    <s v="UK"/>
    <x v="1"/>
    <x v="37"/>
  </r>
  <r>
    <s v="EST-000037485"/>
    <m/>
    <d v="2025-09-23T00:00:00"/>
    <s v="UK"/>
    <x v="0"/>
    <x v="37"/>
  </r>
  <r>
    <s v="EST-000037486"/>
    <n v="8"/>
    <d v="2025-09-25T00:00:00"/>
    <s v="UK"/>
    <x v="1"/>
    <x v="37"/>
  </r>
  <r>
    <s v="EST-000037488"/>
    <n v="8"/>
    <d v="2025-09-24T00:00:00"/>
    <s v="UK"/>
    <x v="1"/>
    <x v="37"/>
  </r>
  <r>
    <s v="EST-000037489"/>
    <n v="0"/>
    <d v="2025-09-23T00:00:00"/>
    <s v="UK"/>
    <x v="0"/>
    <x v="37"/>
  </r>
  <r>
    <s v="EST-000037491"/>
    <n v="0"/>
    <d v="2025-09-23T00:00:00"/>
    <s v="UK"/>
    <x v="0"/>
    <x v="37"/>
  </r>
  <r>
    <s v="EST-000037495"/>
    <n v="0"/>
    <d v="2025-09-24T00:00:00"/>
    <s v="UK"/>
    <x v="0"/>
    <x v="37"/>
  </r>
  <r>
    <s v="EST-000037496"/>
    <n v="-8"/>
    <d v="2025-09-23T00:00:00"/>
    <s v="UK"/>
    <x v="1"/>
    <x v="37"/>
  </r>
  <r>
    <s v="EST-000037497"/>
    <m/>
    <d v="2025-09-25T00:00:00"/>
    <s v="UK"/>
    <x v="0"/>
    <x v="37"/>
  </r>
  <r>
    <s v="EST-000037498"/>
    <n v="8"/>
    <d v="2025-09-25T00:00:00"/>
    <s v="UK"/>
    <x v="1"/>
    <x v="37"/>
  </r>
  <r>
    <s v="EST-000037499"/>
    <n v="0"/>
    <d v="2025-09-23T00:00:00"/>
    <s v="UK"/>
    <x v="0"/>
    <x v="37"/>
  </r>
  <r>
    <s v="EST-000037504"/>
    <n v="0"/>
    <d v="2025-09-24T00:00:00"/>
    <s v="UK"/>
    <x v="0"/>
    <x v="37"/>
  </r>
  <r>
    <s v="EST-000037508"/>
    <n v="8"/>
    <d v="2025-09-25T00:00:00"/>
    <s v="UK"/>
    <x v="1"/>
    <x v="37"/>
  </r>
  <r>
    <s v="EST-000037509"/>
    <m/>
    <d v="2025-09-24T00:00:00"/>
    <s v="UK"/>
    <x v="0"/>
    <x v="37"/>
  </r>
  <r>
    <s v="EST-000037511"/>
    <n v="8"/>
    <d v="2025-09-25T00:00:00"/>
    <s v="UK"/>
    <x v="1"/>
    <x v="37"/>
  </r>
  <r>
    <s v="EST-000037512"/>
    <n v="0"/>
    <d v="2025-09-24T00:00:00"/>
    <s v="UK"/>
    <x v="0"/>
    <x v="37"/>
  </r>
  <r>
    <s v="EST-000037513"/>
    <m/>
    <d v="2025-09-24T00:00:00"/>
    <s v="UK"/>
    <x v="0"/>
    <x v="37"/>
  </r>
  <r>
    <s v="EST-000037516"/>
    <n v="8"/>
    <d v="2025-09-25T00:00:00"/>
    <s v="UK"/>
    <x v="1"/>
    <x v="37"/>
  </r>
  <r>
    <s v="EST-000037517"/>
    <n v="8"/>
    <d v="2025-09-25T00:00:00"/>
    <s v="UK"/>
    <x v="1"/>
    <x v="37"/>
  </r>
  <r>
    <s v="EST-000037519"/>
    <m/>
    <d v="2025-09-25T00:00:00"/>
    <s v="UK"/>
    <x v="0"/>
    <x v="37"/>
  </r>
  <r>
    <s v="EST-000037521"/>
    <m/>
    <d v="2025-09-26T00:00:00"/>
    <s v="UK"/>
    <x v="0"/>
    <x v="37"/>
  </r>
  <r>
    <s v="EST-000037522"/>
    <n v="8"/>
    <d v="2025-09-25T00:00:00"/>
    <s v="UK"/>
    <x v="1"/>
    <x v="37"/>
  </r>
  <r>
    <s v="EST-000037524"/>
    <n v="8"/>
    <d v="2025-09-25T00:00:00"/>
    <s v="UK"/>
    <x v="1"/>
    <x v="37"/>
  </r>
  <r>
    <s v="EST-000037525"/>
    <n v="8"/>
    <d v="2025-09-25T00:00:00"/>
    <s v="UK"/>
    <x v="1"/>
    <x v="37"/>
  </r>
  <r>
    <s v="EST-000037528"/>
    <n v="0"/>
    <d v="2025-09-25T00:00:00"/>
    <s v="UK"/>
    <x v="0"/>
    <x v="37"/>
  </r>
  <r>
    <s v="EST-000037529"/>
    <n v="8"/>
    <d v="2025-09-25T00:00:00"/>
    <s v="UK"/>
    <x v="1"/>
    <x v="37"/>
  </r>
  <r>
    <s v="EST-000037533"/>
    <n v="8"/>
    <d v="2025-09-25T00:00:00"/>
    <s v="UK"/>
    <x v="1"/>
    <x v="37"/>
  </r>
  <r>
    <s v="EST-000037535"/>
    <m/>
    <d v="2025-09-25T00:00:00"/>
    <s v="UK"/>
    <x v="0"/>
    <x v="37"/>
  </r>
  <r>
    <s v="EST-000037537"/>
    <m/>
    <d v="2025-09-24T00:00:00"/>
    <s v="UK"/>
    <x v="0"/>
    <x v="37"/>
  </r>
  <r>
    <s v="EST-000037539"/>
    <n v="16"/>
    <d v="2025-09-25T00:00:00"/>
    <s v="UK"/>
    <x v="1"/>
    <x v="37"/>
  </r>
  <r>
    <s v="EST-000037541"/>
    <n v="0"/>
    <d v="2025-09-25T00:00:00"/>
    <s v="UK"/>
    <x v="0"/>
    <x v="37"/>
  </r>
  <r>
    <s v="EST-000037542"/>
    <m/>
    <d v="2025-09-25T00:00:00"/>
    <s v="UK"/>
    <x v="0"/>
    <x v="37"/>
  </r>
  <r>
    <s v="EST-000037543"/>
    <m/>
    <d v="2025-09-25T00:00:00"/>
    <s v="UK"/>
    <x v="0"/>
    <x v="37"/>
  </r>
  <r>
    <s v="EST-000037548"/>
    <m/>
    <d v="2025-09-25T00:00:00"/>
    <s v="UK"/>
    <x v="0"/>
    <x v="37"/>
  </r>
  <r>
    <s v="EST-000037550"/>
    <n v="8"/>
    <d v="2025-09-26T00:00:00"/>
    <s v="UK"/>
    <x v="1"/>
    <x v="37"/>
  </r>
  <r>
    <s v="EST-000037551"/>
    <n v="0"/>
    <d v="2025-09-25T00:00:00"/>
    <s v="UK"/>
    <x v="0"/>
    <x v="37"/>
  </r>
  <r>
    <s v="EST-000037552"/>
    <n v="0"/>
    <d v="2025-09-25T00:00:00"/>
    <s v="UK"/>
    <x v="0"/>
    <x v="37"/>
  </r>
  <r>
    <s v="EST-000037553"/>
    <m/>
    <d v="2025-09-25T00:00:00"/>
    <s v="UK"/>
    <x v="0"/>
    <x v="37"/>
  </r>
  <r>
    <s v="EST-000037556"/>
    <m/>
    <d v="2025-09-25T00:00:00"/>
    <s v="UK"/>
    <x v="0"/>
    <x v="37"/>
  </r>
  <r>
    <s v="EST-000037558"/>
    <m/>
    <d v="2025-09-25T00:00:00"/>
    <s v="UK"/>
    <x v="0"/>
    <x v="37"/>
  </r>
  <r>
    <s v="EST-000037559"/>
    <n v="0"/>
    <d v="2025-09-25T00:00:00"/>
    <s v="UK"/>
    <x v="0"/>
    <x v="37"/>
  </r>
  <r>
    <s v="EST-000037561"/>
    <m/>
    <d v="2025-09-25T00:00:00"/>
    <s v="UK"/>
    <x v="0"/>
    <x v="37"/>
  </r>
  <r>
    <s v="EST-000037562"/>
    <m/>
    <d v="2025-09-25T00:00:00"/>
    <s v="UK"/>
    <x v="0"/>
    <x v="37"/>
  </r>
  <r>
    <s v="EST-000037563"/>
    <n v="0"/>
    <d v="2025-09-25T00:00:00"/>
    <s v="UK"/>
    <x v="0"/>
    <x v="37"/>
  </r>
  <r>
    <s v="EST-000037564"/>
    <m/>
    <d v="2025-09-25T00:00:00"/>
    <s v="UK"/>
    <x v="0"/>
    <x v="37"/>
  </r>
  <r>
    <s v="EST-000037565"/>
    <m/>
    <d v="2025-09-25T00:00:00"/>
    <s v="UK"/>
    <x v="0"/>
    <x v="37"/>
  </r>
  <r>
    <s v="EST-000037567"/>
    <m/>
    <d v="2025-09-25T00:00:00"/>
    <s v="UK"/>
    <x v="0"/>
    <x v="37"/>
  </r>
  <r>
    <s v="EST-000037568"/>
    <m/>
    <d v="2025-09-25T00:00:00"/>
    <s v="UK"/>
    <x v="0"/>
    <x v="37"/>
  </r>
  <r>
    <s v="EST-000037570"/>
    <n v="0"/>
    <d v="2025-09-25T00:00:00"/>
    <s v="UK"/>
    <x v="0"/>
    <x v="37"/>
  </r>
  <r>
    <s v="EST-000037571"/>
    <m/>
    <d v="2025-09-25T00:00:00"/>
    <s v="UK"/>
    <x v="0"/>
    <x v="37"/>
  </r>
  <r>
    <s v="EST-000037576"/>
    <m/>
    <d v="2025-09-26T00:00:00"/>
    <s v="UK"/>
    <x v="0"/>
    <x v="37"/>
  </r>
  <r>
    <s v="EST-000037574"/>
    <n v="8"/>
    <d v="2025-09-26T00:00:00"/>
    <s v="UK"/>
    <x v="1"/>
    <x v="37"/>
  </r>
  <r>
    <s v="EST-000037577"/>
    <n v="8"/>
    <d v="2025-09-26T00:00:00"/>
    <s v="UK"/>
    <x v="1"/>
    <x v="37"/>
  </r>
  <r>
    <s v="EST-000037578"/>
    <m/>
    <d v="2025-09-25T00:00:00"/>
    <s v="UK"/>
    <x v="0"/>
    <x v="37"/>
  </r>
  <r>
    <s v="EST-000037580"/>
    <n v="0"/>
    <d v="2025-09-26T00:00:00"/>
    <s v="UK"/>
    <x v="0"/>
    <x v="37"/>
  </r>
  <r>
    <s v="EST-000037581"/>
    <n v="0"/>
    <d v="2025-09-26T00:00:00"/>
    <s v="UK"/>
    <x v="0"/>
    <x v="37"/>
  </r>
  <r>
    <s v="EST-000037591"/>
    <m/>
    <d v="2025-09-26T00:00:00"/>
    <s v="UK"/>
    <x v="0"/>
    <x v="37"/>
  </r>
  <r>
    <s v="EST-000037592"/>
    <n v="0"/>
    <d v="2025-09-26T00:00:00"/>
    <s v="UK"/>
    <x v="0"/>
    <x v="37"/>
  </r>
  <r>
    <s v="EST-000037593"/>
    <m/>
    <d v="2025-09-26T00:00:00"/>
    <s v="UK"/>
    <x v="0"/>
    <x v="37"/>
  </r>
  <r>
    <s v="EST-000037594"/>
    <n v="0"/>
    <d v="2025-09-26T00:00:00"/>
    <s v="UK"/>
    <x v="0"/>
    <x v="37"/>
  </r>
  <r>
    <s v="EST-000037595"/>
    <n v="0"/>
    <d v="2025-09-26T00:00:00"/>
    <s v="UK"/>
    <x v="0"/>
    <x v="37"/>
  </r>
  <r>
    <s v="EST-000037596"/>
    <m/>
    <d v="2025-09-26T00:00:00"/>
    <s v="UK"/>
    <x v="0"/>
    <x v="37"/>
  </r>
  <r>
    <s v="EST-000037598"/>
    <n v="0"/>
    <d v="2025-09-26T00:00:00"/>
    <s v="UK"/>
    <x v="0"/>
    <x v="37"/>
  </r>
  <r>
    <s v="EST-000037599"/>
    <n v="0"/>
    <d v="2025-09-26T00:00:00"/>
    <s v="UK"/>
    <x v="0"/>
    <x v="37"/>
  </r>
  <r>
    <s v="EST-000037600"/>
    <m/>
    <d v="2025-09-26T00:00:00"/>
    <s v="UK"/>
    <x v="0"/>
    <x v="37"/>
  </r>
  <r>
    <s v="EST-000037603"/>
    <m/>
    <d v="2025-09-26T00:00:00"/>
    <s v="UK"/>
    <x v="0"/>
    <x v="37"/>
  </r>
  <r>
    <s v="EST-000037602"/>
    <m/>
    <d v="2025-09-26T00:00:00"/>
    <s v="UK"/>
    <x v="0"/>
    <x v="37"/>
  </r>
  <r>
    <s v="EST-000037605"/>
    <m/>
    <d v="2025-09-26T00:00:00"/>
    <s v="UK"/>
    <x v="0"/>
    <x v="37"/>
  </r>
  <r>
    <s v="EST-000037604"/>
    <n v="0"/>
    <d v="2025-09-26T00:00:00"/>
    <s v="UK"/>
    <x v="0"/>
    <x v="37"/>
  </r>
  <r>
    <s v="EST-000037606"/>
    <m/>
    <d v="2025-09-26T00:00:00"/>
    <s v="UK"/>
    <x v="0"/>
    <x v="37"/>
  </r>
  <r>
    <s v="EST-000036509"/>
    <n v="212"/>
    <d v="2025-09-26T00:00:00"/>
    <s v="USA"/>
    <x v="1"/>
    <x v="37"/>
  </r>
  <r>
    <s v="EST-000037115"/>
    <n v="24"/>
    <d v="2025-09-24T00:00:00"/>
    <s v="USA"/>
    <x v="1"/>
    <x v="37"/>
  </r>
  <r>
    <s v="EST-000037363"/>
    <n v="32"/>
    <d v="2025-09-23T00:00:00"/>
    <s v="USA"/>
    <x v="1"/>
    <x v="37"/>
  </r>
  <r>
    <s v="EST-000037436"/>
    <n v="36"/>
    <d v="2025-09-26T00:00:00"/>
    <s v="USA"/>
    <x v="1"/>
    <x v="37"/>
  </r>
  <r>
    <s v="EST-000037440"/>
    <n v="28"/>
    <d v="2025-09-26T00:00:00"/>
    <s v="USA"/>
    <x v="1"/>
    <x v="37"/>
  </r>
  <r>
    <s v="EST-000037475"/>
    <n v="12"/>
    <d v="2025-09-25T00:00:00"/>
    <s v="USA"/>
    <x v="1"/>
    <x v="37"/>
  </r>
  <r>
    <s v="EST-000037477"/>
    <m/>
    <d v="2025-09-23T00:00:00"/>
    <s v="USA"/>
    <x v="0"/>
    <x v="37"/>
  </r>
  <r>
    <s v="EST-000037540"/>
    <n v="-4"/>
    <d v="2025-09-25T00:00:00"/>
    <s v="USA"/>
    <x v="1"/>
    <x v="37"/>
  </r>
  <r>
    <s v="EST-000037545"/>
    <m/>
    <d v="2025-09-25T00:00:00"/>
    <s v="USA"/>
    <x v="0"/>
    <x v="37"/>
  </r>
  <r>
    <s v="EST-000037584"/>
    <m/>
    <d v="2025-09-25T00:00:00"/>
    <s v="USA"/>
    <x v="0"/>
    <x v="37"/>
  </r>
  <r>
    <s v="EST-000037380"/>
    <m/>
    <d v="2025-10-02T00:00:00"/>
    <s v="Australia"/>
    <x v="0"/>
    <x v="38"/>
  </r>
  <r>
    <s v="EST-000037692"/>
    <m/>
    <d v="2025-10-01T00:00:00"/>
    <s v="France"/>
    <x v="0"/>
    <x v="38"/>
  </r>
  <r>
    <s v="EST-000037705"/>
    <n v="8"/>
    <d v="2025-10-02T00:00:00"/>
    <s v="France"/>
    <x v="1"/>
    <x v="38"/>
  </r>
  <r>
    <s v="EST-000037716"/>
    <m/>
    <d v="2025-10-02T00:00:00"/>
    <s v="France"/>
    <x v="0"/>
    <x v="38"/>
  </r>
  <r>
    <s v="EST-000036755"/>
    <m/>
    <d v="2025-09-29T00:00:00"/>
    <s v="Ireland"/>
    <x v="0"/>
    <x v="38"/>
  </r>
  <r>
    <s v="EST-000036903"/>
    <m/>
    <d v="2025-09-30T00:00:00"/>
    <s v="Ireland"/>
    <x v="0"/>
    <x v="38"/>
  </r>
  <r>
    <s v="EST-000037619"/>
    <m/>
    <d v="2025-09-29T00:00:00"/>
    <s v="Ireland"/>
    <x v="0"/>
    <x v="38"/>
  </r>
  <r>
    <s v="EST-000037623"/>
    <m/>
    <d v="2025-09-29T00:00:00"/>
    <s v="Ireland"/>
    <x v="0"/>
    <x v="38"/>
  </r>
  <r>
    <s v="EST-000037635"/>
    <m/>
    <d v="2025-09-30T00:00:00"/>
    <s v="Ireland"/>
    <x v="0"/>
    <x v="38"/>
  </r>
  <r>
    <s v="EST-000037640"/>
    <m/>
    <d v="2025-09-30T00:00:00"/>
    <s v="Ireland"/>
    <x v="0"/>
    <x v="38"/>
  </r>
  <r>
    <s v="EST-000037665"/>
    <m/>
    <d v="2025-09-30T00:00:00"/>
    <s v="Ireland"/>
    <x v="0"/>
    <x v="38"/>
  </r>
  <r>
    <s v="EST-000037671"/>
    <m/>
    <d v="2025-09-30T00:00:00"/>
    <s v="Ireland"/>
    <x v="0"/>
    <x v="38"/>
  </r>
  <r>
    <s v="EST-000037674"/>
    <m/>
    <d v="2025-10-01T00:00:00"/>
    <s v="Ireland"/>
    <x v="0"/>
    <x v="38"/>
  </r>
  <r>
    <s v="EST-000037675"/>
    <m/>
    <d v="2025-10-01T00:00:00"/>
    <s v="Ireland"/>
    <x v="0"/>
    <x v="38"/>
  </r>
  <r>
    <s v="EST-000037690"/>
    <m/>
    <d v="2025-10-01T00:00:00"/>
    <s v="Ireland"/>
    <x v="0"/>
    <x v="38"/>
  </r>
  <r>
    <s v="EST-000037696"/>
    <m/>
    <d v="2025-10-03T00:00:00"/>
    <s v="Ireland"/>
    <x v="0"/>
    <x v="38"/>
  </r>
  <r>
    <s v="EST-000037699"/>
    <m/>
    <d v="2025-10-01T00:00:00"/>
    <s v="Ireland"/>
    <x v="0"/>
    <x v="38"/>
  </r>
  <r>
    <s v="EST-000037758"/>
    <m/>
    <d v="2025-10-03T00:00:00"/>
    <s v="Ireland"/>
    <x v="0"/>
    <x v="38"/>
  </r>
  <r>
    <s v="EST-000037776"/>
    <m/>
    <d v="2025-10-03T00:00:00"/>
    <s v="Ireland"/>
    <x v="0"/>
    <x v="38"/>
  </r>
  <r>
    <s v="EST-000037782"/>
    <m/>
    <d v="2025-10-03T00:00:00"/>
    <s v="Ireland"/>
    <x v="0"/>
    <x v="38"/>
  </r>
  <r>
    <s v="EST-000036960"/>
    <n v="128"/>
    <d v="2025-09-30T00:00:00"/>
    <s v="Middle East"/>
    <x v="1"/>
    <x v="38"/>
  </r>
  <r>
    <s v="EST-000037229"/>
    <n v="96"/>
    <d v="2025-10-01T00:00:00"/>
    <s v="Middle East"/>
    <x v="1"/>
    <x v="38"/>
  </r>
  <r>
    <s v="EST-000037264"/>
    <n v="80"/>
    <d v="2025-09-30T00:00:00"/>
    <s v="Middle East"/>
    <x v="1"/>
    <x v="38"/>
  </r>
  <r>
    <s v="EST-000037432"/>
    <n v="64"/>
    <d v="2025-10-01T00:00:00"/>
    <s v="Middle East"/>
    <x v="1"/>
    <x v="38"/>
  </r>
  <r>
    <s v="EST-000037710"/>
    <n v="0"/>
    <d v="2025-10-01T00:00:00"/>
    <s v="Middle East"/>
    <x v="0"/>
    <x v="38"/>
  </r>
  <r>
    <s v="EST-000036973"/>
    <n v="128"/>
    <d v="2025-09-29T00:00:00"/>
    <s v="Rest of the World"/>
    <x v="1"/>
    <x v="38"/>
  </r>
  <r>
    <s v="EST-000037402"/>
    <n v="56"/>
    <d v="2025-09-30T00:00:00"/>
    <s v="Rest of the World"/>
    <x v="1"/>
    <x v="38"/>
  </r>
  <r>
    <s v="EST-000037557"/>
    <n v="31"/>
    <d v="2025-09-30T00:00:00"/>
    <s v="Rest of the World"/>
    <x v="1"/>
    <x v="38"/>
  </r>
  <r>
    <s v="EST-000037572"/>
    <n v="31"/>
    <d v="2025-09-30T00:00:00"/>
    <s v="Rest of the World"/>
    <x v="1"/>
    <x v="38"/>
  </r>
  <r>
    <s v="EST-000037582"/>
    <n v="8"/>
    <d v="2025-09-29T00:00:00"/>
    <s v="Rest of the World"/>
    <x v="1"/>
    <x v="38"/>
  </r>
  <r>
    <s v="EST-000037583"/>
    <n v="16"/>
    <d v="2025-09-30T00:00:00"/>
    <s v="Rest of the World"/>
    <x v="1"/>
    <x v="38"/>
  </r>
  <r>
    <s v="EST-000037661"/>
    <n v="0"/>
    <d v="2025-09-30T00:00:00"/>
    <s v="Rest of the World"/>
    <x v="0"/>
    <x v="38"/>
  </r>
  <r>
    <s v="EST-000037735"/>
    <n v="8"/>
    <d v="2025-10-03T00:00:00"/>
    <s v="Rest of the World"/>
    <x v="1"/>
    <x v="38"/>
  </r>
  <r>
    <s v="EST-000037740"/>
    <m/>
    <d v="2025-10-03T00:00:00"/>
    <s v="Rest of the World"/>
    <x v="0"/>
    <x v="38"/>
  </r>
  <r>
    <s v="EST-000037760"/>
    <n v="0"/>
    <d v="2025-10-02T00:00:00"/>
    <s v="Rest of the World"/>
    <x v="0"/>
    <x v="38"/>
  </r>
  <r>
    <s v="EST-000036570"/>
    <n v="232"/>
    <d v="2025-09-30T00:00:00"/>
    <s v="UK"/>
    <x v="1"/>
    <x v="38"/>
  </r>
  <r>
    <s v="EST-000037392"/>
    <n v="56"/>
    <d v="2025-10-03T00:00:00"/>
    <s v="UK"/>
    <x v="1"/>
    <x v="38"/>
  </r>
  <r>
    <s v="EST-000037443"/>
    <n v="24"/>
    <d v="2025-10-02T00:00:00"/>
    <s v="UK"/>
    <x v="1"/>
    <x v="38"/>
  </r>
  <r>
    <s v="EST-000037514"/>
    <n v="24"/>
    <d v="2025-09-29T00:00:00"/>
    <s v="UK"/>
    <x v="1"/>
    <x v="38"/>
  </r>
  <r>
    <s v="EST-000037560"/>
    <m/>
    <d v="2025-10-03T00:00:00"/>
    <s v="UK"/>
    <x v="0"/>
    <x v="38"/>
  </r>
  <r>
    <s v="EST-000037575"/>
    <n v="32"/>
    <d v="2025-10-01T00:00:00"/>
    <s v="UK"/>
    <x v="1"/>
    <x v="38"/>
  </r>
  <r>
    <s v="EST-000037609"/>
    <m/>
    <d v="2025-09-30T00:00:00"/>
    <s v="UK"/>
    <x v="0"/>
    <x v="38"/>
  </r>
  <r>
    <s v="EST-000037612"/>
    <n v="8"/>
    <d v="2025-09-29T00:00:00"/>
    <s v="UK"/>
    <x v="1"/>
    <x v="38"/>
  </r>
  <r>
    <s v="EST-000037613"/>
    <n v="0"/>
    <d v="2025-09-29T00:00:00"/>
    <s v="UK"/>
    <x v="0"/>
    <x v="38"/>
  </r>
  <r>
    <s v="EST-000037615"/>
    <n v="32"/>
    <d v="2025-10-03T00:00:00"/>
    <s v="UK"/>
    <x v="1"/>
    <x v="38"/>
  </r>
  <r>
    <s v="EST-000037617"/>
    <n v="16"/>
    <d v="2025-10-01T00:00:00"/>
    <s v="UK"/>
    <x v="1"/>
    <x v="38"/>
  </r>
  <r>
    <s v="EST-000037621"/>
    <m/>
    <d v="2025-09-29T00:00:00"/>
    <s v="UK"/>
    <x v="0"/>
    <x v="38"/>
  </r>
  <r>
    <s v="EST-000037620"/>
    <m/>
    <d v="2025-09-29T00:00:00"/>
    <s v="UK"/>
    <x v="0"/>
    <x v="38"/>
  </r>
  <r>
    <s v="EST-000037622"/>
    <m/>
    <d v="2025-09-29T00:00:00"/>
    <s v="UK"/>
    <x v="0"/>
    <x v="38"/>
  </r>
  <r>
    <s v="EST-000037624"/>
    <m/>
    <d v="2025-09-29T00:00:00"/>
    <s v="UK"/>
    <x v="0"/>
    <x v="38"/>
  </r>
  <r>
    <s v="EST-000037625"/>
    <m/>
    <d v="2025-09-29T00:00:00"/>
    <s v="UK"/>
    <x v="0"/>
    <x v="38"/>
  </r>
  <r>
    <s v="EST-000037626"/>
    <n v="-8"/>
    <d v="2025-09-29T00:00:00"/>
    <s v="UK"/>
    <x v="1"/>
    <x v="38"/>
  </r>
  <r>
    <s v="EST-000037627"/>
    <n v="0"/>
    <d v="2025-09-29T00:00:00"/>
    <s v="UK"/>
    <x v="0"/>
    <x v="38"/>
  </r>
  <r>
    <s v="EST-000037628"/>
    <m/>
    <d v="2025-09-29T00:00:00"/>
    <s v="UK"/>
    <x v="0"/>
    <x v="38"/>
  </r>
  <r>
    <s v="EST-000037631"/>
    <m/>
    <d v="2025-09-29T00:00:00"/>
    <s v="UK"/>
    <x v="0"/>
    <x v="38"/>
  </r>
  <r>
    <s v="EST-000037630"/>
    <m/>
    <d v="2025-09-29T00:00:00"/>
    <s v="UK"/>
    <x v="0"/>
    <x v="38"/>
  </r>
  <r>
    <s v="EST-000037632"/>
    <n v="8"/>
    <d v="2025-09-30T00:00:00"/>
    <s v="UK"/>
    <x v="1"/>
    <x v="38"/>
  </r>
  <r>
    <s v="EST-000037634"/>
    <m/>
    <d v="2025-09-29T00:00:00"/>
    <s v="UK"/>
    <x v="0"/>
    <x v="38"/>
  </r>
  <r>
    <s v="EST-000037636"/>
    <m/>
    <d v="2025-09-29T00:00:00"/>
    <s v="UK"/>
    <x v="0"/>
    <x v="38"/>
  </r>
  <r>
    <s v="EST-000037637"/>
    <n v="16"/>
    <d v="2025-10-01T00:00:00"/>
    <s v="UK"/>
    <x v="1"/>
    <x v="38"/>
  </r>
  <r>
    <s v="EST-000037638"/>
    <m/>
    <d v="2025-09-29T00:00:00"/>
    <s v="UK"/>
    <x v="0"/>
    <x v="38"/>
  </r>
  <r>
    <s v="EST-000037642"/>
    <m/>
    <d v="2025-09-29T00:00:00"/>
    <s v="UK"/>
    <x v="0"/>
    <x v="38"/>
  </r>
  <r>
    <s v="EST-000037641"/>
    <m/>
    <d v="2025-10-03T00:00:00"/>
    <s v="UK"/>
    <x v="0"/>
    <x v="38"/>
  </r>
  <r>
    <s v="EST-000037646"/>
    <n v="0"/>
    <d v="2025-09-30T00:00:00"/>
    <s v="UK"/>
    <x v="0"/>
    <x v="38"/>
  </r>
  <r>
    <s v="EST-000037644"/>
    <n v="0"/>
    <d v="2025-09-29T00:00:00"/>
    <s v="UK"/>
    <x v="0"/>
    <x v="38"/>
  </r>
  <r>
    <s v="EST-000037645"/>
    <n v="0"/>
    <d v="2025-09-30T00:00:00"/>
    <s v="UK"/>
    <x v="0"/>
    <x v="38"/>
  </r>
  <r>
    <s v="EST-000037647"/>
    <n v="0"/>
    <d v="2025-09-30T00:00:00"/>
    <s v="UK"/>
    <x v="0"/>
    <x v="38"/>
  </r>
  <r>
    <s v="EST-000037651"/>
    <n v="0"/>
    <d v="2025-09-30T00:00:00"/>
    <s v="UK"/>
    <x v="0"/>
    <x v="38"/>
  </r>
  <r>
    <s v="EST-000037652"/>
    <n v="0"/>
    <d v="2025-09-30T00:00:00"/>
    <s v="UK"/>
    <x v="0"/>
    <x v="38"/>
  </r>
  <r>
    <s v="EST-000037653"/>
    <n v="16"/>
    <d v="2025-10-02T00:00:00"/>
    <s v="UK"/>
    <x v="1"/>
    <x v="38"/>
  </r>
  <r>
    <s v="EST-000037654"/>
    <m/>
    <d v="2025-09-30T00:00:00"/>
    <s v="UK"/>
    <x v="0"/>
    <x v="38"/>
  </r>
  <r>
    <s v="EST-000037656"/>
    <m/>
    <d v="2025-09-30T00:00:00"/>
    <s v="UK"/>
    <x v="0"/>
    <x v="38"/>
  </r>
  <r>
    <s v="EST-000037657"/>
    <n v="0"/>
    <d v="2025-09-30T00:00:00"/>
    <s v="UK"/>
    <x v="0"/>
    <x v="38"/>
  </r>
  <r>
    <s v="EST-000037660"/>
    <m/>
    <d v="2025-09-30T00:00:00"/>
    <s v="UK"/>
    <x v="0"/>
    <x v="38"/>
  </r>
  <r>
    <s v="EST-000037662"/>
    <m/>
    <d v="2025-09-30T00:00:00"/>
    <s v="UK"/>
    <x v="0"/>
    <x v="38"/>
  </r>
  <r>
    <s v="EST-000037663"/>
    <n v="0"/>
    <d v="2025-09-30T00:00:00"/>
    <s v="UK"/>
    <x v="0"/>
    <x v="38"/>
  </r>
  <r>
    <s v="EST-000037667"/>
    <m/>
    <d v="2025-09-30T00:00:00"/>
    <s v="UK"/>
    <x v="0"/>
    <x v="38"/>
  </r>
  <r>
    <s v="EST-000037668"/>
    <n v="0"/>
    <d v="2025-10-01T00:00:00"/>
    <s v="UK"/>
    <x v="0"/>
    <x v="38"/>
  </r>
  <r>
    <s v="EST-000037669"/>
    <n v="16"/>
    <d v="2025-10-02T00:00:00"/>
    <s v="UK"/>
    <x v="1"/>
    <x v="38"/>
  </r>
  <r>
    <s v="EST-000037670"/>
    <m/>
    <d v="2025-09-30T00:00:00"/>
    <s v="UK"/>
    <x v="0"/>
    <x v="38"/>
  </r>
  <r>
    <s v="EST-000037677"/>
    <m/>
    <d v="2025-09-30T00:00:00"/>
    <s v="UK"/>
    <x v="0"/>
    <x v="38"/>
  </r>
  <r>
    <s v="EST-000037679"/>
    <m/>
    <d v="2025-09-30T00:00:00"/>
    <s v="UK"/>
    <x v="0"/>
    <x v="38"/>
  </r>
  <r>
    <s v="EST-000037684"/>
    <m/>
    <d v="2025-09-30T00:00:00"/>
    <s v="UK"/>
    <x v="0"/>
    <x v="38"/>
  </r>
  <r>
    <s v="EST-000037681"/>
    <m/>
    <d v="2025-09-30T00:00:00"/>
    <s v="UK"/>
    <x v="0"/>
    <x v="38"/>
  </r>
  <r>
    <s v="EST-000037682"/>
    <n v="0"/>
    <d v="2025-09-30T00:00:00"/>
    <s v="UK"/>
    <x v="0"/>
    <x v="38"/>
  </r>
  <r>
    <s v="EST-000037683"/>
    <n v="0"/>
    <d v="2025-09-30T00:00:00"/>
    <s v="UK"/>
    <x v="0"/>
    <x v="38"/>
  </r>
  <r>
    <s v="EST-000037685"/>
    <m/>
    <d v="2025-09-30T00:00:00"/>
    <s v="UK"/>
    <x v="0"/>
    <x v="38"/>
  </r>
  <r>
    <s v="EST-000037686"/>
    <n v="16"/>
    <d v="2025-10-01T00:00:00"/>
    <s v="UK"/>
    <x v="1"/>
    <x v="38"/>
  </r>
  <r>
    <s v="EST-000037689"/>
    <m/>
    <d v="2025-10-01T00:00:00"/>
    <s v="UK"/>
    <x v="0"/>
    <x v="38"/>
  </r>
  <r>
    <s v="EST-000037691"/>
    <m/>
    <d v="2025-10-01T00:00:00"/>
    <s v="UK"/>
    <x v="0"/>
    <x v="38"/>
  </r>
  <r>
    <s v="EST-000037693"/>
    <n v="0"/>
    <d v="2025-10-01T00:00:00"/>
    <s v="UK"/>
    <x v="0"/>
    <x v="38"/>
  </r>
  <r>
    <s v="EST-000037694"/>
    <n v="0"/>
    <d v="2025-10-01T00:00:00"/>
    <s v="UK"/>
    <x v="0"/>
    <x v="38"/>
  </r>
  <r>
    <s v="EST-000037695"/>
    <n v="8"/>
    <d v="2025-10-02T00:00:00"/>
    <s v="UK"/>
    <x v="1"/>
    <x v="38"/>
  </r>
  <r>
    <s v="EST-000037697"/>
    <n v="0"/>
    <d v="2025-10-01T00:00:00"/>
    <s v="UK"/>
    <x v="0"/>
    <x v="38"/>
  </r>
  <r>
    <s v="EST-000037698"/>
    <m/>
    <d v="2025-10-01T00:00:00"/>
    <s v="UK"/>
    <x v="0"/>
    <x v="38"/>
  </r>
  <r>
    <s v="EST-000037700"/>
    <m/>
    <d v="2025-10-01T00:00:00"/>
    <s v="UK"/>
    <x v="0"/>
    <x v="38"/>
  </r>
  <r>
    <s v="EST-000037701"/>
    <n v="0"/>
    <d v="2025-10-01T00:00:00"/>
    <s v="UK"/>
    <x v="0"/>
    <x v="38"/>
  </r>
  <r>
    <s v="EST-000037702"/>
    <n v="0"/>
    <d v="2025-10-01T00:00:00"/>
    <s v="UK"/>
    <x v="0"/>
    <x v="38"/>
  </r>
  <r>
    <s v="EST-000037703"/>
    <n v="8"/>
    <d v="2025-10-02T00:00:00"/>
    <s v="UK"/>
    <x v="1"/>
    <x v="38"/>
  </r>
  <r>
    <s v="EST-000037704"/>
    <m/>
    <d v="2025-10-01T00:00:00"/>
    <s v="UK"/>
    <x v="0"/>
    <x v="38"/>
  </r>
  <r>
    <s v="EST-000037706"/>
    <n v="8"/>
    <d v="2025-10-02T00:00:00"/>
    <s v="UK"/>
    <x v="1"/>
    <x v="38"/>
  </r>
  <r>
    <s v="EST-000037707"/>
    <m/>
    <d v="2025-10-01T00:00:00"/>
    <s v="UK"/>
    <x v="0"/>
    <x v="38"/>
  </r>
  <r>
    <s v="EST-000037708"/>
    <m/>
    <d v="2025-10-01T00:00:00"/>
    <s v="UK"/>
    <x v="0"/>
    <x v="38"/>
  </r>
  <r>
    <s v="EST-000037709"/>
    <n v="16"/>
    <d v="2025-10-03T00:00:00"/>
    <s v="UK"/>
    <x v="1"/>
    <x v="38"/>
  </r>
  <r>
    <s v="EST-000037711"/>
    <n v="0"/>
    <d v="2025-10-01T00:00:00"/>
    <s v="UK"/>
    <x v="0"/>
    <x v="38"/>
  </r>
  <r>
    <s v="EST-000037714"/>
    <n v="0"/>
    <d v="2025-10-01T00:00:00"/>
    <s v="UK"/>
    <x v="0"/>
    <x v="38"/>
  </r>
  <r>
    <s v="EST-000037715"/>
    <m/>
    <d v="2025-10-01T00:00:00"/>
    <s v="UK"/>
    <x v="0"/>
    <x v="38"/>
  </r>
  <r>
    <s v="EST-000037713"/>
    <n v="0"/>
    <d v="2025-10-01T00:00:00"/>
    <s v="UK"/>
    <x v="0"/>
    <x v="38"/>
  </r>
  <r>
    <s v="EST-000037717"/>
    <n v="0"/>
    <d v="2025-10-01T00:00:00"/>
    <s v="UK"/>
    <x v="0"/>
    <x v="38"/>
  </r>
  <r>
    <s v="EST-000037718"/>
    <m/>
    <d v="2025-10-01T00:00:00"/>
    <s v="UK"/>
    <x v="0"/>
    <x v="38"/>
  </r>
  <r>
    <s v="EST-000037719"/>
    <n v="0"/>
    <d v="2025-10-01T00:00:00"/>
    <s v="UK"/>
    <x v="0"/>
    <x v="38"/>
  </r>
  <r>
    <s v="EST-000037722"/>
    <m/>
    <d v="2025-10-01T00:00:00"/>
    <s v="UK"/>
    <x v="0"/>
    <x v="38"/>
  </r>
  <r>
    <s v="EST-000037720"/>
    <n v="0"/>
    <d v="2025-10-01T00:00:00"/>
    <s v="UK"/>
    <x v="0"/>
    <x v="38"/>
  </r>
  <r>
    <s v="EST-000037721"/>
    <n v="16"/>
    <d v="2025-10-03T00:00:00"/>
    <s v="UK"/>
    <x v="1"/>
    <x v="38"/>
  </r>
  <r>
    <s v="EST-000037723"/>
    <m/>
    <d v="2025-10-02T00:00:00"/>
    <s v="UK"/>
    <x v="0"/>
    <x v="38"/>
  </r>
  <r>
    <s v="EST-000037724"/>
    <n v="0"/>
    <d v="2025-10-01T00:00:00"/>
    <s v="UK"/>
    <x v="0"/>
    <x v="38"/>
  </r>
  <r>
    <s v="EST-000037726"/>
    <n v="8"/>
    <d v="2025-10-02T00:00:00"/>
    <s v="UK"/>
    <x v="1"/>
    <x v="38"/>
  </r>
  <r>
    <s v="EST-000037727"/>
    <n v="16"/>
    <d v="2025-10-03T00:00:00"/>
    <s v="UK"/>
    <x v="1"/>
    <x v="38"/>
  </r>
  <r>
    <s v="EST-000037728"/>
    <n v="0"/>
    <d v="2025-10-01T00:00:00"/>
    <s v="UK"/>
    <x v="0"/>
    <x v="38"/>
  </r>
  <r>
    <s v="EST-000037731"/>
    <n v="16"/>
    <d v="2025-10-03T00:00:00"/>
    <s v="UK"/>
    <x v="1"/>
    <x v="38"/>
  </r>
  <r>
    <s v="EST-000037730"/>
    <m/>
    <d v="2025-10-01T00:00:00"/>
    <s v="UK"/>
    <x v="0"/>
    <x v="38"/>
  </r>
  <r>
    <s v="EST-000037739"/>
    <m/>
    <d v="2025-10-02T00:00:00"/>
    <s v="UK"/>
    <x v="0"/>
    <x v="38"/>
  </r>
  <r>
    <s v="EST-000037741"/>
    <n v="0"/>
    <d v="2025-10-02T00:00:00"/>
    <s v="UK"/>
    <x v="0"/>
    <x v="38"/>
  </r>
  <r>
    <s v="EST-000037742"/>
    <n v="0"/>
    <d v="2025-10-02T00:00:00"/>
    <s v="UK"/>
    <x v="0"/>
    <x v="38"/>
  </r>
  <r>
    <s v="EST-000037743"/>
    <n v="0"/>
    <d v="2025-10-02T00:00:00"/>
    <s v="UK"/>
    <x v="0"/>
    <x v="38"/>
  </r>
  <r>
    <s v="EST-000037744"/>
    <n v="0"/>
    <d v="2025-10-02T00:00:00"/>
    <s v="UK"/>
    <x v="0"/>
    <x v="38"/>
  </r>
  <r>
    <s v="EST-000037746"/>
    <m/>
    <d v="2025-10-02T00:00:00"/>
    <s v="UK"/>
    <x v="0"/>
    <x v="38"/>
  </r>
  <r>
    <s v="EST-000037747"/>
    <m/>
    <d v="2025-10-02T00:00:00"/>
    <s v="UK"/>
    <x v="0"/>
    <x v="38"/>
  </r>
  <r>
    <s v="EST-000037748"/>
    <n v="0"/>
    <d v="2025-10-02T00:00:00"/>
    <s v="UK"/>
    <x v="0"/>
    <x v="38"/>
  </r>
  <r>
    <s v="EST-000037749"/>
    <m/>
    <d v="2025-10-02T00:00:00"/>
    <s v="UK"/>
    <x v="0"/>
    <x v="38"/>
  </r>
  <r>
    <s v="EST-000037750"/>
    <n v="0"/>
    <d v="2025-10-02T00:00:00"/>
    <s v="UK"/>
    <x v="0"/>
    <x v="38"/>
  </r>
  <r>
    <s v="EST-000037751"/>
    <n v="0"/>
    <d v="2025-10-02T00:00:00"/>
    <s v="UK"/>
    <x v="0"/>
    <x v="38"/>
  </r>
  <r>
    <s v="EST-000037752"/>
    <n v="0"/>
    <d v="2025-10-02T00:00:00"/>
    <s v="UK"/>
    <x v="0"/>
    <x v="38"/>
  </r>
  <r>
    <s v="EST-000037754"/>
    <n v="0"/>
    <d v="2025-10-02T00:00:00"/>
    <s v="UK"/>
    <x v="0"/>
    <x v="38"/>
  </r>
  <r>
    <s v="EST-000037755"/>
    <n v="0"/>
    <d v="2025-10-02T00:00:00"/>
    <s v="UK"/>
    <x v="0"/>
    <x v="38"/>
  </r>
  <r>
    <s v="EST-000037759"/>
    <m/>
    <d v="2025-10-02T00:00:00"/>
    <s v="UK"/>
    <x v="0"/>
    <x v="38"/>
  </r>
  <r>
    <s v="EST-000037762"/>
    <m/>
    <d v="2025-10-02T00:00:00"/>
    <s v="UK"/>
    <x v="0"/>
    <x v="38"/>
  </r>
  <r>
    <s v="EST-000037763"/>
    <m/>
    <d v="2025-10-02T00:00:00"/>
    <s v="UK"/>
    <x v="0"/>
    <x v="38"/>
  </r>
  <r>
    <s v="EST-000037765"/>
    <n v="0"/>
    <d v="2025-10-02T00:00:00"/>
    <s v="UK"/>
    <x v="0"/>
    <x v="38"/>
  </r>
  <r>
    <s v="EST-000037767"/>
    <m/>
    <d v="2025-10-02T00:00:00"/>
    <s v="UK"/>
    <x v="0"/>
    <x v="38"/>
  </r>
  <r>
    <s v="EST-000037771"/>
    <m/>
    <d v="2025-10-02T00:00:00"/>
    <s v="UK"/>
    <x v="0"/>
    <x v="38"/>
  </r>
  <r>
    <s v="EST-000037772"/>
    <m/>
    <d v="2025-10-02T00:00:00"/>
    <s v="UK"/>
    <x v="0"/>
    <x v="38"/>
  </r>
  <r>
    <s v="EST-000037774"/>
    <m/>
    <d v="2025-10-02T00:00:00"/>
    <s v="UK"/>
    <x v="0"/>
    <x v="38"/>
  </r>
  <r>
    <s v="EST-000037779"/>
    <m/>
    <d v="2025-10-02T00:00:00"/>
    <s v="UK"/>
    <x v="0"/>
    <x v="38"/>
  </r>
  <r>
    <s v="EST-000037780"/>
    <m/>
    <d v="2025-10-02T00:00:00"/>
    <s v="UK"/>
    <x v="0"/>
    <x v="38"/>
  </r>
  <r>
    <s v="EST-000037789"/>
    <m/>
    <d v="2025-10-03T00:00:00"/>
    <s v="UK"/>
    <x v="0"/>
    <x v="38"/>
  </r>
  <r>
    <s v="EST-000037785"/>
    <n v="0"/>
    <d v="2025-10-03T00:00:00"/>
    <s v="UK"/>
    <x v="0"/>
    <x v="38"/>
  </r>
  <r>
    <s v="EST-000037784"/>
    <n v="0"/>
    <d v="2025-10-03T00:00:00"/>
    <s v="UK"/>
    <x v="0"/>
    <x v="38"/>
  </r>
  <r>
    <s v="EST-000037787"/>
    <m/>
    <d v="2025-10-03T00:00:00"/>
    <s v="UK"/>
    <x v="0"/>
    <x v="38"/>
  </r>
  <r>
    <s v="EST-000037791"/>
    <m/>
    <d v="2025-10-03T00:00:00"/>
    <s v="UK"/>
    <x v="0"/>
    <x v="38"/>
  </r>
  <r>
    <s v="EST-000037794"/>
    <n v="0"/>
    <d v="2025-10-03T00:00:00"/>
    <s v="UK"/>
    <x v="0"/>
    <x v="38"/>
  </r>
  <r>
    <s v="EST-000037793"/>
    <n v="0"/>
    <d v="2025-10-03T00:00:00"/>
    <s v="UK"/>
    <x v="0"/>
    <x v="38"/>
  </r>
  <r>
    <s v="EST-000037795"/>
    <n v="0"/>
    <d v="2025-10-03T00:00:00"/>
    <s v="UK"/>
    <x v="0"/>
    <x v="38"/>
  </r>
  <r>
    <s v="EST-000037796"/>
    <m/>
    <d v="2025-10-03T00:00:00"/>
    <s v="UK"/>
    <x v="0"/>
    <x v="38"/>
  </r>
  <r>
    <s v="EST-000037799"/>
    <m/>
    <d v="2025-10-03T00:00:00"/>
    <s v="UK"/>
    <x v="0"/>
    <x v="38"/>
  </r>
  <r>
    <s v="EST-000037800"/>
    <n v="0"/>
    <d v="2025-10-03T00:00:00"/>
    <s v="UK"/>
    <x v="0"/>
    <x v="38"/>
  </r>
  <r>
    <s v="EST-000037804"/>
    <m/>
    <d v="2025-10-03T00:00:00"/>
    <s v="UK"/>
    <x v="0"/>
    <x v="38"/>
  </r>
  <r>
    <s v="EST-000037803"/>
    <n v="0"/>
    <d v="2025-10-03T00:00:00"/>
    <s v="UK"/>
    <x v="0"/>
    <x v="38"/>
  </r>
  <r>
    <s v="EST-000037805"/>
    <n v="0"/>
    <d v="2025-10-03T00:00:00"/>
    <s v="UK"/>
    <x v="0"/>
    <x v="38"/>
  </r>
  <r>
    <s v="EST-000037806"/>
    <m/>
    <d v="2025-10-03T00:00:00"/>
    <s v="UK"/>
    <x v="0"/>
    <x v="38"/>
  </r>
  <r>
    <s v="EST-000037807"/>
    <m/>
    <d v="2025-10-03T00:00:00"/>
    <s v="UK"/>
    <x v="0"/>
    <x v="38"/>
  </r>
  <r>
    <s v="EST-000037808"/>
    <m/>
    <d v="2025-10-03T00:00:00"/>
    <s v="UK"/>
    <x v="0"/>
    <x v="38"/>
  </r>
  <r>
    <s v="EST-000037809"/>
    <m/>
    <d v="2025-10-03T00:00:00"/>
    <s v="UK"/>
    <x v="0"/>
    <x v="38"/>
  </r>
  <r>
    <s v="EST-000037811"/>
    <m/>
    <d v="2025-10-03T00:00:00"/>
    <s v="UK"/>
    <x v="0"/>
    <x v="38"/>
  </r>
  <r>
    <s v="EST-000037812"/>
    <m/>
    <d v="2025-10-03T00:00:00"/>
    <s v="UK"/>
    <x v="0"/>
    <x v="38"/>
  </r>
  <r>
    <s v="EST-000037814"/>
    <m/>
    <d v="2025-10-03T00:00:00"/>
    <s v="UK"/>
    <x v="0"/>
    <x v="38"/>
  </r>
  <r>
    <s v="EST-000037815"/>
    <m/>
    <d v="2025-10-03T00:00:00"/>
    <s v="UK"/>
    <x v="0"/>
    <x v="38"/>
  </r>
  <r>
    <s v="EST-000037816"/>
    <m/>
    <d v="2025-10-03T00:00:00"/>
    <s v="UK"/>
    <x v="0"/>
    <x v="38"/>
  </r>
  <r>
    <s v="EST-000037503"/>
    <n v="29"/>
    <d v="2025-09-30T00:00:00"/>
    <s v="USA"/>
    <x v="1"/>
    <x v="38"/>
  </r>
  <r>
    <s v="EST-000037616"/>
    <m/>
    <d v="2025-10-02T00:00:00"/>
    <s v="USA"/>
    <x v="0"/>
    <x v="38"/>
  </r>
  <r>
    <s v="EST-000037648"/>
    <n v="8"/>
    <d v="2025-10-02T00:00:00"/>
    <s v="USA"/>
    <x v="1"/>
    <x v="38"/>
  </r>
  <r>
    <s v="EST-000037649"/>
    <n v="-3"/>
    <d v="2025-09-30T00:00:00"/>
    <s v="USA"/>
    <x v="1"/>
    <x v="38"/>
  </r>
  <r>
    <s v="EST-000036662"/>
    <n v="160"/>
    <d v="2025-10-09T00:00:00"/>
    <s v="Australia"/>
    <x v="1"/>
    <x v="39"/>
  </r>
  <r>
    <s v="EST-000037375"/>
    <n v="96"/>
    <d v="2025-10-06T00:00:00"/>
    <s v="Australia"/>
    <x v="1"/>
    <x v="39"/>
  </r>
  <r>
    <s v="EST-000037856"/>
    <n v="0"/>
    <d v="2025-10-07T00:00:00"/>
    <s v="France"/>
    <x v="0"/>
    <x v="39"/>
  </r>
  <r>
    <s v="EST-000037873"/>
    <m/>
    <d v="2025-10-08T00:00:00"/>
    <s v="France"/>
    <x v="0"/>
    <x v="39"/>
  </r>
  <r>
    <s v="EST-000038036"/>
    <m/>
    <d v="2025-10-10T00:00:00"/>
    <s v="France"/>
    <x v="0"/>
    <x v="39"/>
  </r>
  <r>
    <s v="EST-000037607"/>
    <m/>
    <d v="2025-10-06T00:00:00"/>
    <s v="Ireland"/>
    <x v="0"/>
    <x v="39"/>
  </r>
  <r>
    <s v="EST-000037608"/>
    <m/>
    <d v="2025-10-06T00:00:00"/>
    <s v="Ireland"/>
    <x v="0"/>
    <x v="39"/>
  </r>
  <r>
    <s v="EST-000037629"/>
    <m/>
    <d v="2025-10-10T00:00:00"/>
    <s v="Ireland"/>
    <x v="0"/>
    <x v="39"/>
  </r>
  <r>
    <s v="EST-000037639"/>
    <m/>
    <d v="2025-10-10T00:00:00"/>
    <s v="Ireland"/>
    <x v="0"/>
    <x v="39"/>
  </r>
  <r>
    <s v="EST-000037824"/>
    <m/>
    <d v="2025-10-06T00:00:00"/>
    <s v="Ireland"/>
    <x v="0"/>
    <x v="39"/>
  </r>
  <r>
    <s v="EST-000037825"/>
    <m/>
    <d v="2025-10-06T00:00:00"/>
    <s v="Ireland"/>
    <x v="0"/>
    <x v="39"/>
  </r>
  <r>
    <s v="EST-000037851"/>
    <m/>
    <d v="2025-10-07T00:00:00"/>
    <s v="Ireland"/>
    <x v="0"/>
    <x v="39"/>
  </r>
  <r>
    <s v="EST-000037871"/>
    <m/>
    <d v="2025-10-07T00:00:00"/>
    <s v="Ireland"/>
    <x v="0"/>
    <x v="39"/>
  </r>
  <r>
    <s v="EST-000037886"/>
    <m/>
    <d v="2025-10-07T00:00:00"/>
    <s v="Ireland"/>
    <x v="0"/>
    <x v="39"/>
  </r>
  <r>
    <s v="EST-000037887"/>
    <m/>
    <d v="2025-10-10T00:00:00"/>
    <s v="Ireland"/>
    <x v="0"/>
    <x v="39"/>
  </r>
  <r>
    <s v="EST-000037917"/>
    <m/>
    <d v="2025-10-08T00:00:00"/>
    <s v="Ireland"/>
    <x v="0"/>
    <x v="39"/>
  </r>
  <r>
    <s v="EST-000037927"/>
    <m/>
    <d v="2025-10-08T00:00:00"/>
    <s v="Ireland"/>
    <x v="0"/>
    <x v="39"/>
  </r>
  <r>
    <s v="EST-000037951"/>
    <m/>
    <d v="2025-10-09T00:00:00"/>
    <s v="Ireland"/>
    <x v="0"/>
    <x v="39"/>
  </r>
  <r>
    <s v="EST-000037968"/>
    <m/>
    <d v="2025-10-09T00:00:00"/>
    <s v="Ireland"/>
    <x v="0"/>
    <x v="39"/>
  </r>
  <r>
    <s v="EST-000037965"/>
    <m/>
    <d v="2025-10-10T00:00:00"/>
    <s v="Ireland"/>
    <x v="0"/>
    <x v="39"/>
  </r>
  <r>
    <s v="EST-000037987"/>
    <m/>
    <d v="2025-10-09T00:00:00"/>
    <s v="Ireland"/>
    <x v="0"/>
    <x v="39"/>
  </r>
  <r>
    <s v="EST-000038003"/>
    <m/>
    <d v="2025-10-09T00:00:00"/>
    <s v="Ireland"/>
    <x v="0"/>
    <x v="39"/>
  </r>
  <r>
    <s v="EST-000037167"/>
    <n v="160"/>
    <d v="2025-10-10T00:00:00"/>
    <s v="Middle East"/>
    <x v="1"/>
    <x v="39"/>
  </r>
  <r>
    <s v="EST-000037738"/>
    <n v="48"/>
    <d v="2025-10-10T00:00:00"/>
    <s v="Middle East"/>
    <x v="1"/>
    <x v="39"/>
  </r>
  <r>
    <s v="EST-000037766"/>
    <n v="16"/>
    <d v="2025-10-06T00:00:00"/>
    <s v="Middle East"/>
    <x v="1"/>
    <x v="39"/>
  </r>
  <r>
    <s v="EST-000037822"/>
    <n v="8"/>
    <d v="2025-10-07T00:00:00"/>
    <s v="Middle East"/>
    <x v="1"/>
    <x v="39"/>
  </r>
  <r>
    <s v="EST-000037859"/>
    <n v="0"/>
    <d v="2025-10-07T00:00:00"/>
    <s v="Middle East"/>
    <x v="0"/>
    <x v="39"/>
  </r>
  <r>
    <s v="EST-000037914"/>
    <n v="0"/>
    <d v="2025-10-08T00:00:00"/>
    <s v="Middle East"/>
    <x v="0"/>
    <x v="39"/>
  </r>
  <r>
    <s v="EST-000037918"/>
    <m/>
    <d v="2025-10-08T00:00:00"/>
    <s v="Middle East"/>
    <x v="0"/>
    <x v="39"/>
  </r>
  <r>
    <s v="EST-000037150"/>
    <n v="168"/>
    <d v="2025-10-10T00:00:00"/>
    <s v="Rest of the World"/>
    <x v="1"/>
    <x v="39"/>
  </r>
  <r>
    <s v="EST-000037276"/>
    <n v="128"/>
    <d v="2025-10-08T00:00:00"/>
    <s v="Rest of the World"/>
    <x v="1"/>
    <x v="39"/>
  </r>
  <r>
    <s v="EST-000037318"/>
    <n v="136"/>
    <d v="2025-10-08T00:00:00"/>
    <s v="Rest of the World"/>
    <x v="1"/>
    <x v="39"/>
  </r>
  <r>
    <s v="EST-000037476"/>
    <n v="72"/>
    <d v="2025-10-06T00:00:00"/>
    <s v="Rest of the World"/>
    <x v="1"/>
    <x v="39"/>
  </r>
  <r>
    <s v="EST-000037534"/>
    <n v="80"/>
    <d v="2025-10-08T00:00:00"/>
    <s v="Rest of the World"/>
    <x v="1"/>
    <x v="39"/>
  </r>
  <r>
    <s v="EST-000037566"/>
    <m/>
    <d v="2025-10-06T00:00:00"/>
    <s v="Rest of the World"/>
    <x v="0"/>
    <x v="39"/>
  </r>
  <r>
    <s v="EST-000037687"/>
    <m/>
    <d v="2025-10-08T00:00:00"/>
    <s v="Rest of the World"/>
    <x v="0"/>
    <x v="39"/>
  </r>
  <r>
    <s v="EST-000037757"/>
    <n v="16"/>
    <d v="2025-10-06T00:00:00"/>
    <s v="Rest of the World"/>
    <x v="1"/>
    <x v="39"/>
  </r>
  <r>
    <s v="EST-000037797"/>
    <n v="40"/>
    <d v="2025-10-10T00:00:00"/>
    <s v="Rest of the World"/>
    <x v="1"/>
    <x v="39"/>
  </r>
  <r>
    <s v="EST-000037820"/>
    <m/>
    <d v="2025-10-06T00:00:00"/>
    <s v="Rest of the World"/>
    <x v="0"/>
    <x v="39"/>
  </r>
  <r>
    <s v="EST-000037821"/>
    <n v="0"/>
    <d v="2025-10-06T00:00:00"/>
    <s v="Rest of the World"/>
    <x v="0"/>
    <x v="39"/>
  </r>
  <r>
    <s v="EST-000037838"/>
    <n v="16"/>
    <d v="2025-10-10T00:00:00"/>
    <s v="Rest of the World"/>
    <x v="1"/>
    <x v="39"/>
  </r>
  <r>
    <s v="EST-000037858"/>
    <n v="16"/>
    <d v="2025-10-09T00:00:00"/>
    <s v="Rest of the World"/>
    <x v="1"/>
    <x v="39"/>
  </r>
  <r>
    <s v="EST-000036286"/>
    <n v="328"/>
    <d v="2025-10-08T00:00:00"/>
    <s v="UK"/>
    <x v="1"/>
    <x v="39"/>
  </r>
  <r>
    <s v="EST-000037254"/>
    <n v="144"/>
    <d v="2025-10-09T00:00:00"/>
    <s v="UK"/>
    <x v="1"/>
    <x v="39"/>
  </r>
  <r>
    <s v="EST-000037391"/>
    <n v="104"/>
    <d v="2025-10-07T00:00:00"/>
    <s v="UK"/>
    <x v="1"/>
    <x v="39"/>
  </r>
  <r>
    <s v="EST-000037502"/>
    <n v="80"/>
    <d v="2025-10-09T00:00:00"/>
    <s v="UK"/>
    <x v="1"/>
    <x v="39"/>
  </r>
  <r>
    <s v="EST-000037532"/>
    <n v="88"/>
    <d v="2025-10-09T00:00:00"/>
    <s v="UK"/>
    <x v="1"/>
    <x v="39"/>
  </r>
  <r>
    <s v="EST-000037586"/>
    <n v="48"/>
    <d v="2025-10-06T00:00:00"/>
    <s v="UK"/>
    <x v="1"/>
    <x v="39"/>
  </r>
  <r>
    <s v="EST-000037589"/>
    <n v="48"/>
    <d v="2025-10-06T00:00:00"/>
    <s v="UK"/>
    <x v="1"/>
    <x v="39"/>
  </r>
  <r>
    <s v="EST-000037597"/>
    <n v="48"/>
    <d v="2025-10-06T00:00:00"/>
    <s v="UK"/>
    <x v="1"/>
    <x v="39"/>
  </r>
  <r>
    <s v="EST-000037601"/>
    <n v="40"/>
    <d v="2025-10-07T00:00:00"/>
    <s v="UK"/>
    <x v="1"/>
    <x v="39"/>
  </r>
  <r>
    <s v="EST-000037618"/>
    <n v="16"/>
    <d v="2025-10-10T00:00:00"/>
    <s v="UK"/>
    <x v="1"/>
    <x v="39"/>
  </r>
  <r>
    <s v="EST-000037655"/>
    <m/>
    <d v="2025-10-09T00:00:00"/>
    <s v="UK"/>
    <x v="0"/>
    <x v="39"/>
  </r>
  <r>
    <s v="EST-000037658"/>
    <n v="32"/>
    <d v="2025-10-07T00:00:00"/>
    <s v="UK"/>
    <x v="1"/>
    <x v="39"/>
  </r>
  <r>
    <s v="EST-000037664"/>
    <n v="32"/>
    <d v="2025-10-08T00:00:00"/>
    <s v="UK"/>
    <x v="1"/>
    <x v="39"/>
  </r>
  <r>
    <s v="EST-000037666"/>
    <m/>
    <d v="2025-10-08T00:00:00"/>
    <s v="UK"/>
    <x v="0"/>
    <x v="39"/>
  </r>
  <r>
    <s v="EST-000037676"/>
    <n v="8"/>
    <d v="2025-10-07T00:00:00"/>
    <s v="UK"/>
    <x v="1"/>
    <x v="39"/>
  </r>
  <r>
    <s v="EST-000037688"/>
    <n v="0"/>
    <d v="2025-10-06T00:00:00"/>
    <s v="UK"/>
    <x v="0"/>
    <x v="39"/>
  </r>
  <r>
    <s v="EST-000037725"/>
    <n v="32"/>
    <d v="2025-10-10T00:00:00"/>
    <s v="UK"/>
    <x v="1"/>
    <x v="39"/>
  </r>
  <r>
    <s v="EST-000037734"/>
    <m/>
    <d v="2025-10-07T00:00:00"/>
    <s v="UK"/>
    <x v="0"/>
    <x v="39"/>
  </r>
  <r>
    <s v="EST-000037745"/>
    <n v="24"/>
    <d v="2025-10-09T00:00:00"/>
    <s v="UK"/>
    <x v="1"/>
    <x v="39"/>
  </r>
  <r>
    <s v="EST-000037753"/>
    <n v="0"/>
    <d v="2025-10-06T00:00:00"/>
    <s v="UK"/>
    <x v="0"/>
    <x v="39"/>
  </r>
  <r>
    <s v="EST-000037761"/>
    <m/>
    <d v="2025-10-08T00:00:00"/>
    <s v="UK"/>
    <x v="0"/>
    <x v="39"/>
  </r>
  <r>
    <s v="EST-000037768"/>
    <n v="16"/>
    <d v="2025-10-10T00:00:00"/>
    <s v="UK"/>
    <x v="1"/>
    <x v="39"/>
  </r>
  <r>
    <s v="EST-000037773"/>
    <n v="16"/>
    <d v="2025-10-10T00:00:00"/>
    <s v="UK"/>
    <x v="1"/>
    <x v="39"/>
  </r>
  <r>
    <s v="EST-000037775"/>
    <m/>
    <d v="2025-10-10T00:00:00"/>
    <s v="UK"/>
    <x v="0"/>
    <x v="39"/>
  </r>
  <r>
    <s v="EST-000037781"/>
    <n v="16"/>
    <d v="2025-10-06T00:00:00"/>
    <s v="UK"/>
    <x v="1"/>
    <x v="39"/>
  </r>
  <r>
    <s v="EST-000037783"/>
    <n v="24"/>
    <d v="2025-10-08T00:00:00"/>
    <s v="UK"/>
    <x v="1"/>
    <x v="39"/>
  </r>
  <r>
    <s v="EST-000037788"/>
    <n v="8"/>
    <d v="2025-10-07T00:00:00"/>
    <s v="UK"/>
    <x v="1"/>
    <x v="39"/>
  </r>
  <r>
    <s v="EST-000037798"/>
    <n v="16"/>
    <d v="2025-10-07T00:00:00"/>
    <s v="UK"/>
    <x v="1"/>
    <x v="39"/>
  </r>
  <r>
    <s v="EST-000037810"/>
    <n v="16"/>
    <d v="2025-10-08T00:00:00"/>
    <s v="UK"/>
    <x v="1"/>
    <x v="39"/>
  </r>
  <r>
    <s v="EST-000037817"/>
    <n v="16"/>
    <d v="2025-10-08T00:00:00"/>
    <s v="UK"/>
    <x v="1"/>
    <x v="39"/>
  </r>
  <r>
    <s v="EST-000037823"/>
    <n v="0"/>
    <d v="2025-10-06T00:00:00"/>
    <s v="UK"/>
    <x v="0"/>
    <x v="39"/>
  </r>
  <r>
    <s v="EST-000037826"/>
    <m/>
    <d v="2025-10-06T00:00:00"/>
    <s v="UK"/>
    <x v="0"/>
    <x v="39"/>
  </r>
  <r>
    <s v="EST-000037827"/>
    <n v="0"/>
    <d v="2025-10-06T00:00:00"/>
    <s v="UK"/>
    <x v="0"/>
    <x v="39"/>
  </r>
  <r>
    <s v="EST-000037828"/>
    <m/>
    <d v="2025-10-06T00:00:00"/>
    <s v="UK"/>
    <x v="0"/>
    <x v="39"/>
  </r>
  <r>
    <s v="EST-000037829"/>
    <n v="0"/>
    <d v="2025-10-06T00:00:00"/>
    <s v="UK"/>
    <x v="0"/>
    <x v="39"/>
  </r>
  <r>
    <s v="EST-000037831"/>
    <n v="0"/>
    <d v="2025-10-06T00:00:00"/>
    <s v="UK"/>
    <x v="0"/>
    <x v="39"/>
  </r>
  <r>
    <s v="EST-000037832"/>
    <n v="0"/>
    <d v="2025-10-06T00:00:00"/>
    <s v="UK"/>
    <x v="0"/>
    <x v="39"/>
  </r>
  <r>
    <s v="EST-000037833"/>
    <n v="0"/>
    <d v="2025-10-06T00:00:00"/>
    <s v="UK"/>
    <x v="0"/>
    <x v="39"/>
  </r>
  <r>
    <s v="EST-000037834"/>
    <n v="0"/>
    <d v="2025-10-06T00:00:00"/>
    <s v="UK"/>
    <x v="0"/>
    <x v="39"/>
  </r>
  <r>
    <s v="EST-000037835"/>
    <n v="0"/>
    <d v="2025-10-06T00:00:00"/>
    <s v="UK"/>
    <x v="0"/>
    <x v="39"/>
  </r>
  <r>
    <s v="EST-000037836"/>
    <n v="0"/>
    <d v="2025-10-06T00:00:00"/>
    <s v="UK"/>
    <x v="0"/>
    <x v="39"/>
  </r>
  <r>
    <s v="EST-000037839"/>
    <m/>
    <d v="2025-10-06T00:00:00"/>
    <s v="UK"/>
    <x v="0"/>
    <x v="39"/>
  </r>
  <r>
    <s v="EST-000037840"/>
    <m/>
    <d v="2025-10-06T00:00:00"/>
    <s v="UK"/>
    <x v="0"/>
    <x v="39"/>
  </r>
  <r>
    <s v="EST-000037842"/>
    <m/>
    <d v="2025-10-06T00:00:00"/>
    <s v="UK"/>
    <x v="0"/>
    <x v="39"/>
  </r>
  <r>
    <s v="EST-000037844"/>
    <n v="16"/>
    <d v="2025-10-08T00:00:00"/>
    <s v="UK"/>
    <x v="1"/>
    <x v="39"/>
  </r>
  <r>
    <s v="EST-000037845"/>
    <n v="0"/>
    <d v="2025-10-06T00:00:00"/>
    <s v="UK"/>
    <x v="0"/>
    <x v="39"/>
  </r>
  <r>
    <s v="EST-000037846"/>
    <n v="16"/>
    <d v="2025-10-08T00:00:00"/>
    <s v="UK"/>
    <x v="1"/>
    <x v="39"/>
  </r>
  <r>
    <s v="EST-000037847"/>
    <m/>
    <d v="2025-10-06T00:00:00"/>
    <s v="UK"/>
    <x v="0"/>
    <x v="39"/>
  </r>
  <r>
    <s v="EST-000037849"/>
    <m/>
    <d v="2025-10-06T00:00:00"/>
    <s v="UK"/>
    <x v="0"/>
    <x v="39"/>
  </r>
  <r>
    <s v="EST-000037852"/>
    <n v="0"/>
    <d v="2025-10-07T00:00:00"/>
    <s v="UK"/>
    <x v="0"/>
    <x v="39"/>
  </r>
  <r>
    <s v="EST-000037855"/>
    <m/>
    <d v="2025-10-07T00:00:00"/>
    <s v="UK"/>
    <x v="0"/>
    <x v="39"/>
  </r>
  <r>
    <s v="EST-000037857"/>
    <n v="0"/>
    <d v="2025-10-07T00:00:00"/>
    <s v="UK"/>
    <x v="0"/>
    <x v="39"/>
  </r>
  <r>
    <s v="EST-000037860"/>
    <m/>
    <d v="2025-10-07T00:00:00"/>
    <s v="UK"/>
    <x v="0"/>
    <x v="39"/>
  </r>
  <r>
    <s v="EST-000037861"/>
    <m/>
    <d v="2025-10-07T00:00:00"/>
    <s v="UK"/>
    <x v="0"/>
    <x v="39"/>
  </r>
  <r>
    <s v="EST-000037870"/>
    <m/>
    <d v="2025-10-07T00:00:00"/>
    <s v="UK"/>
    <x v="0"/>
    <x v="39"/>
  </r>
  <r>
    <s v="EST-000037863"/>
    <n v="8"/>
    <d v="2025-10-08T00:00:00"/>
    <s v="UK"/>
    <x v="1"/>
    <x v="39"/>
  </r>
  <r>
    <s v="EST-000037866"/>
    <n v="16"/>
    <d v="2025-10-09T00:00:00"/>
    <s v="UK"/>
    <x v="1"/>
    <x v="39"/>
  </r>
  <r>
    <s v="EST-000037865"/>
    <n v="0"/>
    <d v="2025-10-07T00:00:00"/>
    <s v="UK"/>
    <x v="0"/>
    <x v="39"/>
  </r>
  <r>
    <s v="EST-000037867"/>
    <m/>
    <d v="2025-10-07T00:00:00"/>
    <s v="UK"/>
    <x v="0"/>
    <x v="39"/>
  </r>
  <r>
    <s v="EST-000037869"/>
    <m/>
    <d v="2025-10-07T00:00:00"/>
    <s v="UK"/>
    <x v="0"/>
    <x v="39"/>
  </r>
  <r>
    <s v="EST-000037875"/>
    <m/>
    <d v="2025-10-07T00:00:00"/>
    <s v="UK"/>
    <x v="0"/>
    <x v="39"/>
  </r>
  <r>
    <s v="EST-000037876"/>
    <n v="0"/>
    <d v="2025-10-07T00:00:00"/>
    <s v="UK"/>
    <x v="0"/>
    <x v="39"/>
  </r>
  <r>
    <s v="EST-000037877"/>
    <m/>
    <d v="2025-10-07T00:00:00"/>
    <s v="UK"/>
    <x v="0"/>
    <x v="39"/>
  </r>
  <r>
    <s v="EST-000037878"/>
    <m/>
    <d v="2025-10-07T00:00:00"/>
    <s v="UK"/>
    <x v="0"/>
    <x v="39"/>
  </r>
  <r>
    <s v="EST-000037879"/>
    <m/>
    <d v="2025-10-07T00:00:00"/>
    <s v="UK"/>
    <x v="0"/>
    <x v="39"/>
  </r>
  <r>
    <s v="EST-000037880"/>
    <n v="0"/>
    <d v="2025-10-08T00:00:00"/>
    <s v="UK"/>
    <x v="0"/>
    <x v="39"/>
  </r>
  <r>
    <s v="EST-000037881"/>
    <n v="0"/>
    <d v="2025-10-07T00:00:00"/>
    <s v="UK"/>
    <x v="0"/>
    <x v="39"/>
  </r>
  <r>
    <s v="EST-000037883"/>
    <n v="0"/>
    <d v="2025-10-08T00:00:00"/>
    <s v="UK"/>
    <x v="0"/>
    <x v="39"/>
  </r>
  <r>
    <s v="EST-000037888"/>
    <n v="8"/>
    <d v="2025-10-08T00:00:00"/>
    <s v="UK"/>
    <x v="1"/>
    <x v="39"/>
  </r>
  <r>
    <s v="EST-000037897"/>
    <n v="0"/>
    <d v="2025-10-08T00:00:00"/>
    <s v="UK"/>
    <x v="0"/>
    <x v="39"/>
  </r>
  <r>
    <s v="EST-000037885"/>
    <m/>
    <d v="2025-10-07T00:00:00"/>
    <s v="UK"/>
    <x v="0"/>
    <x v="39"/>
  </r>
  <r>
    <s v="EST-000037889"/>
    <m/>
    <d v="2025-10-07T00:00:00"/>
    <s v="UK"/>
    <x v="0"/>
    <x v="39"/>
  </r>
  <r>
    <s v="EST-000037891"/>
    <m/>
    <d v="2025-10-07T00:00:00"/>
    <s v="UK"/>
    <x v="0"/>
    <x v="39"/>
  </r>
  <r>
    <s v="EST-000037892"/>
    <m/>
    <d v="2025-10-07T00:00:00"/>
    <s v="UK"/>
    <x v="0"/>
    <x v="39"/>
  </r>
  <r>
    <s v="EST-000037893"/>
    <m/>
    <d v="2025-10-07T00:00:00"/>
    <s v="UK"/>
    <x v="0"/>
    <x v="39"/>
  </r>
  <r>
    <s v="EST-000037896"/>
    <n v="0"/>
    <d v="2025-10-08T00:00:00"/>
    <s v="UK"/>
    <x v="0"/>
    <x v="39"/>
  </r>
  <r>
    <s v="EST-000037899"/>
    <n v="0"/>
    <d v="2025-10-08T00:00:00"/>
    <s v="UK"/>
    <x v="0"/>
    <x v="39"/>
  </r>
  <r>
    <s v="EST-000037900"/>
    <n v="0"/>
    <d v="2025-10-08T00:00:00"/>
    <s v="UK"/>
    <x v="0"/>
    <x v="39"/>
  </r>
  <r>
    <s v="EST-000037902"/>
    <m/>
    <d v="2025-10-07T00:00:00"/>
    <s v="UK"/>
    <x v="0"/>
    <x v="39"/>
  </r>
  <r>
    <s v="EST-000037901"/>
    <m/>
    <d v="2025-10-10T00:00:00"/>
    <s v="UK"/>
    <x v="0"/>
    <x v="39"/>
  </r>
  <r>
    <s v="EST-000037903"/>
    <n v="24"/>
    <d v="2025-10-10T00:00:00"/>
    <s v="UK"/>
    <x v="1"/>
    <x v="39"/>
  </r>
  <r>
    <s v="EST-000037906"/>
    <n v="0"/>
    <d v="2025-10-08T00:00:00"/>
    <s v="UK"/>
    <x v="0"/>
    <x v="39"/>
  </r>
  <r>
    <s v="EST-000037909"/>
    <n v="0"/>
    <d v="2025-10-08T00:00:00"/>
    <s v="UK"/>
    <x v="0"/>
    <x v="39"/>
  </r>
  <r>
    <s v="EST-000037911"/>
    <n v="8"/>
    <d v="2025-10-09T00:00:00"/>
    <s v="UK"/>
    <x v="1"/>
    <x v="39"/>
  </r>
  <r>
    <s v="EST-000037912"/>
    <m/>
    <d v="2025-10-08T00:00:00"/>
    <s v="UK"/>
    <x v="0"/>
    <x v="39"/>
  </r>
  <r>
    <s v="EST-000037919"/>
    <m/>
    <d v="2025-10-08T00:00:00"/>
    <s v="UK"/>
    <x v="0"/>
    <x v="39"/>
  </r>
  <r>
    <s v="EST-000037922"/>
    <m/>
    <d v="2025-10-08T00:00:00"/>
    <s v="UK"/>
    <x v="0"/>
    <x v="39"/>
  </r>
  <r>
    <s v="EST-000037925"/>
    <m/>
    <d v="2025-10-08T00:00:00"/>
    <s v="UK"/>
    <x v="0"/>
    <x v="39"/>
  </r>
  <r>
    <s v="EST-000037923"/>
    <n v="0"/>
    <d v="2025-10-09T00:00:00"/>
    <s v="UK"/>
    <x v="0"/>
    <x v="39"/>
  </r>
  <r>
    <s v="EST-000037924"/>
    <m/>
    <d v="2025-10-08T00:00:00"/>
    <s v="UK"/>
    <x v="0"/>
    <x v="39"/>
  </r>
  <r>
    <s v="EST-000037926"/>
    <n v="0"/>
    <d v="2025-10-08T00:00:00"/>
    <s v="UK"/>
    <x v="0"/>
    <x v="39"/>
  </r>
  <r>
    <s v="EST-000037931"/>
    <n v="0"/>
    <d v="2025-10-08T00:00:00"/>
    <s v="UK"/>
    <x v="0"/>
    <x v="39"/>
  </r>
  <r>
    <s v="EST-000037932"/>
    <n v="0"/>
    <d v="2025-10-08T00:00:00"/>
    <s v="UK"/>
    <x v="0"/>
    <x v="39"/>
  </r>
  <r>
    <s v="EST-000037933"/>
    <n v="0"/>
    <d v="2025-10-08T00:00:00"/>
    <s v="UK"/>
    <x v="0"/>
    <x v="39"/>
  </r>
  <r>
    <s v="EST-000037934"/>
    <m/>
    <d v="2025-10-08T00:00:00"/>
    <s v="UK"/>
    <x v="0"/>
    <x v="39"/>
  </r>
  <r>
    <s v="EST-000037935"/>
    <m/>
    <d v="2025-10-08T00:00:00"/>
    <s v="UK"/>
    <x v="0"/>
    <x v="39"/>
  </r>
  <r>
    <s v="EST-000037937"/>
    <m/>
    <d v="2025-10-08T00:00:00"/>
    <s v="UK"/>
    <x v="0"/>
    <x v="39"/>
  </r>
  <r>
    <s v="EST-000037938"/>
    <m/>
    <d v="2025-10-08T00:00:00"/>
    <s v="UK"/>
    <x v="0"/>
    <x v="39"/>
  </r>
  <r>
    <s v="EST-000037939"/>
    <m/>
    <d v="2025-10-08T00:00:00"/>
    <s v="UK"/>
    <x v="0"/>
    <x v="39"/>
  </r>
  <r>
    <s v="EST-000037940"/>
    <n v="8"/>
    <d v="2025-10-09T00:00:00"/>
    <s v="UK"/>
    <x v="1"/>
    <x v="39"/>
  </r>
  <r>
    <s v="EST-000037941"/>
    <n v="0"/>
    <d v="2025-10-08T00:00:00"/>
    <s v="UK"/>
    <x v="0"/>
    <x v="39"/>
  </r>
  <r>
    <s v="EST-000037942"/>
    <n v="8"/>
    <d v="2025-10-09T00:00:00"/>
    <s v="UK"/>
    <x v="1"/>
    <x v="39"/>
  </r>
  <r>
    <s v="EST-000037943"/>
    <n v="8"/>
    <d v="2025-10-09T00:00:00"/>
    <s v="UK"/>
    <x v="1"/>
    <x v="39"/>
  </r>
  <r>
    <s v="EST-000037944"/>
    <n v="8"/>
    <d v="2025-10-09T00:00:00"/>
    <s v="UK"/>
    <x v="1"/>
    <x v="39"/>
  </r>
  <r>
    <s v="EST-000037952"/>
    <n v="0"/>
    <d v="2025-10-09T00:00:00"/>
    <s v="UK"/>
    <x v="0"/>
    <x v="39"/>
  </r>
  <r>
    <s v="EST-000037954"/>
    <m/>
    <d v="2025-10-09T00:00:00"/>
    <s v="UK"/>
    <x v="0"/>
    <x v="39"/>
  </r>
  <r>
    <s v="EST-000037955"/>
    <n v="0"/>
    <d v="2025-10-09T00:00:00"/>
    <s v="UK"/>
    <x v="0"/>
    <x v="39"/>
  </r>
  <r>
    <s v="EST-000037956"/>
    <m/>
    <d v="2025-10-09T00:00:00"/>
    <s v="UK"/>
    <x v="0"/>
    <x v="39"/>
  </r>
  <r>
    <s v="EST-000037957"/>
    <m/>
    <d v="2025-10-09T00:00:00"/>
    <s v="UK"/>
    <x v="0"/>
    <x v="39"/>
  </r>
  <r>
    <s v="EST-000037958"/>
    <m/>
    <d v="2025-10-09T00:00:00"/>
    <s v="UK"/>
    <x v="0"/>
    <x v="39"/>
  </r>
  <r>
    <s v="EST-000037961"/>
    <n v="0"/>
    <d v="2025-10-09T00:00:00"/>
    <s v="UK"/>
    <x v="0"/>
    <x v="39"/>
  </r>
  <r>
    <s v="EST-000037959"/>
    <m/>
    <d v="2025-10-09T00:00:00"/>
    <s v="UK"/>
    <x v="0"/>
    <x v="39"/>
  </r>
  <r>
    <s v="EST-000037960"/>
    <n v="0"/>
    <d v="2025-10-09T00:00:00"/>
    <s v="UK"/>
    <x v="0"/>
    <x v="39"/>
  </r>
  <r>
    <s v="EST-000037962"/>
    <m/>
    <d v="2025-10-09T00:00:00"/>
    <s v="UK"/>
    <x v="0"/>
    <x v="39"/>
  </r>
  <r>
    <s v="EST-000037963"/>
    <n v="0"/>
    <d v="2025-10-09T00:00:00"/>
    <s v="UK"/>
    <x v="0"/>
    <x v="39"/>
  </r>
  <r>
    <s v="EST-000037964"/>
    <n v="0"/>
    <d v="2025-10-09T00:00:00"/>
    <s v="UK"/>
    <x v="0"/>
    <x v="39"/>
  </r>
  <r>
    <s v="EST-000037966"/>
    <n v="0"/>
    <d v="2025-10-09T00:00:00"/>
    <s v="UK"/>
    <x v="0"/>
    <x v="39"/>
  </r>
  <r>
    <s v="EST-000037967"/>
    <n v="0"/>
    <d v="2025-10-09T00:00:00"/>
    <s v="UK"/>
    <x v="0"/>
    <x v="39"/>
  </r>
  <r>
    <s v="EST-000037969"/>
    <n v="0"/>
    <d v="2025-10-09T00:00:00"/>
    <s v="UK"/>
    <x v="0"/>
    <x v="39"/>
  </r>
  <r>
    <s v="EST-000037970"/>
    <m/>
    <d v="2025-10-09T00:00:00"/>
    <s v="UK"/>
    <x v="0"/>
    <x v="39"/>
  </r>
  <r>
    <s v="EST-000037972"/>
    <n v="0"/>
    <d v="2025-10-09T00:00:00"/>
    <s v="UK"/>
    <x v="0"/>
    <x v="39"/>
  </r>
  <r>
    <s v="EST-000037974"/>
    <m/>
    <d v="2025-10-09T00:00:00"/>
    <s v="UK"/>
    <x v="0"/>
    <x v="39"/>
  </r>
  <r>
    <s v="EST-000037975"/>
    <m/>
    <d v="2025-10-09T00:00:00"/>
    <s v="UK"/>
    <x v="0"/>
    <x v="39"/>
  </r>
  <r>
    <s v="EST-000037976"/>
    <n v="0"/>
    <d v="2025-10-09T00:00:00"/>
    <s v="UK"/>
    <x v="0"/>
    <x v="39"/>
  </r>
  <r>
    <s v="EST-000037979"/>
    <m/>
    <d v="2025-10-09T00:00:00"/>
    <s v="UK"/>
    <x v="0"/>
    <x v="39"/>
  </r>
  <r>
    <s v="EST-000037981"/>
    <m/>
    <d v="2025-10-09T00:00:00"/>
    <s v="UK"/>
    <x v="0"/>
    <x v="39"/>
  </r>
  <r>
    <s v="EST-000037980"/>
    <n v="0"/>
    <d v="2025-10-09T00:00:00"/>
    <s v="UK"/>
    <x v="0"/>
    <x v="39"/>
  </r>
  <r>
    <s v="EST-000037982"/>
    <m/>
    <d v="2025-10-09T00:00:00"/>
    <s v="UK"/>
    <x v="0"/>
    <x v="39"/>
  </r>
  <r>
    <s v="EST-000037986"/>
    <n v="0"/>
    <d v="2025-10-09T00:00:00"/>
    <s v="UK"/>
    <x v="0"/>
    <x v="39"/>
  </r>
  <r>
    <s v="EST-000037984"/>
    <n v="0"/>
    <d v="2025-10-09T00:00:00"/>
    <s v="UK"/>
    <x v="0"/>
    <x v="39"/>
  </r>
  <r>
    <s v="EST-000037985"/>
    <m/>
    <d v="2025-10-09T00:00:00"/>
    <s v="UK"/>
    <x v="0"/>
    <x v="39"/>
  </r>
  <r>
    <s v="EST-000037990"/>
    <m/>
    <d v="2025-10-09T00:00:00"/>
    <s v="UK"/>
    <x v="0"/>
    <x v="39"/>
  </r>
  <r>
    <s v="EST-000037992"/>
    <n v="0"/>
    <d v="2025-10-09T00:00:00"/>
    <s v="UK"/>
    <x v="0"/>
    <x v="39"/>
  </r>
  <r>
    <s v="EST-000037993"/>
    <n v="0"/>
    <d v="2025-10-09T00:00:00"/>
    <s v="UK"/>
    <x v="0"/>
    <x v="39"/>
  </r>
  <r>
    <s v="EST-000037994"/>
    <n v="0"/>
    <d v="2025-10-09T00:00:00"/>
    <s v="UK"/>
    <x v="0"/>
    <x v="39"/>
  </r>
  <r>
    <s v="EST-000037996"/>
    <m/>
    <d v="2025-10-09T00:00:00"/>
    <s v="UK"/>
    <x v="0"/>
    <x v="39"/>
  </r>
  <r>
    <s v="EST-000037997"/>
    <n v="8"/>
    <d v="2025-10-10T00:00:00"/>
    <s v="UK"/>
    <x v="1"/>
    <x v="39"/>
  </r>
  <r>
    <s v="EST-000037999"/>
    <m/>
    <d v="2025-10-10T00:00:00"/>
    <s v="UK"/>
    <x v="0"/>
    <x v="39"/>
  </r>
  <r>
    <s v="EST-000038000"/>
    <m/>
    <d v="2025-10-09T00:00:00"/>
    <s v="UK"/>
    <x v="0"/>
    <x v="39"/>
  </r>
  <r>
    <s v="EST-000038001"/>
    <m/>
    <d v="2025-10-09T00:00:00"/>
    <s v="UK"/>
    <x v="0"/>
    <x v="39"/>
  </r>
  <r>
    <s v="EST-000038002"/>
    <m/>
    <d v="2025-10-09T00:00:00"/>
    <s v="UK"/>
    <x v="0"/>
    <x v="39"/>
  </r>
  <r>
    <s v="EST-000038006"/>
    <m/>
    <d v="2025-10-09T00:00:00"/>
    <s v="UK"/>
    <x v="0"/>
    <x v="39"/>
  </r>
  <r>
    <s v="EST-000038008"/>
    <m/>
    <d v="2025-10-10T00:00:00"/>
    <s v="UK"/>
    <x v="0"/>
    <x v="39"/>
  </r>
  <r>
    <s v="EST-000038009"/>
    <m/>
    <d v="2025-10-10T00:00:00"/>
    <s v="UK"/>
    <x v="0"/>
    <x v="39"/>
  </r>
  <r>
    <s v="EST-000038011"/>
    <n v="0"/>
    <d v="2025-10-10T00:00:00"/>
    <s v="UK"/>
    <x v="0"/>
    <x v="39"/>
  </r>
  <r>
    <s v="EST-000038015"/>
    <n v="0"/>
    <d v="2025-10-10T00:00:00"/>
    <s v="UK"/>
    <x v="0"/>
    <x v="39"/>
  </r>
  <r>
    <s v="EST-000038018"/>
    <m/>
    <d v="2025-10-10T00:00:00"/>
    <s v="UK"/>
    <x v="0"/>
    <x v="39"/>
  </r>
  <r>
    <s v="EST-000038017"/>
    <n v="0"/>
    <d v="2025-10-10T00:00:00"/>
    <s v="UK"/>
    <x v="0"/>
    <x v="39"/>
  </r>
  <r>
    <s v="EST-000038016"/>
    <n v="0"/>
    <d v="2025-10-10T00:00:00"/>
    <s v="UK"/>
    <x v="0"/>
    <x v="39"/>
  </r>
  <r>
    <s v="EST-000038019"/>
    <m/>
    <d v="2025-10-10T00:00:00"/>
    <s v="UK"/>
    <x v="0"/>
    <x v="39"/>
  </r>
  <r>
    <s v="EST-000038020"/>
    <n v="0"/>
    <d v="2025-10-10T00:00:00"/>
    <s v="UK"/>
    <x v="0"/>
    <x v="39"/>
  </r>
  <r>
    <s v="EST-000038024"/>
    <n v="0"/>
    <d v="2025-10-10T00:00:00"/>
    <s v="UK"/>
    <x v="0"/>
    <x v="39"/>
  </r>
  <r>
    <s v="EST-000038026"/>
    <m/>
    <d v="2025-10-10T00:00:00"/>
    <s v="UK"/>
    <x v="0"/>
    <x v="39"/>
  </r>
  <r>
    <s v="EST-000038031"/>
    <m/>
    <d v="2025-10-10T00:00:00"/>
    <s v="UK"/>
    <x v="0"/>
    <x v="39"/>
  </r>
  <r>
    <s v="EST-000038032"/>
    <n v="0"/>
    <d v="2025-10-10T00:00:00"/>
    <s v="UK"/>
    <x v="0"/>
    <x v="39"/>
  </r>
  <r>
    <s v="EST-000038033"/>
    <n v="0"/>
    <d v="2025-10-10T00:00:00"/>
    <s v="UK"/>
    <x v="0"/>
    <x v="39"/>
  </r>
  <r>
    <s v="EST-000038037"/>
    <m/>
    <d v="2025-10-10T00:00:00"/>
    <s v="UK"/>
    <x v="0"/>
    <x v="39"/>
  </r>
  <r>
    <s v="EST-000038040"/>
    <m/>
    <d v="2025-10-10T00:00:00"/>
    <s v="UK"/>
    <x v="0"/>
    <x v="39"/>
  </r>
  <r>
    <s v="EST-000038042"/>
    <m/>
    <d v="2025-10-10T00:00:00"/>
    <s v="UK"/>
    <x v="0"/>
    <x v="39"/>
  </r>
  <r>
    <s v="EST-000038043"/>
    <m/>
    <d v="2025-10-10T00:00:00"/>
    <s v="UK"/>
    <x v="0"/>
    <x v="39"/>
  </r>
  <r>
    <s v="EST-000038044"/>
    <n v="0"/>
    <d v="2025-10-10T00:00:00"/>
    <s v="UK"/>
    <x v="0"/>
    <x v="39"/>
  </r>
  <r>
    <s v="EST-000038050"/>
    <m/>
    <d v="2025-10-10T00:00:00"/>
    <s v="UK"/>
    <x v="0"/>
    <x v="39"/>
  </r>
  <r>
    <s v="EST-000038049"/>
    <m/>
    <d v="2025-10-10T00:00:00"/>
    <s v="UK"/>
    <x v="0"/>
    <x v="39"/>
  </r>
  <r>
    <s v="EST-000037736"/>
    <n v="16"/>
    <d v="2025-10-07T00:00:00"/>
    <s v="USA"/>
    <x v="1"/>
    <x v="39"/>
  </r>
  <r>
    <s v="EST-000037770"/>
    <n v="31"/>
    <d v="2025-10-08T00:00:00"/>
    <s v="USA"/>
    <x v="1"/>
    <x v="39"/>
  </r>
  <r>
    <s v="EST-000037786"/>
    <n v="40"/>
    <d v="2025-10-10T00:00:00"/>
    <s v="USA"/>
    <x v="1"/>
    <x v="39"/>
  </r>
  <r>
    <s v="EST-000037843"/>
    <m/>
    <d v="2025-10-06T00:00:00"/>
    <s v="USA"/>
    <x v="0"/>
    <x v="39"/>
  </r>
  <r>
    <s v="EST-000037898"/>
    <m/>
    <d v="2025-10-07T00:00:00"/>
    <s v="USA"/>
    <x v="0"/>
    <x v="39"/>
  </r>
  <r>
    <s v="EST-000037907"/>
    <m/>
    <d v="2025-10-08T00:00:00"/>
    <s v="USA"/>
    <x v="0"/>
    <x v="39"/>
  </r>
  <r>
    <s v="EST-000037913"/>
    <m/>
    <d v="2025-10-08T00:00:00"/>
    <s v="USA"/>
    <x v="0"/>
    <x v="39"/>
  </r>
  <r>
    <s v="EST-000037945"/>
    <m/>
    <d v="2025-10-08T00:00:00"/>
    <s v="USA"/>
    <x v="0"/>
    <x v="39"/>
  </r>
  <r>
    <s v="EST-000037947"/>
    <n v="8"/>
    <d v="2025-10-10T00:00:00"/>
    <s v="USA"/>
    <x v="1"/>
    <x v="39"/>
  </r>
  <r>
    <s v="EST-000037983"/>
    <m/>
    <d v="2025-10-09T00:00:00"/>
    <s v="USA"/>
    <x v="0"/>
    <x v="39"/>
  </r>
  <r>
    <s v="EST-000038010"/>
    <m/>
    <d v="2025-10-09T00:00:00"/>
    <s v="USA"/>
    <x v="0"/>
    <x v="39"/>
  </r>
  <r>
    <s v="EST-000038014"/>
    <m/>
    <d v="2025-10-09T00:00:00"/>
    <s v="USA"/>
    <x v="0"/>
    <x v="39"/>
  </r>
  <r>
    <s v="EST-000038054"/>
    <m/>
    <d v="2025-10-10T00:00:00"/>
    <s v="USA"/>
    <x v="0"/>
    <x v="39"/>
  </r>
  <r>
    <s v="EST-000038192"/>
    <m/>
    <d v="2025-10-15T00:00:00"/>
    <s v="France"/>
    <x v="0"/>
    <x v="40"/>
  </r>
  <r>
    <s v="EST-000037546"/>
    <m/>
    <d v="2025-10-15T00:00:00"/>
    <s v="Ireland"/>
    <x v="0"/>
    <x v="40"/>
  </r>
  <r>
    <s v="EST-000037936"/>
    <m/>
    <d v="2025-10-13T00:00:00"/>
    <s v="Ireland"/>
    <x v="0"/>
    <x v="40"/>
  </r>
  <r>
    <s v="EST-000037988"/>
    <m/>
    <d v="2025-10-13T00:00:00"/>
    <s v="Ireland"/>
    <x v="0"/>
    <x v="40"/>
  </r>
  <r>
    <s v="EST-000038041"/>
    <m/>
    <d v="2025-10-13T00:00:00"/>
    <s v="Ireland"/>
    <x v="0"/>
    <x v="40"/>
  </r>
  <r>
    <s v="EST-000038047"/>
    <m/>
    <d v="2025-10-13T00:00:00"/>
    <s v="Ireland"/>
    <x v="0"/>
    <x v="40"/>
  </r>
  <r>
    <s v="EST-000038063"/>
    <m/>
    <d v="2025-10-15T00:00:00"/>
    <s v="Ireland"/>
    <x v="0"/>
    <x v="40"/>
  </r>
  <r>
    <s v="EST-000038082"/>
    <m/>
    <d v="2025-10-13T00:00:00"/>
    <s v="Ireland"/>
    <x v="0"/>
    <x v="40"/>
  </r>
  <r>
    <s v="EST-000038084"/>
    <m/>
    <d v="2025-10-13T00:00:00"/>
    <s v="Ireland"/>
    <x v="0"/>
    <x v="40"/>
  </r>
  <r>
    <s v="EST-000038092"/>
    <m/>
    <d v="2025-10-15T00:00:00"/>
    <s v="Ireland"/>
    <x v="0"/>
    <x v="40"/>
  </r>
  <r>
    <s v="EST-000038094"/>
    <m/>
    <d v="2025-10-15T00:00:00"/>
    <s v="Ireland"/>
    <x v="0"/>
    <x v="40"/>
  </r>
  <r>
    <s v="EST-000038120"/>
    <m/>
    <d v="2025-10-14T00:00:00"/>
    <s v="Ireland"/>
    <x v="0"/>
    <x v="40"/>
  </r>
  <r>
    <s v="EST-000038122"/>
    <m/>
    <d v="2025-10-14T00:00:00"/>
    <s v="Ireland"/>
    <x v="0"/>
    <x v="40"/>
  </r>
  <r>
    <s v="EST-000038127"/>
    <m/>
    <d v="2025-10-16T00:00:00"/>
    <s v="Ireland"/>
    <x v="0"/>
    <x v="40"/>
  </r>
  <r>
    <s v="EST-000038130"/>
    <m/>
    <d v="2025-10-14T00:00:00"/>
    <s v="Ireland"/>
    <x v="0"/>
    <x v="40"/>
  </r>
  <r>
    <s v="EST-000038148"/>
    <m/>
    <d v="2025-10-14T00:00:00"/>
    <s v="Ireland"/>
    <x v="0"/>
    <x v="40"/>
  </r>
  <r>
    <s v="EST-000038162"/>
    <m/>
    <d v="2025-10-16T00:00:00"/>
    <s v="Ireland"/>
    <x v="0"/>
    <x v="40"/>
  </r>
  <r>
    <s v="EST-000038181"/>
    <m/>
    <d v="2025-10-16T00:00:00"/>
    <s v="Ireland"/>
    <x v="0"/>
    <x v="40"/>
  </r>
  <r>
    <s v="EST-000038183"/>
    <m/>
    <d v="2025-10-16T00:00:00"/>
    <s v="Ireland"/>
    <x v="0"/>
    <x v="40"/>
  </r>
  <r>
    <s v="EST-000038187"/>
    <m/>
    <d v="2025-10-16T00:00:00"/>
    <s v="Ireland"/>
    <x v="0"/>
    <x v="40"/>
  </r>
  <r>
    <s v="EST-000038196"/>
    <m/>
    <d v="2025-10-16T00:00:00"/>
    <s v="Ireland"/>
    <x v="0"/>
    <x v="40"/>
  </r>
  <r>
    <s v="EST-000038217"/>
    <m/>
    <d v="2025-10-17T00:00:00"/>
    <s v="Ireland"/>
    <x v="0"/>
    <x v="40"/>
  </r>
  <r>
    <s v="EST-000038218"/>
    <m/>
    <d v="2025-10-16T00:00:00"/>
    <s v="Ireland"/>
    <x v="0"/>
    <x v="40"/>
  </r>
  <r>
    <s v="EST-000037672"/>
    <n v="72"/>
    <d v="2025-10-13T00:00:00"/>
    <s v="Middle East"/>
    <x v="1"/>
    <x v="40"/>
  </r>
  <r>
    <s v="EST-000037792"/>
    <n v="24"/>
    <d v="2025-10-14T00:00:00"/>
    <s v="Middle East"/>
    <x v="1"/>
    <x v="40"/>
  </r>
  <r>
    <s v="EST-000037848"/>
    <n v="40"/>
    <d v="2025-10-13T00:00:00"/>
    <s v="Middle East"/>
    <x v="1"/>
    <x v="40"/>
  </r>
  <r>
    <s v="EST-000037915"/>
    <n v="32"/>
    <d v="2025-10-14T00:00:00"/>
    <s v="Middle East"/>
    <x v="1"/>
    <x v="40"/>
  </r>
  <r>
    <s v="EST-000038058"/>
    <n v="16"/>
    <d v="2025-10-15T00:00:00"/>
    <s v="Middle East"/>
    <x v="1"/>
    <x v="40"/>
  </r>
  <r>
    <s v="EST-000038067"/>
    <n v="8"/>
    <d v="2025-10-14T00:00:00"/>
    <s v="Middle East"/>
    <x v="1"/>
    <x v="40"/>
  </r>
  <r>
    <s v="EST-000038076"/>
    <m/>
    <d v="2025-10-13T00:00:00"/>
    <s v="Middle East"/>
    <x v="0"/>
    <x v="40"/>
  </r>
  <r>
    <s v="EST-000038104"/>
    <n v="24"/>
    <d v="2025-10-17T00:00:00"/>
    <s v="Middle East"/>
    <x v="1"/>
    <x v="40"/>
  </r>
  <r>
    <s v="EST-000038105"/>
    <n v="24"/>
    <d v="2025-10-17T00:00:00"/>
    <s v="Middle East"/>
    <x v="1"/>
    <x v="40"/>
  </r>
  <r>
    <s v="EST-000038107"/>
    <n v="0"/>
    <d v="2025-10-14T00:00:00"/>
    <s v="Middle East"/>
    <x v="0"/>
    <x v="40"/>
  </r>
  <r>
    <s v="EST-000038176"/>
    <n v="16"/>
    <d v="2025-10-17T00:00:00"/>
    <s v="Middle East"/>
    <x v="1"/>
    <x v="40"/>
  </r>
  <r>
    <s v="EST-000038212"/>
    <n v="8"/>
    <d v="2025-10-17T00:00:00"/>
    <s v="Middle East"/>
    <x v="1"/>
    <x v="40"/>
  </r>
  <r>
    <s v="EST-000037145"/>
    <m/>
    <d v="2025-10-17T00:00:00"/>
    <s v="Rest of the World"/>
    <x v="0"/>
    <x v="40"/>
  </r>
  <r>
    <s v="EST-000037170"/>
    <n v="184"/>
    <d v="2025-10-15T00:00:00"/>
    <s v="Rest of the World"/>
    <x v="1"/>
    <x v="40"/>
  </r>
  <r>
    <s v="EST-000037633"/>
    <m/>
    <d v="2025-10-15T00:00:00"/>
    <s v="Rest of the World"/>
    <x v="0"/>
    <x v="40"/>
  </r>
  <r>
    <s v="EST-000037733"/>
    <m/>
    <d v="2025-10-15T00:00:00"/>
    <s v="Rest of the World"/>
    <x v="0"/>
    <x v="40"/>
  </r>
  <r>
    <s v="EST-000037819"/>
    <n v="40"/>
    <d v="2025-10-13T00:00:00"/>
    <s v="Rest of the World"/>
    <x v="1"/>
    <x v="40"/>
  </r>
  <r>
    <s v="EST-000037853"/>
    <n v="32"/>
    <d v="2025-10-14T00:00:00"/>
    <s v="Rest of the World"/>
    <x v="1"/>
    <x v="40"/>
  </r>
  <r>
    <s v="EST-000037854"/>
    <n v="32"/>
    <d v="2025-10-14T00:00:00"/>
    <s v="Rest of the World"/>
    <x v="1"/>
    <x v="40"/>
  </r>
  <r>
    <s v="EST-000037882"/>
    <n v="60"/>
    <d v="2025-10-17T00:00:00"/>
    <s v="Rest of the World"/>
    <x v="1"/>
    <x v="40"/>
  </r>
  <r>
    <s v="EST-000037948"/>
    <n v="16"/>
    <d v="2025-10-13T00:00:00"/>
    <s v="Rest of the World"/>
    <x v="1"/>
    <x v="40"/>
  </r>
  <r>
    <s v="EST-000038034"/>
    <n v="16"/>
    <d v="2025-10-14T00:00:00"/>
    <s v="Rest of the World"/>
    <x v="1"/>
    <x v="40"/>
  </r>
  <r>
    <s v="EST-000038052"/>
    <n v="32"/>
    <d v="2025-10-17T00:00:00"/>
    <s v="Rest of the World"/>
    <x v="1"/>
    <x v="40"/>
  </r>
  <r>
    <s v="EST-000038101"/>
    <n v="16"/>
    <d v="2025-10-16T00:00:00"/>
    <s v="Rest of the World"/>
    <x v="1"/>
    <x v="40"/>
  </r>
  <r>
    <s v="EST-000038103"/>
    <n v="16"/>
    <d v="2025-10-16T00:00:00"/>
    <s v="Rest of the World"/>
    <x v="1"/>
    <x v="40"/>
  </r>
  <r>
    <s v="EST-000038126"/>
    <n v="16"/>
    <d v="2025-10-16T00:00:00"/>
    <s v="Rest of the World"/>
    <x v="1"/>
    <x v="40"/>
  </r>
  <r>
    <s v="EST-000038159"/>
    <n v="8"/>
    <d v="2025-10-16T00:00:00"/>
    <s v="Rest of the World"/>
    <x v="1"/>
    <x v="40"/>
  </r>
  <r>
    <s v="EST-000038272"/>
    <n v="0"/>
    <d v="2025-10-17T00:00:00"/>
    <s v="Rest of the World"/>
    <x v="0"/>
    <x v="40"/>
  </r>
  <r>
    <s v="EST-000037673"/>
    <m/>
    <d v="2025-10-14T00:00:00"/>
    <s v="UK"/>
    <x v="0"/>
    <x v="40"/>
  </r>
  <r>
    <s v="EST-000037801"/>
    <n v="64"/>
    <d v="2025-10-16T00:00:00"/>
    <s v="UK"/>
    <x v="1"/>
    <x v="40"/>
  </r>
  <r>
    <s v="EST-000037830"/>
    <n v="40"/>
    <d v="2025-10-15T00:00:00"/>
    <s v="UK"/>
    <x v="1"/>
    <x v="40"/>
  </r>
  <r>
    <s v="EST-000037862"/>
    <n v="40"/>
    <d v="2025-10-14T00:00:00"/>
    <s v="UK"/>
    <x v="1"/>
    <x v="40"/>
  </r>
  <r>
    <s v="EST-000037874"/>
    <n v="56"/>
    <d v="2025-10-16T00:00:00"/>
    <s v="UK"/>
    <x v="1"/>
    <x v="40"/>
  </r>
  <r>
    <s v="EST-000037921"/>
    <n v="48"/>
    <d v="2025-10-17T00:00:00"/>
    <s v="UK"/>
    <x v="1"/>
    <x v="40"/>
  </r>
  <r>
    <s v="EST-000037971"/>
    <n v="16"/>
    <d v="2025-10-13T00:00:00"/>
    <s v="UK"/>
    <x v="1"/>
    <x v="40"/>
  </r>
  <r>
    <s v="EST-000037989"/>
    <n v="48"/>
    <d v="2025-10-17T00:00:00"/>
    <s v="UK"/>
    <x v="1"/>
    <x v="40"/>
  </r>
  <r>
    <s v="EST-000038004"/>
    <n v="32"/>
    <d v="2025-10-16T00:00:00"/>
    <s v="UK"/>
    <x v="1"/>
    <x v="40"/>
  </r>
  <r>
    <s v="EST-000038021"/>
    <n v="0"/>
    <d v="2025-10-13T00:00:00"/>
    <s v="UK"/>
    <x v="0"/>
    <x v="40"/>
  </r>
  <r>
    <s v="EST-000038023"/>
    <n v="0"/>
    <d v="2025-10-13T00:00:00"/>
    <s v="UK"/>
    <x v="0"/>
    <x v="40"/>
  </r>
  <r>
    <s v="EST-000038027"/>
    <n v="0"/>
    <d v="2025-10-13T00:00:00"/>
    <s v="UK"/>
    <x v="0"/>
    <x v="40"/>
  </r>
  <r>
    <s v="EST-000038035"/>
    <n v="24"/>
    <d v="2025-10-15T00:00:00"/>
    <s v="UK"/>
    <x v="1"/>
    <x v="40"/>
  </r>
  <r>
    <s v="EST-000038038"/>
    <n v="0"/>
    <d v="2025-10-13T00:00:00"/>
    <s v="UK"/>
    <x v="0"/>
    <x v="40"/>
  </r>
  <r>
    <s v="EST-000038051"/>
    <n v="8"/>
    <d v="2025-10-14T00:00:00"/>
    <s v="UK"/>
    <x v="1"/>
    <x v="40"/>
  </r>
  <r>
    <s v="EST-000038048"/>
    <m/>
    <d v="2025-10-13T00:00:00"/>
    <s v="UK"/>
    <x v="0"/>
    <x v="40"/>
  </r>
  <r>
    <s v="EST-000038053"/>
    <m/>
    <d v="2025-10-13T00:00:00"/>
    <s v="UK"/>
    <x v="0"/>
    <x v="40"/>
  </r>
  <r>
    <s v="EST-000038056"/>
    <m/>
    <d v="2025-10-13T00:00:00"/>
    <s v="UK"/>
    <x v="0"/>
    <x v="40"/>
  </r>
  <r>
    <s v="EST-000038057"/>
    <n v="32"/>
    <d v="2025-10-17T00:00:00"/>
    <s v="UK"/>
    <x v="1"/>
    <x v="40"/>
  </r>
  <r>
    <s v="EST-000038060"/>
    <m/>
    <d v="2025-10-13T00:00:00"/>
    <s v="UK"/>
    <x v="0"/>
    <x v="40"/>
  </r>
  <r>
    <s v="EST-000038061"/>
    <n v="0"/>
    <d v="2025-10-13T00:00:00"/>
    <s v="UK"/>
    <x v="0"/>
    <x v="40"/>
  </r>
  <r>
    <s v="EST-000038062"/>
    <n v="8"/>
    <d v="2025-10-14T00:00:00"/>
    <s v="UK"/>
    <x v="1"/>
    <x v="40"/>
  </r>
  <r>
    <s v="EST-000038064"/>
    <n v="8"/>
    <d v="2025-10-14T00:00:00"/>
    <s v="UK"/>
    <x v="1"/>
    <x v="40"/>
  </r>
  <r>
    <s v="EST-000038065"/>
    <n v="0"/>
    <d v="2025-10-13T00:00:00"/>
    <s v="UK"/>
    <x v="0"/>
    <x v="40"/>
  </r>
  <r>
    <s v="EST-000038066"/>
    <n v="0"/>
    <d v="2025-10-13T00:00:00"/>
    <s v="UK"/>
    <x v="0"/>
    <x v="40"/>
  </r>
  <r>
    <s v="EST-000038068"/>
    <m/>
    <d v="2025-10-15T00:00:00"/>
    <s v="UK"/>
    <x v="0"/>
    <x v="40"/>
  </r>
  <r>
    <s v="EST-000038070"/>
    <n v="0"/>
    <d v="2025-10-13T00:00:00"/>
    <s v="UK"/>
    <x v="0"/>
    <x v="40"/>
  </r>
  <r>
    <s v="EST-000038071"/>
    <m/>
    <d v="2025-10-13T00:00:00"/>
    <s v="UK"/>
    <x v="0"/>
    <x v="40"/>
  </r>
  <r>
    <s v="EST-000038072"/>
    <m/>
    <d v="2025-10-13T00:00:00"/>
    <s v="UK"/>
    <x v="0"/>
    <x v="40"/>
  </r>
  <r>
    <s v="EST-000038073"/>
    <n v="0"/>
    <d v="2025-10-13T00:00:00"/>
    <s v="UK"/>
    <x v="0"/>
    <x v="40"/>
  </r>
  <r>
    <s v="EST-000038074"/>
    <n v="8"/>
    <d v="2025-10-14T00:00:00"/>
    <s v="UK"/>
    <x v="1"/>
    <x v="40"/>
  </r>
  <r>
    <s v="EST-000038075"/>
    <n v="8"/>
    <d v="2025-10-14T00:00:00"/>
    <s v="UK"/>
    <x v="1"/>
    <x v="40"/>
  </r>
  <r>
    <s v="EST-000038077"/>
    <n v="0"/>
    <d v="2025-10-13T00:00:00"/>
    <s v="UK"/>
    <x v="0"/>
    <x v="40"/>
  </r>
  <r>
    <s v="EST-000038078"/>
    <m/>
    <d v="2025-10-13T00:00:00"/>
    <s v="UK"/>
    <x v="0"/>
    <x v="40"/>
  </r>
  <r>
    <s v="EST-000038079"/>
    <m/>
    <d v="2025-10-13T00:00:00"/>
    <s v="UK"/>
    <x v="0"/>
    <x v="40"/>
  </r>
  <r>
    <s v="EST-000038080"/>
    <m/>
    <d v="2025-10-13T00:00:00"/>
    <s v="UK"/>
    <x v="0"/>
    <x v="40"/>
  </r>
  <r>
    <s v="EST-000038085"/>
    <m/>
    <d v="2025-10-13T00:00:00"/>
    <s v="UK"/>
    <x v="0"/>
    <x v="40"/>
  </r>
  <r>
    <s v="EST-000038086"/>
    <m/>
    <d v="2025-10-13T00:00:00"/>
    <s v="UK"/>
    <x v="0"/>
    <x v="40"/>
  </r>
  <r>
    <s v="EST-000038087"/>
    <n v="0"/>
    <d v="2025-10-13T00:00:00"/>
    <s v="UK"/>
    <x v="0"/>
    <x v="40"/>
  </r>
  <r>
    <s v="EST-000038088"/>
    <n v="8"/>
    <d v="2025-10-14T00:00:00"/>
    <s v="UK"/>
    <x v="1"/>
    <x v="40"/>
  </r>
  <r>
    <s v="EST-000038090"/>
    <n v="0"/>
    <d v="2025-10-13T00:00:00"/>
    <s v="UK"/>
    <x v="0"/>
    <x v="40"/>
  </r>
  <r>
    <s v="EST-000038089"/>
    <n v="0"/>
    <d v="2025-10-13T00:00:00"/>
    <s v="UK"/>
    <x v="0"/>
    <x v="40"/>
  </r>
  <r>
    <s v="EST-000038091"/>
    <m/>
    <d v="2025-10-13T00:00:00"/>
    <s v="UK"/>
    <x v="0"/>
    <x v="40"/>
  </r>
  <r>
    <s v="EST-000038093"/>
    <m/>
    <d v="2025-10-13T00:00:00"/>
    <s v="UK"/>
    <x v="0"/>
    <x v="40"/>
  </r>
  <r>
    <s v="EST-000038096"/>
    <n v="24"/>
    <d v="2025-10-16T00:00:00"/>
    <s v="UK"/>
    <x v="1"/>
    <x v="40"/>
  </r>
  <r>
    <s v="EST-000038097"/>
    <n v="0"/>
    <d v="2025-10-13T00:00:00"/>
    <s v="UK"/>
    <x v="0"/>
    <x v="40"/>
  </r>
  <r>
    <s v="EST-000038098"/>
    <m/>
    <d v="2025-10-14T00:00:00"/>
    <s v="UK"/>
    <x v="0"/>
    <x v="40"/>
  </r>
  <r>
    <s v="EST-000038100"/>
    <n v="0"/>
    <d v="2025-10-14T00:00:00"/>
    <s v="UK"/>
    <x v="0"/>
    <x v="40"/>
  </r>
  <r>
    <s v="EST-000038106"/>
    <n v="0"/>
    <d v="2025-10-14T00:00:00"/>
    <s v="UK"/>
    <x v="0"/>
    <x v="40"/>
  </r>
  <r>
    <s v="EST-000038108"/>
    <m/>
    <d v="2025-10-14T00:00:00"/>
    <s v="UK"/>
    <x v="0"/>
    <x v="40"/>
  </r>
  <r>
    <s v="EST-000038109"/>
    <m/>
    <d v="2025-10-14T00:00:00"/>
    <s v="UK"/>
    <x v="0"/>
    <x v="40"/>
  </r>
  <r>
    <s v="EST-000038110"/>
    <n v="0"/>
    <d v="2025-10-14T00:00:00"/>
    <s v="UK"/>
    <x v="0"/>
    <x v="40"/>
  </r>
  <r>
    <s v="EST-000038111"/>
    <n v="0"/>
    <d v="2025-10-14T00:00:00"/>
    <s v="UK"/>
    <x v="0"/>
    <x v="40"/>
  </r>
  <r>
    <s v="EST-000038112"/>
    <m/>
    <d v="2025-10-14T00:00:00"/>
    <s v="UK"/>
    <x v="0"/>
    <x v="40"/>
  </r>
  <r>
    <s v="EST-000038114"/>
    <n v="0"/>
    <d v="2025-10-14T00:00:00"/>
    <s v="UK"/>
    <x v="0"/>
    <x v="40"/>
  </r>
  <r>
    <s v="EST-000038115"/>
    <n v="0"/>
    <d v="2025-10-14T00:00:00"/>
    <s v="UK"/>
    <x v="0"/>
    <x v="40"/>
  </r>
  <r>
    <s v="EST-000038116"/>
    <n v="8"/>
    <d v="2025-10-17T00:00:00"/>
    <s v="UK"/>
    <x v="1"/>
    <x v="40"/>
  </r>
  <r>
    <s v="EST-000038117"/>
    <n v="16"/>
    <d v="2025-10-16T00:00:00"/>
    <s v="UK"/>
    <x v="1"/>
    <x v="40"/>
  </r>
  <r>
    <s v="EST-000038118"/>
    <n v="0"/>
    <d v="2025-10-14T00:00:00"/>
    <s v="UK"/>
    <x v="0"/>
    <x v="40"/>
  </r>
  <r>
    <s v="EST-000038119"/>
    <n v="8"/>
    <d v="2025-10-15T00:00:00"/>
    <s v="UK"/>
    <x v="1"/>
    <x v="40"/>
  </r>
  <r>
    <s v="EST-000038121"/>
    <n v="0"/>
    <d v="2025-10-14T00:00:00"/>
    <s v="UK"/>
    <x v="0"/>
    <x v="40"/>
  </r>
  <r>
    <s v="EST-000038123"/>
    <n v="0"/>
    <d v="2025-10-14T00:00:00"/>
    <s v="UK"/>
    <x v="0"/>
    <x v="40"/>
  </r>
  <r>
    <s v="EST-000038125"/>
    <m/>
    <d v="2025-10-14T00:00:00"/>
    <s v="UK"/>
    <x v="0"/>
    <x v="40"/>
  </r>
  <r>
    <s v="EST-000038128"/>
    <n v="0"/>
    <d v="2025-10-14T00:00:00"/>
    <s v="UK"/>
    <x v="0"/>
    <x v="40"/>
  </r>
  <r>
    <s v="EST-000038129"/>
    <m/>
    <d v="2025-10-14T00:00:00"/>
    <s v="UK"/>
    <x v="0"/>
    <x v="40"/>
  </r>
  <r>
    <s v="EST-000038131"/>
    <n v="0"/>
    <d v="2025-10-14T00:00:00"/>
    <s v="UK"/>
    <x v="0"/>
    <x v="40"/>
  </r>
  <r>
    <s v="EST-000038133"/>
    <n v="0"/>
    <d v="2025-10-14T00:00:00"/>
    <s v="UK"/>
    <x v="0"/>
    <x v="40"/>
  </r>
  <r>
    <s v="EST-000038135"/>
    <n v="8"/>
    <d v="2025-10-15T00:00:00"/>
    <s v="UK"/>
    <x v="1"/>
    <x v="40"/>
  </r>
  <r>
    <s v="EST-000038136"/>
    <m/>
    <d v="2025-10-14T00:00:00"/>
    <s v="UK"/>
    <x v="0"/>
    <x v="40"/>
  </r>
  <r>
    <s v="EST-000038137"/>
    <m/>
    <d v="2025-10-14T00:00:00"/>
    <s v="UK"/>
    <x v="0"/>
    <x v="40"/>
  </r>
  <r>
    <s v="EST-000038138"/>
    <m/>
    <d v="2025-10-14T00:00:00"/>
    <s v="UK"/>
    <x v="0"/>
    <x v="40"/>
  </r>
  <r>
    <s v="EST-000038144"/>
    <m/>
    <d v="2025-10-14T00:00:00"/>
    <s v="UK"/>
    <x v="0"/>
    <x v="40"/>
  </r>
  <r>
    <s v="EST-000038139"/>
    <m/>
    <d v="2025-10-14T00:00:00"/>
    <s v="UK"/>
    <x v="0"/>
    <x v="40"/>
  </r>
  <r>
    <s v="EST-000038140"/>
    <n v="0"/>
    <d v="2025-10-15T00:00:00"/>
    <s v="UK"/>
    <x v="0"/>
    <x v="40"/>
  </r>
  <r>
    <s v="EST-000038143"/>
    <m/>
    <d v="2025-10-14T00:00:00"/>
    <s v="UK"/>
    <x v="0"/>
    <x v="40"/>
  </r>
  <r>
    <s v="EST-000038145"/>
    <n v="8"/>
    <d v="2025-10-15T00:00:00"/>
    <s v="UK"/>
    <x v="1"/>
    <x v="40"/>
  </r>
  <r>
    <s v="EST-000038146"/>
    <n v="8"/>
    <d v="2025-10-15T00:00:00"/>
    <s v="UK"/>
    <x v="1"/>
    <x v="40"/>
  </r>
  <r>
    <s v="EST-000038147"/>
    <m/>
    <d v="2025-10-14T00:00:00"/>
    <s v="UK"/>
    <x v="0"/>
    <x v="40"/>
  </r>
  <r>
    <s v="EST-000038150"/>
    <m/>
    <d v="2025-10-14T00:00:00"/>
    <s v="UK"/>
    <x v="0"/>
    <x v="40"/>
  </r>
  <r>
    <s v="EST-000038151"/>
    <n v="0"/>
    <d v="2025-10-15T00:00:00"/>
    <s v="UK"/>
    <x v="0"/>
    <x v="40"/>
  </r>
  <r>
    <s v="EST-000038152"/>
    <n v="8"/>
    <d v="2025-10-15T00:00:00"/>
    <s v="UK"/>
    <x v="1"/>
    <x v="40"/>
  </r>
  <r>
    <s v="EST-000038153"/>
    <n v="8"/>
    <d v="2025-10-15T00:00:00"/>
    <s v="UK"/>
    <x v="1"/>
    <x v="40"/>
  </r>
  <r>
    <s v="EST-000038154"/>
    <m/>
    <d v="2025-10-14T00:00:00"/>
    <s v="UK"/>
    <x v="0"/>
    <x v="40"/>
  </r>
  <r>
    <s v="EST-000038155"/>
    <n v="8"/>
    <d v="2025-10-16T00:00:00"/>
    <s v="UK"/>
    <x v="1"/>
    <x v="40"/>
  </r>
  <r>
    <s v="EST-000038156"/>
    <m/>
    <d v="2025-10-15T00:00:00"/>
    <s v="UK"/>
    <x v="0"/>
    <x v="40"/>
  </r>
  <r>
    <s v="EST-000038164"/>
    <m/>
    <d v="2025-10-15T00:00:00"/>
    <s v="UK"/>
    <x v="0"/>
    <x v="40"/>
  </r>
  <r>
    <s v="EST-000038165"/>
    <n v="0"/>
    <d v="2025-10-15T00:00:00"/>
    <s v="UK"/>
    <x v="0"/>
    <x v="40"/>
  </r>
  <r>
    <s v="EST-000038166"/>
    <m/>
    <d v="2025-10-15T00:00:00"/>
    <s v="UK"/>
    <x v="0"/>
    <x v="40"/>
  </r>
  <r>
    <s v="EST-000038167"/>
    <m/>
    <d v="2025-10-15T00:00:00"/>
    <s v="UK"/>
    <x v="0"/>
    <x v="40"/>
  </r>
  <r>
    <s v="EST-000038168"/>
    <n v="8"/>
    <d v="2025-10-16T00:00:00"/>
    <s v="UK"/>
    <x v="1"/>
    <x v="40"/>
  </r>
  <r>
    <s v="EST-000038169"/>
    <n v="8"/>
    <d v="2025-10-16T00:00:00"/>
    <s v="UK"/>
    <x v="1"/>
    <x v="40"/>
  </r>
  <r>
    <s v="EST-000038178"/>
    <m/>
    <d v="2025-10-15T00:00:00"/>
    <s v="UK"/>
    <x v="0"/>
    <x v="40"/>
  </r>
  <r>
    <s v="EST-000038171"/>
    <n v="0"/>
    <d v="2025-10-15T00:00:00"/>
    <s v="UK"/>
    <x v="0"/>
    <x v="40"/>
  </r>
  <r>
    <s v="EST-000038172"/>
    <m/>
    <d v="2025-10-15T00:00:00"/>
    <s v="UK"/>
    <x v="0"/>
    <x v="40"/>
  </r>
  <r>
    <s v="EST-000038173"/>
    <m/>
    <d v="2025-10-15T00:00:00"/>
    <s v="UK"/>
    <x v="0"/>
    <x v="40"/>
  </r>
  <r>
    <s v="EST-000038174"/>
    <n v="0"/>
    <d v="2025-10-15T00:00:00"/>
    <s v="UK"/>
    <x v="0"/>
    <x v="40"/>
  </r>
  <r>
    <s v="EST-000038177"/>
    <m/>
    <d v="2025-10-15T00:00:00"/>
    <s v="UK"/>
    <x v="0"/>
    <x v="40"/>
  </r>
  <r>
    <s v="EST-000038179"/>
    <m/>
    <d v="2025-10-15T00:00:00"/>
    <s v="UK"/>
    <x v="0"/>
    <x v="40"/>
  </r>
  <r>
    <s v="EST-000038180"/>
    <m/>
    <d v="2025-10-15T00:00:00"/>
    <s v="UK"/>
    <x v="0"/>
    <x v="40"/>
  </r>
  <r>
    <s v="EST-000038182"/>
    <n v="0"/>
    <d v="2025-10-15T00:00:00"/>
    <s v="UK"/>
    <x v="0"/>
    <x v="40"/>
  </r>
  <r>
    <s v="EST-000038184"/>
    <m/>
    <d v="2025-10-15T00:00:00"/>
    <s v="UK"/>
    <x v="0"/>
    <x v="40"/>
  </r>
  <r>
    <s v="EST-000038185"/>
    <m/>
    <d v="2025-10-15T00:00:00"/>
    <s v="UK"/>
    <x v="0"/>
    <x v="40"/>
  </r>
  <r>
    <s v="EST-000038189"/>
    <m/>
    <d v="2025-10-15T00:00:00"/>
    <s v="UK"/>
    <x v="0"/>
    <x v="40"/>
  </r>
  <r>
    <s v="EST-000038188"/>
    <n v="8"/>
    <d v="2025-10-16T00:00:00"/>
    <s v="UK"/>
    <x v="1"/>
    <x v="40"/>
  </r>
  <r>
    <s v="EST-000038190"/>
    <m/>
    <d v="2025-10-15T00:00:00"/>
    <s v="UK"/>
    <x v="0"/>
    <x v="40"/>
  </r>
  <r>
    <s v="EST-000038191"/>
    <n v="8"/>
    <d v="2025-10-16T00:00:00"/>
    <s v="UK"/>
    <x v="1"/>
    <x v="40"/>
  </r>
  <r>
    <s v="EST-000038193"/>
    <n v="0"/>
    <d v="2025-10-15T00:00:00"/>
    <s v="UK"/>
    <x v="0"/>
    <x v="40"/>
  </r>
  <r>
    <s v="EST-000038194"/>
    <m/>
    <d v="2025-10-15T00:00:00"/>
    <s v="UK"/>
    <x v="0"/>
    <x v="40"/>
  </r>
  <r>
    <s v="EST-000038195"/>
    <m/>
    <d v="2025-10-15T00:00:00"/>
    <s v="UK"/>
    <x v="0"/>
    <x v="40"/>
  </r>
  <r>
    <s v="EST-000038197"/>
    <n v="8"/>
    <d v="2025-10-16T00:00:00"/>
    <s v="UK"/>
    <x v="1"/>
    <x v="40"/>
  </r>
  <r>
    <s v="EST-000038198"/>
    <n v="8"/>
    <d v="2025-10-16T00:00:00"/>
    <s v="UK"/>
    <x v="1"/>
    <x v="40"/>
  </r>
  <r>
    <s v="EST-000038199"/>
    <m/>
    <d v="2025-10-15T00:00:00"/>
    <s v="UK"/>
    <x v="0"/>
    <x v="40"/>
  </r>
  <r>
    <s v="EST-000038203"/>
    <m/>
    <d v="2025-10-15T00:00:00"/>
    <s v="UK"/>
    <x v="0"/>
    <x v="40"/>
  </r>
  <r>
    <s v="EST-000038201"/>
    <n v="8"/>
    <d v="2025-10-16T00:00:00"/>
    <s v="UK"/>
    <x v="1"/>
    <x v="40"/>
  </r>
  <r>
    <s v="EST-000038202"/>
    <m/>
    <d v="2025-10-15T00:00:00"/>
    <s v="UK"/>
    <x v="0"/>
    <x v="40"/>
  </r>
  <r>
    <s v="EST-000038205"/>
    <n v="0"/>
    <d v="2025-10-16T00:00:00"/>
    <s v="UK"/>
    <x v="0"/>
    <x v="40"/>
  </r>
  <r>
    <s v="EST-000038206"/>
    <m/>
    <d v="2025-10-16T00:00:00"/>
    <s v="UK"/>
    <x v="0"/>
    <x v="40"/>
  </r>
  <r>
    <s v="EST-000038208"/>
    <n v="0"/>
    <d v="2025-10-16T00:00:00"/>
    <s v="UK"/>
    <x v="0"/>
    <x v="40"/>
  </r>
  <r>
    <s v="EST-000038209"/>
    <n v="0"/>
    <d v="2025-10-16T00:00:00"/>
    <s v="UK"/>
    <x v="0"/>
    <x v="40"/>
  </r>
  <r>
    <s v="EST-000038213"/>
    <m/>
    <d v="2025-10-16T00:00:00"/>
    <s v="UK"/>
    <x v="0"/>
    <x v="40"/>
  </r>
  <r>
    <s v="EST-000038214"/>
    <m/>
    <d v="2025-10-16T00:00:00"/>
    <s v="UK"/>
    <x v="0"/>
    <x v="40"/>
  </r>
  <r>
    <s v="EST-000038215"/>
    <m/>
    <d v="2025-10-16T00:00:00"/>
    <s v="UK"/>
    <x v="0"/>
    <x v="40"/>
  </r>
  <r>
    <s v="EST-000038216"/>
    <m/>
    <d v="2025-10-16T00:00:00"/>
    <s v="UK"/>
    <x v="0"/>
    <x v="40"/>
  </r>
  <r>
    <s v="EST-000038219"/>
    <m/>
    <d v="2025-10-16T00:00:00"/>
    <s v="UK"/>
    <x v="0"/>
    <x v="40"/>
  </r>
  <r>
    <s v="EST-000038220"/>
    <n v="0"/>
    <d v="2025-10-16T00:00:00"/>
    <s v="UK"/>
    <x v="0"/>
    <x v="40"/>
  </r>
  <r>
    <s v="EST-000038221"/>
    <n v="0"/>
    <d v="2025-10-16T00:00:00"/>
    <s v="UK"/>
    <x v="0"/>
    <x v="40"/>
  </r>
  <r>
    <s v="EST-000038222"/>
    <m/>
    <d v="2025-10-16T00:00:00"/>
    <s v="UK"/>
    <x v="0"/>
    <x v="40"/>
  </r>
  <r>
    <s v="EST-000038223"/>
    <n v="0"/>
    <d v="2025-10-16T00:00:00"/>
    <s v="UK"/>
    <x v="0"/>
    <x v="40"/>
  </r>
  <r>
    <s v="EST-000038224"/>
    <m/>
    <d v="2025-10-16T00:00:00"/>
    <s v="UK"/>
    <x v="0"/>
    <x v="40"/>
  </r>
  <r>
    <s v="EST-000038225"/>
    <n v="0"/>
    <d v="2025-10-16T00:00:00"/>
    <s v="UK"/>
    <x v="0"/>
    <x v="40"/>
  </r>
  <r>
    <s v="EST-000038226"/>
    <n v="0"/>
    <d v="2025-10-16T00:00:00"/>
    <s v="UK"/>
    <x v="0"/>
    <x v="40"/>
  </r>
  <r>
    <s v="EST-000038227"/>
    <n v="0"/>
    <d v="2025-10-16T00:00:00"/>
    <s v="UK"/>
    <x v="0"/>
    <x v="40"/>
  </r>
  <r>
    <s v="EST-000038228"/>
    <m/>
    <d v="2025-10-16T00:00:00"/>
    <s v="UK"/>
    <x v="0"/>
    <x v="40"/>
  </r>
  <r>
    <s v="EST-000038229"/>
    <m/>
    <d v="2025-10-16T00:00:00"/>
    <s v="UK"/>
    <x v="0"/>
    <x v="40"/>
  </r>
  <r>
    <s v="EST-000038230"/>
    <m/>
    <d v="2025-10-16T00:00:00"/>
    <s v="UK"/>
    <x v="0"/>
    <x v="40"/>
  </r>
  <r>
    <s v="EST-000038232"/>
    <m/>
    <d v="2025-10-16T00:00:00"/>
    <s v="UK"/>
    <x v="0"/>
    <x v="40"/>
  </r>
  <r>
    <s v="EST-000038233"/>
    <n v="0"/>
    <d v="2025-10-16T00:00:00"/>
    <s v="UK"/>
    <x v="0"/>
    <x v="40"/>
  </r>
  <r>
    <s v="EST-000038234"/>
    <n v="0"/>
    <d v="2025-10-16T00:00:00"/>
    <s v="UK"/>
    <x v="0"/>
    <x v="40"/>
  </r>
  <r>
    <s v="EST-000038235"/>
    <n v="0"/>
    <d v="2025-10-16T00:00:00"/>
    <s v="UK"/>
    <x v="0"/>
    <x v="40"/>
  </r>
  <r>
    <s v="EST-000038237"/>
    <m/>
    <d v="2025-10-16T00:00:00"/>
    <s v="UK"/>
    <x v="0"/>
    <x v="40"/>
  </r>
  <r>
    <s v="EST-000038238"/>
    <m/>
    <d v="2025-10-16T00:00:00"/>
    <s v="UK"/>
    <x v="0"/>
    <x v="40"/>
  </r>
  <r>
    <s v="EST-000038239"/>
    <m/>
    <d v="2025-10-16T00:00:00"/>
    <s v="UK"/>
    <x v="0"/>
    <x v="40"/>
  </r>
  <r>
    <s v="EST-000038240"/>
    <m/>
    <d v="2025-10-16T00:00:00"/>
    <s v="UK"/>
    <x v="0"/>
    <x v="40"/>
  </r>
  <r>
    <s v="EST-000038241"/>
    <m/>
    <d v="2025-10-16T00:00:00"/>
    <s v="UK"/>
    <x v="0"/>
    <x v="40"/>
  </r>
  <r>
    <s v="EST-000038244"/>
    <n v="0"/>
    <d v="2025-10-16T00:00:00"/>
    <s v="UK"/>
    <x v="0"/>
    <x v="40"/>
  </r>
  <r>
    <s v="EST-000038247"/>
    <m/>
    <d v="2025-10-16T00:00:00"/>
    <s v="UK"/>
    <x v="0"/>
    <x v="40"/>
  </r>
  <r>
    <s v="EST-000038248"/>
    <n v="8"/>
    <d v="2025-10-17T00:00:00"/>
    <s v="UK"/>
    <x v="1"/>
    <x v="40"/>
  </r>
  <r>
    <s v="EST-000038250"/>
    <n v="0"/>
    <d v="2025-10-16T00:00:00"/>
    <s v="UK"/>
    <x v="0"/>
    <x v="40"/>
  </r>
  <r>
    <s v="EST-000038255"/>
    <m/>
    <d v="2025-10-16T00:00:00"/>
    <s v="UK"/>
    <x v="0"/>
    <x v="40"/>
  </r>
  <r>
    <s v="EST-000038256"/>
    <m/>
    <d v="2025-10-16T00:00:00"/>
    <s v="UK"/>
    <x v="0"/>
    <x v="40"/>
  </r>
  <r>
    <s v="EST-000038257"/>
    <m/>
    <d v="2025-10-16T00:00:00"/>
    <s v="UK"/>
    <x v="0"/>
    <x v="40"/>
  </r>
  <r>
    <s v="EST-000038258"/>
    <m/>
    <d v="2025-10-16T00:00:00"/>
    <s v="UK"/>
    <x v="0"/>
    <x v="40"/>
  </r>
  <r>
    <s v="EST-000038259"/>
    <m/>
    <d v="2025-10-17T00:00:00"/>
    <s v="UK"/>
    <x v="0"/>
    <x v="40"/>
  </r>
  <r>
    <s v="EST-000038262"/>
    <m/>
    <d v="2025-10-16T00:00:00"/>
    <s v="UK"/>
    <x v="0"/>
    <x v="40"/>
  </r>
  <r>
    <s v="EST-000038264"/>
    <n v="8"/>
    <d v="2025-10-17T00:00:00"/>
    <s v="UK"/>
    <x v="1"/>
    <x v="40"/>
  </r>
  <r>
    <s v="EST-000038265"/>
    <n v="8"/>
    <d v="2025-10-17T00:00:00"/>
    <s v="UK"/>
    <x v="1"/>
    <x v="40"/>
  </r>
  <r>
    <s v="EST-000038270"/>
    <n v="0"/>
    <d v="2025-10-17T00:00:00"/>
    <s v="UK"/>
    <x v="0"/>
    <x v="40"/>
  </r>
  <r>
    <s v="EST-000038267"/>
    <m/>
    <d v="2025-10-17T00:00:00"/>
    <s v="UK"/>
    <x v="0"/>
    <x v="40"/>
  </r>
  <r>
    <s v="EST-000038277"/>
    <n v="0"/>
    <d v="2025-10-17T00:00:00"/>
    <s v="UK"/>
    <x v="0"/>
    <x v="40"/>
  </r>
  <r>
    <s v="EST-000038279"/>
    <m/>
    <d v="2025-10-17T00:00:00"/>
    <s v="UK"/>
    <x v="0"/>
    <x v="40"/>
  </r>
  <r>
    <s v="EST-000038283"/>
    <m/>
    <d v="2025-10-17T00:00:00"/>
    <s v="UK"/>
    <x v="0"/>
    <x v="40"/>
  </r>
  <r>
    <s v="EST-000038289"/>
    <m/>
    <d v="2025-10-17T00:00:00"/>
    <s v="UK"/>
    <x v="0"/>
    <x v="40"/>
  </r>
  <r>
    <s v="EST-000038290"/>
    <m/>
    <d v="2025-10-17T00:00:00"/>
    <s v="UK"/>
    <x v="0"/>
    <x v="40"/>
  </r>
  <r>
    <s v="EST-000038293"/>
    <n v="0"/>
    <d v="2025-10-17T00:00:00"/>
    <s v="UK"/>
    <x v="0"/>
    <x v="40"/>
  </r>
  <r>
    <s v="EST-000038294"/>
    <m/>
    <d v="2025-10-17T00:00:00"/>
    <s v="UK"/>
    <x v="0"/>
    <x v="40"/>
  </r>
  <r>
    <s v="EST-000038297"/>
    <m/>
    <d v="2025-10-17T00:00:00"/>
    <s v="UK"/>
    <x v="0"/>
    <x v="40"/>
  </r>
  <r>
    <s v="EST-000038308"/>
    <m/>
    <d v="2025-10-17T00:00:00"/>
    <s v="UK"/>
    <x v="0"/>
    <x v="40"/>
  </r>
  <r>
    <s v="EST-000037526"/>
    <n v="120"/>
    <d v="2025-10-15T00:00:00"/>
    <s v="USA"/>
    <x v="1"/>
    <x v="40"/>
  </r>
  <r>
    <s v="EST-000037614"/>
    <n v="85"/>
    <d v="2025-10-14T00:00:00"/>
    <s v="USA"/>
    <x v="1"/>
    <x v="40"/>
  </r>
  <r>
    <s v="EST-000037910"/>
    <n v="21"/>
    <d v="2025-10-13T00:00:00"/>
    <s v="USA"/>
    <x v="1"/>
    <x v="40"/>
  </r>
  <r>
    <s v="EST-000038013"/>
    <m/>
    <d v="2025-10-17T00:00:00"/>
    <s v="USA"/>
    <x v="0"/>
    <x v="40"/>
  </r>
  <r>
    <s v="EST-000038099"/>
    <n v="34"/>
    <d v="2025-10-17T00:00:00"/>
    <s v="USA"/>
    <x v="1"/>
    <x v="40"/>
  </r>
  <r>
    <s v="EST-000038102"/>
    <m/>
    <d v="2025-10-17T00:00:00"/>
    <s v="USA"/>
    <x v="0"/>
    <x v="40"/>
  </r>
  <r>
    <s v="EST-000038157"/>
    <m/>
    <d v="2025-10-14T00:00:00"/>
    <s v="USA"/>
    <x v="0"/>
    <x v="40"/>
  </r>
  <r>
    <s v="EST-000038158"/>
    <n v="0"/>
    <d v="2025-10-15T00:00:00"/>
    <s v="USA"/>
    <x v="0"/>
    <x v="40"/>
  </r>
  <r>
    <m/>
    <m/>
    <m/>
    <m/>
    <x v="2"/>
    <x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7483C-E40D-441E-A662-6FAA809EDBA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D48" firstHeaderRow="0" firstDataRow="1" firstDataCol="1" rowPageCount="1" colPageCount="1"/>
  <pivotFields count="7">
    <pivotField dataField="1" showAll="0"/>
    <pivotField dataField="1" showAll="0"/>
    <pivotField showAll="0"/>
    <pivotField showAll="0"/>
    <pivotField axis="axisPage" multipleItemSelectionAllowed="1" showAll="0">
      <items count="4">
        <item h="1" x="0"/>
        <item x="1"/>
        <item x="2"/>
        <item t="default"/>
      </items>
    </pivotField>
    <pivotField axis="axisRow" showAll="0">
      <items count="43"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ragToRow="0" dragToCol="0" dragToPage="0" showAll="0" defaultSubtotal="0"/>
  </pivotFields>
  <rowFields count="1">
    <field x="5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Count of Estimating Request: Estimate Request No." fld="0" subtotal="count" baseField="0" baseItem="0"/>
    <dataField name="Sum of Hours Taken to Close" fld="1" baseField="0" baseItem="0"/>
  </dataFields>
  <formats count="1"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2C988-43D3-4AA2-A25D-D25B8869B48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47" firstHeaderRow="0" firstDataRow="1" firstDataCol="1" rowPageCount="1" colPageCount="1"/>
  <pivotFields count="11">
    <pivotField dataField="1" showAll="0"/>
    <pivotField showAll="0"/>
    <pivotField showAll="0"/>
    <pivotField showAll="0"/>
    <pivotField showAll="0"/>
    <pivotField axis="axisPage" dataField="1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44">
        <item x="0"/>
        <item x="4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dragToRow="0" dragToCol="0" dragToPage="0" showAll="0" defaultSubtotal="0"/>
  </pivotFields>
  <rowFields count="1">
    <field x="9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um of On Time / Late" fld="5" baseField="0" baseItem="0"/>
    <dataField name="Count of Estimating Request: Estimate Request No." fld="0" subtotal="count" baseField="0" baseItem="0"/>
  </dataFields>
  <formats count="2">
    <format dxfId="11">
      <pivotArea field="9" type="button" dataOnly="0" labelOnly="1" outline="0" axis="axisRow" fieldPosition="0"/>
    </format>
    <format dxfId="10">
      <pivotArea field="9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2EB0-28E3-4947-8C09-B6AC714B216D}">
  <dimension ref="B1:I16"/>
  <sheetViews>
    <sheetView workbookViewId="0">
      <selection activeCell="F21" sqref="F21"/>
    </sheetView>
  </sheetViews>
  <sheetFormatPr defaultRowHeight="15" x14ac:dyDescent="0.25"/>
  <cols>
    <col min="2" max="2" width="4.7109375" customWidth="1"/>
  </cols>
  <sheetData>
    <row r="1" spans="2:9" ht="21" x14ac:dyDescent="0.35">
      <c r="B1" s="67" t="s">
        <v>7658</v>
      </c>
    </row>
    <row r="2" spans="2:9" x14ac:dyDescent="0.25">
      <c r="E2" t="s">
        <v>7188</v>
      </c>
      <c r="I2" s="15">
        <v>28</v>
      </c>
    </row>
    <row r="4" spans="2:9" x14ac:dyDescent="0.25">
      <c r="C4" t="s">
        <v>7659</v>
      </c>
    </row>
    <row r="5" spans="2:9" x14ac:dyDescent="0.25">
      <c r="C5" t="s">
        <v>7660</v>
      </c>
    </row>
    <row r="6" spans="2:9" x14ac:dyDescent="0.25">
      <c r="C6" t="s">
        <v>7661</v>
      </c>
    </row>
    <row r="7" spans="2:9" x14ac:dyDescent="0.25">
      <c r="C7" t="s">
        <v>7662</v>
      </c>
    </row>
    <row r="8" spans="2:9" x14ac:dyDescent="0.25">
      <c r="C8" t="s">
        <v>7663</v>
      </c>
    </row>
    <row r="10" spans="2:9" x14ac:dyDescent="0.25">
      <c r="B10" s="10" t="s">
        <v>7192</v>
      </c>
    </row>
    <row r="11" spans="2:9" x14ac:dyDescent="0.25">
      <c r="B11" s="10"/>
      <c r="C11" t="s">
        <v>7193</v>
      </c>
    </row>
    <row r="12" spans="2:9" x14ac:dyDescent="0.25">
      <c r="C12" t="s">
        <v>7664</v>
      </c>
    </row>
    <row r="14" spans="2:9" x14ac:dyDescent="0.25">
      <c r="B14" s="10" t="s">
        <v>7665</v>
      </c>
    </row>
    <row r="15" spans="2:9" x14ac:dyDescent="0.25">
      <c r="B15" s="10"/>
      <c r="C15" t="s">
        <v>7666</v>
      </c>
    </row>
    <row r="16" spans="2:9" x14ac:dyDescent="0.25">
      <c r="C16" t="s">
        <v>7667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F0B5-8DF9-46E3-A1C3-BD7C1332DFF1}">
  <sheetPr>
    <tabColor rgb="FFFFC000"/>
  </sheetPr>
  <dimension ref="B1:BN25"/>
  <sheetViews>
    <sheetView tabSelected="1" zoomScale="80" zoomScaleNormal="80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U10" sqref="U10"/>
    </sheetView>
  </sheetViews>
  <sheetFormatPr defaultColWidth="9.28515625" defaultRowHeight="15" x14ac:dyDescent="0.25"/>
  <cols>
    <col min="1" max="1" width="3" style="20" customWidth="1"/>
    <col min="2" max="2" width="16.42578125" style="20" customWidth="1"/>
    <col min="3" max="3" width="16.5703125" style="21" bestFit="1" customWidth="1"/>
    <col min="4" max="4" width="25.28515625" style="20" customWidth="1"/>
    <col min="5" max="5" width="6.5703125" style="20" customWidth="1"/>
    <col min="6" max="6" width="7.85546875" style="20" customWidth="1"/>
    <col min="7" max="7" width="31.28515625" style="20" customWidth="1"/>
    <col min="8" max="8" width="9.42578125" style="20" bestFit="1" customWidth="1"/>
    <col min="9" max="12" width="3" style="20" bestFit="1" customWidth="1"/>
    <col min="13" max="65" width="8.85546875" style="20" customWidth="1"/>
    <col min="66" max="66" width="7.7109375" style="20" hidden="1" customWidth="1"/>
    <col min="67" max="67" width="14.28515625" style="20" bestFit="1" customWidth="1"/>
    <col min="68" max="68" width="14.7109375" style="20" bestFit="1" customWidth="1"/>
    <col min="69" max="69" width="14.28515625" style="20" bestFit="1" customWidth="1"/>
    <col min="70" max="70" width="12.28515625" style="20" bestFit="1" customWidth="1"/>
    <col min="71" max="71" width="24.28515625" style="20" bestFit="1" customWidth="1"/>
    <col min="72" max="72" width="14.7109375" style="20" bestFit="1" customWidth="1"/>
    <col min="73" max="16384" width="9.28515625" style="20"/>
  </cols>
  <sheetData>
    <row r="1" spans="2:66" ht="19.5" thickBot="1" x14ac:dyDescent="0.3">
      <c r="B1" s="18" t="s">
        <v>7615</v>
      </c>
      <c r="C1" s="19" t="s">
        <v>3939</v>
      </c>
    </row>
    <row r="2" spans="2:66" ht="15.75" thickBot="1" x14ac:dyDescent="0.3">
      <c r="D2" s="22" t="s">
        <v>7616</v>
      </c>
      <c r="E2" s="23">
        <v>42</v>
      </c>
      <c r="F2" s="20" t="s">
        <v>7617</v>
      </c>
      <c r="G2" s="20" t="s">
        <v>7618</v>
      </c>
      <c r="N2" s="24">
        <f>+N7+2</f>
        <v>45669</v>
      </c>
      <c r="O2" s="24">
        <f t="shared" ref="O2:BM2" si="0">+O7+2</f>
        <v>45676</v>
      </c>
      <c r="P2" s="24">
        <f t="shared" si="0"/>
        <v>45683</v>
      </c>
      <c r="Q2" s="24">
        <f t="shared" si="0"/>
        <v>45690</v>
      </c>
      <c r="R2" s="24">
        <f t="shared" si="0"/>
        <v>45697</v>
      </c>
      <c r="S2" s="24">
        <f t="shared" si="0"/>
        <v>45704</v>
      </c>
      <c r="T2" s="24">
        <f t="shared" si="0"/>
        <v>45711</v>
      </c>
      <c r="U2" s="24">
        <f t="shared" si="0"/>
        <v>45718</v>
      </c>
      <c r="V2" s="24">
        <f t="shared" si="0"/>
        <v>45725</v>
      </c>
      <c r="W2" s="24">
        <f t="shared" si="0"/>
        <v>45732</v>
      </c>
      <c r="X2" s="24">
        <f t="shared" si="0"/>
        <v>45739</v>
      </c>
      <c r="Y2" s="24">
        <f t="shared" si="0"/>
        <v>45746</v>
      </c>
      <c r="Z2" s="24">
        <f t="shared" si="0"/>
        <v>45753</v>
      </c>
      <c r="AA2" s="24">
        <f t="shared" si="0"/>
        <v>45760</v>
      </c>
      <c r="AB2" s="24">
        <f t="shared" si="0"/>
        <v>45767</v>
      </c>
      <c r="AC2" s="24">
        <f t="shared" si="0"/>
        <v>45774</v>
      </c>
      <c r="AD2" s="24">
        <f t="shared" si="0"/>
        <v>45781</v>
      </c>
      <c r="AE2" s="24">
        <f t="shared" si="0"/>
        <v>45788</v>
      </c>
      <c r="AF2" s="24">
        <f t="shared" si="0"/>
        <v>45795</v>
      </c>
      <c r="AG2" s="24">
        <f t="shared" si="0"/>
        <v>45802</v>
      </c>
      <c r="AH2" s="24">
        <f t="shared" si="0"/>
        <v>45809</v>
      </c>
      <c r="AI2" s="24">
        <f t="shared" si="0"/>
        <v>45816</v>
      </c>
      <c r="AJ2" s="24">
        <f t="shared" si="0"/>
        <v>45823</v>
      </c>
      <c r="AK2" s="24">
        <f t="shared" si="0"/>
        <v>45830</v>
      </c>
      <c r="AL2" s="24">
        <f t="shared" si="0"/>
        <v>45837</v>
      </c>
      <c r="AM2" s="24">
        <f t="shared" si="0"/>
        <v>45844</v>
      </c>
      <c r="AN2" s="24">
        <f t="shared" si="0"/>
        <v>45851</v>
      </c>
      <c r="AO2" s="24">
        <f t="shared" si="0"/>
        <v>45858</v>
      </c>
      <c r="AP2" s="24">
        <f t="shared" si="0"/>
        <v>45865</v>
      </c>
      <c r="AQ2" s="24">
        <f t="shared" si="0"/>
        <v>45872</v>
      </c>
      <c r="AR2" s="24">
        <f t="shared" si="0"/>
        <v>45879</v>
      </c>
      <c r="AS2" s="24">
        <f t="shared" si="0"/>
        <v>45886</v>
      </c>
      <c r="AT2" s="24">
        <f t="shared" si="0"/>
        <v>45893</v>
      </c>
      <c r="AU2" s="24">
        <f t="shared" si="0"/>
        <v>45900</v>
      </c>
      <c r="AV2" s="24">
        <f t="shared" si="0"/>
        <v>45907</v>
      </c>
      <c r="AW2" s="24">
        <f t="shared" si="0"/>
        <v>45914</v>
      </c>
      <c r="AX2" s="24">
        <f t="shared" si="0"/>
        <v>45921</v>
      </c>
      <c r="AY2" s="24">
        <f t="shared" si="0"/>
        <v>45928</v>
      </c>
      <c r="AZ2" s="24">
        <f t="shared" si="0"/>
        <v>45935</v>
      </c>
      <c r="BA2" s="24">
        <f t="shared" si="0"/>
        <v>45942</v>
      </c>
      <c r="BB2" s="24">
        <f t="shared" si="0"/>
        <v>45949</v>
      </c>
      <c r="BC2" s="24">
        <f t="shared" si="0"/>
        <v>45956</v>
      </c>
      <c r="BD2" s="24">
        <f t="shared" si="0"/>
        <v>45963</v>
      </c>
      <c r="BE2" s="24">
        <f t="shared" si="0"/>
        <v>45970</v>
      </c>
      <c r="BF2" s="24">
        <f t="shared" si="0"/>
        <v>45977</v>
      </c>
      <c r="BG2" s="24">
        <f t="shared" si="0"/>
        <v>45984</v>
      </c>
      <c r="BH2" s="24">
        <f t="shared" si="0"/>
        <v>45991</v>
      </c>
      <c r="BI2" s="24">
        <f t="shared" si="0"/>
        <v>45998</v>
      </c>
      <c r="BJ2" s="24">
        <f t="shared" si="0"/>
        <v>46005</v>
      </c>
      <c r="BK2" s="24">
        <f t="shared" si="0"/>
        <v>46012</v>
      </c>
      <c r="BL2" s="24">
        <f t="shared" si="0"/>
        <v>46019</v>
      </c>
      <c r="BM2" s="24">
        <f t="shared" si="0"/>
        <v>46026</v>
      </c>
    </row>
    <row r="3" spans="2:66" ht="15" customHeight="1" thickBot="1" x14ac:dyDescent="0.3">
      <c r="D3" s="25"/>
      <c r="E3" s="25"/>
    </row>
    <row r="4" spans="2:66" ht="15.6" customHeight="1" thickBot="1" x14ac:dyDescent="0.3">
      <c r="B4" s="23" t="str">
        <f>IF(E2&lt;(E3),"Overdue","Current")</f>
        <v>Current</v>
      </c>
      <c r="C4" s="20"/>
      <c r="D4" s="25" t="s">
        <v>7619</v>
      </c>
      <c r="E4" s="26" t="s">
        <v>7620</v>
      </c>
      <c r="F4"/>
      <c r="G4"/>
      <c r="M4" s="27" t="str">
        <f t="shared" ref="M4" si="1">IF(M6&gt;$E$3,"Future",IF(M6&gt;$E$2,"OD",IF($E$2&gt;=M6,"Calc")))</f>
        <v>Future</v>
      </c>
      <c r="N4" s="27" t="str">
        <f>IF(N6&gt;$E$2,"Future",IF(N6&gt;$E$2,"OD",IF($E$2&gt;=N6,"Calc")))</f>
        <v>Calc</v>
      </c>
      <c r="O4" s="27" t="str">
        <f>IF(O6&gt;$E$2,"Future",IF(O6&gt;$E$2,"OD",IF($E$2&gt;=O6,"Calc")))</f>
        <v>Calc</v>
      </c>
      <c r="P4" s="27" t="str">
        <f t="shared" ref="P4:BM4" si="2">IF(P6&gt;$E$2,"Future",IF(P6&gt;$E$2,"OD",IF($E$2&gt;=P6,"Calc")))</f>
        <v>Calc</v>
      </c>
      <c r="Q4" s="27" t="str">
        <f t="shared" si="2"/>
        <v>Calc</v>
      </c>
      <c r="R4" s="27" t="str">
        <f t="shared" si="2"/>
        <v>Calc</v>
      </c>
      <c r="S4" s="27" t="str">
        <f t="shared" si="2"/>
        <v>Calc</v>
      </c>
      <c r="T4" s="27" t="str">
        <f t="shared" si="2"/>
        <v>Calc</v>
      </c>
      <c r="U4" s="27" t="str">
        <f t="shared" si="2"/>
        <v>Calc</v>
      </c>
      <c r="V4" s="27" t="str">
        <f t="shared" si="2"/>
        <v>Calc</v>
      </c>
      <c r="W4" s="27" t="str">
        <f t="shared" si="2"/>
        <v>Calc</v>
      </c>
      <c r="X4" s="27" t="str">
        <f t="shared" si="2"/>
        <v>Calc</v>
      </c>
      <c r="Y4" s="27" t="str">
        <f t="shared" si="2"/>
        <v>Calc</v>
      </c>
      <c r="Z4" s="27" t="str">
        <f t="shared" si="2"/>
        <v>Calc</v>
      </c>
      <c r="AA4" s="27" t="str">
        <f t="shared" si="2"/>
        <v>Calc</v>
      </c>
      <c r="AB4" s="27" t="str">
        <f t="shared" si="2"/>
        <v>Calc</v>
      </c>
      <c r="AC4" s="27" t="str">
        <f t="shared" si="2"/>
        <v>Calc</v>
      </c>
      <c r="AD4" s="27" t="str">
        <f t="shared" si="2"/>
        <v>Calc</v>
      </c>
      <c r="AE4" s="27" t="str">
        <f t="shared" si="2"/>
        <v>Calc</v>
      </c>
      <c r="AF4" s="27" t="str">
        <f t="shared" si="2"/>
        <v>Calc</v>
      </c>
      <c r="AG4" s="27" t="str">
        <f t="shared" si="2"/>
        <v>Calc</v>
      </c>
      <c r="AH4" s="27" t="str">
        <f t="shared" si="2"/>
        <v>Calc</v>
      </c>
      <c r="AI4" s="27" t="str">
        <f t="shared" si="2"/>
        <v>Calc</v>
      </c>
      <c r="AJ4" s="27" t="str">
        <f t="shared" si="2"/>
        <v>Calc</v>
      </c>
      <c r="AK4" s="27" t="str">
        <f t="shared" si="2"/>
        <v>Calc</v>
      </c>
      <c r="AL4" s="27" t="str">
        <f t="shared" si="2"/>
        <v>Calc</v>
      </c>
      <c r="AM4" s="27" t="str">
        <f t="shared" si="2"/>
        <v>Calc</v>
      </c>
      <c r="AN4" s="27" t="str">
        <f t="shared" si="2"/>
        <v>Calc</v>
      </c>
      <c r="AO4" s="27" t="str">
        <f t="shared" si="2"/>
        <v>Calc</v>
      </c>
      <c r="AP4" s="27" t="str">
        <f t="shared" si="2"/>
        <v>Calc</v>
      </c>
      <c r="AQ4" s="27" t="str">
        <f t="shared" si="2"/>
        <v>Calc</v>
      </c>
      <c r="AR4" s="27" t="str">
        <f t="shared" si="2"/>
        <v>Calc</v>
      </c>
      <c r="AS4" s="27" t="str">
        <f t="shared" si="2"/>
        <v>Calc</v>
      </c>
      <c r="AT4" s="27" t="str">
        <f t="shared" si="2"/>
        <v>Calc</v>
      </c>
      <c r="AU4" s="27" t="str">
        <f t="shared" si="2"/>
        <v>Calc</v>
      </c>
      <c r="AV4" s="27" t="str">
        <f t="shared" si="2"/>
        <v>Calc</v>
      </c>
      <c r="AW4" s="27" t="str">
        <f t="shared" si="2"/>
        <v>Calc</v>
      </c>
      <c r="AX4" s="27" t="str">
        <f t="shared" si="2"/>
        <v>Calc</v>
      </c>
      <c r="AY4" s="27" t="str">
        <f t="shared" si="2"/>
        <v>Calc</v>
      </c>
      <c r="AZ4" s="27" t="str">
        <f t="shared" si="2"/>
        <v>Calc</v>
      </c>
      <c r="BA4" s="27" t="str">
        <f t="shared" si="2"/>
        <v>Calc</v>
      </c>
      <c r="BB4" s="27" t="str">
        <f t="shared" si="2"/>
        <v>Calc</v>
      </c>
      <c r="BC4" s="27" t="str">
        <f t="shared" si="2"/>
        <v>Future</v>
      </c>
      <c r="BD4" s="27" t="str">
        <f t="shared" si="2"/>
        <v>Future</v>
      </c>
      <c r="BE4" s="27" t="str">
        <f t="shared" si="2"/>
        <v>Future</v>
      </c>
      <c r="BF4" s="27" t="str">
        <f t="shared" si="2"/>
        <v>Future</v>
      </c>
      <c r="BG4" s="27" t="str">
        <f t="shared" si="2"/>
        <v>Future</v>
      </c>
      <c r="BH4" s="27" t="str">
        <f t="shared" si="2"/>
        <v>Future</v>
      </c>
      <c r="BI4" s="27" t="str">
        <f t="shared" si="2"/>
        <v>Future</v>
      </c>
      <c r="BJ4" s="27" t="str">
        <f t="shared" si="2"/>
        <v>Future</v>
      </c>
      <c r="BK4" s="27" t="str">
        <f t="shared" si="2"/>
        <v>Future</v>
      </c>
      <c r="BL4" s="27" t="str">
        <f t="shared" si="2"/>
        <v>Future</v>
      </c>
      <c r="BM4" s="27" t="str">
        <f t="shared" si="2"/>
        <v>Future</v>
      </c>
      <c r="BN4" s="28" t="str">
        <f>IF($E$2&gt;=BN6,"Calc",IF(BN6&gt;$E$2,IF(BN12&gt;0,"Not Calc yet","Future")))</f>
        <v>Future</v>
      </c>
    </row>
    <row r="5" spans="2:66" ht="15.75" thickBot="1" x14ac:dyDescent="0.3"/>
    <row r="6" spans="2:66" ht="24" customHeight="1" x14ac:dyDescent="0.25">
      <c r="B6" s="18" t="s">
        <v>7621</v>
      </c>
      <c r="C6" s="91" t="s">
        <v>7622</v>
      </c>
      <c r="D6" s="92"/>
      <c r="E6" s="29"/>
      <c r="F6" s="29"/>
      <c r="G6" s="93" t="s">
        <v>7623</v>
      </c>
      <c r="H6" s="30" t="s">
        <v>7188</v>
      </c>
      <c r="I6" s="31">
        <f>J6-1</f>
        <v>49</v>
      </c>
      <c r="J6" s="32">
        <f>K6-1</f>
        <v>50</v>
      </c>
      <c r="K6" s="32">
        <f>L6-1</f>
        <v>51</v>
      </c>
      <c r="L6" s="33">
        <v>52</v>
      </c>
      <c r="M6" s="5">
        <v>1</v>
      </c>
      <c r="N6" s="6">
        <f t="shared" ref="N6:BM6" si="3">M6+1</f>
        <v>2</v>
      </c>
      <c r="O6" s="6">
        <f t="shared" si="3"/>
        <v>3</v>
      </c>
      <c r="P6" s="6">
        <f t="shared" si="3"/>
        <v>4</v>
      </c>
      <c r="Q6" s="6">
        <f t="shared" si="3"/>
        <v>5</v>
      </c>
      <c r="R6" s="6">
        <f t="shared" si="3"/>
        <v>6</v>
      </c>
      <c r="S6" s="6">
        <f t="shared" si="3"/>
        <v>7</v>
      </c>
      <c r="T6" s="6">
        <f t="shared" si="3"/>
        <v>8</v>
      </c>
      <c r="U6" s="6">
        <f t="shared" si="3"/>
        <v>9</v>
      </c>
      <c r="V6" s="6">
        <f t="shared" si="3"/>
        <v>10</v>
      </c>
      <c r="W6" s="6">
        <f t="shared" si="3"/>
        <v>11</v>
      </c>
      <c r="X6" s="6">
        <f t="shared" si="3"/>
        <v>12</v>
      </c>
      <c r="Y6" s="6">
        <f t="shared" si="3"/>
        <v>13</v>
      </c>
      <c r="Z6" s="6">
        <f t="shared" si="3"/>
        <v>14</v>
      </c>
      <c r="AA6" s="6">
        <f t="shared" si="3"/>
        <v>15</v>
      </c>
      <c r="AB6" s="6">
        <f t="shared" si="3"/>
        <v>16</v>
      </c>
      <c r="AC6" s="6">
        <f t="shared" si="3"/>
        <v>17</v>
      </c>
      <c r="AD6" s="6">
        <f t="shared" si="3"/>
        <v>18</v>
      </c>
      <c r="AE6" s="6">
        <f t="shared" si="3"/>
        <v>19</v>
      </c>
      <c r="AF6" s="6">
        <f t="shared" si="3"/>
        <v>20</v>
      </c>
      <c r="AG6" s="6">
        <f t="shared" si="3"/>
        <v>21</v>
      </c>
      <c r="AH6" s="6">
        <f t="shared" si="3"/>
        <v>22</v>
      </c>
      <c r="AI6" s="6">
        <f t="shared" si="3"/>
        <v>23</v>
      </c>
      <c r="AJ6" s="6">
        <f t="shared" si="3"/>
        <v>24</v>
      </c>
      <c r="AK6" s="6">
        <f t="shared" si="3"/>
        <v>25</v>
      </c>
      <c r="AL6" s="6">
        <f t="shared" si="3"/>
        <v>26</v>
      </c>
      <c r="AM6" s="6">
        <f t="shared" si="3"/>
        <v>27</v>
      </c>
      <c r="AN6" s="6">
        <f t="shared" si="3"/>
        <v>28</v>
      </c>
      <c r="AO6" s="6">
        <f t="shared" si="3"/>
        <v>29</v>
      </c>
      <c r="AP6" s="6">
        <f t="shared" si="3"/>
        <v>30</v>
      </c>
      <c r="AQ6" s="6">
        <f t="shared" si="3"/>
        <v>31</v>
      </c>
      <c r="AR6" s="6">
        <f t="shared" si="3"/>
        <v>32</v>
      </c>
      <c r="AS6" s="6">
        <f t="shared" si="3"/>
        <v>33</v>
      </c>
      <c r="AT6" s="6">
        <f t="shared" si="3"/>
        <v>34</v>
      </c>
      <c r="AU6" s="6">
        <f t="shared" si="3"/>
        <v>35</v>
      </c>
      <c r="AV6" s="6">
        <f t="shared" si="3"/>
        <v>36</v>
      </c>
      <c r="AW6" s="6">
        <f t="shared" si="3"/>
        <v>37</v>
      </c>
      <c r="AX6" s="6">
        <f t="shared" si="3"/>
        <v>38</v>
      </c>
      <c r="AY6" s="6">
        <f t="shared" si="3"/>
        <v>39</v>
      </c>
      <c r="AZ6" s="6">
        <f t="shared" si="3"/>
        <v>40</v>
      </c>
      <c r="BA6" s="6">
        <f t="shared" si="3"/>
        <v>41</v>
      </c>
      <c r="BB6" s="6">
        <f t="shared" si="3"/>
        <v>42</v>
      </c>
      <c r="BC6" s="6">
        <f t="shared" si="3"/>
        <v>43</v>
      </c>
      <c r="BD6" s="6">
        <f t="shared" si="3"/>
        <v>44</v>
      </c>
      <c r="BE6" s="6">
        <f t="shared" si="3"/>
        <v>45</v>
      </c>
      <c r="BF6" s="6">
        <f t="shared" si="3"/>
        <v>46</v>
      </c>
      <c r="BG6" s="6">
        <f t="shared" si="3"/>
        <v>47</v>
      </c>
      <c r="BH6" s="6">
        <f t="shared" si="3"/>
        <v>48</v>
      </c>
      <c r="BI6" s="6">
        <f t="shared" si="3"/>
        <v>49</v>
      </c>
      <c r="BJ6" s="6">
        <f t="shared" si="3"/>
        <v>50</v>
      </c>
      <c r="BK6" s="6">
        <f t="shared" si="3"/>
        <v>51</v>
      </c>
      <c r="BL6" s="6">
        <f t="shared" si="3"/>
        <v>52</v>
      </c>
      <c r="BM6" s="6">
        <f t="shared" si="3"/>
        <v>53</v>
      </c>
      <c r="BN6" s="34" t="s">
        <v>7624</v>
      </c>
    </row>
    <row r="7" spans="2:66" ht="37.9" customHeight="1" x14ac:dyDescent="0.25">
      <c r="B7" s="18" t="s">
        <v>7625</v>
      </c>
      <c r="C7" s="35" t="s">
        <v>7626</v>
      </c>
      <c r="D7" s="35" t="s">
        <v>7627</v>
      </c>
      <c r="E7" s="35" t="s">
        <v>7628</v>
      </c>
      <c r="F7" s="35" t="s">
        <v>7629</v>
      </c>
      <c r="G7" s="94"/>
      <c r="H7" s="30" t="s">
        <v>7630</v>
      </c>
      <c r="I7" s="36">
        <f t="shared" ref="I7:K7" si="4">J7-7</f>
        <v>45632</v>
      </c>
      <c r="J7" s="37">
        <f t="shared" si="4"/>
        <v>45639</v>
      </c>
      <c r="K7" s="37">
        <f t="shared" si="4"/>
        <v>45646</v>
      </c>
      <c r="L7" s="38">
        <f>M7-7</f>
        <v>45653</v>
      </c>
      <c r="M7" s="13">
        <v>45660</v>
      </c>
      <c r="N7" s="14">
        <f t="shared" ref="N7:BM7" si="5">M7+7</f>
        <v>45667</v>
      </c>
      <c r="O7" s="14">
        <f t="shared" si="5"/>
        <v>45674</v>
      </c>
      <c r="P7" s="14">
        <f t="shared" si="5"/>
        <v>45681</v>
      </c>
      <c r="Q7" s="14">
        <f t="shared" si="5"/>
        <v>45688</v>
      </c>
      <c r="R7" s="14">
        <f t="shared" si="5"/>
        <v>45695</v>
      </c>
      <c r="S7" s="14">
        <f t="shared" si="5"/>
        <v>45702</v>
      </c>
      <c r="T7" s="14">
        <f t="shared" si="5"/>
        <v>45709</v>
      </c>
      <c r="U7" s="14">
        <f t="shared" si="5"/>
        <v>45716</v>
      </c>
      <c r="V7" s="14">
        <f t="shared" si="5"/>
        <v>45723</v>
      </c>
      <c r="W7" s="14">
        <f t="shared" si="5"/>
        <v>45730</v>
      </c>
      <c r="X7" s="14">
        <f t="shared" si="5"/>
        <v>45737</v>
      </c>
      <c r="Y7" s="14">
        <f t="shared" si="5"/>
        <v>45744</v>
      </c>
      <c r="Z7" s="14">
        <f t="shared" si="5"/>
        <v>45751</v>
      </c>
      <c r="AA7" s="14">
        <f t="shared" si="5"/>
        <v>45758</v>
      </c>
      <c r="AB7" s="14">
        <f t="shared" si="5"/>
        <v>45765</v>
      </c>
      <c r="AC7" s="14">
        <f t="shared" si="5"/>
        <v>45772</v>
      </c>
      <c r="AD7" s="14">
        <f t="shared" si="5"/>
        <v>45779</v>
      </c>
      <c r="AE7" s="14">
        <f t="shared" si="5"/>
        <v>45786</v>
      </c>
      <c r="AF7" s="14">
        <f t="shared" si="5"/>
        <v>45793</v>
      </c>
      <c r="AG7" s="14">
        <f t="shared" si="5"/>
        <v>45800</v>
      </c>
      <c r="AH7" s="14">
        <f t="shared" si="5"/>
        <v>45807</v>
      </c>
      <c r="AI7" s="14">
        <f t="shared" si="5"/>
        <v>45814</v>
      </c>
      <c r="AJ7" s="14">
        <f t="shared" si="5"/>
        <v>45821</v>
      </c>
      <c r="AK7" s="14">
        <f t="shared" si="5"/>
        <v>45828</v>
      </c>
      <c r="AL7" s="14">
        <f t="shared" si="5"/>
        <v>45835</v>
      </c>
      <c r="AM7" s="14">
        <f t="shared" si="5"/>
        <v>45842</v>
      </c>
      <c r="AN7" s="14">
        <f t="shared" si="5"/>
        <v>45849</v>
      </c>
      <c r="AO7" s="14">
        <f t="shared" si="5"/>
        <v>45856</v>
      </c>
      <c r="AP7" s="14">
        <f t="shared" si="5"/>
        <v>45863</v>
      </c>
      <c r="AQ7" s="14">
        <f t="shared" si="5"/>
        <v>45870</v>
      </c>
      <c r="AR7" s="14">
        <f t="shared" si="5"/>
        <v>45877</v>
      </c>
      <c r="AS7" s="14">
        <f t="shared" si="5"/>
        <v>45884</v>
      </c>
      <c r="AT7" s="14">
        <f t="shared" si="5"/>
        <v>45891</v>
      </c>
      <c r="AU7" s="14">
        <f t="shared" si="5"/>
        <v>45898</v>
      </c>
      <c r="AV7" s="14">
        <f t="shared" si="5"/>
        <v>45905</v>
      </c>
      <c r="AW7" s="14">
        <f t="shared" si="5"/>
        <v>45912</v>
      </c>
      <c r="AX7" s="14">
        <f t="shared" si="5"/>
        <v>45919</v>
      </c>
      <c r="AY7" s="14">
        <f t="shared" si="5"/>
        <v>45926</v>
      </c>
      <c r="AZ7" s="14">
        <f t="shared" si="5"/>
        <v>45933</v>
      </c>
      <c r="BA7" s="14">
        <f t="shared" si="5"/>
        <v>45940</v>
      </c>
      <c r="BB7" s="14">
        <f t="shared" si="5"/>
        <v>45947</v>
      </c>
      <c r="BC7" s="14">
        <f t="shared" si="5"/>
        <v>45954</v>
      </c>
      <c r="BD7" s="14">
        <f t="shared" si="5"/>
        <v>45961</v>
      </c>
      <c r="BE7" s="14">
        <f t="shared" si="5"/>
        <v>45968</v>
      </c>
      <c r="BF7" s="14">
        <f t="shared" si="5"/>
        <v>45975</v>
      </c>
      <c r="BG7" s="14">
        <f t="shared" si="5"/>
        <v>45982</v>
      </c>
      <c r="BH7" s="14">
        <f t="shared" si="5"/>
        <v>45989</v>
      </c>
      <c r="BI7" s="14">
        <f t="shared" si="5"/>
        <v>45996</v>
      </c>
      <c r="BJ7" s="14">
        <f t="shared" si="5"/>
        <v>46003</v>
      </c>
      <c r="BK7" s="14">
        <f t="shared" si="5"/>
        <v>46010</v>
      </c>
      <c r="BL7" s="14">
        <f t="shared" si="5"/>
        <v>46017</v>
      </c>
      <c r="BM7" s="14">
        <f t="shared" si="5"/>
        <v>46024</v>
      </c>
      <c r="BN7" s="39"/>
    </row>
    <row r="8" spans="2:66" ht="24" customHeight="1" x14ac:dyDescent="0.25">
      <c r="B8" s="86" t="s">
        <v>7631</v>
      </c>
      <c r="C8" s="87" t="s">
        <v>7632</v>
      </c>
      <c r="D8" s="87" t="s">
        <v>7633</v>
      </c>
      <c r="E8" s="87" t="s">
        <v>7634</v>
      </c>
      <c r="F8" s="87" t="s">
        <v>10275</v>
      </c>
      <c r="G8" s="89" t="s">
        <v>10272</v>
      </c>
      <c r="H8" s="40" t="s">
        <v>7635</v>
      </c>
      <c r="I8" s="41"/>
      <c r="J8" s="42"/>
      <c r="K8" s="42"/>
      <c r="L8" s="43"/>
      <c r="M8" s="44" t="s">
        <v>7186</v>
      </c>
      <c r="N8" s="42">
        <f t="shared" ref="N8:AG8" si="6">IF(N6&gt;$E$2,"",126)</f>
        <v>126</v>
      </c>
      <c r="O8" s="42">
        <f t="shared" si="6"/>
        <v>126</v>
      </c>
      <c r="P8" s="42">
        <f t="shared" si="6"/>
        <v>126</v>
      </c>
      <c r="Q8" s="42">
        <f t="shared" si="6"/>
        <v>126</v>
      </c>
      <c r="R8" s="42">
        <f t="shared" si="6"/>
        <v>126</v>
      </c>
      <c r="S8" s="42">
        <f t="shared" si="6"/>
        <v>126</v>
      </c>
      <c r="T8" s="42">
        <f t="shared" si="6"/>
        <v>126</v>
      </c>
      <c r="U8" s="42">
        <f t="shared" si="6"/>
        <v>126</v>
      </c>
      <c r="V8" s="42">
        <f t="shared" si="6"/>
        <v>126</v>
      </c>
      <c r="W8" s="42">
        <f t="shared" si="6"/>
        <v>126</v>
      </c>
      <c r="X8" s="42">
        <f t="shared" si="6"/>
        <v>126</v>
      </c>
      <c r="Y8" s="42">
        <f t="shared" si="6"/>
        <v>126</v>
      </c>
      <c r="Z8" s="42">
        <f t="shared" si="6"/>
        <v>126</v>
      </c>
      <c r="AA8" s="42">
        <f t="shared" si="6"/>
        <v>126</v>
      </c>
      <c r="AB8" s="42">
        <f t="shared" si="6"/>
        <v>126</v>
      </c>
      <c r="AC8" s="42">
        <f t="shared" si="6"/>
        <v>126</v>
      </c>
      <c r="AD8" s="42">
        <f t="shared" si="6"/>
        <v>126</v>
      </c>
      <c r="AE8" s="42">
        <f t="shared" si="6"/>
        <v>126</v>
      </c>
      <c r="AF8" s="42">
        <f t="shared" si="6"/>
        <v>126</v>
      </c>
      <c r="AG8" s="42">
        <f t="shared" si="6"/>
        <v>126</v>
      </c>
      <c r="AH8" s="42">
        <f>IF(AH6&gt;$E$2,"",126)</f>
        <v>126</v>
      </c>
      <c r="AI8" s="42">
        <f t="shared" ref="AI8:BN8" si="7">IF(AI6&gt;$E$2,"",126)</f>
        <v>126</v>
      </c>
      <c r="AJ8" s="42">
        <f t="shared" si="7"/>
        <v>126</v>
      </c>
      <c r="AK8" s="42">
        <f t="shared" si="7"/>
        <v>126</v>
      </c>
      <c r="AL8" s="42">
        <f t="shared" si="7"/>
        <v>126</v>
      </c>
      <c r="AM8" s="42">
        <f t="shared" ref="AM8" si="8">IF(AM6&gt;$E$2,"",126)</f>
        <v>126</v>
      </c>
      <c r="AN8" s="42">
        <f t="shared" si="7"/>
        <v>126</v>
      </c>
      <c r="AO8" s="42">
        <f t="shared" si="7"/>
        <v>126</v>
      </c>
      <c r="AP8" s="42">
        <f t="shared" si="7"/>
        <v>126</v>
      </c>
      <c r="AQ8" s="42">
        <f t="shared" si="7"/>
        <v>126</v>
      </c>
      <c r="AR8" s="42">
        <f t="shared" si="7"/>
        <v>126</v>
      </c>
      <c r="AS8" s="42">
        <f t="shared" si="7"/>
        <v>126</v>
      </c>
      <c r="AT8" s="42">
        <f t="shared" si="7"/>
        <v>126</v>
      </c>
      <c r="AU8" s="42">
        <f t="shared" si="7"/>
        <v>126</v>
      </c>
      <c r="AV8" s="42">
        <f t="shared" si="7"/>
        <v>126</v>
      </c>
      <c r="AW8" s="42">
        <f t="shared" si="7"/>
        <v>126</v>
      </c>
      <c r="AX8" s="42">
        <f t="shared" si="7"/>
        <v>126</v>
      </c>
      <c r="AY8" s="42">
        <f t="shared" si="7"/>
        <v>126</v>
      </c>
      <c r="AZ8" s="42">
        <f t="shared" si="7"/>
        <v>126</v>
      </c>
      <c r="BA8" s="42">
        <f t="shared" si="7"/>
        <v>126</v>
      </c>
      <c r="BB8" s="42">
        <f t="shared" si="7"/>
        <v>126</v>
      </c>
      <c r="BC8" s="42" t="str">
        <f t="shared" si="7"/>
        <v/>
      </c>
      <c r="BD8" s="42" t="str">
        <f t="shared" si="7"/>
        <v/>
      </c>
      <c r="BE8" s="42" t="str">
        <f t="shared" si="7"/>
        <v/>
      </c>
      <c r="BF8" s="42" t="str">
        <f t="shared" si="7"/>
        <v/>
      </c>
      <c r="BG8" s="42" t="str">
        <f t="shared" si="7"/>
        <v/>
      </c>
      <c r="BH8" s="42" t="str">
        <f t="shared" si="7"/>
        <v/>
      </c>
      <c r="BI8" s="42" t="str">
        <f t="shared" si="7"/>
        <v/>
      </c>
      <c r="BJ8" s="42" t="str">
        <f t="shared" si="7"/>
        <v/>
      </c>
      <c r="BK8" s="42" t="str">
        <f t="shared" si="7"/>
        <v/>
      </c>
      <c r="BL8" s="42" t="str">
        <f t="shared" si="7"/>
        <v/>
      </c>
      <c r="BM8" s="42" t="str">
        <f t="shared" si="7"/>
        <v/>
      </c>
      <c r="BN8" s="42" t="str">
        <f t="shared" si="7"/>
        <v/>
      </c>
    </row>
    <row r="9" spans="2:66" ht="24" customHeight="1" x14ac:dyDescent="0.25">
      <c r="B9" s="86"/>
      <c r="C9" s="88"/>
      <c r="D9" s="88"/>
      <c r="E9" s="88"/>
      <c r="F9" s="88"/>
      <c r="G9" s="90"/>
      <c r="H9" s="45" t="s">
        <v>7636</v>
      </c>
      <c r="I9" s="46"/>
      <c r="J9" s="47"/>
      <c r="K9" s="47"/>
      <c r="L9" s="48"/>
      <c r="M9" s="49" t="s">
        <v>7186</v>
      </c>
      <c r="N9" s="47">
        <f>IFERROR(IF(N6&gt;$E$2,"",+GETPIVOTDATA("Count of Estimating Request: Estimate Request No.",'Pivot of Estimate time'!$B$3,"week No",N6)),"No Data")</f>
        <v>102</v>
      </c>
      <c r="O9" s="47">
        <f>IFERROR(IF(O6&gt;$E$2,"",+GETPIVOTDATA("Count of Estimating Request: Estimate Request No.",'Pivot of Estimate time'!$B$3,"week No",O6)),"No Data")</f>
        <v>127</v>
      </c>
      <c r="P9" s="47">
        <f>IFERROR(IF(P6&gt;$E$2,"",+GETPIVOTDATA("Count of Estimating Request: Estimate Request No.",'Pivot of Estimate time'!$B$3,"week No",P6)),"No Data")</f>
        <v>106</v>
      </c>
      <c r="Q9" s="47">
        <f>IFERROR(IF(Q6&gt;$E$2,"",+GETPIVOTDATA("Count of Estimating Request: Estimate Request No.",'Pivot of Estimate time'!$B$3,"week No",Q6)),"No Data")</f>
        <v>150</v>
      </c>
      <c r="R9" s="47">
        <f>IFERROR(IF(R6&gt;$E$2,"",+GETPIVOTDATA("Count of Estimating Request: Estimate Request No.",'Pivot of Estimate time'!$B$3,"week No",R6)),"No Data")</f>
        <v>135</v>
      </c>
      <c r="S9" s="47">
        <f>IFERROR(IF(S6&gt;$E$2,"",+GETPIVOTDATA("Count of Estimating Request: Estimate Request No.",'Pivot of Estimate time'!$B$3,"week No",S6)),"No Data")</f>
        <v>133</v>
      </c>
      <c r="T9" s="47">
        <f>IFERROR(IF(T6&gt;$E$2,"",+GETPIVOTDATA("Count of Estimating Request: Estimate Request No.",'Pivot of Estimate time'!$B$3,"week No",T6)),"No Data")</f>
        <v>130</v>
      </c>
      <c r="U9" s="47">
        <f>IFERROR(IF(U6&gt;$E$2,"",+GETPIVOTDATA("Count of Estimating Request: Estimate Request No.",'Pivot of Estimate time'!$B$3,"week No",U6)),"No Data")</f>
        <v>132</v>
      </c>
      <c r="V9" s="47">
        <f>IFERROR(IF(V6&gt;$E$2,"",+GETPIVOTDATA("Count of Estimating Request: Estimate Request No.",'Pivot of Estimate time'!$B$3,"week No",V6)),"No Data")</f>
        <v>124</v>
      </c>
      <c r="W9" s="47">
        <f>IFERROR(IF(W6&gt;$E$2,"",+GETPIVOTDATA("Count of Estimating Request: Estimate Request No.",'Pivot of Estimate time'!$B$3,"week No",W6)),"No Data")</f>
        <v>119</v>
      </c>
      <c r="X9" s="47">
        <f>IFERROR(IF(X6&gt;$E$2,"",+GETPIVOTDATA("Count of Estimating Request: Estimate Request No.",'Pivot of Estimate time'!$B$3,"week No",X6)),"No Data")</f>
        <v>124</v>
      </c>
      <c r="Y9" s="47">
        <f>IFERROR(IF(Y6&gt;$E$2,"",+GETPIVOTDATA("Count of Estimating Request: Estimate Request No.",'Pivot of Estimate time'!$B$3,"week No",Y6)),"No Data")</f>
        <v>140</v>
      </c>
      <c r="Z9" s="47">
        <f>IFERROR(IF(Z6&gt;$E$2,"",+GETPIVOTDATA("Count of Estimating Request: Estimate Request No.",'Pivot of Estimate time'!$B$3,"week No",Z6)),"No Data")</f>
        <v>115</v>
      </c>
      <c r="AA9" s="47">
        <f>IFERROR(IF(AA6&gt;$E$2,"",+GETPIVOTDATA("Count of Estimating Request: Estimate Request No.",'Pivot of Estimate time'!$B$3,"week No",AA6)),"No Data")</f>
        <v>139</v>
      </c>
      <c r="AB9" s="47">
        <f>IFERROR(IF(AB6&gt;$E$2,"",+GETPIVOTDATA("Count of Estimating Request: Estimate Request No.",'Pivot of Estimate time'!$B$3,"week No",AB6)),"No Data")</f>
        <v>97</v>
      </c>
      <c r="AC9" s="47">
        <f>IFERROR(IF(AC6&gt;$E$2,"",+GETPIVOTDATA("Count of Estimating Request: Estimate Request No.",'Pivot of Estimate time'!$B$3,"week No",AC6)),"No Data")</f>
        <v>105</v>
      </c>
      <c r="AD9" s="47">
        <f>IFERROR(IF(AD6&gt;$E$2,"",+GETPIVOTDATA("Count of Estimating Request: Estimate Request No.",'Pivot of Estimate time'!$B$3,"week No",AD6)),"No Data")</f>
        <v>129</v>
      </c>
      <c r="AE9" s="47">
        <f>IFERROR(IF(AE6&gt;$E$2,"",+GETPIVOTDATA("Count of Estimating Request: Estimate Request No.",'Pivot of Estimate time'!$B$3,"week No",AE6)),"No Data")</f>
        <v>88</v>
      </c>
      <c r="AF9" s="47">
        <f>IFERROR(IF(AF6&gt;$E$2,"",+GETPIVOTDATA("Count of Estimating Request: Estimate Request No.",'Pivot of Estimate time'!$B$3,"week No",AF6)),"No Data")</f>
        <v>135</v>
      </c>
      <c r="AG9" s="47">
        <f>IFERROR(IF(AG6&gt;$E$2,"",+GETPIVOTDATA("Count of Estimating Request: Estimate Request No.",'Pivot of Estimate time'!$B$3,"week No",AG6)),"No Data")</f>
        <v>157</v>
      </c>
      <c r="AH9" s="47">
        <f>IFERROR(IF(AH6&gt;$E$2,"",+GETPIVOTDATA("Count of Estimating Request: Estimate Request No.",'Pivot of Estimate time'!$B$3,"week No",AH6)),"No Data")</f>
        <v>85</v>
      </c>
      <c r="AI9" s="47">
        <f>IFERROR(IF(AI6&gt;$E$2,"",+GETPIVOTDATA("Count of Estimating Request: Estimate Request No.",'Pivot of Estimate time'!$B$3,"week No",AI6)),"No Data")</f>
        <v>105</v>
      </c>
      <c r="AJ9" s="47">
        <f>IFERROR(IF(AJ6&gt;$E$2,"",+GETPIVOTDATA("Count of Estimating Request: Estimate Request No.",'Pivot of Estimate time'!$B$3,"week No",AJ6)),"No Data")</f>
        <v>118</v>
      </c>
      <c r="AK9" s="47">
        <f>IFERROR(IF(AK6&gt;$E$2,"",+GETPIVOTDATA("Count of Estimating Request: Estimate Request No.",'Pivot of Estimate time'!$B$3,"week No",AK6)),"No Data")</f>
        <v>141</v>
      </c>
      <c r="AL9" s="47">
        <f>IFERROR(IF(AL6&gt;$E$2,"",+GETPIVOTDATA("Count of Estimating Request: Estimate Request No.",'Pivot of Estimate time'!$B$3,"week No",AL6)),"No Data")</f>
        <v>131</v>
      </c>
      <c r="AM9" s="47">
        <f>IFERROR(IF(AM6&gt;$E$2,"",+GETPIVOTDATA("Count of Estimating Request: Estimate Request No.",'Pivot of Estimate time'!$B$3,"week No",AM6)),"No Data")</f>
        <v>135</v>
      </c>
      <c r="AN9" s="47">
        <f>IFERROR(IF(AN6&gt;$E$2,"",+GETPIVOTDATA("Count of Estimating Request: Estimate Request No.",'Pivot of Estimate time'!$B$3,"week No",AN6)),"No Data")</f>
        <v>124</v>
      </c>
      <c r="AO9" s="47">
        <f>IFERROR(IF(AO6&gt;$E$2,"",+GETPIVOTDATA("Count of Estimating Request: Estimate Request No.",'Pivot of Estimate time'!$B$3,"week No",AO6)),"No Data")</f>
        <v>105</v>
      </c>
      <c r="AP9" s="47">
        <f>IFERROR(IF(AP6&gt;$E$2,"",+GETPIVOTDATA("Count of Estimating Request: Estimate Request No.",'Pivot of Estimate time'!$B$3,"week No",AP6)),"No Data")</f>
        <v>158</v>
      </c>
      <c r="AQ9" s="47">
        <f>IFERROR(IF(AQ6&gt;$E$2,"",+GETPIVOTDATA("Count of Estimating Request: Estimate Request No.",'Pivot of Estimate time'!$B$3,"week No",AQ6)),"No Data")</f>
        <v>103</v>
      </c>
      <c r="AR9" s="47">
        <f>IFERROR(IF(AR6&gt;$E$2,"",+GETPIVOTDATA("Count of Estimating Request: Estimate Request No.",'Pivot of Estimate time'!$B$3,"week No",AR6)),"No Data")</f>
        <v>127</v>
      </c>
      <c r="AS9" s="47">
        <f>IFERROR(IF(AS6&gt;$E$2,"",+GETPIVOTDATA("Count of Estimating Request: Estimate Request No.",'Pivot of Estimate time'!$B$3,"week No",AS6)),"No Data")</f>
        <v>95</v>
      </c>
      <c r="AT9" s="47">
        <f>IFERROR(IF(AT6&gt;$E$2,"",+GETPIVOTDATA("Count of Estimating Request: Estimate Request No.",'Pivot of Estimate time'!$B$3,"week No",AT6)),"No Data")</f>
        <v>121</v>
      </c>
      <c r="AU9" s="47">
        <f>IFERROR(IF(AU6&gt;$E$2,"",+GETPIVOTDATA("Count of Estimating Request: Estimate Request No.",'Pivot of Estimate time'!$B$3,"week No",AU6)),"No Data")</f>
        <v>83</v>
      </c>
      <c r="AV9" s="47">
        <f>IFERROR(IF(AV6&gt;$E$2,"",+GETPIVOTDATA("Count of Estimating Request: Estimate Request No.",'Pivot of Estimate time'!$B$3,"week No",AV6)),"No Data")</f>
        <v>107</v>
      </c>
      <c r="AW9" s="47">
        <f>IFERROR(IF(AW6&gt;$E$2,"",+GETPIVOTDATA("Count of Estimating Request: Estimate Request No.",'Pivot of Estimate time'!$B$3,"week No",AW6)),"No Data")</f>
        <v>141</v>
      </c>
      <c r="AX9" s="47">
        <f>IFERROR(IF(AX6&gt;$E$2,"",+GETPIVOTDATA("Count of Estimating Request: Estimate Request No.",'Pivot of Estimate time'!$B$3,"week No",AX6)),"No Data")</f>
        <v>115</v>
      </c>
      <c r="AY9" s="47">
        <f>IFERROR(IF(AY6&gt;$E$2,"",+GETPIVOTDATA("Count of Estimating Request: Estimate Request No.",'Pivot of Estimate time'!$B$3,"week No",AY6)),"No Data")</f>
        <v>108</v>
      </c>
      <c r="AZ9" s="47">
        <f>IFERROR(IF(AZ6&gt;$E$2,"",+GETPIVOTDATA("Count of Estimating Request: Estimate Request No.",'Pivot of Estimate time'!$B$3,"week No",AZ6)),"No Data")</f>
        <v>92</v>
      </c>
      <c r="BA9" s="47">
        <f>IFERROR(IF(BA6&gt;$E$2,"",+GETPIVOTDATA("Count of Estimating Request: Estimate Request No.",'Pivot of Estimate time'!$B$3,"week No",BA6)),"No Data")</f>
        <v>124</v>
      </c>
      <c r="BB9" s="47">
        <f>IFERROR(IF(BB6&gt;$E$2,"",+GETPIVOTDATA("Count of Estimating Request: Estimate Request No.",'Pivot of Estimate time'!$B$3,"week No",BB6)),"No Data")</f>
        <v>123</v>
      </c>
      <c r="BC9" s="47" t="str">
        <f>IFERROR(IF(BC6&gt;$E$2,"",+GETPIVOTDATA("Count of Estimating Request: Estimate Request No.",'Pivot of Estimate time'!$B$3,"week No",BC6)),"No Data")</f>
        <v/>
      </c>
      <c r="BD9" s="47" t="str">
        <f>IFERROR(IF(BD6&gt;$E$2,"",+GETPIVOTDATA("Count of Estimating Request: Estimate Request No.",'Pivot of Estimate time'!$B$3,"week No",BD6)),"No Data")</f>
        <v/>
      </c>
      <c r="BE9" s="47" t="str">
        <f>IFERROR(IF(BE6&gt;$E$2,"",+GETPIVOTDATA("Count of Estimating Request: Estimate Request No.",'Pivot of Estimate time'!$B$3,"week No",BE6)),"No Data")</f>
        <v/>
      </c>
      <c r="BF9" s="47" t="str">
        <f>IFERROR(IF(BF6&gt;$E$2,"",+GETPIVOTDATA("Count of Estimating Request: Estimate Request No.",'Pivot of Estimate time'!$B$3,"week No",BF6)),"No Data")</f>
        <v/>
      </c>
      <c r="BG9" s="47" t="str">
        <f>IFERROR(IF(BG6&gt;$E$2,"",+GETPIVOTDATA("Count of Estimating Request: Estimate Request No.",'Pivot of Estimate time'!$B$3,"week No",BG6)),"No Data")</f>
        <v/>
      </c>
      <c r="BH9" s="47" t="str">
        <f>IFERROR(IF(BH6&gt;$E$2,"",+GETPIVOTDATA("Count of Estimating Request: Estimate Request No.",'Pivot of Estimate time'!$B$3,"week No",BH6)),"No Data")</f>
        <v/>
      </c>
      <c r="BI9" s="47" t="str">
        <f>IFERROR(IF(BI6&gt;$E$2,"",+GETPIVOTDATA("Count of Estimating Request: Estimate Request No.",'Pivot of Estimate time'!$B$3,"week No",BI6)),"No Data")</f>
        <v/>
      </c>
      <c r="BJ9" s="47" t="str">
        <f>IFERROR(IF(BJ6&gt;$E$2,"",+GETPIVOTDATA("Count of Estimating Request: Estimate Request No.",'Pivot of Estimate time'!$B$3,"week No",BJ6)),"No Data")</f>
        <v/>
      </c>
      <c r="BK9" s="47" t="str">
        <f>IFERROR(IF(BK6&gt;$E$2,"",+GETPIVOTDATA("Count of Estimating Request: Estimate Request No.",'Pivot of Estimate time'!$B$3,"week No",BK6)),"No Data")</f>
        <v/>
      </c>
      <c r="BL9" s="47" t="str">
        <f>IFERROR(IF(BL6&gt;$E$2,"",+GETPIVOTDATA("Count of Estimating Request: Estimate Request No.",'Pivot of Estimate time'!$B$3,"week No",BL6)),"No Data")</f>
        <v/>
      </c>
      <c r="BM9" s="47" t="str">
        <f>IFERROR(IF(BM6&gt;$E$2,"",+GETPIVOTDATA("Count of Estimating Request: Estimate Request No.",'Pivot of Estimate time'!$B$3,"week No",BM6)),"No Data")</f>
        <v/>
      </c>
      <c r="BN9" s="47" t="str">
        <f>IFERROR(IF(BN6&gt;$E$2,"",+GETPIVOTDATA("Count of Estimating Request: Estimate Request No.",'Pivot of Estimate time'!$B$3,"week No",BN6)),"No Data")</f>
        <v/>
      </c>
    </row>
    <row r="10" spans="2:66" ht="24" customHeight="1" x14ac:dyDescent="0.25">
      <c r="B10" s="86"/>
      <c r="C10" s="88"/>
      <c r="D10" s="88"/>
      <c r="E10" s="88"/>
      <c r="F10" s="88"/>
      <c r="G10" s="90"/>
      <c r="H10" s="51" t="s">
        <v>7637</v>
      </c>
      <c r="I10" s="52"/>
      <c r="J10" s="53"/>
      <c r="K10" s="53"/>
      <c r="L10" s="54"/>
      <c r="M10" s="53" t="str">
        <f>IF(M9="Blank","Blank",IF(M9="TBC","TBC",IF(M9="Undefined","Undefined",IF(M$4="OD","OD",IF(M$6&gt;$E$2,"",IF((M9-M8)&gt;=0,"G",IF((M9-(M8*0.95))&gt;=0,"A","R")))))))</f>
        <v>Blank</v>
      </c>
      <c r="N10" s="53" t="str">
        <f t="shared" ref="N10:AG10" si="9">IF(N9="Blank","Blank",IF(N9="TBC","TBC",IF(N9="Undefined","Undefined",IF(N$4="OD","OD",IF(N$9="No Data","No Data",IF(N$6&gt;$E$2,"",IF((N9-N8)&gt;=0,"G",IF((N9-(N8*0.95))&gt;=0,"A","R"))))))))</f>
        <v>R</v>
      </c>
      <c r="O10" s="53" t="str">
        <f t="shared" si="9"/>
        <v>G</v>
      </c>
      <c r="P10" s="53" t="str">
        <f t="shared" si="9"/>
        <v>R</v>
      </c>
      <c r="Q10" s="53" t="str">
        <f t="shared" si="9"/>
        <v>G</v>
      </c>
      <c r="R10" s="53" t="str">
        <f t="shared" si="9"/>
        <v>G</v>
      </c>
      <c r="S10" s="53" t="str">
        <f t="shared" si="9"/>
        <v>G</v>
      </c>
      <c r="T10" s="53" t="str">
        <f t="shared" si="9"/>
        <v>G</v>
      </c>
      <c r="U10" s="53" t="str">
        <f t="shared" si="9"/>
        <v>G</v>
      </c>
      <c r="V10" s="53" t="str">
        <f t="shared" si="9"/>
        <v>A</v>
      </c>
      <c r="W10" s="53" t="str">
        <f t="shared" si="9"/>
        <v>R</v>
      </c>
      <c r="X10" s="53" t="str">
        <f t="shared" si="9"/>
        <v>A</v>
      </c>
      <c r="Y10" s="53" t="str">
        <f t="shared" si="9"/>
        <v>G</v>
      </c>
      <c r="Z10" s="53" t="str">
        <f t="shared" si="9"/>
        <v>R</v>
      </c>
      <c r="AA10" s="53" t="str">
        <f t="shared" si="9"/>
        <v>G</v>
      </c>
      <c r="AB10" s="53" t="str">
        <f t="shared" si="9"/>
        <v>R</v>
      </c>
      <c r="AC10" s="53" t="str">
        <f t="shared" si="9"/>
        <v>R</v>
      </c>
      <c r="AD10" s="53" t="str">
        <f t="shared" si="9"/>
        <v>G</v>
      </c>
      <c r="AE10" s="53" t="str">
        <f t="shared" si="9"/>
        <v>R</v>
      </c>
      <c r="AF10" s="53" t="str">
        <f t="shared" si="9"/>
        <v>G</v>
      </c>
      <c r="AG10" s="53" t="str">
        <f t="shared" si="9"/>
        <v>G</v>
      </c>
      <c r="AH10" s="53" t="str">
        <f>IF(AH9="Blank","Blank",IF(AH9="TBC","TBC",IF(AH9="Undefined","Undefined",IF(AH$4="OD","OD",IF(AH$9="No Data","No Data",IF(AH$6&gt;$E$2,"",IF((AH9-AH8)&gt;=0,"G",IF((AH9-(AH8*0.95))&gt;=0,"A","R"))))))))</f>
        <v>R</v>
      </c>
      <c r="AI10" s="53" t="str">
        <f t="shared" ref="AI10:BM10" si="10">IF(AI9="Blank","Blank",IF(AI9="TBC","TBC",IF(AI9="Undefined","Undefined",IF(AI$4="OD","OD",IF(AI$9="No Data","No Data",IF(AI$6&gt;$E$2,"",IF((AI9-AI8)&gt;=0,"G",IF((AI9-(AI8*0.95))&gt;=0,"A","R"))))))))</f>
        <v>R</v>
      </c>
      <c r="AJ10" s="53" t="str">
        <f t="shared" si="10"/>
        <v>R</v>
      </c>
      <c r="AK10" s="53" t="str">
        <f t="shared" si="10"/>
        <v>G</v>
      </c>
      <c r="AL10" s="53" t="str">
        <f t="shared" si="10"/>
        <v>G</v>
      </c>
      <c r="AM10" s="53" t="str">
        <f t="shared" si="10"/>
        <v>G</v>
      </c>
      <c r="AN10" s="53" t="str">
        <f t="shared" si="10"/>
        <v>A</v>
      </c>
      <c r="AO10" s="53" t="str">
        <f t="shared" si="10"/>
        <v>R</v>
      </c>
      <c r="AP10" s="53" t="str">
        <f t="shared" si="10"/>
        <v>G</v>
      </c>
      <c r="AQ10" s="53" t="str">
        <f t="shared" si="10"/>
        <v>R</v>
      </c>
      <c r="AR10" s="53" t="str">
        <f t="shared" si="10"/>
        <v>G</v>
      </c>
      <c r="AS10" s="53" t="str">
        <f t="shared" si="10"/>
        <v>R</v>
      </c>
      <c r="AT10" s="53" t="str">
        <f t="shared" si="10"/>
        <v>A</v>
      </c>
      <c r="AU10" s="53" t="str">
        <f t="shared" si="10"/>
        <v>R</v>
      </c>
      <c r="AV10" s="53" t="str">
        <f t="shared" si="10"/>
        <v>R</v>
      </c>
      <c r="AW10" s="53" t="str">
        <f>IF(AW9="Blank","Blank",
IF(AW9="TBC","TBC",
IF(AW9="Undefined","Undefined",
IF(AW$4="OD","OD",
IF(AW$9="No Data","No Data",
IF(AW$6&gt;$E$2,"",
IF((AW9-AW8)&gt;=0,"G",
IF((AW9-(AW8*0.95))&gt;=0,"A",
"R"))))))))</f>
        <v>G</v>
      </c>
      <c r="AX10" s="53" t="str">
        <f t="shared" si="10"/>
        <v>R</v>
      </c>
      <c r="AY10" s="53" t="str">
        <f t="shared" si="10"/>
        <v>R</v>
      </c>
      <c r="AZ10" s="53" t="str">
        <f t="shared" si="10"/>
        <v>R</v>
      </c>
      <c r="BA10" s="53" t="str">
        <f t="shared" si="10"/>
        <v>A</v>
      </c>
      <c r="BB10" s="53" t="str">
        <f t="shared" si="10"/>
        <v>A</v>
      </c>
      <c r="BC10" s="53" t="str">
        <f t="shared" si="10"/>
        <v/>
      </c>
      <c r="BD10" s="53" t="str">
        <f t="shared" si="10"/>
        <v/>
      </c>
      <c r="BE10" s="53" t="str">
        <f t="shared" si="10"/>
        <v/>
      </c>
      <c r="BF10" s="53" t="str">
        <f t="shared" si="10"/>
        <v/>
      </c>
      <c r="BG10" s="53" t="str">
        <f t="shared" si="10"/>
        <v/>
      </c>
      <c r="BH10" s="53" t="str">
        <f t="shared" si="10"/>
        <v/>
      </c>
      <c r="BI10" s="53" t="str">
        <f t="shared" si="10"/>
        <v/>
      </c>
      <c r="BJ10" s="53" t="str">
        <f t="shared" si="10"/>
        <v/>
      </c>
      <c r="BK10" s="53" t="str">
        <f t="shared" si="10"/>
        <v/>
      </c>
      <c r="BL10" s="53" t="str">
        <f t="shared" si="10"/>
        <v/>
      </c>
      <c r="BM10" s="53" t="str">
        <f t="shared" si="10"/>
        <v/>
      </c>
      <c r="BN10" s="55"/>
    </row>
    <row r="11" spans="2:66" ht="24" customHeight="1" x14ac:dyDescent="0.25">
      <c r="B11" s="86" t="s">
        <v>7638</v>
      </c>
      <c r="C11" s="87" t="s">
        <v>7639</v>
      </c>
      <c r="D11" s="87" t="s">
        <v>7640</v>
      </c>
      <c r="E11" s="88" t="s">
        <v>7641</v>
      </c>
      <c r="F11" s="87" t="s">
        <v>10275</v>
      </c>
      <c r="G11" s="89" t="s">
        <v>10272</v>
      </c>
      <c r="H11" s="40" t="s">
        <v>7635</v>
      </c>
      <c r="I11" s="41"/>
      <c r="J11" s="42"/>
      <c r="K11" s="42"/>
      <c r="L11" s="43"/>
      <c r="M11" s="44" t="s">
        <v>7186</v>
      </c>
      <c r="N11" s="68">
        <f t="shared" ref="N11:AG11" si="11">IF(N6&gt;$E$2,"",85)</f>
        <v>85</v>
      </c>
      <c r="O11" s="68">
        <f t="shared" si="11"/>
        <v>85</v>
      </c>
      <c r="P11" s="68">
        <f t="shared" si="11"/>
        <v>85</v>
      </c>
      <c r="Q11" s="68">
        <f t="shared" si="11"/>
        <v>85</v>
      </c>
      <c r="R11" s="68">
        <f t="shared" si="11"/>
        <v>85</v>
      </c>
      <c r="S11" s="68">
        <f t="shared" si="11"/>
        <v>85</v>
      </c>
      <c r="T11" s="68">
        <f t="shared" si="11"/>
        <v>85</v>
      </c>
      <c r="U11" s="68">
        <f t="shared" si="11"/>
        <v>85</v>
      </c>
      <c r="V11" s="68">
        <f t="shared" si="11"/>
        <v>85</v>
      </c>
      <c r="W11" s="68">
        <f t="shared" si="11"/>
        <v>85</v>
      </c>
      <c r="X11" s="68">
        <f t="shared" si="11"/>
        <v>85</v>
      </c>
      <c r="Y11" s="68">
        <f t="shared" si="11"/>
        <v>85</v>
      </c>
      <c r="Z11" s="68">
        <f t="shared" si="11"/>
        <v>85</v>
      </c>
      <c r="AA11" s="68">
        <f t="shared" si="11"/>
        <v>85</v>
      </c>
      <c r="AB11" s="68">
        <f t="shared" si="11"/>
        <v>85</v>
      </c>
      <c r="AC11" s="68">
        <f t="shared" si="11"/>
        <v>85</v>
      </c>
      <c r="AD11" s="68">
        <f t="shared" si="11"/>
        <v>85</v>
      </c>
      <c r="AE11" s="68">
        <f t="shared" si="11"/>
        <v>85</v>
      </c>
      <c r="AF11" s="68">
        <f t="shared" si="11"/>
        <v>85</v>
      </c>
      <c r="AG11" s="68">
        <f t="shared" si="11"/>
        <v>85</v>
      </c>
      <c r="AH11" s="68">
        <f>IF(AH6&gt;$E$2,"",85)</f>
        <v>85</v>
      </c>
      <c r="AI11" s="68">
        <f t="shared" ref="AI11:BN11" si="12">IF(AI6&gt;$E$2,"",85)</f>
        <v>85</v>
      </c>
      <c r="AJ11" s="68">
        <f t="shared" si="12"/>
        <v>85</v>
      </c>
      <c r="AK11" s="68">
        <f t="shared" si="12"/>
        <v>85</v>
      </c>
      <c r="AL11" s="68">
        <f t="shared" si="12"/>
        <v>85</v>
      </c>
      <c r="AM11" s="68">
        <f t="shared" si="12"/>
        <v>85</v>
      </c>
      <c r="AN11" s="68">
        <f t="shared" si="12"/>
        <v>85</v>
      </c>
      <c r="AO11" s="68">
        <f t="shared" si="12"/>
        <v>85</v>
      </c>
      <c r="AP11" s="68">
        <f t="shared" si="12"/>
        <v>85</v>
      </c>
      <c r="AQ11" s="68">
        <f t="shared" si="12"/>
        <v>85</v>
      </c>
      <c r="AR11" s="68">
        <f t="shared" si="12"/>
        <v>85</v>
      </c>
      <c r="AS11" s="68">
        <f t="shared" si="12"/>
        <v>85</v>
      </c>
      <c r="AT11" s="68">
        <f t="shared" si="12"/>
        <v>85</v>
      </c>
      <c r="AU11" s="68">
        <f t="shared" si="12"/>
        <v>85</v>
      </c>
      <c r="AV11" s="68">
        <f t="shared" si="12"/>
        <v>85</v>
      </c>
      <c r="AW11" s="68">
        <f t="shared" si="12"/>
        <v>85</v>
      </c>
      <c r="AX11" s="68">
        <f t="shared" si="12"/>
        <v>85</v>
      </c>
      <c r="AY11" s="68">
        <f t="shared" si="12"/>
        <v>85</v>
      </c>
      <c r="AZ11" s="68">
        <f t="shared" si="12"/>
        <v>85</v>
      </c>
      <c r="BA11" s="68">
        <f t="shared" si="12"/>
        <v>85</v>
      </c>
      <c r="BB11" s="68">
        <f t="shared" si="12"/>
        <v>85</v>
      </c>
      <c r="BC11" s="68" t="str">
        <f t="shared" si="12"/>
        <v/>
      </c>
      <c r="BD11" s="68" t="str">
        <f t="shared" si="12"/>
        <v/>
      </c>
      <c r="BE11" s="68" t="str">
        <f t="shared" si="12"/>
        <v/>
      </c>
      <c r="BF11" s="68" t="str">
        <f t="shared" si="12"/>
        <v/>
      </c>
      <c r="BG11" s="68" t="str">
        <f t="shared" si="12"/>
        <v/>
      </c>
      <c r="BH11" s="68" t="str">
        <f t="shared" si="12"/>
        <v/>
      </c>
      <c r="BI11" s="68" t="str">
        <f t="shared" si="12"/>
        <v/>
      </c>
      <c r="BJ11" s="68" t="str">
        <f t="shared" si="12"/>
        <v/>
      </c>
      <c r="BK11" s="68" t="str">
        <f t="shared" si="12"/>
        <v/>
      </c>
      <c r="BL11" s="68" t="str">
        <f t="shared" si="12"/>
        <v/>
      </c>
      <c r="BM11" s="68" t="str">
        <f t="shared" si="12"/>
        <v/>
      </c>
      <c r="BN11" s="42" t="str">
        <f t="shared" si="12"/>
        <v/>
      </c>
    </row>
    <row r="12" spans="2:66" ht="24" customHeight="1" x14ac:dyDescent="0.25">
      <c r="B12" s="86"/>
      <c r="C12" s="88"/>
      <c r="D12" s="88"/>
      <c r="E12" s="88"/>
      <c r="F12" s="88"/>
      <c r="G12" s="90"/>
      <c r="H12" s="45" t="s">
        <v>7636</v>
      </c>
      <c r="I12" s="46"/>
      <c r="J12" s="47"/>
      <c r="K12" s="47"/>
      <c r="L12" s="48"/>
      <c r="M12" s="49" t="s">
        <v>7186</v>
      </c>
      <c r="N12" s="68">
        <f>IFERROR(IF(N6&gt;$E$2,"",+GETPIVOTDATA("Sum of On Time / Late",'Pivot of Estimate time'!$B$3,"week No",N6)/GETPIVOTDATA("Count of Estimating Request: Estimate Request No.",'Pivot of Estimate time'!$B$3,"week No",N6)*100),"No Data")</f>
        <v>96.078431372549019</v>
      </c>
      <c r="O12" s="68">
        <f>IFERROR(IF(O6&gt;$E$2,"",+GETPIVOTDATA("Sum of On Time / Late",'Pivot of Estimate time'!$B$3,"week No",O6)/GETPIVOTDATA("Count of Estimating Request: Estimate Request No.",'Pivot of Estimate time'!$B$3,"week No",O6)*100),"No Data")</f>
        <v>87.4015748031496</v>
      </c>
      <c r="P12" s="68">
        <f>IFERROR(IF(P6&gt;$E$2,"",+GETPIVOTDATA("Sum of On Time / Late",'Pivot of Estimate time'!$B$3,"week No",P6)/GETPIVOTDATA("Count of Estimating Request: Estimate Request No.",'Pivot of Estimate time'!$B$3,"week No",P6)*100),"No Data")</f>
        <v>79.245283018867923</v>
      </c>
      <c r="Q12" s="68">
        <f>IFERROR(IF(Q6&gt;$E$2,"",+GETPIVOTDATA("Sum of On Time / Late",'Pivot of Estimate time'!$B$3,"week No",Q6)/GETPIVOTDATA("Count of Estimating Request: Estimate Request No.",'Pivot of Estimate time'!$B$3,"week No",Q6)*100),"No Data")</f>
        <v>84</v>
      </c>
      <c r="R12" s="68">
        <f>IFERROR(IF(R6&gt;$E$2,"",+GETPIVOTDATA("Sum of On Time / Late",'Pivot of Estimate time'!$B$3,"week No",R6)/GETPIVOTDATA("Count of Estimating Request: Estimate Request No.",'Pivot of Estimate time'!$B$3,"week No",R6)*100),"No Data")</f>
        <v>85.18518518518519</v>
      </c>
      <c r="S12" s="68">
        <f>IFERROR(IF(S6&gt;$E$2,"",+GETPIVOTDATA("Sum of On Time / Late",'Pivot of Estimate time'!$B$3,"week No",S6)/GETPIVOTDATA("Count of Estimating Request: Estimate Request No.",'Pivot of Estimate time'!$B$3,"week No",S6)*100),"No Data")</f>
        <v>87.218045112781951</v>
      </c>
      <c r="T12" s="68">
        <f>IFERROR(IF(T6&gt;$E$2,"",+GETPIVOTDATA("Sum of On Time / Late",'Pivot of Estimate time'!$B$3,"week No",T6)/GETPIVOTDATA("Count of Estimating Request: Estimate Request No.",'Pivot of Estimate time'!$B$3,"week No",T6)*100),"No Data")</f>
        <v>87.692307692307693</v>
      </c>
      <c r="U12" s="68">
        <f>IFERROR(IF(U6&gt;$E$2,"",+GETPIVOTDATA("Sum of On Time / Late",'Pivot of Estimate time'!$B$3,"week No",U6)/GETPIVOTDATA("Count of Estimating Request: Estimate Request No.",'Pivot of Estimate time'!$B$3,"week No",U6)*100),"No Data")</f>
        <v>86.36363636363636</v>
      </c>
      <c r="V12" s="68">
        <f>IFERROR(IF(V6&gt;$E$2,"",+GETPIVOTDATA("Sum of On Time / Late",'Pivot of Estimate time'!$B$3,"week No",V6)/GETPIVOTDATA("Count of Estimating Request: Estimate Request No.",'Pivot of Estimate time'!$B$3,"week No",V6)*100),"No Data")</f>
        <v>76.612903225806448</v>
      </c>
      <c r="W12" s="68">
        <f>IFERROR(IF(W6&gt;$E$2,"",+GETPIVOTDATA("Sum of On Time / Late",'Pivot of Estimate time'!$B$3,"week No",W6)/GETPIVOTDATA("Count of Estimating Request: Estimate Request No.",'Pivot of Estimate time'!$B$3,"week No",W6)*100),"No Data")</f>
        <v>89.075630252100851</v>
      </c>
      <c r="X12" s="68">
        <f>IFERROR(IF(X6&gt;$E$2,"",+GETPIVOTDATA("Sum of On Time / Late",'Pivot of Estimate time'!$B$3,"week No",X6)/GETPIVOTDATA("Count of Estimating Request: Estimate Request No.",'Pivot of Estimate time'!$B$3,"week No",X6)*100),"No Data")</f>
        <v>74.193548387096769</v>
      </c>
      <c r="Y12" s="68">
        <f>IFERROR(IF(Y6&gt;$E$2,"",+GETPIVOTDATA("Sum of On Time / Late",'Pivot of Estimate time'!$B$3,"week No",Y6)/GETPIVOTDATA("Count of Estimating Request: Estimate Request No.",'Pivot of Estimate time'!$B$3,"week No",Y6)*100),"No Data")</f>
        <v>81.428571428571431</v>
      </c>
      <c r="Z12" s="68">
        <f>IFERROR(IF(Z6&gt;$E$2,"",+GETPIVOTDATA("Sum of On Time / Late",'Pivot of Estimate time'!$B$3,"week No",Z6)/GETPIVOTDATA("Count of Estimating Request: Estimate Request No.",'Pivot of Estimate time'!$B$3,"week No",Z6)*100),"No Data")</f>
        <v>75.65217391304347</v>
      </c>
      <c r="AA12" s="68">
        <f>IFERROR(IF(AA6&gt;$E$2,"",+GETPIVOTDATA("Sum of On Time / Late",'Pivot of Estimate time'!$B$3,"week No",AA6)/GETPIVOTDATA("Count of Estimating Request: Estimate Request No.",'Pivot of Estimate time'!$B$3,"week No",AA6)*100),"No Data")</f>
        <v>84.172661870503589</v>
      </c>
      <c r="AB12" s="68">
        <f>IFERROR(IF(AB6&gt;$E$2,"",+GETPIVOTDATA("Sum of On Time / Late",'Pivot of Estimate time'!$B$3,"week No",AB6)/GETPIVOTDATA("Count of Estimating Request: Estimate Request No.",'Pivot of Estimate time'!$B$3,"week No",AB6)*100),"No Data")</f>
        <v>76.288659793814432</v>
      </c>
      <c r="AC12" s="68">
        <f>IFERROR(IF(AC6&gt;$E$2,"",+GETPIVOTDATA("Sum of On Time / Late",'Pivot of Estimate time'!$B$3,"week No",AC6)/GETPIVOTDATA("Count of Estimating Request: Estimate Request No.",'Pivot of Estimate time'!$B$3,"week No",AC6)*100),"No Data")</f>
        <v>62.857142857142854</v>
      </c>
      <c r="AD12" s="68">
        <f>IFERROR(IF(AD6&gt;$E$2,"",+GETPIVOTDATA("Sum of On Time / Late",'Pivot of Estimate time'!$B$3,"week No",AD6)/GETPIVOTDATA("Count of Estimating Request: Estimate Request No.",'Pivot of Estimate time'!$B$3,"week No",AD6)*100),"No Data")</f>
        <v>72.868217054263567</v>
      </c>
      <c r="AE12" s="68">
        <f>IFERROR(IF(AE6&gt;$E$2,"",+GETPIVOTDATA("Sum of On Time / Late",'Pivot of Estimate time'!$B$3,"week No",AE6)/GETPIVOTDATA("Count of Estimating Request: Estimate Request No.",'Pivot of Estimate time'!$B$3,"week No",AE6)*100),"No Data")</f>
        <v>70.454545454545453</v>
      </c>
      <c r="AF12" s="68">
        <f>IFERROR(IF(AF6&gt;$E$2,"",+GETPIVOTDATA("Sum of On Time / Late",'Pivot of Estimate time'!$B$3,"week No",AF6)/GETPIVOTDATA("Count of Estimating Request: Estimate Request No.",'Pivot of Estimate time'!$B$3,"week No",AF6)*100),"No Data")</f>
        <v>86.666666666666671</v>
      </c>
      <c r="AG12" s="68">
        <f>IFERROR(IF(AG6&gt;$E$2,"",+GETPIVOTDATA("Sum of On Time / Late",'Pivot of Estimate time'!$B$3,"week No",AG6)/GETPIVOTDATA("Count of Estimating Request: Estimate Request No.",'Pivot of Estimate time'!$B$3,"week No",AG6)*100),"No Data")</f>
        <v>75.159235668789819</v>
      </c>
      <c r="AH12" s="68">
        <f>IFERROR(IF(AH6&gt;$E$2,"",+GETPIVOTDATA("Sum of On Time / Late",'Pivot of Estimate time'!$B$3,"week No",AH6)/GETPIVOTDATA("Count of Estimating Request: Estimate Request No.",'Pivot of Estimate time'!$B$3,"week No",AH6)*100),"No Data")</f>
        <v>71.764705882352942</v>
      </c>
      <c r="AI12" s="68">
        <f>IFERROR(IF(AI6&gt;$E$2,"",+GETPIVOTDATA("Sum of On Time / Late",'Pivot of Estimate time'!$B$3,"week No",AI6)/GETPIVOTDATA("Count of Estimating Request: Estimate Request No.",'Pivot of Estimate time'!$B$3,"week No",AI6)*100),"No Data")</f>
        <v>72.38095238095238</v>
      </c>
      <c r="AJ12" s="68">
        <f>IFERROR(IF(AJ6&gt;$E$2,"",+GETPIVOTDATA("Sum of On Time / Late",'Pivot of Estimate time'!$B$3,"week No",AJ6)/GETPIVOTDATA("Count of Estimating Request: Estimate Request No.",'Pivot of Estimate time'!$B$3,"week No",AJ6)*100),"No Data")</f>
        <v>67.796610169491515</v>
      </c>
      <c r="AK12" s="68">
        <f>IFERROR(IF(AK6&gt;$E$2,"",+GETPIVOTDATA("Sum of On Time / Late",'Pivot of Estimate time'!$B$3,"week No",AK6)/GETPIVOTDATA("Count of Estimating Request: Estimate Request No.",'Pivot of Estimate time'!$B$3,"week No",AK6)*100),"No Data")</f>
        <v>70.212765957446805</v>
      </c>
      <c r="AL12" s="68">
        <f>IFERROR(IF(AL6&gt;$E$2,"",+GETPIVOTDATA("Sum of On Time / Late",'Pivot of Estimate time'!$B$3,"week No",AL6)/GETPIVOTDATA("Count of Estimating Request: Estimate Request No.",'Pivot of Estimate time'!$B$3,"week No",AL6)*100),"No Data")</f>
        <v>78.625954198473281</v>
      </c>
      <c r="AM12" s="68">
        <f>IFERROR(IF(AM6&gt;$E$2,"",+GETPIVOTDATA("Sum of On Time / Late",'Pivot of Estimate time'!$B$3,"week No",AM6)/GETPIVOTDATA("Count of Estimating Request: Estimate Request No.",'Pivot of Estimate time'!$B$3,"week No",AM6)*100),"No Data")</f>
        <v>78.518518518518519</v>
      </c>
      <c r="AN12" s="68">
        <f>IFERROR(IF(AN6&gt;$E$2,"",+GETPIVOTDATA("Sum of On Time / Late",'Pivot of Estimate time'!$B$3,"week No",AN6)/GETPIVOTDATA("Count of Estimating Request: Estimate Request No.",'Pivot of Estimate time'!$B$3,"week No",AN6)*100),"No Data")</f>
        <v>89.516129032258064</v>
      </c>
      <c r="AO12" s="68">
        <f>IFERROR(IF(AO6&gt;$E$2,"",+GETPIVOTDATA("Sum of On Time / Late",'Pivot of Estimate time'!$B$3,"week No",AO6)/GETPIVOTDATA("Count of Estimating Request: Estimate Request No.",'Pivot of Estimate time'!$B$3,"week No",AO6)*100),"No Data")</f>
        <v>74.285714285714292</v>
      </c>
      <c r="AP12" s="68">
        <f>IFERROR(IF(AP6&gt;$E$2,"",+GETPIVOTDATA("Sum of On Time / Late",'Pivot of Estimate time'!$B$3,"week No",AP6)/GETPIVOTDATA("Count of Estimating Request: Estimate Request No.",'Pivot of Estimate time'!$B$3,"week No",AP6)*100),"No Data")</f>
        <v>82.278481012658233</v>
      </c>
      <c r="AQ12" s="68">
        <f>IFERROR(IF(AQ6&gt;$E$2,"",+GETPIVOTDATA("Sum of On Time / Late",'Pivot of Estimate time'!$B$3,"week No",AQ6)/GETPIVOTDATA("Count of Estimating Request: Estimate Request No.",'Pivot of Estimate time'!$B$3,"week No",AQ6)*100),"No Data")</f>
        <v>80.582524271844662</v>
      </c>
      <c r="AR12" s="68">
        <f>IFERROR(IF(AR6&gt;$E$2,"",+GETPIVOTDATA("Sum of On Time / Late",'Pivot of Estimate time'!$B$3,"week No",AR6)/GETPIVOTDATA("Count of Estimating Request: Estimate Request No.",'Pivot of Estimate time'!$B$3,"week No",AR6)*100),"No Data")</f>
        <v>75.590551181102356</v>
      </c>
      <c r="AS12" s="68">
        <f>IFERROR(IF(AS6&gt;$E$2,"",+GETPIVOTDATA("Sum of On Time / Late",'Pivot of Estimate time'!$B$3,"week No",AS6)/GETPIVOTDATA("Count of Estimating Request: Estimate Request No.",'Pivot of Estimate time'!$B$3,"week No",AS6)*100),"No Data")</f>
        <v>69.473684210526315</v>
      </c>
      <c r="AT12" s="68">
        <f>IFERROR(IF(AT6&gt;$E$2,"",+GETPIVOTDATA("Sum of On Time / Late",'Pivot of Estimate time'!$B$3,"week No",AT6)/GETPIVOTDATA("Count of Estimating Request: Estimate Request No.",'Pivot of Estimate time'!$B$3,"week No",AT6)*100),"No Data")</f>
        <v>79.338842975206617</v>
      </c>
      <c r="AU12" s="68">
        <f>IFERROR(IF(AU6&gt;$E$2,"",+GETPIVOTDATA("Sum of On Time / Late",'Pivot of Estimate time'!$B$3,"week No",AU6)/GETPIVOTDATA("Count of Estimating Request: Estimate Request No.",'Pivot of Estimate time'!$B$3,"week No",AU6)*100),"No Data")</f>
        <v>85.542168674698786</v>
      </c>
      <c r="AV12" s="68">
        <f>IFERROR(IF(AV6&gt;$E$2,"",+GETPIVOTDATA("Sum of On Time / Late",'Pivot of Estimate time'!$B$3,"week No",AV6)/GETPIVOTDATA("Count of Estimating Request: Estimate Request No.",'Pivot of Estimate time'!$B$3,"week No",AV6)*100),"No Data")</f>
        <v>86.915887850467286</v>
      </c>
      <c r="AW12" s="68">
        <f>IFERROR(IF(AW6&gt;$E$2,"",+GETPIVOTDATA("Sum of On Time / Late",'Pivot of Estimate time'!$B$3,"week No",AW6)/GETPIVOTDATA("Count of Estimating Request: Estimate Request No.",'Pivot of Estimate time'!$B$3,"week No",AW6)*100),"No Data")</f>
        <v>65.248226950354621</v>
      </c>
      <c r="AX12" s="68">
        <f>IFERROR(IF(AX6&gt;$E$2,"",+GETPIVOTDATA("Sum of On Time / Late",'Pivot of Estimate time'!$B$3,"week No",AX6)/GETPIVOTDATA("Count of Estimating Request: Estimate Request No.",'Pivot of Estimate time'!$B$3,"week No",AX6)*100),"No Data")</f>
        <v>68.695652173913047</v>
      </c>
      <c r="AY12" s="68">
        <f>IFERROR(IF(AY6&gt;$E$2,"",+GETPIVOTDATA("Sum of On Time / Late",'Pivot of Estimate time'!$B$3,"week No",AY6)/GETPIVOTDATA("Count of Estimating Request: Estimate Request No.",'Pivot of Estimate time'!$B$3,"week No",AY6)*100),"No Data")</f>
        <v>77.777777777777786</v>
      </c>
      <c r="AZ12" s="68">
        <f>IFERROR(IF(AZ6&gt;$E$2,"",+GETPIVOTDATA("Sum of On Time / Late",'Pivot of Estimate time'!$B$3,"week No",AZ6)/GETPIVOTDATA("Count of Estimating Request: Estimate Request No.",'Pivot of Estimate time'!$B$3,"week No",AZ6)*100),"No Data")</f>
        <v>82.608695652173907</v>
      </c>
      <c r="BA12" s="68">
        <f>IFERROR(IF(BA6&gt;$E$2,"",+GETPIVOTDATA("Sum of On Time / Late",'Pivot of Estimate time'!$B$3,"week No",BA6)/GETPIVOTDATA("Count of Estimating Request: Estimate Request No.",'Pivot of Estimate time'!$B$3,"week No",BA6)*100),"No Data")</f>
        <v>75</v>
      </c>
      <c r="BB12" s="68">
        <f>IFERROR(IF(BB6&gt;$E$2,"",+GETPIVOTDATA("Sum of On Time / Late",'Pivot of Estimate time'!$B$3,"week No",BB6)/GETPIVOTDATA("Count of Estimating Request: Estimate Request No.",'Pivot of Estimate time'!$B$3,"week No",BB6)*100),"No Data")</f>
        <v>82.113821138211378</v>
      </c>
      <c r="BC12" s="68" t="str">
        <f>IFERROR(IF(BC6&gt;$E$2,"",+GETPIVOTDATA("Sum of On Time / Late",'Pivot of Estimate time'!$B$3,"week No",BC6)/GETPIVOTDATA("Count of Estimating Request: Estimate Request No.",'Pivot of Estimate time'!$B$3,"week No",BC6)*100),"No Data")</f>
        <v/>
      </c>
      <c r="BD12" s="68" t="str">
        <f>IFERROR(IF(BD6&gt;$E$2,"",+GETPIVOTDATA("Sum of On Time / Late",'Pivot of Estimate time'!$B$3,"week No",BD6)/GETPIVOTDATA("Count of Estimating Request: Estimate Request No.",'Pivot of Estimate time'!$B$3,"week No",BD6)*100),"No Data")</f>
        <v/>
      </c>
      <c r="BE12" s="68" t="str">
        <f>IFERROR(IF(BE6&gt;$E$2,"",+GETPIVOTDATA("Sum of On Time / Late",'Pivot of Estimate time'!$B$3,"week No",BE6)/GETPIVOTDATA("Count of Estimating Request: Estimate Request No.",'Pivot of Estimate time'!$B$3,"week No",BE6)*100),"No Data")</f>
        <v/>
      </c>
      <c r="BF12" s="68" t="str">
        <f>IFERROR(IF(BF6&gt;$E$2,"",+GETPIVOTDATA("Sum of On Time / Late",'Pivot of Estimate time'!$B$3,"week No",BF6)/GETPIVOTDATA("Count of Estimating Request: Estimate Request No.",'Pivot of Estimate time'!$B$3,"week No",BF6)*100),"No Data")</f>
        <v/>
      </c>
      <c r="BG12" s="68" t="str">
        <f>IFERROR(IF(BG6&gt;$E$2,"",+GETPIVOTDATA("Sum of On Time / Late",'Pivot of Estimate time'!$B$3,"week No",BG6)/GETPIVOTDATA("Count of Estimating Request: Estimate Request No.",'Pivot of Estimate time'!$B$3,"week No",BG6)*100),"No Data")</f>
        <v/>
      </c>
      <c r="BH12" s="68" t="str">
        <f>IFERROR(IF(BH6&gt;$E$2,"",+GETPIVOTDATA("Sum of On Time / Late",'Pivot of Estimate time'!$B$3,"week No",BH6)/GETPIVOTDATA("Count of Estimating Request: Estimate Request No.",'Pivot of Estimate time'!$B$3,"week No",BH6)*100),"No Data")</f>
        <v/>
      </c>
      <c r="BI12" s="68" t="str">
        <f>IFERROR(IF(BI6&gt;$E$2,"",+GETPIVOTDATA("Sum of On Time / Late",'Pivot of Estimate time'!$B$3,"week No",BI6)/GETPIVOTDATA("Count of Estimating Request: Estimate Request No.",'Pivot of Estimate time'!$B$3,"week No",BI6)*100),"No Data")</f>
        <v/>
      </c>
      <c r="BJ12" s="68" t="str">
        <f>IFERROR(IF(BJ6&gt;$E$2,"",+GETPIVOTDATA("Sum of On Time / Late",'Pivot of Estimate time'!$B$3,"week No",BJ6)/GETPIVOTDATA("Count of Estimating Request: Estimate Request No.",'Pivot of Estimate time'!$B$3,"week No",BJ6)*100),"No Data")</f>
        <v/>
      </c>
      <c r="BK12" s="68" t="str">
        <f>IFERROR(IF(BK6&gt;$E$2,"",+GETPIVOTDATA("Sum of On Time / Late",'Pivot of Estimate time'!$B$3,"week No",BK6)/GETPIVOTDATA("Count of Estimating Request: Estimate Request No.",'Pivot of Estimate time'!$B$3,"week No",BK6)*100),"No Data")</f>
        <v/>
      </c>
      <c r="BL12" s="68" t="str">
        <f>IFERROR(IF(BL6&gt;$E$2,"",+GETPIVOTDATA("Sum of On Time / Late",'Pivot of Estimate time'!$B$3,"week No",BL6)/GETPIVOTDATA("Count of Estimating Request: Estimate Request No.",'Pivot of Estimate time'!$B$3,"week No",BL6)*100),"No Data")</f>
        <v/>
      </c>
      <c r="BM12" s="68" t="str">
        <f>IFERROR(IF(BM6&gt;$E$2,"",+GETPIVOTDATA("Sum of On Time / Late",'Pivot of Estimate time'!$B$3,"week No",BM6)/GETPIVOTDATA("Count of Estimating Request: Estimate Request No.",'Pivot of Estimate time'!$B$3,"week No",BM6)*100),"No Data")</f>
        <v/>
      </c>
      <c r="BN12" s="50"/>
    </row>
    <row r="13" spans="2:66" ht="24" customHeight="1" x14ac:dyDescent="0.25">
      <c r="B13" s="86"/>
      <c r="C13" s="88"/>
      <c r="D13" s="88"/>
      <c r="E13" s="88"/>
      <c r="F13" s="88"/>
      <c r="G13" s="90"/>
      <c r="H13" s="51" t="s">
        <v>7637</v>
      </c>
      <c r="I13" s="52"/>
      <c r="J13" s="53"/>
      <c r="K13" s="53"/>
      <c r="L13" s="54"/>
      <c r="M13" s="53" t="str">
        <f>IF(M12="Blank","Blank",IF(M12="TBC","TBC",IF(M12="Undefined","Undefined",IF(M$4="OD","OD",IF(M$6&gt;$E$2,"",IF((M12-M11)&gt;=0,"G",IF((M12-(M11*0.95))&gt;=0,"A","R")))))))</f>
        <v>Blank</v>
      </c>
      <c r="N13" s="69" t="str">
        <f t="shared" ref="N13:AF13" si="13">IF(N12="Blank","Blank",IF(N12="TBC","TBC",IF(N12="Undefined","Undefined",IF(N12="No Data","No Data",IF(N$4="OD","OD",IF(N$6&gt;$E$2,"",IF((N12-N11)&gt;=0,"G",IF((N12-(N11*0.95))&gt;=0,"A","R"))))))))</f>
        <v>G</v>
      </c>
      <c r="O13" s="69" t="str">
        <f t="shared" si="13"/>
        <v>G</v>
      </c>
      <c r="P13" s="69" t="str">
        <f t="shared" si="13"/>
        <v>R</v>
      </c>
      <c r="Q13" s="69" t="str">
        <f t="shared" si="13"/>
        <v>A</v>
      </c>
      <c r="R13" s="69" t="str">
        <f t="shared" si="13"/>
        <v>G</v>
      </c>
      <c r="S13" s="69" t="str">
        <f t="shared" si="13"/>
        <v>G</v>
      </c>
      <c r="T13" s="69" t="str">
        <f t="shared" si="13"/>
        <v>G</v>
      </c>
      <c r="U13" s="69" t="str">
        <f t="shared" si="13"/>
        <v>G</v>
      </c>
      <c r="V13" s="69" t="str">
        <f t="shared" si="13"/>
        <v>R</v>
      </c>
      <c r="W13" s="69" t="str">
        <f t="shared" si="13"/>
        <v>G</v>
      </c>
      <c r="X13" s="69" t="str">
        <f t="shared" si="13"/>
        <v>R</v>
      </c>
      <c r="Y13" s="69" t="str">
        <f t="shared" si="13"/>
        <v>A</v>
      </c>
      <c r="Z13" s="69" t="str">
        <f t="shared" si="13"/>
        <v>R</v>
      </c>
      <c r="AA13" s="69" t="str">
        <f t="shared" si="13"/>
        <v>A</v>
      </c>
      <c r="AB13" s="69" t="str">
        <f t="shared" si="13"/>
        <v>R</v>
      </c>
      <c r="AC13" s="69" t="str">
        <f t="shared" si="13"/>
        <v>R</v>
      </c>
      <c r="AD13" s="69" t="str">
        <f t="shared" si="13"/>
        <v>R</v>
      </c>
      <c r="AE13" s="69" t="str">
        <f t="shared" si="13"/>
        <v>R</v>
      </c>
      <c r="AF13" s="69" t="str">
        <f t="shared" si="13"/>
        <v>G</v>
      </c>
      <c r="AG13" s="69" t="str">
        <f>IF(AG12="Blank","Blank",IF(AG12="TBC","TBC",IF(AG12="Undefined","Undefined",IF(AG12="No Data","No Data",IF(AG$4="OD","OD",IF(AG$6&gt;$E$2,"",IF((AG12-AG11)&gt;=0,"G",IF((AG12-(AG11*0.95))&gt;=0,"A","R"))))))))</f>
        <v>R</v>
      </c>
      <c r="AH13" s="69" t="str">
        <f t="shared" ref="AH13:BN13" si="14">IF(AH12="Blank","Blank",IF(AH12="TBC","TBC",IF(AH12="Undefined","Undefined",IF(AH12="No Data","No Data",IF(AH$4="OD","OD",IF(AH$6&gt;$E$2,"",IF((AH12-AH11)&gt;=0,"G",IF((AH12-(AH11*0.95))&gt;=0,"A","R"))))))))</f>
        <v>R</v>
      </c>
      <c r="AI13" s="69" t="str">
        <f t="shared" si="14"/>
        <v>R</v>
      </c>
      <c r="AJ13" s="69" t="str">
        <f t="shared" si="14"/>
        <v>R</v>
      </c>
      <c r="AK13" s="69" t="str">
        <f t="shared" si="14"/>
        <v>R</v>
      </c>
      <c r="AL13" s="69" t="str">
        <f t="shared" si="14"/>
        <v>R</v>
      </c>
      <c r="AM13" s="69" t="str">
        <f t="shared" si="14"/>
        <v>R</v>
      </c>
      <c r="AN13" s="69" t="str">
        <f t="shared" si="14"/>
        <v>G</v>
      </c>
      <c r="AO13" s="69" t="str">
        <f t="shared" si="14"/>
        <v>R</v>
      </c>
      <c r="AP13" s="69" t="str">
        <f t="shared" si="14"/>
        <v>A</v>
      </c>
      <c r="AQ13" s="69" t="str">
        <f t="shared" si="14"/>
        <v>R</v>
      </c>
      <c r="AR13" s="69" t="str">
        <f t="shared" si="14"/>
        <v>R</v>
      </c>
      <c r="AS13" s="69" t="str">
        <f t="shared" si="14"/>
        <v>R</v>
      </c>
      <c r="AT13" s="69" t="str">
        <f t="shared" si="14"/>
        <v>R</v>
      </c>
      <c r="AU13" s="69" t="str">
        <f t="shared" si="14"/>
        <v>G</v>
      </c>
      <c r="AV13" s="69" t="str">
        <f t="shared" si="14"/>
        <v>G</v>
      </c>
      <c r="AW13" s="69" t="str">
        <f t="shared" si="14"/>
        <v>R</v>
      </c>
      <c r="AX13" s="69" t="str">
        <f t="shared" si="14"/>
        <v>R</v>
      </c>
      <c r="AY13" s="69" t="str">
        <f t="shared" si="14"/>
        <v>R</v>
      </c>
      <c r="AZ13" s="69" t="str">
        <f t="shared" si="14"/>
        <v>A</v>
      </c>
      <c r="BA13" s="69" t="str">
        <f t="shared" si="14"/>
        <v>R</v>
      </c>
      <c r="BB13" s="69" t="str">
        <f t="shared" si="14"/>
        <v>A</v>
      </c>
      <c r="BC13" s="69" t="str">
        <f t="shared" si="14"/>
        <v/>
      </c>
      <c r="BD13" s="69" t="str">
        <f t="shared" si="14"/>
        <v/>
      </c>
      <c r="BE13" s="69" t="str">
        <f t="shared" si="14"/>
        <v/>
      </c>
      <c r="BF13" s="69" t="str">
        <f t="shared" si="14"/>
        <v/>
      </c>
      <c r="BG13" s="69" t="str">
        <f t="shared" si="14"/>
        <v/>
      </c>
      <c r="BH13" s="69" t="str">
        <f t="shared" si="14"/>
        <v/>
      </c>
      <c r="BI13" s="69" t="str">
        <f t="shared" si="14"/>
        <v/>
      </c>
      <c r="BJ13" s="69" t="str">
        <f t="shared" si="14"/>
        <v/>
      </c>
      <c r="BK13" s="69" t="str">
        <f t="shared" si="14"/>
        <v/>
      </c>
      <c r="BL13" s="69" t="str">
        <f t="shared" si="14"/>
        <v/>
      </c>
      <c r="BM13" s="69" t="str">
        <f t="shared" si="14"/>
        <v/>
      </c>
      <c r="BN13" s="53" t="str">
        <f t="shared" si="14"/>
        <v/>
      </c>
    </row>
    <row r="14" spans="2:66" ht="24" customHeight="1" x14ac:dyDescent="0.25">
      <c r="B14" s="86" t="s">
        <v>7187</v>
      </c>
      <c r="C14" s="87" t="s">
        <v>7642</v>
      </c>
      <c r="D14" s="87" t="s">
        <v>7643</v>
      </c>
      <c r="E14" s="88" t="s">
        <v>7644</v>
      </c>
      <c r="F14" s="87" t="s">
        <v>10274</v>
      </c>
      <c r="G14" s="89" t="s">
        <v>10272</v>
      </c>
      <c r="H14" s="40" t="s">
        <v>7635</v>
      </c>
      <c r="I14" s="41"/>
      <c r="J14" s="42"/>
      <c r="K14" s="42"/>
      <c r="L14" s="43"/>
      <c r="M14" s="44" t="s">
        <v>7186</v>
      </c>
      <c r="N14" s="68">
        <f t="shared" ref="N14:AG14" si="15">IF(N6&gt;$E$2,"",28)</f>
        <v>28</v>
      </c>
      <c r="O14" s="68">
        <f t="shared" si="15"/>
        <v>28</v>
      </c>
      <c r="P14" s="68">
        <f t="shared" si="15"/>
        <v>28</v>
      </c>
      <c r="Q14" s="68">
        <f t="shared" si="15"/>
        <v>28</v>
      </c>
      <c r="R14" s="68">
        <f t="shared" si="15"/>
        <v>28</v>
      </c>
      <c r="S14" s="68">
        <f t="shared" si="15"/>
        <v>28</v>
      </c>
      <c r="T14" s="68">
        <f t="shared" si="15"/>
        <v>28</v>
      </c>
      <c r="U14" s="68">
        <f t="shared" si="15"/>
        <v>28</v>
      </c>
      <c r="V14" s="68">
        <f t="shared" si="15"/>
        <v>28</v>
      </c>
      <c r="W14" s="68">
        <f t="shared" si="15"/>
        <v>28</v>
      </c>
      <c r="X14" s="68">
        <f t="shared" si="15"/>
        <v>28</v>
      </c>
      <c r="Y14" s="68">
        <f t="shared" si="15"/>
        <v>28</v>
      </c>
      <c r="Z14" s="68">
        <f t="shared" si="15"/>
        <v>28</v>
      </c>
      <c r="AA14" s="68">
        <f t="shared" si="15"/>
        <v>28</v>
      </c>
      <c r="AB14" s="68">
        <f t="shared" si="15"/>
        <v>28</v>
      </c>
      <c r="AC14" s="68">
        <f t="shared" si="15"/>
        <v>28</v>
      </c>
      <c r="AD14" s="68">
        <f t="shared" si="15"/>
        <v>28</v>
      </c>
      <c r="AE14" s="68">
        <f t="shared" si="15"/>
        <v>28</v>
      </c>
      <c r="AF14" s="68">
        <f t="shared" si="15"/>
        <v>28</v>
      </c>
      <c r="AG14" s="68">
        <f t="shared" si="15"/>
        <v>28</v>
      </c>
      <c r="AH14" s="68">
        <f>IF(AH6&gt;$E$2,"",28)</f>
        <v>28</v>
      </c>
      <c r="AI14" s="68">
        <f t="shared" ref="AI14:BN14" si="16">IF(AI6&gt;$E$2,"",28)</f>
        <v>28</v>
      </c>
      <c r="AJ14" s="68">
        <f t="shared" si="16"/>
        <v>28</v>
      </c>
      <c r="AK14" s="68">
        <f t="shared" si="16"/>
        <v>28</v>
      </c>
      <c r="AL14" s="68">
        <f t="shared" si="16"/>
        <v>28</v>
      </c>
      <c r="AM14" s="68">
        <f t="shared" si="16"/>
        <v>28</v>
      </c>
      <c r="AN14" s="68">
        <f t="shared" si="16"/>
        <v>28</v>
      </c>
      <c r="AO14" s="68">
        <f t="shared" si="16"/>
        <v>28</v>
      </c>
      <c r="AP14" s="68">
        <f t="shared" si="16"/>
        <v>28</v>
      </c>
      <c r="AQ14" s="68">
        <f t="shared" si="16"/>
        <v>28</v>
      </c>
      <c r="AR14" s="68">
        <f t="shared" si="16"/>
        <v>28</v>
      </c>
      <c r="AS14" s="68">
        <f t="shared" si="16"/>
        <v>28</v>
      </c>
      <c r="AT14" s="68">
        <f t="shared" si="16"/>
        <v>28</v>
      </c>
      <c r="AU14" s="68">
        <f t="shared" si="16"/>
        <v>28</v>
      </c>
      <c r="AV14" s="68">
        <f t="shared" si="16"/>
        <v>28</v>
      </c>
      <c r="AW14" s="68">
        <f t="shared" si="16"/>
        <v>28</v>
      </c>
      <c r="AX14" s="68">
        <f t="shared" si="16"/>
        <v>28</v>
      </c>
      <c r="AY14" s="68">
        <f t="shared" si="16"/>
        <v>28</v>
      </c>
      <c r="AZ14" s="68">
        <f t="shared" si="16"/>
        <v>28</v>
      </c>
      <c r="BA14" s="68">
        <f t="shared" si="16"/>
        <v>28</v>
      </c>
      <c r="BB14" s="68">
        <f t="shared" si="16"/>
        <v>28</v>
      </c>
      <c r="BC14" s="68" t="str">
        <f t="shared" si="16"/>
        <v/>
      </c>
      <c r="BD14" s="68" t="str">
        <f t="shared" si="16"/>
        <v/>
      </c>
      <c r="BE14" s="68" t="str">
        <f t="shared" si="16"/>
        <v/>
      </c>
      <c r="BF14" s="68" t="str">
        <f t="shared" si="16"/>
        <v/>
      </c>
      <c r="BG14" s="68" t="str">
        <f t="shared" si="16"/>
        <v/>
      </c>
      <c r="BH14" s="68" t="str">
        <f t="shared" si="16"/>
        <v/>
      </c>
      <c r="BI14" s="68" t="str">
        <f t="shared" si="16"/>
        <v/>
      </c>
      <c r="BJ14" s="68" t="str">
        <f t="shared" si="16"/>
        <v/>
      </c>
      <c r="BK14" s="68" t="str">
        <f t="shared" si="16"/>
        <v/>
      </c>
      <c r="BL14" s="68" t="str">
        <f t="shared" si="16"/>
        <v/>
      </c>
      <c r="BM14" s="68" t="str">
        <f t="shared" si="16"/>
        <v/>
      </c>
      <c r="BN14" s="42" t="str">
        <f t="shared" si="16"/>
        <v/>
      </c>
    </row>
    <row r="15" spans="2:66" ht="24" customHeight="1" x14ac:dyDescent="0.25">
      <c r="B15" s="86"/>
      <c r="C15" s="88"/>
      <c r="D15" s="88"/>
      <c r="E15" s="88"/>
      <c r="F15" s="88"/>
      <c r="G15" s="90"/>
      <c r="H15" s="45" t="s">
        <v>7636</v>
      </c>
      <c r="I15" s="46"/>
      <c r="J15" s="47"/>
      <c r="K15" s="47"/>
      <c r="L15" s="48"/>
      <c r="M15" s="49" t="s">
        <v>7186</v>
      </c>
      <c r="N15" s="70">
        <f>IFERROR(IF(N6&gt;$E$2,"",+GETPIVOTDATA("Sum of Hours Taken to Close",'Pivot Avg Quote Time '!$B$5,"week No",N6)/GETPIVOTDATA("Count of Estimating Request: Estimate Request No.",'Pivot Avg Quote Time '!$B$5,"week No",N6)),"No Data")</f>
        <v>60.596774193548384</v>
      </c>
      <c r="O15" s="70">
        <f>IFERROR(IF(O6&gt;$E$2,"",+GETPIVOTDATA("Sum of Hours Taken to Close",'Pivot Avg Quote Time '!$B$5,"week No",O6)/GETPIVOTDATA("Count of Estimating Request: Estimate Request No.",'Pivot Avg Quote Time '!$B$5,"week No",O6)),"No Data")</f>
        <v>21.351351351351351</v>
      </c>
      <c r="P15" s="70">
        <f>IFERROR(IF(P6&gt;$E$2,"",+GETPIVOTDATA("Sum of Hours Taken to Close",'Pivot Avg Quote Time '!$B$5,"week No",P6)/GETPIVOTDATA("Count of Estimating Request: Estimate Request No.",'Pivot Avg Quote Time '!$B$5,"week No",P6)),"No Data")</f>
        <v>29.637681159420289</v>
      </c>
      <c r="Q15" s="70">
        <f>IFERROR(IF(Q6&gt;$E$2,"",+GETPIVOTDATA("Sum of Hours Taken to Close",'Pivot Avg Quote Time '!$B$5,"week No",Q6)/GETPIVOTDATA("Count of Estimating Request: Estimate Request No.",'Pivot Avg Quote Time '!$B$5,"week No",Q6)),"No Data")</f>
        <v>29.11904761904762</v>
      </c>
      <c r="R15" s="70">
        <f>IFERROR(IF(R6&gt;$E$2,"",+GETPIVOTDATA("Sum of Hours Taken to Close",'Pivot Avg Quote Time '!$B$5,"week No",R6)/GETPIVOTDATA("Count of Estimating Request: Estimate Request No.",'Pivot Avg Quote Time '!$B$5,"week No",R6)),"No Data")</f>
        <v>32.630769230769232</v>
      </c>
      <c r="S15" s="70">
        <f>IFERROR(IF(S6&gt;$E$2,"",+GETPIVOTDATA("Sum of Hours Taken to Close",'Pivot Avg Quote Time '!$B$5,"week No",S6)/GETPIVOTDATA("Count of Estimating Request: Estimate Request No.",'Pivot Avg Quote Time '!$B$5,"week No",S6)),"No Data")</f>
        <v>22.584615384615386</v>
      </c>
      <c r="T15" s="70">
        <f>IFERROR(IF(T6&gt;$E$2,"",+GETPIVOTDATA("Sum of Hours Taken to Close",'Pivot Avg Quote Time '!$B$5,"week No",T6)/GETPIVOTDATA("Count of Estimating Request: Estimate Request No.",'Pivot Avg Quote Time '!$B$5,"week No",T6)),"No Data")</f>
        <v>31.144736842105264</v>
      </c>
      <c r="U15" s="70">
        <f>IFERROR(IF(U6&gt;$E$2,"",+GETPIVOTDATA("Sum of Hours Taken to Close",'Pivot Avg Quote Time '!$B$5,"week No",U6)/GETPIVOTDATA("Count of Estimating Request: Estimate Request No.",'Pivot Avg Quote Time '!$B$5,"week No",U6)),"No Data")</f>
        <v>19.615384615384617</v>
      </c>
      <c r="V15" s="70">
        <f>IFERROR(IF(V6&gt;$E$2,"",+GETPIVOTDATA("Sum of Hours Taken to Close",'Pivot Avg Quote Time '!$B$5,"week No",V6)/GETPIVOTDATA("Count of Estimating Request: Estimate Request No.",'Pivot Avg Quote Time '!$B$5,"week No",V6)),"No Data")</f>
        <v>21.222222222222221</v>
      </c>
      <c r="W15" s="70">
        <f>IFERROR(IF(W6&gt;$E$2,"",+GETPIVOTDATA("Sum of Hours Taken to Close",'Pivot Avg Quote Time '!$B$5,"week No",W6)/GETPIVOTDATA("Count of Estimating Request: Estimate Request No.",'Pivot Avg Quote Time '!$B$5,"week No",W6)),"No Data")</f>
        <v>18.612903225806452</v>
      </c>
      <c r="X15" s="70">
        <f>IFERROR(IF(X6&gt;$E$2,"",+GETPIVOTDATA("Sum of Hours Taken to Close",'Pivot Avg Quote Time '!$B$5,"week No",X6)/GETPIVOTDATA("Count of Estimating Request: Estimate Request No.",'Pivot Avg Quote Time '!$B$5,"week No",X6)),"No Data")</f>
        <v>31.112500000000001</v>
      </c>
      <c r="Y15" s="70">
        <f>IFERROR(IF(Y6&gt;$E$2,"",+GETPIVOTDATA("Sum of Hours Taken to Close",'Pivot Avg Quote Time '!$B$5,"week No",Y6)/GETPIVOTDATA("Count of Estimating Request: Estimate Request No.",'Pivot Avg Quote Time '!$B$5,"week No",Y6)),"No Data")</f>
        <v>26.825581395348838</v>
      </c>
      <c r="Z15" s="70">
        <f>IFERROR(IF(Z6&gt;$E$2,"",+GETPIVOTDATA("Sum of Hours Taken to Close",'Pivot Avg Quote Time '!$B$5,"week No",Z6)/GETPIVOTDATA("Count of Estimating Request: Estimate Request No.",'Pivot Avg Quote Time '!$B$5,"week No",Z6)),"No Data")</f>
        <v>36.483333333333334</v>
      </c>
      <c r="AA15" s="70">
        <f>IFERROR(IF(AA6&gt;$E$2,"",+GETPIVOTDATA("Sum of Hours Taken to Close",'Pivot Avg Quote Time '!$B$5,"week No",AA6)/GETPIVOTDATA("Count of Estimating Request: Estimate Request No.",'Pivot Avg Quote Time '!$B$5,"week No",AA6)),"No Data")</f>
        <v>17.169014084507044</v>
      </c>
      <c r="AB15" s="70">
        <f>IFERROR(IF(AB6&gt;$E$2,"",+GETPIVOTDATA("Sum of Hours Taken to Close",'Pivot Avg Quote Time '!$B$5,"week No",AB6)/GETPIVOTDATA("Count of Estimating Request: Estimate Request No.",'Pivot Avg Quote Time '!$B$5,"week No",AB6)),"No Data")</f>
        <v>22.101694915254239</v>
      </c>
      <c r="AC15" s="70">
        <f>IFERROR(IF(AC6&gt;$E$2,"",+GETPIVOTDATA("Sum of Hours Taken to Close",'Pivot Avg Quote Time '!$B$5,"week No",AC6)/GETPIVOTDATA("Count of Estimating Request: Estimate Request No.",'Pivot Avg Quote Time '!$B$5,"week No",AC6)),"No Data")</f>
        <v>29.29032258064516</v>
      </c>
      <c r="AD15" s="70">
        <f>IFERROR(IF(AD6&gt;$E$2,"",+GETPIVOTDATA("Sum of Hours Taken to Close",'Pivot Avg Quote Time '!$B$5,"week No",AD6)/GETPIVOTDATA("Count of Estimating Request: Estimate Request No.",'Pivot Avg Quote Time '!$B$5,"week No",AD6)),"No Data")</f>
        <v>36.642857142857146</v>
      </c>
      <c r="AE15" s="70">
        <f>IFERROR(IF(AE6&gt;$E$2,"",+GETPIVOTDATA("Sum of Hours Taken to Close",'Pivot Avg Quote Time '!$B$5,"week No",AE6)/GETPIVOTDATA("Count of Estimating Request: Estimate Request No.",'Pivot Avg Quote Time '!$B$5,"week No",AE6)),"No Data")</f>
        <v>37.166666666666664</v>
      </c>
      <c r="AF15" s="70">
        <f>IFERROR(IF(AF6&gt;$E$2,"",+GETPIVOTDATA("Sum of Hours Taken to Close",'Pivot Avg Quote Time '!$B$5,"week No",AF6)/GETPIVOTDATA("Count of Estimating Request: Estimate Request No.",'Pivot Avg Quote Time '!$B$5,"week No",AF6)),"No Data")</f>
        <v>20.813333333333333</v>
      </c>
      <c r="AG15" s="70">
        <f>IFERROR(IF(AG6&gt;$E$2,"",+GETPIVOTDATA("Sum of Hours Taken to Close",'Pivot Avg Quote Time '!$B$5,"week No",AG6)/GETPIVOTDATA("Count of Estimating Request: Estimate Request No.",'Pivot Avg Quote Time '!$B$5,"week No",AG6)),"No Data")</f>
        <v>26.567901234567902</v>
      </c>
      <c r="AH15" s="70">
        <f>IFERROR(IF(AH6&gt;$E$2,"",+GETPIVOTDATA("Sum of Hours Taken to Close",'Pivot Avg Quote Time '!$B$5,"week No",AH6)/GETPIVOTDATA("Count of Estimating Request: Estimate Request No.",'Pivot Avg Quote Time '!$B$5,"week No",AH6)),"No Data")</f>
        <v>28.930232558139537</v>
      </c>
      <c r="AI15" s="70">
        <f>IFERROR(IF(AI6&gt;$E$2,"",+GETPIVOTDATA("Sum of Hours Taken to Close",'Pivot Avg Quote Time '!$B$5,"week No",AI6)/GETPIVOTDATA("Count of Estimating Request: Estimate Request No.",'Pivot Avg Quote Time '!$B$5,"week No",AI6)),"No Data")</f>
        <v>22.40909090909091</v>
      </c>
      <c r="AJ15" s="70">
        <f>IFERROR(IF(AJ6&gt;$E$2,"",+GETPIVOTDATA("Sum of Hours Taken to Close",'Pivot Avg Quote Time '!$B$5,"week No",AJ6)/GETPIVOTDATA("Count of Estimating Request: Estimate Request No.",'Pivot Avg Quote Time '!$B$5,"week No",AJ6)),"No Data")</f>
        <v>37.2289156626506</v>
      </c>
      <c r="AK15" s="70">
        <f>IFERROR(IF(AK6&gt;$E$2,"",+GETPIVOTDATA("Sum of Hours Taken to Close",'Pivot Avg Quote Time '!$B$5,"week No",AK6)/GETPIVOTDATA("Count of Estimating Request: Estimate Request No.",'Pivot Avg Quote Time '!$B$5,"week No",AK6)),"No Data")</f>
        <v>42.12676056338028</v>
      </c>
      <c r="AL15" s="70">
        <f>IFERROR(IF(AL6&gt;$E$2,"",+GETPIVOTDATA("Sum of Hours Taken to Close",'Pivot Avg Quote Time '!$B$5,"week No",AL6)/GETPIVOTDATA("Count of Estimating Request: Estimate Request No.",'Pivot Avg Quote Time '!$B$5,"week No",AL6)),"No Data")</f>
        <v>29.48936170212766</v>
      </c>
      <c r="AM15" s="70">
        <f>IFERROR(IF(AM6&gt;$E$2,"",+GETPIVOTDATA("Sum of Hours Taken to Close",'Pivot Avg Quote Time '!$B$5,"week No",AM6)/GETPIVOTDATA("Count of Estimating Request: Estimate Request No.",'Pivot Avg Quote Time '!$B$5,"week No",AM6)),"No Data")</f>
        <v>21.611111111111111</v>
      </c>
      <c r="AN15" s="70">
        <f>IFERROR(IF(AN6&gt;$E$2,"",+GETPIVOTDATA("Sum of Hours Taken to Close",'Pivot Avg Quote Time '!$B$5,"week No",AN6)/GETPIVOTDATA("Count of Estimating Request: Estimate Request No.",'Pivot Avg Quote Time '!$B$5,"week No",AN6)),"No Data")</f>
        <v>17.360655737704917</v>
      </c>
      <c r="AO15" s="70">
        <f>IFERROR(IF(AO6&gt;$E$2,"",+GETPIVOTDATA("Sum of Hours Taken to Close",'Pivot Avg Quote Time '!$B$5,"week No",AO6)/GETPIVOTDATA("Count of Estimating Request: Estimate Request No.",'Pivot Avg Quote Time '!$B$5,"week No",AO6)),"No Data")</f>
        <v>35.106382978723403</v>
      </c>
      <c r="AP15" s="70">
        <f>IFERROR(IF(AP6&gt;$E$2,"",+GETPIVOTDATA("Sum of Hours Taken to Close",'Pivot Avg Quote Time '!$B$5,"week No",AP6)/GETPIVOTDATA("Count of Estimating Request: Estimate Request No.",'Pivot Avg Quote Time '!$B$5,"week No",AP6)),"No Data")</f>
        <v>28.441558441558442</v>
      </c>
      <c r="AQ15" s="70">
        <f>IFERROR(IF(AQ6&gt;$E$2,"",+GETPIVOTDATA("Sum of Hours Taken to Close",'Pivot Avg Quote Time '!$B$5,"week No",AQ6)/GETPIVOTDATA("Count of Estimating Request: Estimate Request No.",'Pivot Avg Quote Time '!$B$5,"week No",AQ6)),"No Data")</f>
        <v>25.730158730158731</v>
      </c>
      <c r="AR15" s="70">
        <f>IFERROR(IF(AR6&gt;$E$2,"",+GETPIVOTDATA("Sum of Hours Taken to Close",'Pivot Avg Quote Time '!$B$5,"week No",AR6)/GETPIVOTDATA("Count of Estimating Request: Estimate Request No.",'Pivot Avg Quote Time '!$B$5,"week No",AR6)),"No Data")</f>
        <v>41.056338028169016</v>
      </c>
      <c r="AS15" s="70">
        <f>IFERROR(IF(AS6&gt;$E$2,"",+GETPIVOTDATA("Sum of Hours Taken to Close",'Pivot Avg Quote Time '!$B$5,"week No",AS6)/GETPIVOTDATA("Count of Estimating Request: Estimate Request No.",'Pivot Avg Quote Time '!$B$5,"week No",AS6)),"No Data")</f>
        <v>36.372881355932201</v>
      </c>
      <c r="AT15" s="70">
        <f>IFERROR(IF(AT6&gt;$E$2,"",+GETPIVOTDATA("Sum of Hours Taken to Close",'Pivot Avg Quote Time '!$B$5,"week No",AT6)/GETPIVOTDATA("Count of Estimating Request: Estimate Request No.",'Pivot Avg Quote Time '!$B$5,"week No",AT6)),"No Data")</f>
        <v>40.145161290322584</v>
      </c>
      <c r="AU15" s="70">
        <f>IFERROR(IF(AU6&gt;$E$2,"",+GETPIVOTDATA("Sum of Hours Taken to Close",'Pivot Avg Quote Time '!$B$5,"week No",AU6)/GETPIVOTDATA("Count of Estimating Request: Estimate Request No.",'Pivot Avg Quote Time '!$B$5,"week No",AU6)),"No Data")</f>
        <v>37.678571428571431</v>
      </c>
      <c r="AV15" s="70">
        <f>IFERROR(IF(AV6&gt;$E$2,"",+GETPIVOTDATA("Sum of Hours Taken to Close",'Pivot Avg Quote Time '!$B$5,"week No",AV6)/GETPIVOTDATA("Count of Estimating Request: Estimate Request No.",'Pivot Avg Quote Time '!$B$5,"week No",AV6)),"No Data")</f>
        <v>41.222222222222221</v>
      </c>
      <c r="AW15" s="70">
        <f>IFERROR(IF(AW6&gt;$E$2,"",+GETPIVOTDATA("Sum of Hours Taken to Close",'Pivot Avg Quote Time '!$B$5,"week No",AW6)/GETPIVOTDATA("Count of Estimating Request: Estimate Request No.",'Pivot Avg Quote Time '!$B$5,"week No",AW6)),"No Data")</f>
        <v>53.688311688311686</v>
      </c>
      <c r="AX15" s="70">
        <f>IFERROR(IF(AX6&gt;$E$2,"",+GETPIVOTDATA("Sum of Hours Taken to Close",'Pivot Avg Quote Time '!$B$5,"week No",AX6)/GETPIVOTDATA("Count of Estimating Request: Estimate Request No.",'Pivot Avg Quote Time '!$B$5,"week No",AX6)),"No Data")</f>
        <v>53.333333333333336</v>
      </c>
      <c r="AY15" s="70">
        <f>IFERROR(IF(AY6&gt;$E$2,"",+GETPIVOTDATA("Sum of Hours Taken to Close",'Pivot Avg Quote Time '!$B$5,"week No",AY6)/GETPIVOTDATA("Count of Estimating Request: Estimate Request No.",'Pivot Avg Quote Time '!$B$5,"week No",AY6)),"No Data")</f>
        <v>28.865671641791046</v>
      </c>
      <c r="AZ15" s="70">
        <f>IFERROR(IF(AZ6&gt;$E$2,"",+GETPIVOTDATA("Sum of Hours Taken to Close",'Pivot Avg Quote Time '!$B$5,"week No",AZ6)/GETPIVOTDATA("Count of Estimating Request: Estimate Request No.",'Pivot Avg Quote Time '!$B$5,"week No",AZ6)),"No Data")</f>
        <v>34.378378378378379</v>
      </c>
      <c r="BA15" s="70">
        <f>IFERROR(IF(BA6&gt;$E$2,"",+GETPIVOTDATA("Sum of Hours Taken to Close",'Pivot Avg Quote Time '!$B$5,"week No",BA6)/GETPIVOTDATA("Count of Estimating Request: Estimate Request No.",'Pivot Avg Quote Time '!$B$5,"week No",BA6)),"No Data")</f>
        <v>47.981481481481481</v>
      </c>
      <c r="BB15" s="70">
        <f>IFERROR(IF(BB6&gt;$E$2,"",+GETPIVOTDATA("Sum of Hours Taken to Close",'Pivot Avg Quote Time '!$B$5,"week No",BB6)/GETPIVOTDATA("Count of Estimating Request: Estimate Request No.",'Pivot Avg Quote Time '!$B$5,"week No",BB6)),"No Data")</f>
        <v>26.193548387096776</v>
      </c>
      <c r="BC15" s="70" t="str">
        <f>IFERROR(IF(BC6&gt;$E$2,"",+GETPIVOTDATA("Sum of Hours Taken to Close",'Pivot Avg Quote Time '!$B$5,"week No",BC6)/GETPIVOTDATA("Count of Estimating Request: Estimate Request No.",'Pivot Avg Quote Time '!$B$5,"week No",BC6)),"No Data")</f>
        <v/>
      </c>
      <c r="BD15" s="70" t="str">
        <f>IFERROR(IF(BD6&gt;$E$2,"",+GETPIVOTDATA("Sum of Hours Taken to Close",'Pivot Avg Quote Time '!$B$5,"week No",BD6)/GETPIVOTDATA("Count of Estimating Request: Estimate Request No.",'Pivot Avg Quote Time '!$B$5,"week No",BD6)),"No Data")</f>
        <v/>
      </c>
      <c r="BE15" s="70" t="str">
        <f>IFERROR(IF(BE6&gt;$E$2,"",+GETPIVOTDATA("Sum of Hours Taken to Close",'Pivot Avg Quote Time '!$B$5,"week No",BE6)/GETPIVOTDATA("Count of Estimating Request: Estimate Request No.",'Pivot Avg Quote Time '!$B$5,"week No",BE6)),"No Data")</f>
        <v/>
      </c>
      <c r="BF15" s="70" t="str">
        <f>IFERROR(IF(BF6&gt;$E$2,"",+GETPIVOTDATA("Sum of Hours Taken to Close",'Pivot Avg Quote Time '!$B$5,"week No",BF6)/GETPIVOTDATA("Count of Estimating Request: Estimate Request No.",'Pivot Avg Quote Time '!$B$5,"week No",BF6)),"No Data")</f>
        <v/>
      </c>
      <c r="BG15" s="70" t="str">
        <f>IFERROR(IF(BG6&gt;$E$2,"",+GETPIVOTDATA("Sum of Hours Taken to Close",'Pivot Avg Quote Time '!$B$5,"week No",BG6)/GETPIVOTDATA("Count of Estimating Request: Estimate Request No.",'Pivot Avg Quote Time '!$B$5,"week No",BG6)),"No Data")</f>
        <v/>
      </c>
      <c r="BH15" s="70" t="str">
        <f>IFERROR(IF(BH6&gt;$E$2,"",+GETPIVOTDATA("Sum of Hours Taken to Close",'Pivot Avg Quote Time '!$B$5,"week No",BH6)/GETPIVOTDATA("Count of Estimating Request: Estimate Request No.",'Pivot Avg Quote Time '!$B$5,"week No",BH6)),"No Data")</f>
        <v/>
      </c>
      <c r="BI15" s="70" t="str">
        <f>IFERROR(IF(BI6&gt;$E$2,"",+GETPIVOTDATA("Sum of Hours Taken to Close",'Pivot Avg Quote Time '!$B$5,"week No",BI6)/GETPIVOTDATA("Count of Estimating Request: Estimate Request No.",'Pivot Avg Quote Time '!$B$5,"week No",BI6)),"No Data")</f>
        <v/>
      </c>
      <c r="BJ15" s="70" t="str">
        <f>IFERROR(IF(BJ6&gt;$E$2,"",+GETPIVOTDATA("Sum of Hours Taken to Close",'Pivot Avg Quote Time '!$B$5,"week No",BJ6)/GETPIVOTDATA("Count of Estimating Request: Estimate Request No.",'Pivot Avg Quote Time '!$B$5,"week No",BJ6)),"No Data")</f>
        <v/>
      </c>
      <c r="BK15" s="70" t="str">
        <f>IFERROR(IF(BK6&gt;$E$2,"",+GETPIVOTDATA("Sum of Hours Taken to Close",'Pivot Avg Quote Time '!$B$5,"week No",BK6)/GETPIVOTDATA("Count of Estimating Request: Estimate Request No.",'Pivot Avg Quote Time '!$B$5,"week No",BK6)),"No Data")</f>
        <v/>
      </c>
      <c r="BL15" s="70" t="str">
        <f>IFERROR(IF(BL6&gt;$E$2,"",+GETPIVOTDATA("Sum of Hours Taken to Close",'Pivot Avg Quote Time '!$B$5,"week No",BL6)/GETPIVOTDATA("Count of Estimating Request: Estimate Request No.",'Pivot Avg Quote Time '!$B$5,"week No",BL6)),"No Data")</f>
        <v/>
      </c>
      <c r="BM15" s="70" t="str">
        <f>IFERROR(IF(BM6&gt;$E$2,"",+GETPIVOTDATA("Sum of Hours Taken to Close",'Pivot Avg Quote Time '!$B$5,"week No",BM6)/GETPIVOTDATA("Count of Estimating Request: Estimate Request No.",'Pivot Avg Quote Time '!$B$5,"week No",BM6)),"No Data")</f>
        <v/>
      </c>
      <c r="BN15" s="56" t="str">
        <f>IFERROR(IF(BN6&gt;$E$2,"",+GETPIVOTDATA("Sum of Hours Taken to Close",'Pivot Avg Quote Time '!$B$5,"week No",BN6)/GETPIVOTDATA("Count of Estimating Request: Estimate Request No.",'Pivot Avg Quote Time '!$B$5,"week No",BN6)),"No Data")</f>
        <v/>
      </c>
    </row>
    <row r="16" spans="2:66" ht="24" customHeight="1" x14ac:dyDescent="0.25">
      <c r="B16" s="86"/>
      <c r="C16" s="88"/>
      <c r="D16" s="88"/>
      <c r="E16" s="88"/>
      <c r="F16" s="88"/>
      <c r="G16" s="90"/>
      <c r="H16" s="51" t="s">
        <v>7637</v>
      </c>
      <c r="I16" s="52"/>
      <c r="J16" s="53"/>
      <c r="K16" s="53"/>
      <c r="L16" s="54"/>
      <c r="M16" s="53" t="str">
        <f>IF(M15="Blank","Blank",IF(M15="TBC","TBC",IF(M15="Undefined","Undefined",IF(M$4="OD","OD",IF(M$6&gt;$E$2,"",IF((M15-M14)&lt;=0,"G",IF((M15-(M14*0.95))&lt;=0,"A","R")))))))</f>
        <v>Blank</v>
      </c>
      <c r="N16" s="53" t="str">
        <f t="shared" ref="N16:AF16" si="17">IF(N15="Blank","Blank",IF(N15="TBC","TBC",IF(N15="Undefined","Undefined",IF(N15="No data","No Data",IF(N$4="OD","OD",IF(N$6&gt;$E$2,"",IF((N15-N14)&lt;=0,"G",IF((N15-(N14/0.95))&lt;=0,"A","R"))))))))</f>
        <v>R</v>
      </c>
      <c r="O16" s="53" t="str">
        <f t="shared" si="17"/>
        <v>G</v>
      </c>
      <c r="P16" s="53" t="str">
        <f t="shared" si="17"/>
        <v>R</v>
      </c>
      <c r="Q16" s="53" t="str">
        <f t="shared" si="17"/>
        <v>A</v>
      </c>
      <c r="R16" s="53" t="str">
        <f t="shared" si="17"/>
        <v>R</v>
      </c>
      <c r="S16" s="53" t="str">
        <f t="shared" si="17"/>
        <v>G</v>
      </c>
      <c r="T16" s="53" t="str">
        <f t="shared" si="17"/>
        <v>R</v>
      </c>
      <c r="U16" s="53" t="str">
        <f t="shared" si="17"/>
        <v>G</v>
      </c>
      <c r="V16" s="53" t="str">
        <f t="shared" si="17"/>
        <v>G</v>
      </c>
      <c r="W16" s="53" t="str">
        <f t="shared" si="17"/>
        <v>G</v>
      </c>
      <c r="X16" s="53" t="str">
        <f t="shared" si="17"/>
        <v>R</v>
      </c>
      <c r="Y16" s="53" t="str">
        <f t="shared" si="17"/>
        <v>G</v>
      </c>
      <c r="Z16" s="53" t="str">
        <f t="shared" si="17"/>
        <v>R</v>
      </c>
      <c r="AA16" s="53" t="str">
        <f t="shared" si="17"/>
        <v>G</v>
      </c>
      <c r="AB16" s="53" t="str">
        <f t="shared" si="17"/>
        <v>G</v>
      </c>
      <c r="AC16" s="53" t="str">
        <f t="shared" si="17"/>
        <v>A</v>
      </c>
      <c r="AD16" s="53" t="str">
        <f t="shared" si="17"/>
        <v>R</v>
      </c>
      <c r="AE16" s="53" t="str">
        <f t="shared" si="17"/>
        <v>R</v>
      </c>
      <c r="AF16" s="53" t="str">
        <f t="shared" si="17"/>
        <v>G</v>
      </c>
      <c r="AG16" s="53" t="str">
        <f>IF(AG15="Blank","Blank",IF(AG15="TBC","TBC",IF(AG15="Undefined","Undefined",IF(AG15="No data","No Data",IF(AG$4="OD","OD",IF(AG$6&gt;$E$2,"",IF((AG15-AG14)&lt;=0,"G",IF((AG15-(AG14/0.95))&lt;=0,"A","R"))))))))</f>
        <v>G</v>
      </c>
      <c r="AH16" s="53" t="str">
        <f t="shared" ref="AH16:BM16" si="18">IF(AH15="Blank","Blank",IF(AH15="TBC","TBC",IF(AH15="Undefined","Undefined",IF(AH15="No data","No Data",IF(AH$4="OD","OD",IF(AH$6&gt;$E$2,"",IF((AH15-AH14)&lt;=0,"G",IF((AH15-(AH14/0.95))&lt;=0,"A","R"))))))))</f>
        <v>A</v>
      </c>
      <c r="AI16" s="53" t="str">
        <f t="shared" si="18"/>
        <v>G</v>
      </c>
      <c r="AJ16" s="53" t="str">
        <f t="shared" si="18"/>
        <v>R</v>
      </c>
      <c r="AK16" s="53" t="str">
        <f t="shared" si="18"/>
        <v>R</v>
      </c>
      <c r="AL16" s="53" t="str">
        <f t="shared" si="18"/>
        <v>R</v>
      </c>
      <c r="AM16" s="53" t="str">
        <f t="shared" si="18"/>
        <v>G</v>
      </c>
      <c r="AN16" s="53" t="str">
        <f t="shared" si="18"/>
        <v>G</v>
      </c>
      <c r="AO16" s="53" t="str">
        <f t="shared" si="18"/>
        <v>R</v>
      </c>
      <c r="AP16" s="53" t="str">
        <f t="shared" si="18"/>
        <v>A</v>
      </c>
      <c r="AQ16" s="53" t="str">
        <f t="shared" si="18"/>
        <v>G</v>
      </c>
      <c r="AR16" s="53" t="str">
        <f t="shared" si="18"/>
        <v>R</v>
      </c>
      <c r="AS16" s="53" t="str">
        <f t="shared" si="18"/>
        <v>R</v>
      </c>
      <c r="AT16" s="53" t="str">
        <f t="shared" si="18"/>
        <v>R</v>
      </c>
      <c r="AU16" s="53" t="str">
        <f t="shared" si="18"/>
        <v>R</v>
      </c>
      <c r="AV16" s="53" t="str">
        <f t="shared" si="18"/>
        <v>R</v>
      </c>
      <c r="AW16" s="53" t="str">
        <f t="shared" si="18"/>
        <v>R</v>
      </c>
      <c r="AX16" s="53" t="str">
        <f t="shared" si="18"/>
        <v>R</v>
      </c>
      <c r="AY16" s="53" t="str">
        <f>IF(AY15="Blank","Blank",IF(AY15="TBC","TBC",IF(AY15="Undefined","Undefined",IF(AY15="No data","No Data",IF(AY$4="OD","OD",IF(AY$6&gt;$E$2,"",IF((AY15-AY14)&lt;=0,"G",IF((AY15-(AY14/0.95))&lt;=0,"A","R"))))))))</f>
        <v>A</v>
      </c>
      <c r="AZ16" s="53" t="str">
        <f t="shared" si="18"/>
        <v>R</v>
      </c>
      <c r="BA16" s="53" t="str">
        <f t="shared" si="18"/>
        <v>R</v>
      </c>
      <c r="BB16" s="53" t="str">
        <f t="shared" si="18"/>
        <v>G</v>
      </c>
      <c r="BC16" s="53" t="str">
        <f t="shared" si="18"/>
        <v/>
      </c>
      <c r="BD16" s="53" t="str">
        <f t="shared" si="18"/>
        <v/>
      </c>
      <c r="BE16" s="53" t="str">
        <f t="shared" si="18"/>
        <v/>
      </c>
      <c r="BF16" s="53" t="str">
        <f t="shared" si="18"/>
        <v/>
      </c>
      <c r="BG16" s="53" t="str">
        <f t="shared" si="18"/>
        <v/>
      </c>
      <c r="BH16" s="53" t="str">
        <f t="shared" si="18"/>
        <v/>
      </c>
      <c r="BI16" s="53" t="str">
        <f t="shared" si="18"/>
        <v/>
      </c>
      <c r="BJ16" s="53" t="str">
        <f t="shared" si="18"/>
        <v/>
      </c>
      <c r="BK16" s="53" t="str">
        <f t="shared" si="18"/>
        <v/>
      </c>
      <c r="BL16" s="53" t="str">
        <f t="shared" si="18"/>
        <v/>
      </c>
      <c r="BM16" s="53" t="str">
        <f t="shared" si="18"/>
        <v/>
      </c>
      <c r="BN16" s="55"/>
    </row>
    <row r="17" spans="2:66" s="79" customFormat="1" ht="24" customHeight="1" x14ac:dyDescent="0.25">
      <c r="B17" s="86" t="s">
        <v>7645</v>
      </c>
      <c r="C17" s="87" t="s">
        <v>7646</v>
      </c>
      <c r="D17" s="87" t="s">
        <v>8865</v>
      </c>
      <c r="E17" s="88" t="s">
        <v>7647</v>
      </c>
      <c r="F17" s="87" t="s">
        <v>10275</v>
      </c>
      <c r="G17" s="85" t="s">
        <v>10273</v>
      </c>
      <c r="H17" s="73" t="s">
        <v>7635</v>
      </c>
      <c r="I17" s="74"/>
      <c r="J17" s="75"/>
      <c r="K17" s="75"/>
      <c r="L17" s="76"/>
      <c r="M17" s="77" t="s">
        <v>7186</v>
      </c>
      <c r="N17" s="75" t="s">
        <v>7648</v>
      </c>
      <c r="O17" s="75" t="s">
        <v>7648</v>
      </c>
      <c r="P17" s="75" t="s">
        <v>7648</v>
      </c>
      <c r="Q17" s="75" t="s">
        <v>7648</v>
      </c>
      <c r="R17" s="75" t="s">
        <v>7648</v>
      </c>
      <c r="S17" s="75" t="s">
        <v>7648</v>
      </c>
      <c r="T17" s="75" t="s">
        <v>7648</v>
      </c>
      <c r="U17" s="75" t="s">
        <v>7648</v>
      </c>
      <c r="V17" s="75" t="s">
        <v>7648</v>
      </c>
      <c r="W17" s="75" t="s">
        <v>7648</v>
      </c>
      <c r="X17" s="75" t="s">
        <v>7648</v>
      </c>
      <c r="Y17" s="75" t="s">
        <v>7648</v>
      </c>
      <c r="Z17" s="75" t="s">
        <v>7648</v>
      </c>
      <c r="AA17" s="75" t="s">
        <v>7648</v>
      </c>
      <c r="AB17" s="75" t="s">
        <v>7648</v>
      </c>
      <c r="AC17" s="75" t="s">
        <v>7648</v>
      </c>
      <c r="AD17" s="75" t="s">
        <v>7648</v>
      </c>
      <c r="AE17" s="75" t="s">
        <v>7648</v>
      </c>
      <c r="AF17" s="75" t="s">
        <v>7648</v>
      </c>
      <c r="AG17" s="75" t="s">
        <v>7648</v>
      </c>
      <c r="AH17" s="75">
        <v>75</v>
      </c>
      <c r="AI17" s="75">
        <v>75</v>
      </c>
      <c r="AJ17" s="75">
        <v>75</v>
      </c>
      <c r="AK17" s="75">
        <v>75</v>
      </c>
      <c r="AL17" s="75">
        <v>75</v>
      </c>
      <c r="AM17" s="75">
        <v>75</v>
      </c>
      <c r="AN17" s="75">
        <v>75</v>
      </c>
      <c r="AO17" s="75">
        <v>75</v>
      </c>
      <c r="AP17" s="75">
        <v>75</v>
      </c>
      <c r="AQ17" s="75">
        <v>75</v>
      </c>
      <c r="AR17" s="75">
        <v>75</v>
      </c>
      <c r="AS17" s="75">
        <v>75</v>
      </c>
      <c r="AT17" s="75">
        <v>75</v>
      </c>
      <c r="AU17" s="75">
        <v>75</v>
      </c>
      <c r="AV17" s="75">
        <v>75</v>
      </c>
      <c r="AW17" s="75">
        <v>75</v>
      </c>
      <c r="AX17" s="75">
        <v>75</v>
      </c>
      <c r="AY17" s="75">
        <v>75</v>
      </c>
      <c r="AZ17" s="75">
        <v>75</v>
      </c>
      <c r="BA17" s="75">
        <v>75</v>
      </c>
      <c r="BB17" s="75">
        <v>75</v>
      </c>
      <c r="BC17" s="75">
        <v>0</v>
      </c>
      <c r="BD17" s="75">
        <v>0</v>
      </c>
      <c r="BE17" s="75">
        <v>0</v>
      </c>
      <c r="BF17" s="75">
        <v>0</v>
      </c>
      <c r="BG17" s="75">
        <v>0</v>
      </c>
      <c r="BH17" s="75">
        <v>0</v>
      </c>
      <c r="BI17" s="75">
        <v>0</v>
      </c>
      <c r="BJ17" s="75">
        <v>0</v>
      </c>
      <c r="BK17" s="75">
        <v>0</v>
      </c>
      <c r="BL17" s="75">
        <v>0</v>
      </c>
      <c r="BM17" s="78">
        <v>0</v>
      </c>
      <c r="BN17" s="78"/>
    </row>
    <row r="18" spans="2:66" s="79" customFormat="1" ht="24" customHeight="1" x14ac:dyDescent="0.25">
      <c r="B18" s="86"/>
      <c r="C18" s="88"/>
      <c r="D18" s="88"/>
      <c r="E18" s="88"/>
      <c r="F18" s="88"/>
      <c r="G18" s="85"/>
      <c r="H18" s="80" t="s">
        <v>7636</v>
      </c>
      <c r="I18" s="81"/>
      <c r="J18" s="71"/>
      <c r="K18" s="71"/>
      <c r="L18" s="82"/>
      <c r="M18" s="83" t="s">
        <v>7186</v>
      </c>
      <c r="N18" s="83" t="s">
        <v>7648</v>
      </c>
      <c r="O18" s="83" t="s">
        <v>7648</v>
      </c>
      <c r="P18" s="83" t="s">
        <v>7648</v>
      </c>
      <c r="Q18" s="83" t="s">
        <v>7648</v>
      </c>
      <c r="R18" s="83" t="s">
        <v>7648</v>
      </c>
      <c r="S18" s="83" t="s">
        <v>7648</v>
      </c>
      <c r="T18" s="83" t="s">
        <v>7648</v>
      </c>
      <c r="U18" s="83" t="s">
        <v>7648</v>
      </c>
      <c r="V18" s="83" t="s">
        <v>7648</v>
      </c>
      <c r="W18" s="83" t="s">
        <v>7648</v>
      </c>
      <c r="X18" s="83" t="s">
        <v>7648</v>
      </c>
      <c r="Y18" s="83" t="s">
        <v>7648</v>
      </c>
      <c r="Z18" s="83" t="s">
        <v>7648</v>
      </c>
      <c r="AA18" s="83" t="s">
        <v>7648</v>
      </c>
      <c r="AB18" s="83" t="s">
        <v>7648</v>
      </c>
      <c r="AC18" s="83" t="s">
        <v>7648</v>
      </c>
      <c r="AD18" s="83" t="s">
        <v>7648</v>
      </c>
      <c r="AE18" s="83" t="s">
        <v>7648</v>
      </c>
      <c r="AF18" s="83" t="s">
        <v>7648</v>
      </c>
      <c r="AG18" s="83" t="s">
        <v>7648</v>
      </c>
      <c r="AH18" s="71">
        <f>+'SQM Wk 22'!N1</f>
        <v>75.655769230769224</v>
      </c>
      <c r="AI18" s="71">
        <f>+' SQM Wk 23'!N1</f>
        <v>87.727857142857147</v>
      </c>
      <c r="AJ18" s="71">
        <f>+'SQM Wk 24'!O1</f>
        <v>82.874878048780502</v>
      </c>
      <c r="AK18" s="71">
        <f>+'SQM Wk 25'!O1</f>
        <v>82.125999999999991</v>
      </c>
      <c r="AL18" s="71">
        <f>+'SQM Wk 26'!O1</f>
        <v>72.681428571428569</v>
      </c>
      <c r="AM18" s="71">
        <f>+'SQM WK27'!O1</f>
        <v>78.721578947368428</v>
      </c>
      <c r="AN18" s="71">
        <f>+'SQM WK28'!O1</f>
        <v>82.652727272727276</v>
      </c>
      <c r="AO18" s="71">
        <f>+'SQM WK29'!O1</f>
        <v>72.047272727272727</v>
      </c>
      <c r="AP18" s="71">
        <f>+'SQM WK30'!O1</f>
        <v>68.755625000000009</v>
      </c>
      <c r="AQ18" s="71">
        <f>+'SQM WK31'!O1</f>
        <v>103.18843749999999</v>
      </c>
      <c r="AR18" s="71">
        <f>+'SQM WK32'!O1</f>
        <v>69.103333333333325</v>
      </c>
      <c r="AS18" s="71">
        <f>+'SQM WK33'!O1</f>
        <v>77.475624999999994</v>
      </c>
      <c r="AT18" s="71">
        <f>+'SQM WK 34'!O1</f>
        <v>63.224062499999974</v>
      </c>
      <c r="AU18" s="71">
        <f>+' SQM WK 35'!O1</f>
        <v>150.0293023255814</v>
      </c>
      <c r="AV18" s="71">
        <f>+SQMWK36!O1</f>
        <v>70.959999999999994</v>
      </c>
      <c r="AW18" s="71">
        <f>+'SQM WK37'!O1</f>
        <v>79.844901960784327</v>
      </c>
      <c r="AX18" s="71">
        <f>+'SQM WK 38'!O1</f>
        <v>79.964756097560965</v>
      </c>
      <c r="AY18" s="71">
        <f>+'SQM WK39'!O1</f>
        <v>107.59413793103447</v>
      </c>
      <c r="AZ18" s="71">
        <f>+'SQM WK 40'!O1</f>
        <v>80.21103448275862</v>
      </c>
      <c r="BA18" s="71">
        <f>+'SQM WK41'!O1</f>
        <v>79.488620689655193</v>
      </c>
      <c r="BB18" s="71">
        <f>+'SQM WK42'!O1</f>
        <v>80.659883720930239</v>
      </c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84"/>
    </row>
    <row r="19" spans="2:66" ht="24" customHeight="1" thickBot="1" x14ac:dyDescent="0.3">
      <c r="B19" s="86"/>
      <c r="C19" s="88"/>
      <c r="D19" s="88"/>
      <c r="E19" s="88"/>
      <c r="F19" s="88"/>
      <c r="G19" s="85"/>
      <c r="H19" s="51" t="s">
        <v>7637</v>
      </c>
      <c r="I19" s="57"/>
      <c r="J19" s="58"/>
      <c r="K19" s="58"/>
      <c r="L19" s="59"/>
      <c r="M19" s="53" t="str">
        <f>IF(M18="Blank","Blank",IF(M18="TBC","TBC",IF(M18="Undefined","Undefined",IF(M$4="OD","OD",IF(M$6&gt;$E$2,"",IF((M18-M17)&gt;=0,"G",IF((M18-(M17*0.95))&gt;=0,"A","R")))))))</f>
        <v>Blank</v>
      </c>
      <c r="N19" s="53" t="str">
        <f t="shared" ref="N19:BM19" si="19">IF(N18="Blank","Blank",IF(N18="TBC","TBC",IF(N18="Undefined","Undefined",IF(N$4="OD","OD",IF(N$6&gt;$E$2,"",IF((N18-N17)&gt;=0,"G",IF((N18-(N17*0.95))&gt;=0,"A","R")))))))</f>
        <v>TBC</v>
      </c>
      <c r="O19" s="53" t="str">
        <f t="shared" si="19"/>
        <v>TBC</v>
      </c>
      <c r="P19" s="53" t="str">
        <f t="shared" si="19"/>
        <v>TBC</v>
      </c>
      <c r="Q19" s="53" t="str">
        <f t="shared" si="19"/>
        <v>TBC</v>
      </c>
      <c r="R19" s="53" t="str">
        <f t="shared" si="19"/>
        <v>TBC</v>
      </c>
      <c r="S19" s="53" t="str">
        <f t="shared" si="19"/>
        <v>TBC</v>
      </c>
      <c r="T19" s="53" t="str">
        <f t="shared" si="19"/>
        <v>TBC</v>
      </c>
      <c r="U19" s="53" t="str">
        <f t="shared" si="19"/>
        <v>TBC</v>
      </c>
      <c r="V19" s="53" t="str">
        <f t="shared" si="19"/>
        <v>TBC</v>
      </c>
      <c r="W19" s="53" t="str">
        <f t="shared" si="19"/>
        <v>TBC</v>
      </c>
      <c r="X19" s="53" t="str">
        <f t="shared" si="19"/>
        <v>TBC</v>
      </c>
      <c r="Y19" s="53" t="str">
        <f t="shared" si="19"/>
        <v>TBC</v>
      </c>
      <c r="Z19" s="53" t="str">
        <f t="shared" si="19"/>
        <v>TBC</v>
      </c>
      <c r="AA19" s="53" t="str">
        <f t="shared" si="19"/>
        <v>TBC</v>
      </c>
      <c r="AB19" s="53" t="str">
        <f t="shared" si="19"/>
        <v>TBC</v>
      </c>
      <c r="AC19" s="53" t="str">
        <f t="shared" si="19"/>
        <v>TBC</v>
      </c>
      <c r="AD19" s="53" t="str">
        <f>IF(AD18="Blank","Blank",IF(AD18="TBC","TBC",IF(AD18="Undefined","Undefined",IF(AD$4="OD","OD",IF(AD$6&gt;$E$2,"",IF((AD18-AD17)&gt;=0,"G",IF((AD18-(AD17*0.95))&gt;=0,"A","R")))))))</f>
        <v>TBC</v>
      </c>
      <c r="AE19" s="53" t="str">
        <f>IF(AE18="Blank","Blank",IF(AE18="TBC","TBC",IF(AE18="Undefined","Undefined",IF(AE$4="OD","OD",IF(AE$6&gt;$E$2,"",IF((AE18-AE17)&gt;=0,"G",IF((AE18-(AE17*0.95))&gt;=0,"A","R")))))))</f>
        <v>TBC</v>
      </c>
      <c r="AF19" s="53" t="str">
        <f t="shared" si="19"/>
        <v>TBC</v>
      </c>
      <c r="AG19" s="53" t="str">
        <f t="shared" si="19"/>
        <v>TBC</v>
      </c>
      <c r="AH19" s="53" t="str">
        <f t="shared" si="19"/>
        <v>G</v>
      </c>
      <c r="AI19" s="53" t="str">
        <f t="shared" si="19"/>
        <v>G</v>
      </c>
      <c r="AJ19" s="53" t="str">
        <f t="shared" si="19"/>
        <v>G</v>
      </c>
      <c r="AK19" s="53" t="str">
        <f t="shared" si="19"/>
        <v>G</v>
      </c>
      <c r="AL19" s="53" t="str">
        <f t="shared" si="19"/>
        <v>A</v>
      </c>
      <c r="AM19" s="53" t="str">
        <f t="shared" si="19"/>
        <v>G</v>
      </c>
      <c r="AN19" s="53" t="str">
        <f t="shared" si="19"/>
        <v>G</v>
      </c>
      <c r="AO19" s="53" t="str">
        <f t="shared" si="19"/>
        <v>A</v>
      </c>
      <c r="AP19" s="53" t="str">
        <f t="shared" si="19"/>
        <v>R</v>
      </c>
      <c r="AQ19" s="53" t="str">
        <f t="shared" si="19"/>
        <v>G</v>
      </c>
      <c r="AR19" s="53" t="str">
        <f t="shared" si="19"/>
        <v>R</v>
      </c>
      <c r="AS19" s="53" t="str">
        <f t="shared" si="19"/>
        <v>G</v>
      </c>
      <c r="AT19" s="53" t="str">
        <f t="shared" si="19"/>
        <v>R</v>
      </c>
      <c r="AU19" s="53" t="str">
        <f t="shared" si="19"/>
        <v>G</v>
      </c>
      <c r="AV19" s="53" t="str">
        <f t="shared" si="19"/>
        <v>R</v>
      </c>
      <c r="AW19" s="53" t="str">
        <f t="shared" si="19"/>
        <v>G</v>
      </c>
      <c r="AX19" s="53" t="str">
        <f t="shared" si="19"/>
        <v>G</v>
      </c>
      <c r="AY19" s="53" t="str">
        <f t="shared" si="19"/>
        <v>G</v>
      </c>
      <c r="AZ19" s="53" t="str">
        <f t="shared" si="19"/>
        <v>G</v>
      </c>
      <c r="BA19" s="53" t="str">
        <f t="shared" si="19"/>
        <v>G</v>
      </c>
      <c r="BB19" s="53" t="str">
        <f t="shared" si="19"/>
        <v>G</v>
      </c>
      <c r="BC19" s="53" t="str">
        <f t="shared" si="19"/>
        <v/>
      </c>
      <c r="BD19" s="53" t="str">
        <f t="shared" si="19"/>
        <v/>
      </c>
      <c r="BE19" s="53" t="str">
        <f t="shared" si="19"/>
        <v/>
      </c>
      <c r="BF19" s="53" t="str">
        <f t="shared" si="19"/>
        <v/>
      </c>
      <c r="BG19" s="53" t="str">
        <f t="shared" si="19"/>
        <v/>
      </c>
      <c r="BH19" s="53" t="str">
        <f t="shared" si="19"/>
        <v/>
      </c>
      <c r="BI19" s="53" t="str">
        <f t="shared" si="19"/>
        <v/>
      </c>
      <c r="BJ19" s="53" t="str">
        <f t="shared" si="19"/>
        <v/>
      </c>
      <c r="BK19" s="53" t="str">
        <f t="shared" si="19"/>
        <v/>
      </c>
      <c r="BL19" s="53" t="str">
        <f t="shared" si="19"/>
        <v/>
      </c>
      <c r="BM19" s="53" t="str">
        <f t="shared" si="19"/>
        <v/>
      </c>
      <c r="BN19" s="55"/>
    </row>
    <row r="21" spans="2:66" ht="15.75" x14ac:dyDescent="0.25">
      <c r="B21" s="60" t="s">
        <v>7649</v>
      </c>
      <c r="C21" s="61" t="s">
        <v>7650</v>
      </c>
      <c r="N21" s="66" t="s">
        <v>7657</v>
      </c>
      <c r="Z21" s="20" t="s">
        <v>9332</v>
      </c>
    </row>
    <row r="22" spans="2:66" ht="15.75" x14ac:dyDescent="0.25">
      <c r="B22" s="62" t="s">
        <v>7651</v>
      </c>
      <c r="C22" s="61" t="s">
        <v>7652</v>
      </c>
      <c r="N22" s="66">
        <f>AVERAGE(N9:Y9)</f>
        <v>126.83333333333333</v>
      </c>
      <c r="Z22" s="20" t="s">
        <v>9335</v>
      </c>
    </row>
    <row r="23" spans="2:66" ht="15.75" x14ac:dyDescent="0.25">
      <c r="B23" s="63" t="s">
        <v>7653</v>
      </c>
      <c r="C23" s="61" t="s">
        <v>7654</v>
      </c>
      <c r="N23" s="66">
        <f>AVERAGE(N12:Y12)</f>
        <v>84.541259736837773</v>
      </c>
    </row>
    <row r="24" spans="2:66" x14ac:dyDescent="0.25">
      <c r="B24" s="64" t="s">
        <v>7648</v>
      </c>
      <c r="C24" s="21" t="s">
        <v>7655</v>
      </c>
      <c r="N24" s="66">
        <f>AVERAGE(N15:Y15)</f>
        <v>28.704463936634969</v>
      </c>
      <c r="Z24" s="20" t="s">
        <v>9333</v>
      </c>
    </row>
    <row r="25" spans="2:66" x14ac:dyDescent="0.25">
      <c r="B25" s="65" t="s">
        <v>7186</v>
      </c>
      <c r="C25" s="21" t="s">
        <v>7656</v>
      </c>
      <c r="Z25" s="20" t="s">
        <v>9334</v>
      </c>
    </row>
  </sheetData>
  <mergeCells count="26">
    <mergeCell ref="G11:G13"/>
    <mergeCell ref="C6:D6"/>
    <mergeCell ref="G6:G7"/>
    <mergeCell ref="B8:B10"/>
    <mergeCell ref="C8:C10"/>
    <mergeCell ref="D8:D10"/>
    <mergeCell ref="E8:E10"/>
    <mergeCell ref="F8:F10"/>
    <mergeCell ref="G8:G10"/>
    <mergeCell ref="B11:B13"/>
    <mergeCell ref="C11:C13"/>
    <mergeCell ref="D11:D13"/>
    <mergeCell ref="E11:E13"/>
    <mergeCell ref="F11:F13"/>
    <mergeCell ref="G17:G19"/>
    <mergeCell ref="B14:B16"/>
    <mergeCell ref="C14:C16"/>
    <mergeCell ref="D14:D16"/>
    <mergeCell ref="E14:E16"/>
    <mergeCell ref="F14:F16"/>
    <mergeCell ref="G14:G16"/>
    <mergeCell ref="B17:B19"/>
    <mergeCell ref="C17:C19"/>
    <mergeCell ref="D17:D19"/>
    <mergeCell ref="E17:E19"/>
    <mergeCell ref="F17:F19"/>
  </mergeCells>
  <conditionalFormatting sqref="B25">
    <cfRule type="cellIs" dxfId="9" priority="1" operator="equal">
      <formula>"TBC"</formula>
    </cfRule>
    <cfRule type="cellIs" dxfId="8" priority="2" operator="equal">
      <formula>"OD"</formula>
    </cfRule>
    <cfRule type="cellIs" dxfId="7" priority="3" operator="equal">
      <formula>"G"</formula>
    </cfRule>
    <cfRule type="cellIs" dxfId="6" priority="4" operator="equal">
      <formula>"A"</formula>
    </cfRule>
    <cfRule type="cellIs" dxfId="5" priority="5" operator="equal">
      <formula>"R"</formula>
    </cfRule>
  </conditionalFormatting>
  <conditionalFormatting sqref="I10:BM10 I13:BN13 I16:BM16 I19:BM19">
    <cfRule type="cellIs" dxfId="4" priority="6" operator="equal">
      <formula>"OD"</formula>
    </cfRule>
    <cfRule type="cellIs" dxfId="3" priority="7" operator="equal">
      <formula>"TBC"</formula>
    </cfRule>
    <cfRule type="cellIs" dxfId="2" priority="8" operator="equal">
      <formula>"G"</formula>
    </cfRule>
    <cfRule type="cellIs" dxfId="1" priority="9" operator="equal">
      <formula>"A"</formula>
    </cfRule>
    <cfRule type="cellIs" dxfId="0" priority="10" operator="equal">
      <formula>"R"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B989-0F85-4A1B-A3E0-4B98F0C8164C}">
  <sheetPr>
    <tabColor theme="8" tint="0.59999389629810485"/>
  </sheetPr>
  <dimension ref="B3:D48"/>
  <sheetViews>
    <sheetView topLeftCell="A33" workbookViewId="0">
      <selection activeCell="E60" sqref="E60"/>
    </sheetView>
  </sheetViews>
  <sheetFormatPr defaultRowHeight="15" x14ac:dyDescent="0.25"/>
  <cols>
    <col min="2" max="2" width="13" bestFit="1" customWidth="1"/>
    <col min="3" max="3" width="17.28515625" bestFit="1" customWidth="1"/>
    <col min="4" max="4" width="8.28515625" bestFit="1" customWidth="1"/>
    <col min="5" max="5" width="10.5703125" bestFit="1" customWidth="1"/>
  </cols>
  <sheetData>
    <row r="3" spans="2:4" x14ac:dyDescent="0.25">
      <c r="B3" s="2" t="s">
        <v>7186</v>
      </c>
      <c r="C3" t="s">
        <v>7194</v>
      </c>
    </row>
    <row r="5" spans="2:4" ht="67.900000000000006" customHeight="1" x14ac:dyDescent="0.25">
      <c r="B5" s="2" t="s">
        <v>176</v>
      </c>
      <c r="C5" s="7" t="s">
        <v>7191</v>
      </c>
      <c r="D5" s="7" t="s">
        <v>7189</v>
      </c>
    </row>
    <row r="6" spans="2:4" x14ac:dyDescent="0.25">
      <c r="B6" s="3" t="s">
        <v>177</v>
      </c>
    </row>
    <row r="7" spans="2:4" x14ac:dyDescent="0.25">
      <c r="B7" s="3">
        <v>2</v>
      </c>
      <c r="C7">
        <v>62</v>
      </c>
      <c r="D7">
        <v>3757</v>
      </c>
    </row>
    <row r="8" spans="2:4" x14ac:dyDescent="0.25">
      <c r="B8" s="3">
        <v>3</v>
      </c>
      <c r="C8">
        <v>74</v>
      </c>
      <c r="D8">
        <v>1580</v>
      </c>
    </row>
    <row r="9" spans="2:4" x14ac:dyDescent="0.25">
      <c r="B9" s="3">
        <v>4</v>
      </c>
      <c r="C9">
        <v>69</v>
      </c>
      <c r="D9">
        <v>2045</v>
      </c>
    </row>
    <row r="10" spans="2:4" x14ac:dyDescent="0.25">
      <c r="B10" s="3">
        <v>5</v>
      </c>
      <c r="C10">
        <v>84</v>
      </c>
      <c r="D10">
        <v>2446</v>
      </c>
    </row>
    <row r="11" spans="2:4" x14ac:dyDescent="0.25">
      <c r="B11" s="3">
        <v>6</v>
      </c>
      <c r="C11">
        <v>65</v>
      </c>
      <c r="D11">
        <v>2121</v>
      </c>
    </row>
    <row r="12" spans="2:4" x14ac:dyDescent="0.25">
      <c r="B12" s="3">
        <v>7</v>
      </c>
      <c r="C12">
        <v>65</v>
      </c>
      <c r="D12">
        <v>1468</v>
      </c>
    </row>
    <row r="13" spans="2:4" x14ac:dyDescent="0.25">
      <c r="B13" s="3">
        <v>8</v>
      </c>
      <c r="C13">
        <v>76</v>
      </c>
      <c r="D13">
        <v>2367</v>
      </c>
    </row>
    <row r="14" spans="2:4" x14ac:dyDescent="0.25">
      <c r="B14" s="3">
        <v>9</v>
      </c>
      <c r="C14">
        <v>78</v>
      </c>
      <c r="D14">
        <v>1530</v>
      </c>
    </row>
    <row r="15" spans="2:4" x14ac:dyDescent="0.25">
      <c r="B15" s="3">
        <v>10</v>
      </c>
      <c r="C15">
        <v>81</v>
      </c>
      <c r="D15">
        <v>1719</v>
      </c>
    </row>
    <row r="16" spans="2:4" x14ac:dyDescent="0.25">
      <c r="B16" s="3">
        <v>11</v>
      </c>
      <c r="C16">
        <v>62</v>
      </c>
      <c r="D16">
        <v>1154</v>
      </c>
    </row>
    <row r="17" spans="2:4" x14ac:dyDescent="0.25">
      <c r="B17" s="3">
        <v>12</v>
      </c>
      <c r="C17">
        <v>80</v>
      </c>
      <c r="D17">
        <v>2489</v>
      </c>
    </row>
    <row r="18" spans="2:4" x14ac:dyDescent="0.25">
      <c r="B18" s="3">
        <v>13</v>
      </c>
      <c r="C18">
        <v>86</v>
      </c>
      <c r="D18">
        <v>2307</v>
      </c>
    </row>
    <row r="19" spans="2:4" x14ac:dyDescent="0.25">
      <c r="B19" s="3">
        <v>14</v>
      </c>
      <c r="C19">
        <v>60</v>
      </c>
      <c r="D19">
        <v>2189</v>
      </c>
    </row>
    <row r="20" spans="2:4" x14ac:dyDescent="0.25">
      <c r="B20" s="3">
        <v>15</v>
      </c>
      <c r="C20">
        <v>71</v>
      </c>
      <c r="D20">
        <v>1219</v>
      </c>
    </row>
    <row r="21" spans="2:4" x14ac:dyDescent="0.25">
      <c r="B21" s="3">
        <v>16</v>
      </c>
      <c r="C21">
        <v>59</v>
      </c>
      <c r="D21">
        <v>1304</v>
      </c>
    </row>
    <row r="22" spans="2:4" x14ac:dyDescent="0.25">
      <c r="B22" s="3">
        <v>17</v>
      </c>
      <c r="C22">
        <v>62</v>
      </c>
      <c r="D22">
        <v>1816</v>
      </c>
    </row>
    <row r="23" spans="2:4" x14ac:dyDescent="0.25">
      <c r="B23" s="3">
        <v>18</v>
      </c>
      <c r="C23">
        <v>70</v>
      </c>
      <c r="D23">
        <v>2565</v>
      </c>
    </row>
    <row r="24" spans="2:4" x14ac:dyDescent="0.25">
      <c r="B24" s="3">
        <v>19</v>
      </c>
      <c r="C24">
        <v>42</v>
      </c>
      <c r="D24">
        <v>1561</v>
      </c>
    </row>
    <row r="25" spans="2:4" x14ac:dyDescent="0.25">
      <c r="B25" s="3">
        <v>20</v>
      </c>
      <c r="C25">
        <v>75</v>
      </c>
      <c r="D25">
        <v>1561</v>
      </c>
    </row>
    <row r="26" spans="2:4" x14ac:dyDescent="0.25">
      <c r="B26" s="3">
        <v>21</v>
      </c>
      <c r="C26">
        <v>81</v>
      </c>
      <c r="D26">
        <v>2152</v>
      </c>
    </row>
    <row r="27" spans="2:4" x14ac:dyDescent="0.25">
      <c r="B27" s="3">
        <v>22</v>
      </c>
      <c r="C27">
        <v>43</v>
      </c>
      <c r="D27">
        <v>1244</v>
      </c>
    </row>
    <row r="28" spans="2:4" x14ac:dyDescent="0.25">
      <c r="B28" s="3">
        <v>23</v>
      </c>
      <c r="C28">
        <v>66</v>
      </c>
      <c r="D28">
        <v>1479</v>
      </c>
    </row>
    <row r="29" spans="2:4" x14ac:dyDescent="0.25">
      <c r="B29" s="3">
        <v>24</v>
      </c>
      <c r="C29">
        <v>83</v>
      </c>
      <c r="D29">
        <v>3090</v>
      </c>
    </row>
    <row r="30" spans="2:4" x14ac:dyDescent="0.25">
      <c r="B30" s="3">
        <v>25</v>
      </c>
      <c r="C30">
        <v>71</v>
      </c>
      <c r="D30">
        <v>2991</v>
      </c>
    </row>
    <row r="31" spans="2:4" x14ac:dyDescent="0.25">
      <c r="B31" s="3">
        <v>26</v>
      </c>
      <c r="C31">
        <v>47</v>
      </c>
      <c r="D31">
        <v>1386</v>
      </c>
    </row>
    <row r="32" spans="2:4" x14ac:dyDescent="0.25">
      <c r="B32" s="3">
        <v>27</v>
      </c>
      <c r="C32">
        <v>90</v>
      </c>
      <c r="D32">
        <v>1945</v>
      </c>
    </row>
    <row r="33" spans="2:4" x14ac:dyDescent="0.25">
      <c r="B33" s="3">
        <v>28</v>
      </c>
      <c r="C33">
        <v>61</v>
      </c>
      <c r="D33">
        <v>1059</v>
      </c>
    </row>
    <row r="34" spans="2:4" x14ac:dyDescent="0.25">
      <c r="B34" s="3">
        <v>29</v>
      </c>
      <c r="C34">
        <v>47</v>
      </c>
      <c r="D34">
        <v>1650</v>
      </c>
    </row>
    <row r="35" spans="2:4" x14ac:dyDescent="0.25">
      <c r="B35" s="3">
        <v>30</v>
      </c>
      <c r="C35">
        <v>77</v>
      </c>
      <c r="D35">
        <v>2190</v>
      </c>
    </row>
    <row r="36" spans="2:4" x14ac:dyDescent="0.25">
      <c r="B36" s="3">
        <v>31</v>
      </c>
      <c r="C36">
        <v>63</v>
      </c>
      <c r="D36">
        <v>1621</v>
      </c>
    </row>
    <row r="37" spans="2:4" x14ac:dyDescent="0.25">
      <c r="B37" s="3">
        <v>32</v>
      </c>
      <c r="C37">
        <v>71</v>
      </c>
      <c r="D37">
        <v>2915</v>
      </c>
    </row>
    <row r="38" spans="2:4" x14ac:dyDescent="0.25">
      <c r="B38" s="3">
        <v>33</v>
      </c>
      <c r="C38">
        <v>59</v>
      </c>
      <c r="D38">
        <v>2146</v>
      </c>
    </row>
    <row r="39" spans="2:4" x14ac:dyDescent="0.25">
      <c r="B39" s="3">
        <v>34</v>
      </c>
      <c r="C39">
        <v>62</v>
      </c>
      <c r="D39">
        <v>2489</v>
      </c>
    </row>
    <row r="40" spans="2:4" x14ac:dyDescent="0.25">
      <c r="B40" s="3">
        <v>35</v>
      </c>
      <c r="C40">
        <v>28</v>
      </c>
      <c r="D40">
        <v>1055</v>
      </c>
    </row>
    <row r="41" spans="2:4" x14ac:dyDescent="0.25">
      <c r="B41" s="3">
        <v>36</v>
      </c>
      <c r="C41">
        <v>36</v>
      </c>
      <c r="D41">
        <v>1484</v>
      </c>
    </row>
    <row r="42" spans="2:4" x14ac:dyDescent="0.25">
      <c r="B42" s="3">
        <v>37</v>
      </c>
      <c r="C42">
        <v>77</v>
      </c>
      <c r="D42">
        <v>4134</v>
      </c>
    </row>
    <row r="43" spans="2:4" x14ac:dyDescent="0.25">
      <c r="B43" s="3">
        <v>38</v>
      </c>
      <c r="C43">
        <v>60</v>
      </c>
      <c r="D43">
        <v>3200</v>
      </c>
    </row>
    <row r="44" spans="2:4" x14ac:dyDescent="0.25">
      <c r="B44" s="3">
        <v>39</v>
      </c>
      <c r="C44">
        <v>67</v>
      </c>
      <c r="D44">
        <v>1934</v>
      </c>
    </row>
    <row r="45" spans="2:4" x14ac:dyDescent="0.25">
      <c r="B45" s="3">
        <v>40</v>
      </c>
      <c r="C45">
        <v>37</v>
      </c>
      <c r="D45">
        <v>1272</v>
      </c>
    </row>
    <row r="46" spans="2:4" x14ac:dyDescent="0.25">
      <c r="B46" s="3">
        <v>41</v>
      </c>
      <c r="C46">
        <v>54</v>
      </c>
      <c r="D46">
        <v>2591</v>
      </c>
    </row>
    <row r="47" spans="2:4" x14ac:dyDescent="0.25">
      <c r="B47" s="3">
        <v>42</v>
      </c>
      <c r="C47">
        <v>62</v>
      </c>
      <c r="D47">
        <v>1624</v>
      </c>
    </row>
    <row r="48" spans="2:4" x14ac:dyDescent="0.25">
      <c r="B48" s="3" t="s">
        <v>178</v>
      </c>
      <c r="C48">
        <v>2663</v>
      </c>
      <c r="D48">
        <v>82849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1F38-BA53-4DDC-A3B8-E72F960F131B}">
  <sheetPr>
    <tabColor theme="8" tint="0.59999389629810485"/>
  </sheetPr>
  <dimension ref="B1:AQ47"/>
  <sheetViews>
    <sheetView topLeftCell="A7" workbookViewId="0">
      <selection activeCell="D18" sqref="D18"/>
    </sheetView>
  </sheetViews>
  <sheetFormatPr defaultRowHeight="15" x14ac:dyDescent="0.25"/>
  <cols>
    <col min="2" max="2" width="13.28515625" bestFit="1" customWidth="1"/>
    <col min="3" max="3" width="20.28515625" bestFit="1" customWidth="1"/>
    <col min="4" max="73" width="47.28515625" bestFit="1" customWidth="1"/>
    <col min="74" max="74" width="25.28515625" bestFit="1" customWidth="1"/>
    <col min="75" max="75" width="52.28515625" bestFit="1" customWidth="1"/>
  </cols>
  <sheetData>
    <row r="1" spans="2:43" x14ac:dyDescent="0.25">
      <c r="B1" s="2" t="s">
        <v>3915</v>
      </c>
      <c r="C1" t="s">
        <v>239</v>
      </c>
    </row>
    <row r="2" spans="2:43" s="17" customFormat="1" ht="79.150000000000006" customHeight="1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 spans="2:43" x14ac:dyDescent="0.25">
      <c r="B3" s="16" t="s">
        <v>176</v>
      </c>
      <c r="C3" t="s">
        <v>7190</v>
      </c>
      <c r="D3" t="s">
        <v>7191</v>
      </c>
    </row>
    <row r="4" spans="2:43" x14ac:dyDescent="0.25">
      <c r="B4" s="3" t="s">
        <v>10636</v>
      </c>
      <c r="C4">
        <v>0</v>
      </c>
      <c r="D4">
        <v>1</v>
      </c>
    </row>
    <row r="5" spans="2:43" x14ac:dyDescent="0.25">
      <c r="B5" s="3" t="s">
        <v>177</v>
      </c>
    </row>
    <row r="6" spans="2:43" x14ac:dyDescent="0.25">
      <c r="B6" s="3">
        <v>2</v>
      </c>
      <c r="C6">
        <v>98</v>
      </c>
      <c r="D6">
        <v>102</v>
      </c>
    </row>
    <row r="7" spans="2:43" x14ac:dyDescent="0.25">
      <c r="B7" s="3">
        <v>3</v>
      </c>
      <c r="C7">
        <v>111</v>
      </c>
      <c r="D7">
        <v>127</v>
      </c>
    </row>
    <row r="8" spans="2:43" x14ac:dyDescent="0.25">
      <c r="B8" s="3">
        <v>4</v>
      </c>
      <c r="C8">
        <v>84</v>
      </c>
      <c r="D8">
        <v>106</v>
      </c>
    </row>
    <row r="9" spans="2:43" x14ac:dyDescent="0.25">
      <c r="B9" s="3">
        <v>5</v>
      </c>
      <c r="C9">
        <v>126</v>
      </c>
      <c r="D9">
        <v>150</v>
      </c>
    </row>
    <row r="10" spans="2:43" x14ac:dyDescent="0.25">
      <c r="B10" s="3">
        <v>6</v>
      </c>
      <c r="C10">
        <v>115</v>
      </c>
      <c r="D10">
        <v>135</v>
      </c>
    </row>
    <row r="11" spans="2:43" x14ac:dyDescent="0.25">
      <c r="B11" s="3">
        <v>7</v>
      </c>
      <c r="C11">
        <v>116</v>
      </c>
      <c r="D11">
        <v>133</v>
      </c>
    </row>
    <row r="12" spans="2:43" x14ac:dyDescent="0.25">
      <c r="B12" s="3">
        <v>8</v>
      </c>
      <c r="C12">
        <v>114</v>
      </c>
      <c r="D12">
        <v>130</v>
      </c>
    </row>
    <row r="13" spans="2:43" x14ac:dyDescent="0.25">
      <c r="B13" s="3">
        <v>9</v>
      </c>
      <c r="C13">
        <v>114</v>
      </c>
      <c r="D13">
        <v>132</v>
      </c>
    </row>
    <row r="14" spans="2:43" x14ac:dyDescent="0.25">
      <c r="B14" s="3">
        <v>10</v>
      </c>
      <c r="C14">
        <v>95</v>
      </c>
      <c r="D14">
        <v>124</v>
      </c>
    </row>
    <row r="15" spans="2:43" x14ac:dyDescent="0.25">
      <c r="B15" s="3">
        <v>11</v>
      </c>
      <c r="C15">
        <v>106</v>
      </c>
      <c r="D15">
        <v>119</v>
      </c>
    </row>
    <row r="16" spans="2:43" x14ac:dyDescent="0.25">
      <c r="B16" s="3">
        <v>12</v>
      </c>
      <c r="C16">
        <v>92</v>
      </c>
      <c r="D16">
        <v>124</v>
      </c>
    </row>
    <row r="17" spans="2:4" x14ac:dyDescent="0.25">
      <c r="B17" s="3">
        <v>13</v>
      </c>
      <c r="C17">
        <v>114</v>
      </c>
      <c r="D17">
        <v>140</v>
      </c>
    </row>
    <row r="18" spans="2:4" x14ac:dyDescent="0.25">
      <c r="B18" s="3">
        <v>14</v>
      </c>
      <c r="C18">
        <v>87</v>
      </c>
      <c r="D18">
        <v>115</v>
      </c>
    </row>
    <row r="19" spans="2:4" x14ac:dyDescent="0.25">
      <c r="B19" s="3">
        <v>15</v>
      </c>
      <c r="C19">
        <v>117</v>
      </c>
      <c r="D19">
        <v>139</v>
      </c>
    </row>
    <row r="20" spans="2:4" x14ac:dyDescent="0.25">
      <c r="B20" s="3">
        <v>16</v>
      </c>
      <c r="C20">
        <v>74</v>
      </c>
      <c r="D20">
        <v>97</v>
      </c>
    </row>
    <row r="21" spans="2:4" x14ac:dyDescent="0.25">
      <c r="B21" s="3">
        <v>17</v>
      </c>
      <c r="C21">
        <v>66</v>
      </c>
      <c r="D21">
        <v>105</v>
      </c>
    </row>
    <row r="22" spans="2:4" x14ac:dyDescent="0.25">
      <c r="B22" s="3">
        <v>18</v>
      </c>
      <c r="C22">
        <v>94</v>
      </c>
      <c r="D22">
        <v>129</v>
      </c>
    </row>
    <row r="23" spans="2:4" x14ac:dyDescent="0.25">
      <c r="B23" s="3">
        <v>19</v>
      </c>
      <c r="C23">
        <v>62</v>
      </c>
      <c r="D23">
        <v>88</v>
      </c>
    </row>
    <row r="24" spans="2:4" x14ac:dyDescent="0.25">
      <c r="B24" s="3">
        <v>20</v>
      </c>
      <c r="C24">
        <v>117</v>
      </c>
      <c r="D24">
        <v>135</v>
      </c>
    </row>
    <row r="25" spans="2:4" x14ac:dyDescent="0.25">
      <c r="B25" s="3">
        <v>21</v>
      </c>
      <c r="C25">
        <v>118</v>
      </c>
      <c r="D25">
        <v>157</v>
      </c>
    </row>
    <row r="26" spans="2:4" x14ac:dyDescent="0.25">
      <c r="B26" s="3">
        <v>22</v>
      </c>
      <c r="C26">
        <v>61</v>
      </c>
      <c r="D26">
        <v>85</v>
      </c>
    </row>
    <row r="27" spans="2:4" x14ac:dyDescent="0.25">
      <c r="B27" s="3">
        <v>23</v>
      </c>
      <c r="C27">
        <v>76</v>
      </c>
      <c r="D27">
        <v>105</v>
      </c>
    </row>
    <row r="28" spans="2:4" x14ac:dyDescent="0.25">
      <c r="B28" s="3">
        <v>24</v>
      </c>
      <c r="C28">
        <v>80</v>
      </c>
      <c r="D28">
        <v>118</v>
      </c>
    </row>
    <row r="29" spans="2:4" x14ac:dyDescent="0.25">
      <c r="B29" s="3">
        <v>25</v>
      </c>
      <c r="C29">
        <v>99</v>
      </c>
      <c r="D29">
        <v>141</v>
      </c>
    </row>
    <row r="30" spans="2:4" x14ac:dyDescent="0.25">
      <c r="B30" s="3">
        <v>26</v>
      </c>
      <c r="C30">
        <v>103</v>
      </c>
      <c r="D30">
        <v>131</v>
      </c>
    </row>
    <row r="31" spans="2:4" x14ac:dyDescent="0.25">
      <c r="B31" s="3">
        <v>27</v>
      </c>
      <c r="C31">
        <v>106</v>
      </c>
      <c r="D31">
        <v>135</v>
      </c>
    </row>
    <row r="32" spans="2:4" x14ac:dyDescent="0.25">
      <c r="B32" s="3">
        <v>28</v>
      </c>
      <c r="C32">
        <v>111</v>
      </c>
      <c r="D32">
        <v>124</v>
      </c>
    </row>
    <row r="33" spans="2:4" x14ac:dyDescent="0.25">
      <c r="B33" s="3">
        <v>29</v>
      </c>
      <c r="C33">
        <v>78</v>
      </c>
      <c r="D33">
        <v>105</v>
      </c>
    </row>
    <row r="34" spans="2:4" x14ac:dyDescent="0.25">
      <c r="B34" s="3">
        <v>30</v>
      </c>
      <c r="C34">
        <v>130</v>
      </c>
      <c r="D34">
        <v>158</v>
      </c>
    </row>
    <row r="35" spans="2:4" x14ac:dyDescent="0.25">
      <c r="B35" s="3">
        <v>31</v>
      </c>
      <c r="C35">
        <v>83</v>
      </c>
      <c r="D35">
        <v>103</v>
      </c>
    </row>
    <row r="36" spans="2:4" x14ac:dyDescent="0.25">
      <c r="B36" s="3">
        <v>32</v>
      </c>
      <c r="C36">
        <v>96</v>
      </c>
      <c r="D36">
        <v>127</v>
      </c>
    </row>
    <row r="37" spans="2:4" x14ac:dyDescent="0.25">
      <c r="B37" s="3">
        <v>33</v>
      </c>
      <c r="C37">
        <v>66</v>
      </c>
      <c r="D37">
        <v>95</v>
      </c>
    </row>
    <row r="38" spans="2:4" x14ac:dyDescent="0.25">
      <c r="B38" s="3">
        <v>34</v>
      </c>
      <c r="C38">
        <v>96</v>
      </c>
      <c r="D38">
        <v>121</v>
      </c>
    </row>
    <row r="39" spans="2:4" x14ac:dyDescent="0.25">
      <c r="B39" s="3">
        <v>35</v>
      </c>
      <c r="C39">
        <v>71</v>
      </c>
      <c r="D39">
        <v>83</v>
      </c>
    </row>
    <row r="40" spans="2:4" x14ac:dyDescent="0.25">
      <c r="B40" s="3">
        <v>36</v>
      </c>
      <c r="C40">
        <v>93</v>
      </c>
      <c r="D40">
        <v>107</v>
      </c>
    </row>
    <row r="41" spans="2:4" x14ac:dyDescent="0.25">
      <c r="B41" s="3">
        <v>37</v>
      </c>
      <c r="C41">
        <v>92</v>
      </c>
      <c r="D41">
        <v>141</v>
      </c>
    </row>
    <row r="42" spans="2:4" x14ac:dyDescent="0.25">
      <c r="B42" s="3">
        <v>38</v>
      </c>
      <c r="C42">
        <v>79</v>
      </c>
      <c r="D42">
        <v>115</v>
      </c>
    </row>
    <row r="43" spans="2:4" x14ac:dyDescent="0.25">
      <c r="B43" s="3">
        <v>39</v>
      </c>
      <c r="C43">
        <v>84</v>
      </c>
      <c r="D43">
        <v>108</v>
      </c>
    </row>
    <row r="44" spans="2:4" x14ac:dyDescent="0.25">
      <c r="B44" s="3">
        <v>40</v>
      </c>
      <c r="C44">
        <v>76</v>
      </c>
      <c r="D44">
        <v>92</v>
      </c>
    </row>
    <row r="45" spans="2:4" x14ac:dyDescent="0.25">
      <c r="B45" s="3">
        <v>41</v>
      </c>
      <c r="C45">
        <v>93</v>
      </c>
      <c r="D45">
        <v>124</v>
      </c>
    </row>
    <row r="46" spans="2:4" x14ac:dyDescent="0.25">
      <c r="B46" s="3">
        <v>42</v>
      </c>
      <c r="C46">
        <v>101</v>
      </c>
      <c r="D46">
        <v>123</v>
      </c>
    </row>
    <row r="47" spans="2:4" x14ac:dyDescent="0.25">
      <c r="B47" s="3" t="s">
        <v>178</v>
      </c>
      <c r="C47">
        <v>3894</v>
      </c>
      <c r="D47">
        <v>4929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C67D-7117-409E-A172-05C4783BCCDD}">
  <sheetPr>
    <tabColor rgb="FF00B050"/>
  </sheetPr>
  <dimension ref="A1:F8143"/>
  <sheetViews>
    <sheetView topLeftCell="A7897" workbookViewId="0">
      <selection activeCell="E7919" sqref="E7916:F8143"/>
    </sheetView>
  </sheetViews>
  <sheetFormatPr defaultRowHeight="15" x14ac:dyDescent="0.25"/>
  <cols>
    <col min="5" max="5" width="9.28515625" bestFit="1" customWidth="1"/>
    <col min="6" max="6" width="8.28515625" bestFit="1" customWidth="1"/>
  </cols>
  <sheetData>
    <row r="1" spans="1:6" x14ac:dyDescent="0.25">
      <c r="A1" t="s">
        <v>240</v>
      </c>
      <c r="B1" t="s">
        <v>241</v>
      </c>
      <c r="C1" t="s">
        <v>242</v>
      </c>
      <c r="D1" t="s">
        <v>0</v>
      </c>
      <c r="E1" s="4" t="s">
        <v>7186</v>
      </c>
      <c r="F1" s="4" t="s">
        <v>179</v>
      </c>
    </row>
    <row r="2" spans="1:6" x14ac:dyDescent="0.25">
      <c r="A2" t="s">
        <v>243</v>
      </c>
      <c r="C2" s="1">
        <v>45664</v>
      </c>
      <c r="D2" t="s">
        <v>1</v>
      </c>
      <c r="E2" s="8" t="str">
        <f>IF(B2=0,"Blank","Not Blank")</f>
        <v>Blank</v>
      </c>
      <c r="F2">
        <f>_xlfn.XLOOKUP(C2,'Wk no''s'!B:B,'Wk no''s'!C:C,FALSE)</f>
        <v>2</v>
      </c>
    </row>
    <row r="3" spans="1:6" x14ac:dyDescent="0.25">
      <c r="A3" t="s">
        <v>244</v>
      </c>
      <c r="B3">
        <v>136</v>
      </c>
      <c r="C3" s="1">
        <v>45665</v>
      </c>
      <c r="D3" t="s">
        <v>8</v>
      </c>
      <c r="E3" s="8" t="str">
        <f t="shared" ref="E3:E17" si="0">IF(B3=0,"Blank","Not Blank")</f>
        <v>Not Blank</v>
      </c>
      <c r="F3">
        <f>_xlfn.XLOOKUP(C3,'Wk no''s'!B:B,'Wk no''s'!C:C,FALSE)</f>
        <v>2</v>
      </c>
    </row>
    <row r="4" spans="1:6" x14ac:dyDescent="0.25">
      <c r="A4" t="s">
        <v>245</v>
      </c>
      <c r="C4" s="1">
        <v>45667</v>
      </c>
      <c r="D4" t="s">
        <v>192</v>
      </c>
      <c r="E4" s="8" t="str">
        <f t="shared" si="0"/>
        <v>Blank</v>
      </c>
      <c r="F4">
        <f>_xlfn.XLOOKUP(C4,'Wk no''s'!B:B,'Wk no''s'!C:C,FALSE)</f>
        <v>2</v>
      </c>
    </row>
    <row r="5" spans="1:6" x14ac:dyDescent="0.25">
      <c r="A5" t="s">
        <v>246</v>
      </c>
      <c r="C5" s="1">
        <v>45667</v>
      </c>
      <c r="D5" t="s">
        <v>192</v>
      </c>
      <c r="E5" s="8" t="str">
        <f t="shared" si="0"/>
        <v>Blank</v>
      </c>
      <c r="F5">
        <f>_xlfn.XLOOKUP(C5,'Wk no''s'!B:B,'Wk no''s'!C:C,FALSE)</f>
        <v>2</v>
      </c>
    </row>
    <row r="6" spans="1:6" x14ac:dyDescent="0.25">
      <c r="A6" t="s">
        <v>247</v>
      </c>
      <c r="C6" s="1">
        <v>45667</v>
      </c>
      <c r="D6" t="s">
        <v>192</v>
      </c>
      <c r="E6" s="8" t="str">
        <f t="shared" si="0"/>
        <v>Blank</v>
      </c>
      <c r="F6">
        <f>_xlfn.XLOOKUP(C6,'Wk no''s'!B:B,'Wk no''s'!C:C,FALSE)</f>
        <v>2</v>
      </c>
    </row>
    <row r="7" spans="1:6" x14ac:dyDescent="0.25">
      <c r="A7" t="s">
        <v>248</v>
      </c>
      <c r="C7" s="1">
        <v>45667</v>
      </c>
      <c r="D7" t="s">
        <v>192</v>
      </c>
      <c r="E7" s="8" t="str">
        <f t="shared" si="0"/>
        <v>Blank</v>
      </c>
      <c r="F7">
        <f>_xlfn.XLOOKUP(C7,'Wk no''s'!B:B,'Wk no''s'!C:C,FALSE)</f>
        <v>2</v>
      </c>
    </row>
    <row r="8" spans="1:6" x14ac:dyDescent="0.25">
      <c r="A8" t="s">
        <v>249</v>
      </c>
      <c r="C8" s="1">
        <v>45667</v>
      </c>
      <c r="D8" t="s">
        <v>192</v>
      </c>
      <c r="E8" s="8" t="str">
        <f t="shared" si="0"/>
        <v>Blank</v>
      </c>
      <c r="F8">
        <f>_xlfn.XLOOKUP(C8,'Wk no''s'!B:B,'Wk no''s'!C:C,FALSE)</f>
        <v>2</v>
      </c>
    </row>
    <row r="9" spans="1:6" x14ac:dyDescent="0.25">
      <c r="A9" t="s">
        <v>250</v>
      </c>
      <c r="C9" s="1">
        <v>45667</v>
      </c>
      <c r="D9" t="s">
        <v>192</v>
      </c>
      <c r="E9" s="8" t="str">
        <f t="shared" si="0"/>
        <v>Blank</v>
      </c>
      <c r="F9">
        <f>_xlfn.XLOOKUP(C9,'Wk no''s'!B:B,'Wk no''s'!C:C,FALSE)</f>
        <v>2</v>
      </c>
    </row>
    <row r="10" spans="1:6" x14ac:dyDescent="0.25">
      <c r="A10" t="s">
        <v>251</v>
      </c>
      <c r="C10" s="1">
        <v>45663</v>
      </c>
      <c r="D10" t="s">
        <v>192</v>
      </c>
      <c r="E10" s="8" t="str">
        <f t="shared" si="0"/>
        <v>Blank</v>
      </c>
      <c r="F10">
        <f>_xlfn.XLOOKUP(C10,'Wk no''s'!B:B,'Wk no''s'!C:C,FALSE)</f>
        <v>2</v>
      </c>
    </row>
    <row r="11" spans="1:6" x14ac:dyDescent="0.25">
      <c r="A11" t="s">
        <v>252</v>
      </c>
      <c r="C11" s="1">
        <v>45663</v>
      </c>
      <c r="D11" t="s">
        <v>192</v>
      </c>
      <c r="E11" s="8" t="str">
        <f t="shared" si="0"/>
        <v>Blank</v>
      </c>
      <c r="F11">
        <f>_xlfn.XLOOKUP(C11,'Wk no''s'!B:B,'Wk no''s'!C:C,FALSE)</f>
        <v>2</v>
      </c>
    </row>
    <row r="12" spans="1:6" x14ac:dyDescent="0.25">
      <c r="A12" t="s">
        <v>253</v>
      </c>
      <c r="C12" s="1">
        <v>45663</v>
      </c>
      <c r="D12" t="s">
        <v>192</v>
      </c>
      <c r="E12" s="8" t="str">
        <f t="shared" si="0"/>
        <v>Blank</v>
      </c>
      <c r="F12">
        <f>_xlfn.XLOOKUP(C12,'Wk no''s'!B:B,'Wk no''s'!C:C,FALSE)</f>
        <v>2</v>
      </c>
    </row>
    <row r="13" spans="1:6" x14ac:dyDescent="0.25">
      <c r="A13" t="s">
        <v>254</v>
      </c>
      <c r="C13" s="1">
        <v>45663</v>
      </c>
      <c r="D13" t="s">
        <v>192</v>
      </c>
      <c r="E13" s="8" t="str">
        <f t="shared" si="0"/>
        <v>Blank</v>
      </c>
      <c r="F13">
        <f>_xlfn.XLOOKUP(C13,'Wk no''s'!B:B,'Wk no''s'!C:C,FALSE)</f>
        <v>2</v>
      </c>
    </row>
    <row r="14" spans="1:6" x14ac:dyDescent="0.25">
      <c r="A14" t="s">
        <v>255</v>
      </c>
      <c r="C14" s="1">
        <v>45664</v>
      </c>
      <c r="D14" t="s">
        <v>192</v>
      </c>
      <c r="E14" s="8" t="str">
        <f t="shared" si="0"/>
        <v>Blank</v>
      </c>
      <c r="F14">
        <f>_xlfn.XLOOKUP(C14,'Wk no''s'!B:B,'Wk no''s'!C:C,FALSE)</f>
        <v>2</v>
      </c>
    </row>
    <row r="15" spans="1:6" x14ac:dyDescent="0.25">
      <c r="A15" t="s">
        <v>256</v>
      </c>
      <c r="C15" s="1">
        <v>45664</v>
      </c>
      <c r="D15" t="s">
        <v>192</v>
      </c>
      <c r="E15" s="8" t="str">
        <f t="shared" si="0"/>
        <v>Blank</v>
      </c>
      <c r="F15">
        <f>_xlfn.XLOOKUP(C15,'Wk no''s'!B:B,'Wk no''s'!C:C,FALSE)</f>
        <v>2</v>
      </c>
    </row>
    <row r="16" spans="1:6" x14ac:dyDescent="0.25">
      <c r="A16" t="s">
        <v>257</v>
      </c>
      <c r="C16" s="1">
        <v>45667</v>
      </c>
      <c r="D16" t="s">
        <v>192</v>
      </c>
      <c r="E16" s="8" t="str">
        <f t="shared" si="0"/>
        <v>Blank</v>
      </c>
      <c r="F16">
        <f>_xlfn.XLOOKUP(C16,'Wk no''s'!B:B,'Wk no''s'!C:C,FALSE)</f>
        <v>2</v>
      </c>
    </row>
    <row r="17" spans="1:6" x14ac:dyDescent="0.25">
      <c r="A17" t="s">
        <v>258</v>
      </c>
      <c r="C17" s="1">
        <v>45667</v>
      </c>
      <c r="D17" t="s">
        <v>192</v>
      </c>
      <c r="E17" s="8" t="str">
        <f t="shared" si="0"/>
        <v>Blank</v>
      </c>
      <c r="F17">
        <f>_xlfn.XLOOKUP(C17,'Wk no''s'!B:B,'Wk no''s'!C:C,FALSE)</f>
        <v>2</v>
      </c>
    </row>
    <row r="18" spans="1:6" x14ac:dyDescent="0.25">
      <c r="A18" t="s">
        <v>259</v>
      </c>
      <c r="C18" s="1">
        <v>45666</v>
      </c>
      <c r="D18" t="s">
        <v>192</v>
      </c>
      <c r="E18" s="8" t="str">
        <f t="shared" ref="E18:E81" si="1">IF(B18=0,"Blank","Not Blank")</f>
        <v>Blank</v>
      </c>
      <c r="F18">
        <f>_xlfn.XLOOKUP(C18,'Wk no''s'!B:B,'Wk no''s'!C:C,FALSE)</f>
        <v>2</v>
      </c>
    </row>
    <row r="19" spans="1:6" x14ac:dyDescent="0.25">
      <c r="A19" t="s">
        <v>260</v>
      </c>
      <c r="C19" s="1">
        <v>45666</v>
      </c>
      <c r="D19" t="s">
        <v>192</v>
      </c>
      <c r="E19" s="8" t="str">
        <f t="shared" si="1"/>
        <v>Blank</v>
      </c>
      <c r="F19">
        <f>_xlfn.XLOOKUP(C19,'Wk no''s'!B:B,'Wk no''s'!C:C,FALSE)</f>
        <v>2</v>
      </c>
    </row>
    <row r="20" spans="1:6" x14ac:dyDescent="0.25">
      <c r="A20" t="s">
        <v>261</v>
      </c>
      <c r="C20" s="1">
        <v>45667</v>
      </c>
      <c r="D20" t="s">
        <v>192</v>
      </c>
      <c r="E20" s="8" t="str">
        <f t="shared" si="1"/>
        <v>Blank</v>
      </c>
      <c r="F20">
        <f>_xlfn.XLOOKUP(C20,'Wk no''s'!B:B,'Wk no''s'!C:C,FALSE)</f>
        <v>2</v>
      </c>
    </row>
    <row r="21" spans="1:6" x14ac:dyDescent="0.25">
      <c r="A21" t="s">
        <v>262</v>
      </c>
      <c r="C21" s="1">
        <v>45667</v>
      </c>
      <c r="D21" t="s">
        <v>192</v>
      </c>
      <c r="E21" s="8" t="str">
        <f t="shared" si="1"/>
        <v>Blank</v>
      </c>
      <c r="F21">
        <f>_xlfn.XLOOKUP(C21,'Wk no''s'!B:B,'Wk no''s'!C:C,FALSE)</f>
        <v>2</v>
      </c>
    </row>
    <row r="22" spans="1:6" x14ac:dyDescent="0.25">
      <c r="A22" t="s">
        <v>263</v>
      </c>
      <c r="C22" s="1">
        <v>45667</v>
      </c>
      <c r="D22" t="s">
        <v>192</v>
      </c>
      <c r="E22" s="8" t="str">
        <f t="shared" si="1"/>
        <v>Blank</v>
      </c>
      <c r="F22">
        <f>_xlfn.XLOOKUP(C22,'Wk no''s'!B:B,'Wk no''s'!C:C,FALSE)</f>
        <v>2</v>
      </c>
    </row>
    <row r="23" spans="1:6" x14ac:dyDescent="0.25">
      <c r="A23" t="s">
        <v>264</v>
      </c>
      <c r="C23" s="1">
        <v>45667</v>
      </c>
      <c r="D23" t="s">
        <v>192</v>
      </c>
      <c r="E23" s="8" t="str">
        <f t="shared" si="1"/>
        <v>Blank</v>
      </c>
      <c r="F23">
        <f>_xlfn.XLOOKUP(C23,'Wk no''s'!B:B,'Wk no''s'!C:C,FALSE)</f>
        <v>2</v>
      </c>
    </row>
    <row r="24" spans="1:6" x14ac:dyDescent="0.25">
      <c r="A24" t="s">
        <v>265</v>
      </c>
      <c r="B24">
        <v>280</v>
      </c>
      <c r="C24" s="1">
        <v>45664</v>
      </c>
      <c r="D24" t="s">
        <v>184</v>
      </c>
      <c r="E24" s="8" t="str">
        <f t="shared" si="1"/>
        <v>Not Blank</v>
      </c>
      <c r="F24">
        <f>_xlfn.XLOOKUP(C24,'Wk no''s'!B:B,'Wk no''s'!C:C,FALSE)</f>
        <v>2</v>
      </c>
    </row>
    <row r="25" spans="1:6" x14ac:dyDescent="0.25">
      <c r="A25" t="s">
        <v>266</v>
      </c>
      <c r="B25">
        <v>232</v>
      </c>
      <c r="C25" s="1">
        <v>45664</v>
      </c>
      <c r="D25" t="s">
        <v>184</v>
      </c>
      <c r="E25" s="8" t="str">
        <f t="shared" si="1"/>
        <v>Not Blank</v>
      </c>
      <c r="F25">
        <f>_xlfn.XLOOKUP(C25,'Wk no''s'!B:B,'Wk no''s'!C:C,FALSE)</f>
        <v>2</v>
      </c>
    </row>
    <row r="26" spans="1:6" x14ac:dyDescent="0.25">
      <c r="A26" t="s">
        <v>267</v>
      </c>
      <c r="B26">
        <v>128</v>
      </c>
      <c r="C26" s="1">
        <v>45663</v>
      </c>
      <c r="D26" t="s">
        <v>184</v>
      </c>
      <c r="E26" s="8" t="str">
        <f t="shared" si="1"/>
        <v>Not Blank</v>
      </c>
      <c r="F26">
        <f>_xlfn.XLOOKUP(C26,'Wk no''s'!B:B,'Wk no''s'!C:C,FALSE)</f>
        <v>2</v>
      </c>
    </row>
    <row r="27" spans="1:6" x14ac:dyDescent="0.25">
      <c r="A27" t="s">
        <v>268</v>
      </c>
      <c r="B27">
        <v>8</v>
      </c>
      <c r="C27" s="1">
        <v>45664</v>
      </c>
      <c r="D27" t="s">
        <v>184</v>
      </c>
      <c r="E27" s="8" t="str">
        <f t="shared" si="1"/>
        <v>Not Blank</v>
      </c>
      <c r="F27">
        <f>_xlfn.XLOOKUP(C27,'Wk no''s'!B:B,'Wk no''s'!C:C,FALSE)</f>
        <v>2</v>
      </c>
    </row>
    <row r="28" spans="1:6" x14ac:dyDescent="0.25">
      <c r="A28" t="s">
        <v>269</v>
      </c>
      <c r="B28">
        <v>0</v>
      </c>
      <c r="C28" s="1">
        <v>45663</v>
      </c>
      <c r="D28" t="s">
        <v>184</v>
      </c>
      <c r="E28" s="8" t="str">
        <f t="shared" si="1"/>
        <v>Blank</v>
      </c>
      <c r="F28">
        <f>_xlfn.XLOOKUP(C28,'Wk no''s'!B:B,'Wk no''s'!C:C,FALSE)</f>
        <v>2</v>
      </c>
    </row>
    <row r="29" spans="1:6" x14ac:dyDescent="0.25">
      <c r="A29" t="s">
        <v>270</v>
      </c>
      <c r="B29">
        <v>8</v>
      </c>
      <c r="C29" s="1">
        <v>45664</v>
      </c>
      <c r="D29" t="s">
        <v>184</v>
      </c>
      <c r="E29" s="8" t="str">
        <f t="shared" si="1"/>
        <v>Not Blank</v>
      </c>
      <c r="F29">
        <f>_xlfn.XLOOKUP(C29,'Wk no''s'!B:B,'Wk no''s'!C:C,FALSE)</f>
        <v>2</v>
      </c>
    </row>
    <row r="30" spans="1:6" x14ac:dyDescent="0.25">
      <c r="A30" t="s">
        <v>271</v>
      </c>
      <c r="B30">
        <v>24</v>
      </c>
      <c r="C30" s="1">
        <v>45667</v>
      </c>
      <c r="D30" t="s">
        <v>184</v>
      </c>
      <c r="E30" s="8" t="str">
        <f t="shared" si="1"/>
        <v>Not Blank</v>
      </c>
      <c r="F30">
        <f>_xlfn.XLOOKUP(C30,'Wk no''s'!B:B,'Wk no''s'!C:C,FALSE)</f>
        <v>2</v>
      </c>
    </row>
    <row r="31" spans="1:6" x14ac:dyDescent="0.25">
      <c r="A31" t="s">
        <v>272</v>
      </c>
      <c r="B31">
        <v>8</v>
      </c>
      <c r="C31" s="1">
        <v>45667</v>
      </c>
      <c r="D31" t="s">
        <v>184</v>
      </c>
      <c r="E31" s="8" t="str">
        <f t="shared" si="1"/>
        <v>Not Blank</v>
      </c>
      <c r="F31">
        <f>_xlfn.XLOOKUP(C31,'Wk no''s'!B:B,'Wk no''s'!C:C,FALSE)</f>
        <v>2</v>
      </c>
    </row>
    <row r="32" spans="1:6" x14ac:dyDescent="0.25">
      <c r="A32" t="s">
        <v>273</v>
      </c>
      <c r="B32">
        <v>8</v>
      </c>
      <c r="C32" s="1">
        <v>45667</v>
      </c>
      <c r="D32" t="s">
        <v>184</v>
      </c>
      <c r="E32" s="8" t="str">
        <f t="shared" si="1"/>
        <v>Not Blank</v>
      </c>
      <c r="F32">
        <f>_xlfn.XLOOKUP(C32,'Wk no''s'!B:B,'Wk no''s'!C:C,FALSE)</f>
        <v>2</v>
      </c>
    </row>
    <row r="33" spans="1:6" x14ac:dyDescent="0.25">
      <c r="A33" t="s">
        <v>274</v>
      </c>
      <c r="B33">
        <v>8</v>
      </c>
      <c r="C33" s="1">
        <v>45667</v>
      </c>
      <c r="D33" t="s">
        <v>184</v>
      </c>
      <c r="E33" s="8" t="str">
        <f t="shared" si="1"/>
        <v>Not Blank</v>
      </c>
      <c r="F33">
        <f>_xlfn.XLOOKUP(C33,'Wk no''s'!B:B,'Wk no''s'!C:C,FALSE)</f>
        <v>2</v>
      </c>
    </row>
    <row r="34" spans="1:6" x14ac:dyDescent="0.25">
      <c r="A34" t="s">
        <v>275</v>
      </c>
      <c r="B34">
        <v>256</v>
      </c>
      <c r="C34" s="1">
        <v>45663</v>
      </c>
      <c r="D34" t="s">
        <v>15</v>
      </c>
      <c r="E34" s="8" t="str">
        <f t="shared" si="1"/>
        <v>Not Blank</v>
      </c>
      <c r="F34">
        <f>_xlfn.XLOOKUP(C34,'Wk no''s'!B:B,'Wk no''s'!C:C,FALSE)</f>
        <v>2</v>
      </c>
    </row>
    <row r="35" spans="1:6" x14ac:dyDescent="0.25">
      <c r="A35" t="s">
        <v>276</v>
      </c>
      <c r="B35">
        <v>105</v>
      </c>
      <c r="C35" s="1">
        <v>45663</v>
      </c>
      <c r="D35" t="s">
        <v>15</v>
      </c>
      <c r="E35" s="8" t="str">
        <f t="shared" si="1"/>
        <v>Not Blank</v>
      </c>
      <c r="F35">
        <f>_xlfn.XLOOKUP(C35,'Wk no''s'!B:B,'Wk no''s'!C:C,FALSE)</f>
        <v>2</v>
      </c>
    </row>
    <row r="36" spans="1:6" x14ac:dyDescent="0.25">
      <c r="A36" t="s">
        <v>277</v>
      </c>
      <c r="B36">
        <v>120</v>
      </c>
      <c r="C36" s="1">
        <v>45666</v>
      </c>
      <c r="D36" t="s">
        <v>15</v>
      </c>
      <c r="E36" s="8" t="str">
        <f t="shared" si="1"/>
        <v>Not Blank</v>
      </c>
      <c r="F36">
        <f>_xlfn.XLOOKUP(C36,'Wk no''s'!B:B,'Wk no''s'!C:C,FALSE)</f>
        <v>2</v>
      </c>
    </row>
    <row r="37" spans="1:6" x14ac:dyDescent="0.25">
      <c r="A37" t="s">
        <v>278</v>
      </c>
      <c r="B37">
        <v>120</v>
      </c>
      <c r="C37" s="1">
        <v>45667</v>
      </c>
      <c r="D37" t="s">
        <v>15</v>
      </c>
      <c r="E37" s="8" t="str">
        <f t="shared" si="1"/>
        <v>Not Blank</v>
      </c>
      <c r="F37">
        <f>_xlfn.XLOOKUP(C37,'Wk no''s'!B:B,'Wk no''s'!C:C,FALSE)</f>
        <v>2</v>
      </c>
    </row>
    <row r="38" spans="1:6" x14ac:dyDescent="0.25">
      <c r="A38" t="s">
        <v>279</v>
      </c>
      <c r="B38">
        <v>89</v>
      </c>
      <c r="C38" s="1">
        <v>45664</v>
      </c>
      <c r="D38" t="s">
        <v>15</v>
      </c>
      <c r="E38" s="8" t="str">
        <f t="shared" si="1"/>
        <v>Not Blank</v>
      </c>
      <c r="F38">
        <f>_xlfn.XLOOKUP(C38,'Wk no''s'!B:B,'Wk no''s'!C:C,FALSE)</f>
        <v>2</v>
      </c>
    </row>
    <row r="39" spans="1:6" x14ac:dyDescent="0.25">
      <c r="A39" t="s">
        <v>280</v>
      </c>
      <c r="B39">
        <v>0</v>
      </c>
      <c r="C39" s="1">
        <v>45663</v>
      </c>
      <c r="D39" t="s">
        <v>15</v>
      </c>
      <c r="E39" s="8" t="str">
        <f t="shared" si="1"/>
        <v>Blank</v>
      </c>
      <c r="F39">
        <f>_xlfn.XLOOKUP(C39,'Wk no''s'!B:B,'Wk no''s'!C:C,FALSE)</f>
        <v>2</v>
      </c>
    </row>
    <row r="40" spans="1:6" x14ac:dyDescent="0.25">
      <c r="A40" t="s">
        <v>281</v>
      </c>
      <c r="B40">
        <v>16</v>
      </c>
      <c r="C40" s="1">
        <v>45664</v>
      </c>
      <c r="D40" t="s">
        <v>15</v>
      </c>
      <c r="E40" s="8" t="str">
        <f t="shared" si="1"/>
        <v>Not Blank</v>
      </c>
      <c r="F40">
        <f>_xlfn.XLOOKUP(C40,'Wk no''s'!B:B,'Wk no''s'!C:C,FALSE)</f>
        <v>2</v>
      </c>
    </row>
    <row r="41" spans="1:6" x14ac:dyDescent="0.25">
      <c r="A41" t="s">
        <v>282</v>
      </c>
      <c r="B41">
        <v>-7</v>
      </c>
      <c r="C41" s="1">
        <v>45664</v>
      </c>
      <c r="D41" t="s">
        <v>15</v>
      </c>
      <c r="E41" s="8" t="str">
        <f t="shared" si="1"/>
        <v>Not Blank</v>
      </c>
      <c r="F41">
        <f>_xlfn.XLOOKUP(C41,'Wk no''s'!B:B,'Wk no''s'!C:C,FALSE)</f>
        <v>2</v>
      </c>
    </row>
    <row r="42" spans="1:6" x14ac:dyDescent="0.25">
      <c r="A42" t="s">
        <v>283</v>
      </c>
      <c r="C42" s="1">
        <v>45667</v>
      </c>
      <c r="D42" t="s">
        <v>15</v>
      </c>
      <c r="E42" s="8" t="str">
        <f t="shared" si="1"/>
        <v>Blank</v>
      </c>
      <c r="F42">
        <f>_xlfn.XLOOKUP(C42,'Wk no''s'!B:B,'Wk no''s'!C:C,FALSE)</f>
        <v>2</v>
      </c>
    </row>
    <row r="43" spans="1:6" x14ac:dyDescent="0.25">
      <c r="A43" t="s">
        <v>284</v>
      </c>
      <c r="B43">
        <v>0</v>
      </c>
      <c r="C43" s="1">
        <v>45665</v>
      </c>
      <c r="D43" t="s">
        <v>15</v>
      </c>
      <c r="E43" s="8" t="str">
        <f t="shared" si="1"/>
        <v>Blank</v>
      </c>
      <c r="F43">
        <f>_xlfn.XLOOKUP(C43,'Wk no''s'!B:B,'Wk no''s'!C:C,FALSE)</f>
        <v>2</v>
      </c>
    </row>
    <row r="44" spans="1:6" x14ac:dyDescent="0.25">
      <c r="A44" t="s">
        <v>285</v>
      </c>
      <c r="C44" s="1">
        <v>45665</v>
      </c>
      <c r="D44" t="s">
        <v>15</v>
      </c>
      <c r="E44" s="8" t="str">
        <f t="shared" si="1"/>
        <v>Blank</v>
      </c>
      <c r="F44">
        <f>_xlfn.XLOOKUP(C44,'Wk no''s'!B:B,'Wk no''s'!C:C,FALSE)</f>
        <v>2</v>
      </c>
    </row>
    <row r="45" spans="1:6" x14ac:dyDescent="0.25">
      <c r="A45" t="s">
        <v>286</v>
      </c>
      <c r="C45" s="1">
        <v>45667</v>
      </c>
      <c r="D45" t="s">
        <v>15</v>
      </c>
      <c r="E45" s="8" t="str">
        <f t="shared" si="1"/>
        <v>Blank</v>
      </c>
      <c r="F45">
        <f>_xlfn.XLOOKUP(C45,'Wk no''s'!B:B,'Wk no''s'!C:C,FALSE)</f>
        <v>2</v>
      </c>
    </row>
    <row r="46" spans="1:6" x14ac:dyDescent="0.25">
      <c r="A46" t="s">
        <v>287</v>
      </c>
      <c r="B46">
        <v>128</v>
      </c>
      <c r="C46" s="1">
        <v>45664</v>
      </c>
      <c r="D46" t="s">
        <v>2</v>
      </c>
      <c r="E46" s="8" t="str">
        <f t="shared" si="1"/>
        <v>Not Blank</v>
      </c>
      <c r="F46">
        <f>_xlfn.XLOOKUP(C46,'Wk no''s'!B:B,'Wk no''s'!C:C,FALSE)</f>
        <v>2</v>
      </c>
    </row>
    <row r="47" spans="1:6" x14ac:dyDescent="0.25">
      <c r="A47" t="s">
        <v>288</v>
      </c>
      <c r="B47">
        <v>192</v>
      </c>
      <c r="C47" s="1">
        <v>45667</v>
      </c>
      <c r="D47" t="s">
        <v>2</v>
      </c>
      <c r="E47" s="8" t="str">
        <f t="shared" si="1"/>
        <v>Not Blank</v>
      </c>
      <c r="F47">
        <f>_xlfn.XLOOKUP(C47,'Wk no''s'!B:B,'Wk no''s'!C:C,FALSE)</f>
        <v>2</v>
      </c>
    </row>
    <row r="48" spans="1:6" x14ac:dyDescent="0.25">
      <c r="A48" t="s">
        <v>289</v>
      </c>
      <c r="B48">
        <v>0</v>
      </c>
      <c r="C48" s="1">
        <v>45664</v>
      </c>
      <c r="D48" t="s">
        <v>2</v>
      </c>
      <c r="E48" s="8" t="str">
        <f t="shared" si="1"/>
        <v>Blank</v>
      </c>
      <c r="F48">
        <f>_xlfn.XLOOKUP(C48,'Wk no''s'!B:B,'Wk no''s'!C:C,FALSE)</f>
        <v>2</v>
      </c>
    </row>
    <row r="49" spans="1:6" x14ac:dyDescent="0.25">
      <c r="A49" t="s">
        <v>290</v>
      </c>
      <c r="B49">
        <v>112</v>
      </c>
      <c r="C49" s="1">
        <v>45665</v>
      </c>
      <c r="D49" t="s">
        <v>2</v>
      </c>
      <c r="E49" s="8" t="str">
        <f t="shared" si="1"/>
        <v>Not Blank</v>
      </c>
      <c r="F49">
        <f>_xlfn.XLOOKUP(C49,'Wk no''s'!B:B,'Wk no''s'!C:C,FALSE)</f>
        <v>2</v>
      </c>
    </row>
    <row r="50" spans="1:6" x14ac:dyDescent="0.25">
      <c r="A50" t="s">
        <v>291</v>
      </c>
      <c r="B50">
        <v>128</v>
      </c>
      <c r="C50" s="1">
        <v>45667</v>
      </c>
      <c r="D50" t="s">
        <v>2</v>
      </c>
      <c r="E50" s="8" t="str">
        <f t="shared" si="1"/>
        <v>Not Blank</v>
      </c>
      <c r="F50">
        <f>_xlfn.XLOOKUP(C50,'Wk no''s'!B:B,'Wk no''s'!C:C,FALSE)</f>
        <v>2</v>
      </c>
    </row>
    <row r="51" spans="1:6" x14ac:dyDescent="0.25">
      <c r="A51" t="s">
        <v>292</v>
      </c>
      <c r="C51" s="1">
        <v>45663</v>
      </c>
      <c r="D51" t="s">
        <v>2</v>
      </c>
      <c r="E51" s="8" t="str">
        <f t="shared" si="1"/>
        <v>Blank</v>
      </c>
      <c r="F51">
        <f>_xlfn.XLOOKUP(C51,'Wk no''s'!B:B,'Wk no''s'!C:C,FALSE)</f>
        <v>2</v>
      </c>
    </row>
    <row r="52" spans="1:6" x14ac:dyDescent="0.25">
      <c r="A52" t="s">
        <v>293</v>
      </c>
      <c r="B52">
        <v>97</v>
      </c>
      <c r="C52" s="1">
        <v>45665</v>
      </c>
      <c r="D52" t="s">
        <v>2</v>
      </c>
      <c r="E52" s="8" t="str">
        <f t="shared" si="1"/>
        <v>Not Blank</v>
      </c>
      <c r="F52">
        <f>_xlfn.XLOOKUP(C52,'Wk no''s'!B:B,'Wk no''s'!C:C,FALSE)</f>
        <v>2</v>
      </c>
    </row>
    <row r="53" spans="1:6" x14ac:dyDescent="0.25">
      <c r="A53" t="s">
        <v>294</v>
      </c>
      <c r="C53" s="1">
        <v>45663</v>
      </c>
      <c r="D53" t="s">
        <v>2</v>
      </c>
      <c r="E53" s="8" t="str">
        <f t="shared" si="1"/>
        <v>Blank</v>
      </c>
      <c r="F53">
        <f>_xlfn.XLOOKUP(C53,'Wk no''s'!B:B,'Wk no''s'!C:C,FALSE)</f>
        <v>2</v>
      </c>
    </row>
    <row r="54" spans="1:6" x14ac:dyDescent="0.25">
      <c r="A54" t="s">
        <v>295</v>
      </c>
      <c r="B54">
        <v>81</v>
      </c>
      <c r="C54" s="1">
        <v>45663</v>
      </c>
      <c r="D54" t="s">
        <v>2</v>
      </c>
      <c r="E54" s="8" t="str">
        <f t="shared" si="1"/>
        <v>Not Blank</v>
      </c>
      <c r="F54">
        <f>_xlfn.XLOOKUP(C54,'Wk no''s'!B:B,'Wk no''s'!C:C,FALSE)</f>
        <v>2</v>
      </c>
    </row>
    <row r="55" spans="1:6" x14ac:dyDescent="0.25">
      <c r="A55" t="s">
        <v>296</v>
      </c>
      <c r="C55" s="1">
        <v>45663</v>
      </c>
      <c r="D55" t="s">
        <v>2</v>
      </c>
      <c r="E55" s="8" t="str">
        <f t="shared" si="1"/>
        <v>Blank</v>
      </c>
      <c r="F55">
        <f>_xlfn.XLOOKUP(C55,'Wk no''s'!B:B,'Wk no''s'!C:C,FALSE)</f>
        <v>2</v>
      </c>
    </row>
    <row r="56" spans="1:6" x14ac:dyDescent="0.25">
      <c r="A56" t="s">
        <v>297</v>
      </c>
      <c r="B56">
        <v>88</v>
      </c>
      <c r="C56" s="1">
        <v>45663</v>
      </c>
      <c r="D56" t="s">
        <v>2</v>
      </c>
      <c r="E56" s="8" t="str">
        <f t="shared" si="1"/>
        <v>Not Blank</v>
      </c>
      <c r="F56">
        <f>_xlfn.XLOOKUP(C56,'Wk no''s'!B:B,'Wk no''s'!C:C,FALSE)</f>
        <v>2</v>
      </c>
    </row>
    <row r="57" spans="1:6" x14ac:dyDescent="0.25">
      <c r="A57" t="s">
        <v>298</v>
      </c>
      <c r="B57">
        <v>88</v>
      </c>
      <c r="C57" s="1">
        <v>45663</v>
      </c>
      <c r="D57" t="s">
        <v>2</v>
      </c>
      <c r="E57" s="8" t="str">
        <f t="shared" si="1"/>
        <v>Not Blank</v>
      </c>
      <c r="F57">
        <f>_xlfn.XLOOKUP(C57,'Wk no''s'!B:B,'Wk no''s'!C:C,FALSE)</f>
        <v>2</v>
      </c>
    </row>
    <row r="58" spans="1:6" x14ac:dyDescent="0.25">
      <c r="A58" t="s">
        <v>299</v>
      </c>
      <c r="C58" s="1">
        <v>45663</v>
      </c>
      <c r="D58" t="s">
        <v>2</v>
      </c>
      <c r="E58" s="8" t="str">
        <f t="shared" si="1"/>
        <v>Blank</v>
      </c>
      <c r="F58">
        <f>_xlfn.XLOOKUP(C58,'Wk no''s'!B:B,'Wk no''s'!C:C,FALSE)</f>
        <v>2</v>
      </c>
    </row>
    <row r="59" spans="1:6" x14ac:dyDescent="0.25">
      <c r="A59" t="s">
        <v>300</v>
      </c>
      <c r="C59" s="1">
        <v>45663</v>
      </c>
      <c r="D59" t="s">
        <v>2</v>
      </c>
      <c r="E59" s="8" t="str">
        <f t="shared" si="1"/>
        <v>Blank</v>
      </c>
      <c r="F59">
        <f>_xlfn.XLOOKUP(C59,'Wk no''s'!B:B,'Wk no''s'!C:C,FALSE)</f>
        <v>2</v>
      </c>
    </row>
    <row r="60" spans="1:6" x14ac:dyDescent="0.25">
      <c r="A60" t="s">
        <v>301</v>
      </c>
      <c r="B60">
        <v>8</v>
      </c>
      <c r="C60" s="1">
        <v>45664</v>
      </c>
      <c r="D60" t="s">
        <v>2</v>
      </c>
      <c r="E60" s="8" t="str">
        <f t="shared" si="1"/>
        <v>Not Blank</v>
      </c>
      <c r="F60">
        <f>_xlfn.XLOOKUP(C60,'Wk no''s'!B:B,'Wk no''s'!C:C,FALSE)</f>
        <v>2</v>
      </c>
    </row>
    <row r="61" spans="1:6" x14ac:dyDescent="0.25">
      <c r="A61" t="s">
        <v>302</v>
      </c>
      <c r="B61">
        <v>0</v>
      </c>
      <c r="C61" s="1">
        <v>45663</v>
      </c>
      <c r="D61" t="s">
        <v>2</v>
      </c>
      <c r="E61" s="8" t="str">
        <f t="shared" si="1"/>
        <v>Blank</v>
      </c>
      <c r="F61">
        <f>_xlfn.XLOOKUP(C61,'Wk no''s'!B:B,'Wk no''s'!C:C,FALSE)</f>
        <v>2</v>
      </c>
    </row>
    <row r="62" spans="1:6" x14ac:dyDescent="0.25">
      <c r="A62" t="s">
        <v>303</v>
      </c>
      <c r="C62" s="1">
        <v>45663</v>
      </c>
      <c r="D62" t="s">
        <v>2</v>
      </c>
      <c r="E62" s="8" t="str">
        <f t="shared" si="1"/>
        <v>Blank</v>
      </c>
      <c r="F62">
        <f>_xlfn.XLOOKUP(C62,'Wk no''s'!B:B,'Wk no''s'!C:C,FALSE)</f>
        <v>2</v>
      </c>
    </row>
    <row r="63" spans="1:6" x14ac:dyDescent="0.25">
      <c r="A63" t="s">
        <v>304</v>
      </c>
      <c r="C63" s="1">
        <v>45663</v>
      </c>
      <c r="D63" t="s">
        <v>2</v>
      </c>
      <c r="E63" s="8" t="str">
        <f t="shared" si="1"/>
        <v>Blank</v>
      </c>
      <c r="F63">
        <f>_xlfn.XLOOKUP(C63,'Wk no''s'!B:B,'Wk no''s'!C:C,FALSE)</f>
        <v>2</v>
      </c>
    </row>
    <row r="64" spans="1:6" x14ac:dyDescent="0.25">
      <c r="A64" t="s">
        <v>305</v>
      </c>
      <c r="C64" s="1">
        <v>45663</v>
      </c>
      <c r="D64" t="s">
        <v>2</v>
      </c>
      <c r="E64" s="8" t="str">
        <f t="shared" si="1"/>
        <v>Blank</v>
      </c>
      <c r="F64">
        <f>_xlfn.XLOOKUP(C64,'Wk no''s'!B:B,'Wk no''s'!C:C,FALSE)</f>
        <v>2</v>
      </c>
    </row>
    <row r="65" spans="1:6" x14ac:dyDescent="0.25">
      <c r="A65" t="s">
        <v>306</v>
      </c>
      <c r="C65" s="1">
        <v>45663</v>
      </c>
      <c r="D65" t="s">
        <v>2</v>
      </c>
      <c r="E65" s="8" t="str">
        <f t="shared" si="1"/>
        <v>Blank</v>
      </c>
      <c r="F65">
        <f>_xlfn.XLOOKUP(C65,'Wk no''s'!B:B,'Wk no''s'!C:C,FALSE)</f>
        <v>2</v>
      </c>
    </row>
    <row r="66" spans="1:6" x14ac:dyDescent="0.25">
      <c r="A66" t="s">
        <v>307</v>
      </c>
      <c r="B66">
        <v>16</v>
      </c>
      <c r="C66" s="1">
        <v>45665</v>
      </c>
      <c r="D66" t="s">
        <v>2</v>
      </c>
      <c r="E66" s="8" t="str">
        <f t="shared" si="1"/>
        <v>Not Blank</v>
      </c>
      <c r="F66">
        <f>_xlfn.XLOOKUP(C66,'Wk no''s'!B:B,'Wk no''s'!C:C,FALSE)</f>
        <v>2</v>
      </c>
    </row>
    <row r="67" spans="1:6" x14ac:dyDescent="0.25">
      <c r="A67" t="s">
        <v>308</v>
      </c>
      <c r="C67" s="1">
        <v>45663</v>
      </c>
      <c r="D67" t="s">
        <v>2</v>
      </c>
      <c r="E67" s="8" t="str">
        <f t="shared" si="1"/>
        <v>Blank</v>
      </c>
      <c r="F67">
        <f>_xlfn.XLOOKUP(C67,'Wk no''s'!B:B,'Wk no''s'!C:C,FALSE)</f>
        <v>2</v>
      </c>
    </row>
    <row r="68" spans="1:6" x14ac:dyDescent="0.25">
      <c r="A68" t="s">
        <v>309</v>
      </c>
      <c r="C68" s="1">
        <v>45663</v>
      </c>
      <c r="D68" t="s">
        <v>2</v>
      </c>
      <c r="E68" s="8" t="str">
        <f t="shared" si="1"/>
        <v>Blank</v>
      </c>
      <c r="F68">
        <f>_xlfn.XLOOKUP(C68,'Wk no''s'!B:B,'Wk no''s'!C:C,FALSE)</f>
        <v>2</v>
      </c>
    </row>
    <row r="69" spans="1:6" x14ac:dyDescent="0.25">
      <c r="A69" t="s">
        <v>310</v>
      </c>
      <c r="B69">
        <v>0</v>
      </c>
      <c r="C69" s="1">
        <v>45663</v>
      </c>
      <c r="D69" t="s">
        <v>2</v>
      </c>
      <c r="E69" s="8" t="str">
        <f t="shared" si="1"/>
        <v>Blank</v>
      </c>
      <c r="F69">
        <f>_xlfn.XLOOKUP(C69,'Wk no''s'!B:B,'Wk no''s'!C:C,FALSE)</f>
        <v>2</v>
      </c>
    </row>
    <row r="70" spans="1:6" x14ac:dyDescent="0.25">
      <c r="A70" t="s">
        <v>311</v>
      </c>
      <c r="C70" s="1">
        <v>45663</v>
      </c>
      <c r="D70" t="s">
        <v>2</v>
      </c>
      <c r="E70" s="8" t="str">
        <f t="shared" si="1"/>
        <v>Blank</v>
      </c>
      <c r="F70">
        <f>_xlfn.XLOOKUP(C70,'Wk no''s'!B:B,'Wk no''s'!C:C,FALSE)</f>
        <v>2</v>
      </c>
    </row>
    <row r="71" spans="1:6" x14ac:dyDescent="0.25">
      <c r="A71" t="s">
        <v>312</v>
      </c>
      <c r="C71" s="1">
        <v>45663</v>
      </c>
      <c r="D71" t="s">
        <v>2</v>
      </c>
      <c r="E71" s="8" t="str">
        <f t="shared" si="1"/>
        <v>Blank</v>
      </c>
      <c r="F71">
        <f>_xlfn.XLOOKUP(C71,'Wk no''s'!B:B,'Wk no''s'!C:C,FALSE)</f>
        <v>2</v>
      </c>
    </row>
    <row r="72" spans="1:6" x14ac:dyDescent="0.25">
      <c r="A72" t="s">
        <v>313</v>
      </c>
      <c r="B72">
        <v>8</v>
      </c>
      <c r="C72" s="1">
        <v>45664</v>
      </c>
      <c r="D72" t="s">
        <v>2</v>
      </c>
      <c r="E72" s="8" t="str">
        <f t="shared" si="1"/>
        <v>Not Blank</v>
      </c>
      <c r="F72">
        <f>_xlfn.XLOOKUP(C72,'Wk no''s'!B:B,'Wk no''s'!C:C,FALSE)</f>
        <v>2</v>
      </c>
    </row>
    <row r="73" spans="1:6" x14ac:dyDescent="0.25">
      <c r="A73" t="s">
        <v>314</v>
      </c>
      <c r="B73">
        <v>0</v>
      </c>
      <c r="C73" s="1">
        <v>45663</v>
      </c>
      <c r="D73" t="s">
        <v>2</v>
      </c>
      <c r="E73" s="8" t="str">
        <f t="shared" si="1"/>
        <v>Blank</v>
      </c>
      <c r="F73">
        <f>_xlfn.XLOOKUP(C73,'Wk no''s'!B:B,'Wk no''s'!C:C,FALSE)</f>
        <v>2</v>
      </c>
    </row>
    <row r="74" spans="1:6" x14ac:dyDescent="0.25">
      <c r="A74" t="s">
        <v>315</v>
      </c>
      <c r="C74" s="1">
        <v>45663</v>
      </c>
      <c r="D74" t="s">
        <v>2</v>
      </c>
      <c r="E74" s="8" t="str">
        <f t="shared" si="1"/>
        <v>Blank</v>
      </c>
      <c r="F74">
        <f>_xlfn.XLOOKUP(C74,'Wk no''s'!B:B,'Wk no''s'!C:C,FALSE)</f>
        <v>2</v>
      </c>
    </row>
    <row r="75" spans="1:6" x14ac:dyDescent="0.25">
      <c r="A75" t="s">
        <v>316</v>
      </c>
      <c r="B75">
        <v>16</v>
      </c>
      <c r="C75" s="1">
        <v>45666</v>
      </c>
      <c r="D75" t="s">
        <v>2</v>
      </c>
      <c r="E75" s="8" t="str">
        <f t="shared" si="1"/>
        <v>Not Blank</v>
      </c>
      <c r="F75">
        <f>_xlfn.XLOOKUP(C75,'Wk no''s'!B:B,'Wk no''s'!C:C,FALSE)</f>
        <v>2</v>
      </c>
    </row>
    <row r="76" spans="1:6" x14ac:dyDescent="0.25">
      <c r="A76" t="s">
        <v>317</v>
      </c>
      <c r="B76">
        <v>0</v>
      </c>
      <c r="C76" s="1">
        <v>45663</v>
      </c>
      <c r="D76" t="s">
        <v>2</v>
      </c>
      <c r="E76" s="8" t="str">
        <f t="shared" si="1"/>
        <v>Blank</v>
      </c>
      <c r="F76">
        <f>_xlfn.XLOOKUP(C76,'Wk no''s'!B:B,'Wk no''s'!C:C,FALSE)</f>
        <v>2</v>
      </c>
    </row>
    <row r="77" spans="1:6" x14ac:dyDescent="0.25">
      <c r="A77" t="s">
        <v>318</v>
      </c>
      <c r="B77">
        <v>0</v>
      </c>
      <c r="C77" s="1">
        <v>45663</v>
      </c>
      <c r="D77" t="s">
        <v>2</v>
      </c>
      <c r="E77" s="8" t="str">
        <f t="shared" si="1"/>
        <v>Blank</v>
      </c>
      <c r="F77">
        <f>_xlfn.XLOOKUP(C77,'Wk no''s'!B:B,'Wk no''s'!C:C,FALSE)</f>
        <v>2</v>
      </c>
    </row>
    <row r="78" spans="1:6" x14ac:dyDescent="0.25">
      <c r="A78" t="s">
        <v>319</v>
      </c>
      <c r="C78" s="1">
        <v>45663</v>
      </c>
      <c r="D78" t="s">
        <v>2</v>
      </c>
      <c r="E78" s="8" t="str">
        <f t="shared" si="1"/>
        <v>Blank</v>
      </c>
      <c r="F78">
        <f>_xlfn.XLOOKUP(C78,'Wk no''s'!B:B,'Wk no''s'!C:C,FALSE)</f>
        <v>2</v>
      </c>
    </row>
    <row r="79" spans="1:6" x14ac:dyDescent="0.25">
      <c r="A79" t="s">
        <v>320</v>
      </c>
      <c r="C79" s="1">
        <v>45663</v>
      </c>
      <c r="D79" t="s">
        <v>2</v>
      </c>
      <c r="E79" s="8" t="str">
        <f t="shared" si="1"/>
        <v>Blank</v>
      </c>
      <c r="F79">
        <f>_xlfn.XLOOKUP(C79,'Wk no''s'!B:B,'Wk no''s'!C:C,FALSE)</f>
        <v>2</v>
      </c>
    </row>
    <row r="80" spans="1:6" x14ac:dyDescent="0.25">
      <c r="A80" t="s">
        <v>321</v>
      </c>
      <c r="C80" s="1">
        <v>45663</v>
      </c>
      <c r="D80" t="s">
        <v>2</v>
      </c>
      <c r="E80" s="8" t="str">
        <f t="shared" si="1"/>
        <v>Blank</v>
      </c>
      <c r="F80">
        <f>_xlfn.XLOOKUP(C80,'Wk no''s'!B:B,'Wk no''s'!C:C,FALSE)</f>
        <v>2</v>
      </c>
    </row>
    <row r="81" spans="1:6" x14ac:dyDescent="0.25">
      <c r="A81" t="s">
        <v>322</v>
      </c>
      <c r="C81" s="1">
        <v>45663</v>
      </c>
      <c r="D81" t="s">
        <v>2</v>
      </c>
      <c r="E81" s="8" t="str">
        <f t="shared" si="1"/>
        <v>Blank</v>
      </c>
      <c r="F81">
        <f>_xlfn.XLOOKUP(C81,'Wk no''s'!B:B,'Wk no''s'!C:C,FALSE)</f>
        <v>2</v>
      </c>
    </row>
    <row r="82" spans="1:6" x14ac:dyDescent="0.25">
      <c r="A82" t="s">
        <v>323</v>
      </c>
      <c r="C82" s="1">
        <v>45663</v>
      </c>
      <c r="D82" t="s">
        <v>2</v>
      </c>
      <c r="E82" s="8" t="str">
        <f t="shared" ref="E82:E145" si="2">IF(B82=0,"Blank","Not Blank")</f>
        <v>Blank</v>
      </c>
      <c r="F82">
        <f>_xlfn.XLOOKUP(C82,'Wk no''s'!B:B,'Wk no''s'!C:C,FALSE)</f>
        <v>2</v>
      </c>
    </row>
    <row r="83" spans="1:6" x14ac:dyDescent="0.25">
      <c r="A83" t="s">
        <v>324</v>
      </c>
      <c r="C83" s="1">
        <v>45663</v>
      </c>
      <c r="D83" t="s">
        <v>2</v>
      </c>
      <c r="E83" s="8" t="str">
        <f t="shared" si="2"/>
        <v>Blank</v>
      </c>
      <c r="F83">
        <f>_xlfn.XLOOKUP(C83,'Wk no''s'!B:B,'Wk no''s'!C:C,FALSE)</f>
        <v>2</v>
      </c>
    </row>
    <row r="84" spans="1:6" x14ac:dyDescent="0.25">
      <c r="A84" t="s">
        <v>325</v>
      </c>
      <c r="B84">
        <v>0</v>
      </c>
      <c r="C84" s="1">
        <v>45663</v>
      </c>
      <c r="D84" t="s">
        <v>2</v>
      </c>
      <c r="E84" s="8" t="str">
        <f t="shared" si="2"/>
        <v>Blank</v>
      </c>
      <c r="F84">
        <f>_xlfn.XLOOKUP(C84,'Wk no''s'!B:B,'Wk no''s'!C:C,FALSE)</f>
        <v>2</v>
      </c>
    </row>
    <row r="85" spans="1:6" x14ac:dyDescent="0.25">
      <c r="A85" t="s">
        <v>326</v>
      </c>
      <c r="B85">
        <v>0</v>
      </c>
      <c r="C85" s="1">
        <v>45663</v>
      </c>
      <c r="D85" t="s">
        <v>2</v>
      </c>
      <c r="E85" s="8" t="str">
        <f t="shared" si="2"/>
        <v>Blank</v>
      </c>
      <c r="F85">
        <f>_xlfn.XLOOKUP(C85,'Wk no''s'!B:B,'Wk no''s'!C:C,FALSE)</f>
        <v>2</v>
      </c>
    </row>
    <row r="86" spans="1:6" x14ac:dyDescent="0.25">
      <c r="A86" t="s">
        <v>327</v>
      </c>
      <c r="B86">
        <v>32</v>
      </c>
      <c r="C86" s="1">
        <v>45667</v>
      </c>
      <c r="D86" t="s">
        <v>2</v>
      </c>
      <c r="E86" s="8" t="str">
        <f t="shared" si="2"/>
        <v>Not Blank</v>
      </c>
      <c r="F86">
        <f>_xlfn.XLOOKUP(C86,'Wk no''s'!B:B,'Wk no''s'!C:C,FALSE)</f>
        <v>2</v>
      </c>
    </row>
    <row r="87" spans="1:6" x14ac:dyDescent="0.25">
      <c r="A87" t="s">
        <v>328</v>
      </c>
      <c r="B87">
        <v>0</v>
      </c>
      <c r="C87" s="1">
        <v>45663</v>
      </c>
      <c r="D87" t="s">
        <v>2</v>
      </c>
      <c r="E87" s="8" t="str">
        <f t="shared" si="2"/>
        <v>Blank</v>
      </c>
      <c r="F87">
        <f>_xlfn.XLOOKUP(C87,'Wk no''s'!B:B,'Wk no''s'!C:C,FALSE)</f>
        <v>2</v>
      </c>
    </row>
    <row r="88" spans="1:6" x14ac:dyDescent="0.25">
      <c r="A88" t="s">
        <v>329</v>
      </c>
      <c r="B88">
        <v>0</v>
      </c>
      <c r="C88" s="1">
        <v>45663</v>
      </c>
      <c r="D88" t="s">
        <v>2</v>
      </c>
      <c r="E88" s="8" t="str">
        <f t="shared" si="2"/>
        <v>Blank</v>
      </c>
      <c r="F88">
        <f>_xlfn.XLOOKUP(C88,'Wk no''s'!B:B,'Wk no''s'!C:C,FALSE)</f>
        <v>2</v>
      </c>
    </row>
    <row r="89" spans="1:6" x14ac:dyDescent="0.25">
      <c r="A89" t="s">
        <v>330</v>
      </c>
      <c r="B89">
        <v>24</v>
      </c>
      <c r="C89" s="1">
        <v>45666</v>
      </c>
      <c r="D89" t="s">
        <v>2</v>
      </c>
      <c r="E89" s="8" t="str">
        <f t="shared" si="2"/>
        <v>Not Blank</v>
      </c>
      <c r="F89">
        <f>_xlfn.XLOOKUP(C89,'Wk no''s'!B:B,'Wk no''s'!C:C,FALSE)</f>
        <v>2</v>
      </c>
    </row>
    <row r="90" spans="1:6" x14ac:dyDescent="0.25">
      <c r="A90" t="s">
        <v>331</v>
      </c>
      <c r="C90" s="1">
        <v>45663</v>
      </c>
      <c r="D90" t="s">
        <v>2</v>
      </c>
      <c r="E90" s="8" t="str">
        <f t="shared" si="2"/>
        <v>Blank</v>
      </c>
      <c r="F90">
        <f>_xlfn.XLOOKUP(C90,'Wk no''s'!B:B,'Wk no''s'!C:C,FALSE)</f>
        <v>2</v>
      </c>
    </row>
    <row r="91" spans="1:6" x14ac:dyDescent="0.25">
      <c r="A91" t="s">
        <v>332</v>
      </c>
      <c r="B91">
        <v>0</v>
      </c>
      <c r="C91" s="1">
        <v>45665</v>
      </c>
      <c r="D91" t="s">
        <v>2</v>
      </c>
      <c r="E91" s="8" t="str">
        <f t="shared" si="2"/>
        <v>Blank</v>
      </c>
      <c r="F91">
        <f>_xlfn.XLOOKUP(C91,'Wk no''s'!B:B,'Wk no''s'!C:C,FALSE)</f>
        <v>2</v>
      </c>
    </row>
    <row r="92" spans="1:6" x14ac:dyDescent="0.25">
      <c r="A92" t="s">
        <v>333</v>
      </c>
      <c r="C92" s="1">
        <v>45663</v>
      </c>
      <c r="D92" t="s">
        <v>2</v>
      </c>
      <c r="E92" s="8" t="str">
        <f t="shared" si="2"/>
        <v>Blank</v>
      </c>
      <c r="F92">
        <f>_xlfn.XLOOKUP(C92,'Wk no''s'!B:B,'Wk no''s'!C:C,FALSE)</f>
        <v>2</v>
      </c>
    </row>
    <row r="93" spans="1:6" x14ac:dyDescent="0.25">
      <c r="A93" t="s">
        <v>334</v>
      </c>
      <c r="C93" s="1">
        <v>45663</v>
      </c>
      <c r="D93" t="s">
        <v>2</v>
      </c>
      <c r="E93" s="8" t="str">
        <f t="shared" si="2"/>
        <v>Blank</v>
      </c>
      <c r="F93">
        <f>_xlfn.XLOOKUP(C93,'Wk no''s'!B:B,'Wk no''s'!C:C,FALSE)</f>
        <v>2</v>
      </c>
    </row>
    <row r="94" spans="1:6" x14ac:dyDescent="0.25">
      <c r="A94" t="s">
        <v>335</v>
      </c>
      <c r="C94" s="1">
        <v>45663</v>
      </c>
      <c r="D94" t="s">
        <v>2</v>
      </c>
      <c r="E94" s="8" t="str">
        <f t="shared" si="2"/>
        <v>Blank</v>
      </c>
      <c r="F94">
        <f>_xlfn.XLOOKUP(C94,'Wk no''s'!B:B,'Wk no''s'!C:C,FALSE)</f>
        <v>2</v>
      </c>
    </row>
    <row r="95" spans="1:6" x14ac:dyDescent="0.25">
      <c r="A95" t="s">
        <v>336</v>
      </c>
      <c r="B95">
        <v>0</v>
      </c>
      <c r="C95" s="1">
        <v>45664</v>
      </c>
      <c r="D95" t="s">
        <v>2</v>
      </c>
      <c r="E95" s="8" t="str">
        <f t="shared" si="2"/>
        <v>Blank</v>
      </c>
      <c r="F95">
        <f>_xlfn.XLOOKUP(C95,'Wk no''s'!B:B,'Wk no''s'!C:C,FALSE)</f>
        <v>2</v>
      </c>
    </row>
    <row r="96" spans="1:6" x14ac:dyDescent="0.25">
      <c r="A96" t="s">
        <v>337</v>
      </c>
      <c r="C96" s="1">
        <v>45664</v>
      </c>
      <c r="D96" t="s">
        <v>2</v>
      </c>
      <c r="E96" s="8" t="str">
        <f t="shared" si="2"/>
        <v>Blank</v>
      </c>
      <c r="F96">
        <f>_xlfn.XLOOKUP(C96,'Wk no''s'!B:B,'Wk no''s'!C:C,FALSE)</f>
        <v>2</v>
      </c>
    </row>
    <row r="97" spans="1:6" x14ac:dyDescent="0.25">
      <c r="A97" t="s">
        <v>338</v>
      </c>
      <c r="C97" s="1">
        <v>45663</v>
      </c>
      <c r="D97" t="s">
        <v>2</v>
      </c>
      <c r="E97" s="8" t="str">
        <f t="shared" si="2"/>
        <v>Blank</v>
      </c>
      <c r="F97">
        <f>_xlfn.XLOOKUP(C97,'Wk no''s'!B:B,'Wk no''s'!C:C,FALSE)</f>
        <v>2</v>
      </c>
    </row>
    <row r="98" spans="1:6" x14ac:dyDescent="0.25">
      <c r="A98" t="s">
        <v>339</v>
      </c>
      <c r="B98">
        <v>0</v>
      </c>
      <c r="C98" s="1">
        <v>45663</v>
      </c>
      <c r="D98" t="s">
        <v>2</v>
      </c>
      <c r="E98" s="8" t="str">
        <f t="shared" si="2"/>
        <v>Blank</v>
      </c>
      <c r="F98">
        <f>_xlfn.XLOOKUP(C98,'Wk no''s'!B:B,'Wk no''s'!C:C,FALSE)</f>
        <v>2</v>
      </c>
    </row>
    <row r="99" spans="1:6" x14ac:dyDescent="0.25">
      <c r="A99" t="s">
        <v>340</v>
      </c>
      <c r="B99">
        <v>15</v>
      </c>
      <c r="C99" s="1">
        <v>45664</v>
      </c>
      <c r="D99" t="s">
        <v>2</v>
      </c>
      <c r="E99" s="8" t="str">
        <f t="shared" si="2"/>
        <v>Not Blank</v>
      </c>
      <c r="F99">
        <f>_xlfn.XLOOKUP(C99,'Wk no''s'!B:B,'Wk no''s'!C:C,FALSE)</f>
        <v>2</v>
      </c>
    </row>
    <row r="100" spans="1:6" x14ac:dyDescent="0.25">
      <c r="A100" t="s">
        <v>341</v>
      </c>
      <c r="B100">
        <v>23</v>
      </c>
      <c r="C100" s="1">
        <v>45665</v>
      </c>
      <c r="D100" t="s">
        <v>2</v>
      </c>
      <c r="E100" s="8" t="str">
        <f t="shared" si="2"/>
        <v>Not Blank</v>
      </c>
      <c r="F100">
        <f>_xlfn.XLOOKUP(C100,'Wk no''s'!B:B,'Wk no''s'!C:C,FALSE)</f>
        <v>2</v>
      </c>
    </row>
    <row r="101" spans="1:6" x14ac:dyDescent="0.25">
      <c r="A101" t="s">
        <v>342</v>
      </c>
      <c r="B101">
        <v>15</v>
      </c>
      <c r="C101" s="1">
        <v>45664</v>
      </c>
      <c r="D101" t="s">
        <v>2</v>
      </c>
      <c r="E101" s="8" t="str">
        <f t="shared" si="2"/>
        <v>Not Blank</v>
      </c>
      <c r="F101">
        <f>_xlfn.XLOOKUP(C101,'Wk no''s'!B:B,'Wk no''s'!C:C,FALSE)</f>
        <v>2</v>
      </c>
    </row>
    <row r="102" spans="1:6" x14ac:dyDescent="0.25">
      <c r="A102" t="s">
        <v>343</v>
      </c>
      <c r="B102">
        <v>0</v>
      </c>
      <c r="C102" s="1">
        <v>45664</v>
      </c>
      <c r="D102" t="s">
        <v>2</v>
      </c>
      <c r="E102" s="8" t="str">
        <f t="shared" si="2"/>
        <v>Blank</v>
      </c>
      <c r="F102">
        <f>_xlfn.XLOOKUP(C102,'Wk no''s'!B:B,'Wk no''s'!C:C,FALSE)</f>
        <v>2</v>
      </c>
    </row>
    <row r="103" spans="1:6" x14ac:dyDescent="0.25">
      <c r="A103" t="s">
        <v>344</v>
      </c>
      <c r="B103">
        <v>0</v>
      </c>
      <c r="C103" s="1">
        <v>45663</v>
      </c>
      <c r="D103" t="s">
        <v>2</v>
      </c>
      <c r="E103" s="8" t="str">
        <f t="shared" si="2"/>
        <v>Blank</v>
      </c>
      <c r="F103">
        <f>_xlfn.XLOOKUP(C103,'Wk no''s'!B:B,'Wk no''s'!C:C,FALSE)</f>
        <v>2</v>
      </c>
    </row>
    <row r="104" spans="1:6" x14ac:dyDescent="0.25">
      <c r="A104" t="s">
        <v>345</v>
      </c>
      <c r="B104">
        <v>0</v>
      </c>
      <c r="C104" s="1">
        <v>45663</v>
      </c>
      <c r="D104" t="s">
        <v>2</v>
      </c>
      <c r="E104" s="8" t="str">
        <f t="shared" si="2"/>
        <v>Blank</v>
      </c>
      <c r="F104">
        <f>_xlfn.XLOOKUP(C104,'Wk no''s'!B:B,'Wk no''s'!C:C,FALSE)</f>
        <v>2</v>
      </c>
    </row>
    <row r="105" spans="1:6" x14ac:dyDescent="0.25">
      <c r="A105" t="s">
        <v>346</v>
      </c>
      <c r="C105" s="1">
        <v>45663</v>
      </c>
      <c r="D105" t="s">
        <v>2</v>
      </c>
      <c r="E105" s="8" t="str">
        <f t="shared" si="2"/>
        <v>Blank</v>
      </c>
      <c r="F105">
        <f>_xlfn.XLOOKUP(C105,'Wk no''s'!B:B,'Wk no''s'!C:C,FALSE)</f>
        <v>2</v>
      </c>
    </row>
    <row r="106" spans="1:6" x14ac:dyDescent="0.25">
      <c r="A106" t="s">
        <v>347</v>
      </c>
      <c r="B106">
        <v>0</v>
      </c>
      <c r="C106" s="1">
        <v>45664</v>
      </c>
      <c r="D106" t="s">
        <v>2</v>
      </c>
      <c r="E106" s="8" t="str">
        <f t="shared" si="2"/>
        <v>Blank</v>
      </c>
      <c r="F106">
        <f>_xlfn.XLOOKUP(C106,'Wk no''s'!B:B,'Wk no''s'!C:C,FALSE)</f>
        <v>2</v>
      </c>
    </row>
    <row r="107" spans="1:6" x14ac:dyDescent="0.25">
      <c r="A107" t="s">
        <v>348</v>
      </c>
      <c r="C107" s="1">
        <v>45664</v>
      </c>
      <c r="D107" t="s">
        <v>2</v>
      </c>
      <c r="E107" s="8" t="str">
        <f t="shared" si="2"/>
        <v>Blank</v>
      </c>
      <c r="F107">
        <f>_xlfn.XLOOKUP(C107,'Wk no''s'!B:B,'Wk no''s'!C:C,FALSE)</f>
        <v>2</v>
      </c>
    </row>
    <row r="108" spans="1:6" x14ac:dyDescent="0.25">
      <c r="A108" t="s">
        <v>349</v>
      </c>
      <c r="C108" s="1">
        <v>45664</v>
      </c>
      <c r="D108" t="s">
        <v>2</v>
      </c>
      <c r="E108" s="8" t="str">
        <f t="shared" si="2"/>
        <v>Blank</v>
      </c>
      <c r="F108">
        <f>_xlfn.XLOOKUP(C108,'Wk no''s'!B:B,'Wk no''s'!C:C,FALSE)</f>
        <v>2</v>
      </c>
    </row>
    <row r="109" spans="1:6" x14ac:dyDescent="0.25">
      <c r="A109" t="s">
        <v>350</v>
      </c>
      <c r="C109" s="1">
        <v>45664</v>
      </c>
      <c r="D109" t="s">
        <v>2</v>
      </c>
      <c r="E109" s="8" t="str">
        <f t="shared" si="2"/>
        <v>Blank</v>
      </c>
      <c r="F109">
        <f>_xlfn.XLOOKUP(C109,'Wk no''s'!B:B,'Wk no''s'!C:C,FALSE)</f>
        <v>2</v>
      </c>
    </row>
    <row r="110" spans="1:6" x14ac:dyDescent="0.25">
      <c r="A110" t="s">
        <v>351</v>
      </c>
      <c r="B110">
        <v>0</v>
      </c>
      <c r="C110" s="1">
        <v>45664</v>
      </c>
      <c r="D110" t="s">
        <v>2</v>
      </c>
      <c r="E110" s="8" t="str">
        <f t="shared" si="2"/>
        <v>Blank</v>
      </c>
      <c r="F110">
        <f>_xlfn.XLOOKUP(C110,'Wk no''s'!B:B,'Wk no''s'!C:C,FALSE)</f>
        <v>2</v>
      </c>
    </row>
    <row r="111" spans="1:6" x14ac:dyDescent="0.25">
      <c r="A111" t="s">
        <v>352</v>
      </c>
      <c r="B111">
        <v>0</v>
      </c>
      <c r="C111" s="1">
        <v>45664</v>
      </c>
      <c r="D111" t="s">
        <v>2</v>
      </c>
      <c r="E111" s="8" t="str">
        <f t="shared" si="2"/>
        <v>Blank</v>
      </c>
      <c r="F111">
        <f>_xlfn.XLOOKUP(C111,'Wk no''s'!B:B,'Wk no''s'!C:C,FALSE)</f>
        <v>2</v>
      </c>
    </row>
    <row r="112" spans="1:6" x14ac:dyDescent="0.25">
      <c r="A112" t="s">
        <v>353</v>
      </c>
      <c r="B112">
        <v>0</v>
      </c>
      <c r="C112" s="1">
        <v>45664</v>
      </c>
      <c r="D112" t="s">
        <v>2</v>
      </c>
      <c r="E112" s="8" t="str">
        <f t="shared" si="2"/>
        <v>Blank</v>
      </c>
      <c r="F112">
        <f>_xlfn.XLOOKUP(C112,'Wk no''s'!B:B,'Wk no''s'!C:C,FALSE)</f>
        <v>2</v>
      </c>
    </row>
    <row r="113" spans="1:6" x14ac:dyDescent="0.25">
      <c r="A113" t="s">
        <v>354</v>
      </c>
      <c r="B113">
        <v>0</v>
      </c>
      <c r="C113" s="1">
        <v>45664</v>
      </c>
      <c r="D113" t="s">
        <v>2</v>
      </c>
      <c r="E113" s="8" t="str">
        <f t="shared" si="2"/>
        <v>Blank</v>
      </c>
      <c r="F113">
        <f>_xlfn.XLOOKUP(C113,'Wk no''s'!B:B,'Wk no''s'!C:C,FALSE)</f>
        <v>2</v>
      </c>
    </row>
    <row r="114" spans="1:6" x14ac:dyDescent="0.25">
      <c r="A114" t="s">
        <v>355</v>
      </c>
      <c r="B114">
        <v>-6</v>
      </c>
      <c r="C114" s="1">
        <v>45665</v>
      </c>
      <c r="D114" t="s">
        <v>2</v>
      </c>
      <c r="E114" s="8" t="str">
        <f t="shared" si="2"/>
        <v>Not Blank</v>
      </c>
      <c r="F114">
        <f>_xlfn.XLOOKUP(C114,'Wk no''s'!B:B,'Wk no''s'!C:C,FALSE)</f>
        <v>2</v>
      </c>
    </row>
    <row r="115" spans="1:6" x14ac:dyDescent="0.25">
      <c r="A115" t="s">
        <v>356</v>
      </c>
      <c r="C115" s="1">
        <v>45664</v>
      </c>
      <c r="D115" t="s">
        <v>2</v>
      </c>
      <c r="E115" s="8" t="str">
        <f t="shared" si="2"/>
        <v>Blank</v>
      </c>
      <c r="F115">
        <f>_xlfn.XLOOKUP(C115,'Wk no''s'!B:B,'Wk no''s'!C:C,FALSE)</f>
        <v>2</v>
      </c>
    </row>
    <row r="116" spans="1:6" x14ac:dyDescent="0.25">
      <c r="A116" t="s">
        <v>357</v>
      </c>
      <c r="B116">
        <v>0</v>
      </c>
      <c r="C116" s="1">
        <v>45664</v>
      </c>
      <c r="D116" t="s">
        <v>2</v>
      </c>
      <c r="E116" s="8" t="str">
        <f t="shared" si="2"/>
        <v>Blank</v>
      </c>
      <c r="F116">
        <f>_xlfn.XLOOKUP(C116,'Wk no''s'!B:B,'Wk no''s'!C:C,FALSE)</f>
        <v>2</v>
      </c>
    </row>
    <row r="117" spans="1:6" x14ac:dyDescent="0.25">
      <c r="A117" t="s">
        <v>358</v>
      </c>
      <c r="B117">
        <v>0</v>
      </c>
      <c r="C117" s="1">
        <v>45664</v>
      </c>
      <c r="D117" t="s">
        <v>2</v>
      </c>
      <c r="E117" s="8" t="str">
        <f t="shared" si="2"/>
        <v>Blank</v>
      </c>
      <c r="F117">
        <f>_xlfn.XLOOKUP(C117,'Wk no''s'!B:B,'Wk no''s'!C:C,FALSE)</f>
        <v>2</v>
      </c>
    </row>
    <row r="118" spans="1:6" x14ac:dyDescent="0.25">
      <c r="A118" t="s">
        <v>359</v>
      </c>
      <c r="C118" s="1">
        <v>45664</v>
      </c>
      <c r="D118" t="s">
        <v>2</v>
      </c>
      <c r="E118" s="8" t="str">
        <f t="shared" si="2"/>
        <v>Blank</v>
      </c>
      <c r="F118">
        <f>_xlfn.XLOOKUP(C118,'Wk no''s'!B:B,'Wk no''s'!C:C,FALSE)</f>
        <v>2</v>
      </c>
    </row>
    <row r="119" spans="1:6" x14ac:dyDescent="0.25">
      <c r="A119" t="s">
        <v>360</v>
      </c>
      <c r="C119" s="1">
        <v>45664</v>
      </c>
      <c r="D119" t="s">
        <v>2</v>
      </c>
      <c r="E119" s="8" t="str">
        <f t="shared" si="2"/>
        <v>Blank</v>
      </c>
      <c r="F119">
        <f>_xlfn.XLOOKUP(C119,'Wk no''s'!B:B,'Wk no''s'!C:C,FALSE)</f>
        <v>2</v>
      </c>
    </row>
    <row r="120" spans="1:6" x14ac:dyDescent="0.25">
      <c r="A120" t="s">
        <v>361</v>
      </c>
      <c r="B120">
        <v>-8</v>
      </c>
      <c r="C120" s="1">
        <v>45664</v>
      </c>
      <c r="D120" t="s">
        <v>2</v>
      </c>
      <c r="E120" s="8" t="str">
        <f t="shared" si="2"/>
        <v>Not Blank</v>
      </c>
      <c r="F120">
        <f>_xlfn.XLOOKUP(C120,'Wk no''s'!B:B,'Wk no''s'!C:C,FALSE)</f>
        <v>2</v>
      </c>
    </row>
    <row r="121" spans="1:6" x14ac:dyDescent="0.25">
      <c r="A121" t="s">
        <v>362</v>
      </c>
      <c r="C121" s="1">
        <v>45664</v>
      </c>
      <c r="D121" t="s">
        <v>2</v>
      </c>
      <c r="E121" s="8" t="str">
        <f t="shared" si="2"/>
        <v>Blank</v>
      </c>
      <c r="F121">
        <f>_xlfn.XLOOKUP(C121,'Wk no''s'!B:B,'Wk no''s'!C:C,FALSE)</f>
        <v>2</v>
      </c>
    </row>
    <row r="122" spans="1:6" x14ac:dyDescent="0.25">
      <c r="A122" t="s">
        <v>363</v>
      </c>
      <c r="B122">
        <v>0</v>
      </c>
      <c r="C122" s="1">
        <v>45664</v>
      </c>
      <c r="D122" t="s">
        <v>2</v>
      </c>
      <c r="E122" s="8" t="str">
        <f t="shared" si="2"/>
        <v>Blank</v>
      </c>
      <c r="F122">
        <f>_xlfn.XLOOKUP(C122,'Wk no''s'!B:B,'Wk no''s'!C:C,FALSE)</f>
        <v>2</v>
      </c>
    </row>
    <row r="123" spans="1:6" x14ac:dyDescent="0.25">
      <c r="A123" t="s">
        <v>364</v>
      </c>
      <c r="C123" s="1">
        <v>45664</v>
      </c>
      <c r="D123" t="s">
        <v>2</v>
      </c>
      <c r="E123" s="8" t="str">
        <f t="shared" si="2"/>
        <v>Blank</v>
      </c>
      <c r="F123">
        <f>_xlfn.XLOOKUP(C123,'Wk no''s'!B:B,'Wk no''s'!C:C,FALSE)</f>
        <v>2</v>
      </c>
    </row>
    <row r="124" spans="1:6" x14ac:dyDescent="0.25">
      <c r="A124" t="s">
        <v>365</v>
      </c>
      <c r="B124">
        <v>0</v>
      </c>
      <c r="C124" s="1">
        <v>45664</v>
      </c>
      <c r="D124" t="s">
        <v>2</v>
      </c>
      <c r="E124" s="8" t="str">
        <f t="shared" si="2"/>
        <v>Blank</v>
      </c>
      <c r="F124">
        <f>_xlfn.XLOOKUP(C124,'Wk no''s'!B:B,'Wk no''s'!C:C,FALSE)</f>
        <v>2</v>
      </c>
    </row>
    <row r="125" spans="1:6" x14ac:dyDescent="0.25">
      <c r="A125" t="s">
        <v>366</v>
      </c>
      <c r="C125" s="1">
        <v>45664</v>
      </c>
      <c r="D125" t="s">
        <v>2</v>
      </c>
      <c r="E125" s="8" t="str">
        <f t="shared" si="2"/>
        <v>Blank</v>
      </c>
      <c r="F125">
        <f>_xlfn.XLOOKUP(C125,'Wk no''s'!B:B,'Wk no''s'!C:C,FALSE)</f>
        <v>2</v>
      </c>
    </row>
    <row r="126" spans="1:6" x14ac:dyDescent="0.25">
      <c r="A126" t="s">
        <v>367</v>
      </c>
      <c r="B126">
        <v>0</v>
      </c>
      <c r="C126" s="1">
        <v>45664</v>
      </c>
      <c r="D126" t="s">
        <v>2</v>
      </c>
      <c r="E126" s="8" t="str">
        <f t="shared" si="2"/>
        <v>Blank</v>
      </c>
      <c r="F126">
        <f>_xlfn.XLOOKUP(C126,'Wk no''s'!B:B,'Wk no''s'!C:C,FALSE)</f>
        <v>2</v>
      </c>
    </row>
    <row r="127" spans="1:6" x14ac:dyDescent="0.25">
      <c r="A127" t="s">
        <v>368</v>
      </c>
      <c r="B127">
        <v>0</v>
      </c>
      <c r="C127" s="1">
        <v>45664</v>
      </c>
      <c r="D127" t="s">
        <v>2</v>
      </c>
      <c r="E127" s="8" t="str">
        <f t="shared" si="2"/>
        <v>Blank</v>
      </c>
      <c r="F127">
        <f>_xlfn.XLOOKUP(C127,'Wk no''s'!B:B,'Wk no''s'!C:C,FALSE)</f>
        <v>2</v>
      </c>
    </row>
    <row r="128" spans="1:6" x14ac:dyDescent="0.25">
      <c r="A128" t="s">
        <v>369</v>
      </c>
      <c r="B128">
        <v>0</v>
      </c>
      <c r="C128" s="1">
        <v>45664</v>
      </c>
      <c r="D128" t="s">
        <v>2</v>
      </c>
      <c r="E128" s="8" t="str">
        <f t="shared" si="2"/>
        <v>Blank</v>
      </c>
      <c r="F128">
        <f>_xlfn.XLOOKUP(C128,'Wk no''s'!B:B,'Wk no''s'!C:C,FALSE)</f>
        <v>2</v>
      </c>
    </row>
    <row r="129" spans="1:6" x14ac:dyDescent="0.25">
      <c r="A129" t="s">
        <v>370</v>
      </c>
      <c r="B129">
        <v>0</v>
      </c>
      <c r="C129" s="1">
        <v>45664</v>
      </c>
      <c r="D129" t="s">
        <v>2</v>
      </c>
      <c r="E129" s="8" t="str">
        <f t="shared" si="2"/>
        <v>Blank</v>
      </c>
      <c r="F129">
        <f>_xlfn.XLOOKUP(C129,'Wk no''s'!B:B,'Wk no''s'!C:C,FALSE)</f>
        <v>2</v>
      </c>
    </row>
    <row r="130" spans="1:6" x14ac:dyDescent="0.25">
      <c r="A130" t="s">
        <v>371</v>
      </c>
      <c r="C130" s="1">
        <v>45664</v>
      </c>
      <c r="D130" t="s">
        <v>2</v>
      </c>
      <c r="E130" s="8" t="str">
        <f t="shared" si="2"/>
        <v>Blank</v>
      </c>
      <c r="F130">
        <f>_xlfn.XLOOKUP(C130,'Wk no''s'!B:B,'Wk no''s'!C:C,FALSE)</f>
        <v>2</v>
      </c>
    </row>
    <row r="131" spans="1:6" x14ac:dyDescent="0.25">
      <c r="A131" t="s">
        <v>372</v>
      </c>
      <c r="C131" s="1">
        <v>45664</v>
      </c>
      <c r="D131" t="s">
        <v>2</v>
      </c>
      <c r="E131" s="8" t="str">
        <f t="shared" si="2"/>
        <v>Blank</v>
      </c>
      <c r="F131">
        <f>_xlfn.XLOOKUP(C131,'Wk no''s'!B:B,'Wk no''s'!C:C,FALSE)</f>
        <v>2</v>
      </c>
    </row>
    <row r="132" spans="1:6" x14ac:dyDescent="0.25">
      <c r="A132" t="s">
        <v>373</v>
      </c>
      <c r="C132" s="1">
        <v>45664</v>
      </c>
      <c r="D132" t="s">
        <v>2</v>
      </c>
      <c r="E132" s="8" t="str">
        <f t="shared" si="2"/>
        <v>Blank</v>
      </c>
      <c r="F132">
        <f>_xlfn.XLOOKUP(C132,'Wk no''s'!B:B,'Wk no''s'!C:C,FALSE)</f>
        <v>2</v>
      </c>
    </row>
    <row r="133" spans="1:6" x14ac:dyDescent="0.25">
      <c r="A133" t="s">
        <v>374</v>
      </c>
      <c r="C133" s="1">
        <v>45664</v>
      </c>
      <c r="D133" t="s">
        <v>2</v>
      </c>
      <c r="E133" s="8" t="str">
        <f t="shared" si="2"/>
        <v>Blank</v>
      </c>
      <c r="F133">
        <f>_xlfn.XLOOKUP(C133,'Wk no''s'!B:B,'Wk no''s'!C:C,FALSE)</f>
        <v>2</v>
      </c>
    </row>
    <row r="134" spans="1:6" x14ac:dyDescent="0.25">
      <c r="A134" t="s">
        <v>375</v>
      </c>
      <c r="B134">
        <v>-7</v>
      </c>
      <c r="C134" s="1">
        <v>45664</v>
      </c>
      <c r="D134" t="s">
        <v>2</v>
      </c>
      <c r="E134" s="8" t="str">
        <f t="shared" si="2"/>
        <v>Not Blank</v>
      </c>
      <c r="F134">
        <f>_xlfn.XLOOKUP(C134,'Wk no''s'!B:B,'Wk no''s'!C:C,FALSE)</f>
        <v>2</v>
      </c>
    </row>
    <row r="135" spans="1:6" x14ac:dyDescent="0.25">
      <c r="A135" t="s">
        <v>376</v>
      </c>
      <c r="B135">
        <v>-7</v>
      </c>
      <c r="C135" s="1">
        <v>45665</v>
      </c>
      <c r="D135" t="s">
        <v>2</v>
      </c>
      <c r="E135" s="8" t="str">
        <f t="shared" si="2"/>
        <v>Not Blank</v>
      </c>
      <c r="F135">
        <f>_xlfn.XLOOKUP(C135,'Wk no''s'!B:B,'Wk no''s'!C:C,FALSE)</f>
        <v>2</v>
      </c>
    </row>
    <row r="136" spans="1:6" x14ac:dyDescent="0.25">
      <c r="A136" t="s">
        <v>377</v>
      </c>
      <c r="B136">
        <v>0</v>
      </c>
      <c r="C136" s="1">
        <v>45665</v>
      </c>
      <c r="D136" t="s">
        <v>2</v>
      </c>
      <c r="E136" s="8" t="str">
        <f t="shared" si="2"/>
        <v>Blank</v>
      </c>
      <c r="F136">
        <f>_xlfn.XLOOKUP(C136,'Wk no''s'!B:B,'Wk no''s'!C:C,FALSE)</f>
        <v>2</v>
      </c>
    </row>
    <row r="137" spans="1:6" x14ac:dyDescent="0.25">
      <c r="A137" t="s">
        <v>378</v>
      </c>
      <c r="C137" s="1">
        <v>45664</v>
      </c>
      <c r="D137" t="s">
        <v>2</v>
      </c>
      <c r="E137" s="8" t="str">
        <f t="shared" si="2"/>
        <v>Blank</v>
      </c>
      <c r="F137">
        <f>_xlfn.XLOOKUP(C137,'Wk no''s'!B:B,'Wk no''s'!C:C,FALSE)</f>
        <v>2</v>
      </c>
    </row>
    <row r="138" spans="1:6" x14ac:dyDescent="0.25">
      <c r="A138" t="s">
        <v>379</v>
      </c>
      <c r="B138">
        <v>0</v>
      </c>
      <c r="C138" s="1">
        <v>45665</v>
      </c>
      <c r="D138" t="s">
        <v>2</v>
      </c>
      <c r="E138" s="8" t="str">
        <f t="shared" si="2"/>
        <v>Blank</v>
      </c>
      <c r="F138">
        <f>_xlfn.XLOOKUP(C138,'Wk no''s'!B:B,'Wk no''s'!C:C,FALSE)</f>
        <v>2</v>
      </c>
    </row>
    <row r="139" spans="1:6" x14ac:dyDescent="0.25">
      <c r="A139" t="s">
        <v>380</v>
      </c>
      <c r="C139" s="1">
        <v>45665</v>
      </c>
      <c r="D139" t="s">
        <v>2</v>
      </c>
      <c r="E139" s="8" t="str">
        <f t="shared" si="2"/>
        <v>Blank</v>
      </c>
      <c r="F139">
        <f>_xlfn.XLOOKUP(C139,'Wk no''s'!B:B,'Wk no''s'!C:C,FALSE)</f>
        <v>2</v>
      </c>
    </row>
    <row r="140" spans="1:6" x14ac:dyDescent="0.25">
      <c r="A140" t="s">
        <v>381</v>
      </c>
      <c r="B140">
        <v>-7</v>
      </c>
      <c r="C140" s="1">
        <v>45665</v>
      </c>
      <c r="D140" t="s">
        <v>2</v>
      </c>
      <c r="E140" s="8" t="str">
        <f t="shared" si="2"/>
        <v>Not Blank</v>
      </c>
      <c r="F140">
        <f>_xlfn.XLOOKUP(C140,'Wk no''s'!B:B,'Wk no''s'!C:C,FALSE)</f>
        <v>2</v>
      </c>
    </row>
    <row r="141" spans="1:6" x14ac:dyDescent="0.25">
      <c r="A141" t="s">
        <v>382</v>
      </c>
      <c r="C141" s="1">
        <v>45665</v>
      </c>
      <c r="D141" t="s">
        <v>2</v>
      </c>
      <c r="E141" s="8" t="str">
        <f t="shared" si="2"/>
        <v>Blank</v>
      </c>
      <c r="F141">
        <f>_xlfn.XLOOKUP(C141,'Wk no''s'!B:B,'Wk no''s'!C:C,FALSE)</f>
        <v>2</v>
      </c>
    </row>
    <row r="142" spans="1:6" x14ac:dyDescent="0.25">
      <c r="A142" t="s">
        <v>383</v>
      </c>
      <c r="B142">
        <v>-8</v>
      </c>
      <c r="C142" s="1">
        <v>45665</v>
      </c>
      <c r="D142" t="s">
        <v>2</v>
      </c>
      <c r="E142" s="8" t="str">
        <f t="shared" si="2"/>
        <v>Not Blank</v>
      </c>
      <c r="F142">
        <f>_xlfn.XLOOKUP(C142,'Wk no''s'!B:B,'Wk no''s'!C:C,FALSE)</f>
        <v>2</v>
      </c>
    </row>
    <row r="143" spans="1:6" x14ac:dyDescent="0.25">
      <c r="A143" t="s">
        <v>384</v>
      </c>
      <c r="C143" s="1">
        <v>45665</v>
      </c>
      <c r="D143" t="s">
        <v>2</v>
      </c>
      <c r="E143" s="8" t="str">
        <f t="shared" si="2"/>
        <v>Blank</v>
      </c>
      <c r="F143">
        <f>_xlfn.XLOOKUP(C143,'Wk no''s'!B:B,'Wk no''s'!C:C,FALSE)</f>
        <v>2</v>
      </c>
    </row>
    <row r="144" spans="1:6" x14ac:dyDescent="0.25">
      <c r="A144" t="s">
        <v>385</v>
      </c>
      <c r="C144" s="1">
        <v>45665</v>
      </c>
      <c r="D144" t="s">
        <v>2</v>
      </c>
      <c r="E144" s="8" t="str">
        <f t="shared" si="2"/>
        <v>Blank</v>
      </c>
      <c r="F144">
        <f>_xlfn.XLOOKUP(C144,'Wk no''s'!B:B,'Wk no''s'!C:C,FALSE)</f>
        <v>2</v>
      </c>
    </row>
    <row r="145" spans="1:6" x14ac:dyDescent="0.25">
      <c r="A145" t="s">
        <v>386</v>
      </c>
      <c r="C145" s="1">
        <v>45665</v>
      </c>
      <c r="D145" t="s">
        <v>2</v>
      </c>
      <c r="E145" s="8" t="str">
        <f t="shared" si="2"/>
        <v>Blank</v>
      </c>
      <c r="F145">
        <f>_xlfn.XLOOKUP(C145,'Wk no''s'!B:B,'Wk no''s'!C:C,FALSE)</f>
        <v>2</v>
      </c>
    </row>
    <row r="146" spans="1:6" x14ac:dyDescent="0.25">
      <c r="A146" t="s">
        <v>387</v>
      </c>
      <c r="B146">
        <v>8</v>
      </c>
      <c r="C146" s="1">
        <v>45666</v>
      </c>
      <c r="D146" t="s">
        <v>2</v>
      </c>
      <c r="E146" s="8" t="str">
        <f t="shared" ref="E146:E209" si="3">IF(B146=0,"Blank","Not Blank")</f>
        <v>Not Blank</v>
      </c>
      <c r="F146">
        <f>_xlfn.XLOOKUP(C146,'Wk no''s'!B:B,'Wk no''s'!C:C,FALSE)</f>
        <v>2</v>
      </c>
    </row>
    <row r="147" spans="1:6" x14ac:dyDescent="0.25">
      <c r="A147" t="s">
        <v>388</v>
      </c>
      <c r="C147" s="1">
        <v>45665</v>
      </c>
      <c r="D147" t="s">
        <v>2</v>
      </c>
      <c r="E147" s="8" t="str">
        <f t="shared" si="3"/>
        <v>Blank</v>
      </c>
      <c r="F147">
        <f>_xlfn.XLOOKUP(C147,'Wk no''s'!B:B,'Wk no''s'!C:C,FALSE)</f>
        <v>2</v>
      </c>
    </row>
    <row r="148" spans="1:6" x14ac:dyDescent="0.25">
      <c r="A148" t="s">
        <v>389</v>
      </c>
      <c r="C148" s="1">
        <v>45665</v>
      </c>
      <c r="D148" t="s">
        <v>2</v>
      </c>
      <c r="E148" s="8" t="str">
        <f t="shared" si="3"/>
        <v>Blank</v>
      </c>
      <c r="F148">
        <f>_xlfn.XLOOKUP(C148,'Wk no''s'!B:B,'Wk no''s'!C:C,FALSE)</f>
        <v>2</v>
      </c>
    </row>
    <row r="149" spans="1:6" x14ac:dyDescent="0.25">
      <c r="A149" t="s">
        <v>390</v>
      </c>
      <c r="B149">
        <v>7</v>
      </c>
      <c r="C149" s="1">
        <v>45666</v>
      </c>
      <c r="D149" t="s">
        <v>2</v>
      </c>
      <c r="E149" s="8" t="str">
        <f t="shared" si="3"/>
        <v>Not Blank</v>
      </c>
      <c r="F149">
        <f>_xlfn.XLOOKUP(C149,'Wk no''s'!B:B,'Wk no''s'!C:C,FALSE)</f>
        <v>2</v>
      </c>
    </row>
    <row r="150" spans="1:6" x14ac:dyDescent="0.25">
      <c r="A150" t="s">
        <v>391</v>
      </c>
      <c r="C150" s="1">
        <v>45665</v>
      </c>
      <c r="D150" t="s">
        <v>2</v>
      </c>
      <c r="E150" s="8" t="str">
        <f t="shared" si="3"/>
        <v>Blank</v>
      </c>
      <c r="F150">
        <f>_xlfn.XLOOKUP(C150,'Wk no''s'!B:B,'Wk no''s'!C:C,FALSE)</f>
        <v>2</v>
      </c>
    </row>
    <row r="151" spans="1:6" x14ac:dyDescent="0.25">
      <c r="A151" t="s">
        <v>392</v>
      </c>
      <c r="B151">
        <v>0</v>
      </c>
      <c r="C151" s="1">
        <v>45665</v>
      </c>
      <c r="D151" t="s">
        <v>2</v>
      </c>
      <c r="E151" s="8" t="str">
        <f t="shared" si="3"/>
        <v>Blank</v>
      </c>
      <c r="F151">
        <f>_xlfn.XLOOKUP(C151,'Wk no''s'!B:B,'Wk no''s'!C:C,FALSE)</f>
        <v>2</v>
      </c>
    </row>
    <row r="152" spans="1:6" x14ac:dyDescent="0.25">
      <c r="A152" t="s">
        <v>393</v>
      </c>
      <c r="B152">
        <v>8</v>
      </c>
      <c r="C152" s="1">
        <v>45666</v>
      </c>
      <c r="D152" t="s">
        <v>2</v>
      </c>
      <c r="E152" s="8" t="str">
        <f t="shared" si="3"/>
        <v>Not Blank</v>
      </c>
      <c r="F152">
        <f>_xlfn.XLOOKUP(C152,'Wk no''s'!B:B,'Wk no''s'!C:C,FALSE)</f>
        <v>2</v>
      </c>
    </row>
    <row r="153" spans="1:6" x14ac:dyDescent="0.25">
      <c r="A153" t="s">
        <v>394</v>
      </c>
      <c r="C153" s="1">
        <v>45665</v>
      </c>
      <c r="D153" t="s">
        <v>2</v>
      </c>
      <c r="E153" s="8" t="str">
        <f t="shared" si="3"/>
        <v>Blank</v>
      </c>
      <c r="F153">
        <f>_xlfn.XLOOKUP(C153,'Wk no''s'!B:B,'Wk no''s'!C:C,FALSE)</f>
        <v>2</v>
      </c>
    </row>
    <row r="154" spans="1:6" x14ac:dyDescent="0.25">
      <c r="A154" t="s">
        <v>395</v>
      </c>
      <c r="B154">
        <v>15</v>
      </c>
      <c r="C154" s="1">
        <v>45666</v>
      </c>
      <c r="D154" t="s">
        <v>2</v>
      </c>
      <c r="E154" s="8" t="str">
        <f t="shared" si="3"/>
        <v>Not Blank</v>
      </c>
      <c r="F154">
        <f>_xlfn.XLOOKUP(C154,'Wk no''s'!B:B,'Wk no''s'!C:C,FALSE)</f>
        <v>2</v>
      </c>
    </row>
    <row r="155" spans="1:6" x14ac:dyDescent="0.25">
      <c r="A155" t="s">
        <v>396</v>
      </c>
      <c r="B155">
        <v>0</v>
      </c>
      <c r="C155" s="1">
        <v>45665</v>
      </c>
      <c r="D155" t="s">
        <v>2</v>
      </c>
      <c r="E155" s="8" t="str">
        <f t="shared" si="3"/>
        <v>Blank</v>
      </c>
      <c r="F155">
        <f>_xlfn.XLOOKUP(C155,'Wk no''s'!B:B,'Wk no''s'!C:C,FALSE)</f>
        <v>2</v>
      </c>
    </row>
    <row r="156" spans="1:6" x14ac:dyDescent="0.25">
      <c r="A156" t="s">
        <v>397</v>
      </c>
      <c r="C156" s="1">
        <v>45665</v>
      </c>
      <c r="D156" t="s">
        <v>2</v>
      </c>
      <c r="E156" s="8" t="str">
        <f t="shared" si="3"/>
        <v>Blank</v>
      </c>
      <c r="F156">
        <f>_xlfn.XLOOKUP(C156,'Wk no''s'!B:B,'Wk no''s'!C:C,FALSE)</f>
        <v>2</v>
      </c>
    </row>
    <row r="157" spans="1:6" x14ac:dyDescent="0.25">
      <c r="A157" t="s">
        <v>398</v>
      </c>
      <c r="B157">
        <v>-7</v>
      </c>
      <c r="C157" s="1">
        <v>45665</v>
      </c>
      <c r="D157" t="s">
        <v>2</v>
      </c>
      <c r="E157" s="8" t="str">
        <f t="shared" si="3"/>
        <v>Not Blank</v>
      </c>
      <c r="F157">
        <f>_xlfn.XLOOKUP(C157,'Wk no''s'!B:B,'Wk no''s'!C:C,FALSE)</f>
        <v>2</v>
      </c>
    </row>
    <row r="158" spans="1:6" x14ac:dyDescent="0.25">
      <c r="A158" t="s">
        <v>399</v>
      </c>
      <c r="C158" s="1">
        <v>45665</v>
      </c>
      <c r="D158" t="s">
        <v>2</v>
      </c>
      <c r="E158" s="8" t="str">
        <f t="shared" si="3"/>
        <v>Blank</v>
      </c>
      <c r="F158">
        <f>_xlfn.XLOOKUP(C158,'Wk no''s'!B:B,'Wk no''s'!C:C,FALSE)</f>
        <v>2</v>
      </c>
    </row>
    <row r="159" spans="1:6" x14ac:dyDescent="0.25">
      <c r="A159" t="s">
        <v>400</v>
      </c>
      <c r="B159">
        <v>-8</v>
      </c>
      <c r="C159" s="1">
        <v>45665</v>
      </c>
      <c r="D159" t="s">
        <v>2</v>
      </c>
      <c r="E159" s="8" t="str">
        <f t="shared" si="3"/>
        <v>Not Blank</v>
      </c>
      <c r="F159">
        <f>_xlfn.XLOOKUP(C159,'Wk no''s'!B:B,'Wk no''s'!C:C,FALSE)</f>
        <v>2</v>
      </c>
    </row>
    <row r="160" spans="1:6" x14ac:dyDescent="0.25">
      <c r="A160" t="s">
        <v>401</v>
      </c>
      <c r="C160" s="1">
        <v>45665</v>
      </c>
      <c r="D160" t="s">
        <v>2</v>
      </c>
      <c r="E160" s="8" t="str">
        <f t="shared" si="3"/>
        <v>Blank</v>
      </c>
      <c r="F160">
        <f>_xlfn.XLOOKUP(C160,'Wk no''s'!B:B,'Wk no''s'!C:C,FALSE)</f>
        <v>2</v>
      </c>
    </row>
    <row r="161" spans="1:6" x14ac:dyDescent="0.25">
      <c r="A161" t="s">
        <v>402</v>
      </c>
      <c r="C161" s="1">
        <v>45665</v>
      </c>
      <c r="D161" t="s">
        <v>2</v>
      </c>
      <c r="E161" s="8" t="str">
        <f t="shared" si="3"/>
        <v>Blank</v>
      </c>
      <c r="F161">
        <f>_xlfn.XLOOKUP(C161,'Wk no''s'!B:B,'Wk no''s'!C:C,FALSE)</f>
        <v>2</v>
      </c>
    </row>
    <row r="162" spans="1:6" x14ac:dyDescent="0.25">
      <c r="A162" t="s">
        <v>403</v>
      </c>
      <c r="C162" s="1">
        <v>45665</v>
      </c>
      <c r="D162" t="s">
        <v>2</v>
      </c>
      <c r="E162" s="8" t="str">
        <f t="shared" si="3"/>
        <v>Blank</v>
      </c>
      <c r="F162">
        <f>_xlfn.XLOOKUP(C162,'Wk no''s'!B:B,'Wk no''s'!C:C,FALSE)</f>
        <v>2</v>
      </c>
    </row>
    <row r="163" spans="1:6" x14ac:dyDescent="0.25">
      <c r="A163" t="s">
        <v>404</v>
      </c>
      <c r="B163">
        <v>0</v>
      </c>
      <c r="C163" s="1">
        <v>45665</v>
      </c>
      <c r="D163" t="s">
        <v>2</v>
      </c>
      <c r="E163" s="8" t="str">
        <f t="shared" si="3"/>
        <v>Blank</v>
      </c>
      <c r="F163">
        <f>_xlfn.XLOOKUP(C163,'Wk no''s'!B:B,'Wk no''s'!C:C,FALSE)</f>
        <v>2</v>
      </c>
    </row>
    <row r="164" spans="1:6" x14ac:dyDescent="0.25">
      <c r="A164" t="s">
        <v>405</v>
      </c>
      <c r="B164">
        <v>0</v>
      </c>
      <c r="C164" s="1">
        <v>45665</v>
      </c>
      <c r="D164" t="s">
        <v>2</v>
      </c>
      <c r="E164" s="8" t="str">
        <f t="shared" si="3"/>
        <v>Blank</v>
      </c>
      <c r="F164">
        <f>_xlfn.XLOOKUP(C164,'Wk no''s'!B:B,'Wk no''s'!C:C,FALSE)</f>
        <v>2</v>
      </c>
    </row>
    <row r="165" spans="1:6" x14ac:dyDescent="0.25">
      <c r="A165" t="s">
        <v>406</v>
      </c>
      <c r="C165" s="1">
        <v>45665</v>
      </c>
      <c r="D165" t="s">
        <v>2</v>
      </c>
      <c r="E165" s="8" t="str">
        <f t="shared" si="3"/>
        <v>Blank</v>
      </c>
      <c r="F165">
        <f>_xlfn.XLOOKUP(C165,'Wk no''s'!B:B,'Wk no''s'!C:C,FALSE)</f>
        <v>2</v>
      </c>
    </row>
    <row r="166" spans="1:6" x14ac:dyDescent="0.25">
      <c r="A166" t="s">
        <v>407</v>
      </c>
      <c r="B166">
        <v>23</v>
      </c>
      <c r="C166" s="1">
        <v>45667</v>
      </c>
      <c r="D166" t="s">
        <v>2</v>
      </c>
      <c r="E166" s="8" t="str">
        <f t="shared" si="3"/>
        <v>Not Blank</v>
      </c>
      <c r="F166">
        <f>_xlfn.XLOOKUP(C166,'Wk no''s'!B:B,'Wk no''s'!C:C,FALSE)</f>
        <v>2</v>
      </c>
    </row>
    <row r="167" spans="1:6" x14ac:dyDescent="0.25">
      <c r="A167" t="s">
        <v>408</v>
      </c>
      <c r="B167">
        <v>8</v>
      </c>
      <c r="C167" s="1">
        <v>45666</v>
      </c>
      <c r="D167" t="s">
        <v>2</v>
      </c>
      <c r="E167" s="8" t="str">
        <f t="shared" si="3"/>
        <v>Not Blank</v>
      </c>
      <c r="F167">
        <f>_xlfn.XLOOKUP(C167,'Wk no''s'!B:B,'Wk no''s'!C:C,FALSE)</f>
        <v>2</v>
      </c>
    </row>
    <row r="168" spans="1:6" x14ac:dyDescent="0.25">
      <c r="A168" t="s">
        <v>409</v>
      </c>
      <c r="B168">
        <v>0</v>
      </c>
      <c r="C168" s="1">
        <v>45665</v>
      </c>
      <c r="D168" t="s">
        <v>2</v>
      </c>
      <c r="E168" s="8" t="str">
        <f t="shared" si="3"/>
        <v>Blank</v>
      </c>
      <c r="F168">
        <f>_xlfn.XLOOKUP(C168,'Wk no''s'!B:B,'Wk no''s'!C:C,FALSE)</f>
        <v>2</v>
      </c>
    </row>
    <row r="169" spans="1:6" x14ac:dyDescent="0.25">
      <c r="A169" t="s">
        <v>410</v>
      </c>
      <c r="C169" s="1">
        <v>45665</v>
      </c>
      <c r="D169" t="s">
        <v>2</v>
      </c>
      <c r="E169" s="8" t="str">
        <f t="shared" si="3"/>
        <v>Blank</v>
      </c>
      <c r="F169">
        <f>_xlfn.XLOOKUP(C169,'Wk no''s'!B:B,'Wk no''s'!C:C,FALSE)</f>
        <v>2</v>
      </c>
    </row>
    <row r="170" spans="1:6" x14ac:dyDescent="0.25">
      <c r="A170" t="s">
        <v>411</v>
      </c>
      <c r="B170">
        <v>15</v>
      </c>
      <c r="C170" s="1">
        <v>45666</v>
      </c>
      <c r="D170" t="s">
        <v>2</v>
      </c>
      <c r="E170" s="8" t="str">
        <f t="shared" si="3"/>
        <v>Not Blank</v>
      </c>
      <c r="F170">
        <f>_xlfn.XLOOKUP(C170,'Wk no''s'!B:B,'Wk no''s'!C:C,FALSE)</f>
        <v>2</v>
      </c>
    </row>
    <row r="171" spans="1:6" x14ac:dyDescent="0.25">
      <c r="A171" t="s">
        <v>412</v>
      </c>
      <c r="B171">
        <v>0</v>
      </c>
      <c r="C171" s="1">
        <v>45667</v>
      </c>
      <c r="D171" t="s">
        <v>2</v>
      </c>
      <c r="E171" s="8" t="str">
        <f t="shared" si="3"/>
        <v>Blank</v>
      </c>
      <c r="F171">
        <f>_xlfn.XLOOKUP(C171,'Wk no''s'!B:B,'Wk no''s'!C:C,FALSE)</f>
        <v>2</v>
      </c>
    </row>
    <row r="172" spans="1:6" x14ac:dyDescent="0.25">
      <c r="A172" t="s">
        <v>413</v>
      </c>
      <c r="B172">
        <v>0</v>
      </c>
      <c r="C172" s="1">
        <v>45666</v>
      </c>
      <c r="D172" t="s">
        <v>2</v>
      </c>
      <c r="E172" s="8" t="str">
        <f t="shared" si="3"/>
        <v>Blank</v>
      </c>
      <c r="F172">
        <f>_xlfn.XLOOKUP(C172,'Wk no''s'!B:B,'Wk no''s'!C:C,FALSE)</f>
        <v>2</v>
      </c>
    </row>
    <row r="173" spans="1:6" x14ac:dyDescent="0.25">
      <c r="A173" t="s">
        <v>414</v>
      </c>
      <c r="B173">
        <v>0</v>
      </c>
      <c r="C173" s="1">
        <v>45666</v>
      </c>
      <c r="D173" t="s">
        <v>2</v>
      </c>
      <c r="E173" s="8" t="str">
        <f t="shared" si="3"/>
        <v>Blank</v>
      </c>
      <c r="F173">
        <f>_xlfn.XLOOKUP(C173,'Wk no''s'!B:B,'Wk no''s'!C:C,FALSE)</f>
        <v>2</v>
      </c>
    </row>
    <row r="174" spans="1:6" x14ac:dyDescent="0.25">
      <c r="A174" t="s">
        <v>415</v>
      </c>
      <c r="B174">
        <v>8</v>
      </c>
      <c r="C174" s="1">
        <v>45667</v>
      </c>
      <c r="D174" t="s">
        <v>2</v>
      </c>
      <c r="E174" s="8" t="str">
        <f t="shared" si="3"/>
        <v>Not Blank</v>
      </c>
      <c r="F174">
        <f>_xlfn.XLOOKUP(C174,'Wk no''s'!B:B,'Wk no''s'!C:C,FALSE)</f>
        <v>2</v>
      </c>
    </row>
    <row r="175" spans="1:6" x14ac:dyDescent="0.25">
      <c r="A175" t="s">
        <v>416</v>
      </c>
      <c r="B175">
        <v>0</v>
      </c>
      <c r="C175" s="1">
        <v>45666</v>
      </c>
      <c r="D175" t="s">
        <v>2</v>
      </c>
      <c r="E175" s="8" t="str">
        <f t="shared" si="3"/>
        <v>Blank</v>
      </c>
      <c r="F175">
        <f>_xlfn.XLOOKUP(C175,'Wk no''s'!B:B,'Wk no''s'!C:C,FALSE)</f>
        <v>2</v>
      </c>
    </row>
    <row r="176" spans="1:6" x14ac:dyDescent="0.25">
      <c r="A176" t="s">
        <v>417</v>
      </c>
      <c r="B176">
        <v>0</v>
      </c>
      <c r="C176" s="1">
        <v>45666</v>
      </c>
      <c r="D176" t="s">
        <v>2</v>
      </c>
      <c r="E176" s="8" t="str">
        <f t="shared" si="3"/>
        <v>Blank</v>
      </c>
      <c r="F176">
        <f>_xlfn.XLOOKUP(C176,'Wk no''s'!B:B,'Wk no''s'!C:C,FALSE)</f>
        <v>2</v>
      </c>
    </row>
    <row r="177" spans="1:6" x14ac:dyDescent="0.25">
      <c r="A177" t="s">
        <v>418</v>
      </c>
      <c r="B177">
        <v>0</v>
      </c>
      <c r="C177" s="1">
        <v>45666</v>
      </c>
      <c r="D177" t="s">
        <v>2</v>
      </c>
      <c r="E177" s="8" t="str">
        <f t="shared" si="3"/>
        <v>Blank</v>
      </c>
      <c r="F177">
        <f>_xlfn.XLOOKUP(C177,'Wk no''s'!B:B,'Wk no''s'!C:C,FALSE)</f>
        <v>2</v>
      </c>
    </row>
    <row r="178" spans="1:6" x14ac:dyDescent="0.25">
      <c r="A178" t="s">
        <v>419</v>
      </c>
      <c r="C178" s="1">
        <v>45666</v>
      </c>
      <c r="D178" t="s">
        <v>2</v>
      </c>
      <c r="E178" s="8" t="str">
        <f t="shared" si="3"/>
        <v>Blank</v>
      </c>
      <c r="F178">
        <f>_xlfn.XLOOKUP(C178,'Wk no''s'!B:B,'Wk no''s'!C:C,FALSE)</f>
        <v>2</v>
      </c>
    </row>
    <row r="179" spans="1:6" x14ac:dyDescent="0.25">
      <c r="A179" t="s">
        <v>420</v>
      </c>
      <c r="B179">
        <v>0</v>
      </c>
      <c r="C179" s="1">
        <v>45666</v>
      </c>
      <c r="D179" t="s">
        <v>2</v>
      </c>
      <c r="E179" s="8" t="str">
        <f t="shared" si="3"/>
        <v>Blank</v>
      </c>
      <c r="F179">
        <f>_xlfn.XLOOKUP(C179,'Wk no''s'!B:B,'Wk no''s'!C:C,FALSE)</f>
        <v>2</v>
      </c>
    </row>
    <row r="180" spans="1:6" x14ac:dyDescent="0.25">
      <c r="A180" t="s">
        <v>421</v>
      </c>
      <c r="B180">
        <v>8</v>
      </c>
      <c r="C180" s="1">
        <v>45667</v>
      </c>
      <c r="D180" t="s">
        <v>2</v>
      </c>
      <c r="E180" s="8" t="str">
        <f t="shared" si="3"/>
        <v>Not Blank</v>
      </c>
      <c r="F180">
        <f>_xlfn.XLOOKUP(C180,'Wk no''s'!B:B,'Wk no''s'!C:C,FALSE)</f>
        <v>2</v>
      </c>
    </row>
    <row r="181" spans="1:6" x14ac:dyDescent="0.25">
      <c r="A181" t="s">
        <v>422</v>
      </c>
      <c r="B181">
        <v>0</v>
      </c>
      <c r="C181" s="1">
        <v>45666</v>
      </c>
      <c r="D181" t="s">
        <v>2</v>
      </c>
      <c r="E181" s="8" t="str">
        <f t="shared" si="3"/>
        <v>Blank</v>
      </c>
      <c r="F181">
        <f>_xlfn.XLOOKUP(C181,'Wk no''s'!B:B,'Wk no''s'!C:C,FALSE)</f>
        <v>2</v>
      </c>
    </row>
    <row r="182" spans="1:6" x14ac:dyDescent="0.25">
      <c r="A182" t="s">
        <v>423</v>
      </c>
      <c r="C182" s="1">
        <v>45667</v>
      </c>
      <c r="D182" t="s">
        <v>2</v>
      </c>
      <c r="E182" s="8" t="str">
        <f t="shared" si="3"/>
        <v>Blank</v>
      </c>
      <c r="F182">
        <f>_xlfn.XLOOKUP(C182,'Wk no''s'!B:B,'Wk no''s'!C:C,FALSE)</f>
        <v>2</v>
      </c>
    </row>
    <row r="183" spans="1:6" x14ac:dyDescent="0.25">
      <c r="A183" t="s">
        <v>424</v>
      </c>
      <c r="C183" s="1">
        <v>45666</v>
      </c>
      <c r="D183" t="s">
        <v>2</v>
      </c>
      <c r="E183" s="8" t="str">
        <f t="shared" si="3"/>
        <v>Blank</v>
      </c>
      <c r="F183">
        <f>_xlfn.XLOOKUP(C183,'Wk no''s'!B:B,'Wk no''s'!C:C,FALSE)</f>
        <v>2</v>
      </c>
    </row>
    <row r="184" spans="1:6" x14ac:dyDescent="0.25">
      <c r="A184" t="s">
        <v>425</v>
      </c>
      <c r="C184" s="1">
        <v>45666</v>
      </c>
      <c r="D184" t="s">
        <v>2</v>
      </c>
      <c r="E184" s="8" t="str">
        <f t="shared" si="3"/>
        <v>Blank</v>
      </c>
      <c r="F184">
        <f>_xlfn.XLOOKUP(C184,'Wk no''s'!B:B,'Wk no''s'!C:C,FALSE)</f>
        <v>2</v>
      </c>
    </row>
    <row r="185" spans="1:6" x14ac:dyDescent="0.25">
      <c r="A185" t="s">
        <v>426</v>
      </c>
      <c r="B185">
        <v>0</v>
      </c>
      <c r="C185" s="1">
        <v>45666</v>
      </c>
      <c r="D185" t="s">
        <v>2</v>
      </c>
      <c r="E185" s="8" t="str">
        <f t="shared" si="3"/>
        <v>Blank</v>
      </c>
      <c r="F185">
        <f>_xlfn.XLOOKUP(C185,'Wk no''s'!B:B,'Wk no''s'!C:C,FALSE)</f>
        <v>2</v>
      </c>
    </row>
    <row r="186" spans="1:6" x14ac:dyDescent="0.25">
      <c r="A186" t="s">
        <v>427</v>
      </c>
      <c r="C186" s="1">
        <v>45666</v>
      </c>
      <c r="D186" t="s">
        <v>2</v>
      </c>
      <c r="E186" s="8" t="str">
        <f t="shared" si="3"/>
        <v>Blank</v>
      </c>
      <c r="F186">
        <f>_xlfn.XLOOKUP(C186,'Wk no''s'!B:B,'Wk no''s'!C:C,FALSE)</f>
        <v>2</v>
      </c>
    </row>
    <row r="187" spans="1:6" x14ac:dyDescent="0.25">
      <c r="A187" t="s">
        <v>428</v>
      </c>
      <c r="B187">
        <v>8</v>
      </c>
      <c r="C187" s="1">
        <v>45667</v>
      </c>
      <c r="D187" t="s">
        <v>2</v>
      </c>
      <c r="E187" s="8" t="str">
        <f t="shared" si="3"/>
        <v>Not Blank</v>
      </c>
      <c r="F187">
        <f>_xlfn.XLOOKUP(C187,'Wk no''s'!B:B,'Wk no''s'!C:C,FALSE)</f>
        <v>2</v>
      </c>
    </row>
    <row r="188" spans="1:6" x14ac:dyDescent="0.25">
      <c r="A188" t="s">
        <v>429</v>
      </c>
      <c r="B188">
        <v>-7</v>
      </c>
      <c r="C188" s="1">
        <v>45666</v>
      </c>
      <c r="D188" t="s">
        <v>2</v>
      </c>
      <c r="E188" s="8" t="str">
        <f t="shared" si="3"/>
        <v>Not Blank</v>
      </c>
      <c r="F188">
        <f>_xlfn.XLOOKUP(C188,'Wk no''s'!B:B,'Wk no''s'!C:C,FALSE)</f>
        <v>2</v>
      </c>
    </row>
    <row r="189" spans="1:6" x14ac:dyDescent="0.25">
      <c r="A189" t="s">
        <v>430</v>
      </c>
      <c r="C189" s="1">
        <v>45666</v>
      </c>
      <c r="D189" t="s">
        <v>2</v>
      </c>
      <c r="E189" s="8" t="str">
        <f t="shared" si="3"/>
        <v>Blank</v>
      </c>
      <c r="F189">
        <f>_xlfn.XLOOKUP(C189,'Wk no''s'!B:B,'Wk no''s'!C:C,FALSE)</f>
        <v>2</v>
      </c>
    </row>
    <row r="190" spans="1:6" x14ac:dyDescent="0.25">
      <c r="A190" t="s">
        <v>431</v>
      </c>
      <c r="C190" s="1">
        <v>45666</v>
      </c>
      <c r="D190" t="s">
        <v>2</v>
      </c>
      <c r="E190" s="8" t="str">
        <f t="shared" si="3"/>
        <v>Blank</v>
      </c>
      <c r="F190">
        <f>_xlfn.XLOOKUP(C190,'Wk no''s'!B:B,'Wk no''s'!C:C,FALSE)</f>
        <v>2</v>
      </c>
    </row>
    <row r="191" spans="1:6" x14ac:dyDescent="0.25">
      <c r="A191" t="s">
        <v>432</v>
      </c>
      <c r="B191">
        <v>0</v>
      </c>
      <c r="C191" s="1">
        <v>45667</v>
      </c>
      <c r="D191" t="s">
        <v>2</v>
      </c>
      <c r="E191" s="8" t="str">
        <f t="shared" si="3"/>
        <v>Blank</v>
      </c>
      <c r="F191">
        <f>_xlfn.XLOOKUP(C191,'Wk no''s'!B:B,'Wk no''s'!C:C,FALSE)</f>
        <v>2</v>
      </c>
    </row>
    <row r="192" spans="1:6" x14ac:dyDescent="0.25">
      <c r="A192" t="s">
        <v>433</v>
      </c>
      <c r="C192" s="1">
        <v>45666</v>
      </c>
      <c r="D192" t="s">
        <v>2</v>
      </c>
      <c r="E192" s="8" t="str">
        <f t="shared" si="3"/>
        <v>Blank</v>
      </c>
      <c r="F192">
        <f>_xlfn.XLOOKUP(C192,'Wk no''s'!B:B,'Wk no''s'!C:C,FALSE)</f>
        <v>2</v>
      </c>
    </row>
    <row r="193" spans="1:6" x14ac:dyDescent="0.25">
      <c r="A193" t="s">
        <v>434</v>
      </c>
      <c r="B193">
        <v>0</v>
      </c>
      <c r="C193" s="1">
        <v>45666</v>
      </c>
      <c r="D193" t="s">
        <v>2</v>
      </c>
      <c r="E193" s="8" t="str">
        <f t="shared" si="3"/>
        <v>Blank</v>
      </c>
      <c r="F193">
        <f>_xlfn.XLOOKUP(C193,'Wk no''s'!B:B,'Wk no''s'!C:C,FALSE)</f>
        <v>2</v>
      </c>
    </row>
    <row r="194" spans="1:6" x14ac:dyDescent="0.25">
      <c r="A194" t="s">
        <v>435</v>
      </c>
      <c r="C194" s="1">
        <v>45666</v>
      </c>
      <c r="D194" t="s">
        <v>2</v>
      </c>
      <c r="E194" s="8" t="str">
        <f t="shared" si="3"/>
        <v>Blank</v>
      </c>
      <c r="F194">
        <f>_xlfn.XLOOKUP(C194,'Wk no''s'!B:B,'Wk no''s'!C:C,FALSE)</f>
        <v>2</v>
      </c>
    </row>
    <row r="195" spans="1:6" x14ac:dyDescent="0.25">
      <c r="A195" t="s">
        <v>436</v>
      </c>
      <c r="C195" s="1">
        <v>45666</v>
      </c>
      <c r="D195" t="s">
        <v>2</v>
      </c>
      <c r="E195" s="8" t="str">
        <f t="shared" si="3"/>
        <v>Blank</v>
      </c>
      <c r="F195">
        <f>_xlfn.XLOOKUP(C195,'Wk no''s'!B:B,'Wk no''s'!C:C,FALSE)</f>
        <v>2</v>
      </c>
    </row>
    <row r="196" spans="1:6" x14ac:dyDescent="0.25">
      <c r="A196" t="s">
        <v>437</v>
      </c>
      <c r="C196" s="1">
        <v>45666</v>
      </c>
      <c r="D196" t="s">
        <v>2</v>
      </c>
      <c r="E196" s="8" t="str">
        <f t="shared" si="3"/>
        <v>Blank</v>
      </c>
      <c r="F196">
        <f>_xlfn.XLOOKUP(C196,'Wk no''s'!B:B,'Wk no''s'!C:C,FALSE)</f>
        <v>2</v>
      </c>
    </row>
    <row r="197" spans="1:6" x14ac:dyDescent="0.25">
      <c r="A197" t="s">
        <v>438</v>
      </c>
      <c r="C197" s="1">
        <v>45667</v>
      </c>
      <c r="D197" t="s">
        <v>2</v>
      </c>
      <c r="E197" s="8" t="str">
        <f t="shared" si="3"/>
        <v>Blank</v>
      </c>
      <c r="F197">
        <f>_xlfn.XLOOKUP(C197,'Wk no''s'!B:B,'Wk no''s'!C:C,FALSE)</f>
        <v>2</v>
      </c>
    </row>
    <row r="198" spans="1:6" x14ac:dyDescent="0.25">
      <c r="A198" t="s">
        <v>439</v>
      </c>
      <c r="C198" s="1">
        <v>45666</v>
      </c>
      <c r="D198" t="s">
        <v>2</v>
      </c>
      <c r="E198" s="8" t="str">
        <f t="shared" si="3"/>
        <v>Blank</v>
      </c>
      <c r="F198">
        <f>_xlfn.XLOOKUP(C198,'Wk no''s'!B:B,'Wk no''s'!C:C,FALSE)</f>
        <v>2</v>
      </c>
    </row>
    <row r="199" spans="1:6" x14ac:dyDescent="0.25">
      <c r="A199" t="s">
        <v>440</v>
      </c>
      <c r="C199" s="1">
        <v>45666</v>
      </c>
      <c r="D199" t="s">
        <v>2</v>
      </c>
      <c r="E199" s="8" t="str">
        <f t="shared" si="3"/>
        <v>Blank</v>
      </c>
      <c r="F199">
        <f>_xlfn.XLOOKUP(C199,'Wk no''s'!B:B,'Wk no''s'!C:C,FALSE)</f>
        <v>2</v>
      </c>
    </row>
    <row r="200" spans="1:6" x14ac:dyDescent="0.25">
      <c r="A200" t="s">
        <v>441</v>
      </c>
      <c r="C200" s="1">
        <v>45666</v>
      </c>
      <c r="D200" t="s">
        <v>2</v>
      </c>
      <c r="E200" s="8" t="str">
        <f t="shared" si="3"/>
        <v>Blank</v>
      </c>
      <c r="F200">
        <f>_xlfn.XLOOKUP(C200,'Wk no''s'!B:B,'Wk no''s'!C:C,FALSE)</f>
        <v>2</v>
      </c>
    </row>
    <row r="201" spans="1:6" x14ac:dyDescent="0.25">
      <c r="A201" t="s">
        <v>442</v>
      </c>
      <c r="B201">
        <v>0</v>
      </c>
      <c r="C201" s="1">
        <v>45667</v>
      </c>
      <c r="D201" t="s">
        <v>2</v>
      </c>
      <c r="E201" s="8" t="str">
        <f t="shared" si="3"/>
        <v>Blank</v>
      </c>
      <c r="F201">
        <f>_xlfn.XLOOKUP(C201,'Wk no''s'!B:B,'Wk no''s'!C:C,FALSE)</f>
        <v>2</v>
      </c>
    </row>
    <row r="202" spans="1:6" x14ac:dyDescent="0.25">
      <c r="A202" t="s">
        <v>443</v>
      </c>
      <c r="B202">
        <v>0</v>
      </c>
      <c r="C202" s="1">
        <v>45666</v>
      </c>
      <c r="D202" t="s">
        <v>2</v>
      </c>
      <c r="E202" s="8" t="str">
        <f t="shared" si="3"/>
        <v>Blank</v>
      </c>
      <c r="F202">
        <f>_xlfn.XLOOKUP(C202,'Wk no''s'!B:B,'Wk no''s'!C:C,FALSE)</f>
        <v>2</v>
      </c>
    </row>
    <row r="203" spans="1:6" x14ac:dyDescent="0.25">
      <c r="A203" t="s">
        <v>444</v>
      </c>
      <c r="B203">
        <v>15</v>
      </c>
      <c r="C203" s="1">
        <v>45667</v>
      </c>
      <c r="D203" t="s">
        <v>2</v>
      </c>
      <c r="E203" s="8" t="str">
        <f t="shared" si="3"/>
        <v>Not Blank</v>
      </c>
      <c r="F203">
        <f>_xlfn.XLOOKUP(C203,'Wk no''s'!B:B,'Wk no''s'!C:C,FALSE)</f>
        <v>2</v>
      </c>
    </row>
    <row r="204" spans="1:6" x14ac:dyDescent="0.25">
      <c r="A204" t="s">
        <v>445</v>
      </c>
      <c r="C204" s="1">
        <v>45666</v>
      </c>
      <c r="D204" t="s">
        <v>2</v>
      </c>
      <c r="E204" s="8" t="str">
        <f t="shared" si="3"/>
        <v>Blank</v>
      </c>
      <c r="F204">
        <f>_xlfn.XLOOKUP(C204,'Wk no''s'!B:B,'Wk no''s'!C:C,FALSE)</f>
        <v>2</v>
      </c>
    </row>
    <row r="205" spans="1:6" x14ac:dyDescent="0.25">
      <c r="A205" t="s">
        <v>446</v>
      </c>
      <c r="C205" s="1">
        <v>45666</v>
      </c>
      <c r="D205" t="s">
        <v>2</v>
      </c>
      <c r="E205" s="8" t="str">
        <f t="shared" si="3"/>
        <v>Blank</v>
      </c>
      <c r="F205">
        <f>_xlfn.XLOOKUP(C205,'Wk no''s'!B:B,'Wk no''s'!C:C,FALSE)</f>
        <v>2</v>
      </c>
    </row>
    <row r="206" spans="1:6" x14ac:dyDescent="0.25">
      <c r="A206" t="s">
        <v>447</v>
      </c>
      <c r="B206">
        <v>0</v>
      </c>
      <c r="C206" s="1">
        <v>45667</v>
      </c>
      <c r="D206" t="s">
        <v>2</v>
      </c>
      <c r="E206" s="8" t="str">
        <f t="shared" si="3"/>
        <v>Blank</v>
      </c>
      <c r="F206">
        <f>_xlfn.XLOOKUP(C206,'Wk no''s'!B:B,'Wk no''s'!C:C,FALSE)</f>
        <v>2</v>
      </c>
    </row>
    <row r="207" spans="1:6" x14ac:dyDescent="0.25">
      <c r="A207" t="s">
        <v>448</v>
      </c>
      <c r="B207">
        <v>0</v>
      </c>
      <c r="C207" s="1">
        <v>45667</v>
      </c>
      <c r="D207" t="s">
        <v>2</v>
      </c>
      <c r="E207" s="8" t="str">
        <f t="shared" si="3"/>
        <v>Blank</v>
      </c>
      <c r="F207">
        <f>_xlfn.XLOOKUP(C207,'Wk no''s'!B:B,'Wk no''s'!C:C,FALSE)</f>
        <v>2</v>
      </c>
    </row>
    <row r="208" spans="1:6" x14ac:dyDescent="0.25">
      <c r="A208" t="s">
        <v>449</v>
      </c>
      <c r="B208">
        <v>0</v>
      </c>
      <c r="C208" s="1">
        <v>45667</v>
      </c>
      <c r="D208" t="s">
        <v>2</v>
      </c>
      <c r="E208" s="8" t="str">
        <f t="shared" si="3"/>
        <v>Blank</v>
      </c>
      <c r="F208">
        <f>_xlfn.XLOOKUP(C208,'Wk no''s'!B:B,'Wk no''s'!C:C,FALSE)</f>
        <v>2</v>
      </c>
    </row>
    <row r="209" spans="1:6" x14ac:dyDescent="0.25">
      <c r="A209" t="s">
        <v>450</v>
      </c>
      <c r="C209" s="1">
        <v>45667</v>
      </c>
      <c r="D209" t="s">
        <v>2</v>
      </c>
      <c r="E209" s="8" t="str">
        <f t="shared" si="3"/>
        <v>Blank</v>
      </c>
      <c r="F209">
        <f>_xlfn.XLOOKUP(C209,'Wk no''s'!B:B,'Wk no''s'!C:C,FALSE)</f>
        <v>2</v>
      </c>
    </row>
    <row r="210" spans="1:6" x14ac:dyDescent="0.25">
      <c r="A210" t="s">
        <v>451</v>
      </c>
      <c r="B210">
        <v>0</v>
      </c>
      <c r="C210" s="1">
        <v>45667</v>
      </c>
      <c r="D210" t="s">
        <v>2</v>
      </c>
      <c r="E210" s="8" t="str">
        <f t="shared" ref="E210:E273" si="4">IF(B210=0,"Blank","Not Blank")</f>
        <v>Blank</v>
      </c>
      <c r="F210">
        <f>_xlfn.XLOOKUP(C210,'Wk no''s'!B:B,'Wk no''s'!C:C,FALSE)</f>
        <v>2</v>
      </c>
    </row>
    <row r="211" spans="1:6" x14ac:dyDescent="0.25">
      <c r="A211" t="s">
        <v>452</v>
      </c>
      <c r="C211" s="1">
        <v>45667</v>
      </c>
      <c r="D211" t="s">
        <v>2</v>
      </c>
      <c r="E211" s="8" t="str">
        <f t="shared" si="4"/>
        <v>Blank</v>
      </c>
      <c r="F211">
        <f>_xlfn.XLOOKUP(C211,'Wk no''s'!B:B,'Wk no''s'!C:C,FALSE)</f>
        <v>2</v>
      </c>
    </row>
    <row r="212" spans="1:6" x14ac:dyDescent="0.25">
      <c r="A212" t="s">
        <v>453</v>
      </c>
      <c r="C212" s="1">
        <v>45667</v>
      </c>
      <c r="D212" t="s">
        <v>2</v>
      </c>
      <c r="E212" s="8" t="str">
        <f t="shared" si="4"/>
        <v>Blank</v>
      </c>
      <c r="F212">
        <f>_xlfn.XLOOKUP(C212,'Wk no''s'!B:B,'Wk no''s'!C:C,FALSE)</f>
        <v>2</v>
      </c>
    </row>
    <row r="213" spans="1:6" x14ac:dyDescent="0.25">
      <c r="A213" t="s">
        <v>454</v>
      </c>
      <c r="C213" s="1">
        <v>45667</v>
      </c>
      <c r="D213" t="s">
        <v>2</v>
      </c>
      <c r="E213" s="8" t="str">
        <f t="shared" si="4"/>
        <v>Blank</v>
      </c>
      <c r="F213">
        <f>_xlfn.XLOOKUP(C213,'Wk no''s'!B:B,'Wk no''s'!C:C,FALSE)</f>
        <v>2</v>
      </c>
    </row>
    <row r="214" spans="1:6" x14ac:dyDescent="0.25">
      <c r="A214" t="s">
        <v>455</v>
      </c>
      <c r="B214">
        <v>0</v>
      </c>
      <c r="C214" s="1">
        <v>45667</v>
      </c>
      <c r="D214" t="s">
        <v>2</v>
      </c>
      <c r="E214" s="8" t="str">
        <f t="shared" si="4"/>
        <v>Blank</v>
      </c>
      <c r="F214">
        <f>_xlfn.XLOOKUP(C214,'Wk no''s'!B:B,'Wk no''s'!C:C,FALSE)</f>
        <v>2</v>
      </c>
    </row>
    <row r="215" spans="1:6" x14ac:dyDescent="0.25">
      <c r="A215" t="s">
        <v>456</v>
      </c>
      <c r="B215">
        <v>0</v>
      </c>
      <c r="C215" s="1">
        <v>45667</v>
      </c>
      <c r="D215" t="s">
        <v>2</v>
      </c>
      <c r="E215" s="8" t="str">
        <f t="shared" si="4"/>
        <v>Blank</v>
      </c>
      <c r="F215">
        <f>_xlfn.XLOOKUP(C215,'Wk no''s'!B:B,'Wk no''s'!C:C,FALSE)</f>
        <v>2</v>
      </c>
    </row>
    <row r="216" spans="1:6" x14ac:dyDescent="0.25">
      <c r="A216" t="s">
        <v>457</v>
      </c>
      <c r="B216">
        <v>0</v>
      </c>
      <c r="C216" s="1">
        <v>45667</v>
      </c>
      <c r="D216" t="s">
        <v>2</v>
      </c>
      <c r="E216" s="8" t="str">
        <f t="shared" si="4"/>
        <v>Blank</v>
      </c>
      <c r="F216">
        <f>_xlfn.XLOOKUP(C216,'Wk no''s'!B:B,'Wk no''s'!C:C,FALSE)</f>
        <v>2</v>
      </c>
    </row>
    <row r="217" spans="1:6" x14ac:dyDescent="0.25">
      <c r="A217" t="s">
        <v>458</v>
      </c>
      <c r="C217" s="1">
        <v>45667</v>
      </c>
      <c r="D217" t="s">
        <v>2</v>
      </c>
      <c r="E217" s="8" t="str">
        <f t="shared" si="4"/>
        <v>Blank</v>
      </c>
      <c r="F217">
        <f>_xlfn.XLOOKUP(C217,'Wk no''s'!B:B,'Wk no''s'!C:C,FALSE)</f>
        <v>2</v>
      </c>
    </row>
    <row r="218" spans="1:6" x14ac:dyDescent="0.25">
      <c r="A218" t="s">
        <v>459</v>
      </c>
      <c r="C218" s="1">
        <v>45667</v>
      </c>
      <c r="D218" t="s">
        <v>2</v>
      </c>
      <c r="E218" s="8" t="str">
        <f t="shared" si="4"/>
        <v>Blank</v>
      </c>
      <c r="F218">
        <f>_xlfn.XLOOKUP(C218,'Wk no''s'!B:B,'Wk no''s'!C:C,FALSE)</f>
        <v>2</v>
      </c>
    </row>
    <row r="219" spans="1:6" x14ac:dyDescent="0.25">
      <c r="A219" t="s">
        <v>460</v>
      </c>
      <c r="B219">
        <v>0</v>
      </c>
      <c r="C219" s="1">
        <v>45667</v>
      </c>
      <c r="D219" t="s">
        <v>2</v>
      </c>
      <c r="E219" s="8" t="str">
        <f t="shared" si="4"/>
        <v>Blank</v>
      </c>
      <c r="F219">
        <f>_xlfn.XLOOKUP(C219,'Wk no''s'!B:B,'Wk no''s'!C:C,FALSE)</f>
        <v>2</v>
      </c>
    </row>
    <row r="220" spans="1:6" x14ac:dyDescent="0.25">
      <c r="A220" t="s">
        <v>461</v>
      </c>
      <c r="B220">
        <v>0</v>
      </c>
      <c r="C220" s="1">
        <v>45667</v>
      </c>
      <c r="D220" t="s">
        <v>2</v>
      </c>
      <c r="E220" s="8" t="str">
        <f t="shared" si="4"/>
        <v>Blank</v>
      </c>
      <c r="F220">
        <f>_xlfn.XLOOKUP(C220,'Wk no''s'!B:B,'Wk no''s'!C:C,FALSE)</f>
        <v>2</v>
      </c>
    </row>
    <row r="221" spans="1:6" x14ac:dyDescent="0.25">
      <c r="A221" t="s">
        <v>462</v>
      </c>
      <c r="B221">
        <v>0</v>
      </c>
      <c r="C221" s="1">
        <v>45667</v>
      </c>
      <c r="D221" t="s">
        <v>2</v>
      </c>
      <c r="E221" s="8" t="str">
        <f t="shared" si="4"/>
        <v>Blank</v>
      </c>
      <c r="F221">
        <f>_xlfn.XLOOKUP(C221,'Wk no''s'!B:B,'Wk no''s'!C:C,FALSE)</f>
        <v>2</v>
      </c>
    </row>
    <row r="222" spans="1:6" x14ac:dyDescent="0.25">
      <c r="A222" t="s">
        <v>463</v>
      </c>
      <c r="C222" s="1">
        <v>45667</v>
      </c>
      <c r="D222" t="s">
        <v>2</v>
      </c>
      <c r="E222" s="8" t="str">
        <f t="shared" si="4"/>
        <v>Blank</v>
      </c>
      <c r="F222">
        <f>_xlfn.XLOOKUP(C222,'Wk no''s'!B:B,'Wk no''s'!C:C,FALSE)</f>
        <v>2</v>
      </c>
    </row>
    <row r="223" spans="1:6" x14ac:dyDescent="0.25">
      <c r="A223" t="s">
        <v>464</v>
      </c>
      <c r="C223" s="1">
        <v>45667</v>
      </c>
      <c r="D223" t="s">
        <v>2</v>
      </c>
      <c r="E223" s="8" t="str">
        <f t="shared" si="4"/>
        <v>Blank</v>
      </c>
      <c r="F223">
        <f>_xlfn.XLOOKUP(C223,'Wk no''s'!B:B,'Wk no''s'!C:C,FALSE)</f>
        <v>2</v>
      </c>
    </row>
    <row r="224" spans="1:6" x14ac:dyDescent="0.25">
      <c r="A224" t="s">
        <v>465</v>
      </c>
      <c r="C224" s="1">
        <v>45667</v>
      </c>
      <c r="D224" t="s">
        <v>2</v>
      </c>
      <c r="E224" s="8" t="str">
        <f t="shared" si="4"/>
        <v>Blank</v>
      </c>
      <c r="F224">
        <f>_xlfn.XLOOKUP(C224,'Wk no''s'!B:B,'Wk no''s'!C:C,FALSE)</f>
        <v>2</v>
      </c>
    </row>
    <row r="225" spans="1:6" x14ac:dyDescent="0.25">
      <c r="A225" t="s">
        <v>466</v>
      </c>
      <c r="C225" s="1">
        <v>45667</v>
      </c>
      <c r="D225" t="s">
        <v>2</v>
      </c>
      <c r="E225" s="8" t="str">
        <f t="shared" si="4"/>
        <v>Blank</v>
      </c>
      <c r="F225">
        <f>_xlfn.XLOOKUP(C225,'Wk no''s'!B:B,'Wk no''s'!C:C,FALSE)</f>
        <v>2</v>
      </c>
    </row>
    <row r="226" spans="1:6" x14ac:dyDescent="0.25">
      <c r="A226" t="s">
        <v>467</v>
      </c>
      <c r="C226" s="1">
        <v>45667</v>
      </c>
      <c r="D226" t="s">
        <v>2</v>
      </c>
      <c r="E226" s="8" t="str">
        <f t="shared" si="4"/>
        <v>Blank</v>
      </c>
      <c r="F226">
        <f>_xlfn.XLOOKUP(C226,'Wk no''s'!B:B,'Wk no''s'!C:C,FALSE)</f>
        <v>2</v>
      </c>
    </row>
    <row r="227" spans="1:6" x14ac:dyDescent="0.25">
      <c r="A227" t="s">
        <v>468</v>
      </c>
      <c r="C227" s="1">
        <v>45667</v>
      </c>
      <c r="D227" t="s">
        <v>2</v>
      </c>
      <c r="E227" s="8" t="str">
        <f t="shared" si="4"/>
        <v>Blank</v>
      </c>
      <c r="F227">
        <f>_xlfn.XLOOKUP(C227,'Wk no''s'!B:B,'Wk no''s'!C:C,FALSE)</f>
        <v>2</v>
      </c>
    </row>
    <row r="228" spans="1:6" x14ac:dyDescent="0.25">
      <c r="A228" t="s">
        <v>469</v>
      </c>
      <c r="B228">
        <v>309</v>
      </c>
      <c r="C228" s="1">
        <v>45665</v>
      </c>
      <c r="D228" t="s">
        <v>11</v>
      </c>
      <c r="E228" s="8" t="str">
        <f t="shared" si="4"/>
        <v>Not Blank</v>
      </c>
      <c r="F228">
        <f>_xlfn.XLOOKUP(C228,'Wk no''s'!B:B,'Wk no''s'!C:C,FALSE)</f>
        <v>2</v>
      </c>
    </row>
    <row r="229" spans="1:6" x14ac:dyDescent="0.25">
      <c r="A229" t="s">
        <v>470</v>
      </c>
      <c r="B229">
        <v>285</v>
      </c>
      <c r="C229" s="1">
        <v>45665</v>
      </c>
      <c r="D229" t="s">
        <v>11</v>
      </c>
      <c r="E229" s="8" t="str">
        <f t="shared" si="4"/>
        <v>Not Blank</v>
      </c>
      <c r="F229">
        <f>_xlfn.XLOOKUP(C229,'Wk no''s'!B:B,'Wk no''s'!C:C,FALSE)</f>
        <v>2</v>
      </c>
    </row>
    <row r="230" spans="1:6" x14ac:dyDescent="0.25">
      <c r="A230" t="s">
        <v>471</v>
      </c>
      <c r="B230">
        <v>184</v>
      </c>
      <c r="C230" s="1">
        <v>45665</v>
      </c>
      <c r="D230" t="s">
        <v>11</v>
      </c>
      <c r="E230" s="8" t="str">
        <f t="shared" si="4"/>
        <v>Not Blank</v>
      </c>
      <c r="F230">
        <f>_xlfn.XLOOKUP(C230,'Wk no''s'!B:B,'Wk no''s'!C:C,FALSE)</f>
        <v>2</v>
      </c>
    </row>
    <row r="231" spans="1:6" x14ac:dyDescent="0.25">
      <c r="A231" t="s">
        <v>472</v>
      </c>
      <c r="B231">
        <v>148</v>
      </c>
      <c r="C231" s="1">
        <v>45665</v>
      </c>
      <c r="D231" t="s">
        <v>11</v>
      </c>
      <c r="E231" s="8" t="str">
        <f t="shared" si="4"/>
        <v>Not Blank</v>
      </c>
      <c r="F231">
        <f>_xlfn.XLOOKUP(C231,'Wk no''s'!B:B,'Wk no''s'!C:C,FALSE)</f>
        <v>2</v>
      </c>
    </row>
    <row r="232" spans="1:6" x14ac:dyDescent="0.25">
      <c r="A232" t="s">
        <v>473</v>
      </c>
      <c r="B232">
        <v>105</v>
      </c>
      <c r="C232" s="1">
        <v>45666</v>
      </c>
      <c r="D232" t="s">
        <v>11</v>
      </c>
      <c r="E232" s="8" t="str">
        <f t="shared" si="4"/>
        <v>Not Blank</v>
      </c>
      <c r="F232">
        <f>_xlfn.XLOOKUP(C232,'Wk no''s'!B:B,'Wk no''s'!C:C,FALSE)</f>
        <v>2</v>
      </c>
    </row>
    <row r="233" spans="1:6" x14ac:dyDescent="0.25">
      <c r="A233" t="s">
        <v>474</v>
      </c>
      <c r="B233">
        <v>21</v>
      </c>
      <c r="C233" s="1">
        <v>45666</v>
      </c>
      <c r="D233" t="s">
        <v>11</v>
      </c>
      <c r="E233" s="8" t="str">
        <f t="shared" si="4"/>
        <v>Not Blank</v>
      </c>
      <c r="F233">
        <f>_xlfn.XLOOKUP(C233,'Wk no''s'!B:B,'Wk no''s'!C:C,FALSE)</f>
        <v>2</v>
      </c>
    </row>
    <row r="234" spans="1:6" x14ac:dyDescent="0.25">
      <c r="A234" t="s">
        <v>475</v>
      </c>
      <c r="B234">
        <v>16</v>
      </c>
      <c r="C234" s="1">
        <v>45666</v>
      </c>
      <c r="D234" t="s">
        <v>11</v>
      </c>
      <c r="E234" s="8" t="str">
        <f t="shared" si="4"/>
        <v>Not Blank</v>
      </c>
      <c r="F234">
        <f>_xlfn.XLOOKUP(C234,'Wk no''s'!B:B,'Wk no''s'!C:C,FALSE)</f>
        <v>2</v>
      </c>
    </row>
    <row r="235" spans="1:6" x14ac:dyDescent="0.25">
      <c r="A235" t="s">
        <v>476</v>
      </c>
      <c r="B235">
        <v>21</v>
      </c>
      <c r="C235" s="1">
        <v>45666</v>
      </c>
      <c r="D235" t="s">
        <v>11</v>
      </c>
      <c r="E235" s="8" t="str">
        <f t="shared" si="4"/>
        <v>Not Blank</v>
      </c>
      <c r="F235">
        <f>_xlfn.XLOOKUP(C235,'Wk no''s'!B:B,'Wk no''s'!C:C,FALSE)</f>
        <v>2</v>
      </c>
    </row>
    <row r="236" spans="1:6" x14ac:dyDescent="0.25">
      <c r="A236" t="s">
        <v>477</v>
      </c>
      <c r="C236" s="1">
        <v>45665</v>
      </c>
      <c r="D236" t="s">
        <v>11</v>
      </c>
      <c r="E236" s="8" t="str">
        <f t="shared" si="4"/>
        <v>Blank</v>
      </c>
      <c r="F236">
        <f>_xlfn.XLOOKUP(C236,'Wk no''s'!B:B,'Wk no''s'!C:C,FALSE)</f>
        <v>2</v>
      </c>
    </row>
    <row r="237" spans="1:6" x14ac:dyDescent="0.25">
      <c r="A237" t="s">
        <v>478</v>
      </c>
      <c r="C237" s="1">
        <v>45666</v>
      </c>
      <c r="D237" t="s">
        <v>11</v>
      </c>
      <c r="E237" s="8" t="str">
        <f t="shared" si="4"/>
        <v>Blank</v>
      </c>
      <c r="F237">
        <f>_xlfn.XLOOKUP(C237,'Wk no''s'!B:B,'Wk no''s'!C:C,FALSE)</f>
        <v>2</v>
      </c>
    </row>
    <row r="238" spans="1:6" x14ac:dyDescent="0.25">
      <c r="A238" t="s">
        <v>479</v>
      </c>
      <c r="C238" s="1">
        <v>45665</v>
      </c>
      <c r="D238" t="s">
        <v>11</v>
      </c>
      <c r="E238" s="8" t="str">
        <f t="shared" si="4"/>
        <v>Blank</v>
      </c>
      <c r="F238">
        <f>_xlfn.XLOOKUP(C238,'Wk no''s'!B:B,'Wk no''s'!C:C,FALSE)</f>
        <v>2</v>
      </c>
    </row>
    <row r="239" spans="1:6" x14ac:dyDescent="0.25">
      <c r="A239" t="s">
        <v>480</v>
      </c>
      <c r="C239" s="1">
        <v>45665</v>
      </c>
      <c r="D239" t="s">
        <v>11</v>
      </c>
      <c r="E239" s="8" t="str">
        <f t="shared" si="4"/>
        <v>Blank</v>
      </c>
      <c r="F239">
        <f>_xlfn.XLOOKUP(C239,'Wk no''s'!B:B,'Wk no''s'!C:C,FALSE)</f>
        <v>2</v>
      </c>
    </row>
    <row r="240" spans="1:6" x14ac:dyDescent="0.25">
      <c r="A240" t="s">
        <v>481</v>
      </c>
      <c r="B240">
        <v>40</v>
      </c>
      <c r="C240" s="1">
        <v>45671</v>
      </c>
      <c r="D240" t="s">
        <v>8</v>
      </c>
      <c r="E240" s="8" t="str">
        <f t="shared" si="4"/>
        <v>Not Blank</v>
      </c>
      <c r="F240">
        <f>_xlfn.XLOOKUP(C240,'Wk no''s'!B:B,'Wk no''s'!C:C,FALSE)</f>
        <v>3</v>
      </c>
    </row>
    <row r="241" spans="1:6" x14ac:dyDescent="0.25">
      <c r="A241" t="s">
        <v>482</v>
      </c>
      <c r="B241">
        <v>48</v>
      </c>
      <c r="C241" s="1">
        <v>45674</v>
      </c>
      <c r="D241" t="s">
        <v>8</v>
      </c>
      <c r="E241" s="8" t="str">
        <f t="shared" si="4"/>
        <v>Not Blank</v>
      </c>
      <c r="F241">
        <f>_xlfn.XLOOKUP(C241,'Wk no''s'!B:B,'Wk no''s'!C:C,FALSE)</f>
        <v>3</v>
      </c>
    </row>
    <row r="242" spans="1:6" x14ac:dyDescent="0.25">
      <c r="A242" t="s">
        <v>483</v>
      </c>
      <c r="B242">
        <v>8</v>
      </c>
      <c r="C242" s="1">
        <v>45672</v>
      </c>
      <c r="D242" t="s">
        <v>8</v>
      </c>
      <c r="E242" s="8" t="str">
        <f t="shared" si="4"/>
        <v>Not Blank</v>
      </c>
      <c r="F242">
        <f>_xlfn.XLOOKUP(C242,'Wk no''s'!B:B,'Wk no''s'!C:C,FALSE)</f>
        <v>3</v>
      </c>
    </row>
    <row r="243" spans="1:6" x14ac:dyDescent="0.25">
      <c r="A243" t="s">
        <v>484</v>
      </c>
      <c r="C243" s="1">
        <v>45674</v>
      </c>
      <c r="D243" t="s">
        <v>8</v>
      </c>
      <c r="E243" s="8" t="str">
        <f t="shared" si="4"/>
        <v>Blank</v>
      </c>
      <c r="F243">
        <f>_xlfn.XLOOKUP(C243,'Wk no''s'!B:B,'Wk no''s'!C:C,FALSE)</f>
        <v>3</v>
      </c>
    </row>
    <row r="244" spans="1:6" x14ac:dyDescent="0.25">
      <c r="A244" t="s">
        <v>485</v>
      </c>
      <c r="C244" s="1">
        <v>45674</v>
      </c>
      <c r="D244" t="s">
        <v>8</v>
      </c>
      <c r="E244" s="8" t="str">
        <f t="shared" si="4"/>
        <v>Blank</v>
      </c>
      <c r="F244">
        <f>_xlfn.XLOOKUP(C244,'Wk no''s'!B:B,'Wk no''s'!C:C,FALSE)</f>
        <v>3</v>
      </c>
    </row>
    <row r="245" spans="1:6" x14ac:dyDescent="0.25">
      <c r="A245" t="s">
        <v>486</v>
      </c>
      <c r="B245">
        <v>8</v>
      </c>
      <c r="C245" s="1">
        <v>45674</v>
      </c>
      <c r="D245" t="s">
        <v>8</v>
      </c>
      <c r="E245" s="8" t="str">
        <f t="shared" si="4"/>
        <v>Not Blank</v>
      </c>
      <c r="F245">
        <f>_xlfn.XLOOKUP(C245,'Wk no''s'!B:B,'Wk no''s'!C:C,FALSE)</f>
        <v>3</v>
      </c>
    </row>
    <row r="246" spans="1:6" x14ac:dyDescent="0.25">
      <c r="A246" t="s">
        <v>487</v>
      </c>
      <c r="B246">
        <v>0</v>
      </c>
      <c r="C246" s="1">
        <v>45674</v>
      </c>
      <c r="D246" t="s">
        <v>8</v>
      </c>
      <c r="E246" s="8" t="str">
        <f t="shared" si="4"/>
        <v>Blank</v>
      </c>
      <c r="F246">
        <f>_xlfn.XLOOKUP(C246,'Wk no''s'!B:B,'Wk no''s'!C:C,FALSE)</f>
        <v>3</v>
      </c>
    </row>
    <row r="247" spans="1:6" x14ac:dyDescent="0.25">
      <c r="A247" t="s">
        <v>488</v>
      </c>
      <c r="C247" s="1">
        <v>45671</v>
      </c>
      <c r="D247" t="s">
        <v>192</v>
      </c>
      <c r="E247" s="8" t="str">
        <f t="shared" si="4"/>
        <v>Blank</v>
      </c>
      <c r="F247">
        <f>_xlfn.XLOOKUP(C247,'Wk no''s'!B:B,'Wk no''s'!C:C,FALSE)</f>
        <v>3</v>
      </c>
    </row>
    <row r="248" spans="1:6" x14ac:dyDescent="0.25">
      <c r="A248" t="s">
        <v>489</v>
      </c>
      <c r="B248">
        <v>72</v>
      </c>
      <c r="C248" s="1">
        <v>45674</v>
      </c>
      <c r="D248" t="s">
        <v>184</v>
      </c>
      <c r="E248" s="8" t="str">
        <f t="shared" si="4"/>
        <v>Not Blank</v>
      </c>
      <c r="F248">
        <f>_xlfn.XLOOKUP(C248,'Wk no''s'!B:B,'Wk no''s'!C:C,FALSE)</f>
        <v>3</v>
      </c>
    </row>
    <row r="249" spans="1:6" x14ac:dyDescent="0.25">
      <c r="A249" t="s">
        <v>490</v>
      </c>
      <c r="C249" s="1">
        <v>45670</v>
      </c>
      <c r="D249" t="s">
        <v>184</v>
      </c>
      <c r="E249" s="8" t="str">
        <f t="shared" si="4"/>
        <v>Blank</v>
      </c>
      <c r="F249">
        <f>_xlfn.XLOOKUP(C249,'Wk no''s'!B:B,'Wk no''s'!C:C,FALSE)</f>
        <v>3</v>
      </c>
    </row>
    <row r="250" spans="1:6" x14ac:dyDescent="0.25">
      <c r="A250" t="s">
        <v>491</v>
      </c>
      <c r="B250">
        <v>0</v>
      </c>
      <c r="C250" s="1">
        <v>45670</v>
      </c>
      <c r="D250" t="s">
        <v>184</v>
      </c>
      <c r="E250" s="8" t="str">
        <f t="shared" si="4"/>
        <v>Blank</v>
      </c>
      <c r="F250">
        <f>_xlfn.XLOOKUP(C250,'Wk no''s'!B:B,'Wk no''s'!C:C,FALSE)</f>
        <v>3</v>
      </c>
    </row>
    <row r="251" spans="1:6" x14ac:dyDescent="0.25">
      <c r="A251" t="s">
        <v>492</v>
      </c>
      <c r="B251">
        <v>8</v>
      </c>
      <c r="C251" s="1">
        <v>45671</v>
      </c>
      <c r="D251" t="s">
        <v>184</v>
      </c>
      <c r="E251" s="8" t="str">
        <f t="shared" si="4"/>
        <v>Not Blank</v>
      </c>
      <c r="F251">
        <f>_xlfn.XLOOKUP(C251,'Wk no''s'!B:B,'Wk no''s'!C:C,FALSE)</f>
        <v>3</v>
      </c>
    </row>
    <row r="252" spans="1:6" x14ac:dyDescent="0.25">
      <c r="A252" t="s">
        <v>493</v>
      </c>
      <c r="B252">
        <v>8</v>
      </c>
      <c r="C252" s="1">
        <v>45672</v>
      </c>
      <c r="D252" t="s">
        <v>184</v>
      </c>
      <c r="E252" s="8" t="str">
        <f t="shared" si="4"/>
        <v>Not Blank</v>
      </c>
      <c r="F252">
        <f>_xlfn.XLOOKUP(C252,'Wk no''s'!B:B,'Wk no''s'!C:C,FALSE)</f>
        <v>3</v>
      </c>
    </row>
    <row r="253" spans="1:6" x14ac:dyDescent="0.25">
      <c r="A253" t="s">
        <v>494</v>
      </c>
      <c r="B253">
        <v>9</v>
      </c>
      <c r="C253" s="1">
        <v>45673</v>
      </c>
      <c r="D253" t="s">
        <v>184</v>
      </c>
      <c r="E253" s="8" t="str">
        <f t="shared" si="4"/>
        <v>Not Blank</v>
      </c>
      <c r="F253">
        <f>_xlfn.XLOOKUP(C253,'Wk no''s'!B:B,'Wk no''s'!C:C,FALSE)</f>
        <v>3</v>
      </c>
    </row>
    <row r="254" spans="1:6" x14ac:dyDescent="0.25">
      <c r="A254" t="s">
        <v>495</v>
      </c>
      <c r="B254">
        <v>-7</v>
      </c>
      <c r="C254" s="1">
        <v>45671</v>
      </c>
      <c r="D254" t="s">
        <v>184</v>
      </c>
      <c r="E254" s="8" t="str">
        <f t="shared" si="4"/>
        <v>Not Blank</v>
      </c>
      <c r="F254">
        <f>_xlfn.XLOOKUP(C254,'Wk no''s'!B:B,'Wk no''s'!C:C,FALSE)</f>
        <v>3</v>
      </c>
    </row>
    <row r="255" spans="1:6" x14ac:dyDescent="0.25">
      <c r="A255" t="s">
        <v>496</v>
      </c>
      <c r="B255">
        <v>0</v>
      </c>
      <c r="C255" s="1">
        <v>45672</v>
      </c>
      <c r="D255" t="s">
        <v>184</v>
      </c>
      <c r="E255" s="8" t="str">
        <f t="shared" si="4"/>
        <v>Blank</v>
      </c>
      <c r="F255">
        <f>_xlfn.XLOOKUP(C255,'Wk no''s'!B:B,'Wk no''s'!C:C,FALSE)</f>
        <v>3</v>
      </c>
    </row>
    <row r="256" spans="1:6" x14ac:dyDescent="0.25">
      <c r="A256" t="s">
        <v>497</v>
      </c>
      <c r="B256">
        <v>0</v>
      </c>
      <c r="C256" s="1">
        <v>45674</v>
      </c>
      <c r="D256" t="s">
        <v>184</v>
      </c>
      <c r="E256" s="8" t="str">
        <f t="shared" si="4"/>
        <v>Blank</v>
      </c>
      <c r="F256">
        <f>_xlfn.XLOOKUP(C256,'Wk no''s'!B:B,'Wk no''s'!C:C,FALSE)</f>
        <v>3</v>
      </c>
    </row>
    <row r="257" spans="1:6" x14ac:dyDescent="0.25">
      <c r="A257" t="s">
        <v>498</v>
      </c>
      <c r="B257">
        <v>0</v>
      </c>
      <c r="C257" s="1">
        <v>45674</v>
      </c>
      <c r="D257" t="s">
        <v>184</v>
      </c>
      <c r="E257" s="8" t="str">
        <f t="shared" si="4"/>
        <v>Blank</v>
      </c>
      <c r="F257">
        <f>_xlfn.XLOOKUP(C257,'Wk no''s'!B:B,'Wk no''s'!C:C,FALSE)</f>
        <v>3</v>
      </c>
    </row>
    <row r="258" spans="1:6" x14ac:dyDescent="0.25">
      <c r="A258" t="s">
        <v>499</v>
      </c>
      <c r="B258">
        <v>216</v>
      </c>
      <c r="C258" s="1">
        <v>45673</v>
      </c>
      <c r="D258" t="s">
        <v>15</v>
      </c>
      <c r="E258" s="8" t="str">
        <f t="shared" si="4"/>
        <v>Not Blank</v>
      </c>
      <c r="F258">
        <f>_xlfn.XLOOKUP(C258,'Wk no''s'!B:B,'Wk no''s'!C:C,FALSE)</f>
        <v>3</v>
      </c>
    </row>
    <row r="259" spans="1:6" x14ac:dyDescent="0.25">
      <c r="A259" t="s">
        <v>500</v>
      </c>
      <c r="C259" s="1">
        <v>45674</v>
      </c>
      <c r="D259" t="s">
        <v>15</v>
      </c>
      <c r="E259" s="8" t="str">
        <f t="shared" si="4"/>
        <v>Blank</v>
      </c>
      <c r="F259">
        <f>_xlfn.XLOOKUP(C259,'Wk no''s'!B:B,'Wk no''s'!C:C,FALSE)</f>
        <v>3</v>
      </c>
    </row>
    <row r="260" spans="1:6" x14ac:dyDescent="0.25">
      <c r="A260" t="s">
        <v>501</v>
      </c>
      <c r="B260">
        <v>41</v>
      </c>
      <c r="C260" s="1">
        <v>45671</v>
      </c>
      <c r="D260" t="s">
        <v>15</v>
      </c>
      <c r="E260" s="8" t="str">
        <f t="shared" si="4"/>
        <v>Not Blank</v>
      </c>
      <c r="F260">
        <f>_xlfn.XLOOKUP(C260,'Wk no''s'!B:B,'Wk no''s'!C:C,FALSE)</f>
        <v>3</v>
      </c>
    </row>
    <row r="261" spans="1:6" x14ac:dyDescent="0.25">
      <c r="A261" t="s">
        <v>502</v>
      </c>
      <c r="B261">
        <v>26</v>
      </c>
      <c r="C261" s="1">
        <v>45672</v>
      </c>
      <c r="D261" t="s">
        <v>15</v>
      </c>
      <c r="E261" s="8" t="str">
        <f t="shared" si="4"/>
        <v>Not Blank</v>
      </c>
      <c r="F261">
        <f>_xlfn.XLOOKUP(C261,'Wk no''s'!B:B,'Wk no''s'!C:C,FALSE)</f>
        <v>3</v>
      </c>
    </row>
    <row r="262" spans="1:6" x14ac:dyDescent="0.25">
      <c r="A262" t="s">
        <v>503</v>
      </c>
      <c r="B262">
        <v>16</v>
      </c>
      <c r="C262" s="1">
        <v>45670</v>
      </c>
      <c r="D262" t="s">
        <v>15</v>
      </c>
      <c r="E262" s="8" t="str">
        <f t="shared" si="4"/>
        <v>Not Blank</v>
      </c>
      <c r="F262">
        <f>_xlfn.XLOOKUP(C262,'Wk no''s'!B:B,'Wk no''s'!C:C,FALSE)</f>
        <v>3</v>
      </c>
    </row>
    <row r="263" spans="1:6" x14ac:dyDescent="0.25">
      <c r="A263" t="s">
        <v>504</v>
      </c>
      <c r="B263">
        <v>24</v>
      </c>
      <c r="C263" s="1">
        <v>45672</v>
      </c>
      <c r="D263" t="s">
        <v>15</v>
      </c>
      <c r="E263" s="8" t="str">
        <f t="shared" si="4"/>
        <v>Not Blank</v>
      </c>
      <c r="F263">
        <f>_xlfn.XLOOKUP(C263,'Wk no''s'!B:B,'Wk no''s'!C:C,FALSE)</f>
        <v>3</v>
      </c>
    </row>
    <row r="264" spans="1:6" x14ac:dyDescent="0.25">
      <c r="A264" t="s">
        <v>505</v>
      </c>
      <c r="B264">
        <v>0</v>
      </c>
      <c r="C264" s="1">
        <v>45670</v>
      </c>
      <c r="D264" t="s">
        <v>15</v>
      </c>
      <c r="E264" s="8" t="str">
        <f t="shared" si="4"/>
        <v>Blank</v>
      </c>
      <c r="F264">
        <f>_xlfn.XLOOKUP(C264,'Wk no''s'!B:B,'Wk no''s'!C:C,FALSE)</f>
        <v>3</v>
      </c>
    </row>
    <row r="265" spans="1:6" x14ac:dyDescent="0.25">
      <c r="A265" t="s">
        <v>506</v>
      </c>
      <c r="C265" s="1">
        <v>45671</v>
      </c>
      <c r="D265" t="s">
        <v>15</v>
      </c>
      <c r="E265" s="8" t="str">
        <f t="shared" si="4"/>
        <v>Blank</v>
      </c>
      <c r="F265">
        <f>_xlfn.XLOOKUP(C265,'Wk no''s'!B:B,'Wk no''s'!C:C,FALSE)</f>
        <v>3</v>
      </c>
    </row>
    <row r="266" spans="1:6" x14ac:dyDescent="0.25">
      <c r="A266" t="s">
        <v>507</v>
      </c>
      <c r="C266" s="1">
        <v>45674</v>
      </c>
      <c r="D266" t="s">
        <v>15</v>
      </c>
      <c r="E266" s="8" t="str">
        <f t="shared" si="4"/>
        <v>Blank</v>
      </c>
      <c r="F266">
        <f>_xlfn.XLOOKUP(C266,'Wk no''s'!B:B,'Wk no''s'!C:C,FALSE)</f>
        <v>3</v>
      </c>
    </row>
    <row r="267" spans="1:6" x14ac:dyDescent="0.25">
      <c r="A267" t="s">
        <v>508</v>
      </c>
      <c r="C267" s="1">
        <v>45674</v>
      </c>
      <c r="D267" t="s">
        <v>15</v>
      </c>
      <c r="E267" s="8" t="str">
        <f t="shared" si="4"/>
        <v>Blank</v>
      </c>
      <c r="F267">
        <f>_xlfn.XLOOKUP(C267,'Wk no''s'!B:B,'Wk no''s'!C:C,FALSE)</f>
        <v>3</v>
      </c>
    </row>
    <row r="268" spans="1:6" x14ac:dyDescent="0.25">
      <c r="A268" t="s">
        <v>509</v>
      </c>
      <c r="B268">
        <v>16</v>
      </c>
      <c r="C268" s="1">
        <v>45671</v>
      </c>
      <c r="D268" t="s">
        <v>2</v>
      </c>
      <c r="E268" s="8" t="str">
        <f t="shared" si="4"/>
        <v>Not Blank</v>
      </c>
      <c r="F268">
        <f>_xlfn.XLOOKUP(C268,'Wk no''s'!B:B,'Wk no''s'!C:C,FALSE)</f>
        <v>3</v>
      </c>
    </row>
    <row r="269" spans="1:6" x14ac:dyDescent="0.25">
      <c r="A269" t="s">
        <v>510</v>
      </c>
      <c r="B269">
        <v>137</v>
      </c>
      <c r="C269" s="1">
        <v>45670</v>
      </c>
      <c r="D269" t="s">
        <v>2</v>
      </c>
      <c r="E269" s="8" t="str">
        <f t="shared" si="4"/>
        <v>Not Blank</v>
      </c>
      <c r="F269">
        <f>_xlfn.XLOOKUP(C269,'Wk no''s'!B:B,'Wk no''s'!C:C,FALSE)</f>
        <v>3</v>
      </c>
    </row>
    <row r="270" spans="1:6" x14ac:dyDescent="0.25">
      <c r="A270" t="s">
        <v>511</v>
      </c>
      <c r="B270">
        <v>32</v>
      </c>
      <c r="C270" s="1">
        <v>45670</v>
      </c>
      <c r="D270" t="s">
        <v>2</v>
      </c>
      <c r="E270" s="8" t="str">
        <f t="shared" si="4"/>
        <v>Not Blank</v>
      </c>
      <c r="F270">
        <f>_xlfn.XLOOKUP(C270,'Wk no''s'!B:B,'Wk no''s'!C:C,FALSE)</f>
        <v>3</v>
      </c>
    </row>
    <row r="271" spans="1:6" x14ac:dyDescent="0.25">
      <c r="A271" t="s">
        <v>512</v>
      </c>
      <c r="B271">
        <v>33</v>
      </c>
      <c r="C271" s="1">
        <v>45670</v>
      </c>
      <c r="D271" t="s">
        <v>2</v>
      </c>
      <c r="E271" s="8" t="str">
        <f t="shared" si="4"/>
        <v>Not Blank</v>
      </c>
      <c r="F271">
        <f>_xlfn.XLOOKUP(C271,'Wk no''s'!B:B,'Wk no''s'!C:C,FALSE)</f>
        <v>3</v>
      </c>
    </row>
    <row r="272" spans="1:6" x14ac:dyDescent="0.25">
      <c r="A272" t="s">
        <v>513</v>
      </c>
      <c r="B272">
        <v>57</v>
      </c>
      <c r="C272" s="1">
        <v>45673</v>
      </c>
      <c r="D272" t="s">
        <v>2</v>
      </c>
      <c r="E272" s="8" t="str">
        <f t="shared" si="4"/>
        <v>Not Blank</v>
      </c>
      <c r="F272">
        <f>_xlfn.XLOOKUP(C272,'Wk no''s'!B:B,'Wk no''s'!C:C,FALSE)</f>
        <v>3</v>
      </c>
    </row>
    <row r="273" spans="1:6" x14ac:dyDescent="0.25">
      <c r="A273" t="s">
        <v>514</v>
      </c>
      <c r="B273">
        <v>25</v>
      </c>
      <c r="C273" s="1">
        <v>45670</v>
      </c>
      <c r="D273" t="s">
        <v>2</v>
      </c>
      <c r="E273" s="8" t="str">
        <f t="shared" si="4"/>
        <v>Not Blank</v>
      </c>
      <c r="F273">
        <f>_xlfn.XLOOKUP(C273,'Wk no''s'!B:B,'Wk no''s'!C:C,FALSE)</f>
        <v>3</v>
      </c>
    </row>
    <row r="274" spans="1:6" x14ac:dyDescent="0.25">
      <c r="A274" t="s">
        <v>515</v>
      </c>
      <c r="B274">
        <v>56</v>
      </c>
      <c r="C274" s="1">
        <v>45673</v>
      </c>
      <c r="D274" t="s">
        <v>2</v>
      </c>
      <c r="E274" s="8" t="str">
        <f t="shared" ref="E274:E337" si="5">IF(B274=0,"Blank","Not Blank")</f>
        <v>Not Blank</v>
      </c>
      <c r="F274">
        <f>_xlfn.XLOOKUP(C274,'Wk no''s'!B:B,'Wk no''s'!C:C,FALSE)</f>
        <v>3</v>
      </c>
    </row>
    <row r="275" spans="1:6" x14ac:dyDescent="0.25">
      <c r="A275" t="s">
        <v>516</v>
      </c>
      <c r="B275">
        <v>64</v>
      </c>
      <c r="C275" s="1">
        <v>45674</v>
      </c>
      <c r="D275" t="s">
        <v>2</v>
      </c>
      <c r="E275" s="8" t="str">
        <f t="shared" si="5"/>
        <v>Not Blank</v>
      </c>
      <c r="F275">
        <f>_xlfn.XLOOKUP(C275,'Wk no''s'!B:B,'Wk no''s'!C:C,FALSE)</f>
        <v>3</v>
      </c>
    </row>
    <row r="276" spans="1:6" x14ac:dyDescent="0.25">
      <c r="A276" t="s">
        <v>517</v>
      </c>
      <c r="C276" s="1">
        <v>45672</v>
      </c>
      <c r="D276" t="s">
        <v>2</v>
      </c>
      <c r="E276" s="8" t="str">
        <f t="shared" si="5"/>
        <v>Blank</v>
      </c>
      <c r="F276">
        <f>_xlfn.XLOOKUP(C276,'Wk no''s'!B:B,'Wk no''s'!C:C,FALSE)</f>
        <v>3</v>
      </c>
    </row>
    <row r="277" spans="1:6" x14ac:dyDescent="0.25">
      <c r="A277" t="s">
        <v>518</v>
      </c>
      <c r="B277">
        <v>8</v>
      </c>
      <c r="C277" s="1">
        <v>45670</v>
      </c>
      <c r="D277" t="s">
        <v>2</v>
      </c>
      <c r="E277" s="8" t="str">
        <f t="shared" si="5"/>
        <v>Not Blank</v>
      </c>
      <c r="F277">
        <f>_xlfn.XLOOKUP(C277,'Wk no''s'!B:B,'Wk no''s'!C:C,FALSE)</f>
        <v>3</v>
      </c>
    </row>
    <row r="278" spans="1:6" x14ac:dyDescent="0.25">
      <c r="A278" t="s">
        <v>519</v>
      </c>
      <c r="C278" s="1">
        <v>45670</v>
      </c>
      <c r="D278" t="s">
        <v>2</v>
      </c>
      <c r="E278" s="8" t="str">
        <f t="shared" si="5"/>
        <v>Blank</v>
      </c>
      <c r="F278">
        <f>_xlfn.XLOOKUP(C278,'Wk no''s'!B:B,'Wk no''s'!C:C,FALSE)</f>
        <v>3</v>
      </c>
    </row>
    <row r="279" spans="1:6" x14ac:dyDescent="0.25">
      <c r="A279" t="s">
        <v>520</v>
      </c>
      <c r="B279">
        <v>47</v>
      </c>
      <c r="C279" s="1">
        <v>45672</v>
      </c>
      <c r="D279" t="s">
        <v>2</v>
      </c>
      <c r="E279" s="8" t="str">
        <f t="shared" si="5"/>
        <v>Not Blank</v>
      </c>
      <c r="F279">
        <f>_xlfn.XLOOKUP(C279,'Wk no''s'!B:B,'Wk no''s'!C:C,FALSE)</f>
        <v>3</v>
      </c>
    </row>
    <row r="280" spans="1:6" x14ac:dyDescent="0.25">
      <c r="A280" t="s">
        <v>521</v>
      </c>
      <c r="C280" s="1">
        <v>45670</v>
      </c>
      <c r="D280" t="s">
        <v>2</v>
      </c>
      <c r="E280" s="8" t="str">
        <f t="shared" si="5"/>
        <v>Blank</v>
      </c>
      <c r="F280">
        <f>_xlfn.XLOOKUP(C280,'Wk no''s'!B:B,'Wk no''s'!C:C,FALSE)</f>
        <v>3</v>
      </c>
    </row>
    <row r="281" spans="1:6" x14ac:dyDescent="0.25">
      <c r="A281" t="s">
        <v>522</v>
      </c>
      <c r="B281">
        <v>24</v>
      </c>
      <c r="C281" s="1">
        <v>45671</v>
      </c>
      <c r="D281" t="s">
        <v>2</v>
      </c>
      <c r="E281" s="8" t="str">
        <f t="shared" si="5"/>
        <v>Not Blank</v>
      </c>
      <c r="F281">
        <f>_xlfn.XLOOKUP(C281,'Wk no''s'!B:B,'Wk no''s'!C:C,FALSE)</f>
        <v>3</v>
      </c>
    </row>
    <row r="282" spans="1:6" x14ac:dyDescent="0.25">
      <c r="A282" t="s">
        <v>523</v>
      </c>
      <c r="B282">
        <v>16</v>
      </c>
      <c r="C282" s="1">
        <v>45670</v>
      </c>
      <c r="D282" t="s">
        <v>2</v>
      </c>
      <c r="E282" s="8" t="str">
        <f t="shared" si="5"/>
        <v>Not Blank</v>
      </c>
      <c r="F282">
        <f>_xlfn.XLOOKUP(C282,'Wk no''s'!B:B,'Wk no''s'!C:C,FALSE)</f>
        <v>3</v>
      </c>
    </row>
    <row r="283" spans="1:6" x14ac:dyDescent="0.25">
      <c r="A283" t="s">
        <v>524</v>
      </c>
      <c r="B283">
        <v>16</v>
      </c>
      <c r="C283" s="1">
        <v>45671</v>
      </c>
      <c r="D283" t="s">
        <v>2</v>
      </c>
      <c r="E283" s="8" t="str">
        <f t="shared" si="5"/>
        <v>Not Blank</v>
      </c>
      <c r="F283">
        <f>_xlfn.XLOOKUP(C283,'Wk no''s'!B:B,'Wk no''s'!C:C,FALSE)</f>
        <v>3</v>
      </c>
    </row>
    <row r="284" spans="1:6" x14ac:dyDescent="0.25">
      <c r="A284" t="s">
        <v>525</v>
      </c>
      <c r="B284">
        <v>8</v>
      </c>
      <c r="C284" s="1">
        <v>45670</v>
      </c>
      <c r="D284" t="s">
        <v>2</v>
      </c>
      <c r="E284" s="8" t="str">
        <f t="shared" si="5"/>
        <v>Not Blank</v>
      </c>
      <c r="F284">
        <f>_xlfn.XLOOKUP(C284,'Wk no''s'!B:B,'Wk no''s'!C:C,FALSE)</f>
        <v>3</v>
      </c>
    </row>
    <row r="285" spans="1:6" x14ac:dyDescent="0.25">
      <c r="A285" t="s">
        <v>526</v>
      </c>
      <c r="B285">
        <v>16</v>
      </c>
      <c r="C285" s="1">
        <v>45671</v>
      </c>
      <c r="D285" t="s">
        <v>2</v>
      </c>
      <c r="E285" s="8" t="str">
        <f t="shared" si="5"/>
        <v>Not Blank</v>
      </c>
      <c r="F285">
        <f>_xlfn.XLOOKUP(C285,'Wk no''s'!B:B,'Wk no''s'!C:C,FALSE)</f>
        <v>3</v>
      </c>
    </row>
    <row r="286" spans="1:6" x14ac:dyDescent="0.25">
      <c r="A286" t="s">
        <v>527</v>
      </c>
      <c r="B286">
        <v>8</v>
      </c>
      <c r="C286" s="1">
        <v>45670</v>
      </c>
      <c r="D286" t="s">
        <v>2</v>
      </c>
      <c r="E286" s="8" t="str">
        <f t="shared" si="5"/>
        <v>Not Blank</v>
      </c>
      <c r="F286">
        <f>_xlfn.XLOOKUP(C286,'Wk no''s'!B:B,'Wk no''s'!C:C,FALSE)</f>
        <v>3</v>
      </c>
    </row>
    <row r="287" spans="1:6" x14ac:dyDescent="0.25">
      <c r="A287" t="s">
        <v>528</v>
      </c>
      <c r="B287">
        <v>8</v>
      </c>
      <c r="C287" s="1">
        <v>45671</v>
      </c>
      <c r="D287" t="s">
        <v>2</v>
      </c>
      <c r="E287" s="8" t="str">
        <f t="shared" si="5"/>
        <v>Not Blank</v>
      </c>
      <c r="F287">
        <f>_xlfn.XLOOKUP(C287,'Wk no''s'!B:B,'Wk no''s'!C:C,FALSE)</f>
        <v>3</v>
      </c>
    </row>
    <row r="288" spans="1:6" x14ac:dyDescent="0.25">
      <c r="A288" t="s">
        <v>529</v>
      </c>
      <c r="B288">
        <v>24</v>
      </c>
      <c r="C288" s="1">
        <v>45671</v>
      </c>
      <c r="D288" t="s">
        <v>2</v>
      </c>
      <c r="E288" s="8" t="str">
        <f t="shared" si="5"/>
        <v>Not Blank</v>
      </c>
      <c r="F288">
        <f>_xlfn.XLOOKUP(C288,'Wk no''s'!B:B,'Wk no''s'!C:C,FALSE)</f>
        <v>3</v>
      </c>
    </row>
    <row r="289" spans="1:6" x14ac:dyDescent="0.25">
      <c r="A289" t="s">
        <v>530</v>
      </c>
      <c r="B289">
        <v>8</v>
      </c>
      <c r="C289" s="1">
        <v>45671</v>
      </c>
      <c r="D289" t="s">
        <v>2</v>
      </c>
      <c r="E289" s="8" t="str">
        <f t="shared" si="5"/>
        <v>Not Blank</v>
      </c>
      <c r="F289">
        <f>_xlfn.XLOOKUP(C289,'Wk no''s'!B:B,'Wk no''s'!C:C,FALSE)</f>
        <v>3</v>
      </c>
    </row>
    <row r="290" spans="1:6" x14ac:dyDescent="0.25">
      <c r="A290" t="s">
        <v>531</v>
      </c>
      <c r="B290">
        <v>0</v>
      </c>
      <c r="C290" s="1">
        <v>45670</v>
      </c>
      <c r="D290" t="s">
        <v>2</v>
      </c>
      <c r="E290" s="8" t="str">
        <f t="shared" si="5"/>
        <v>Blank</v>
      </c>
      <c r="F290">
        <f>_xlfn.XLOOKUP(C290,'Wk no''s'!B:B,'Wk no''s'!C:C,FALSE)</f>
        <v>3</v>
      </c>
    </row>
    <row r="291" spans="1:6" x14ac:dyDescent="0.25">
      <c r="A291" t="s">
        <v>532</v>
      </c>
      <c r="B291">
        <v>16</v>
      </c>
      <c r="C291" s="1">
        <v>45670</v>
      </c>
      <c r="D291" t="s">
        <v>2</v>
      </c>
      <c r="E291" s="8" t="str">
        <f t="shared" si="5"/>
        <v>Not Blank</v>
      </c>
      <c r="F291">
        <f>_xlfn.XLOOKUP(C291,'Wk no''s'!B:B,'Wk no''s'!C:C,FALSE)</f>
        <v>3</v>
      </c>
    </row>
    <row r="292" spans="1:6" x14ac:dyDescent="0.25">
      <c r="A292" t="s">
        <v>533</v>
      </c>
      <c r="B292">
        <v>32</v>
      </c>
      <c r="C292" s="1">
        <v>45672</v>
      </c>
      <c r="D292" t="s">
        <v>2</v>
      </c>
      <c r="E292" s="8" t="str">
        <f t="shared" si="5"/>
        <v>Not Blank</v>
      </c>
      <c r="F292">
        <f>_xlfn.XLOOKUP(C292,'Wk no''s'!B:B,'Wk no''s'!C:C,FALSE)</f>
        <v>3</v>
      </c>
    </row>
    <row r="293" spans="1:6" x14ac:dyDescent="0.25">
      <c r="A293" t="s">
        <v>534</v>
      </c>
      <c r="B293">
        <v>23</v>
      </c>
      <c r="C293" s="1">
        <v>45674</v>
      </c>
      <c r="D293" t="s">
        <v>2</v>
      </c>
      <c r="E293" s="8" t="str">
        <f t="shared" si="5"/>
        <v>Not Blank</v>
      </c>
      <c r="F293">
        <f>_xlfn.XLOOKUP(C293,'Wk no''s'!B:B,'Wk no''s'!C:C,FALSE)</f>
        <v>3</v>
      </c>
    </row>
    <row r="294" spans="1:6" x14ac:dyDescent="0.25">
      <c r="A294" t="s">
        <v>535</v>
      </c>
      <c r="B294">
        <v>0</v>
      </c>
      <c r="C294" s="1">
        <v>45670</v>
      </c>
      <c r="D294" t="s">
        <v>2</v>
      </c>
      <c r="E294" s="8" t="str">
        <f t="shared" si="5"/>
        <v>Blank</v>
      </c>
      <c r="F294">
        <f>_xlfn.XLOOKUP(C294,'Wk no''s'!B:B,'Wk no''s'!C:C,FALSE)</f>
        <v>3</v>
      </c>
    </row>
    <row r="295" spans="1:6" x14ac:dyDescent="0.25">
      <c r="A295" t="s">
        <v>536</v>
      </c>
      <c r="B295">
        <v>0</v>
      </c>
      <c r="C295" s="1">
        <v>45670</v>
      </c>
      <c r="D295" t="s">
        <v>2</v>
      </c>
      <c r="E295" s="8" t="str">
        <f t="shared" si="5"/>
        <v>Blank</v>
      </c>
      <c r="F295">
        <f>_xlfn.XLOOKUP(C295,'Wk no''s'!B:B,'Wk no''s'!C:C,FALSE)</f>
        <v>3</v>
      </c>
    </row>
    <row r="296" spans="1:6" x14ac:dyDescent="0.25">
      <c r="A296" t="s">
        <v>537</v>
      </c>
      <c r="B296">
        <v>-7</v>
      </c>
      <c r="C296" s="1">
        <v>45670</v>
      </c>
      <c r="D296" t="s">
        <v>2</v>
      </c>
      <c r="E296" s="8" t="str">
        <f t="shared" si="5"/>
        <v>Not Blank</v>
      </c>
      <c r="F296">
        <f>_xlfn.XLOOKUP(C296,'Wk no''s'!B:B,'Wk no''s'!C:C,FALSE)</f>
        <v>3</v>
      </c>
    </row>
    <row r="297" spans="1:6" x14ac:dyDescent="0.25">
      <c r="A297" t="s">
        <v>538</v>
      </c>
      <c r="B297">
        <v>0</v>
      </c>
      <c r="C297" s="1">
        <v>45670</v>
      </c>
      <c r="D297" t="s">
        <v>2</v>
      </c>
      <c r="E297" s="8" t="str">
        <f t="shared" si="5"/>
        <v>Blank</v>
      </c>
      <c r="F297">
        <f>_xlfn.XLOOKUP(C297,'Wk no''s'!B:B,'Wk no''s'!C:C,FALSE)</f>
        <v>3</v>
      </c>
    </row>
    <row r="298" spans="1:6" x14ac:dyDescent="0.25">
      <c r="A298" t="s">
        <v>539</v>
      </c>
      <c r="B298">
        <v>24</v>
      </c>
      <c r="C298" s="1">
        <v>45673</v>
      </c>
      <c r="D298" t="s">
        <v>2</v>
      </c>
      <c r="E298" s="8" t="str">
        <f t="shared" si="5"/>
        <v>Not Blank</v>
      </c>
      <c r="F298">
        <f>_xlfn.XLOOKUP(C298,'Wk no''s'!B:B,'Wk no''s'!C:C,FALSE)</f>
        <v>3</v>
      </c>
    </row>
    <row r="299" spans="1:6" x14ac:dyDescent="0.25">
      <c r="A299" t="s">
        <v>540</v>
      </c>
      <c r="B299">
        <v>8</v>
      </c>
      <c r="C299" s="1">
        <v>45671</v>
      </c>
      <c r="D299" t="s">
        <v>2</v>
      </c>
      <c r="E299" s="8" t="str">
        <f t="shared" si="5"/>
        <v>Not Blank</v>
      </c>
      <c r="F299">
        <f>_xlfn.XLOOKUP(C299,'Wk no''s'!B:B,'Wk no''s'!C:C,FALSE)</f>
        <v>3</v>
      </c>
    </row>
    <row r="300" spans="1:6" x14ac:dyDescent="0.25">
      <c r="A300" t="s">
        <v>541</v>
      </c>
      <c r="C300" s="1">
        <v>45673</v>
      </c>
      <c r="D300" t="s">
        <v>2</v>
      </c>
      <c r="E300" s="8" t="str">
        <f t="shared" si="5"/>
        <v>Blank</v>
      </c>
      <c r="F300">
        <f>_xlfn.XLOOKUP(C300,'Wk no''s'!B:B,'Wk no''s'!C:C,FALSE)</f>
        <v>3</v>
      </c>
    </row>
    <row r="301" spans="1:6" x14ac:dyDescent="0.25">
      <c r="A301" t="s">
        <v>542</v>
      </c>
      <c r="B301">
        <v>8</v>
      </c>
      <c r="C301" s="1">
        <v>45671</v>
      </c>
      <c r="D301" t="s">
        <v>2</v>
      </c>
      <c r="E301" s="8" t="str">
        <f t="shared" si="5"/>
        <v>Not Blank</v>
      </c>
      <c r="F301">
        <f>_xlfn.XLOOKUP(C301,'Wk no''s'!B:B,'Wk no''s'!C:C,FALSE)</f>
        <v>3</v>
      </c>
    </row>
    <row r="302" spans="1:6" x14ac:dyDescent="0.25">
      <c r="A302" t="s">
        <v>543</v>
      </c>
      <c r="B302">
        <v>0</v>
      </c>
      <c r="C302" s="1">
        <v>45670</v>
      </c>
      <c r="D302" t="s">
        <v>2</v>
      </c>
      <c r="E302" s="8" t="str">
        <f t="shared" si="5"/>
        <v>Blank</v>
      </c>
      <c r="F302">
        <f>_xlfn.XLOOKUP(C302,'Wk no''s'!B:B,'Wk no''s'!C:C,FALSE)</f>
        <v>3</v>
      </c>
    </row>
    <row r="303" spans="1:6" x14ac:dyDescent="0.25">
      <c r="A303" t="s">
        <v>544</v>
      </c>
      <c r="B303">
        <v>16</v>
      </c>
      <c r="C303" s="1">
        <v>45672</v>
      </c>
      <c r="D303" t="s">
        <v>2</v>
      </c>
      <c r="E303" s="8" t="str">
        <f t="shared" si="5"/>
        <v>Not Blank</v>
      </c>
      <c r="F303">
        <f>_xlfn.XLOOKUP(C303,'Wk no''s'!B:B,'Wk no''s'!C:C,FALSE)</f>
        <v>3</v>
      </c>
    </row>
    <row r="304" spans="1:6" x14ac:dyDescent="0.25">
      <c r="A304" t="s">
        <v>545</v>
      </c>
      <c r="B304">
        <v>0</v>
      </c>
      <c r="C304" s="1">
        <v>45670</v>
      </c>
      <c r="D304" t="s">
        <v>2</v>
      </c>
      <c r="E304" s="8" t="str">
        <f t="shared" si="5"/>
        <v>Blank</v>
      </c>
      <c r="F304">
        <f>_xlfn.XLOOKUP(C304,'Wk no''s'!B:B,'Wk no''s'!C:C,FALSE)</f>
        <v>3</v>
      </c>
    </row>
    <row r="305" spans="1:6" x14ac:dyDescent="0.25">
      <c r="A305" t="s">
        <v>546</v>
      </c>
      <c r="C305" s="1">
        <v>45670</v>
      </c>
      <c r="D305" t="s">
        <v>2</v>
      </c>
      <c r="E305" s="8" t="str">
        <f t="shared" si="5"/>
        <v>Blank</v>
      </c>
      <c r="F305">
        <f>_xlfn.XLOOKUP(C305,'Wk no''s'!B:B,'Wk no''s'!C:C,FALSE)</f>
        <v>3</v>
      </c>
    </row>
    <row r="306" spans="1:6" x14ac:dyDescent="0.25">
      <c r="A306" t="s">
        <v>547</v>
      </c>
      <c r="C306" s="1">
        <v>45670</v>
      </c>
      <c r="D306" t="s">
        <v>2</v>
      </c>
      <c r="E306" s="8" t="str">
        <f t="shared" si="5"/>
        <v>Blank</v>
      </c>
      <c r="F306">
        <f>_xlfn.XLOOKUP(C306,'Wk no''s'!B:B,'Wk no''s'!C:C,FALSE)</f>
        <v>3</v>
      </c>
    </row>
    <row r="307" spans="1:6" x14ac:dyDescent="0.25">
      <c r="A307" t="s">
        <v>548</v>
      </c>
      <c r="B307">
        <v>0</v>
      </c>
      <c r="C307" s="1">
        <v>45670</v>
      </c>
      <c r="D307" t="s">
        <v>2</v>
      </c>
      <c r="E307" s="8" t="str">
        <f t="shared" si="5"/>
        <v>Blank</v>
      </c>
      <c r="F307">
        <f>_xlfn.XLOOKUP(C307,'Wk no''s'!B:B,'Wk no''s'!C:C,FALSE)</f>
        <v>3</v>
      </c>
    </row>
    <row r="308" spans="1:6" x14ac:dyDescent="0.25">
      <c r="A308" t="s">
        <v>549</v>
      </c>
      <c r="B308">
        <v>0</v>
      </c>
      <c r="C308" s="1">
        <v>45670</v>
      </c>
      <c r="D308" t="s">
        <v>2</v>
      </c>
      <c r="E308" s="8" t="str">
        <f t="shared" si="5"/>
        <v>Blank</v>
      </c>
      <c r="F308">
        <f>_xlfn.XLOOKUP(C308,'Wk no''s'!B:B,'Wk no''s'!C:C,FALSE)</f>
        <v>3</v>
      </c>
    </row>
    <row r="309" spans="1:6" x14ac:dyDescent="0.25">
      <c r="A309" t="s">
        <v>550</v>
      </c>
      <c r="C309" s="1">
        <v>45670</v>
      </c>
      <c r="D309" t="s">
        <v>2</v>
      </c>
      <c r="E309" s="8" t="str">
        <f t="shared" si="5"/>
        <v>Blank</v>
      </c>
      <c r="F309">
        <f>_xlfn.XLOOKUP(C309,'Wk no''s'!B:B,'Wk no''s'!C:C,FALSE)</f>
        <v>3</v>
      </c>
    </row>
    <row r="310" spans="1:6" x14ac:dyDescent="0.25">
      <c r="A310" t="s">
        <v>551</v>
      </c>
      <c r="B310">
        <v>0</v>
      </c>
      <c r="C310" s="1">
        <v>45670</v>
      </c>
      <c r="D310" t="s">
        <v>2</v>
      </c>
      <c r="E310" s="8" t="str">
        <f t="shared" si="5"/>
        <v>Blank</v>
      </c>
      <c r="F310">
        <f>_xlfn.XLOOKUP(C310,'Wk no''s'!B:B,'Wk no''s'!C:C,FALSE)</f>
        <v>3</v>
      </c>
    </row>
    <row r="311" spans="1:6" x14ac:dyDescent="0.25">
      <c r="A311" t="s">
        <v>552</v>
      </c>
      <c r="C311" s="1">
        <v>45670</v>
      </c>
      <c r="D311" t="s">
        <v>2</v>
      </c>
      <c r="E311" s="8" t="str">
        <f t="shared" si="5"/>
        <v>Blank</v>
      </c>
      <c r="F311">
        <f>_xlfn.XLOOKUP(C311,'Wk no''s'!B:B,'Wk no''s'!C:C,FALSE)</f>
        <v>3</v>
      </c>
    </row>
    <row r="312" spans="1:6" x14ac:dyDescent="0.25">
      <c r="A312" t="s">
        <v>553</v>
      </c>
      <c r="C312" s="1">
        <v>45670</v>
      </c>
      <c r="D312" t="s">
        <v>2</v>
      </c>
      <c r="E312" s="8" t="str">
        <f t="shared" si="5"/>
        <v>Blank</v>
      </c>
      <c r="F312">
        <f>_xlfn.XLOOKUP(C312,'Wk no''s'!B:B,'Wk no''s'!C:C,FALSE)</f>
        <v>3</v>
      </c>
    </row>
    <row r="313" spans="1:6" x14ac:dyDescent="0.25">
      <c r="A313" t="s">
        <v>554</v>
      </c>
      <c r="B313">
        <v>0</v>
      </c>
      <c r="C313" s="1">
        <v>45671</v>
      </c>
      <c r="D313" t="s">
        <v>2</v>
      </c>
      <c r="E313" s="8" t="str">
        <f t="shared" si="5"/>
        <v>Blank</v>
      </c>
      <c r="F313">
        <f>_xlfn.XLOOKUP(C313,'Wk no''s'!B:B,'Wk no''s'!C:C,FALSE)</f>
        <v>3</v>
      </c>
    </row>
    <row r="314" spans="1:6" x14ac:dyDescent="0.25">
      <c r="A314" t="s">
        <v>555</v>
      </c>
      <c r="B314">
        <v>8</v>
      </c>
      <c r="C314" s="1">
        <v>45672</v>
      </c>
      <c r="D314" t="s">
        <v>2</v>
      </c>
      <c r="E314" s="8" t="str">
        <f t="shared" si="5"/>
        <v>Not Blank</v>
      </c>
      <c r="F314">
        <f>_xlfn.XLOOKUP(C314,'Wk no''s'!B:B,'Wk no''s'!C:C,FALSE)</f>
        <v>3</v>
      </c>
    </row>
    <row r="315" spans="1:6" x14ac:dyDescent="0.25">
      <c r="A315" t="s">
        <v>556</v>
      </c>
      <c r="C315" s="1">
        <v>45670</v>
      </c>
      <c r="D315" t="s">
        <v>2</v>
      </c>
      <c r="E315" s="8" t="str">
        <f t="shared" si="5"/>
        <v>Blank</v>
      </c>
      <c r="F315">
        <f>_xlfn.XLOOKUP(C315,'Wk no''s'!B:B,'Wk no''s'!C:C,FALSE)</f>
        <v>3</v>
      </c>
    </row>
    <row r="316" spans="1:6" x14ac:dyDescent="0.25">
      <c r="A316" t="s">
        <v>557</v>
      </c>
      <c r="B316">
        <v>0</v>
      </c>
      <c r="C316" s="1">
        <v>45671</v>
      </c>
      <c r="D316" t="s">
        <v>2</v>
      </c>
      <c r="E316" s="8" t="str">
        <f t="shared" si="5"/>
        <v>Blank</v>
      </c>
      <c r="F316">
        <f>_xlfn.XLOOKUP(C316,'Wk no''s'!B:B,'Wk no''s'!C:C,FALSE)</f>
        <v>3</v>
      </c>
    </row>
    <row r="317" spans="1:6" x14ac:dyDescent="0.25">
      <c r="A317" t="s">
        <v>558</v>
      </c>
      <c r="C317" s="1">
        <v>45670</v>
      </c>
      <c r="D317" t="s">
        <v>2</v>
      </c>
      <c r="E317" s="8" t="str">
        <f t="shared" si="5"/>
        <v>Blank</v>
      </c>
      <c r="F317">
        <f>_xlfn.XLOOKUP(C317,'Wk no''s'!B:B,'Wk no''s'!C:C,FALSE)</f>
        <v>3</v>
      </c>
    </row>
    <row r="318" spans="1:6" x14ac:dyDescent="0.25">
      <c r="A318" t="s">
        <v>559</v>
      </c>
      <c r="C318" s="1">
        <v>45670</v>
      </c>
      <c r="D318" t="s">
        <v>2</v>
      </c>
      <c r="E318" s="8" t="str">
        <f t="shared" si="5"/>
        <v>Blank</v>
      </c>
      <c r="F318">
        <f>_xlfn.XLOOKUP(C318,'Wk no''s'!B:B,'Wk no''s'!C:C,FALSE)</f>
        <v>3</v>
      </c>
    </row>
    <row r="319" spans="1:6" x14ac:dyDescent="0.25">
      <c r="A319" t="s">
        <v>560</v>
      </c>
      <c r="B319">
        <v>-7</v>
      </c>
      <c r="C319" s="1">
        <v>45670</v>
      </c>
      <c r="D319" t="s">
        <v>2</v>
      </c>
      <c r="E319" s="8" t="str">
        <f t="shared" si="5"/>
        <v>Not Blank</v>
      </c>
      <c r="F319">
        <f>_xlfn.XLOOKUP(C319,'Wk no''s'!B:B,'Wk no''s'!C:C,FALSE)</f>
        <v>3</v>
      </c>
    </row>
    <row r="320" spans="1:6" x14ac:dyDescent="0.25">
      <c r="A320" t="s">
        <v>561</v>
      </c>
      <c r="C320" s="1">
        <v>45670</v>
      </c>
      <c r="D320" t="s">
        <v>2</v>
      </c>
      <c r="E320" s="8" t="str">
        <f t="shared" si="5"/>
        <v>Blank</v>
      </c>
      <c r="F320">
        <f>_xlfn.XLOOKUP(C320,'Wk no''s'!B:B,'Wk no''s'!C:C,FALSE)</f>
        <v>3</v>
      </c>
    </row>
    <row r="321" spans="1:6" x14ac:dyDescent="0.25">
      <c r="A321" t="s">
        <v>562</v>
      </c>
      <c r="C321" s="1">
        <v>45670</v>
      </c>
      <c r="D321" t="s">
        <v>2</v>
      </c>
      <c r="E321" s="8" t="str">
        <f t="shared" si="5"/>
        <v>Blank</v>
      </c>
      <c r="F321">
        <f>_xlfn.XLOOKUP(C321,'Wk no''s'!B:B,'Wk no''s'!C:C,FALSE)</f>
        <v>3</v>
      </c>
    </row>
    <row r="322" spans="1:6" x14ac:dyDescent="0.25">
      <c r="A322" t="s">
        <v>563</v>
      </c>
      <c r="C322" s="1">
        <v>45670</v>
      </c>
      <c r="D322" t="s">
        <v>2</v>
      </c>
      <c r="E322" s="8" t="str">
        <f t="shared" si="5"/>
        <v>Blank</v>
      </c>
      <c r="F322">
        <f>_xlfn.XLOOKUP(C322,'Wk no''s'!B:B,'Wk no''s'!C:C,FALSE)</f>
        <v>3</v>
      </c>
    </row>
    <row r="323" spans="1:6" x14ac:dyDescent="0.25">
      <c r="A323" t="s">
        <v>564</v>
      </c>
      <c r="B323">
        <v>23</v>
      </c>
      <c r="C323" s="1">
        <v>45672</v>
      </c>
      <c r="D323" t="s">
        <v>2</v>
      </c>
      <c r="E323" s="8" t="str">
        <f t="shared" si="5"/>
        <v>Not Blank</v>
      </c>
      <c r="F323">
        <f>_xlfn.XLOOKUP(C323,'Wk no''s'!B:B,'Wk no''s'!C:C,FALSE)</f>
        <v>3</v>
      </c>
    </row>
    <row r="324" spans="1:6" x14ac:dyDescent="0.25">
      <c r="A324" t="s">
        <v>565</v>
      </c>
      <c r="B324">
        <v>16</v>
      </c>
      <c r="C324" s="1">
        <v>45672</v>
      </c>
      <c r="D324" t="s">
        <v>2</v>
      </c>
      <c r="E324" s="8" t="str">
        <f t="shared" si="5"/>
        <v>Not Blank</v>
      </c>
      <c r="F324">
        <f>_xlfn.XLOOKUP(C324,'Wk no''s'!B:B,'Wk no''s'!C:C,FALSE)</f>
        <v>3</v>
      </c>
    </row>
    <row r="325" spans="1:6" x14ac:dyDescent="0.25">
      <c r="A325" t="s">
        <v>566</v>
      </c>
      <c r="C325" s="1">
        <v>45670</v>
      </c>
      <c r="D325" t="s">
        <v>2</v>
      </c>
      <c r="E325" s="8" t="str">
        <f t="shared" si="5"/>
        <v>Blank</v>
      </c>
      <c r="F325">
        <f>_xlfn.XLOOKUP(C325,'Wk no''s'!B:B,'Wk no''s'!C:C,FALSE)</f>
        <v>3</v>
      </c>
    </row>
    <row r="326" spans="1:6" x14ac:dyDescent="0.25">
      <c r="A326" t="s">
        <v>567</v>
      </c>
      <c r="B326">
        <v>15</v>
      </c>
      <c r="C326" s="1">
        <v>45671</v>
      </c>
      <c r="D326" t="s">
        <v>2</v>
      </c>
      <c r="E326" s="8" t="str">
        <f t="shared" si="5"/>
        <v>Not Blank</v>
      </c>
      <c r="F326">
        <f>_xlfn.XLOOKUP(C326,'Wk no''s'!B:B,'Wk no''s'!C:C,FALSE)</f>
        <v>3</v>
      </c>
    </row>
    <row r="327" spans="1:6" x14ac:dyDescent="0.25">
      <c r="A327" t="s">
        <v>568</v>
      </c>
      <c r="B327">
        <v>0</v>
      </c>
      <c r="C327" s="1">
        <v>45671</v>
      </c>
      <c r="D327" t="s">
        <v>2</v>
      </c>
      <c r="E327" s="8" t="str">
        <f t="shared" si="5"/>
        <v>Blank</v>
      </c>
      <c r="F327">
        <f>_xlfn.XLOOKUP(C327,'Wk no''s'!B:B,'Wk no''s'!C:C,FALSE)</f>
        <v>3</v>
      </c>
    </row>
    <row r="328" spans="1:6" x14ac:dyDescent="0.25">
      <c r="A328" t="s">
        <v>569</v>
      </c>
      <c r="C328" s="1">
        <v>45671</v>
      </c>
      <c r="D328" t="s">
        <v>2</v>
      </c>
      <c r="E328" s="8" t="str">
        <f t="shared" si="5"/>
        <v>Blank</v>
      </c>
      <c r="F328">
        <f>_xlfn.XLOOKUP(C328,'Wk no''s'!B:B,'Wk no''s'!C:C,FALSE)</f>
        <v>3</v>
      </c>
    </row>
    <row r="329" spans="1:6" x14ac:dyDescent="0.25">
      <c r="A329" t="s">
        <v>570</v>
      </c>
      <c r="C329" s="1">
        <v>45671</v>
      </c>
      <c r="D329" t="s">
        <v>2</v>
      </c>
      <c r="E329" s="8" t="str">
        <f t="shared" si="5"/>
        <v>Blank</v>
      </c>
      <c r="F329">
        <f>_xlfn.XLOOKUP(C329,'Wk no''s'!B:B,'Wk no''s'!C:C,FALSE)</f>
        <v>3</v>
      </c>
    </row>
    <row r="330" spans="1:6" x14ac:dyDescent="0.25">
      <c r="A330" t="s">
        <v>571</v>
      </c>
      <c r="B330">
        <v>0</v>
      </c>
      <c r="C330" s="1">
        <v>45671</v>
      </c>
      <c r="D330" t="s">
        <v>2</v>
      </c>
      <c r="E330" s="8" t="str">
        <f t="shared" si="5"/>
        <v>Blank</v>
      </c>
      <c r="F330">
        <f>_xlfn.XLOOKUP(C330,'Wk no''s'!B:B,'Wk no''s'!C:C,FALSE)</f>
        <v>3</v>
      </c>
    </row>
    <row r="331" spans="1:6" x14ac:dyDescent="0.25">
      <c r="A331" t="s">
        <v>572</v>
      </c>
      <c r="B331">
        <v>0</v>
      </c>
      <c r="C331" s="1">
        <v>45671</v>
      </c>
      <c r="D331" t="s">
        <v>2</v>
      </c>
      <c r="E331" s="8" t="str">
        <f t="shared" si="5"/>
        <v>Blank</v>
      </c>
      <c r="F331">
        <f>_xlfn.XLOOKUP(C331,'Wk no''s'!B:B,'Wk no''s'!C:C,FALSE)</f>
        <v>3</v>
      </c>
    </row>
    <row r="332" spans="1:6" x14ac:dyDescent="0.25">
      <c r="A332" t="s">
        <v>573</v>
      </c>
      <c r="B332">
        <v>24</v>
      </c>
      <c r="C332" s="1">
        <v>45674</v>
      </c>
      <c r="D332" t="s">
        <v>2</v>
      </c>
      <c r="E332" s="8" t="str">
        <f t="shared" si="5"/>
        <v>Not Blank</v>
      </c>
      <c r="F332">
        <f>_xlfn.XLOOKUP(C332,'Wk no''s'!B:B,'Wk no''s'!C:C,FALSE)</f>
        <v>3</v>
      </c>
    </row>
    <row r="333" spans="1:6" x14ac:dyDescent="0.25">
      <c r="A333" t="s">
        <v>574</v>
      </c>
      <c r="B333">
        <v>0</v>
      </c>
      <c r="C333" s="1">
        <v>45671</v>
      </c>
      <c r="D333" t="s">
        <v>2</v>
      </c>
      <c r="E333" s="8" t="str">
        <f t="shared" si="5"/>
        <v>Blank</v>
      </c>
      <c r="F333">
        <f>_xlfn.XLOOKUP(C333,'Wk no''s'!B:B,'Wk no''s'!C:C,FALSE)</f>
        <v>3</v>
      </c>
    </row>
    <row r="334" spans="1:6" x14ac:dyDescent="0.25">
      <c r="A334" t="s">
        <v>575</v>
      </c>
      <c r="B334">
        <v>0</v>
      </c>
      <c r="C334" s="1">
        <v>45671</v>
      </c>
      <c r="D334" t="s">
        <v>2</v>
      </c>
      <c r="E334" s="8" t="str">
        <f t="shared" si="5"/>
        <v>Blank</v>
      </c>
      <c r="F334">
        <f>_xlfn.XLOOKUP(C334,'Wk no''s'!B:B,'Wk no''s'!C:C,FALSE)</f>
        <v>3</v>
      </c>
    </row>
    <row r="335" spans="1:6" x14ac:dyDescent="0.25">
      <c r="A335" t="s">
        <v>576</v>
      </c>
      <c r="B335">
        <v>8</v>
      </c>
      <c r="C335" s="1">
        <v>45672</v>
      </c>
      <c r="D335" t="s">
        <v>2</v>
      </c>
      <c r="E335" s="8" t="str">
        <f t="shared" si="5"/>
        <v>Not Blank</v>
      </c>
      <c r="F335">
        <f>_xlfn.XLOOKUP(C335,'Wk no''s'!B:B,'Wk no''s'!C:C,FALSE)</f>
        <v>3</v>
      </c>
    </row>
    <row r="336" spans="1:6" x14ac:dyDescent="0.25">
      <c r="A336" t="s">
        <v>577</v>
      </c>
      <c r="B336">
        <v>0</v>
      </c>
      <c r="C336" s="1">
        <v>45671</v>
      </c>
      <c r="D336" t="s">
        <v>2</v>
      </c>
      <c r="E336" s="8" t="str">
        <f t="shared" si="5"/>
        <v>Blank</v>
      </c>
      <c r="F336">
        <f>_xlfn.XLOOKUP(C336,'Wk no''s'!B:B,'Wk no''s'!C:C,FALSE)</f>
        <v>3</v>
      </c>
    </row>
    <row r="337" spans="1:6" x14ac:dyDescent="0.25">
      <c r="A337" t="s">
        <v>578</v>
      </c>
      <c r="B337">
        <v>0</v>
      </c>
      <c r="C337" s="1">
        <v>45671</v>
      </c>
      <c r="D337" t="s">
        <v>2</v>
      </c>
      <c r="E337" s="8" t="str">
        <f t="shared" si="5"/>
        <v>Blank</v>
      </c>
      <c r="F337">
        <f>_xlfn.XLOOKUP(C337,'Wk no''s'!B:B,'Wk no''s'!C:C,FALSE)</f>
        <v>3</v>
      </c>
    </row>
    <row r="338" spans="1:6" x14ac:dyDescent="0.25">
      <c r="A338" t="s">
        <v>579</v>
      </c>
      <c r="B338">
        <v>0</v>
      </c>
      <c r="C338" s="1">
        <v>45671</v>
      </c>
      <c r="D338" t="s">
        <v>2</v>
      </c>
      <c r="E338" s="8" t="str">
        <f t="shared" ref="E338:E401" si="6">IF(B338=0,"Blank","Not Blank")</f>
        <v>Blank</v>
      </c>
      <c r="F338">
        <f>_xlfn.XLOOKUP(C338,'Wk no''s'!B:B,'Wk no''s'!C:C,FALSE)</f>
        <v>3</v>
      </c>
    </row>
    <row r="339" spans="1:6" x14ac:dyDescent="0.25">
      <c r="A339" t="s">
        <v>580</v>
      </c>
      <c r="B339">
        <v>0</v>
      </c>
      <c r="C339" s="1">
        <v>45671</v>
      </c>
      <c r="D339" t="s">
        <v>2</v>
      </c>
      <c r="E339" s="8" t="str">
        <f t="shared" si="6"/>
        <v>Blank</v>
      </c>
      <c r="F339">
        <f>_xlfn.XLOOKUP(C339,'Wk no''s'!B:B,'Wk no''s'!C:C,FALSE)</f>
        <v>3</v>
      </c>
    </row>
    <row r="340" spans="1:6" x14ac:dyDescent="0.25">
      <c r="A340" t="s">
        <v>581</v>
      </c>
      <c r="B340">
        <v>0</v>
      </c>
      <c r="C340" s="1">
        <v>45671</v>
      </c>
      <c r="D340" t="s">
        <v>2</v>
      </c>
      <c r="E340" s="8" t="str">
        <f t="shared" si="6"/>
        <v>Blank</v>
      </c>
      <c r="F340">
        <f>_xlfn.XLOOKUP(C340,'Wk no''s'!B:B,'Wk no''s'!C:C,FALSE)</f>
        <v>3</v>
      </c>
    </row>
    <row r="341" spans="1:6" x14ac:dyDescent="0.25">
      <c r="A341" t="s">
        <v>582</v>
      </c>
      <c r="B341">
        <v>8</v>
      </c>
      <c r="C341" s="1">
        <v>45672</v>
      </c>
      <c r="D341" t="s">
        <v>2</v>
      </c>
      <c r="E341" s="8" t="str">
        <f t="shared" si="6"/>
        <v>Not Blank</v>
      </c>
      <c r="F341">
        <f>_xlfn.XLOOKUP(C341,'Wk no''s'!B:B,'Wk no''s'!C:C,FALSE)</f>
        <v>3</v>
      </c>
    </row>
    <row r="342" spans="1:6" x14ac:dyDescent="0.25">
      <c r="A342" t="s">
        <v>583</v>
      </c>
      <c r="B342">
        <v>8</v>
      </c>
      <c r="C342" s="1">
        <v>45673</v>
      </c>
      <c r="D342" t="s">
        <v>2</v>
      </c>
      <c r="E342" s="8" t="str">
        <f t="shared" si="6"/>
        <v>Not Blank</v>
      </c>
      <c r="F342">
        <f>_xlfn.XLOOKUP(C342,'Wk no''s'!B:B,'Wk no''s'!C:C,FALSE)</f>
        <v>3</v>
      </c>
    </row>
    <row r="343" spans="1:6" x14ac:dyDescent="0.25">
      <c r="A343" t="s">
        <v>584</v>
      </c>
      <c r="C343" s="1">
        <v>45671</v>
      </c>
      <c r="D343" t="s">
        <v>2</v>
      </c>
      <c r="E343" s="8" t="str">
        <f t="shared" si="6"/>
        <v>Blank</v>
      </c>
      <c r="F343">
        <f>_xlfn.XLOOKUP(C343,'Wk no''s'!B:B,'Wk no''s'!C:C,FALSE)</f>
        <v>3</v>
      </c>
    </row>
    <row r="344" spans="1:6" x14ac:dyDescent="0.25">
      <c r="A344" t="s">
        <v>585</v>
      </c>
      <c r="B344">
        <v>0</v>
      </c>
      <c r="C344" s="1">
        <v>45672</v>
      </c>
      <c r="D344" t="s">
        <v>2</v>
      </c>
      <c r="E344" s="8" t="str">
        <f t="shared" si="6"/>
        <v>Blank</v>
      </c>
      <c r="F344">
        <f>_xlfn.XLOOKUP(C344,'Wk no''s'!B:B,'Wk no''s'!C:C,FALSE)</f>
        <v>3</v>
      </c>
    </row>
    <row r="345" spans="1:6" x14ac:dyDescent="0.25">
      <c r="A345" t="s">
        <v>586</v>
      </c>
      <c r="C345" s="1">
        <v>45671</v>
      </c>
      <c r="D345" t="s">
        <v>2</v>
      </c>
      <c r="E345" s="8" t="str">
        <f t="shared" si="6"/>
        <v>Blank</v>
      </c>
      <c r="F345">
        <f>_xlfn.XLOOKUP(C345,'Wk no''s'!B:B,'Wk no''s'!C:C,FALSE)</f>
        <v>3</v>
      </c>
    </row>
    <row r="346" spans="1:6" x14ac:dyDescent="0.25">
      <c r="A346" t="s">
        <v>587</v>
      </c>
      <c r="C346" s="1">
        <v>45671</v>
      </c>
      <c r="D346" t="s">
        <v>2</v>
      </c>
      <c r="E346" s="8" t="str">
        <f t="shared" si="6"/>
        <v>Blank</v>
      </c>
      <c r="F346">
        <f>_xlfn.XLOOKUP(C346,'Wk no''s'!B:B,'Wk no''s'!C:C,FALSE)</f>
        <v>3</v>
      </c>
    </row>
    <row r="347" spans="1:6" x14ac:dyDescent="0.25">
      <c r="A347" t="s">
        <v>588</v>
      </c>
      <c r="B347">
        <v>0</v>
      </c>
      <c r="C347" s="1">
        <v>45672</v>
      </c>
      <c r="D347" t="s">
        <v>2</v>
      </c>
      <c r="E347" s="8" t="str">
        <f t="shared" si="6"/>
        <v>Blank</v>
      </c>
      <c r="F347">
        <f>_xlfn.XLOOKUP(C347,'Wk no''s'!B:B,'Wk no''s'!C:C,FALSE)</f>
        <v>3</v>
      </c>
    </row>
    <row r="348" spans="1:6" x14ac:dyDescent="0.25">
      <c r="A348" t="s">
        <v>589</v>
      </c>
      <c r="C348" s="1">
        <v>45672</v>
      </c>
      <c r="D348" t="s">
        <v>2</v>
      </c>
      <c r="E348" s="8" t="str">
        <f t="shared" si="6"/>
        <v>Blank</v>
      </c>
      <c r="F348">
        <f>_xlfn.XLOOKUP(C348,'Wk no''s'!B:B,'Wk no''s'!C:C,FALSE)</f>
        <v>3</v>
      </c>
    </row>
    <row r="349" spans="1:6" x14ac:dyDescent="0.25">
      <c r="A349" t="s">
        <v>590</v>
      </c>
      <c r="C349" s="1">
        <v>45671</v>
      </c>
      <c r="D349" t="s">
        <v>2</v>
      </c>
      <c r="E349" s="8" t="str">
        <f t="shared" si="6"/>
        <v>Blank</v>
      </c>
      <c r="F349">
        <f>_xlfn.XLOOKUP(C349,'Wk no''s'!B:B,'Wk no''s'!C:C,FALSE)</f>
        <v>3</v>
      </c>
    </row>
    <row r="350" spans="1:6" x14ac:dyDescent="0.25">
      <c r="A350" t="s">
        <v>591</v>
      </c>
      <c r="B350">
        <v>0</v>
      </c>
      <c r="C350" s="1">
        <v>45672</v>
      </c>
      <c r="D350" t="s">
        <v>2</v>
      </c>
      <c r="E350" s="8" t="str">
        <f t="shared" si="6"/>
        <v>Blank</v>
      </c>
      <c r="F350">
        <f>_xlfn.XLOOKUP(C350,'Wk no''s'!B:B,'Wk no''s'!C:C,FALSE)</f>
        <v>3</v>
      </c>
    </row>
    <row r="351" spans="1:6" x14ac:dyDescent="0.25">
      <c r="A351" t="s">
        <v>592</v>
      </c>
      <c r="B351">
        <v>-7</v>
      </c>
      <c r="C351" s="1">
        <v>45672</v>
      </c>
      <c r="D351" t="s">
        <v>2</v>
      </c>
      <c r="E351" s="8" t="str">
        <f t="shared" si="6"/>
        <v>Not Blank</v>
      </c>
      <c r="F351">
        <f>_xlfn.XLOOKUP(C351,'Wk no''s'!B:B,'Wk no''s'!C:C,FALSE)</f>
        <v>3</v>
      </c>
    </row>
    <row r="352" spans="1:6" x14ac:dyDescent="0.25">
      <c r="A352" t="s">
        <v>593</v>
      </c>
      <c r="B352">
        <v>0</v>
      </c>
      <c r="C352" s="1">
        <v>45672</v>
      </c>
      <c r="D352" t="s">
        <v>2</v>
      </c>
      <c r="E352" s="8" t="str">
        <f t="shared" si="6"/>
        <v>Blank</v>
      </c>
      <c r="F352">
        <f>_xlfn.XLOOKUP(C352,'Wk no''s'!B:B,'Wk no''s'!C:C,FALSE)</f>
        <v>3</v>
      </c>
    </row>
    <row r="353" spans="1:6" x14ac:dyDescent="0.25">
      <c r="A353" t="s">
        <v>594</v>
      </c>
      <c r="C353" s="1">
        <v>45672</v>
      </c>
      <c r="D353" t="s">
        <v>2</v>
      </c>
      <c r="E353" s="8" t="str">
        <f t="shared" si="6"/>
        <v>Blank</v>
      </c>
      <c r="F353">
        <f>_xlfn.XLOOKUP(C353,'Wk no''s'!B:B,'Wk no''s'!C:C,FALSE)</f>
        <v>3</v>
      </c>
    </row>
    <row r="354" spans="1:6" x14ac:dyDescent="0.25">
      <c r="A354" t="s">
        <v>595</v>
      </c>
      <c r="B354">
        <v>0</v>
      </c>
      <c r="C354" s="1">
        <v>45672</v>
      </c>
      <c r="D354" t="s">
        <v>2</v>
      </c>
      <c r="E354" s="8" t="str">
        <f t="shared" si="6"/>
        <v>Blank</v>
      </c>
      <c r="F354">
        <f>_xlfn.XLOOKUP(C354,'Wk no''s'!B:B,'Wk no''s'!C:C,FALSE)</f>
        <v>3</v>
      </c>
    </row>
    <row r="355" spans="1:6" x14ac:dyDescent="0.25">
      <c r="A355" t="s">
        <v>596</v>
      </c>
      <c r="B355">
        <v>8</v>
      </c>
      <c r="C355" s="1">
        <v>45673</v>
      </c>
      <c r="D355" t="s">
        <v>2</v>
      </c>
      <c r="E355" s="8" t="str">
        <f t="shared" si="6"/>
        <v>Not Blank</v>
      </c>
      <c r="F355">
        <f>_xlfn.XLOOKUP(C355,'Wk no''s'!B:B,'Wk no''s'!C:C,FALSE)</f>
        <v>3</v>
      </c>
    </row>
    <row r="356" spans="1:6" x14ac:dyDescent="0.25">
      <c r="A356" t="s">
        <v>597</v>
      </c>
      <c r="B356">
        <v>0</v>
      </c>
      <c r="C356" s="1">
        <v>45672</v>
      </c>
      <c r="D356" t="s">
        <v>2</v>
      </c>
      <c r="E356" s="8" t="str">
        <f t="shared" si="6"/>
        <v>Blank</v>
      </c>
      <c r="F356">
        <f>_xlfn.XLOOKUP(C356,'Wk no''s'!B:B,'Wk no''s'!C:C,FALSE)</f>
        <v>3</v>
      </c>
    </row>
    <row r="357" spans="1:6" x14ac:dyDescent="0.25">
      <c r="A357" t="s">
        <v>598</v>
      </c>
      <c r="B357">
        <v>0</v>
      </c>
      <c r="C357" s="1">
        <v>45672</v>
      </c>
      <c r="D357" t="s">
        <v>2</v>
      </c>
      <c r="E357" s="8" t="str">
        <f t="shared" si="6"/>
        <v>Blank</v>
      </c>
      <c r="F357">
        <f>_xlfn.XLOOKUP(C357,'Wk no''s'!B:B,'Wk no''s'!C:C,FALSE)</f>
        <v>3</v>
      </c>
    </row>
    <row r="358" spans="1:6" x14ac:dyDescent="0.25">
      <c r="A358" t="s">
        <v>599</v>
      </c>
      <c r="B358">
        <v>8</v>
      </c>
      <c r="C358" s="1">
        <v>45673</v>
      </c>
      <c r="D358" t="s">
        <v>2</v>
      </c>
      <c r="E358" s="8" t="str">
        <f t="shared" si="6"/>
        <v>Not Blank</v>
      </c>
      <c r="F358">
        <f>_xlfn.XLOOKUP(C358,'Wk no''s'!B:B,'Wk no''s'!C:C,FALSE)</f>
        <v>3</v>
      </c>
    </row>
    <row r="359" spans="1:6" x14ac:dyDescent="0.25">
      <c r="A359" t="s">
        <v>600</v>
      </c>
      <c r="B359">
        <v>0</v>
      </c>
      <c r="C359" s="1">
        <v>45672</v>
      </c>
      <c r="D359" t="s">
        <v>2</v>
      </c>
      <c r="E359" s="8" t="str">
        <f t="shared" si="6"/>
        <v>Blank</v>
      </c>
      <c r="F359">
        <f>_xlfn.XLOOKUP(C359,'Wk no''s'!B:B,'Wk no''s'!C:C,FALSE)</f>
        <v>3</v>
      </c>
    </row>
    <row r="360" spans="1:6" x14ac:dyDescent="0.25">
      <c r="A360" t="s">
        <v>601</v>
      </c>
      <c r="C360" s="1">
        <v>45672</v>
      </c>
      <c r="D360" t="s">
        <v>2</v>
      </c>
      <c r="E360" s="8" t="str">
        <f t="shared" si="6"/>
        <v>Blank</v>
      </c>
      <c r="F360">
        <f>_xlfn.XLOOKUP(C360,'Wk no''s'!B:B,'Wk no''s'!C:C,FALSE)</f>
        <v>3</v>
      </c>
    </row>
    <row r="361" spans="1:6" x14ac:dyDescent="0.25">
      <c r="A361" t="s">
        <v>602</v>
      </c>
      <c r="B361">
        <v>24</v>
      </c>
      <c r="C361" s="1">
        <v>45674</v>
      </c>
      <c r="D361" t="s">
        <v>2</v>
      </c>
      <c r="E361" s="8" t="str">
        <f t="shared" si="6"/>
        <v>Not Blank</v>
      </c>
      <c r="F361">
        <f>_xlfn.XLOOKUP(C361,'Wk no''s'!B:B,'Wk no''s'!C:C,FALSE)</f>
        <v>3</v>
      </c>
    </row>
    <row r="362" spans="1:6" x14ac:dyDescent="0.25">
      <c r="A362" t="s">
        <v>603</v>
      </c>
      <c r="B362">
        <v>0</v>
      </c>
      <c r="C362" s="1">
        <v>45672</v>
      </c>
      <c r="D362" t="s">
        <v>2</v>
      </c>
      <c r="E362" s="8" t="str">
        <f t="shared" si="6"/>
        <v>Blank</v>
      </c>
      <c r="F362">
        <f>_xlfn.XLOOKUP(C362,'Wk no''s'!B:B,'Wk no''s'!C:C,FALSE)</f>
        <v>3</v>
      </c>
    </row>
    <row r="363" spans="1:6" x14ac:dyDescent="0.25">
      <c r="A363" t="s">
        <v>604</v>
      </c>
      <c r="B363">
        <v>16</v>
      </c>
      <c r="C363" s="1">
        <v>45674</v>
      </c>
      <c r="D363" t="s">
        <v>2</v>
      </c>
      <c r="E363" s="8" t="str">
        <f t="shared" si="6"/>
        <v>Not Blank</v>
      </c>
      <c r="F363">
        <f>_xlfn.XLOOKUP(C363,'Wk no''s'!B:B,'Wk no''s'!C:C,FALSE)</f>
        <v>3</v>
      </c>
    </row>
    <row r="364" spans="1:6" x14ac:dyDescent="0.25">
      <c r="A364" t="s">
        <v>605</v>
      </c>
      <c r="B364">
        <v>0</v>
      </c>
      <c r="C364" s="1">
        <v>45672</v>
      </c>
      <c r="D364" t="s">
        <v>2</v>
      </c>
      <c r="E364" s="8" t="str">
        <f t="shared" si="6"/>
        <v>Blank</v>
      </c>
      <c r="F364">
        <f>_xlfn.XLOOKUP(C364,'Wk no''s'!B:B,'Wk no''s'!C:C,FALSE)</f>
        <v>3</v>
      </c>
    </row>
    <row r="365" spans="1:6" x14ac:dyDescent="0.25">
      <c r="A365" t="s">
        <v>606</v>
      </c>
      <c r="B365">
        <v>-7</v>
      </c>
      <c r="C365" s="1">
        <v>45672</v>
      </c>
      <c r="D365" t="s">
        <v>2</v>
      </c>
      <c r="E365" s="8" t="str">
        <f t="shared" si="6"/>
        <v>Not Blank</v>
      </c>
      <c r="F365">
        <f>_xlfn.XLOOKUP(C365,'Wk no''s'!B:B,'Wk no''s'!C:C,FALSE)</f>
        <v>3</v>
      </c>
    </row>
    <row r="366" spans="1:6" x14ac:dyDescent="0.25">
      <c r="A366" t="s">
        <v>607</v>
      </c>
      <c r="C366" s="1">
        <v>45672</v>
      </c>
      <c r="D366" t="s">
        <v>2</v>
      </c>
      <c r="E366" s="8" t="str">
        <f t="shared" si="6"/>
        <v>Blank</v>
      </c>
      <c r="F366">
        <f>_xlfn.XLOOKUP(C366,'Wk no''s'!B:B,'Wk no''s'!C:C,FALSE)</f>
        <v>3</v>
      </c>
    </row>
    <row r="367" spans="1:6" x14ac:dyDescent="0.25">
      <c r="A367" t="s">
        <v>608</v>
      </c>
      <c r="C367" s="1">
        <v>45672</v>
      </c>
      <c r="D367" t="s">
        <v>2</v>
      </c>
      <c r="E367" s="8" t="str">
        <f t="shared" si="6"/>
        <v>Blank</v>
      </c>
      <c r="F367">
        <f>_xlfn.XLOOKUP(C367,'Wk no''s'!B:B,'Wk no''s'!C:C,FALSE)</f>
        <v>3</v>
      </c>
    </row>
    <row r="368" spans="1:6" x14ac:dyDescent="0.25">
      <c r="A368" t="s">
        <v>609</v>
      </c>
      <c r="B368">
        <v>0</v>
      </c>
      <c r="C368" s="1">
        <v>45672</v>
      </c>
      <c r="D368" t="s">
        <v>2</v>
      </c>
      <c r="E368" s="8" t="str">
        <f t="shared" si="6"/>
        <v>Blank</v>
      </c>
      <c r="F368">
        <f>_xlfn.XLOOKUP(C368,'Wk no''s'!B:B,'Wk no''s'!C:C,FALSE)</f>
        <v>3</v>
      </c>
    </row>
    <row r="369" spans="1:6" x14ac:dyDescent="0.25">
      <c r="A369" t="s">
        <v>610</v>
      </c>
      <c r="B369">
        <v>0</v>
      </c>
      <c r="C369" s="1">
        <v>45672</v>
      </c>
      <c r="D369" t="s">
        <v>2</v>
      </c>
      <c r="E369" s="8" t="str">
        <f t="shared" si="6"/>
        <v>Blank</v>
      </c>
      <c r="F369">
        <f>_xlfn.XLOOKUP(C369,'Wk no''s'!B:B,'Wk no''s'!C:C,FALSE)</f>
        <v>3</v>
      </c>
    </row>
    <row r="370" spans="1:6" x14ac:dyDescent="0.25">
      <c r="A370" t="s">
        <v>611</v>
      </c>
      <c r="B370">
        <v>1</v>
      </c>
      <c r="C370" s="1">
        <v>45672</v>
      </c>
      <c r="D370" t="s">
        <v>2</v>
      </c>
      <c r="E370" s="8" t="str">
        <f t="shared" si="6"/>
        <v>Not Blank</v>
      </c>
      <c r="F370">
        <f>_xlfn.XLOOKUP(C370,'Wk no''s'!B:B,'Wk no''s'!C:C,FALSE)</f>
        <v>3</v>
      </c>
    </row>
    <row r="371" spans="1:6" x14ac:dyDescent="0.25">
      <c r="A371" t="s">
        <v>612</v>
      </c>
      <c r="C371" s="1">
        <v>45672</v>
      </c>
      <c r="D371" t="s">
        <v>2</v>
      </c>
      <c r="E371" s="8" t="str">
        <f t="shared" si="6"/>
        <v>Blank</v>
      </c>
      <c r="F371">
        <f>_xlfn.XLOOKUP(C371,'Wk no''s'!B:B,'Wk no''s'!C:C,FALSE)</f>
        <v>3</v>
      </c>
    </row>
    <row r="372" spans="1:6" x14ac:dyDescent="0.25">
      <c r="A372" t="s">
        <v>613</v>
      </c>
      <c r="B372">
        <v>0</v>
      </c>
      <c r="C372" s="1">
        <v>45672</v>
      </c>
      <c r="D372" t="s">
        <v>2</v>
      </c>
      <c r="E372" s="8" t="str">
        <f t="shared" si="6"/>
        <v>Blank</v>
      </c>
      <c r="F372">
        <f>_xlfn.XLOOKUP(C372,'Wk no''s'!B:B,'Wk no''s'!C:C,FALSE)</f>
        <v>3</v>
      </c>
    </row>
    <row r="373" spans="1:6" x14ac:dyDescent="0.25">
      <c r="A373" t="s">
        <v>614</v>
      </c>
      <c r="C373" s="1">
        <v>45672</v>
      </c>
      <c r="D373" t="s">
        <v>2</v>
      </c>
      <c r="E373" s="8" t="str">
        <f t="shared" si="6"/>
        <v>Blank</v>
      </c>
      <c r="F373">
        <f>_xlfn.XLOOKUP(C373,'Wk no''s'!B:B,'Wk no''s'!C:C,FALSE)</f>
        <v>3</v>
      </c>
    </row>
    <row r="374" spans="1:6" x14ac:dyDescent="0.25">
      <c r="A374" t="s">
        <v>615</v>
      </c>
      <c r="B374">
        <v>1</v>
      </c>
      <c r="C374" s="1">
        <v>45672</v>
      </c>
      <c r="D374" t="s">
        <v>2</v>
      </c>
      <c r="E374" s="8" t="str">
        <f t="shared" si="6"/>
        <v>Not Blank</v>
      </c>
      <c r="F374">
        <f>_xlfn.XLOOKUP(C374,'Wk no''s'!B:B,'Wk no''s'!C:C,FALSE)</f>
        <v>3</v>
      </c>
    </row>
    <row r="375" spans="1:6" x14ac:dyDescent="0.25">
      <c r="A375" t="s">
        <v>616</v>
      </c>
      <c r="C375" s="1">
        <v>45672</v>
      </c>
      <c r="D375" t="s">
        <v>2</v>
      </c>
      <c r="E375" s="8" t="str">
        <f t="shared" si="6"/>
        <v>Blank</v>
      </c>
      <c r="F375">
        <f>_xlfn.XLOOKUP(C375,'Wk no''s'!B:B,'Wk no''s'!C:C,FALSE)</f>
        <v>3</v>
      </c>
    </row>
    <row r="376" spans="1:6" x14ac:dyDescent="0.25">
      <c r="A376" t="s">
        <v>617</v>
      </c>
      <c r="B376">
        <v>16</v>
      </c>
      <c r="C376" s="1">
        <v>45673</v>
      </c>
      <c r="D376" t="s">
        <v>2</v>
      </c>
      <c r="E376" s="8" t="str">
        <f t="shared" si="6"/>
        <v>Not Blank</v>
      </c>
      <c r="F376">
        <f>_xlfn.XLOOKUP(C376,'Wk no''s'!B:B,'Wk no''s'!C:C,FALSE)</f>
        <v>3</v>
      </c>
    </row>
    <row r="377" spans="1:6" x14ac:dyDescent="0.25">
      <c r="A377" t="s">
        <v>618</v>
      </c>
      <c r="B377">
        <v>0</v>
      </c>
      <c r="C377" s="1">
        <v>45672</v>
      </c>
      <c r="D377" t="s">
        <v>2</v>
      </c>
      <c r="E377" s="8" t="str">
        <f t="shared" si="6"/>
        <v>Blank</v>
      </c>
      <c r="F377">
        <f>_xlfn.XLOOKUP(C377,'Wk no''s'!B:B,'Wk no''s'!C:C,FALSE)</f>
        <v>3</v>
      </c>
    </row>
    <row r="378" spans="1:6" x14ac:dyDescent="0.25">
      <c r="A378" t="s">
        <v>619</v>
      </c>
      <c r="B378">
        <v>-7</v>
      </c>
      <c r="C378" s="1">
        <v>45672</v>
      </c>
      <c r="D378" t="s">
        <v>2</v>
      </c>
      <c r="E378" s="8" t="str">
        <f t="shared" si="6"/>
        <v>Not Blank</v>
      </c>
      <c r="F378">
        <f>_xlfn.XLOOKUP(C378,'Wk no''s'!B:B,'Wk no''s'!C:C,FALSE)</f>
        <v>3</v>
      </c>
    </row>
    <row r="379" spans="1:6" x14ac:dyDescent="0.25">
      <c r="A379" t="s">
        <v>620</v>
      </c>
      <c r="B379">
        <v>24</v>
      </c>
      <c r="C379" s="1">
        <v>45674</v>
      </c>
      <c r="D379" t="s">
        <v>2</v>
      </c>
      <c r="E379" s="8" t="str">
        <f t="shared" si="6"/>
        <v>Not Blank</v>
      </c>
      <c r="F379">
        <f>_xlfn.XLOOKUP(C379,'Wk no''s'!B:B,'Wk no''s'!C:C,FALSE)</f>
        <v>3</v>
      </c>
    </row>
    <row r="380" spans="1:6" x14ac:dyDescent="0.25">
      <c r="A380" t="s">
        <v>621</v>
      </c>
      <c r="C380" s="1">
        <v>45672</v>
      </c>
      <c r="D380" t="s">
        <v>2</v>
      </c>
      <c r="E380" s="8" t="str">
        <f t="shared" si="6"/>
        <v>Blank</v>
      </c>
      <c r="F380">
        <f>_xlfn.XLOOKUP(C380,'Wk no''s'!B:B,'Wk no''s'!C:C,FALSE)</f>
        <v>3</v>
      </c>
    </row>
    <row r="381" spans="1:6" x14ac:dyDescent="0.25">
      <c r="A381" t="s">
        <v>622</v>
      </c>
      <c r="C381" s="1">
        <v>45672</v>
      </c>
      <c r="D381" t="s">
        <v>2</v>
      </c>
      <c r="E381" s="8" t="str">
        <f t="shared" si="6"/>
        <v>Blank</v>
      </c>
      <c r="F381">
        <f>_xlfn.XLOOKUP(C381,'Wk no''s'!B:B,'Wk no''s'!C:C,FALSE)</f>
        <v>3</v>
      </c>
    </row>
    <row r="382" spans="1:6" x14ac:dyDescent="0.25">
      <c r="A382" t="s">
        <v>623</v>
      </c>
      <c r="B382">
        <v>16</v>
      </c>
      <c r="C382" s="1">
        <v>45673</v>
      </c>
      <c r="D382" t="s">
        <v>2</v>
      </c>
      <c r="E382" s="8" t="str">
        <f t="shared" si="6"/>
        <v>Not Blank</v>
      </c>
      <c r="F382">
        <f>_xlfn.XLOOKUP(C382,'Wk no''s'!B:B,'Wk no''s'!C:C,FALSE)</f>
        <v>3</v>
      </c>
    </row>
    <row r="383" spans="1:6" x14ac:dyDescent="0.25">
      <c r="A383" t="s">
        <v>624</v>
      </c>
      <c r="B383">
        <v>15</v>
      </c>
      <c r="C383" s="1">
        <v>45673</v>
      </c>
      <c r="D383" t="s">
        <v>2</v>
      </c>
      <c r="E383" s="8" t="str">
        <f t="shared" si="6"/>
        <v>Not Blank</v>
      </c>
      <c r="F383">
        <f>_xlfn.XLOOKUP(C383,'Wk no''s'!B:B,'Wk no''s'!C:C,FALSE)</f>
        <v>3</v>
      </c>
    </row>
    <row r="384" spans="1:6" x14ac:dyDescent="0.25">
      <c r="A384" t="s">
        <v>625</v>
      </c>
      <c r="C384" s="1">
        <v>45672</v>
      </c>
      <c r="D384" t="s">
        <v>2</v>
      </c>
      <c r="E384" s="8" t="str">
        <f t="shared" si="6"/>
        <v>Blank</v>
      </c>
      <c r="F384">
        <f>_xlfn.XLOOKUP(C384,'Wk no''s'!B:B,'Wk no''s'!C:C,FALSE)</f>
        <v>3</v>
      </c>
    </row>
    <row r="385" spans="1:6" x14ac:dyDescent="0.25">
      <c r="A385" t="s">
        <v>626</v>
      </c>
      <c r="B385">
        <v>0</v>
      </c>
      <c r="C385" s="1">
        <v>45673</v>
      </c>
      <c r="D385" t="s">
        <v>2</v>
      </c>
      <c r="E385" s="8" t="str">
        <f t="shared" si="6"/>
        <v>Blank</v>
      </c>
      <c r="F385">
        <f>_xlfn.XLOOKUP(C385,'Wk no''s'!B:B,'Wk no''s'!C:C,FALSE)</f>
        <v>3</v>
      </c>
    </row>
    <row r="386" spans="1:6" x14ac:dyDescent="0.25">
      <c r="A386" t="s">
        <v>627</v>
      </c>
      <c r="B386">
        <v>8</v>
      </c>
      <c r="C386" s="1">
        <v>45674</v>
      </c>
      <c r="D386" t="s">
        <v>2</v>
      </c>
      <c r="E386" s="8" t="str">
        <f t="shared" si="6"/>
        <v>Not Blank</v>
      </c>
      <c r="F386">
        <f>_xlfn.XLOOKUP(C386,'Wk no''s'!B:B,'Wk no''s'!C:C,FALSE)</f>
        <v>3</v>
      </c>
    </row>
    <row r="387" spans="1:6" x14ac:dyDescent="0.25">
      <c r="A387" t="s">
        <v>628</v>
      </c>
      <c r="B387">
        <v>0</v>
      </c>
      <c r="C387" s="1">
        <v>45673</v>
      </c>
      <c r="D387" t="s">
        <v>2</v>
      </c>
      <c r="E387" s="8" t="str">
        <f t="shared" si="6"/>
        <v>Blank</v>
      </c>
      <c r="F387">
        <f>_xlfn.XLOOKUP(C387,'Wk no''s'!B:B,'Wk no''s'!C:C,FALSE)</f>
        <v>3</v>
      </c>
    </row>
    <row r="388" spans="1:6" x14ac:dyDescent="0.25">
      <c r="A388" t="s">
        <v>629</v>
      </c>
      <c r="B388">
        <v>0</v>
      </c>
      <c r="C388" s="1">
        <v>45673</v>
      </c>
      <c r="D388" t="s">
        <v>2</v>
      </c>
      <c r="E388" s="8" t="str">
        <f t="shared" si="6"/>
        <v>Blank</v>
      </c>
      <c r="F388">
        <f>_xlfn.XLOOKUP(C388,'Wk no''s'!B:B,'Wk no''s'!C:C,FALSE)</f>
        <v>3</v>
      </c>
    </row>
    <row r="389" spans="1:6" x14ac:dyDescent="0.25">
      <c r="A389" t="s">
        <v>630</v>
      </c>
      <c r="B389">
        <v>8</v>
      </c>
      <c r="C389" s="1">
        <v>45674</v>
      </c>
      <c r="D389" t="s">
        <v>2</v>
      </c>
      <c r="E389" s="8" t="str">
        <f t="shared" si="6"/>
        <v>Not Blank</v>
      </c>
      <c r="F389">
        <f>_xlfn.XLOOKUP(C389,'Wk no''s'!B:B,'Wk no''s'!C:C,FALSE)</f>
        <v>3</v>
      </c>
    </row>
    <row r="390" spans="1:6" x14ac:dyDescent="0.25">
      <c r="A390" t="s">
        <v>631</v>
      </c>
      <c r="C390" s="1">
        <v>45673</v>
      </c>
      <c r="D390" t="s">
        <v>2</v>
      </c>
      <c r="E390" s="8" t="str">
        <f t="shared" si="6"/>
        <v>Blank</v>
      </c>
      <c r="F390">
        <f>_xlfn.XLOOKUP(C390,'Wk no''s'!B:B,'Wk no''s'!C:C,FALSE)</f>
        <v>3</v>
      </c>
    </row>
    <row r="391" spans="1:6" x14ac:dyDescent="0.25">
      <c r="A391" t="s">
        <v>632</v>
      </c>
      <c r="B391">
        <v>0</v>
      </c>
      <c r="C391" s="1">
        <v>45673</v>
      </c>
      <c r="D391" t="s">
        <v>2</v>
      </c>
      <c r="E391" s="8" t="str">
        <f t="shared" si="6"/>
        <v>Blank</v>
      </c>
      <c r="F391">
        <f>_xlfn.XLOOKUP(C391,'Wk no''s'!B:B,'Wk no''s'!C:C,FALSE)</f>
        <v>3</v>
      </c>
    </row>
    <row r="392" spans="1:6" x14ac:dyDescent="0.25">
      <c r="A392" t="s">
        <v>633</v>
      </c>
      <c r="B392">
        <v>0</v>
      </c>
      <c r="C392" s="1">
        <v>45673</v>
      </c>
      <c r="D392" t="s">
        <v>2</v>
      </c>
      <c r="E392" s="8" t="str">
        <f t="shared" si="6"/>
        <v>Blank</v>
      </c>
      <c r="F392">
        <f>_xlfn.XLOOKUP(C392,'Wk no''s'!B:B,'Wk no''s'!C:C,FALSE)</f>
        <v>3</v>
      </c>
    </row>
    <row r="393" spans="1:6" x14ac:dyDescent="0.25">
      <c r="A393" t="s">
        <v>634</v>
      </c>
      <c r="C393" s="1">
        <v>45673</v>
      </c>
      <c r="D393" t="s">
        <v>2</v>
      </c>
      <c r="E393" s="8" t="str">
        <f t="shared" si="6"/>
        <v>Blank</v>
      </c>
      <c r="F393">
        <f>_xlfn.XLOOKUP(C393,'Wk no''s'!B:B,'Wk no''s'!C:C,FALSE)</f>
        <v>3</v>
      </c>
    </row>
    <row r="394" spans="1:6" x14ac:dyDescent="0.25">
      <c r="A394" t="s">
        <v>635</v>
      </c>
      <c r="B394">
        <v>0</v>
      </c>
      <c r="C394" s="1">
        <v>45673</v>
      </c>
      <c r="D394" t="s">
        <v>2</v>
      </c>
      <c r="E394" s="8" t="str">
        <f t="shared" si="6"/>
        <v>Blank</v>
      </c>
      <c r="F394">
        <f>_xlfn.XLOOKUP(C394,'Wk no''s'!B:B,'Wk no''s'!C:C,FALSE)</f>
        <v>3</v>
      </c>
    </row>
    <row r="395" spans="1:6" x14ac:dyDescent="0.25">
      <c r="A395" t="s">
        <v>636</v>
      </c>
      <c r="B395">
        <v>0</v>
      </c>
      <c r="C395" s="1">
        <v>45673</v>
      </c>
      <c r="D395" t="s">
        <v>2</v>
      </c>
      <c r="E395" s="8" t="str">
        <f t="shared" si="6"/>
        <v>Blank</v>
      </c>
      <c r="F395">
        <f>_xlfn.XLOOKUP(C395,'Wk no''s'!B:B,'Wk no''s'!C:C,FALSE)</f>
        <v>3</v>
      </c>
    </row>
    <row r="396" spans="1:6" x14ac:dyDescent="0.25">
      <c r="A396" t="s">
        <v>637</v>
      </c>
      <c r="B396">
        <v>0</v>
      </c>
      <c r="C396" s="1">
        <v>45673</v>
      </c>
      <c r="D396" t="s">
        <v>2</v>
      </c>
      <c r="E396" s="8" t="str">
        <f t="shared" si="6"/>
        <v>Blank</v>
      </c>
      <c r="F396">
        <f>_xlfn.XLOOKUP(C396,'Wk no''s'!B:B,'Wk no''s'!C:C,FALSE)</f>
        <v>3</v>
      </c>
    </row>
    <row r="397" spans="1:6" x14ac:dyDescent="0.25">
      <c r="A397" t="s">
        <v>638</v>
      </c>
      <c r="C397" s="1">
        <v>45673</v>
      </c>
      <c r="D397" t="s">
        <v>2</v>
      </c>
      <c r="E397" s="8" t="str">
        <f t="shared" si="6"/>
        <v>Blank</v>
      </c>
      <c r="F397">
        <f>_xlfn.XLOOKUP(C397,'Wk no''s'!B:B,'Wk no''s'!C:C,FALSE)</f>
        <v>3</v>
      </c>
    </row>
    <row r="398" spans="1:6" x14ac:dyDescent="0.25">
      <c r="A398" t="s">
        <v>639</v>
      </c>
      <c r="B398">
        <v>0</v>
      </c>
      <c r="C398" s="1">
        <v>45673</v>
      </c>
      <c r="D398" t="s">
        <v>2</v>
      </c>
      <c r="E398" s="8" t="str">
        <f t="shared" si="6"/>
        <v>Blank</v>
      </c>
      <c r="F398">
        <f>_xlfn.XLOOKUP(C398,'Wk no''s'!B:B,'Wk no''s'!C:C,FALSE)</f>
        <v>3</v>
      </c>
    </row>
    <row r="399" spans="1:6" x14ac:dyDescent="0.25">
      <c r="A399" t="s">
        <v>640</v>
      </c>
      <c r="B399">
        <v>0</v>
      </c>
      <c r="C399" s="1">
        <v>45673</v>
      </c>
      <c r="D399" t="s">
        <v>2</v>
      </c>
      <c r="E399" s="8" t="str">
        <f t="shared" si="6"/>
        <v>Blank</v>
      </c>
      <c r="F399">
        <f>_xlfn.XLOOKUP(C399,'Wk no''s'!B:B,'Wk no''s'!C:C,FALSE)</f>
        <v>3</v>
      </c>
    </row>
    <row r="400" spans="1:6" x14ac:dyDescent="0.25">
      <c r="A400" t="s">
        <v>641</v>
      </c>
      <c r="B400">
        <v>16</v>
      </c>
      <c r="C400" s="1">
        <v>45674</v>
      </c>
      <c r="D400" t="s">
        <v>2</v>
      </c>
      <c r="E400" s="8" t="str">
        <f t="shared" si="6"/>
        <v>Not Blank</v>
      </c>
      <c r="F400">
        <f>_xlfn.XLOOKUP(C400,'Wk no''s'!B:B,'Wk no''s'!C:C,FALSE)</f>
        <v>3</v>
      </c>
    </row>
    <row r="401" spans="1:6" x14ac:dyDescent="0.25">
      <c r="A401" t="s">
        <v>642</v>
      </c>
      <c r="B401">
        <v>15</v>
      </c>
      <c r="C401" s="1">
        <v>45674</v>
      </c>
      <c r="D401" t="s">
        <v>2</v>
      </c>
      <c r="E401" s="8" t="str">
        <f t="shared" si="6"/>
        <v>Not Blank</v>
      </c>
      <c r="F401">
        <f>_xlfn.XLOOKUP(C401,'Wk no''s'!B:B,'Wk no''s'!C:C,FALSE)</f>
        <v>3</v>
      </c>
    </row>
    <row r="402" spans="1:6" x14ac:dyDescent="0.25">
      <c r="A402" t="s">
        <v>643</v>
      </c>
      <c r="C402" s="1">
        <v>45673</v>
      </c>
      <c r="D402" t="s">
        <v>2</v>
      </c>
      <c r="E402" s="8" t="str">
        <f t="shared" ref="E402:E465" si="7">IF(B402=0,"Blank","Not Blank")</f>
        <v>Blank</v>
      </c>
      <c r="F402">
        <f>_xlfn.XLOOKUP(C402,'Wk no''s'!B:B,'Wk no''s'!C:C,FALSE)</f>
        <v>3</v>
      </c>
    </row>
    <row r="403" spans="1:6" x14ac:dyDescent="0.25">
      <c r="A403" t="s">
        <v>644</v>
      </c>
      <c r="C403" s="1">
        <v>45673</v>
      </c>
      <c r="D403" t="s">
        <v>2</v>
      </c>
      <c r="E403" s="8" t="str">
        <f t="shared" si="7"/>
        <v>Blank</v>
      </c>
      <c r="F403">
        <f>_xlfn.XLOOKUP(C403,'Wk no''s'!B:B,'Wk no''s'!C:C,FALSE)</f>
        <v>3</v>
      </c>
    </row>
    <row r="404" spans="1:6" x14ac:dyDescent="0.25">
      <c r="A404" t="s">
        <v>645</v>
      </c>
      <c r="C404" s="1">
        <v>45673</v>
      </c>
      <c r="D404" t="s">
        <v>2</v>
      </c>
      <c r="E404" s="8" t="str">
        <f t="shared" si="7"/>
        <v>Blank</v>
      </c>
      <c r="F404">
        <f>_xlfn.XLOOKUP(C404,'Wk no''s'!B:B,'Wk no''s'!C:C,FALSE)</f>
        <v>3</v>
      </c>
    </row>
    <row r="405" spans="1:6" x14ac:dyDescent="0.25">
      <c r="A405" t="s">
        <v>646</v>
      </c>
      <c r="C405" s="1">
        <v>45673</v>
      </c>
      <c r="D405" t="s">
        <v>2</v>
      </c>
      <c r="E405" s="8" t="str">
        <f t="shared" si="7"/>
        <v>Blank</v>
      </c>
      <c r="F405">
        <f>_xlfn.XLOOKUP(C405,'Wk no''s'!B:B,'Wk no''s'!C:C,FALSE)</f>
        <v>3</v>
      </c>
    </row>
    <row r="406" spans="1:6" x14ac:dyDescent="0.25">
      <c r="A406" t="s">
        <v>647</v>
      </c>
      <c r="C406" s="1">
        <v>45673</v>
      </c>
      <c r="D406" t="s">
        <v>2</v>
      </c>
      <c r="E406" s="8" t="str">
        <f t="shared" si="7"/>
        <v>Blank</v>
      </c>
      <c r="F406">
        <f>_xlfn.XLOOKUP(C406,'Wk no''s'!B:B,'Wk no''s'!C:C,FALSE)</f>
        <v>3</v>
      </c>
    </row>
    <row r="407" spans="1:6" x14ac:dyDescent="0.25">
      <c r="A407" t="s">
        <v>648</v>
      </c>
      <c r="C407" s="1">
        <v>45674</v>
      </c>
      <c r="D407" t="s">
        <v>2</v>
      </c>
      <c r="E407" s="8" t="str">
        <f t="shared" si="7"/>
        <v>Blank</v>
      </c>
      <c r="F407">
        <f>_xlfn.XLOOKUP(C407,'Wk no''s'!B:B,'Wk no''s'!C:C,FALSE)</f>
        <v>3</v>
      </c>
    </row>
    <row r="408" spans="1:6" x14ac:dyDescent="0.25">
      <c r="A408" t="s">
        <v>649</v>
      </c>
      <c r="B408">
        <v>16</v>
      </c>
      <c r="C408" s="1">
        <v>45674</v>
      </c>
      <c r="D408" t="s">
        <v>2</v>
      </c>
      <c r="E408" s="8" t="str">
        <f t="shared" si="7"/>
        <v>Not Blank</v>
      </c>
      <c r="F408">
        <f>_xlfn.XLOOKUP(C408,'Wk no''s'!B:B,'Wk no''s'!C:C,FALSE)</f>
        <v>3</v>
      </c>
    </row>
    <row r="409" spans="1:6" x14ac:dyDescent="0.25">
      <c r="A409" t="s">
        <v>650</v>
      </c>
      <c r="C409" s="1">
        <v>45673</v>
      </c>
      <c r="D409" t="s">
        <v>2</v>
      </c>
      <c r="E409" s="8" t="str">
        <f t="shared" si="7"/>
        <v>Blank</v>
      </c>
      <c r="F409">
        <f>_xlfn.XLOOKUP(C409,'Wk no''s'!B:B,'Wk no''s'!C:C,FALSE)</f>
        <v>3</v>
      </c>
    </row>
    <row r="410" spans="1:6" x14ac:dyDescent="0.25">
      <c r="A410" t="s">
        <v>651</v>
      </c>
      <c r="C410" s="1">
        <v>45673</v>
      </c>
      <c r="D410" t="s">
        <v>2</v>
      </c>
      <c r="E410" s="8" t="str">
        <f t="shared" si="7"/>
        <v>Blank</v>
      </c>
      <c r="F410">
        <f>_xlfn.XLOOKUP(C410,'Wk no''s'!B:B,'Wk no''s'!C:C,FALSE)</f>
        <v>3</v>
      </c>
    </row>
    <row r="411" spans="1:6" x14ac:dyDescent="0.25">
      <c r="A411" t="s">
        <v>652</v>
      </c>
      <c r="C411" s="1">
        <v>45673</v>
      </c>
      <c r="D411" t="s">
        <v>2</v>
      </c>
      <c r="E411" s="8" t="str">
        <f t="shared" si="7"/>
        <v>Blank</v>
      </c>
      <c r="F411">
        <f>_xlfn.XLOOKUP(C411,'Wk no''s'!B:B,'Wk no''s'!C:C,FALSE)</f>
        <v>3</v>
      </c>
    </row>
    <row r="412" spans="1:6" x14ac:dyDescent="0.25">
      <c r="A412" t="s">
        <v>653</v>
      </c>
      <c r="C412" s="1">
        <v>45673</v>
      </c>
      <c r="D412" t="s">
        <v>2</v>
      </c>
      <c r="E412" s="8" t="str">
        <f t="shared" si="7"/>
        <v>Blank</v>
      </c>
      <c r="F412">
        <f>_xlfn.XLOOKUP(C412,'Wk no''s'!B:B,'Wk no''s'!C:C,FALSE)</f>
        <v>3</v>
      </c>
    </row>
    <row r="413" spans="1:6" x14ac:dyDescent="0.25">
      <c r="A413" t="s">
        <v>654</v>
      </c>
      <c r="B413">
        <v>15</v>
      </c>
      <c r="C413" s="1">
        <v>45674</v>
      </c>
      <c r="D413" t="s">
        <v>2</v>
      </c>
      <c r="E413" s="8" t="str">
        <f t="shared" si="7"/>
        <v>Not Blank</v>
      </c>
      <c r="F413">
        <f>_xlfn.XLOOKUP(C413,'Wk no''s'!B:B,'Wk no''s'!C:C,FALSE)</f>
        <v>3</v>
      </c>
    </row>
    <row r="414" spans="1:6" x14ac:dyDescent="0.25">
      <c r="A414" t="s">
        <v>655</v>
      </c>
      <c r="B414">
        <v>15</v>
      </c>
      <c r="C414" s="1">
        <v>45674</v>
      </c>
      <c r="D414" t="s">
        <v>2</v>
      </c>
      <c r="E414" s="8" t="str">
        <f t="shared" si="7"/>
        <v>Not Blank</v>
      </c>
      <c r="F414">
        <f>_xlfn.XLOOKUP(C414,'Wk no''s'!B:B,'Wk no''s'!C:C,FALSE)</f>
        <v>3</v>
      </c>
    </row>
    <row r="415" spans="1:6" x14ac:dyDescent="0.25">
      <c r="A415" t="s">
        <v>656</v>
      </c>
      <c r="B415">
        <v>0</v>
      </c>
      <c r="C415" s="1">
        <v>45673</v>
      </c>
      <c r="D415" t="s">
        <v>2</v>
      </c>
      <c r="E415" s="8" t="str">
        <f t="shared" si="7"/>
        <v>Blank</v>
      </c>
      <c r="F415">
        <f>_xlfn.XLOOKUP(C415,'Wk no''s'!B:B,'Wk no''s'!C:C,FALSE)</f>
        <v>3</v>
      </c>
    </row>
    <row r="416" spans="1:6" x14ac:dyDescent="0.25">
      <c r="A416" t="s">
        <v>657</v>
      </c>
      <c r="B416">
        <v>15</v>
      </c>
      <c r="C416" s="1">
        <v>45674</v>
      </c>
      <c r="D416" t="s">
        <v>2</v>
      </c>
      <c r="E416" s="8" t="str">
        <f t="shared" si="7"/>
        <v>Not Blank</v>
      </c>
      <c r="F416">
        <f>_xlfn.XLOOKUP(C416,'Wk no''s'!B:B,'Wk no''s'!C:C,FALSE)</f>
        <v>3</v>
      </c>
    </row>
    <row r="417" spans="1:6" x14ac:dyDescent="0.25">
      <c r="A417" t="s">
        <v>658</v>
      </c>
      <c r="B417">
        <v>0</v>
      </c>
      <c r="C417" s="1">
        <v>45674</v>
      </c>
      <c r="D417" t="s">
        <v>2</v>
      </c>
      <c r="E417" s="8" t="str">
        <f t="shared" si="7"/>
        <v>Blank</v>
      </c>
      <c r="F417">
        <f>_xlfn.XLOOKUP(C417,'Wk no''s'!B:B,'Wk no''s'!C:C,FALSE)</f>
        <v>3</v>
      </c>
    </row>
    <row r="418" spans="1:6" x14ac:dyDescent="0.25">
      <c r="A418" t="s">
        <v>659</v>
      </c>
      <c r="C418" s="1">
        <v>45674</v>
      </c>
      <c r="D418" t="s">
        <v>2</v>
      </c>
      <c r="E418" s="8" t="str">
        <f t="shared" si="7"/>
        <v>Blank</v>
      </c>
      <c r="F418">
        <f>_xlfn.XLOOKUP(C418,'Wk no''s'!B:B,'Wk no''s'!C:C,FALSE)</f>
        <v>3</v>
      </c>
    </row>
    <row r="419" spans="1:6" x14ac:dyDescent="0.25">
      <c r="A419" t="s">
        <v>660</v>
      </c>
      <c r="B419">
        <v>0</v>
      </c>
      <c r="C419" s="1">
        <v>45674</v>
      </c>
      <c r="D419" t="s">
        <v>2</v>
      </c>
      <c r="E419" s="8" t="str">
        <f t="shared" si="7"/>
        <v>Blank</v>
      </c>
      <c r="F419">
        <f>_xlfn.XLOOKUP(C419,'Wk no''s'!B:B,'Wk no''s'!C:C,FALSE)</f>
        <v>3</v>
      </c>
    </row>
    <row r="420" spans="1:6" x14ac:dyDescent="0.25">
      <c r="A420" t="s">
        <v>661</v>
      </c>
      <c r="C420" s="1">
        <v>45674</v>
      </c>
      <c r="D420" t="s">
        <v>2</v>
      </c>
      <c r="E420" s="8" t="str">
        <f t="shared" si="7"/>
        <v>Blank</v>
      </c>
      <c r="F420">
        <f>_xlfn.XLOOKUP(C420,'Wk no''s'!B:B,'Wk no''s'!C:C,FALSE)</f>
        <v>3</v>
      </c>
    </row>
    <row r="421" spans="1:6" x14ac:dyDescent="0.25">
      <c r="A421" t="s">
        <v>662</v>
      </c>
      <c r="B421">
        <v>0</v>
      </c>
      <c r="C421" s="1">
        <v>45674</v>
      </c>
      <c r="D421" t="s">
        <v>2</v>
      </c>
      <c r="E421" s="8" t="str">
        <f t="shared" si="7"/>
        <v>Blank</v>
      </c>
      <c r="F421">
        <f>_xlfn.XLOOKUP(C421,'Wk no''s'!B:B,'Wk no''s'!C:C,FALSE)</f>
        <v>3</v>
      </c>
    </row>
    <row r="422" spans="1:6" x14ac:dyDescent="0.25">
      <c r="A422" t="s">
        <v>663</v>
      </c>
      <c r="C422" s="1">
        <v>45674</v>
      </c>
      <c r="D422" t="s">
        <v>2</v>
      </c>
      <c r="E422" s="8" t="str">
        <f t="shared" si="7"/>
        <v>Blank</v>
      </c>
      <c r="F422">
        <f>_xlfn.XLOOKUP(C422,'Wk no''s'!B:B,'Wk no''s'!C:C,FALSE)</f>
        <v>3</v>
      </c>
    </row>
    <row r="423" spans="1:6" x14ac:dyDescent="0.25">
      <c r="A423" t="s">
        <v>664</v>
      </c>
      <c r="B423">
        <v>0</v>
      </c>
      <c r="C423" s="1">
        <v>45674</v>
      </c>
      <c r="D423" t="s">
        <v>2</v>
      </c>
      <c r="E423" s="8" t="str">
        <f t="shared" si="7"/>
        <v>Blank</v>
      </c>
      <c r="F423">
        <f>_xlfn.XLOOKUP(C423,'Wk no''s'!B:B,'Wk no''s'!C:C,FALSE)</f>
        <v>3</v>
      </c>
    </row>
    <row r="424" spans="1:6" x14ac:dyDescent="0.25">
      <c r="A424" t="s">
        <v>665</v>
      </c>
      <c r="B424">
        <v>0</v>
      </c>
      <c r="C424" s="1">
        <v>45674</v>
      </c>
      <c r="D424" t="s">
        <v>2</v>
      </c>
      <c r="E424" s="8" t="str">
        <f t="shared" si="7"/>
        <v>Blank</v>
      </c>
      <c r="F424">
        <f>_xlfn.XLOOKUP(C424,'Wk no''s'!B:B,'Wk no''s'!C:C,FALSE)</f>
        <v>3</v>
      </c>
    </row>
    <row r="425" spans="1:6" x14ac:dyDescent="0.25">
      <c r="A425" t="s">
        <v>666</v>
      </c>
      <c r="B425">
        <v>0</v>
      </c>
      <c r="C425" s="1">
        <v>45674</v>
      </c>
      <c r="D425" t="s">
        <v>2</v>
      </c>
      <c r="E425" s="8" t="str">
        <f t="shared" si="7"/>
        <v>Blank</v>
      </c>
      <c r="F425">
        <f>_xlfn.XLOOKUP(C425,'Wk no''s'!B:B,'Wk no''s'!C:C,FALSE)</f>
        <v>3</v>
      </c>
    </row>
    <row r="426" spans="1:6" x14ac:dyDescent="0.25">
      <c r="A426" t="s">
        <v>667</v>
      </c>
      <c r="B426">
        <v>0</v>
      </c>
      <c r="C426" s="1">
        <v>45674</v>
      </c>
      <c r="D426" t="s">
        <v>2</v>
      </c>
      <c r="E426" s="8" t="str">
        <f t="shared" si="7"/>
        <v>Blank</v>
      </c>
      <c r="F426">
        <f>_xlfn.XLOOKUP(C426,'Wk no''s'!B:B,'Wk no''s'!C:C,FALSE)</f>
        <v>3</v>
      </c>
    </row>
    <row r="427" spans="1:6" x14ac:dyDescent="0.25">
      <c r="A427" t="s">
        <v>668</v>
      </c>
      <c r="B427">
        <v>0</v>
      </c>
      <c r="C427" s="1">
        <v>45674</v>
      </c>
      <c r="D427" t="s">
        <v>2</v>
      </c>
      <c r="E427" s="8" t="str">
        <f t="shared" si="7"/>
        <v>Blank</v>
      </c>
      <c r="F427">
        <f>_xlfn.XLOOKUP(C427,'Wk no''s'!B:B,'Wk no''s'!C:C,FALSE)</f>
        <v>3</v>
      </c>
    </row>
    <row r="428" spans="1:6" x14ac:dyDescent="0.25">
      <c r="A428" t="s">
        <v>669</v>
      </c>
      <c r="C428" s="1">
        <v>45674</v>
      </c>
      <c r="D428" t="s">
        <v>2</v>
      </c>
      <c r="E428" s="8" t="str">
        <f t="shared" si="7"/>
        <v>Blank</v>
      </c>
      <c r="F428">
        <f>_xlfn.XLOOKUP(C428,'Wk no''s'!B:B,'Wk no''s'!C:C,FALSE)</f>
        <v>3</v>
      </c>
    </row>
    <row r="429" spans="1:6" x14ac:dyDescent="0.25">
      <c r="A429" t="s">
        <v>670</v>
      </c>
      <c r="C429" s="1">
        <v>45670</v>
      </c>
      <c r="D429" t="s">
        <v>11</v>
      </c>
      <c r="E429" s="8" t="str">
        <f t="shared" si="7"/>
        <v>Blank</v>
      </c>
      <c r="F429">
        <f>_xlfn.XLOOKUP(C429,'Wk no''s'!B:B,'Wk no''s'!C:C,FALSE)</f>
        <v>3</v>
      </c>
    </row>
    <row r="430" spans="1:6" x14ac:dyDescent="0.25">
      <c r="A430" t="s">
        <v>671</v>
      </c>
      <c r="B430">
        <v>7</v>
      </c>
      <c r="C430" s="1">
        <v>45670</v>
      </c>
      <c r="D430" t="s">
        <v>11</v>
      </c>
      <c r="E430" s="8" t="str">
        <f t="shared" si="7"/>
        <v>Not Blank</v>
      </c>
      <c r="F430">
        <f>_xlfn.XLOOKUP(C430,'Wk no''s'!B:B,'Wk no''s'!C:C,FALSE)</f>
        <v>3</v>
      </c>
    </row>
    <row r="431" spans="1:6" x14ac:dyDescent="0.25">
      <c r="A431" t="s">
        <v>672</v>
      </c>
      <c r="B431">
        <v>0</v>
      </c>
      <c r="C431" s="1">
        <v>45670</v>
      </c>
      <c r="D431" t="s">
        <v>11</v>
      </c>
      <c r="E431" s="8" t="str">
        <f t="shared" si="7"/>
        <v>Blank</v>
      </c>
      <c r="F431">
        <f>_xlfn.XLOOKUP(C431,'Wk no''s'!B:B,'Wk no''s'!C:C,FALSE)</f>
        <v>3</v>
      </c>
    </row>
    <row r="432" spans="1:6" x14ac:dyDescent="0.25">
      <c r="A432" t="s">
        <v>673</v>
      </c>
      <c r="B432">
        <v>16</v>
      </c>
      <c r="C432" s="1">
        <v>45671</v>
      </c>
      <c r="D432" t="s">
        <v>11</v>
      </c>
      <c r="E432" s="8" t="str">
        <f t="shared" si="7"/>
        <v>Not Blank</v>
      </c>
      <c r="F432">
        <f>_xlfn.XLOOKUP(C432,'Wk no''s'!B:B,'Wk no''s'!C:C,FALSE)</f>
        <v>3</v>
      </c>
    </row>
    <row r="433" spans="1:6" x14ac:dyDescent="0.25">
      <c r="A433" t="s">
        <v>674</v>
      </c>
      <c r="C433" s="1">
        <v>45670</v>
      </c>
      <c r="D433" t="s">
        <v>11</v>
      </c>
      <c r="E433" s="8" t="str">
        <f t="shared" si="7"/>
        <v>Blank</v>
      </c>
      <c r="F433">
        <f>_xlfn.XLOOKUP(C433,'Wk no''s'!B:B,'Wk no''s'!C:C,FALSE)</f>
        <v>3</v>
      </c>
    </row>
    <row r="434" spans="1:6" x14ac:dyDescent="0.25">
      <c r="A434" t="s">
        <v>675</v>
      </c>
      <c r="B434">
        <v>-2</v>
      </c>
      <c r="C434" s="1">
        <v>45670</v>
      </c>
      <c r="D434" t="s">
        <v>11</v>
      </c>
      <c r="E434" s="8" t="str">
        <f t="shared" si="7"/>
        <v>Not Blank</v>
      </c>
      <c r="F434">
        <f>_xlfn.XLOOKUP(C434,'Wk no''s'!B:B,'Wk no''s'!C:C,FALSE)</f>
        <v>3</v>
      </c>
    </row>
    <row r="435" spans="1:6" x14ac:dyDescent="0.25">
      <c r="A435" t="s">
        <v>676</v>
      </c>
      <c r="C435" s="1">
        <v>45670</v>
      </c>
      <c r="D435" t="s">
        <v>11</v>
      </c>
      <c r="E435" s="8" t="str">
        <f t="shared" si="7"/>
        <v>Blank</v>
      </c>
      <c r="F435">
        <f>_xlfn.XLOOKUP(C435,'Wk no''s'!B:B,'Wk no''s'!C:C,FALSE)</f>
        <v>3</v>
      </c>
    </row>
    <row r="436" spans="1:6" x14ac:dyDescent="0.25">
      <c r="A436" t="s">
        <v>677</v>
      </c>
      <c r="B436">
        <v>96</v>
      </c>
      <c r="C436" s="1">
        <v>45680</v>
      </c>
      <c r="D436" t="s">
        <v>8</v>
      </c>
      <c r="E436" s="8" t="str">
        <f t="shared" si="7"/>
        <v>Not Blank</v>
      </c>
      <c r="F436">
        <f>_xlfn.XLOOKUP(C436,'Wk no''s'!B:B,'Wk no''s'!C:C,FALSE)</f>
        <v>4</v>
      </c>
    </row>
    <row r="437" spans="1:6" x14ac:dyDescent="0.25">
      <c r="A437" t="s">
        <v>678</v>
      </c>
      <c r="B437">
        <v>64</v>
      </c>
      <c r="C437" s="1">
        <v>45677</v>
      </c>
      <c r="D437" t="s">
        <v>8</v>
      </c>
      <c r="E437" s="8" t="str">
        <f t="shared" si="7"/>
        <v>Not Blank</v>
      </c>
      <c r="F437">
        <f>_xlfn.XLOOKUP(C437,'Wk no''s'!B:B,'Wk no''s'!C:C,FALSE)</f>
        <v>4</v>
      </c>
    </row>
    <row r="438" spans="1:6" x14ac:dyDescent="0.25">
      <c r="A438" t="s">
        <v>679</v>
      </c>
      <c r="B438">
        <v>56</v>
      </c>
      <c r="C438" s="1">
        <v>45680</v>
      </c>
      <c r="D438" t="s">
        <v>8</v>
      </c>
      <c r="E438" s="8" t="str">
        <f t="shared" si="7"/>
        <v>Not Blank</v>
      </c>
      <c r="F438">
        <f>_xlfn.XLOOKUP(C438,'Wk no''s'!B:B,'Wk no''s'!C:C,FALSE)</f>
        <v>4</v>
      </c>
    </row>
    <row r="439" spans="1:6" x14ac:dyDescent="0.25">
      <c r="A439" t="s">
        <v>680</v>
      </c>
      <c r="C439" s="1">
        <v>45680</v>
      </c>
      <c r="D439" t="s">
        <v>192</v>
      </c>
      <c r="E439" s="8" t="str">
        <f t="shared" si="7"/>
        <v>Blank</v>
      </c>
      <c r="F439">
        <f>_xlfn.XLOOKUP(C439,'Wk no''s'!B:B,'Wk no''s'!C:C,FALSE)</f>
        <v>4</v>
      </c>
    </row>
    <row r="440" spans="1:6" x14ac:dyDescent="0.25">
      <c r="A440" t="s">
        <v>681</v>
      </c>
      <c r="C440" s="1">
        <v>45680</v>
      </c>
      <c r="D440" t="s">
        <v>192</v>
      </c>
      <c r="E440" s="8" t="str">
        <f t="shared" si="7"/>
        <v>Blank</v>
      </c>
      <c r="F440">
        <f>_xlfn.XLOOKUP(C440,'Wk no''s'!B:B,'Wk no''s'!C:C,FALSE)</f>
        <v>4</v>
      </c>
    </row>
    <row r="441" spans="1:6" x14ac:dyDescent="0.25">
      <c r="A441" t="s">
        <v>682</v>
      </c>
      <c r="C441" s="1">
        <v>45680</v>
      </c>
      <c r="D441" t="s">
        <v>192</v>
      </c>
      <c r="E441" s="8" t="str">
        <f t="shared" si="7"/>
        <v>Blank</v>
      </c>
      <c r="F441">
        <f>_xlfn.XLOOKUP(C441,'Wk no''s'!B:B,'Wk no''s'!C:C,FALSE)</f>
        <v>4</v>
      </c>
    </row>
    <row r="442" spans="1:6" x14ac:dyDescent="0.25">
      <c r="A442" t="s">
        <v>683</v>
      </c>
      <c r="C442" s="1">
        <v>45680</v>
      </c>
      <c r="D442" t="s">
        <v>192</v>
      </c>
      <c r="E442" s="8" t="str">
        <f t="shared" si="7"/>
        <v>Blank</v>
      </c>
      <c r="F442">
        <f>_xlfn.XLOOKUP(C442,'Wk no''s'!B:B,'Wk no''s'!C:C,FALSE)</f>
        <v>4</v>
      </c>
    </row>
    <row r="443" spans="1:6" x14ac:dyDescent="0.25">
      <c r="A443" t="s">
        <v>684</v>
      </c>
      <c r="C443" s="1">
        <v>45680</v>
      </c>
      <c r="D443" t="s">
        <v>192</v>
      </c>
      <c r="E443" s="8" t="str">
        <f t="shared" si="7"/>
        <v>Blank</v>
      </c>
      <c r="F443">
        <f>_xlfn.XLOOKUP(C443,'Wk no''s'!B:B,'Wk no''s'!C:C,FALSE)</f>
        <v>4</v>
      </c>
    </row>
    <row r="444" spans="1:6" x14ac:dyDescent="0.25">
      <c r="A444" t="s">
        <v>685</v>
      </c>
      <c r="C444" s="1">
        <v>45680</v>
      </c>
      <c r="D444" t="s">
        <v>192</v>
      </c>
      <c r="E444" s="8" t="str">
        <f t="shared" si="7"/>
        <v>Blank</v>
      </c>
      <c r="F444">
        <f>_xlfn.XLOOKUP(C444,'Wk no''s'!B:B,'Wk no''s'!C:C,FALSE)</f>
        <v>4</v>
      </c>
    </row>
    <row r="445" spans="1:6" x14ac:dyDescent="0.25">
      <c r="A445" t="s">
        <v>686</v>
      </c>
      <c r="C445" s="1">
        <v>45680</v>
      </c>
      <c r="D445" t="s">
        <v>192</v>
      </c>
      <c r="E445" s="8" t="str">
        <f t="shared" si="7"/>
        <v>Blank</v>
      </c>
      <c r="F445">
        <f>_xlfn.XLOOKUP(C445,'Wk no''s'!B:B,'Wk no''s'!C:C,FALSE)</f>
        <v>4</v>
      </c>
    </row>
    <row r="446" spans="1:6" x14ac:dyDescent="0.25">
      <c r="A446" t="s">
        <v>687</v>
      </c>
      <c r="C446" s="1">
        <v>45680</v>
      </c>
      <c r="D446" t="s">
        <v>192</v>
      </c>
      <c r="E446" s="8" t="str">
        <f t="shared" si="7"/>
        <v>Blank</v>
      </c>
      <c r="F446">
        <f>_xlfn.XLOOKUP(C446,'Wk no''s'!B:B,'Wk no''s'!C:C,FALSE)</f>
        <v>4</v>
      </c>
    </row>
    <row r="447" spans="1:6" x14ac:dyDescent="0.25">
      <c r="A447" t="s">
        <v>688</v>
      </c>
      <c r="C447" s="1">
        <v>45680</v>
      </c>
      <c r="D447" t="s">
        <v>192</v>
      </c>
      <c r="E447" s="8" t="str">
        <f t="shared" si="7"/>
        <v>Blank</v>
      </c>
      <c r="F447">
        <f>_xlfn.XLOOKUP(C447,'Wk no''s'!B:B,'Wk no''s'!C:C,FALSE)</f>
        <v>4</v>
      </c>
    </row>
    <row r="448" spans="1:6" x14ac:dyDescent="0.25">
      <c r="A448" t="s">
        <v>689</v>
      </c>
      <c r="C448" s="1">
        <v>45680</v>
      </c>
      <c r="D448" t="s">
        <v>192</v>
      </c>
      <c r="E448" s="8" t="str">
        <f t="shared" si="7"/>
        <v>Blank</v>
      </c>
      <c r="F448">
        <f>_xlfn.XLOOKUP(C448,'Wk no''s'!B:B,'Wk no''s'!C:C,FALSE)</f>
        <v>4</v>
      </c>
    </row>
    <row r="449" spans="1:6" x14ac:dyDescent="0.25">
      <c r="A449" t="s">
        <v>690</v>
      </c>
      <c r="C449" s="1">
        <v>45680</v>
      </c>
      <c r="D449" t="s">
        <v>192</v>
      </c>
      <c r="E449" s="8" t="str">
        <f t="shared" si="7"/>
        <v>Blank</v>
      </c>
      <c r="F449">
        <f>_xlfn.XLOOKUP(C449,'Wk no''s'!B:B,'Wk no''s'!C:C,FALSE)</f>
        <v>4</v>
      </c>
    </row>
    <row r="450" spans="1:6" x14ac:dyDescent="0.25">
      <c r="A450" t="s">
        <v>691</v>
      </c>
      <c r="C450" s="1">
        <v>45680</v>
      </c>
      <c r="D450" t="s">
        <v>192</v>
      </c>
      <c r="E450" s="8" t="str">
        <f t="shared" si="7"/>
        <v>Blank</v>
      </c>
      <c r="F450">
        <f>_xlfn.XLOOKUP(C450,'Wk no''s'!B:B,'Wk no''s'!C:C,FALSE)</f>
        <v>4</v>
      </c>
    </row>
    <row r="451" spans="1:6" x14ac:dyDescent="0.25">
      <c r="A451" t="s">
        <v>692</v>
      </c>
      <c r="B451">
        <v>0</v>
      </c>
      <c r="C451" s="1">
        <v>45680</v>
      </c>
      <c r="D451" t="s">
        <v>192</v>
      </c>
      <c r="E451" s="8" t="str">
        <f t="shared" si="7"/>
        <v>Blank</v>
      </c>
      <c r="F451">
        <f>_xlfn.XLOOKUP(C451,'Wk no''s'!B:B,'Wk no''s'!C:C,FALSE)</f>
        <v>4</v>
      </c>
    </row>
    <row r="452" spans="1:6" x14ac:dyDescent="0.25">
      <c r="A452" t="s">
        <v>693</v>
      </c>
      <c r="C452" s="1">
        <v>45680</v>
      </c>
      <c r="D452" t="s">
        <v>192</v>
      </c>
      <c r="E452" s="8" t="str">
        <f t="shared" si="7"/>
        <v>Blank</v>
      </c>
      <c r="F452">
        <f>_xlfn.XLOOKUP(C452,'Wk no''s'!B:B,'Wk no''s'!C:C,FALSE)</f>
        <v>4</v>
      </c>
    </row>
    <row r="453" spans="1:6" x14ac:dyDescent="0.25">
      <c r="A453" t="s">
        <v>694</v>
      </c>
      <c r="B453">
        <v>81</v>
      </c>
      <c r="C453" s="1">
        <v>45678</v>
      </c>
      <c r="D453" t="s">
        <v>184</v>
      </c>
      <c r="E453" s="8" t="str">
        <f t="shared" si="7"/>
        <v>Not Blank</v>
      </c>
      <c r="F453">
        <f>_xlfn.XLOOKUP(C453,'Wk no''s'!B:B,'Wk no''s'!C:C,FALSE)</f>
        <v>4</v>
      </c>
    </row>
    <row r="454" spans="1:6" x14ac:dyDescent="0.25">
      <c r="A454" t="s">
        <v>695</v>
      </c>
      <c r="B454">
        <v>56</v>
      </c>
      <c r="C454" s="1">
        <v>45679</v>
      </c>
      <c r="D454" t="s">
        <v>184</v>
      </c>
      <c r="E454" s="8" t="str">
        <f t="shared" si="7"/>
        <v>Not Blank</v>
      </c>
      <c r="F454">
        <f>_xlfn.XLOOKUP(C454,'Wk no''s'!B:B,'Wk no''s'!C:C,FALSE)</f>
        <v>4</v>
      </c>
    </row>
    <row r="455" spans="1:6" x14ac:dyDescent="0.25">
      <c r="A455" t="s">
        <v>696</v>
      </c>
      <c r="B455">
        <v>34</v>
      </c>
      <c r="C455" s="1">
        <v>45679</v>
      </c>
      <c r="D455" t="s">
        <v>184</v>
      </c>
      <c r="E455" s="8" t="str">
        <f t="shared" si="7"/>
        <v>Not Blank</v>
      </c>
      <c r="F455">
        <f>_xlfn.XLOOKUP(C455,'Wk no''s'!B:B,'Wk no''s'!C:C,FALSE)</f>
        <v>4</v>
      </c>
    </row>
    <row r="456" spans="1:6" x14ac:dyDescent="0.25">
      <c r="A456" t="s">
        <v>697</v>
      </c>
      <c r="C456" s="1">
        <v>45677</v>
      </c>
      <c r="D456" t="s">
        <v>184</v>
      </c>
      <c r="E456" s="8" t="str">
        <f t="shared" si="7"/>
        <v>Blank</v>
      </c>
      <c r="F456">
        <f>_xlfn.XLOOKUP(C456,'Wk no''s'!B:B,'Wk no''s'!C:C,FALSE)</f>
        <v>4</v>
      </c>
    </row>
    <row r="457" spans="1:6" x14ac:dyDescent="0.25">
      <c r="A457" t="s">
        <v>698</v>
      </c>
      <c r="B457">
        <v>16</v>
      </c>
      <c r="C457" s="1">
        <v>45678</v>
      </c>
      <c r="D457" t="s">
        <v>184</v>
      </c>
      <c r="E457" s="8" t="str">
        <f t="shared" si="7"/>
        <v>Not Blank</v>
      </c>
      <c r="F457">
        <f>_xlfn.XLOOKUP(C457,'Wk no''s'!B:B,'Wk no''s'!C:C,FALSE)</f>
        <v>4</v>
      </c>
    </row>
    <row r="458" spans="1:6" x14ac:dyDescent="0.25">
      <c r="A458" t="s">
        <v>699</v>
      </c>
      <c r="B458">
        <v>16</v>
      </c>
      <c r="C458" s="1">
        <v>45680</v>
      </c>
      <c r="D458" t="s">
        <v>184</v>
      </c>
      <c r="E458" s="8" t="str">
        <f t="shared" si="7"/>
        <v>Not Blank</v>
      </c>
      <c r="F458">
        <f>_xlfn.XLOOKUP(C458,'Wk no''s'!B:B,'Wk no''s'!C:C,FALSE)</f>
        <v>4</v>
      </c>
    </row>
    <row r="459" spans="1:6" x14ac:dyDescent="0.25">
      <c r="A459" t="s">
        <v>700</v>
      </c>
      <c r="C459" s="1">
        <v>45677</v>
      </c>
      <c r="D459" t="s">
        <v>184</v>
      </c>
      <c r="E459" s="8" t="str">
        <f t="shared" si="7"/>
        <v>Blank</v>
      </c>
      <c r="F459">
        <f>_xlfn.XLOOKUP(C459,'Wk no''s'!B:B,'Wk no''s'!C:C,FALSE)</f>
        <v>4</v>
      </c>
    </row>
    <row r="460" spans="1:6" x14ac:dyDescent="0.25">
      <c r="A460" t="s">
        <v>701</v>
      </c>
      <c r="B460">
        <v>0</v>
      </c>
      <c r="C460" s="1">
        <v>45678</v>
      </c>
      <c r="D460" t="s">
        <v>184</v>
      </c>
      <c r="E460" s="8" t="str">
        <f t="shared" si="7"/>
        <v>Blank</v>
      </c>
      <c r="F460">
        <f>_xlfn.XLOOKUP(C460,'Wk no''s'!B:B,'Wk no''s'!C:C,FALSE)</f>
        <v>4</v>
      </c>
    </row>
    <row r="461" spans="1:6" x14ac:dyDescent="0.25">
      <c r="A461" t="s">
        <v>702</v>
      </c>
      <c r="B461">
        <v>0</v>
      </c>
      <c r="C461" s="1">
        <v>45680</v>
      </c>
      <c r="D461" t="s">
        <v>184</v>
      </c>
      <c r="E461" s="8" t="str">
        <f t="shared" si="7"/>
        <v>Blank</v>
      </c>
      <c r="F461">
        <f>_xlfn.XLOOKUP(C461,'Wk no''s'!B:B,'Wk no''s'!C:C,FALSE)</f>
        <v>4</v>
      </c>
    </row>
    <row r="462" spans="1:6" x14ac:dyDescent="0.25">
      <c r="A462" t="s">
        <v>703</v>
      </c>
      <c r="B462">
        <v>312</v>
      </c>
      <c r="C462" s="1">
        <v>45677</v>
      </c>
      <c r="D462" t="s">
        <v>15</v>
      </c>
      <c r="E462" s="8" t="str">
        <f t="shared" si="7"/>
        <v>Not Blank</v>
      </c>
      <c r="F462">
        <f>_xlfn.XLOOKUP(C462,'Wk no''s'!B:B,'Wk no''s'!C:C,FALSE)</f>
        <v>4</v>
      </c>
    </row>
    <row r="463" spans="1:6" x14ac:dyDescent="0.25">
      <c r="A463" t="s">
        <v>704</v>
      </c>
      <c r="B463">
        <v>200</v>
      </c>
      <c r="C463" s="1">
        <v>45681</v>
      </c>
      <c r="D463" t="s">
        <v>15</v>
      </c>
      <c r="E463" s="8" t="str">
        <f t="shared" si="7"/>
        <v>Not Blank</v>
      </c>
      <c r="F463">
        <f>_xlfn.XLOOKUP(C463,'Wk no''s'!B:B,'Wk no''s'!C:C,FALSE)</f>
        <v>4</v>
      </c>
    </row>
    <row r="464" spans="1:6" x14ac:dyDescent="0.25">
      <c r="A464" t="s">
        <v>705</v>
      </c>
      <c r="B464">
        <v>48</v>
      </c>
      <c r="C464" s="1">
        <v>45678</v>
      </c>
      <c r="D464" t="s">
        <v>15</v>
      </c>
      <c r="E464" s="8" t="str">
        <f t="shared" si="7"/>
        <v>Not Blank</v>
      </c>
      <c r="F464">
        <f>_xlfn.XLOOKUP(C464,'Wk no''s'!B:B,'Wk no''s'!C:C,FALSE)</f>
        <v>4</v>
      </c>
    </row>
    <row r="465" spans="1:6" x14ac:dyDescent="0.25">
      <c r="A465" t="s">
        <v>706</v>
      </c>
      <c r="B465">
        <v>9</v>
      </c>
      <c r="C465" s="1">
        <v>45678</v>
      </c>
      <c r="D465" t="s">
        <v>15</v>
      </c>
      <c r="E465" s="8" t="str">
        <f t="shared" si="7"/>
        <v>Not Blank</v>
      </c>
      <c r="F465">
        <f>_xlfn.XLOOKUP(C465,'Wk no''s'!B:B,'Wk no''s'!C:C,FALSE)</f>
        <v>4</v>
      </c>
    </row>
    <row r="466" spans="1:6" x14ac:dyDescent="0.25">
      <c r="A466" t="s">
        <v>707</v>
      </c>
      <c r="B466">
        <v>8</v>
      </c>
      <c r="C466" s="1">
        <v>45677</v>
      </c>
      <c r="D466" t="s">
        <v>15</v>
      </c>
      <c r="E466" s="8" t="str">
        <f t="shared" ref="E466:E529" si="8">IF(B466=0,"Blank","Not Blank")</f>
        <v>Not Blank</v>
      </c>
      <c r="F466">
        <f>_xlfn.XLOOKUP(C466,'Wk no''s'!B:B,'Wk no''s'!C:C,FALSE)</f>
        <v>4</v>
      </c>
    </row>
    <row r="467" spans="1:6" x14ac:dyDescent="0.25">
      <c r="A467" t="s">
        <v>708</v>
      </c>
      <c r="C467" s="1">
        <v>45677</v>
      </c>
      <c r="D467" t="s">
        <v>15</v>
      </c>
      <c r="E467" s="8" t="str">
        <f t="shared" si="8"/>
        <v>Blank</v>
      </c>
      <c r="F467">
        <f>_xlfn.XLOOKUP(C467,'Wk no''s'!B:B,'Wk no''s'!C:C,FALSE)</f>
        <v>4</v>
      </c>
    </row>
    <row r="468" spans="1:6" x14ac:dyDescent="0.25">
      <c r="A468" t="s">
        <v>709</v>
      </c>
      <c r="B468">
        <v>0</v>
      </c>
      <c r="C468" s="1">
        <v>45678</v>
      </c>
      <c r="D468" t="s">
        <v>15</v>
      </c>
      <c r="E468" s="8" t="str">
        <f t="shared" si="8"/>
        <v>Blank</v>
      </c>
      <c r="F468">
        <f>_xlfn.XLOOKUP(C468,'Wk no''s'!B:B,'Wk no''s'!C:C,FALSE)</f>
        <v>4</v>
      </c>
    </row>
    <row r="469" spans="1:6" x14ac:dyDescent="0.25">
      <c r="A469" t="s">
        <v>710</v>
      </c>
      <c r="B469">
        <v>8</v>
      </c>
      <c r="C469" s="1">
        <v>45679</v>
      </c>
      <c r="D469" t="s">
        <v>15</v>
      </c>
      <c r="E469" s="8" t="str">
        <f t="shared" si="8"/>
        <v>Not Blank</v>
      </c>
      <c r="F469">
        <f>_xlfn.XLOOKUP(C469,'Wk no''s'!B:B,'Wk no''s'!C:C,FALSE)</f>
        <v>4</v>
      </c>
    </row>
    <row r="470" spans="1:6" x14ac:dyDescent="0.25">
      <c r="A470" t="s">
        <v>711</v>
      </c>
      <c r="B470">
        <v>31</v>
      </c>
      <c r="C470" s="1">
        <v>45681</v>
      </c>
      <c r="D470" t="s">
        <v>15</v>
      </c>
      <c r="E470" s="8" t="str">
        <f t="shared" si="8"/>
        <v>Not Blank</v>
      </c>
      <c r="F470">
        <f>_xlfn.XLOOKUP(C470,'Wk no''s'!B:B,'Wk no''s'!C:C,FALSE)</f>
        <v>4</v>
      </c>
    </row>
    <row r="471" spans="1:6" x14ac:dyDescent="0.25">
      <c r="A471" t="s">
        <v>712</v>
      </c>
      <c r="B471">
        <v>64</v>
      </c>
      <c r="C471" s="1">
        <v>45681</v>
      </c>
      <c r="D471" t="s">
        <v>141</v>
      </c>
      <c r="E471" s="8" t="str">
        <f t="shared" si="8"/>
        <v>Not Blank</v>
      </c>
      <c r="F471">
        <f>_xlfn.XLOOKUP(C471,'Wk no''s'!B:B,'Wk no''s'!C:C,FALSE)</f>
        <v>4</v>
      </c>
    </row>
    <row r="472" spans="1:6" x14ac:dyDescent="0.25">
      <c r="A472" t="s">
        <v>713</v>
      </c>
      <c r="B472">
        <v>64</v>
      </c>
      <c r="C472" s="1">
        <v>45681</v>
      </c>
      <c r="D472" t="s">
        <v>141</v>
      </c>
      <c r="E472" s="8" t="str">
        <f t="shared" si="8"/>
        <v>Not Blank</v>
      </c>
      <c r="F472">
        <f>_xlfn.XLOOKUP(C472,'Wk no''s'!B:B,'Wk no''s'!C:C,FALSE)</f>
        <v>4</v>
      </c>
    </row>
    <row r="473" spans="1:6" x14ac:dyDescent="0.25">
      <c r="A473" t="s">
        <v>714</v>
      </c>
      <c r="B473">
        <v>8</v>
      </c>
      <c r="C473" s="1">
        <v>45677</v>
      </c>
      <c r="D473" t="s">
        <v>141</v>
      </c>
      <c r="E473" s="8" t="str">
        <f t="shared" si="8"/>
        <v>Not Blank</v>
      </c>
      <c r="F473">
        <f>_xlfn.XLOOKUP(C473,'Wk no''s'!B:B,'Wk no''s'!C:C,FALSE)</f>
        <v>4</v>
      </c>
    </row>
    <row r="474" spans="1:6" x14ac:dyDescent="0.25">
      <c r="A474" t="s">
        <v>715</v>
      </c>
      <c r="B474">
        <v>80</v>
      </c>
      <c r="C474" s="1">
        <v>45679</v>
      </c>
      <c r="D474" t="s">
        <v>2</v>
      </c>
      <c r="E474" s="8" t="str">
        <f t="shared" si="8"/>
        <v>Not Blank</v>
      </c>
      <c r="F474">
        <f>_xlfn.XLOOKUP(C474,'Wk no''s'!B:B,'Wk no''s'!C:C,FALSE)</f>
        <v>4</v>
      </c>
    </row>
    <row r="475" spans="1:6" x14ac:dyDescent="0.25">
      <c r="A475" t="s">
        <v>716</v>
      </c>
      <c r="C475" s="1">
        <v>45681</v>
      </c>
      <c r="D475" t="s">
        <v>2</v>
      </c>
      <c r="E475" s="8" t="str">
        <f t="shared" si="8"/>
        <v>Blank</v>
      </c>
      <c r="F475">
        <f>_xlfn.XLOOKUP(C475,'Wk no''s'!B:B,'Wk no''s'!C:C,FALSE)</f>
        <v>4</v>
      </c>
    </row>
    <row r="476" spans="1:6" x14ac:dyDescent="0.25">
      <c r="A476" t="s">
        <v>717</v>
      </c>
      <c r="B476">
        <v>48</v>
      </c>
      <c r="C476" s="1">
        <v>45678</v>
      </c>
      <c r="D476" t="s">
        <v>2</v>
      </c>
      <c r="E476" s="8" t="str">
        <f t="shared" si="8"/>
        <v>Not Blank</v>
      </c>
      <c r="F476">
        <f>_xlfn.XLOOKUP(C476,'Wk no''s'!B:B,'Wk no''s'!C:C,FALSE)</f>
        <v>4</v>
      </c>
    </row>
    <row r="477" spans="1:6" x14ac:dyDescent="0.25">
      <c r="A477" t="s">
        <v>718</v>
      </c>
      <c r="B477">
        <v>40</v>
      </c>
      <c r="C477" s="1">
        <v>45678</v>
      </c>
      <c r="D477" t="s">
        <v>2</v>
      </c>
      <c r="E477" s="8" t="str">
        <f t="shared" si="8"/>
        <v>Not Blank</v>
      </c>
      <c r="F477">
        <f>_xlfn.XLOOKUP(C477,'Wk no''s'!B:B,'Wk no''s'!C:C,FALSE)</f>
        <v>4</v>
      </c>
    </row>
    <row r="478" spans="1:6" x14ac:dyDescent="0.25">
      <c r="A478" t="s">
        <v>719</v>
      </c>
      <c r="B478">
        <v>33</v>
      </c>
      <c r="C478" s="1">
        <v>45679</v>
      </c>
      <c r="D478" t="s">
        <v>2</v>
      </c>
      <c r="E478" s="8" t="str">
        <f t="shared" si="8"/>
        <v>Not Blank</v>
      </c>
      <c r="F478">
        <f>_xlfn.XLOOKUP(C478,'Wk no''s'!B:B,'Wk no''s'!C:C,FALSE)</f>
        <v>4</v>
      </c>
    </row>
    <row r="479" spans="1:6" x14ac:dyDescent="0.25">
      <c r="A479" t="s">
        <v>720</v>
      </c>
      <c r="B479">
        <v>9</v>
      </c>
      <c r="C479" s="1">
        <v>45677</v>
      </c>
      <c r="D479" t="s">
        <v>2</v>
      </c>
      <c r="E479" s="8" t="str">
        <f t="shared" si="8"/>
        <v>Not Blank</v>
      </c>
      <c r="F479">
        <f>_xlfn.XLOOKUP(C479,'Wk no''s'!B:B,'Wk no''s'!C:C,FALSE)</f>
        <v>4</v>
      </c>
    </row>
    <row r="480" spans="1:6" x14ac:dyDescent="0.25">
      <c r="A480" t="s">
        <v>721</v>
      </c>
      <c r="B480">
        <v>16</v>
      </c>
      <c r="C480" s="1">
        <v>45677</v>
      </c>
      <c r="D480" t="s">
        <v>2</v>
      </c>
      <c r="E480" s="8" t="str">
        <f t="shared" si="8"/>
        <v>Not Blank</v>
      </c>
      <c r="F480">
        <f>_xlfn.XLOOKUP(C480,'Wk no''s'!B:B,'Wk no''s'!C:C,FALSE)</f>
        <v>4</v>
      </c>
    </row>
    <row r="481" spans="1:6" x14ac:dyDescent="0.25">
      <c r="A481" t="s">
        <v>722</v>
      </c>
      <c r="B481">
        <v>33</v>
      </c>
      <c r="C481" s="1">
        <v>45679</v>
      </c>
      <c r="D481" t="s">
        <v>2</v>
      </c>
      <c r="E481" s="8" t="str">
        <f t="shared" si="8"/>
        <v>Not Blank</v>
      </c>
      <c r="F481">
        <f>_xlfn.XLOOKUP(C481,'Wk no''s'!B:B,'Wk no''s'!C:C,FALSE)</f>
        <v>4</v>
      </c>
    </row>
    <row r="482" spans="1:6" x14ac:dyDescent="0.25">
      <c r="A482" t="s">
        <v>723</v>
      </c>
      <c r="B482">
        <v>24</v>
      </c>
      <c r="C482" s="1">
        <v>45677</v>
      </c>
      <c r="D482" t="s">
        <v>2</v>
      </c>
      <c r="E482" s="8" t="str">
        <f t="shared" si="8"/>
        <v>Not Blank</v>
      </c>
      <c r="F482">
        <f>_xlfn.XLOOKUP(C482,'Wk no''s'!B:B,'Wk no''s'!C:C,FALSE)</f>
        <v>4</v>
      </c>
    </row>
    <row r="483" spans="1:6" x14ac:dyDescent="0.25">
      <c r="A483" t="s">
        <v>724</v>
      </c>
      <c r="B483">
        <v>48</v>
      </c>
      <c r="C483" s="1">
        <v>45680</v>
      </c>
      <c r="D483" t="s">
        <v>2</v>
      </c>
      <c r="E483" s="8" t="str">
        <f t="shared" si="8"/>
        <v>Not Blank</v>
      </c>
      <c r="F483">
        <f>_xlfn.XLOOKUP(C483,'Wk no''s'!B:B,'Wk no''s'!C:C,FALSE)</f>
        <v>4</v>
      </c>
    </row>
    <row r="484" spans="1:6" x14ac:dyDescent="0.25">
      <c r="A484" t="s">
        <v>725</v>
      </c>
      <c r="B484">
        <v>24</v>
      </c>
      <c r="C484" s="1">
        <v>45677</v>
      </c>
      <c r="D484" t="s">
        <v>2</v>
      </c>
      <c r="E484" s="8" t="str">
        <f t="shared" si="8"/>
        <v>Not Blank</v>
      </c>
      <c r="F484">
        <f>_xlfn.XLOOKUP(C484,'Wk no''s'!B:B,'Wk no''s'!C:C,FALSE)</f>
        <v>4</v>
      </c>
    </row>
    <row r="485" spans="1:6" x14ac:dyDescent="0.25">
      <c r="A485" t="s">
        <v>726</v>
      </c>
      <c r="B485">
        <v>24</v>
      </c>
      <c r="C485" s="1">
        <v>45677</v>
      </c>
      <c r="D485" t="s">
        <v>2</v>
      </c>
      <c r="E485" s="8" t="str">
        <f t="shared" si="8"/>
        <v>Not Blank</v>
      </c>
      <c r="F485">
        <f>_xlfn.XLOOKUP(C485,'Wk no''s'!B:B,'Wk no''s'!C:C,FALSE)</f>
        <v>4</v>
      </c>
    </row>
    <row r="486" spans="1:6" x14ac:dyDescent="0.25">
      <c r="A486" t="s">
        <v>727</v>
      </c>
      <c r="B486">
        <v>17</v>
      </c>
      <c r="C486" s="1">
        <v>45679</v>
      </c>
      <c r="D486" t="s">
        <v>2</v>
      </c>
      <c r="E486" s="8" t="str">
        <f t="shared" si="8"/>
        <v>Not Blank</v>
      </c>
      <c r="F486">
        <f>_xlfn.XLOOKUP(C486,'Wk no''s'!B:B,'Wk no''s'!C:C,FALSE)</f>
        <v>4</v>
      </c>
    </row>
    <row r="487" spans="1:6" x14ac:dyDescent="0.25">
      <c r="A487" t="s">
        <v>728</v>
      </c>
      <c r="B487">
        <v>9</v>
      </c>
      <c r="C487" s="1">
        <v>45678</v>
      </c>
      <c r="D487" t="s">
        <v>2</v>
      </c>
      <c r="E487" s="8" t="str">
        <f t="shared" si="8"/>
        <v>Not Blank</v>
      </c>
      <c r="F487">
        <f>_xlfn.XLOOKUP(C487,'Wk no''s'!B:B,'Wk no''s'!C:C,FALSE)</f>
        <v>4</v>
      </c>
    </row>
    <row r="488" spans="1:6" x14ac:dyDescent="0.25">
      <c r="A488" t="s">
        <v>729</v>
      </c>
      <c r="B488">
        <v>1</v>
      </c>
      <c r="C488" s="1">
        <v>45678</v>
      </c>
      <c r="D488" t="s">
        <v>2</v>
      </c>
      <c r="E488" s="8" t="str">
        <f t="shared" si="8"/>
        <v>Not Blank</v>
      </c>
      <c r="F488">
        <f>_xlfn.XLOOKUP(C488,'Wk no''s'!B:B,'Wk no''s'!C:C,FALSE)</f>
        <v>4</v>
      </c>
    </row>
    <row r="489" spans="1:6" x14ac:dyDescent="0.25">
      <c r="A489" t="s">
        <v>730</v>
      </c>
      <c r="C489" s="1">
        <v>45677</v>
      </c>
      <c r="D489" t="s">
        <v>2</v>
      </c>
      <c r="E489" s="8" t="str">
        <f t="shared" si="8"/>
        <v>Blank</v>
      </c>
      <c r="F489">
        <f>_xlfn.XLOOKUP(C489,'Wk no''s'!B:B,'Wk no''s'!C:C,FALSE)</f>
        <v>4</v>
      </c>
    </row>
    <row r="490" spans="1:6" x14ac:dyDescent="0.25">
      <c r="A490" t="s">
        <v>731</v>
      </c>
      <c r="B490">
        <v>9</v>
      </c>
      <c r="C490" s="1">
        <v>45678</v>
      </c>
      <c r="D490" t="s">
        <v>2</v>
      </c>
      <c r="E490" s="8" t="str">
        <f t="shared" si="8"/>
        <v>Not Blank</v>
      </c>
      <c r="F490">
        <f>_xlfn.XLOOKUP(C490,'Wk no''s'!B:B,'Wk no''s'!C:C,FALSE)</f>
        <v>4</v>
      </c>
    </row>
    <row r="491" spans="1:6" x14ac:dyDescent="0.25">
      <c r="A491" t="s">
        <v>732</v>
      </c>
      <c r="B491">
        <v>32</v>
      </c>
      <c r="C491" s="1">
        <v>45681</v>
      </c>
      <c r="D491" t="s">
        <v>2</v>
      </c>
      <c r="E491" s="8" t="str">
        <f t="shared" si="8"/>
        <v>Not Blank</v>
      </c>
      <c r="F491">
        <f>_xlfn.XLOOKUP(C491,'Wk no''s'!B:B,'Wk no''s'!C:C,FALSE)</f>
        <v>4</v>
      </c>
    </row>
    <row r="492" spans="1:6" x14ac:dyDescent="0.25">
      <c r="A492" t="s">
        <v>733</v>
      </c>
      <c r="B492">
        <v>8</v>
      </c>
      <c r="C492" s="1">
        <v>45677</v>
      </c>
      <c r="D492" t="s">
        <v>2</v>
      </c>
      <c r="E492" s="8" t="str">
        <f t="shared" si="8"/>
        <v>Not Blank</v>
      </c>
      <c r="F492">
        <f>_xlfn.XLOOKUP(C492,'Wk no''s'!B:B,'Wk no''s'!C:C,FALSE)</f>
        <v>4</v>
      </c>
    </row>
    <row r="493" spans="1:6" x14ac:dyDescent="0.25">
      <c r="A493" t="s">
        <v>734</v>
      </c>
      <c r="C493" s="1">
        <v>45678</v>
      </c>
      <c r="D493" t="s">
        <v>2</v>
      </c>
      <c r="E493" s="8" t="str">
        <f t="shared" si="8"/>
        <v>Blank</v>
      </c>
      <c r="F493">
        <f>_xlfn.XLOOKUP(C493,'Wk no''s'!B:B,'Wk no''s'!C:C,FALSE)</f>
        <v>4</v>
      </c>
    </row>
    <row r="494" spans="1:6" x14ac:dyDescent="0.25">
      <c r="A494" t="s">
        <v>735</v>
      </c>
      <c r="B494">
        <v>0</v>
      </c>
      <c r="C494" s="1">
        <v>45677</v>
      </c>
      <c r="D494" t="s">
        <v>2</v>
      </c>
      <c r="E494" s="8" t="str">
        <f t="shared" si="8"/>
        <v>Blank</v>
      </c>
      <c r="F494">
        <f>_xlfn.XLOOKUP(C494,'Wk no''s'!B:B,'Wk no''s'!C:C,FALSE)</f>
        <v>4</v>
      </c>
    </row>
    <row r="495" spans="1:6" x14ac:dyDescent="0.25">
      <c r="A495" t="s">
        <v>736</v>
      </c>
      <c r="B495">
        <v>-7</v>
      </c>
      <c r="C495" s="1">
        <v>45677</v>
      </c>
      <c r="D495" t="s">
        <v>2</v>
      </c>
      <c r="E495" s="8" t="str">
        <f t="shared" si="8"/>
        <v>Not Blank</v>
      </c>
      <c r="F495">
        <f>_xlfn.XLOOKUP(C495,'Wk no''s'!B:B,'Wk no''s'!C:C,FALSE)</f>
        <v>4</v>
      </c>
    </row>
    <row r="496" spans="1:6" x14ac:dyDescent="0.25">
      <c r="A496" t="s">
        <v>737</v>
      </c>
      <c r="B496">
        <v>0</v>
      </c>
      <c r="C496" s="1">
        <v>45677</v>
      </c>
      <c r="D496" t="s">
        <v>2</v>
      </c>
      <c r="E496" s="8" t="str">
        <f t="shared" si="8"/>
        <v>Blank</v>
      </c>
      <c r="F496">
        <f>_xlfn.XLOOKUP(C496,'Wk no''s'!B:B,'Wk no''s'!C:C,FALSE)</f>
        <v>4</v>
      </c>
    </row>
    <row r="497" spans="1:6" x14ac:dyDescent="0.25">
      <c r="A497" t="s">
        <v>738</v>
      </c>
      <c r="C497" s="1">
        <v>45677</v>
      </c>
      <c r="D497" t="s">
        <v>2</v>
      </c>
      <c r="E497" s="8" t="str">
        <f t="shared" si="8"/>
        <v>Blank</v>
      </c>
      <c r="F497">
        <f>_xlfn.XLOOKUP(C497,'Wk no''s'!B:B,'Wk no''s'!C:C,FALSE)</f>
        <v>4</v>
      </c>
    </row>
    <row r="498" spans="1:6" x14ac:dyDescent="0.25">
      <c r="A498" t="s">
        <v>739</v>
      </c>
      <c r="B498">
        <v>0</v>
      </c>
      <c r="C498" s="1">
        <v>45677</v>
      </c>
      <c r="D498" t="s">
        <v>2</v>
      </c>
      <c r="E498" s="8" t="str">
        <f t="shared" si="8"/>
        <v>Blank</v>
      </c>
      <c r="F498">
        <f>_xlfn.XLOOKUP(C498,'Wk no''s'!B:B,'Wk no''s'!C:C,FALSE)</f>
        <v>4</v>
      </c>
    </row>
    <row r="499" spans="1:6" x14ac:dyDescent="0.25">
      <c r="A499" t="s">
        <v>740</v>
      </c>
      <c r="B499">
        <v>0</v>
      </c>
      <c r="C499" s="1">
        <v>45677</v>
      </c>
      <c r="D499" t="s">
        <v>2</v>
      </c>
      <c r="E499" s="8" t="str">
        <f t="shared" si="8"/>
        <v>Blank</v>
      </c>
      <c r="F499">
        <f>_xlfn.XLOOKUP(C499,'Wk no''s'!B:B,'Wk no''s'!C:C,FALSE)</f>
        <v>4</v>
      </c>
    </row>
    <row r="500" spans="1:6" x14ac:dyDescent="0.25">
      <c r="A500" t="s">
        <v>741</v>
      </c>
      <c r="B500">
        <v>0</v>
      </c>
      <c r="C500" s="1">
        <v>45677</v>
      </c>
      <c r="D500" t="s">
        <v>2</v>
      </c>
      <c r="E500" s="8" t="str">
        <f t="shared" si="8"/>
        <v>Blank</v>
      </c>
      <c r="F500">
        <f>_xlfn.XLOOKUP(C500,'Wk no''s'!B:B,'Wk no''s'!C:C,FALSE)</f>
        <v>4</v>
      </c>
    </row>
    <row r="501" spans="1:6" x14ac:dyDescent="0.25">
      <c r="A501" t="s">
        <v>742</v>
      </c>
      <c r="C501" s="1">
        <v>45677</v>
      </c>
      <c r="D501" t="s">
        <v>2</v>
      </c>
      <c r="E501" s="8" t="str">
        <f t="shared" si="8"/>
        <v>Blank</v>
      </c>
      <c r="F501">
        <f>_xlfn.XLOOKUP(C501,'Wk no''s'!B:B,'Wk no''s'!C:C,FALSE)</f>
        <v>4</v>
      </c>
    </row>
    <row r="502" spans="1:6" x14ac:dyDescent="0.25">
      <c r="A502" t="s">
        <v>743</v>
      </c>
      <c r="C502" s="1">
        <v>45677</v>
      </c>
      <c r="D502" t="s">
        <v>2</v>
      </c>
      <c r="E502" s="8" t="str">
        <f t="shared" si="8"/>
        <v>Blank</v>
      </c>
      <c r="F502">
        <f>_xlfn.XLOOKUP(C502,'Wk no''s'!B:B,'Wk no''s'!C:C,FALSE)</f>
        <v>4</v>
      </c>
    </row>
    <row r="503" spans="1:6" x14ac:dyDescent="0.25">
      <c r="A503" t="s">
        <v>744</v>
      </c>
      <c r="C503" s="1">
        <v>45677</v>
      </c>
      <c r="D503" t="s">
        <v>2</v>
      </c>
      <c r="E503" s="8" t="str">
        <f t="shared" si="8"/>
        <v>Blank</v>
      </c>
      <c r="F503">
        <f>_xlfn.XLOOKUP(C503,'Wk no''s'!B:B,'Wk no''s'!C:C,FALSE)</f>
        <v>4</v>
      </c>
    </row>
    <row r="504" spans="1:6" x14ac:dyDescent="0.25">
      <c r="A504" t="s">
        <v>745</v>
      </c>
      <c r="B504">
        <v>-8</v>
      </c>
      <c r="C504" s="1">
        <v>45677</v>
      </c>
      <c r="D504" t="s">
        <v>2</v>
      </c>
      <c r="E504" s="8" t="str">
        <f t="shared" si="8"/>
        <v>Not Blank</v>
      </c>
      <c r="F504">
        <f>_xlfn.XLOOKUP(C504,'Wk no''s'!B:B,'Wk no''s'!C:C,FALSE)</f>
        <v>4</v>
      </c>
    </row>
    <row r="505" spans="1:6" x14ac:dyDescent="0.25">
      <c r="A505" t="s">
        <v>746</v>
      </c>
      <c r="B505">
        <v>32</v>
      </c>
      <c r="C505" s="1">
        <v>45681</v>
      </c>
      <c r="D505" t="s">
        <v>2</v>
      </c>
      <c r="E505" s="8" t="str">
        <f t="shared" si="8"/>
        <v>Not Blank</v>
      </c>
      <c r="F505">
        <f>_xlfn.XLOOKUP(C505,'Wk no''s'!B:B,'Wk no''s'!C:C,FALSE)</f>
        <v>4</v>
      </c>
    </row>
    <row r="506" spans="1:6" x14ac:dyDescent="0.25">
      <c r="A506" t="s">
        <v>747</v>
      </c>
      <c r="C506" s="1">
        <v>45677</v>
      </c>
      <c r="D506" t="s">
        <v>2</v>
      </c>
      <c r="E506" s="8" t="str">
        <f t="shared" si="8"/>
        <v>Blank</v>
      </c>
      <c r="F506">
        <f>_xlfn.XLOOKUP(C506,'Wk no''s'!B:B,'Wk no''s'!C:C,FALSE)</f>
        <v>4</v>
      </c>
    </row>
    <row r="507" spans="1:6" x14ac:dyDescent="0.25">
      <c r="A507" t="s">
        <v>748</v>
      </c>
      <c r="B507">
        <v>0</v>
      </c>
      <c r="C507" s="1">
        <v>45679</v>
      </c>
      <c r="D507" t="s">
        <v>2</v>
      </c>
      <c r="E507" s="8" t="str">
        <f t="shared" si="8"/>
        <v>Blank</v>
      </c>
      <c r="F507">
        <f>_xlfn.XLOOKUP(C507,'Wk no''s'!B:B,'Wk no''s'!C:C,FALSE)</f>
        <v>4</v>
      </c>
    </row>
    <row r="508" spans="1:6" x14ac:dyDescent="0.25">
      <c r="A508" t="s">
        <v>749</v>
      </c>
      <c r="C508" s="1">
        <v>45677</v>
      </c>
      <c r="D508" t="s">
        <v>2</v>
      </c>
      <c r="E508" s="8" t="str">
        <f t="shared" si="8"/>
        <v>Blank</v>
      </c>
      <c r="F508">
        <f>_xlfn.XLOOKUP(C508,'Wk no''s'!B:B,'Wk no''s'!C:C,FALSE)</f>
        <v>4</v>
      </c>
    </row>
    <row r="509" spans="1:6" x14ac:dyDescent="0.25">
      <c r="A509" t="s">
        <v>750</v>
      </c>
      <c r="C509" s="1">
        <v>45677</v>
      </c>
      <c r="D509" t="s">
        <v>2</v>
      </c>
      <c r="E509" s="8" t="str">
        <f t="shared" si="8"/>
        <v>Blank</v>
      </c>
      <c r="F509">
        <f>_xlfn.XLOOKUP(C509,'Wk no''s'!B:B,'Wk no''s'!C:C,FALSE)</f>
        <v>4</v>
      </c>
    </row>
    <row r="510" spans="1:6" x14ac:dyDescent="0.25">
      <c r="A510" t="s">
        <v>751</v>
      </c>
      <c r="B510">
        <v>0</v>
      </c>
      <c r="C510" s="1">
        <v>45677</v>
      </c>
      <c r="D510" t="s">
        <v>2</v>
      </c>
      <c r="E510" s="8" t="str">
        <f t="shared" si="8"/>
        <v>Blank</v>
      </c>
      <c r="F510">
        <f>_xlfn.XLOOKUP(C510,'Wk no''s'!B:B,'Wk no''s'!C:C,FALSE)</f>
        <v>4</v>
      </c>
    </row>
    <row r="511" spans="1:6" x14ac:dyDescent="0.25">
      <c r="A511" t="s">
        <v>752</v>
      </c>
      <c r="C511" s="1">
        <v>45677</v>
      </c>
      <c r="D511" t="s">
        <v>2</v>
      </c>
      <c r="E511" s="8" t="str">
        <f t="shared" si="8"/>
        <v>Blank</v>
      </c>
      <c r="F511">
        <f>_xlfn.XLOOKUP(C511,'Wk no''s'!B:B,'Wk no''s'!C:C,FALSE)</f>
        <v>4</v>
      </c>
    </row>
    <row r="512" spans="1:6" x14ac:dyDescent="0.25">
      <c r="A512" t="s">
        <v>753</v>
      </c>
      <c r="B512">
        <v>0</v>
      </c>
      <c r="C512" s="1">
        <v>45677</v>
      </c>
      <c r="D512" t="s">
        <v>2</v>
      </c>
      <c r="E512" s="8" t="str">
        <f t="shared" si="8"/>
        <v>Blank</v>
      </c>
      <c r="F512">
        <f>_xlfn.XLOOKUP(C512,'Wk no''s'!B:B,'Wk no''s'!C:C,FALSE)</f>
        <v>4</v>
      </c>
    </row>
    <row r="513" spans="1:6" x14ac:dyDescent="0.25">
      <c r="A513" t="s">
        <v>754</v>
      </c>
      <c r="B513">
        <v>1</v>
      </c>
      <c r="C513" s="1">
        <v>45677</v>
      </c>
      <c r="D513" t="s">
        <v>2</v>
      </c>
      <c r="E513" s="8" t="str">
        <f t="shared" si="8"/>
        <v>Not Blank</v>
      </c>
      <c r="F513">
        <f>_xlfn.XLOOKUP(C513,'Wk no''s'!B:B,'Wk no''s'!C:C,FALSE)</f>
        <v>4</v>
      </c>
    </row>
    <row r="514" spans="1:6" x14ac:dyDescent="0.25">
      <c r="A514" t="s">
        <v>755</v>
      </c>
      <c r="B514">
        <v>0</v>
      </c>
      <c r="C514" s="1">
        <v>45677</v>
      </c>
      <c r="D514" t="s">
        <v>2</v>
      </c>
      <c r="E514" s="8" t="str">
        <f t="shared" si="8"/>
        <v>Blank</v>
      </c>
      <c r="F514">
        <f>_xlfn.XLOOKUP(C514,'Wk no''s'!B:B,'Wk no''s'!C:C,FALSE)</f>
        <v>4</v>
      </c>
    </row>
    <row r="515" spans="1:6" x14ac:dyDescent="0.25">
      <c r="A515" t="s">
        <v>756</v>
      </c>
      <c r="C515" s="1">
        <v>45677</v>
      </c>
      <c r="D515" t="s">
        <v>2</v>
      </c>
      <c r="E515" s="8" t="str">
        <f t="shared" si="8"/>
        <v>Blank</v>
      </c>
      <c r="F515">
        <f>_xlfn.XLOOKUP(C515,'Wk no''s'!B:B,'Wk no''s'!C:C,FALSE)</f>
        <v>4</v>
      </c>
    </row>
    <row r="516" spans="1:6" x14ac:dyDescent="0.25">
      <c r="A516" t="s">
        <v>757</v>
      </c>
      <c r="C516" s="1">
        <v>45677</v>
      </c>
      <c r="D516" t="s">
        <v>2</v>
      </c>
      <c r="E516" s="8" t="str">
        <f t="shared" si="8"/>
        <v>Blank</v>
      </c>
      <c r="F516">
        <f>_xlfn.XLOOKUP(C516,'Wk no''s'!B:B,'Wk no''s'!C:C,FALSE)</f>
        <v>4</v>
      </c>
    </row>
    <row r="517" spans="1:6" x14ac:dyDescent="0.25">
      <c r="A517" t="s">
        <v>758</v>
      </c>
      <c r="C517" s="1">
        <v>45677</v>
      </c>
      <c r="D517" t="s">
        <v>2</v>
      </c>
      <c r="E517" s="8" t="str">
        <f t="shared" si="8"/>
        <v>Blank</v>
      </c>
      <c r="F517">
        <f>_xlfn.XLOOKUP(C517,'Wk no''s'!B:B,'Wk no''s'!C:C,FALSE)</f>
        <v>4</v>
      </c>
    </row>
    <row r="518" spans="1:6" x14ac:dyDescent="0.25">
      <c r="A518" t="s">
        <v>759</v>
      </c>
      <c r="B518">
        <v>0</v>
      </c>
      <c r="C518" s="1">
        <v>45677</v>
      </c>
      <c r="D518" t="s">
        <v>2</v>
      </c>
      <c r="E518" s="8" t="str">
        <f t="shared" si="8"/>
        <v>Blank</v>
      </c>
      <c r="F518">
        <f>_xlfn.XLOOKUP(C518,'Wk no''s'!B:B,'Wk no''s'!C:C,FALSE)</f>
        <v>4</v>
      </c>
    </row>
    <row r="519" spans="1:6" x14ac:dyDescent="0.25">
      <c r="A519" t="s">
        <v>760</v>
      </c>
      <c r="C519" s="1">
        <v>45677</v>
      </c>
      <c r="D519" t="s">
        <v>2</v>
      </c>
      <c r="E519" s="8" t="str">
        <f t="shared" si="8"/>
        <v>Blank</v>
      </c>
      <c r="F519">
        <f>_xlfn.XLOOKUP(C519,'Wk no''s'!B:B,'Wk no''s'!C:C,FALSE)</f>
        <v>4</v>
      </c>
    </row>
    <row r="520" spans="1:6" x14ac:dyDescent="0.25">
      <c r="A520" t="s">
        <v>761</v>
      </c>
      <c r="C520" s="1">
        <v>45677</v>
      </c>
      <c r="D520" t="s">
        <v>2</v>
      </c>
      <c r="E520" s="8" t="str">
        <f t="shared" si="8"/>
        <v>Blank</v>
      </c>
      <c r="F520">
        <f>_xlfn.XLOOKUP(C520,'Wk no''s'!B:B,'Wk no''s'!C:C,FALSE)</f>
        <v>4</v>
      </c>
    </row>
    <row r="521" spans="1:6" x14ac:dyDescent="0.25">
      <c r="A521" t="s">
        <v>762</v>
      </c>
      <c r="B521">
        <v>15</v>
      </c>
      <c r="C521" s="1">
        <v>45678</v>
      </c>
      <c r="D521" t="s">
        <v>2</v>
      </c>
      <c r="E521" s="8" t="str">
        <f t="shared" si="8"/>
        <v>Not Blank</v>
      </c>
      <c r="F521">
        <f>_xlfn.XLOOKUP(C521,'Wk no''s'!B:B,'Wk no''s'!C:C,FALSE)</f>
        <v>4</v>
      </c>
    </row>
    <row r="522" spans="1:6" x14ac:dyDescent="0.25">
      <c r="A522" t="s">
        <v>763</v>
      </c>
      <c r="B522">
        <v>15</v>
      </c>
      <c r="C522" s="1">
        <v>45678</v>
      </c>
      <c r="D522" t="s">
        <v>2</v>
      </c>
      <c r="E522" s="8" t="str">
        <f t="shared" si="8"/>
        <v>Not Blank</v>
      </c>
      <c r="F522">
        <f>_xlfn.XLOOKUP(C522,'Wk no''s'!B:B,'Wk no''s'!C:C,FALSE)</f>
        <v>4</v>
      </c>
    </row>
    <row r="523" spans="1:6" x14ac:dyDescent="0.25">
      <c r="A523" t="s">
        <v>764</v>
      </c>
      <c r="B523">
        <v>0</v>
      </c>
      <c r="C523" s="1">
        <v>45678</v>
      </c>
      <c r="D523" t="s">
        <v>2</v>
      </c>
      <c r="E523" s="8" t="str">
        <f t="shared" si="8"/>
        <v>Blank</v>
      </c>
      <c r="F523">
        <f>_xlfn.XLOOKUP(C523,'Wk no''s'!B:B,'Wk no''s'!C:C,FALSE)</f>
        <v>4</v>
      </c>
    </row>
    <row r="524" spans="1:6" x14ac:dyDescent="0.25">
      <c r="A524" t="s">
        <v>765</v>
      </c>
      <c r="B524">
        <v>0</v>
      </c>
      <c r="C524" s="1">
        <v>45678</v>
      </c>
      <c r="D524" t="s">
        <v>2</v>
      </c>
      <c r="E524" s="8" t="str">
        <f t="shared" si="8"/>
        <v>Blank</v>
      </c>
      <c r="F524">
        <f>_xlfn.XLOOKUP(C524,'Wk no''s'!B:B,'Wk no''s'!C:C,FALSE)</f>
        <v>4</v>
      </c>
    </row>
    <row r="525" spans="1:6" x14ac:dyDescent="0.25">
      <c r="A525" t="s">
        <v>766</v>
      </c>
      <c r="B525">
        <v>0</v>
      </c>
      <c r="C525" s="1">
        <v>45678</v>
      </c>
      <c r="D525" t="s">
        <v>2</v>
      </c>
      <c r="E525" s="8" t="str">
        <f t="shared" si="8"/>
        <v>Blank</v>
      </c>
      <c r="F525">
        <f>_xlfn.XLOOKUP(C525,'Wk no''s'!B:B,'Wk no''s'!C:C,FALSE)</f>
        <v>4</v>
      </c>
    </row>
    <row r="526" spans="1:6" x14ac:dyDescent="0.25">
      <c r="A526" t="s">
        <v>767</v>
      </c>
      <c r="C526" s="1">
        <v>45678</v>
      </c>
      <c r="D526" t="s">
        <v>2</v>
      </c>
      <c r="E526" s="8" t="str">
        <f t="shared" si="8"/>
        <v>Blank</v>
      </c>
      <c r="F526">
        <f>_xlfn.XLOOKUP(C526,'Wk no''s'!B:B,'Wk no''s'!C:C,FALSE)</f>
        <v>4</v>
      </c>
    </row>
    <row r="527" spans="1:6" x14ac:dyDescent="0.25">
      <c r="A527" t="s">
        <v>768</v>
      </c>
      <c r="C527" s="1">
        <v>45678</v>
      </c>
      <c r="D527" t="s">
        <v>2</v>
      </c>
      <c r="E527" s="8" t="str">
        <f t="shared" si="8"/>
        <v>Blank</v>
      </c>
      <c r="F527">
        <f>_xlfn.XLOOKUP(C527,'Wk no''s'!B:B,'Wk no''s'!C:C,FALSE)</f>
        <v>4</v>
      </c>
    </row>
    <row r="528" spans="1:6" x14ac:dyDescent="0.25">
      <c r="A528" t="s">
        <v>769</v>
      </c>
      <c r="B528">
        <v>0</v>
      </c>
      <c r="C528" s="1">
        <v>45678</v>
      </c>
      <c r="D528" t="s">
        <v>2</v>
      </c>
      <c r="E528" s="8" t="str">
        <f t="shared" si="8"/>
        <v>Blank</v>
      </c>
      <c r="F528">
        <f>_xlfn.XLOOKUP(C528,'Wk no''s'!B:B,'Wk no''s'!C:C,FALSE)</f>
        <v>4</v>
      </c>
    </row>
    <row r="529" spans="1:6" x14ac:dyDescent="0.25">
      <c r="A529" t="s">
        <v>770</v>
      </c>
      <c r="C529" s="1">
        <v>45680</v>
      </c>
      <c r="D529" t="s">
        <v>2</v>
      </c>
      <c r="E529" s="8" t="str">
        <f t="shared" si="8"/>
        <v>Blank</v>
      </c>
      <c r="F529">
        <f>_xlfn.XLOOKUP(C529,'Wk no''s'!B:B,'Wk no''s'!C:C,FALSE)</f>
        <v>4</v>
      </c>
    </row>
    <row r="530" spans="1:6" x14ac:dyDescent="0.25">
      <c r="A530" t="s">
        <v>771</v>
      </c>
      <c r="B530">
        <v>8</v>
      </c>
      <c r="C530" s="1">
        <v>45679</v>
      </c>
      <c r="D530" t="s">
        <v>2</v>
      </c>
      <c r="E530" s="8" t="str">
        <f t="shared" ref="E530:E593" si="9">IF(B530=0,"Blank","Not Blank")</f>
        <v>Not Blank</v>
      </c>
      <c r="F530">
        <f>_xlfn.XLOOKUP(C530,'Wk no''s'!B:B,'Wk no''s'!C:C,FALSE)</f>
        <v>4</v>
      </c>
    </row>
    <row r="531" spans="1:6" x14ac:dyDescent="0.25">
      <c r="A531" t="s">
        <v>772</v>
      </c>
      <c r="B531">
        <v>0</v>
      </c>
      <c r="C531" s="1">
        <v>45678</v>
      </c>
      <c r="D531" t="s">
        <v>2</v>
      </c>
      <c r="E531" s="8" t="str">
        <f t="shared" si="9"/>
        <v>Blank</v>
      </c>
      <c r="F531">
        <f>_xlfn.XLOOKUP(C531,'Wk no''s'!B:B,'Wk no''s'!C:C,FALSE)</f>
        <v>4</v>
      </c>
    </row>
    <row r="532" spans="1:6" x14ac:dyDescent="0.25">
      <c r="A532" t="s">
        <v>773</v>
      </c>
      <c r="C532" s="1">
        <v>45678</v>
      </c>
      <c r="D532" t="s">
        <v>2</v>
      </c>
      <c r="E532" s="8" t="str">
        <f t="shared" si="9"/>
        <v>Blank</v>
      </c>
      <c r="F532">
        <f>_xlfn.XLOOKUP(C532,'Wk no''s'!B:B,'Wk no''s'!C:C,FALSE)</f>
        <v>4</v>
      </c>
    </row>
    <row r="533" spans="1:6" x14ac:dyDescent="0.25">
      <c r="A533" t="s">
        <v>774</v>
      </c>
      <c r="C533" s="1">
        <v>45678</v>
      </c>
      <c r="D533" t="s">
        <v>2</v>
      </c>
      <c r="E533" s="8" t="str">
        <f t="shared" si="9"/>
        <v>Blank</v>
      </c>
      <c r="F533">
        <f>_xlfn.XLOOKUP(C533,'Wk no''s'!B:B,'Wk no''s'!C:C,FALSE)</f>
        <v>4</v>
      </c>
    </row>
    <row r="534" spans="1:6" x14ac:dyDescent="0.25">
      <c r="A534" t="s">
        <v>775</v>
      </c>
      <c r="B534">
        <v>0</v>
      </c>
      <c r="C534" s="1">
        <v>45678</v>
      </c>
      <c r="D534" t="s">
        <v>2</v>
      </c>
      <c r="E534" s="8" t="str">
        <f t="shared" si="9"/>
        <v>Blank</v>
      </c>
      <c r="F534">
        <f>_xlfn.XLOOKUP(C534,'Wk no''s'!B:B,'Wk no''s'!C:C,FALSE)</f>
        <v>4</v>
      </c>
    </row>
    <row r="535" spans="1:6" x14ac:dyDescent="0.25">
      <c r="A535" t="s">
        <v>776</v>
      </c>
      <c r="C535" s="1">
        <v>45678</v>
      </c>
      <c r="D535" t="s">
        <v>2</v>
      </c>
      <c r="E535" s="8" t="str">
        <f t="shared" si="9"/>
        <v>Blank</v>
      </c>
      <c r="F535">
        <f>_xlfn.XLOOKUP(C535,'Wk no''s'!B:B,'Wk no''s'!C:C,FALSE)</f>
        <v>4</v>
      </c>
    </row>
    <row r="536" spans="1:6" x14ac:dyDescent="0.25">
      <c r="A536" t="s">
        <v>777</v>
      </c>
      <c r="C536" s="1">
        <v>45681</v>
      </c>
      <c r="D536" t="s">
        <v>2</v>
      </c>
      <c r="E536" s="8" t="str">
        <f t="shared" si="9"/>
        <v>Blank</v>
      </c>
      <c r="F536">
        <f>_xlfn.XLOOKUP(C536,'Wk no''s'!B:B,'Wk no''s'!C:C,FALSE)</f>
        <v>4</v>
      </c>
    </row>
    <row r="537" spans="1:6" x14ac:dyDescent="0.25">
      <c r="A537" t="s">
        <v>778</v>
      </c>
      <c r="B537">
        <v>0</v>
      </c>
      <c r="C537" s="1">
        <v>45678</v>
      </c>
      <c r="D537" t="s">
        <v>2</v>
      </c>
      <c r="E537" s="8" t="str">
        <f t="shared" si="9"/>
        <v>Blank</v>
      </c>
      <c r="F537">
        <f>_xlfn.XLOOKUP(C537,'Wk no''s'!B:B,'Wk no''s'!C:C,FALSE)</f>
        <v>4</v>
      </c>
    </row>
    <row r="538" spans="1:6" x14ac:dyDescent="0.25">
      <c r="A538" t="s">
        <v>779</v>
      </c>
      <c r="B538">
        <v>0</v>
      </c>
      <c r="C538" s="1">
        <v>45678</v>
      </c>
      <c r="D538" t="s">
        <v>2</v>
      </c>
      <c r="E538" s="8" t="str">
        <f t="shared" si="9"/>
        <v>Blank</v>
      </c>
      <c r="F538">
        <f>_xlfn.XLOOKUP(C538,'Wk no''s'!B:B,'Wk no''s'!C:C,FALSE)</f>
        <v>4</v>
      </c>
    </row>
    <row r="539" spans="1:6" x14ac:dyDescent="0.25">
      <c r="A539" t="s">
        <v>780</v>
      </c>
      <c r="C539" s="1">
        <v>45678</v>
      </c>
      <c r="D539" t="s">
        <v>2</v>
      </c>
      <c r="E539" s="8" t="str">
        <f t="shared" si="9"/>
        <v>Blank</v>
      </c>
      <c r="F539">
        <f>_xlfn.XLOOKUP(C539,'Wk no''s'!B:B,'Wk no''s'!C:C,FALSE)</f>
        <v>4</v>
      </c>
    </row>
    <row r="540" spans="1:6" x14ac:dyDescent="0.25">
      <c r="A540" t="s">
        <v>781</v>
      </c>
      <c r="C540" s="1">
        <v>45678</v>
      </c>
      <c r="D540" t="s">
        <v>2</v>
      </c>
      <c r="E540" s="8" t="str">
        <f t="shared" si="9"/>
        <v>Blank</v>
      </c>
      <c r="F540">
        <f>_xlfn.XLOOKUP(C540,'Wk no''s'!B:B,'Wk no''s'!C:C,FALSE)</f>
        <v>4</v>
      </c>
    </row>
    <row r="541" spans="1:6" x14ac:dyDescent="0.25">
      <c r="A541" t="s">
        <v>782</v>
      </c>
      <c r="C541" s="1">
        <v>45678</v>
      </c>
      <c r="D541" t="s">
        <v>2</v>
      </c>
      <c r="E541" s="8" t="str">
        <f t="shared" si="9"/>
        <v>Blank</v>
      </c>
      <c r="F541">
        <f>_xlfn.XLOOKUP(C541,'Wk no''s'!B:B,'Wk no''s'!C:C,FALSE)</f>
        <v>4</v>
      </c>
    </row>
    <row r="542" spans="1:6" x14ac:dyDescent="0.25">
      <c r="A542" t="s">
        <v>783</v>
      </c>
      <c r="C542" s="1">
        <v>45678</v>
      </c>
      <c r="D542" t="s">
        <v>2</v>
      </c>
      <c r="E542" s="8" t="str">
        <f t="shared" si="9"/>
        <v>Blank</v>
      </c>
      <c r="F542">
        <f>_xlfn.XLOOKUP(C542,'Wk no''s'!B:B,'Wk no''s'!C:C,FALSE)</f>
        <v>4</v>
      </c>
    </row>
    <row r="543" spans="1:6" x14ac:dyDescent="0.25">
      <c r="A543" t="s">
        <v>784</v>
      </c>
      <c r="B543">
        <v>0</v>
      </c>
      <c r="C543" s="1">
        <v>45678</v>
      </c>
      <c r="D543" t="s">
        <v>2</v>
      </c>
      <c r="E543" s="8" t="str">
        <f t="shared" si="9"/>
        <v>Blank</v>
      </c>
      <c r="F543">
        <f>_xlfn.XLOOKUP(C543,'Wk no''s'!B:B,'Wk no''s'!C:C,FALSE)</f>
        <v>4</v>
      </c>
    </row>
    <row r="544" spans="1:6" x14ac:dyDescent="0.25">
      <c r="A544" t="s">
        <v>785</v>
      </c>
      <c r="B544">
        <v>0</v>
      </c>
      <c r="C544" s="1">
        <v>45678</v>
      </c>
      <c r="D544" t="s">
        <v>2</v>
      </c>
      <c r="E544" s="8" t="str">
        <f t="shared" si="9"/>
        <v>Blank</v>
      </c>
      <c r="F544">
        <f>_xlfn.XLOOKUP(C544,'Wk no''s'!B:B,'Wk no''s'!C:C,FALSE)</f>
        <v>4</v>
      </c>
    </row>
    <row r="545" spans="1:6" x14ac:dyDescent="0.25">
      <c r="A545" t="s">
        <v>786</v>
      </c>
      <c r="B545">
        <v>0</v>
      </c>
      <c r="C545" s="1">
        <v>45678</v>
      </c>
      <c r="D545" t="s">
        <v>2</v>
      </c>
      <c r="E545" s="8" t="str">
        <f t="shared" si="9"/>
        <v>Blank</v>
      </c>
      <c r="F545">
        <f>_xlfn.XLOOKUP(C545,'Wk no''s'!B:B,'Wk no''s'!C:C,FALSE)</f>
        <v>4</v>
      </c>
    </row>
    <row r="546" spans="1:6" x14ac:dyDescent="0.25">
      <c r="A546" t="s">
        <v>787</v>
      </c>
      <c r="B546">
        <v>0</v>
      </c>
      <c r="C546" s="1">
        <v>45678</v>
      </c>
      <c r="D546" t="s">
        <v>2</v>
      </c>
      <c r="E546" s="8" t="str">
        <f t="shared" si="9"/>
        <v>Blank</v>
      </c>
      <c r="F546">
        <f>_xlfn.XLOOKUP(C546,'Wk no''s'!B:B,'Wk no''s'!C:C,FALSE)</f>
        <v>4</v>
      </c>
    </row>
    <row r="547" spans="1:6" x14ac:dyDescent="0.25">
      <c r="A547" t="s">
        <v>788</v>
      </c>
      <c r="B547">
        <v>15</v>
      </c>
      <c r="C547" s="1">
        <v>45679</v>
      </c>
      <c r="D547" t="s">
        <v>2</v>
      </c>
      <c r="E547" s="8" t="str">
        <f t="shared" si="9"/>
        <v>Not Blank</v>
      </c>
      <c r="F547">
        <f>_xlfn.XLOOKUP(C547,'Wk no''s'!B:B,'Wk no''s'!C:C,FALSE)</f>
        <v>4</v>
      </c>
    </row>
    <row r="548" spans="1:6" x14ac:dyDescent="0.25">
      <c r="A548" t="s">
        <v>789</v>
      </c>
      <c r="B548">
        <v>24</v>
      </c>
      <c r="C548" s="1">
        <v>45681</v>
      </c>
      <c r="D548" t="s">
        <v>2</v>
      </c>
      <c r="E548" s="8" t="str">
        <f t="shared" si="9"/>
        <v>Not Blank</v>
      </c>
      <c r="F548">
        <f>_xlfn.XLOOKUP(C548,'Wk no''s'!B:B,'Wk no''s'!C:C,FALSE)</f>
        <v>4</v>
      </c>
    </row>
    <row r="549" spans="1:6" x14ac:dyDescent="0.25">
      <c r="A549" t="s">
        <v>790</v>
      </c>
      <c r="B549">
        <v>-8</v>
      </c>
      <c r="C549" s="1">
        <v>45678</v>
      </c>
      <c r="D549" t="s">
        <v>2</v>
      </c>
      <c r="E549" s="8" t="str">
        <f t="shared" si="9"/>
        <v>Not Blank</v>
      </c>
      <c r="F549">
        <f>_xlfn.XLOOKUP(C549,'Wk no''s'!B:B,'Wk no''s'!C:C,FALSE)</f>
        <v>4</v>
      </c>
    </row>
    <row r="550" spans="1:6" x14ac:dyDescent="0.25">
      <c r="A550" t="s">
        <v>791</v>
      </c>
      <c r="B550">
        <v>0</v>
      </c>
      <c r="C550" s="1">
        <v>45678</v>
      </c>
      <c r="D550" t="s">
        <v>2</v>
      </c>
      <c r="E550" s="8" t="str">
        <f t="shared" si="9"/>
        <v>Blank</v>
      </c>
      <c r="F550">
        <f>_xlfn.XLOOKUP(C550,'Wk no''s'!B:B,'Wk no''s'!C:C,FALSE)</f>
        <v>4</v>
      </c>
    </row>
    <row r="551" spans="1:6" x14ac:dyDescent="0.25">
      <c r="A551" t="s">
        <v>792</v>
      </c>
      <c r="B551">
        <v>15</v>
      </c>
      <c r="C551" s="1">
        <v>45679</v>
      </c>
      <c r="D551" t="s">
        <v>2</v>
      </c>
      <c r="E551" s="8" t="str">
        <f t="shared" si="9"/>
        <v>Not Blank</v>
      </c>
      <c r="F551">
        <f>_xlfn.XLOOKUP(C551,'Wk no''s'!B:B,'Wk no''s'!C:C,FALSE)</f>
        <v>4</v>
      </c>
    </row>
    <row r="552" spans="1:6" x14ac:dyDescent="0.25">
      <c r="A552" t="s">
        <v>793</v>
      </c>
      <c r="B552">
        <v>-7</v>
      </c>
      <c r="C552" s="1">
        <v>45679</v>
      </c>
      <c r="D552" t="s">
        <v>2</v>
      </c>
      <c r="E552" s="8" t="str">
        <f t="shared" si="9"/>
        <v>Not Blank</v>
      </c>
      <c r="F552">
        <f>_xlfn.XLOOKUP(C552,'Wk no''s'!B:B,'Wk no''s'!C:C,FALSE)</f>
        <v>4</v>
      </c>
    </row>
    <row r="553" spans="1:6" x14ac:dyDescent="0.25">
      <c r="A553" t="s">
        <v>794</v>
      </c>
      <c r="B553">
        <v>23</v>
      </c>
      <c r="C553" s="1">
        <v>45680</v>
      </c>
      <c r="D553" t="s">
        <v>2</v>
      </c>
      <c r="E553" s="8" t="str">
        <f t="shared" si="9"/>
        <v>Not Blank</v>
      </c>
      <c r="F553">
        <f>_xlfn.XLOOKUP(C553,'Wk no''s'!B:B,'Wk no''s'!C:C,FALSE)</f>
        <v>4</v>
      </c>
    </row>
    <row r="554" spans="1:6" x14ac:dyDescent="0.25">
      <c r="A554" t="s">
        <v>795</v>
      </c>
      <c r="C554" s="1">
        <v>45679</v>
      </c>
      <c r="D554" t="s">
        <v>2</v>
      </c>
      <c r="E554" s="8" t="str">
        <f t="shared" si="9"/>
        <v>Blank</v>
      </c>
      <c r="F554">
        <f>_xlfn.XLOOKUP(C554,'Wk no''s'!B:B,'Wk no''s'!C:C,FALSE)</f>
        <v>4</v>
      </c>
    </row>
    <row r="555" spans="1:6" x14ac:dyDescent="0.25">
      <c r="A555" t="s">
        <v>796</v>
      </c>
      <c r="B555">
        <v>0</v>
      </c>
      <c r="C555" s="1">
        <v>45679</v>
      </c>
      <c r="D555" t="s">
        <v>2</v>
      </c>
      <c r="E555" s="8" t="str">
        <f t="shared" si="9"/>
        <v>Blank</v>
      </c>
      <c r="F555">
        <f>_xlfn.XLOOKUP(C555,'Wk no''s'!B:B,'Wk no''s'!C:C,FALSE)</f>
        <v>4</v>
      </c>
    </row>
    <row r="556" spans="1:6" x14ac:dyDescent="0.25">
      <c r="A556" t="s">
        <v>797</v>
      </c>
      <c r="C556" s="1">
        <v>45679</v>
      </c>
      <c r="D556" t="s">
        <v>2</v>
      </c>
      <c r="E556" s="8" t="str">
        <f t="shared" si="9"/>
        <v>Blank</v>
      </c>
      <c r="F556">
        <f>_xlfn.XLOOKUP(C556,'Wk no''s'!B:B,'Wk no''s'!C:C,FALSE)</f>
        <v>4</v>
      </c>
    </row>
    <row r="557" spans="1:6" x14ac:dyDescent="0.25">
      <c r="A557" t="s">
        <v>798</v>
      </c>
      <c r="B557">
        <v>0</v>
      </c>
      <c r="C557" s="1">
        <v>45679</v>
      </c>
      <c r="D557" t="s">
        <v>2</v>
      </c>
      <c r="E557" s="8" t="str">
        <f t="shared" si="9"/>
        <v>Blank</v>
      </c>
      <c r="F557">
        <f>_xlfn.XLOOKUP(C557,'Wk no''s'!B:B,'Wk no''s'!C:C,FALSE)</f>
        <v>4</v>
      </c>
    </row>
    <row r="558" spans="1:6" x14ac:dyDescent="0.25">
      <c r="A558" t="s">
        <v>799</v>
      </c>
      <c r="B558">
        <v>1</v>
      </c>
      <c r="C558" s="1">
        <v>45680</v>
      </c>
      <c r="D558" t="s">
        <v>2</v>
      </c>
      <c r="E558" s="8" t="str">
        <f t="shared" si="9"/>
        <v>Not Blank</v>
      </c>
      <c r="F558">
        <f>_xlfn.XLOOKUP(C558,'Wk no''s'!B:B,'Wk no''s'!C:C,FALSE)</f>
        <v>4</v>
      </c>
    </row>
    <row r="559" spans="1:6" x14ac:dyDescent="0.25">
      <c r="A559" t="s">
        <v>800</v>
      </c>
      <c r="B559">
        <v>8</v>
      </c>
      <c r="C559" s="1">
        <v>45680</v>
      </c>
      <c r="D559" t="s">
        <v>2</v>
      </c>
      <c r="E559" s="8" t="str">
        <f t="shared" si="9"/>
        <v>Not Blank</v>
      </c>
      <c r="F559">
        <f>_xlfn.XLOOKUP(C559,'Wk no''s'!B:B,'Wk no''s'!C:C,FALSE)</f>
        <v>4</v>
      </c>
    </row>
    <row r="560" spans="1:6" x14ac:dyDescent="0.25">
      <c r="A560" t="s">
        <v>801</v>
      </c>
      <c r="C560" s="1">
        <v>45679</v>
      </c>
      <c r="D560" t="s">
        <v>2</v>
      </c>
      <c r="E560" s="8" t="str">
        <f t="shared" si="9"/>
        <v>Blank</v>
      </c>
      <c r="F560">
        <f>_xlfn.XLOOKUP(C560,'Wk no''s'!B:B,'Wk no''s'!C:C,FALSE)</f>
        <v>4</v>
      </c>
    </row>
    <row r="561" spans="1:6" x14ac:dyDescent="0.25">
      <c r="A561" t="s">
        <v>802</v>
      </c>
      <c r="B561">
        <v>15</v>
      </c>
      <c r="C561" s="1">
        <v>45681</v>
      </c>
      <c r="D561" t="s">
        <v>2</v>
      </c>
      <c r="E561" s="8" t="str">
        <f t="shared" si="9"/>
        <v>Not Blank</v>
      </c>
      <c r="F561">
        <f>_xlfn.XLOOKUP(C561,'Wk no''s'!B:B,'Wk no''s'!C:C,FALSE)</f>
        <v>4</v>
      </c>
    </row>
    <row r="562" spans="1:6" x14ac:dyDescent="0.25">
      <c r="A562" t="s">
        <v>803</v>
      </c>
      <c r="B562">
        <v>0</v>
      </c>
      <c r="C562" s="1">
        <v>45680</v>
      </c>
      <c r="D562" t="s">
        <v>2</v>
      </c>
      <c r="E562" s="8" t="str">
        <f t="shared" si="9"/>
        <v>Blank</v>
      </c>
      <c r="F562">
        <f>_xlfn.XLOOKUP(C562,'Wk no''s'!B:B,'Wk no''s'!C:C,FALSE)</f>
        <v>4</v>
      </c>
    </row>
    <row r="563" spans="1:6" x14ac:dyDescent="0.25">
      <c r="A563" t="s">
        <v>804</v>
      </c>
      <c r="B563">
        <v>15</v>
      </c>
      <c r="C563" s="1">
        <v>45680</v>
      </c>
      <c r="D563" t="s">
        <v>2</v>
      </c>
      <c r="E563" s="8" t="str">
        <f t="shared" si="9"/>
        <v>Not Blank</v>
      </c>
      <c r="F563">
        <f>_xlfn.XLOOKUP(C563,'Wk no''s'!B:B,'Wk no''s'!C:C,FALSE)</f>
        <v>4</v>
      </c>
    </row>
    <row r="564" spans="1:6" x14ac:dyDescent="0.25">
      <c r="A564" t="s">
        <v>805</v>
      </c>
      <c r="C564" s="1">
        <v>45679</v>
      </c>
      <c r="D564" t="s">
        <v>2</v>
      </c>
      <c r="E564" s="8" t="str">
        <f t="shared" si="9"/>
        <v>Blank</v>
      </c>
      <c r="F564">
        <f>_xlfn.XLOOKUP(C564,'Wk no''s'!B:B,'Wk no''s'!C:C,FALSE)</f>
        <v>4</v>
      </c>
    </row>
    <row r="565" spans="1:6" x14ac:dyDescent="0.25">
      <c r="A565" t="s">
        <v>806</v>
      </c>
      <c r="B565">
        <v>15</v>
      </c>
      <c r="C565" s="1">
        <v>45680</v>
      </c>
      <c r="D565" t="s">
        <v>2</v>
      </c>
      <c r="E565" s="8" t="str">
        <f t="shared" si="9"/>
        <v>Not Blank</v>
      </c>
      <c r="F565">
        <f>_xlfn.XLOOKUP(C565,'Wk no''s'!B:B,'Wk no''s'!C:C,FALSE)</f>
        <v>4</v>
      </c>
    </row>
    <row r="566" spans="1:6" x14ac:dyDescent="0.25">
      <c r="A566" t="s">
        <v>807</v>
      </c>
      <c r="C566" s="1">
        <v>45679</v>
      </c>
      <c r="D566" t="s">
        <v>2</v>
      </c>
      <c r="E566" s="8" t="str">
        <f t="shared" si="9"/>
        <v>Blank</v>
      </c>
      <c r="F566">
        <f>_xlfn.XLOOKUP(C566,'Wk no''s'!B:B,'Wk no''s'!C:C,FALSE)</f>
        <v>4</v>
      </c>
    </row>
    <row r="567" spans="1:6" x14ac:dyDescent="0.25">
      <c r="A567" t="s">
        <v>808</v>
      </c>
      <c r="C567" s="1">
        <v>45679</v>
      </c>
      <c r="D567" t="s">
        <v>2</v>
      </c>
      <c r="E567" s="8" t="str">
        <f t="shared" si="9"/>
        <v>Blank</v>
      </c>
      <c r="F567">
        <f>_xlfn.XLOOKUP(C567,'Wk no''s'!B:B,'Wk no''s'!C:C,FALSE)</f>
        <v>4</v>
      </c>
    </row>
    <row r="568" spans="1:6" x14ac:dyDescent="0.25">
      <c r="A568" t="s">
        <v>809</v>
      </c>
      <c r="C568" s="1">
        <v>45679</v>
      </c>
      <c r="D568" t="s">
        <v>2</v>
      </c>
      <c r="E568" s="8" t="str">
        <f t="shared" si="9"/>
        <v>Blank</v>
      </c>
      <c r="F568">
        <f>_xlfn.XLOOKUP(C568,'Wk no''s'!B:B,'Wk no''s'!C:C,FALSE)</f>
        <v>4</v>
      </c>
    </row>
    <row r="569" spans="1:6" x14ac:dyDescent="0.25">
      <c r="A569" t="s">
        <v>810</v>
      </c>
      <c r="C569" s="1">
        <v>45679</v>
      </c>
      <c r="D569" t="s">
        <v>2</v>
      </c>
      <c r="E569" s="8" t="str">
        <f t="shared" si="9"/>
        <v>Blank</v>
      </c>
      <c r="F569">
        <f>_xlfn.XLOOKUP(C569,'Wk no''s'!B:B,'Wk no''s'!C:C,FALSE)</f>
        <v>4</v>
      </c>
    </row>
    <row r="570" spans="1:6" x14ac:dyDescent="0.25">
      <c r="A570" t="s">
        <v>811</v>
      </c>
      <c r="B570">
        <v>7</v>
      </c>
      <c r="C570" s="1">
        <v>45680</v>
      </c>
      <c r="D570" t="s">
        <v>2</v>
      </c>
      <c r="E570" s="8" t="str">
        <f t="shared" si="9"/>
        <v>Not Blank</v>
      </c>
      <c r="F570">
        <f>_xlfn.XLOOKUP(C570,'Wk no''s'!B:B,'Wk no''s'!C:C,FALSE)</f>
        <v>4</v>
      </c>
    </row>
    <row r="571" spans="1:6" x14ac:dyDescent="0.25">
      <c r="A571" t="s">
        <v>812</v>
      </c>
      <c r="C571" s="1">
        <v>45679</v>
      </c>
      <c r="D571" t="s">
        <v>2</v>
      </c>
      <c r="E571" s="8" t="str">
        <f t="shared" si="9"/>
        <v>Blank</v>
      </c>
      <c r="F571">
        <f>_xlfn.XLOOKUP(C571,'Wk no''s'!B:B,'Wk no''s'!C:C,FALSE)</f>
        <v>4</v>
      </c>
    </row>
    <row r="572" spans="1:6" x14ac:dyDescent="0.25">
      <c r="A572" t="s">
        <v>813</v>
      </c>
      <c r="B572">
        <v>15</v>
      </c>
      <c r="C572" s="1">
        <v>45680</v>
      </c>
      <c r="D572" t="s">
        <v>2</v>
      </c>
      <c r="E572" s="8" t="str">
        <f t="shared" si="9"/>
        <v>Not Blank</v>
      </c>
      <c r="F572">
        <f>_xlfn.XLOOKUP(C572,'Wk no''s'!B:B,'Wk no''s'!C:C,FALSE)</f>
        <v>4</v>
      </c>
    </row>
    <row r="573" spans="1:6" x14ac:dyDescent="0.25">
      <c r="A573" t="s">
        <v>814</v>
      </c>
      <c r="B573">
        <v>0</v>
      </c>
      <c r="C573" s="1">
        <v>45680</v>
      </c>
      <c r="D573" t="s">
        <v>2</v>
      </c>
      <c r="E573" s="8" t="str">
        <f t="shared" si="9"/>
        <v>Blank</v>
      </c>
      <c r="F573">
        <f>_xlfn.XLOOKUP(C573,'Wk no''s'!B:B,'Wk no''s'!C:C,FALSE)</f>
        <v>4</v>
      </c>
    </row>
    <row r="574" spans="1:6" x14ac:dyDescent="0.25">
      <c r="A574" t="s">
        <v>815</v>
      </c>
      <c r="C574" s="1">
        <v>45679</v>
      </c>
      <c r="D574" t="s">
        <v>2</v>
      </c>
      <c r="E574" s="8" t="str">
        <f t="shared" si="9"/>
        <v>Blank</v>
      </c>
      <c r="F574">
        <f>_xlfn.XLOOKUP(C574,'Wk no''s'!B:B,'Wk no''s'!C:C,FALSE)</f>
        <v>4</v>
      </c>
    </row>
    <row r="575" spans="1:6" x14ac:dyDescent="0.25">
      <c r="A575" t="s">
        <v>816</v>
      </c>
      <c r="B575">
        <v>0</v>
      </c>
      <c r="C575" s="1">
        <v>45680</v>
      </c>
      <c r="D575" t="s">
        <v>2</v>
      </c>
      <c r="E575" s="8" t="str">
        <f t="shared" si="9"/>
        <v>Blank</v>
      </c>
      <c r="F575">
        <f>_xlfn.XLOOKUP(C575,'Wk no''s'!B:B,'Wk no''s'!C:C,FALSE)</f>
        <v>4</v>
      </c>
    </row>
    <row r="576" spans="1:6" x14ac:dyDescent="0.25">
      <c r="A576" t="s">
        <v>817</v>
      </c>
      <c r="B576">
        <v>-7</v>
      </c>
      <c r="C576" s="1">
        <v>45680</v>
      </c>
      <c r="D576" t="s">
        <v>2</v>
      </c>
      <c r="E576" s="8" t="str">
        <f t="shared" si="9"/>
        <v>Not Blank</v>
      </c>
      <c r="F576">
        <f>_xlfn.XLOOKUP(C576,'Wk no''s'!B:B,'Wk no''s'!C:C,FALSE)</f>
        <v>4</v>
      </c>
    </row>
    <row r="577" spans="1:6" x14ac:dyDescent="0.25">
      <c r="A577" t="s">
        <v>818</v>
      </c>
      <c r="B577">
        <v>0</v>
      </c>
      <c r="C577" s="1">
        <v>45680</v>
      </c>
      <c r="D577" t="s">
        <v>2</v>
      </c>
      <c r="E577" s="8" t="str">
        <f t="shared" si="9"/>
        <v>Blank</v>
      </c>
      <c r="F577">
        <f>_xlfn.XLOOKUP(C577,'Wk no''s'!B:B,'Wk no''s'!C:C,FALSE)</f>
        <v>4</v>
      </c>
    </row>
    <row r="578" spans="1:6" x14ac:dyDescent="0.25">
      <c r="A578" t="s">
        <v>819</v>
      </c>
      <c r="B578">
        <v>16</v>
      </c>
      <c r="C578" s="1">
        <v>45681</v>
      </c>
      <c r="D578" t="s">
        <v>2</v>
      </c>
      <c r="E578" s="8" t="str">
        <f t="shared" si="9"/>
        <v>Not Blank</v>
      </c>
      <c r="F578">
        <f>_xlfn.XLOOKUP(C578,'Wk no''s'!B:B,'Wk no''s'!C:C,FALSE)</f>
        <v>4</v>
      </c>
    </row>
    <row r="579" spans="1:6" x14ac:dyDescent="0.25">
      <c r="A579" t="s">
        <v>820</v>
      </c>
      <c r="B579">
        <v>8</v>
      </c>
      <c r="C579" s="1">
        <v>45681</v>
      </c>
      <c r="D579" t="s">
        <v>2</v>
      </c>
      <c r="E579" s="8" t="str">
        <f t="shared" si="9"/>
        <v>Not Blank</v>
      </c>
      <c r="F579">
        <f>_xlfn.XLOOKUP(C579,'Wk no''s'!B:B,'Wk no''s'!C:C,FALSE)</f>
        <v>4</v>
      </c>
    </row>
    <row r="580" spans="1:6" x14ac:dyDescent="0.25">
      <c r="A580" t="s">
        <v>821</v>
      </c>
      <c r="B580">
        <v>0</v>
      </c>
      <c r="C580" s="1">
        <v>45680</v>
      </c>
      <c r="D580" t="s">
        <v>2</v>
      </c>
      <c r="E580" s="8" t="str">
        <f t="shared" si="9"/>
        <v>Blank</v>
      </c>
      <c r="F580">
        <f>_xlfn.XLOOKUP(C580,'Wk no''s'!B:B,'Wk no''s'!C:C,FALSE)</f>
        <v>4</v>
      </c>
    </row>
    <row r="581" spans="1:6" x14ac:dyDescent="0.25">
      <c r="A581" t="s">
        <v>822</v>
      </c>
      <c r="C581" s="1">
        <v>45680</v>
      </c>
      <c r="D581" t="s">
        <v>2</v>
      </c>
      <c r="E581" s="8" t="str">
        <f t="shared" si="9"/>
        <v>Blank</v>
      </c>
      <c r="F581">
        <f>_xlfn.XLOOKUP(C581,'Wk no''s'!B:B,'Wk no''s'!C:C,FALSE)</f>
        <v>4</v>
      </c>
    </row>
    <row r="582" spans="1:6" x14ac:dyDescent="0.25">
      <c r="A582" t="s">
        <v>823</v>
      </c>
      <c r="B582">
        <v>15</v>
      </c>
      <c r="C582" s="1">
        <v>45681</v>
      </c>
      <c r="D582" t="s">
        <v>2</v>
      </c>
      <c r="E582" s="8" t="str">
        <f t="shared" si="9"/>
        <v>Not Blank</v>
      </c>
      <c r="F582">
        <f>_xlfn.XLOOKUP(C582,'Wk no''s'!B:B,'Wk no''s'!C:C,FALSE)</f>
        <v>4</v>
      </c>
    </row>
    <row r="583" spans="1:6" x14ac:dyDescent="0.25">
      <c r="A583" t="s">
        <v>824</v>
      </c>
      <c r="C583" s="1">
        <v>45680</v>
      </c>
      <c r="D583" t="s">
        <v>2</v>
      </c>
      <c r="E583" s="8" t="str">
        <f t="shared" si="9"/>
        <v>Blank</v>
      </c>
      <c r="F583">
        <f>_xlfn.XLOOKUP(C583,'Wk no''s'!B:B,'Wk no''s'!C:C,FALSE)</f>
        <v>4</v>
      </c>
    </row>
    <row r="584" spans="1:6" x14ac:dyDescent="0.25">
      <c r="A584" t="s">
        <v>825</v>
      </c>
      <c r="B584">
        <v>8</v>
      </c>
      <c r="C584" s="1">
        <v>45681</v>
      </c>
      <c r="D584" t="s">
        <v>2</v>
      </c>
      <c r="E584" s="8" t="str">
        <f t="shared" si="9"/>
        <v>Not Blank</v>
      </c>
      <c r="F584">
        <f>_xlfn.XLOOKUP(C584,'Wk no''s'!B:B,'Wk no''s'!C:C,FALSE)</f>
        <v>4</v>
      </c>
    </row>
    <row r="585" spans="1:6" x14ac:dyDescent="0.25">
      <c r="A585" t="s">
        <v>826</v>
      </c>
      <c r="B585">
        <v>15</v>
      </c>
      <c r="C585" s="1">
        <v>45681</v>
      </c>
      <c r="D585" t="s">
        <v>2</v>
      </c>
      <c r="E585" s="8" t="str">
        <f t="shared" si="9"/>
        <v>Not Blank</v>
      </c>
      <c r="F585">
        <f>_xlfn.XLOOKUP(C585,'Wk no''s'!B:B,'Wk no''s'!C:C,FALSE)</f>
        <v>4</v>
      </c>
    </row>
    <row r="586" spans="1:6" x14ac:dyDescent="0.25">
      <c r="A586" t="s">
        <v>827</v>
      </c>
      <c r="C586" s="1">
        <v>45680</v>
      </c>
      <c r="D586" t="s">
        <v>2</v>
      </c>
      <c r="E586" s="8" t="str">
        <f t="shared" si="9"/>
        <v>Blank</v>
      </c>
      <c r="F586">
        <f>_xlfn.XLOOKUP(C586,'Wk no''s'!B:B,'Wk no''s'!C:C,FALSE)</f>
        <v>4</v>
      </c>
    </row>
    <row r="587" spans="1:6" x14ac:dyDescent="0.25">
      <c r="A587" t="s">
        <v>828</v>
      </c>
      <c r="B587">
        <v>8</v>
      </c>
      <c r="C587" s="1">
        <v>45681</v>
      </c>
      <c r="D587" t="s">
        <v>2</v>
      </c>
      <c r="E587" s="8" t="str">
        <f t="shared" si="9"/>
        <v>Not Blank</v>
      </c>
      <c r="F587">
        <f>_xlfn.XLOOKUP(C587,'Wk no''s'!B:B,'Wk no''s'!C:C,FALSE)</f>
        <v>4</v>
      </c>
    </row>
    <row r="588" spans="1:6" x14ac:dyDescent="0.25">
      <c r="A588" t="s">
        <v>829</v>
      </c>
      <c r="B588">
        <v>8</v>
      </c>
      <c r="C588" s="1">
        <v>45681</v>
      </c>
      <c r="D588" t="s">
        <v>2</v>
      </c>
      <c r="E588" s="8" t="str">
        <f t="shared" si="9"/>
        <v>Not Blank</v>
      </c>
      <c r="F588">
        <f>_xlfn.XLOOKUP(C588,'Wk no''s'!B:B,'Wk no''s'!C:C,FALSE)</f>
        <v>4</v>
      </c>
    </row>
    <row r="589" spans="1:6" x14ac:dyDescent="0.25">
      <c r="A589" t="s">
        <v>830</v>
      </c>
      <c r="C589" s="1">
        <v>45680</v>
      </c>
      <c r="D589" t="s">
        <v>2</v>
      </c>
      <c r="E589" s="8" t="str">
        <f t="shared" si="9"/>
        <v>Blank</v>
      </c>
      <c r="F589">
        <f>_xlfn.XLOOKUP(C589,'Wk no''s'!B:B,'Wk no''s'!C:C,FALSE)</f>
        <v>4</v>
      </c>
    </row>
    <row r="590" spans="1:6" x14ac:dyDescent="0.25">
      <c r="A590" t="s">
        <v>831</v>
      </c>
      <c r="C590" s="1">
        <v>45680</v>
      </c>
      <c r="D590" t="s">
        <v>2</v>
      </c>
      <c r="E590" s="8" t="str">
        <f t="shared" si="9"/>
        <v>Blank</v>
      </c>
      <c r="F590">
        <f>_xlfn.XLOOKUP(C590,'Wk no''s'!B:B,'Wk no''s'!C:C,FALSE)</f>
        <v>4</v>
      </c>
    </row>
    <row r="591" spans="1:6" x14ac:dyDescent="0.25">
      <c r="A591" t="s">
        <v>832</v>
      </c>
      <c r="C591" s="1">
        <v>45680</v>
      </c>
      <c r="D591" t="s">
        <v>2</v>
      </c>
      <c r="E591" s="8" t="str">
        <f t="shared" si="9"/>
        <v>Blank</v>
      </c>
      <c r="F591">
        <f>_xlfn.XLOOKUP(C591,'Wk no''s'!B:B,'Wk no''s'!C:C,FALSE)</f>
        <v>4</v>
      </c>
    </row>
    <row r="592" spans="1:6" x14ac:dyDescent="0.25">
      <c r="A592" t="s">
        <v>833</v>
      </c>
      <c r="C592" s="1">
        <v>45680</v>
      </c>
      <c r="D592" t="s">
        <v>2</v>
      </c>
      <c r="E592" s="8" t="str">
        <f t="shared" si="9"/>
        <v>Blank</v>
      </c>
      <c r="F592">
        <f>_xlfn.XLOOKUP(C592,'Wk no''s'!B:B,'Wk no''s'!C:C,FALSE)</f>
        <v>4</v>
      </c>
    </row>
    <row r="593" spans="1:6" x14ac:dyDescent="0.25">
      <c r="A593" t="s">
        <v>834</v>
      </c>
      <c r="C593" s="1">
        <v>45681</v>
      </c>
      <c r="D593" t="s">
        <v>2</v>
      </c>
      <c r="E593" s="8" t="str">
        <f t="shared" si="9"/>
        <v>Blank</v>
      </c>
      <c r="F593">
        <f>_xlfn.XLOOKUP(C593,'Wk no''s'!B:B,'Wk no''s'!C:C,FALSE)</f>
        <v>4</v>
      </c>
    </row>
    <row r="594" spans="1:6" x14ac:dyDescent="0.25">
      <c r="A594" t="s">
        <v>835</v>
      </c>
      <c r="C594" s="1">
        <v>45681</v>
      </c>
      <c r="D594" t="s">
        <v>2</v>
      </c>
      <c r="E594" s="8" t="str">
        <f t="shared" ref="E594:E657" si="10">IF(B594=0,"Blank","Not Blank")</f>
        <v>Blank</v>
      </c>
      <c r="F594">
        <f>_xlfn.XLOOKUP(C594,'Wk no''s'!B:B,'Wk no''s'!C:C,FALSE)</f>
        <v>4</v>
      </c>
    </row>
    <row r="595" spans="1:6" x14ac:dyDescent="0.25">
      <c r="A595" t="s">
        <v>836</v>
      </c>
      <c r="C595" s="1">
        <v>45681</v>
      </c>
      <c r="D595" t="s">
        <v>2</v>
      </c>
      <c r="E595" s="8" t="str">
        <f t="shared" si="10"/>
        <v>Blank</v>
      </c>
      <c r="F595">
        <f>_xlfn.XLOOKUP(C595,'Wk no''s'!B:B,'Wk no''s'!C:C,FALSE)</f>
        <v>4</v>
      </c>
    </row>
    <row r="596" spans="1:6" x14ac:dyDescent="0.25">
      <c r="A596" t="s">
        <v>837</v>
      </c>
      <c r="C596" s="1">
        <v>45681</v>
      </c>
      <c r="D596" t="s">
        <v>2</v>
      </c>
      <c r="E596" s="8" t="str">
        <f t="shared" si="10"/>
        <v>Blank</v>
      </c>
      <c r="F596">
        <f>_xlfn.XLOOKUP(C596,'Wk no''s'!B:B,'Wk no''s'!C:C,FALSE)</f>
        <v>4</v>
      </c>
    </row>
    <row r="597" spans="1:6" x14ac:dyDescent="0.25">
      <c r="A597" t="s">
        <v>838</v>
      </c>
      <c r="B597">
        <v>0</v>
      </c>
      <c r="C597" s="1">
        <v>45681</v>
      </c>
      <c r="D597" t="s">
        <v>2</v>
      </c>
      <c r="E597" s="8" t="str">
        <f t="shared" si="10"/>
        <v>Blank</v>
      </c>
      <c r="F597">
        <f>_xlfn.XLOOKUP(C597,'Wk no''s'!B:B,'Wk no''s'!C:C,FALSE)</f>
        <v>4</v>
      </c>
    </row>
    <row r="598" spans="1:6" x14ac:dyDescent="0.25">
      <c r="A598" t="s">
        <v>839</v>
      </c>
      <c r="B598">
        <v>0</v>
      </c>
      <c r="C598" s="1">
        <v>45681</v>
      </c>
      <c r="D598" t="s">
        <v>2</v>
      </c>
      <c r="E598" s="8" t="str">
        <f t="shared" si="10"/>
        <v>Blank</v>
      </c>
      <c r="F598">
        <f>_xlfn.XLOOKUP(C598,'Wk no''s'!B:B,'Wk no''s'!C:C,FALSE)</f>
        <v>4</v>
      </c>
    </row>
    <row r="599" spans="1:6" x14ac:dyDescent="0.25">
      <c r="A599" t="s">
        <v>840</v>
      </c>
      <c r="C599" s="1">
        <v>45681</v>
      </c>
      <c r="D599" t="s">
        <v>2</v>
      </c>
      <c r="E599" s="8" t="str">
        <f t="shared" si="10"/>
        <v>Blank</v>
      </c>
      <c r="F599">
        <f>_xlfn.XLOOKUP(C599,'Wk no''s'!B:B,'Wk no''s'!C:C,FALSE)</f>
        <v>4</v>
      </c>
    </row>
    <row r="600" spans="1:6" x14ac:dyDescent="0.25">
      <c r="A600" t="s">
        <v>841</v>
      </c>
      <c r="C600" s="1">
        <v>45681</v>
      </c>
      <c r="D600" t="s">
        <v>2</v>
      </c>
      <c r="E600" s="8" t="str">
        <f t="shared" si="10"/>
        <v>Blank</v>
      </c>
      <c r="F600">
        <f>_xlfn.XLOOKUP(C600,'Wk no''s'!B:B,'Wk no''s'!C:C,FALSE)</f>
        <v>4</v>
      </c>
    </row>
    <row r="601" spans="1:6" x14ac:dyDescent="0.25">
      <c r="A601" t="s">
        <v>842</v>
      </c>
      <c r="C601" s="1">
        <v>45681</v>
      </c>
      <c r="D601" t="s">
        <v>2</v>
      </c>
      <c r="E601" s="8" t="str">
        <f t="shared" si="10"/>
        <v>Blank</v>
      </c>
      <c r="F601">
        <f>_xlfn.XLOOKUP(C601,'Wk no''s'!B:B,'Wk no''s'!C:C,FALSE)</f>
        <v>4</v>
      </c>
    </row>
    <row r="602" spans="1:6" x14ac:dyDescent="0.25">
      <c r="A602" t="s">
        <v>843</v>
      </c>
      <c r="B602">
        <v>0</v>
      </c>
      <c r="C602" s="1">
        <v>45681</v>
      </c>
      <c r="D602" t="s">
        <v>2</v>
      </c>
      <c r="E602" s="8" t="str">
        <f t="shared" si="10"/>
        <v>Blank</v>
      </c>
      <c r="F602">
        <f>_xlfn.XLOOKUP(C602,'Wk no''s'!B:B,'Wk no''s'!C:C,FALSE)</f>
        <v>4</v>
      </c>
    </row>
    <row r="603" spans="1:6" x14ac:dyDescent="0.25">
      <c r="A603" t="s">
        <v>844</v>
      </c>
      <c r="B603">
        <v>0</v>
      </c>
      <c r="C603" s="1">
        <v>45681</v>
      </c>
      <c r="D603" t="s">
        <v>2</v>
      </c>
      <c r="E603" s="8" t="str">
        <f t="shared" si="10"/>
        <v>Blank</v>
      </c>
      <c r="F603">
        <f>_xlfn.XLOOKUP(C603,'Wk no''s'!B:B,'Wk no''s'!C:C,FALSE)</f>
        <v>4</v>
      </c>
    </row>
    <row r="604" spans="1:6" x14ac:dyDescent="0.25">
      <c r="A604" t="s">
        <v>845</v>
      </c>
      <c r="C604" s="1">
        <v>45681</v>
      </c>
      <c r="D604" t="s">
        <v>2</v>
      </c>
      <c r="E604" s="8" t="str">
        <f t="shared" si="10"/>
        <v>Blank</v>
      </c>
      <c r="F604">
        <f>_xlfn.XLOOKUP(C604,'Wk no''s'!B:B,'Wk no''s'!C:C,FALSE)</f>
        <v>4</v>
      </c>
    </row>
    <row r="605" spans="1:6" x14ac:dyDescent="0.25">
      <c r="A605" t="s">
        <v>846</v>
      </c>
      <c r="B605">
        <v>0</v>
      </c>
      <c r="C605" s="1">
        <v>45681</v>
      </c>
      <c r="D605" t="s">
        <v>2</v>
      </c>
      <c r="E605" s="8" t="str">
        <f t="shared" si="10"/>
        <v>Blank</v>
      </c>
      <c r="F605">
        <f>_xlfn.XLOOKUP(C605,'Wk no''s'!B:B,'Wk no''s'!C:C,FALSE)</f>
        <v>4</v>
      </c>
    </row>
    <row r="606" spans="1:6" x14ac:dyDescent="0.25">
      <c r="A606" t="s">
        <v>847</v>
      </c>
      <c r="B606">
        <v>0</v>
      </c>
      <c r="C606" s="1">
        <v>45681</v>
      </c>
      <c r="D606" t="s">
        <v>2</v>
      </c>
      <c r="E606" s="8" t="str">
        <f t="shared" si="10"/>
        <v>Blank</v>
      </c>
      <c r="F606">
        <f>_xlfn.XLOOKUP(C606,'Wk no''s'!B:B,'Wk no''s'!C:C,FALSE)</f>
        <v>4</v>
      </c>
    </row>
    <row r="607" spans="1:6" x14ac:dyDescent="0.25">
      <c r="A607" t="s">
        <v>848</v>
      </c>
      <c r="B607">
        <v>0</v>
      </c>
      <c r="C607" s="1">
        <v>45681</v>
      </c>
      <c r="D607" t="s">
        <v>2</v>
      </c>
      <c r="E607" s="8" t="str">
        <f t="shared" si="10"/>
        <v>Blank</v>
      </c>
      <c r="F607">
        <f>_xlfn.XLOOKUP(C607,'Wk no''s'!B:B,'Wk no''s'!C:C,FALSE)</f>
        <v>4</v>
      </c>
    </row>
    <row r="608" spans="1:6" x14ac:dyDescent="0.25">
      <c r="A608" t="s">
        <v>849</v>
      </c>
      <c r="B608">
        <v>0</v>
      </c>
      <c r="C608" s="1">
        <v>45681</v>
      </c>
      <c r="D608" t="s">
        <v>2</v>
      </c>
      <c r="E608" s="8" t="str">
        <f t="shared" si="10"/>
        <v>Blank</v>
      </c>
      <c r="F608">
        <f>_xlfn.XLOOKUP(C608,'Wk no''s'!B:B,'Wk no''s'!C:C,FALSE)</f>
        <v>4</v>
      </c>
    </row>
    <row r="609" spans="1:6" x14ac:dyDescent="0.25">
      <c r="A609" t="s">
        <v>850</v>
      </c>
      <c r="C609" s="1">
        <v>45681</v>
      </c>
      <c r="D609" t="s">
        <v>2</v>
      </c>
      <c r="E609" s="8" t="str">
        <f t="shared" si="10"/>
        <v>Blank</v>
      </c>
      <c r="F609">
        <f>_xlfn.XLOOKUP(C609,'Wk no''s'!B:B,'Wk no''s'!C:C,FALSE)</f>
        <v>4</v>
      </c>
    </row>
    <row r="610" spans="1:6" x14ac:dyDescent="0.25">
      <c r="A610" t="s">
        <v>851</v>
      </c>
      <c r="C610" s="1">
        <v>45681</v>
      </c>
      <c r="D610" t="s">
        <v>2</v>
      </c>
      <c r="E610" s="8" t="str">
        <f t="shared" si="10"/>
        <v>Blank</v>
      </c>
      <c r="F610">
        <f>_xlfn.XLOOKUP(C610,'Wk no''s'!B:B,'Wk no''s'!C:C,FALSE)</f>
        <v>4</v>
      </c>
    </row>
    <row r="611" spans="1:6" x14ac:dyDescent="0.25">
      <c r="A611" t="s">
        <v>852</v>
      </c>
      <c r="C611" s="1">
        <v>45681</v>
      </c>
      <c r="D611" t="s">
        <v>2</v>
      </c>
      <c r="E611" s="8" t="str">
        <f t="shared" si="10"/>
        <v>Blank</v>
      </c>
      <c r="F611">
        <f>_xlfn.XLOOKUP(C611,'Wk no''s'!B:B,'Wk no''s'!C:C,FALSE)</f>
        <v>4</v>
      </c>
    </row>
    <row r="612" spans="1:6" x14ac:dyDescent="0.25">
      <c r="A612" t="s">
        <v>853</v>
      </c>
      <c r="B612">
        <v>71</v>
      </c>
      <c r="C612" s="1">
        <v>45678</v>
      </c>
      <c r="D612" t="s">
        <v>11</v>
      </c>
      <c r="E612" s="8" t="str">
        <f t="shared" si="10"/>
        <v>Not Blank</v>
      </c>
      <c r="F612">
        <f>_xlfn.XLOOKUP(C612,'Wk no''s'!B:B,'Wk no''s'!C:C,FALSE)</f>
        <v>4</v>
      </c>
    </row>
    <row r="613" spans="1:6" x14ac:dyDescent="0.25">
      <c r="A613" t="s">
        <v>854</v>
      </c>
      <c r="B613">
        <v>38</v>
      </c>
      <c r="C613" s="1">
        <v>45678</v>
      </c>
      <c r="D613" t="s">
        <v>11</v>
      </c>
      <c r="E613" s="8" t="str">
        <f t="shared" si="10"/>
        <v>Not Blank</v>
      </c>
      <c r="F613">
        <f>_xlfn.XLOOKUP(C613,'Wk no''s'!B:B,'Wk no''s'!C:C,FALSE)</f>
        <v>4</v>
      </c>
    </row>
    <row r="614" spans="1:6" x14ac:dyDescent="0.25">
      <c r="A614" t="s">
        <v>855</v>
      </c>
      <c r="B614">
        <v>39</v>
      </c>
      <c r="C614" s="1">
        <v>45678</v>
      </c>
      <c r="D614" t="s">
        <v>11</v>
      </c>
      <c r="E614" s="8" t="str">
        <f t="shared" si="10"/>
        <v>Not Blank</v>
      </c>
      <c r="F614">
        <f>_xlfn.XLOOKUP(C614,'Wk no''s'!B:B,'Wk no''s'!C:C,FALSE)</f>
        <v>4</v>
      </c>
    </row>
    <row r="615" spans="1:6" x14ac:dyDescent="0.25">
      <c r="A615" t="s">
        <v>856</v>
      </c>
      <c r="C615" s="1">
        <v>45678</v>
      </c>
      <c r="D615" t="s">
        <v>11</v>
      </c>
      <c r="E615" s="8" t="str">
        <f t="shared" si="10"/>
        <v>Blank</v>
      </c>
      <c r="F615">
        <f>_xlfn.XLOOKUP(C615,'Wk no''s'!B:B,'Wk no''s'!C:C,FALSE)</f>
        <v>4</v>
      </c>
    </row>
    <row r="616" spans="1:6" x14ac:dyDescent="0.25">
      <c r="A616" t="s">
        <v>857</v>
      </c>
      <c r="C616" s="1">
        <v>45678</v>
      </c>
      <c r="D616" t="s">
        <v>11</v>
      </c>
      <c r="E616" s="8" t="str">
        <f t="shared" si="10"/>
        <v>Blank</v>
      </c>
      <c r="F616">
        <f>_xlfn.XLOOKUP(C616,'Wk no''s'!B:B,'Wk no''s'!C:C,FALSE)</f>
        <v>4</v>
      </c>
    </row>
    <row r="617" spans="1:6" x14ac:dyDescent="0.25">
      <c r="A617" t="s">
        <v>858</v>
      </c>
      <c r="B617">
        <v>14</v>
      </c>
      <c r="C617" s="1">
        <v>45679</v>
      </c>
      <c r="D617" t="s">
        <v>11</v>
      </c>
      <c r="E617" s="8" t="str">
        <f t="shared" si="10"/>
        <v>Not Blank</v>
      </c>
      <c r="F617">
        <f>_xlfn.XLOOKUP(C617,'Wk no''s'!B:B,'Wk no''s'!C:C,FALSE)</f>
        <v>4</v>
      </c>
    </row>
    <row r="618" spans="1:6" x14ac:dyDescent="0.25">
      <c r="A618" t="s">
        <v>859</v>
      </c>
      <c r="C618" s="1">
        <v>45679</v>
      </c>
      <c r="D618" t="s">
        <v>11</v>
      </c>
      <c r="E618" s="8" t="str">
        <f t="shared" si="10"/>
        <v>Blank</v>
      </c>
      <c r="F618">
        <f>_xlfn.XLOOKUP(C618,'Wk no''s'!B:B,'Wk no''s'!C:C,FALSE)</f>
        <v>4</v>
      </c>
    </row>
    <row r="619" spans="1:6" x14ac:dyDescent="0.25">
      <c r="A619" t="s">
        <v>860</v>
      </c>
      <c r="C619" s="1">
        <v>45679</v>
      </c>
      <c r="D619" t="s">
        <v>11</v>
      </c>
      <c r="E619" s="8" t="str">
        <f t="shared" si="10"/>
        <v>Blank</v>
      </c>
      <c r="F619">
        <f>_xlfn.XLOOKUP(C619,'Wk no''s'!B:B,'Wk no''s'!C:C,FALSE)</f>
        <v>4</v>
      </c>
    </row>
    <row r="620" spans="1:6" x14ac:dyDescent="0.25">
      <c r="A620" t="s">
        <v>861</v>
      </c>
      <c r="B620">
        <v>-6</v>
      </c>
      <c r="C620" s="1">
        <v>45679</v>
      </c>
      <c r="D620" t="s">
        <v>11</v>
      </c>
      <c r="E620" s="8" t="str">
        <f t="shared" si="10"/>
        <v>Not Blank</v>
      </c>
      <c r="F620">
        <f>_xlfn.XLOOKUP(C620,'Wk no''s'!B:B,'Wk no''s'!C:C,FALSE)</f>
        <v>4</v>
      </c>
    </row>
    <row r="621" spans="1:6" x14ac:dyDescent="0.25">
      <c r="A621" t="s">
        <v>862</v>
      </c>
      <c r="B621">
        <v>-2</v>
      </c>
      <c r="C621" s="1">
        <v>45679</v>
      </c>
      <c r="D621" t="s">
        <v>11</v>
      </c>
      <c r="E621" s="8" t="str">
        <f t="shared" si="10"/>
        <v>Not Blank</v>
      </c>
      <c r="F621">
        <f>_xlfn.XLOOKUP(C621,'Wk no''s'!B:B,'Wk no''s'!C:C,FALSE)</f>
        <v>4</v>
      </c>
    </row>
    <row r="622" spans="1:6" x14ac:dyDescent="0.25">
      <c r="A622" t="s">
        <v>863</v>
      </c>
      <c r="B622">
        <v>56</v>
      </c>
      <c r="C622" s="1">
        <v>45688</v>
      </c>
      <c r="D622" t="s">
        <v>1</v>
      </c>
      <c r="E622" s="8" t="str">
        <f t="shared" si="10"/>
        <v>Not Blank</v>
      </c>
      <c r="F622">
        <f>_xlfn.XLOOKUP(C622,'Wk no''s'!B:B,'Wk no''s'!C:C,FALSE)</f>
        <v>5</v>
      </c>
    </row>
    <row r="623" spans="1:6" x14ac:dyDescent="0.25">
      <c r="A623" t="s">
        <v>864</v>
      </c>
      <c r="C623" s="1">
        <v>45686</v>
      </c>
      <c r="D623" t="s">
        <v>1</v>
      </c>
      <c r="E623" s="8" t="str">
        <f t="shared" si="10"/>
        <v>Blank</v>
      </c>
      <c r="F623">
        <f>_xlfn.XLOOKUP(C623,'Wk no''s'!B:B,'Wk no''s'!C:C,FALSE)</f>
        <v>5</v>
      </c>
    </row>
    <row r="624" spans="1:6" x14ac:dyDescent="0.25">
      <c r="A624" t="s">
        <v>865</v>
      </c>
      <c r="B624">
        <v>8</v>
      </c>
      <c r="C624" s="1">
        <v>45688</v>
      </c>
      <c r="D624" t="s">
        <v>1</v>
      </c>
      <c r="E624" s="8" t="str">
        <f t="shared" si="10"/>
        <v>Not Blank</v>
      </c>
      <c r="F624">
        <f>_xlfn.XLOOKUP(C624,'Wk no''s'!B:B,'Wk no''s'!C:C,FALSE)</f>
        <v>5</v>
      </c>
    </row>
    <row r="625" spans="1:6" x14ac:dyDescent="0.25">
      <c r="A625" t="s">
        <v>866</v>
      </c>
      <c r="B625">
        <v>256</v>
      </c>
      <c r="C625" s="1">
        <v>45686</v>
      </c>
      <c r="D625" t="s">
        <v>8</v>
      </c>
      <c r="E625" s="8" t="str">
        <f t="shared" si="10"/>
        <v>Not Blank</v>
      </c>
      <c r="F625">
        <f>_xlfn.XLOOKUP(C625,'Wk no''s'!B:B,'Wk no''s'!C:C,FALSE)</f>
        <v>5</v>
      </c>
    </row>
    <row r="626" spans="1:6" x14ac:dyDescent="0.25">
      <c r="A626" t="s">
        <v>867</v>
      </c>
      <c r="B626">
        <v>56</v>
      </c>
      <c r="C626" s="1">
        <v>45685</v>
      </c>
      <c r="D626" t="s">
        <v>8</v>
      </c>
      <c r="E626" s="8" t="str">
        <f t="shared" si="10"/>
        <v>Not Blank</v>
      </c>
      <c r="F626">
        <f>_xlfn.XLOOKUP(C626,'Wk no''s'!B:B,'Wk no''s'!C:C,FALSE)</f>
        <v>5</v>
      </c>
    </row>
    <row r="627" spans="1:6" x14ac:dyDescent="0.25">
      <c r="A627" t="s">
        <v>868</v>
      </c>
      <c r="B627">
        <v>24</v>
      </c>
      <c r="C627" s="1">
        <v>45688</v>
      </c>
      <c r="D627" t="s">
        <v>8</v>
      </c>
      <c r="E627" s="8" t="str">
        <f t="shared" si="10"/>
        <v>Not Blank</v>
      </c>
      <c r="F627">
        <f>_xlfn.XLOOKUP(C627,'Wk no''s'!B:B,'Wk no''s'!C:C,FALSE)</f>
        <v>5</v>
      </c>
    </row>
    <row r="628" spans="1:6" x14ac:dyDescent="0.25">
      <c r="A628" t="s">
        <v>869</v>
      </c>
      <c r="C628" s="1">
        <v>45684</v>
      </c>
      <c r="D628" t="s">
        <v>192</v>
      </c>
      <c r="E628" s="8" t="str">
        <f t="shared" si="10"/>
        <v>Blank</v>
      </c>
      <c r="F628">
        <f>_xlfn.XLOOKUP(C628,'Wk no''s'!B:B,'Wk no''s'!C:C,FALSE)</f>
        <v>5</v>
      </c>
    </row>
    <row r="629" spans="1:6" x14ac:dyDescent="0.25">
      <c r="A629" t="s">
        <v>870</v>
      </c>
      <c r="C629" s="1">
        <v>45684</v>
      </c>
      <c r="D629" t="s">
        <v>192</v>
      </c>
      <c r="E629" s="8" t="str">
        <f t="shared" si="10"/>
        <v>Blank</v>
      </c>
      <c r="F629">
        <f>_xlfn.XLOOKUP(C629,'Wk no''s'!B:B,'Wk no''s'!C:C,FALSE)</f>
        <v>5</v>
      </c>
    </row>
    <row r="630" spans="1:6" x14ac:dyDescent="0.25">
      <c r="A630" t="s">
        <v>871</v>
      </c>
      <c r="C630" s="1">
        <v>45684</v>
      </c>
      <c r="D630" t="s">
        <v>192</v>
      </c>
      <c r="E630" s="8" t="str">
        <f t="shared" si="10"/>
        <v>Blank</v>
      </c>
      <c r="F630">
        <f>_xlfn.XLOOKUP(C630,'Wk no''s'!B:B,'Wk no''s'!C:C,FALSE)</f>
        <v>5</v>
      </c>
    </row>
    <row r="631" spans="1:6" x14ac:dyDescent="0.25">
      <c r="A631" t="s">
        <v>872</v>
      </c>
      <c r="C631" s="1">
        <v>45686</v>
      </c>
      <c r="D631" t="s">
        <v>192</v>
      </c>
      <c r="E631" s="8" t="str">
        <f t="shared" si="10"/>
        <v>Blank</v>
      </c>
      <c r="F631">
        <f>_xlfn.XLOOKUP(C631,'Wk no''s'!B:B,'Wk no''s'!C:C,FALSE)</f>
        <v>5</v>
      </c>
    </row>
    <row r="632" spans="1:6" x14ac:dyDescent="0.25">
      <c r="A632" t="s">
        <v>873</v>
      </c>
      <c r="C632" s="1">
        <v>45684</v>
      </c>
      <c r="D632" t="s">
        <v>192</v>
      </c>
      <c r="E632" s="8" t="str">
        <f t="shared" si="10"/>
        <v>Blank</v>
      </c>
      <c r="F632">
        <f>_xlfn.XLOOKUP(C632,'Wk no''s'!B:B,'Wk no''s'!C:C,FALSE)</f>
        <v>5</v>
      </c>
    </row>
    <row r="633" spans="1:6" x14ac:dyDescent="0.25">
      <c r="A633" t="s">
        <v>874</v>
      </c>
      <c r="C633" s="1">
        <v>45684</v>
      </c>
      <c r="D633" t="s">
        <v>192</v>
      </c>
      <c r="E633" s="8" t="str">
        <f t="shared" si="10"/>
        <v>Blank</v>
      </c>
      <c r="F633">
        <f>_xlfn.XLOOKUP(C633,'Wk no''s'!B:B,'Wk no''s'!C:C,FALSE)</f>
        <v>5</v>
      </c>
    </row>
    <row r="634" spans="1:6" x14ac:dyDescent="0.25">
      <c r="A634" t="s">
        <v>875</v>
      </c>
      <c r="C634" s="1">
        <v>45684</v>
      </c>
      <c r="D634" t="s">
        <v>192</v>
      </c>
      <c r="E634" s="8" t="str">
        <f t="shared" si="10"/>
        <v>Blank</v>
      </c>
      <c r="F634">
        <f>_xlfn.XLOOKUP(C634,'Wk no''s'!B:B,'Wk no''s'!C:C,FALSE)</f>
        <v>5</v>
      </c>
    </row>
    <row r="635" spans="1:6" x14ac:dyDescent="0.25">
      <c r="A635" t="s">
        <v>876</v>
      </c>
      <c r="C635" s="1">
        <v>45684</v>
      </c>
      <c r="D635" t="s">
        <v>192</v>
      </c>
      <c r="E635" s="8" t="str">
        <f t="shared" si="10"/>
        <v>Blank</v>
      </c>
      <c r="F635">
        <f>_xlfn.XLOOKUP(C635,'Wk no''s'!B:B,'Wk no''s'!C:C,FALSE)</f>
        <v>5</v>
      </c>
    </row>
    <row r="636" spans="1:6" x14ac:dyDescent="0.25">
      <c r="A636" t="s">
        <v>877</v>
      </c>
      <c r="C636" s="1">
        <v>45684</v>
      </c>
      <c r="D636" t="s">
        <v>192</v>
      </c>
      <c r="E636" s="8" t="str">
        <f t="shared" si="10"/>
        <v>Blank</v>
      </c>
      <c r="F636">
        <f>_xlfn.XLOOKUP(C636,'Wk no''s'!B:B,'Wk no''s'!C:C,FALSE)</f>
        <v>5</v>
      </c>
    </row>
    <row r="637" spans="1:6" x14ac:dyDescent="0.25">
      <c r="A637" t="s">
        <v>878</v>
      </c>
      <c r="C637" s="1">
        <v>45687</v>
      </c>
      <c r="D637" t="s">
        <v>192</v>
      </c>
      <c r="E637" s="8" t="str">
        <f t="shared" si="10"/>
        <v>Blank</v>
      </c>
      <c r="F637">
        <f>_xlfn.XLOOKUP(C637,'Wk no''s'!B:B,'Wk no''s'!C:C,FALSE)</f>
        <v>5</v>
      </c>
    </row>
    <row r="638" spans="1:6" x14ac:dyDescent="0.25">
      <c r="A638" t="s">
        <v>879</v>
      </c>
      <c r="C638" s="1">
        <v>45687</v>
      </c>
      <c r="D638" t="s">
        <v>192</v>
      </c>
      <c r="E638" s="8" t="str">
        <f t="shared" si="10"/>
        <v>Blank</v>
      </c>
      <c r="F638">
        <f>_xlfn.XLOOKUP(C638,'Wk no''s'!B:B,'Wk no''s'!C:C,FALSE)</f>
        <v>5</v>
      </c>
    </row>
    <row r="639" spans="1:6" x14ac:dyDescent="0.25">
      <c r="A639" t="s">
        <v>880</v>
      </c>
      <c r="C639" s="1">
        <v>45688</v>
      </c>
      <c r="D639" t="s">
        <v>192</v>
      </c>
      <c r="E639" s="8" t="str">
        <f t="shared" si="10"/>
        <v>Blank</v>
      </c>
      <c r="F639">
        <f>_xlfn.XLOOKUP(C639,'Wk no''s'!B:B,'Wk no''s'!C:C,FALSE)</f>
        <v>5</v>
      </c>
    </row>
    <row r="640" spans="1:6" x14ac:dyDescent="0.25">
      <c r="A640" t="s">
        <v>881</v>
      </c>
      <c r="C640" s="1">
        <v>45686</v>
      </c>
      <c r="D640" t="s">
        <v>192</v>
      </c>
      <c r="E640" s="8" t="str">
        <f t="shared" si="10"/>
        <v>Blank</v>
      </c>
      <c r="F640">
        <f>_xlfn.XLOOKUP(C640,'Wk no''s'!B:B,'Wk no''s'!C:C,FALSE)</f>
        <v>5</v>
      </c>
    </row>
    <row r="641" spans="1:6" x14ac:dyDescent="0.25">
      <c r="A641" t="s">
        <v>882</v>
      </c>
      <c r="B641">
        <v>248</v>
      </c>
      <c r="C641" s="1">
        <v>45685</v>
      </c>
      <c r="D641" t="s">
        <v>184</v>
      </c>
      <c r="E641" s="8" t="str">
        <f t="shared" si="10"/>
        <v>Not Blank</v>
      </c>
      <c r="F641">
        <f>_xlfn.XLOOKUP(C641,'Wk no''s'!B:B,'Wk no''s'!C:C,FALSE)</f>
        <v>5</v>
      </c>
    </row>
    <row r="642" spans="1:6" x14ac:dyDescent="0.25">
      <c r="A642" t="s">
        <v>883</v>
      </c>
      <c r="B642">
        <v>72</v>
      </c>
      <c r="C642" s="1">
        <v>45684</v>
      </c>
      <c r="D642" t="s">
        <v>184</v>
      </c>
      <c r="E642" s="8" t="str">
        <f t="shared" si="10"/>
        <v>Not Blank</v>
      </c>
      <c r="F642">
        <f>_xlfn.XLOOKUP(C642,'Wk no''s'!B:B,'Wk no''s'!C:C,FALSE)</f>
        <v>5</v>
      </c>
    </row>
    <row r="643" spans="1:6" x14ac:dyDescent="0.25">
      <c r="A643" t="s">
        <v>884</v>
      </c>
      <c r="C643" s="1">
        <v>45684</v>
      </c>
      <c r="D643" t="s">
        <v>184</v>
      </c>
      <c r="E643" s="8" t="str">
        <f t="shared" si="10"/>
        <v>Blank</v>
      </c>
      <c r="F643">
        <f>_xlfn.XLOOKUP(C643,'Wk no''s'!B:B,'Wk no''s'!C:C,FALSE)</f>
        <v>5</v>
      </c>
    </row>
    <row r="644" spans="1:6" x14ac:dyDescent="0.25">
      <c r="A644" t="s">
        <v>885</v>
      </c>
      <c r="B644">
        <v>8</v>
      </c>
      <c r="C644" s="1">
        <v>45688</v>
      </c>
      <c r="D644" t="s">
        <v>184</v>
      </c>
      <c r="E644" s="8" t="str">
        <f t="shared" si="10"/>
        <v>Not Blank</v>
      </c>
      <c r="F644">
        <f>_xlfn.XLOOKUP(C644,'Wk no''s'!B:B,'Wk no''s'!C:C,FALSE)</f>
        <v>5</v>
      </c>
    </row>
    <row r="645" spans="1:6" x14ac:dyDescent="0.25">
      <c r="A645" t="s">
        <v>886</v>
      </c>
      <c r="B645">
        <v>32</v>
      </c>
      <c r="C645" s="1">
        <v>45685</v>
      </c>
      <c r="D645" t="s">
        <v>184</v>
      </c>
      <c r="E645" s="8" t="str">
        <f t="shared" si="10"/>
        <v>Not Blank</v>
      </c>
      <c r="F645">
        <f>_xlfn.XLOOKUP(C645,'Wk no''s'!B:B,'Wk no''s'!C:C,FALSE)</f>
        <v>5</v>
      </c>
    </row>
    <row r="646" spans="1:6" x14ac:dyDescent="0.25">
      <c r="A646" t="s">
        <v>887</v>
      </c>
      <c r="B646">
        <v>32</v>
      </c>
      <c r="C646" s="1">
        <v>45687</v>
      </c>
      <c r="D646" t="s">
        <v>184</v>
      </c>
      <c r="E646" s="8" t="str">
        <f t="shared" si="10"/>
        <v>Not Blank</v>
      </c>
      <c r="F646">
        <f>_xlfn.XLOOKUP(C646,'Wk no''s'!B:B,'Wk no''s'!C:C,FALSE)</f>
        <v>5</v>
      </c>
    </row>
    <row r="647" spans="1:6" x14ac:dyDescent="0.25">
      <c r="A647" t="s">
        <v>888</v>
      </c>
      <c r="B647">
        <v>24</v>
      </c>
      <c r="C647" s="1">
        <v>45687</v>
      </c>
      <c r="D647" t="s">
        <v>184</v>
      </c>
      <c r="E647" s="8" t="str">
        <f t="shared" si="10"/>
        <v>Not Blank</v>
      </c>
      <c r="F647">
        <f>_xlfn.XLOOKUP(C647,'Wk no''s'!B:B,'Wk no''s'!C:C,FALSE)</f>
        <v>5</v>
      </c>
    </row>
    <row r="648" spans="1:6" x14ac:dyDescent="0.25">
      <c r="A648" t="s">
        <v>889</v>
      </c>
      <c r="C648" s="1">
        <v>45687</v>
      </c>
      <c r="D648" t="s">
        <v>184</v>
      </c>
      <c r="E648" s="8" t="str">
        <f t="shared" si="10"/>
        <v>Blank</v>
      </c>
      <c r="F648">
        <f>_xlfn.XLOOKUP(C648,'Wk no''s'!B:B,'Wk no''s'!C:C,FALSE)</f>
        <v>5</v>
      </c>
    </row>
    <row r="649" spans="1:6" x14ac:dyDescent="0.25">
      <c r="A649" t="s">
        <v>890</v>
      </c>
      <c r="B649">
        <v>0</v>
      </c>
      <c r="C649" s="1">
        <v>45687</v>
      </c>
      <c r="D649" t="s">
        <v>184</v>
      </c>
      <c r="E649" s="8" t="str">
        <f t="shared" si="10"/>
        <v>Blank</v>
      </c>
      <c r="F649">
        <f>_xlfn.XLOOKUP(C649,'Wk no''s'!B:B,'Wk no''s'!C:C,FALSE)</f>
        <v>5</v>
      </c>
    </row>
    <row r="650" spans="1:6" x14ac:dyDescent="0.25">
      <c r="A650" t="s">
        <v>891</v>
      </c>
      <c r="B650">
        <v>104</v>
      </c>
      <c r="C650" s="1">
        <v>45684</v>
      </c>
      <c r="D650" t="s">
        <v>15</v>
      </c>
      <c r="E650" s="8" t="str">
        <f t="shared" si="10"/>
        <v>Not Blank</v>
      </c>
      <c r="F650">
        <f>_xlfn.XLOOKUP(C650,'Wk no''s'!B:B,'Wk no''s'!C:C,FALSE)</f>
        <v>5</v>
      </c>
    </row>
    <row r="651" spans="1:6" x14ac:dyDescent="0.25">
      <c r="A651" t="s">
        <v>892</v>
      </c>
      <c r="B651">
        <v>112</v>
      </c>
      <c r="C651" s="1">
        <v>45686</v>
      </c>
      <c r="D651" t="s">
        <v>15</v>
      </c>
      <c r="E651" s="8" t="str">
        <f t="shared" si="10"/>
        <v>Not Blank</v>
      </c>
      <c r="F651">
        <f>_xlfn.XLOOKUP(C651,'Wk no''s'!B:B,'Wk no''s'!C:C,FALSE)</f>
        <v>5</v>
      </c>
    </row>
    <row r="652" spans="1:6" x14ac:dyDescent="0.25">
      <c r="A652" t="s">
        <v>893</v>
      </c>
      <c r="B652">
        <v>104</v>
      </c>
      <c r="C652" s="1">
        <v>45687</v>
      </c>
      <c r="D652" t="s">
        <v>15</v>
      </c>
      <c r="E652" s="8" t="str">
        <f t="shared" si="10"/>
        <v>Not Blank</v>
      </c>
      <c r="F652">
        <f>_xlfn.XLOOKUP(C652,'Wk no''s'!B:B,'Wk no''s'!C:C,FALSE)</f>
        <v>5</v>
      </c>
    </row>
    <row r="653" spans="1:6" x14ac:dyDescent="0.25">
      <c r="A653" t="s">
        <v>894</v>
      </c>
      <c r="B653">
        <v>73</v>
      </c>
      <c r="C653" s="1">
        <v>45685</v>
      </c>
      <c r="D653" t="s">
        <v>15</v>
      </c>
      <c r="E653" s="8" t="str">
        <f t="shared" si="10"/>
        <v>Not Blank</v>
      </c>
      <c r="F653">
        <f>_xlfn.XLOOKUP(C653,'Wk no''s'!B:B,'Wk no''s'!C:C,FALSE)</f>
        <v>5</v>
      </c>
    </row>
    <row r="654" spans="1:6" x14ac:dyDescent="0.25">
      <c r="A654" t="s">
        <v>895</v>
      </c>
      <c r="C654" s="1">
        <v>45684</v>
      </c>
      <c r="D654" t="s">
        <v>15</v>
      </c>
      <c r="E654" s="8" t="str">
        <f t="shared" si="10"/>
        <v>Blank</v>
      </c>
      <c r="F654">
        <f>_xlfn.XLOOKUP(C654,'Wk no''s'!B:B,'Wk no''s'!C:C,FALSE)</f>
        <v>5</v>
      </c>
    </row>
    <row r="655" spans="1:6" x14ac:dyDescent="0.25">
      <c r="A655" t="s">
        <v>896</v>
      </c>
      <c r="B655">
        <v>23</v>
      </c>
      <c r="C655" s="1">
        <v>45684</v>
      </c>
      <c r="D655" t="s">
        <v>15</v>
      </c>
      <c r="E655" s="8" t="str">
        <f t="shared" si="10"/>
        <v>Not Blank</v>
      </c>
      <c r="F655">
        <f>_xlfn.XLOOKUP(C655,'Wk no''s'!B:B,'Wk no''s'!C:C,FALSE)</f>
        <v>5</v>
      </c>
    </row>
    <row r="656" spans="1:6" x14ac:dyDescent="0.25">
      <c r="A656" t="s">
        <v>897</v>
      </c>
      <c r="B656">
        <v>54</v>
      </c>
      <c r="C656" s="1">
        <v>45688</v>
      </c>
      <c r="D656" t="s">
        <v>15</v>
      </c>
      <c r="E656" s="8" t="str">
        <f t="shared" si="10"/>
        <v>Not Blank</v>
      </c>
      <c r="F656">
        <f>_xlfn.XLOOKUP(C656,'Wk no''s'!B:B,'Wk no''s'!C:C,FALSE)</f>
        <v>5</v>
      </c>
    </row>
    <row r="657" spans="1:6" x14ac:dyDescent="0.25">
      <c r="A657" t="s">
        <v>898</v>
      </c>
      <c r="C657" s="1">
        <v>45684</v>
      </c>
      <c r="D657" t="s">
        <v>15</v>
      </c>
      <c r="E657" s="8" t="str">
        <f t="shared" si="10"/>
        <v>Blank</v>
      </c>
      <c r="F657">
        <f>_xlfn.XLOOKUP(C657,'Wk no''s'!B:B,'Wk no''s'!C:C,FALSE)</f>
        <v>5</v>
      </c>
    </row>
    <row r="658" spans="1:6" x14ac:dyDescent="0.25">
      <c r="A658" t="s">
        <v>899</v>
      </c>
      <c r="B658">
        <v>32</v>
      </c>
      <c r="C658" s="1">
        <v>45688</v>
      </c>
      <c r="D658" t="s">
        <v>15</v>
      </c>
      <c r="E658" s="8" t="str">
        <f t="shared" ref="E658:E721" si="11">IF(B658=0,"Blank","Not Blank")</f>
        <v>Not Blank</v>
      </c>
      <c r="F658">
        <f>_xlfn.XLOOKUP(C658,'Wk no''s'!B:B,'Wk no''s'!C:C,FALSE)</f>
        <v>5</v>
      </c>
    </row>
    <row r="659" spans="1:6" x14ac:dyDescent="0.25">
      <c r="A659" t="s">
        <v>900</v>
      </c>
      <c r="C659" s="1">
        <v>45686</v>
      </c>
      <c r="D659" t="s">
        <v>15</v>
      </c>
      <c r="E659" s="8" t="str">
        <f t="shared" si="11"/>
        <v>Blank</v>
      </c>
      <c r="F659">
        <f>_xlfn.XLOOKUP(C659,'Wk no''s'!B:B,'Wk no''s'!C:C,FALSE)</f>
        <v>5</v>
      </c>
    </row>
    <row r="660" spans="1:6" x14ac:dyDescent="0.25">
      <c r="A660" t="s">
        <v>901</v>
      </c>
      <c r="B660">
        <v>0</v>
      </c>
      <c r="C660" s="1">
        <v>45685</v>
      </c>
      <c r="D660" t="s">
        <v>15</v>
      </c>
      <c r="E660" s="8" t="str">
        <f t="shared" si="11"/>
        <v>Blank</v>
      </c>
      <c r="F660">
        <f>_xlfn.XLOOKUP(C660,'Wk no''s'!B:B,'Wk no''s'!C:C,FALSE)</f>
        <v>5</v>
      </c>
    </row>
    <row r="661" spans="1:6" x14ac:dyDescent="0.25">
      <c r="A661" t="s">
        <v>902</v>
      </c>
      <c r="B661">
        <v>8</v>
      </c>
      <c r="C661" s="1">
        <v>45688</v>
      </c>
      <c r="D661" t="s">
        <v>15</v>
      </c>
      <c r="E661" s="8" t="str">
        <f t="shared" si="11"/>
        <v>Not Blank</v>
      </c>
      <c r="F661">
        <f>_xlfn.XLOOKUP(C661,'Wk no''s'!B:B,'Wk no''s'!C:C,FALSE)</f>
        <v>5</v>
      </c>
    </row>
    <row r="662" spans="1:6" x14ac:dyDescent="0.25">
      <c r="A662" t="s">
        <v>903</v>
      </c>
      <c r="B662">
        <v>0</v>
      </c>
      <c r="C662" s="1">
        <v>45687</v>
      </c>
      <c r="D662" t="s">
        <v>15</v>
      </c>
      <c r="E662" s="8" t="str">
        <f t="shared" si="11"/>
        <v>Blank</v>
      </c>
      <c r="F662">
        <f>_xlfn.XLOOKUP(C662,'Wk no''s'!B:B,'Wk no''s'!C:C,FALSE)</f>
        <v>5</v>
      </c>
    </row>
    <row r="663" spans="1:6" x14ac:dyDescent="0.25">
      <c r="A663" t="s">
        <v>904</v>
      </c>
      <c r="B663">
        <v>8</v>
      </c>
      <c r="C663" s="1">
        <v>45688</v>
      </c>
      <c r="D663" t="s">
        <v>15</v>
      </c>
      <c r="E663" s="8" t="str">
        <f t="shared" si="11"/>
        <v>Not Blank</v>
      </c>
      <c r="F663">
        <f>_xlfn.XLOOKUP(C663,'Wk no''s'!B:B,'Wk no''s'!C:C,FALSE)</f>
        <v>5</v>
      </c>
    </row>
    <row r="664" spans="1:6" x14ac:dyDescent="0.25">
      <c r="A664" t="s">
        <v>905</v>
      </c>
      <c r="C664" s="1">
        <v>45688</v>
      </c>
      <c r="D664" t="s">
        <v>15</v>
      </c>
      <c r="E664" s="8" t="str">
        <f t="shared" si="11"/>
        <v>Blank</v>
      </c>
      <c r="F664">
        <f>_xlfn.XLOOKUP(C664,'Wk no''s'!B:B,'Wk no''s'!C:C,FALSE)</f>
        <v>5</v>
      </c>
    </row>
    <row r="665" spans="1:6" x14ac:dyDescent="0.25">
      <c r="A665" t="s">
        <v>906</v>
      </c>
      <c r="B665">
        <v>88</v>
      </c>
      <c r="C665" s="1">
        <v>45685</v>
      </c>
      <c r="D665" t="s">
        <v>141</v>
      </c>
      <c r="E665" s="8" t="str">
        <f t="shared" si="11"/>
        <v>Not Blank</v>
      </c>
      <c r="F665">
        <f>_xlfn.XLOOKUP(C665,'Wk no''s'!B:B,'Wk no''s'!C:C,FALSE)</f>
        <v>5</v>
      </c>
    </row>
    <row r="666" spans="1:6" x14ac:dyDescent="0.25">
      <c r="A666" t="s">
        <v>907</v>
      </c>
      <c r="B666">
        <v>80</v>
      </c>
      <c r="C666" s="1">
        <v>45685</v>
      </c>
      <c r="D666" t="s">
        <v>141</v>
      </c>
      <c r="E666" s="8" t="str">
        <f t="shared" si="11"/>
        <v>Not Blank</v>
      </c>
      <c r="F666">
        <f>_xlfn.XLOOKUP(C666,'Wk no''s'!B:B,'Wk no''s'!C:C,FALSE)</f>
        <v>5</v>
      </c>
    </row>
    <row r="667" spans="1:6" x14ac:dyDescent="0.25">
      <c r="A667" t="s">
        <v>908</v>
      </c>
      <c r="B667">
        <v>32</v>
      </c>
      <c r="C667" s="1">
        <v>45684</v>
      </c>
      <c r="D667" t="s">
        <v>2</v>
      </c>
      <c r="E667" s="8" t="str">
        <f t="shared" si="11"/>
        <v>Not Blank</v>
      </c>
      <c r="F667">
        <f>_xlfn.XLOOKUP(C667,'Wk no''s'!B:B,'Wk no''s'!C:C,FALSE)</f>
        <v>5</v>
      </c>
    </row>
    <row r="668" spans="1:6" x14ac:dyDescent="0.25">
      <c r="A668" t="s">
        <v>909</v>
      </c>
      <c r="B668">
        <v>65</v>
      </c>
      <c r="C668" s="1">
        <v>45684</v>
      </c>
      <c r="D668" t="s">
        <v>2</v>
      </c>
      <c r="E668" s="8" t="str">
        <f t="shared" si="11"/>
        <v>Not Blank</v>
      </c>
      <c r="F668">
        <f>_xlfn.XLOOKUP(C668,'Wk no''s'!B:B,'Wk no''s'!C:C,FALSE)</f>
        <v>5</v>
      </c>
    </row>
    <row r="669" spans="1:6" x14ac:dyDescent="0.25">
      <c r="A669" t="s">
        <v>910</v>
      </c>
      <c r="B669">
        <v>0</v>
      </c>
      <c r="C669" s="1">
        <v>45684</v>
      </c>
      <c r="D669" t="s">
        <v>2</v>
      </c>
      <c r="E669" s="8" t="str">
        <f t="shared" si="11"/>
        <v>Blank</v>
      </c>
      <c r="F669">
        <f>_xlfn.XLOOKUP(C669,'Wk no''s'!B:B,'Wk no''s'!C:C,FALSE)</f>
        <v>5</v>
      </c>
    </row>
    <row r="670" spans="1:6" x14ac:dyDescent="0.25">
      <c r="A670" t="s">
        <v>911</v>
      </c>
      <c r="B670">
        <v>48</v>
      </c>
      <c r="C670" s="1">
        <v>45684</v>
      </c>
      <c r="D670" t="s">
        <v>2</v>
      </c>
      <c r="E670" s="8" t="str">
        <f t="shared" si="11"/>
        <v>Not Blank</v>
      </c>
      <c r="F670">
        <f>_xlfn.XLOOKUP(C670,'Wk no''s'!B:B,'Wk no''s'!C:C,FALSE)</f>
        <v>5</v>
      </c>
    </row>
    <row r="671" spans="1:6" x14ac:dyDescent="0.25">
      <c r="A671" t="s">
        <v>912</v>
      </c>
      <c r="B671">
        <v>40</v>
      </c>
      <c r="C671" s="1">
        <v>45684</v>
      </c>
      <c r="D671" t="s">
        <v>2</v>
      </c>
      <c r="E671" s="8" t="str">
        <f t="shared" si="11"/>
        <v>Not Blank</v>
      </c>
      <c r="F671">
        <f>_xlfn.XLOOKUP(C671,'Wk no''s'!B:B,'Wk no''s'!C:C,FALSE)</f>
        <v>5</v>
      </c>
    </row>
    <row r="672" spans="1:6" x14ac:dyDescent="0.25">
      <c r="A672" t="s">
        <v>913</v>
      </c>
      <c r="B672">
        <v>17</v>
      </c>
      <c r="C672" s="1">
        <v>45686</v>
      </c>
      <c r="D672" t="s">
        <v>2</v>
      </c>
      <c r="E672" s="8" t="str">
        <f t="shared" si="11"/>
        <v>Not Blank</v>
      </c>
      <c r="F672">
        <f>_xlfn.XLOOKUP(C672,'Wk no''s'!B:B,'Wk no''s'!C:C,FALSE)</f>
        <v>5</v>
      </c>
    </row>
    <row r="673" spans="1:6" x14ac:dyDescent="0.25">
      <c r="A673" t="s">
        <v>914</v>
      </c>
      <c r="B673">
        <v>55</v>
      </c>
      <c r="C673" s="1">
        <v>45686</v>
      </c>
      <c r="D673" t="s">
        <v>2</v>
      </c>
      <c r="E673" s="8" t="str">
        <f t="shared" si="11"/>
        <v>Not Blank</v>
      </c>
      <c r="F673">
        <f>_xlfn.XLOOKUP(C673,'Wk no''s'!B:B,'Wk no''s'!C:C,FALSE)</f>
        <v>5</v>
      </c>
    </row>
    <row r="674" spans="1:6" x14ac:dyDescent="0.25">
      <c r="A674" t="s">
        <v>915</v>
      </c>
      <c r="B674">
        <v>16</v>
      </c>
      <c r="C674" s="1">
        <v>45684</v>
      </c>
      <c r="D674" t="s">
        <v>2</v>
      </c>
      <c r="E674" s="8" t="str">
        <f t="shared" si="11"/>
        <v>Not Blank</v>
      </c>
      <c r="F674">
        <f>_xlfn.XLOOKUP(C674,'Wk no''s'!B:B,'Wk no''s'!C:C,FALSE)</f>
        <v>5</v>
      </c>
    </row>
    <row r="675" spans="1:6" x14ac:dyDescent="0.25">
      <c r="A675" t="s">
        <v>916</v>
      </c>
      <c r="B675">
        <v>23</v>
      </c>
      <c r="C675" s="1">
        <v>45684</v>
      </c>
      <c r="D675" t="s">
        <v>2</v>
      </c>
      <c r="E675" s="8" t="str">
        <f t="shared" si="11"/>
        <v>Not Blank</v>
      </c>
      <c r="F675">
        <f>_xlfn.XLOOKUP(C675,'Wk no''s'!B:B,'Wk no''s'!C:C,FALSE)</f>
        <v>5</v>
      </c>
    </row>
    <row r="676" spans="1:6" x14ac:dyDescent="0.25">
      <c r="A676" t="s">
        <v>917</v>
      </c>
      <c r="B676">
        <v>8</v>
      </c>
      <c r="C676" s="1">
        <v>45684</v>
      </c>
      <c r="D676" t="s">
        <v>2</v>
      </c>
      <c r="E676" s="8" t="str">
        <f t="shared" si="11"/>
        <v>Not Blank</v>
      </c>
      <c r="F676">
        <f>_xlfn.XLOOKUP(C676,'Wk no''s'!B:B,'Wk no''s'!C:C,FALSE)</f>
        <v>5</v>
      </c>
    </row>
    <row r="677" spans="1:6" x14ac:dyDescent="0.25">
      <c r="A677" t="s">
        <v>918</v>
      </c>
      <c r="B677">
        <v>24</v>
      </c>
      <c r="C677" s="1">
        <v>45686</v>
      </c>
      <c r="D677" t="s">
        <v>2</v>
      </c>
      <c r="E677" s="8" t="str">
        <f t="shared" si="11"/>
        <v>Not Blank</v>
      </c>
      <c r="F677">
        <f>_xlfn.XLOOKUP(C677,'Wk no''s'!B:B,'Wk no''s'!C:C,FALSE)</f>
        <v>5</v>
      </c>
    </row>
    <row r="678" spans="1:6" x14ac:dyDescent="0.25">
      <c r="A678" t="s">
        <v>919</v>
      </c>
      <c r="B678">
        <v>24</v>
      </c>
      <c r="C678" s="1">
        <v>45684</v>
      </c>
      <c r="D678" t="s">
        <v>2</v>
      </c>
      <c r="E678" s="8" t="str">
        <f t="shared" si="11"/>
        <v>Not Blank</v>
      </c>
      <c r="F678">
        <f>_xlfn.XLOOKUP(C678,'Wk no''s'!B:B,'Wk no''s'!C:C,FALSE)</f>
        <v>5</v>
      </c>
    </row>
    <row r="679" spans="1:6" x14ac:dyDescent="0.25">
      <c r="A679" t="s">
        <v>920</v>
      </c>
      <c r="B679">
        <v>8</v>
      </c>
      <c r="C679" s="1">
        <v>45684</v>
      </c>
      <c r="D679" t="s">
        <v>2</v>
      </c>
      <c r="E679" s="8" t="str">
        <f t="shared" si="11"/>
        <v>Not Blank</v>
      </c>
      <c r="F679">
        <f>_xlfn.XLOOKUP(C679,'Wk no''s'!B:B,'Wk no''s'!C:C,FALSE)</f>
        <v>5</v>
      </c>
    </row>
    <row r="680" spans="1:6" x14ac:dyDescent="0.25">
      <c r="A680" t="s">
        <v>921</v>
      </c>
      <c r="B680">
        <v>8</v>
      </c>
      <c r="C680" s="1">
        <v>45684</v>
      </c>
      <c r="D680" t="s">
        <v>2</v>
      </c>
      <c r="E680" s="8" t="str">
        <f t="shared" si="11"/>
        <v>Not Blank</v>
      </c>
      <c r="F680">
        <f>_xlfn.XLOOKUP(C680,'Wk no''s'!B:B,'Wk no''s'!C:C,FALSE)</f>
        <v>5</v>
      </c>
    </row>
    <row r="681" spans="1:6" x14ac:dyDescent="0.25">
      <c r="A681" t="s">
        <v>922</v>
      </c>
      <c r="B681">
        <v>8</v>
      </c>
      <c r="C681" s="1">
        <v>45684</v>
      </c>
      <c r="D681" t="s">
        <v>2</v>
      </c>
      <c r="E681" s="8" t="str">
        <f t="shared" si="11"/>
        <v>Not Blank</v>
      </c>
      <c r="F681">
        <f>_xlfn.XLOOKUP(C681,'Wk no''s'!B:B,'Wk no''s'!C:C,FALSE)</f>
        <v>5</v>
      </c>
    </row>
    <row r="682" spans="1:6" x14ac:dyDescent="0.25">
      <c r="A682" t="s">
        <v>923</v>
      </c>
      <c r="B682">
        <v>8</v>
      </c>
      <c r="C682" s="1">
        <v>45684</v>
      </c>
      <c r="D682" t="s">
        <v>2</v>
      </c>
      <c r="E682" s="8" t="str">
        <f t="shared" si="11"/>
        <v>Not Blank</v>
      </c>
      <c r="F682">
        <f>_xlfn.XLOOKUP(C682,'Wk no''s'!B:B,'Wk no''s'!C:C,FALSE)</f>
        <v>5</v>
      </c>
    </row>
    <row r="683" spans="1:6" x14ac:dyDescent="0.25">
      <c r="A683" t="s">
        <v>924</v>
      </c>
      <c r="B683">
        <v>8</v>
      </c>
      <c r="C683" s="1">
        <v>45684</v>
      </c>
      <c r="D683" t="s">
        <v>2</v>
      </c>
      <c r="E683" s="8" t="str">
        <f t="shared" si="11"/>
        <v>Not Blank</v>
      </c>
      <c r="F683">
        <f>_xlfn.XLOOKUP(C683,'Wk no''s'!B:B,'Wk no''s'!C:C,FALSE)</f>
        <v>5</v>
      </c>
    </row>
    <row r="684" spans="1:6" x14ac:dyDescent="0.25">
      <c r="A684" t="s">
        <v>925</v>
      </c>
      <c r="B684">
        <v>0</v>
      </c>
      <c r="C684" s="1">
        <v>45684</v>
      </c>
      <c r="D684" t="s">
        <v>2</v>
      </c>
      <c r="E684" s="8" t="str">
        <f t="shared" si="11"/>
        <v>Blank</v>
      </c>
      <c r="F684">
        <f>_xlfn.XLOOKUP(C684,'Wk no''s'!B:B,'Wk no''s'!C:C,FALSE)</f>
        <v>5</v>
      </c>
    </row>
    <row r="685" spans="1:6" x14ac:dyDescent="0.25">
      <c r="A685" t="s">
        <v>926</v>
      </c>
      <c r="B685">
        <v>16</v>
      </c>
      <c r="C685" s="1">
        <v>45684</v>
      </c>
      <c r="D685" t="s">
        <v>2</v>
      </c>
      <c r="E685" s="8" t="str">
        <f t="shared" si="11"/>
        <v>Not Blank</v>
      </c>
      <c r="F685">
        <f>_xlfn.XLOOKUP(C685,'Wk no''s'!B:B,'Wk no''s'!C:C,FALSE)</f>
        <v>5</v>
      </c>
    </row>
    <row r="686" spans="1:6" x14ac:dyDescent="0.25">
      <c r="A686" t="s">
        <v>927</v>
      </c>
      <c r="B686">
        <v>16</v>
      </c>
      <c r="C686" s="1">
        <v>45684</v>
      </c>
      <c r="D686" t="s">
        <v>2</v>
      </c>
      <c r="E686" s="8" t="str">
        <f t="shared" si="11"/>
        <v>Not Blank</v>
      </c>
      <c r="F686">
        <f>_xlfn.XLOOKUP(C686,'Wk no''s'!B:B,'Wk no''s'!C:C,FALSE)</f>
        <v>5</v>
      </c>
    </row>
    <row r="687" spans="1:6" x14ac:dyDescent="0.25">
      <c r="A687" t="s">
        <v>928</v>
      </c>
      <c r="B687">
        <v>0</v>
      </c>
      <c r="C687" s="1">
        <v>45684</v>
      </c>
      <c r="D687" t="s">
        <v>2</v>
      </c>
      <c r="E687" s="8" t="str">
        <f t="shared" si="11"/>
        <v>Blank</v>
      </c>
      <c r="F687">
        <f>_xlfn.XLOOKUP(C687,'Wk no''s'!B:B,'Wk no''s'!C:C,FALSE)</f>
        <v>5</v>
      </c>
    </row>
    <row r="688" spans="1:6" x14ac:dyDescent="0.25">
      <c r="A688" t="s">
        <v>929</v>
      </c>
      <c r="C688" s="1">
        <v>45686</v>
      </c>
      <c r="D688" t="s">
        <v>2</v>
      </c>
      <c r="E688" s="8" t="str">
        <f t="shared" si="11"/>
        <v>Blank</v>
      </c>
      <c r="F688">
        <f>_xlfn.XLOOKUP(C688,'Wk no''s'!B:B,'Wk no''s'!C:C,FALSE)</f>
        <v>5</v>
      </c>
    </row>
    <row r="689" spans="1:6" x14ac:dyDescent="0.25">
      <c r="A689" t="s">
        <v>930</v>
      </c>
      <c r="C689" s="1">
        <v>45684</v>
      </c>
      <c r="D689" t="s">
        <v>2</v>
      </c>
      <c r="E689" s="8" t="str">
        <f t="shared" si="11"/>
        <v>Blank</v>
      </c>
      <c r="F689">
        <f>_xlfn.XLOOKUP(C689,'Wk no''s'!B:B,'Wk no''s'!C:C,FALSE)</f>
        <v>5</v>
      </c>
    </row>
    <row r="690" spans="1:6" x14ac:dyDescent="0.25">
      <c r="A690" t="s">
        <v>931</v>
      </c>
      <c r="B690">
        <v>0</v>
      </c>
      <c r="C690" s="1">
        <v>45684</v>
      </c>
      <c r="D690" t="s">
        <v>2</v>
      </c>
      <c r="E690" s="8" t="str">
        <f t="shared" si="11"/>
        <v>Blank</v>
      </c>
      <c r="F690">
        <f>_xlfn.XLOOKUP(C690,'Wk no''s'!B:B,'Wk no''s'!C:C,FALSE)</f>
        <v>5</v>
      </c>
    </row>
    <row r="691" spans="1:6" x14ac:dyDescent="0.25">
      <c r="A691" t="s">
        <v>932</v>
      </c>
      <c r="B691">
        <v>0</v>
      </c>
      <c r="C691" s="1">
        <v>45684</v>
      </c>
      <c r="D691" t="s">
        <v>2</v>
      </c>
      <c r="E691" s="8" t="str">
        <f t="shared" si="11"/>
        <v>Blank</v>
      </c>
      <c r="F691">
        <f>_xlfn.XLOOKUP(C691,'Wk no''s'!B:B,'Wk no''s'!C:C,FALSE)</f>
        <v>5</v>
      </c>
    </row>
    <row r="692" spans="1:6" x14ac:dyDescent="0.25">
      <c r="A692" t="s">
        <v>933</v>
      </c>
      <c r="B692">
        <v>0</v>
      </c>
      <c r="C692" s="1">
        <v>45684</v>
      </c>
      <c r="D692" t="s">
        <v>2</v>
      </c>
      <c r="E692" s="8" t="str">
        <f t="shared" si="11"/>
        <v>Blank</v>
      </c>
      <c r="F692">
        <f>_xlfn.XLOOKUP(C692,'Wk no''s'!B:B,'Wk no''s'!C:C,FALSE)</f>
        <v>5</v>
      </c>
    </row>
    <row r="693" spans="1:6" x14ac:dyDescent="0.25">
      <c r="A693" t="s">
        <v>934</v>
      </c>
      <c r="B693">
        <v>-8</v>
      </c>
      <c r="C693" s="1">
        <v>45684</v>
      </c>
      <c r="D693" t="s">
        <v>2</v>
      </c>
      <c r="E693" s="8" t="str">
        <f t="shared" si="11"/>
        <v>Not Blank</v>
      </c>
      <c r="F693">
        <f>_xlfn.XLOOKUP(C693,'Wk no''s'!B:B,'Wk no''s'!C:C,FALSE)</f>
        <v>5</v>
      </c>
    </row>
    <row r="694" spans="1:6" x14ac:dyDescent="0.25">
      <c r="A694" t="s">
        <v>935</v>
      </c>
      <c r="C694" s="1">
        <v>45684</v>
      </c>
      <c r="D694" t="s">
        <v>2</v>
      </c>
      <c r="E694" s="8" t="str">
        <f t="shared" si="11"/>
        <v>Blank</v>
      </c>
      <c r="F694">
        <f>_xlfn.XLOOKUP(C694,'Wk no''s'!B:B,'Wk no''s'!C:C,FALSE)</f>
        <v>5</v>
      </c>
    </row>
    <row r="695" spans="1:6" x14ac:dyDescent="0.25">
      <c r="A695" t="s">
        <v>936</v>
      </c>
      <c r="B695">
        <v>0</v>
      </c>
      <c r="C695" s="1">
        <v>45685</v>
      </c>
      <c r="D695" t="s">
        <v>2</v>
      </c>
      <c r="E695" s="8" t="str">
        <f t="shared" si="11"/>
        <v>Blank</v>
      </c>
      <c r="F695">
        <f>_xlfn.XLOOKUP(C695,'Wk no''s'!B:B,'Wk no''s'!C:C,FALSE)</f>
        <v>5</v>
      </c>
    </row>
    <row r="696" spans="1:6" x14ac:dyDescent="0.25">
      <c r="A696" t="s">
        <v>937</v>
      </c>
      <c r="B696">
        <v>8</v>
      </c>
      <c r="C696" s="1">
        <v>45685</v>
      </c>
      <c r="D696" t="s">
        <v>2</v>
      </c>
      <c r="E696" s="8" t="str">
        <f t="shared" si="11"/>
        <v>Not Blank</v>
      </c>
      <c r="F696">
        <f>_xlfn.XLOOKUP(C696,'Wk no''s'!B:B,'Wk no''s'!C:C,FALSE)</f>
        <v>5</v>
      </c>
    </row>
    <row r="697" spans="1:6" x14ac:dyDescent="0.25">
      <c r="A697" t="s">
        <v>938</v>
      </c>
      <c r="B697">
        <v>0</v>
      </c>
      <c r="C697" s="1">
        <v>45684</v>
      </c>
      <c r="D697" t="s">
        <v>2</v>
      </c>
      <c r="E697" s="8" t="str">
        <f t="shared" si="11"/>
        <v>Blank</v>
      </c>
      <c r="F697">
        <f>_xlfn.XLOOKUP(C697,'Wk no''s'!B:B,'Wk no''s'!C:C,FALSE)</f>
        <v>5</v>
      </c>
    </row>
    <row r="698" spans="1:6" x14ac:dyDescent="0.25">
      <c r="A698" t="s">
        <v>939</v>
      </c>
      <c r="C698" s="1">
        <v>45684</v>
      </c>
      <c r="D698" t="s">
        <v>2</v>
      </c>
      <c r="E698" s="8" t="str">
        <f t="shared" si="11"/>
        <v>Blank</v>
      </c>
      <c r="F698">
        <f>_xlfn.XLOOKUP(C698,'Wk no''s'!B:B,'Wk no''s'!C:C,FALSE)</f>
        <v>5</v>
      </c>
    </row>
    <row r="699" spans="1:6" x14ac:dyDescent="0.25">
      <c r="A699" t="s">
        <v>940</v>
      </c>
      <c r="C699" s="1">
        <v>45684</v>
      </c>
      <c r="D699" t="s">
        <v>2</v>
      </c>
      <c r="E699" s="8" t="str">
        <f t="shared" si="11"/>
        <v>Blank</v>
      </c>
      <c r="F699">
        <f>_xlfn.XLOOKUP(C699,'Wk no''s'!B:B,'Wk no''s'!C:C,FALSE)</f>
        <v>5</v>
      </c>
    </row>
    <row r="700" spans="1:6" x14ac:dyDescent="0.25">
      <c r="A700" t="s">
        <v>941</v>
      </c>
      <c r="B700">
        <v>-7</v>
      </c>
      <c r="C700" s="1">
        <v>45684</v>
      </c>
      <c r="D700" t="s">
        <v>2</v>
      </c>
      <c r="E700" s="8" t="str">
        <f t="shared" si="11"/>
        <v>Not Blank</v>
      </c>
      <c r="F700">
        <f>_xlfn.XLOOKUP(C700,'Wk no''s'!B:B,'Wk no''s'!C:C,FALSE)</f>
        <v>5</v>
      </c>
    </row>
    <row r="701" spans="1:6" x14ac:dyDescent="0.25">
      <c r="A701" t="s">
        <v>942</v>
      </c>
      <c r="C701" s="1">
        <v>45684</v>
      </c>
      <c r="D701" t="s">
        <v>2</v>
      </c>
      <c r="E701" s="8" t="str">
        <f t="shared" si="11"/>
        <v>Blank</v>
      </c>
      <c r="F701">
        <f>_xlfn.XLOOKUP(C701,'Wk no''s'!B:B,'Wk no''s'!C:C,FALSE)</f>
        <v>5</v>
      </c>
    </row>
    <row r="702" spans="1:6" x14ac:dyDescent="0.25">
      <c r="A702" t="s">
        <v>943</v>
      </c>
      <c r="B702">
        <v>0</v>
      </c>
      <c r="C702" s="1">
        <v>45684</v>
      </c>
      <c r="D702" t="s">
        <v>2</v>
      </c>
      <c r="E702" s="8" t="str">
        <f t="shared" si="11"/>
        <v>Blank</v>
      </c>
      <c r="F702">
        <f>_xlfn.XLOOKUP(C702,'Wk no''s'!B:B,'Wk no''s'!C:C,FALSE)</f>
        <v>5</v>
      </c>
    </row>
    <row r="703" spans="1:6" x14ac:dyDescent="0.25">
      <c r="A703" t="s">
        <v>944</v>
      </c>
      <c r="B703">
        <v>0</v>
      </c>
      <c r="C703" s="1">
        <v>45684</v>
      </c>
      <c r="D703" t="s">
        <v>2</v>
      </c>
      <c r="E703" s="8" t="str">
        <f t="shared" si="11"/>
        <v>Blank</v>
      </c>
      <c r="F703">
        <f>_xlfn.XLOOKUP(C703,'Wk no''s'!B:B,'Wk no''s'!C:C,FALSE)</f>
        <v>5</v>
      </c>
    </row>
    <row r="704" spans="1:6" x14ac:dyDescent="0.25">
      <c r="A704" t="s">
        <v>945</v>
      </c>
      <c r="B704">
        <v>0</v>
      </c>
      <c r="C704" s="1">
        <v>45684</v>
      </c>
      <c r="D704" t="s">
        <v>2</v>
      </c>
      <c r="E704" s="8" t="str">
        <f t="shared" si="11"/>
        <v>Blank</v>
      </c>
      <c r="F704">
        <f>_xlfn.XLOOKUP(C704,'Wk no''s'!B:B,'Wk no''s'!C:C,FALSE)</f>
        <v>5</v>
      </c>
    </row>
    <row r="705" spans="1:6" x14ac:dyDescent="0.25">
      <c r="A705" t="s">
        <v>946</v>
      </c>
      <c r="B705">
        <v>16</v>
      </c>
      <c r="C705" s="1">
        <v>45686</v>
      </c>
      <c r="D705" t="s">
        <v>2</v>
      </c>
      <c r="E705" s="8" t="str">
        <f t="shared" si="11"/>
        <v>Not Blank</v>
      </c>
      <c r="F705">
        <f>_xlfn.XLOOKUP(C705,'Wk no''s'!B:B,'Wk no''s'!C:C,FALSE)</f>
        <v>5</v>
      </c>
    </row>
    <row r="706" spans="1:6" x14ac:dyDescent="0.25">
      <c r="A706" t="s">
        <v>947</v>
      </c>
      <c r="C706" s="1">
        <v>45684</v>
      </c>
      <c r="D706" t="s">
        <v>2</v>
      </c>
      <c r="E706" s="8" t="str">
        <f t="shared" si="11"/>
        <v>Blank</v>
      </c>
      <c r="F706">
        <f>_xlfn.XLOOKUP(C706,'Wk no''s'!B:B,'Wk no''s'!C:C,FALSE)</f>
        <v>5</v>
      </c>
    </row>
    <row r="707" spans="1:6" x14ac:dyDescent="0.25">
      <c r="A707" t="s">
        <v>948</v>
      </c>
      <c r="C707" s="1">
        <v>45684</v>
      </c>
      <c r="D707" t="s">
        <v>2</v>
      </c>
      <c r="E707" s="8" t="str">
        <f t="shared" si="11"/>
        <v>Blank</v>
      </c>
      <c r="F707">
        <f>_xlfn.XLOOKUP(C707,'Wk no''s'!B:B,'Wk no''s'!C:C,FALSE)</f>
        <v>5</v>
      </c>
    </row>
    <row r="708" spans="1:6" x14ac:dyDescent="0.25">
      <c r="A708" t="s">
        <v>949</v>
      </c>
      <c r="C708" s="1">
        <v>45686</v>
      </c>
      <c r="D708" t="s">
        <v>2</v>
      </c>
      <c r="E708" s="8" t="str">
        <f t="shared" si="11"/>
        <v>Blank</v>
      </c>
      <c r="F708">
        <f>_xlfn.XLOOKUP(C708,'Wk no''s'!B:B,'Wk no''s'!C:C,FALSE)</f>
        <v>5</v>
      </c>
    </row>
    <row r="709" spans="1:6" x14ac:dyDescent="0.25">
      <c r="A709" t="s">
        <v>950</v>
      </c>
      <c r="C709" s="1">
        <v>45684</v>
      </c>
      <c r="D709" t="s">
        <v>2</v>
      </c>
      <c r="E709" s="8" t="str">
        <f t="shared" si="11"/>
        <v>Blank</v>
      </c>
      <c r="F709">
        <f>_xlfn.XLOOKUP(C709,'Wk no''s'!B:B,'Wk no''s'!C:C,FALSE)</f>
        <v>5</v>
      </c>
    </row>
    <row r="710" spans="1:6" x14ac:dyDescent="0.25">
      <c r="A710" t="s">
        <v>951</v>
      </c>
      <c r="C710" s="1">
        <v>45684</v>
      </c>
      <c r="D710" t="s">
        <v>2</v>
      </c>
      <c r="E710" s="8" t="str">
        <f t="shared" si="11"/>
        <v>Blank</v>
      </c>
      <c r="F710">
        <f>_xlfn.XLOOKUP(C710,'Wk no''s'!B:B,'Wk no''s'!C:C,FALSE)</f>
        <v>5</v>
      </c>
    </row>
    <row r="711" spans="1:6" x14ac:dyDescent="0.25">
      <c r="A711" t="s">
        <v>952</v>
      </c>
      <c r="C711" s="1">
        <v>45687</v>
      </c>
      <c r="D711" t="s">
        <v>2</v>
      </c>
      <c r="E711" s="8" t="str">
        <f t="shared" si="11"/>
        <v>Blank</v>
      </c>
      <c r="F711">
        <f>_xlfn.XLOOKUP(C711,'Wk no''s'!B:B,'Wk no''s'!C:C,FALSE)</f>
        <v>5</v>
      </c>
    </row>
    <row r="712" spans="1:6" x14ac:dyDescent="0.25">
      <c r="A712" t="s">
        <v>953</v>
      </c>
      <c r="C712" s="1">
        <v>45684</v>
      </c>
      <c r="D712" t="s">
        <v>2</v>
      </c>
      <c r="E712" s="8" t="str">
        <f t="shared" si="11"/>
        <v>Blank</v>
      </c>
      <c r="F712">
        <f>_xlfn.XLOOKUP(C712,'Wk no''s'!B:B,'Wk no''s'!C:C,FALSE)</f>
        <v>5</v>
      </c>
    </row>
    <row r="713" spans="1:6" x14ac:dyDescent="0.25">
      <c r="A713" t="s">
        <v>954</v>
      </c>
      <c r="B713">
        <v>-7</v>
      </c>
      <c r="C713" s="1">
        <v>45684</v>
      </c>
      <c r="D713" t="s">
        <v>2</v>
      </c>
      <c r="E713" s="8" t="str">
        <f t="shared" si="11"/>
        <v>Not Blank</v>
      </c>
      <c r="F713">
        <f>_xlfn.XLOOKUP(C713,'Wk no''s'!B:B,'Wk no''s'!C:C,FALSE)</f>
        <v>5</v>
      </c>
    </row>
    <row r="714" spans="1:6" x14ac:dyDescent="0.25">
      <c r="A714" t="s">
        <v>955</v>
      </c>
      <c r="C714" s="1">
        <v>45684</v>
      </c>
      <c r="D714" t="s">
        <v>2</v>
      </c>
      <c r="E714" s="8" t="str">
        <f t="shared" si="11"/>
        <v>Blank</v>
      </c>
      <c r="F714">
        <f>_xlfn.XLOOKUP(C714,'Wk no''s'!B:B,'Wk no''s'!C:C,FALSE)</f>
        <v>5</v>
      </c>
    </row>
    <row r="715" spans="1:6" x14ac:dyDescent="0.25">
      <c r="A715" t="s">
        <v>956</v>
      </c>
      <c r="C715" s="1">
        <v>45684</v>
      </c>
      <c r="D715" t="s">
        <v>2</v>
      </c>
      <c r="E715" s="8" t="str">
        <f t="shared" si="11"/>
        <v>Blank</v>
      </c>
      <c r="F715">
        <f>_xlfn.XLOOKUP(C715,'Wk no''s'!B:B,'Wk no''s'!C:C,FALSE)</f>
        <v>5</v>
      </c>
    </row>
    <row r="716" spans="1:6" x14ac:dyDescent="0.25">
      <c r="A716" t="s">
        <v>957</v>
      </c>
      <c r="C716" s="1">
        <v>45684</v>
      </c>
      <c r="D716" t="s">
        <v>2</v>
      </c>
      <c r="E716" s="8" t="str">
        <f t="shared" si="11"/>
        <v>Blank</v>
      </c>
      <c r="F716">
        <f>_xlfn.XLOOKUP(C716,'Wk no''s'!B:B,'Wk no''s'!C:C,FALSE)</f>
        <v>5</v>
      </c>
    </row>
    <row r="717" spans="1:6" x14ac:dyDescent="0.25">
      <c r="A717" t="s">
        <v>958</v>
      </c>
      <c r="B717">
        <v>8</v>
      </c>
      <c r="C717" s="1">
        <v>45685</v>
      </c>
      <c r="D717" t="s">
        <v>2</v>
      </c>
      <c r="E717" s="8" t="str">
        <f t="shared" si="11"/>
        <v>Not Blank</v>
      </c>
      <c r="F717">
        <f>_xlfn.XLOOKUP(C717,'Wk no''s'!B:B,'Wk no''s'!C:C,FALSE)</f>
        <v>5</v>
      </c>
    </row>
    <row r="718" spans="1:6" x14ac:dyDescent="0.25">
      <c r="A718" t="s">
        <v>959</v>
      </c>
      <c r="C718" s="1">
        <v>45684</v>
      </c>
      <c r="D718" t="s">
        <v>2</v>
      </c>
      <c r="E718" s="8" t="str">
        <f t="shared" si="11"/>
        <v>Blank</v>
      </c>
      <c r="F718">
        <f>_xlfn.XLOOKUP(C718,'Wk no''s'!B:B,'Wk no''s'!C:C,FALSE)</f>
        <v>5</v>
      </c>
    </row>
    <row r="719" spans="1:6" x14ac:dyDescent="0.25">
      <c r="A719" t="s">
        <v>960</v>
      </c>
      <c r="C719" s="1">
        <v>45684</v>
      </c>
      <c r="D719" t="s">
        <v>2</v>
      </c>
      <c r="E719" s="8" t="str">
        <f t="shared" si="11"/>
        <v>Blank</v>
      </c>
      <c r="F719">
        <f>_xlfn.XLOOKUP(C719,'Wk no''s'!B:B,'Wk no''s'!C:C,FALSE)</f>
        <v>5</v>
      </c>
    </row>
    <row r="720" spans="1:6" x14ac:dyDescent="0.25">
      <c r="A720" t="s">
        <v>961</v>
      </c>
      <c r="C720" s="1">
        <v>45684</v>
      </c>
      <c r="D720" t="s">
        <v>2</v>
      </c>
      <c r="E720" s="8" t="str">
        <f t="shared" si="11"/>
        <v>Blank</v>
      </c>
      <c r="F720">
        <f>_xlfn.XLOOKUP(C720,'Wk no''s'!B:B,'Wk no''s'!C:C,FALSE)</f>
        <v>5</v>
      </c>
    </row>
    <row r="721" spans="1:6" x14ac:dyDescent="0.25">
      <c r="A721" t="s">
        <v>962</v>
      </c>
      <c r="C721" s="1">
        <v>45684</v>
      </c>
      <c r="D721" t="s">
        <v>2</v>
      </c>
      <c r="E721" s="8" t="str">
        <f t="shared" si="11"/>
        <v>Blank</v>
      </c>
      <c r="F721">
        <f>_xlfn.XLOOKUP(C721,'Wk no''s'!B:B,'Wk no''s'!C:C,FALSE)</f>
        <v>5</v>
      </c>
    </row>
    <row r="722" spans="1:6" x14ac:dyDescent="0.25">
      <c r="A722" t="s">
        <v>963</v>
      </c>
      <c r="C722" s="1">
        <v>45684</v>
      </c>
      <c r="D722" t="s">
        <v>2</v>
      </c>
      <c r="E722" s="8" t="str">
        <f t="shared" ref="E722:E785" si="12">IF(B722=0,"Blank","Not Blank")</f>
        <v>Blank</v>
      </c>
      <c r="F722">
        <f>_xlfn.XLOOKUP(C722,'Wk no''s'!B:B,'Wk no''s'!C:C,FALSE)</f>
        <v>5</v>
      </c>
    </row>
    <row r="723" spans="1:6" x14ac:dyDescent="0.25">
      <c r="A723" t="s">
        <v>964</v>
      </c>
      <c r="B723">
        <v>8</v>
      </c>
      <c r="C723" s="1">
        <v>45685</v>
      </c>
      <c r="D723" t="s">
        <v>2</v>
      </c>
      <c r="E723" s="8" t="str">
        <f t="shared" si="12"/>
        <v>Not Blank</v>
      </c>
      <c r="F723">
        <f>_xlfn.XLOOKUP(C723,'Wk no''s'!B:B,'Wk no''s'!C:C,FALSE)</f>
        <v>5</v>
      </c>
    </row>
    <row r="724" spans="1:6" x14ac:dyDescent="0.25">
      <c r="A724" t="s">
        <v>965</v>
      </c>
      <c r="C724" s="1">
        <v>45684</v>
      </c>
      <c r="D724" t="s">
        <v>2</v>
      </c>
      <c r="E724" s="8" t="str">
        <f t="shared" si="12"/>
        <v>Blank</v>
      </c>
      <c r="F724">
        <f>_xlfn.XLOOKUP(C724,'Wk no''s'!B:B,'Wk no''s'!C:C,FALSE)</f>
        <v>5</v>
      </c>
    </row>
    <row r="725" spans="1:6" x14ac:dyDescent="0.25">
      <c r="A725" t="s">
        <v>966</v>
      </c>
      <c r="C725" s="1">
        <v>45684</v>
      </c>
      <c r="D725" t="s">
        <v>2</v>
      </c>
      <c r="E725" s="8" t="str">
        <f t="shared" si="12"/>
        <v>Blank</v>
      </c>
      <c r="F725">
        <f>_xlfn.XLOOKUP(C725,'Wk no''s'!B:B,'Wk no''s'!C:C,FALSE)</f>
        <v>5</v>
      </c>
    </row>
    <row r="726" spans="1:6" x14ac:dyDescent="0.25">
      <c r="A726" t="s">
        <v>967</v>
      </c>
      <c r="B726">
        <v>1</v>
      </c>
      <c r="C726" s="1">
        <v>45684</v>
      </c>
      <c r="D726" t="s">
        <v>2</v>
      </c>
      <c r="E726" s="8" t="str">
        <f t="shared" si="12"/>
        <v>Not Blank</v>
      </c>
      <c r="F726">
        <f>_xlfn.XLOOKUP(C726,'Wk no''s'!B:B,'Wk no''s'!C:C,FALSE)</f>
        <v>5</v>
      </c>
    </row>
    <row r="727" spans="1:6" x14ac:dyDescent="0.25">
      <c r="A727" t="s">
        <v>968</v>
      </c>
      <c r="C727" s="1">
        <v>45684</v>
      </c>
      <c r="D727" t="s">
        <v>2</v>
      </c>
      <c r="E727" s="8" t="str">
        <f t="shared" si="12"/>
        <v>Blank</v>
      </c>
      <c r="F727">
        <f>_xlfn.XLOOKUP(C727,'Wk no''s'!B:B,'Wk no''s'!C:C,FALSE)</f>
        <v>5</v>
      </c>
    </row>
    <row r="728" spans="1:6" x14ac:dyDescent="0.25">
      <c r="A728" t="s">
        <v>969</v>
      </c>
      <c r="B728">
        <v>15</v>
      </c>
      <c r="C728" s="1">
        <v>45685</v>
      </c>
      <c r="D728" t="s">
        <v>2</v>
      </c>
      <c r="E728" s="8" t="str">
        <f t="shared" si="12"/>
        <v>Not Blank</v>
      </c>
      <c r="F728">
        <f>_xlfn.XLOOKUP(C728,'Wk no''s'!B:B,'Wk no''s'!C:C,FALSE)</f>
        <v>5</v>
      </c>
    </row>
    <row r="729" spans="1:6" x14ac:dyDescent="0.25">
      <c r="A729" t="s">
        <v>970</v>
      </c>
      <c r="B729">
        <v>15</v>
      </c>
      <c r="C729" s="1">
        <v>45685</v>
      </c>
      <c r="D729" t="s">
        <v>2</v>
      </c>
      <c r="E729" s="8" t="str">
        <f t="shared" si="12"/>
        <v>Not Blank</v>
      </c>
      <c r="F729">
        <f>_xlfn.XLOOKUP(C729,'Wk no''s'!B:B,'Wk no''s'!C:C,FALSE)</f>
        <v>5</v>
      </c>
    </row>
    <row r="730" spans="1:6" x14ac:dyDescent="0.25">
      <c r="A730" t="s">
        <v>971</v>
      </c>
      <c r="B730">
        <v>0</v>
      </c>
      <c r="C730" s="1">
        <v>45685</v>
      </c>
      <c r="D730" t="s">
        <v>2</v>
      </c>
      <c r="E730" s="8" t="str">
        <f t="shared" si="12"/>
        <v>Blank</v>
      </c>
      <c r="F730">
        <f>_xlfn.XLOOKUP(C730,'Wk no''s'!B:B,'Wk no''s'!C:C,FALSE)</f>
        <v>5</v>
      </c>
    </row>
    <row r="731" spans="1:6" x14ac:dyDescent="0.25">
      <c r="A731" t="s">
        <v>972</v>
      </c>
      <c r="C731" s="1">
        <v>45685</v>
      </c>
      <c r="D731" t="s">
        <v>2</v>
      </c>
      <c r="E731" s="8" t="str">
        <f t="shared" si="12"/>
        <v>Blank</v>
      </c>
      <c r="F731">
        <f>_xlfn.XLOOKUP(C731,'Wk no''s'!B:B,'Wk no''s'!C:C,FALSE)</f>
        <v>5</v>
      </c>
    </row>
    <row r="732" spans="1:6" x14ac:dyDescent="0.25">
      <c r="A732" t="s">
        <v>973</v>
      </c>
      <c r="B732">
        <v>0</v>
      </c>
      <c r="C732" s="1">
        <v>45685</v>
      </c>
      <c r="D732" t="s">
        <v>2</v>
      </c>
      <c r="E732" s="8" t="str">
        <f t="shared" si="12"/>
        <v>Blank</v>
      </c>
      <c r="F732">
        <f>_xlfn.XLOOKUP(C732,'Wk no''s'!B:B,'Wk no''s'!C:C,FALSE)</f>
        <v>5</v>
      </c>
    </row>
    <row r="733" spans="1:6" x14ac:dyDescent="0.25">
      <c r="A733" t="s">
        <v>974</v>
      </c>
      <c r="C733" s="1">
        <v>45685</v>
      </c>
      <c r="D733" t="s">
        <v>2</v>
      </c>
      <c r="E733" s="8" t="str">
        <f t="shared" si="12"/>
        <v>Blank</v>
      </c>
      <c r="F733">
        <f>_xlfn.XLOOKUP(C733,'Wk no''s'!B:B,'Wk no''s'!C:C,FALSE)</f>
        <v>5</v>
      </c>
    </row>
    <row r="734" spans="1:6" x14ac:dyDescent="0.25">
      <c r="A734" t="s">
        <v>975</v>
      </c>
      <c r="C734" s="1">
        <v>45685</v>
      </c>
      <c r="D734" t="s">
        <v>2</v>
      </c>
      <c r="E734" s="8" t="str">
        <f t="shared" si="12"/>
        <v>Blank</v>
      </c>
      <c r="F734">
        <f>_xlfn.XLOOKUP(C734,'Wk no''s'!B:B,'Wk no''s'!C:C,FALSE)</f>
        <v>5</v>
      </c>
    </row>
    <row r="735" spans="1:6" x14ac:dyDescent="0.25">
      <c r="A735" t="s">
        <v>976</v>
      </c>
      <c r="C735" s="1">
        <v>45685</v>
      </c>
      <c r="D735" t="s">
        <v>2</v>
      </c>
      <c r="E735" s="8" t="str">
        <f t="shared" si="12"/>
        <v>Blank</v>
      </c>
      <c r="F735">
        <f>_xlfn.XLOOKUP(C735,'Wk no''s'!B:B,'Wk no''s'!C:C,FALSE)</f>
        <v>5</v>
      </c>
    </row>
    <row r="736" spans="1:6" x14ac:dyDescent="0.25">
      <c r="A736" t="s">
        <v>977</v>
      </c>
      <c r="B736">
        <v>-7</v>
      </c>
      <c r="C736" s="1">
        <v>45685</v>
      </c>
      <c r="D736" t="s">
        <v>2</v>
      </c>
      <c r="E736" s="8" t="str">
        <f t="shared" si="12"/>
        <v>Not Blank</v>
      </c>
      <c r="F736">
        <f>_xlfn.XLOOKUP(C736,'Wk no''s'!B:B,'Wk no''s'!C:C,FALSE)</f>
        <v>5</v>
      </c>
    </row>
    <row r="737" spans="1:6" x14ac:dyDescent="0.25">
      <c r="A737" t="s">
        <v>978</v>
      </c>
      <c r="C737" s="1">
        <v>45685</v>
      </c>
      <c r="D737" t="s">
        <v>2</v>
      </c>
      <c r="E737" s="8" t="str">
        <f t="shared" si="12"/>
        <v>Blank</v>
      </c>
      <c r="F737">
        <f>_xlfn.XLOOKUP(C737,'Wk no''s'!B:B,'Wk no''s'!C:C,FALSE)</f>
        <v>5</v>
      </c>
    </row>
    <row r="738" spans="1:6" x14ac:dyDescent="0.25">
      <c r="A738" t="s">
        <v>979</v>
      </c>
      <c r="C738" s="1">
        <v>45685</v>
      </c>
      <c r="D738" t="s">
        <v>2</v>
      </c>
      <c r="E738" s="8" t="str">
        <f t="shared" si="12"/>
        <v>Blank</v>
      </c>
      <c r="F738">
        <f>_xlfn.XLOOKUP(C738,'Wk no''s'!B:B,'Wk no''s'!C:C,FALSE)</f>
        <v>5</v>
      </c>
    </row>
    <row r="739" spans="1:6" x14ac:dyDescent="0.25">
      <c r="A739" t="s">
        <v>980</v>
      </c>
      <c r="B739">
        <v>0</v>
      </c>
      <c r="C739" s="1">
        <v>45686</v>
      </c>
      <c r="D739" t="s">
        <v>2</v>
      </c>
      <c r="E739" s="8" t="str">
        <f t="shared" si="12"/>
        <v>Blank</v>
      </c>
      <c r="F739">
        <f>_xlfn.XLOOKUP(C739,'Wk no''s'!B:B,'Wk no''s'!C:C,FALSE)</f>
        <v>5</v>
      </c>
    </row>
    <row r="740" spans="1:6" x14ac:dyDescent="0.25">
      <c r="A740" t="s">
        <v>981</v>
      </c>
      <c r="C740" s="1">
        <v>45685</v>
      </c>
      <c r="D740" t="s">
        <v>2</v>
      </c>
      <c r="E740" s="8" t="str">
        <f t="shared" si="12"/>
        <v>Blank</v>
      </c>
      <c r="F740">
        <f>_xlfn.XLOOKUP(C740,'Wk no''s'!B:B,'Wk no''s'!C:C,FALSE)</f>
        <v>5</v>
      </c>
    </row>
    <row r="741" spans="1:6" x14ac:dyDescent="0.25">
      <c r="A741" t="s">
        <v>982</v>
      </c>
      <c r="B741">
        <v>-7</v>
      </c>
      <c r="C741" s="1">
        <v>45686</v>
      </c>
      <c r="D741" t="s">
        <v>2</v>
      </c>
      <c r="E741" s="8" t="str">
        <f t="shared" si="12"/>
        <v>Not Blank</v>
      </c>
      <c r="F741">
        <f>_xlfn.XLOOKUP(C741,'Wk no''s'!B:B,'Wk no''s'!C:C,FALSE)</f>
        <v>5</v>
      </c>
    </row>
    <row r="742" spans="1:6" x14ac:dyDescent="0.25">
      <c r="A742" t="s">
        <v>983</v>
      </c>
      <c r="C742" s="1">
        <v>45685</v>
      </c>
      <c r="D742" t="s">
        <v>2</v>
      </c>
      <c r="E742" s="8" t="str">
        <f t="shared" si="12"/>
        <v>Blank</v>
      </c>
      <c r="F742">
        <f>_xlfn.XLOOKUP(C742,'Wk no''s'!B:B,'Wk no''s'!C:C,FALSE)</f>
        <v>5</v>
      </c>
    </row>
    <row r="743" spans="1:6" x14ac:dyDescent="0.25">
      <c r="A743" t="s">
        <v>984</v>
      </c>
      <c r="C743" s="1">
        <v>45685</v>
      </c>
      <c r="D743" t="s">
        <v>2</v>
      </c>
      <c r="E743" s="8" t="str">
        <f t="shared" si="12"/>
        <v>Blank</v>
      </c>
      <c r="F743">
        <f>_xlfn.XLOOKUP(C743,'Wk no''s'!B:B,'Wk no''s'!C:C,FALSE)</f>
        <v>5</v>
      </c>
    </row>
    <row r="744" spans="1:6" x14ac:dyDescent="0.25">
      <c r="A744" t="s">
        <v>985</v>
      </c>
      <c r="B744">
        <v>8</v>
      </c>
      <c r="C744" s="1">
        <v>45686</v>
      </c>
      <c r="D744" t="s">
        <v>2</v>
      </c>
      <c r="E744" s="8" t="str">
        <f t="shared" si="12"/>
        <v>Not Blank</v>
      </c>
      <c r="F744">
        <f>_xlfn.XLOOKUP(C744,'Wk no''s'!B:B,'Wk no''s'!C:C,FALSE)</f>
        <v>5</v>
      </c>
    </row>
    <row r="745" spans="1:6" x14ac:dyDescent="0.25">
      <c r="A745" t="s">
        <v>986</v>
      </c>
      <c r="B745">
        <v>0</v>
      </c>
      <c r="C745" s="1">
        <v>45685</v>
      </c>
      <c r="D745" t="s">
        <v>2</v>
      </c>
      <c r="E745" s="8" t="str">
        <f t="shared" si="12"/>
        <v>Blank</v>
      </c>
      <c r="F745">
        <f>_xlfn.XLOOKUP(C745,'Wk no''s'!B:B,'Wk no''s'!C:C,FALSE)</f>
        <v>5</v>
      </c>
    </row>
    <row r="746" spans="1:6" x14ac:dyDescent="0.25">
      <c r="A746" t="s">
        <v>987</v>
      </c>
      <c r="C746" s="1">
        <v>45685</v>
      </c>
      <c r="D746" t="s">
        <v>2</v>
      </c>
      <c r="E746" s="8" t="str">
        <f t="shared" si="12"/>
        <v>Blank</v>
      </c>
      <c r="F746">
        <f>_xlfn.XLOOKUP(C746,'Wk no''s'!B:B,'Wk no''s'!C:C,FALSE)</f>
        <v>5</v>
      </c>
    </row>
    <row r="747" spans="1:6" x14ac:dyDescent="0.25">
      <c r="A747" t="s">
        <v>988</v>
      </c>
      <c r="B747">
        <v>0</v>
      </c>
      <c r="C747" s="1">
        <v>45685</v>
      </c>
      <c r="D747" t="s">
        <v>2</v>
      </c>
      <c r="E747" s="8" t="str">
        <f t="shared" si="12"/>
        <v>Blank</v>
      </c>
      <c r="F747">
        <f>_xlfn.XLOOKUP(C747,'Wk no''s'!B:B,'Wk no''s'!C:C,FALSE)</f>
        <v>5</v>
      </c>
    </row>
    <row r="748" spans="1:6" x14ac:dyDescent="0.25">
      <c r="A748" t="s">
        <v>989</v>
      </c>
      <c r="C748" s="1">
        <v>45686</v>
      </c>
      <c r="D748" t="s">
        <v>2</v>
      </c>
      <c r="E748" s="8" t="str">
        <f t="shared" si="12"/>
        <v>Blank</v>
      </c>
      <c r="F748">
        <f>_xlfn.XLOOKUP(C748,'Wk no''s'!B:B,'Wk no''s'!C:C,FALSE)</f>
        <v>5</v>
      </c>
    </row>
    <row r="749" spans="1:6" x14ac:dyDescent="0.25">
      <c r="A749" t="s">
        <v>990</v>
      </c>
      <c r="C749" s="1">
        <v>45685</v>
      </c>
      <c r="D749" t="s">
        <v>2</v>
      </c>
      <c r="E749" s="8" t="str">
        <f t="shared" si="12"/>
        <v>Blank</v>
      </c>
      <c r="F749">
        <f>_xlfn.XLOOKUP(C749,'Wk no''s'!B:B,'Wk no''s'!C:C,FALSE)</f>
        <v>5</v>
      </c>
    </row>
    <row r="750" spans="1:6" x14ac:dyDescent="0.25">
      <c r="A750" t="s">
        <v>991</v>
      </c>
      <c r="C750" s="1">
        <v>45685</v>
      </c>
      <c r="D750" t="s">
        <v>2</v>
      </c>
      <c r="E750" s="8" t="str">
        <f t="shared" si="12"/>
        <v>Blank</v>
      </c>
      <c r="F750">
        <f>_xlfn.XLOOKUP(C750,'Wk no''s'!B:B,'Wk no''s'!C:C,FALSE)</f>
        <v>5</v>
      </c>
    </row>
    <row r="751" spans="1:6" x14ac:dyDescent="0.25">
      <c r="A751" t="s">
        <v>992</v>
      </c>
      <c r="C751" s="1">
        <v>45685</v>
      </c>
      <c r="D751" t="s">
        <v>2</v>
      </c>
      <c r="E751" s="8" t="str">
        <f t="shared" si="12"/>
        <v>Blank</v>
      </c>
      <c r="F751">
        <f>_xlfn.XLOOKUP(C751,'Wk no''s'!B:B,'Wk no''s'!C:C,FALSE)</f>
        <v>5</v>
      </c>
    </row>
    <row r="752" spans="1:6" x14ac:dyDescent="0.25">
      <c r="A752" t="s">
        <v>993</v>
      </c>
      <c r="C752" s="1">
        <v>45685</v>
      </c>
      <c r="D752" t="s">
        <v>2</v>
      </c>
      <c r="E752" s="8" t="str">
        <f t="shared" si="12"/>
        <v>Blank</v>
      </c>
      <c r="F752">
        <f>_xlfn.XLOOKUP(C752,'Wk no''s'!B:B,'Wk no''s'!C:C,FALSE)</f>
        <v>5</v>
      </c>
    </row>
    <row r="753" spans="1:6" x14ac:dyDescent="0.25">
      <c r="A753" t="s">
        <v>994</v>
      </c>
      <c r="B753">
        <v>-7</v>
      </c>
      <c r="C753" s="1">
        <v>45685</v>
      </c>
      <c r="D753" t="s">
        <v>2</v>
      </c>
      <c r="E753" s="8" t="str">
        <f t="shared" si="12"/>
        <v>Not Blank</v>
      </c>
      <c r="F753">
        <f>_xlfn.XLOOKUP(C753,'Wk no''s'!B:B,'Wk no''s'!C:C,FALSE)</f>
        <v>5</v>
      </c>
    </row>
    <row r="754" spans="1:6" x14ac:dyDescent="0.25">
      <c r="A754" t="s">
        <v>995</v>
      </c>
      <c r="C754" s="1">
        <v>45685</v>
      </c>
      <c r="D754" t="s">
        <v>2</v>
      </c>
      <c r="E754" s="8" t="str">
        <f t="shared" si="12"/>
        <v>Blank</v>
      </c>
      <c r="F754">
        <f>_xlfn.XLOOKUP(C754,'Wk no''s'!B:B,'Wk no''s'!C:C,FALSE)</f>
        <v>5</v>
      </c>
    </row>
    <row r="755" spans="1:6" x14ac:dyDescent="0.25">
      <c r="A755" t="s">
        <v>996</v>
      </c>
      <c r="C755" s="1">
        <v>45685</v>
      </c>
      <c r="D755" t="s">
        <v>2</v>
      </c>
      <c r="E755" s="8" t="str">
        <f t="shared" si="12"/>
        <v>Blank</v>
      </c>
      <c r="F755">
        <f>_xlfn.XLOOKUP(C755,'Wk no''s'!B:B,'Wk no''s'!C:C,FALSE)</f>
        <v>5</v>
      </c>
    </row>
    <row r="756" spans="1:6" x14ac:dyDescent="0.25">
      <c r="A756" t="s">
        <v>997</v>
      </c>
      <c r="B756">
        <v>8</v>
      </c>
      <c r="C756" s="1">
        <v>45686</v>
      </c>
      <c r="D756" t="s">
        <v>2</v>
      </c>
      <c r="E756" s="8" t="str">
        <f t="shared" si="12"/>
        <v>Not Blank</v>
      </c>
      <c r="F756">
        <f>_xlfn.XLOOKUP(C756,'Wk no''s'!B:B,'Wk no''s'!C:C,FALSE)</f>
        <v>5</v>
      </c>
    </row>
    <row r="757" spans="1:6" x14ac:dyDescent="0.25">
      <c r="A757" t="s">
        <v>998</v>
      </c>
      <c r="B757">
        <v>16</v>
      </c>
      <c r="C757" s="1">
        <v>45686</v>
      </c>
      <c r="D757" t="s">
        <v>2</v>
      </c>
      <c r="E757" s="8" t="str">
        <f t="shared" si="12"/>
        <v>Not Blank</v>
      </c>
      <c r="F757">
        <f>_xlfn.XLOOKUP(C757,'Wk no''s'!B:B,'Wk no''s'!C:C,FALSE)</f>
        <v>5</v>
      </c>
    </row>
    <row r="758" spans="1:6" x14ac:dyDescent="0.25">
      <c r="A758" t="s">
        <v>999</v>
      </c>
      <c r="B758">
        <v>8</v>
      </c>
      <c r="C758" s="1">
        <v>45686</v>
      </c>
      <c r="D758" t="s">
        <v>2</v>
      </c>
      <c r="E758" s="8" t="str">
        <f t="shared" si="12"/>
        <v>Not Blank</v>
      </c>
      <c r="F758">
        <f>_xlfn.XLOOKUP(C758,'Wk no''s'!B:B,'Wk no''s'!C:C,FALSE)</f>
        <v>5</v>
      </c>
    </row>
    <row r="759" spans="1:6" x14ac:dyDescent="0.25">
      <c r="A759" t="s">
        <v>1000</v>
      </c>
      <c r="C759" s="1">
        <v>45685</v>
      </c>
      <c r="D759" t="s">
        <v>2</v>
      </c>
      <c r="E759" s="8" t="str">
        <f t="shared" si="12"/>
        <v>Blank</v>
      </c>
      <c r="F759">
        <f>_xlfn.XLOOKUP(C759,'Wk no''s'!B:B,'Wk no''s'!C:C,FALSE)</f>
        <v>5</v>
      </c>
    </row>
    <row r="760" spans="1:6" x14ac:dyDescent="0.25">
      <c r="A760" t="s">
        <v>1001</v>
      </c>
      <c r="B760">
        <v>15</v>
      </c>
      <c r="C760" s="1">
        <v>45686</v>
      </c>
      <c r="D760" t="s">
        <v>2</v>
      </c>
      <c r="E760" s="8" t="str">
        <f t="shared" si="12"/>
        <v>Not Blank</v>
      </c>
      <c r="F760">
        <f>_xlfn.XLOOKUP(C760,'Wk no''s'!B:B,'Wk no''s'!C:C,FALSE)</f>
        <v>5</v>
      </c>
    </row>
    <row r="761" spans="1:6" x14ac:dyDescent="0.25">
      <c r="A761" t="s">
        <v>1002</v>
      </c>
      <c r="C761" s="1">
        <v>45685</v>
      </c>
      <c r="D761" t="s">
        <v>2</v>
      </c>
      <c r="E761" s="8" t="str">
        <f t="shared" si="12"/>
        <v>Blank</v>
      </c>
      <c r="F761">
        <f>_xlfn.XLOOKUP(C761,'Wk no''s'!B:B,'Wk no''s'!C:C,FALSE)</f>
        <v>5</v>
      </c>
    </row>
    <row r="762" spans="1:6" x14ac:dyDescent="0.25">
      <c r="A762" t="s">
        <v>1003</v>
      </c>
      <c r="B762">
        <v>1</v>
      </c>
      <c r="C762" s="1">
        <v>45685</v>
      </c>
      <c r="D762" t="s">
        <v>2</v>
      </c>
      <c r="E762" s="8" t="str">
        <f t="shared" si="12"/>
        <v>Not Blank</v>
      </c>
      <c r="F762">
        <f>_xlfn.XLOOKUP(C762,'Wk no''s'!B:B,'Wk no''s'!C:C,FALSE)</f>
        <v>5</v>
      </c>
    </row>
    <row r="763" spans="1:6" x14ac:dyDescent="0.25">
      <c r="A763" t="s">
        <v>1004</v>
      </c>
      <c r="B763">
        <v>1</v>
      </c>
      <c r="C763" s="1">
        <v>45685</v>
      </c>
      <c r="D763" t="s">
        <v>2</v>
      </c>
      <c r="E763" s="8" t="str">
        <f t="shared" si="12"/>
        <v>Not Blank</v>
      </c>
      <c r="F763">
        <f>_xlfn.XLOOKUP(C763,'Wk no''s'!B:B,'Wk no''s'!C:C,FALSE)</f>
        <v>5</v>
      </c>
    </row>
    <row r="764" spans="1:6" x14ac:dyDescent="0.25">
      <c r="A764" t="s">
        <v>1005</v>
      </c>
      <c r="C764" s="1">
        <v>45685</v>
      </c>
      <c r="D764" t="s">
        <v>2</v>
      </c>
      <c r="E764" s="8" t="str">
        <f t="shared" si="12"/>
        <v>Blank</v>
      </c>
      <c r="F764">
        <f>_xlfn.XLOOKUP(C764,'Wk no''s'!B:B,'Wk no''s'!C:C,FALSE)</f>
        <v>5</v>
      </c>
    </row>
    <row r="765" spans="1:6" x14ac:dyDescent="0.25">
      <c r="A765" t="s">
        <v>1006</v>
      </c>
      <c r="B765">
        <v>0</v>
      </c>
      <c r="C765" s="1">
        <v>45685</v>
      </c>
      <c r="D765" t="s">
        <v>2</v>
      </c>
      <c r="E765" s="8" t="str">
        <f t="shared" si="12"/>
        <v>Blank</v>
      </c>
      <c r="F765">
        <f>_xlfn.XLOOKUP(C765,'Wk no''s'!B:B,'Wk no''s'!C:C,FALSE)</f>
        <v>5</v>
      </c>
    </row>
    <row r="766" spans="1:6" x14ac:dyDescent="0.25">
      <c r="A766" t="s">
        <v>1007</v>
      </c>
      <c r="B766">
        <v>0</v>
      </c>
      <c r="C766" s="1">
        <v>45685</v>
      </c>
      <c r="D766" t="s">
        <v>2</v>
      </c>
      <c r="E766" s="8" t="str">
        <f t="shared" si="12"/>
        <v>Blank</v>
      </c>
      <c r="F766">
        <f>_xlfn.XLOOKUP(C766,'Wk no''s'!B:B,'Wk no''s'!C:C,FALSE)</f>
        <v>5</v>
      </c>
    </row>
    <row r="767" spans="1:6" x14ac:dyDescent="0.25">
      <c r="A767" t="s">
        <v>1008</v>
      </c>
      <c r="B767">
        <v>15</v>
      </c>
      <c r="C767" s="1">
        <v>45686</v>
      </c>
      <c r="D767" t="s">
        <v>2</v>
      </c>
      <c r="E767" s="8" t="str">
        <f t="shared" si="12"/>
        <v>Not Blank</v>
      </c>
      <c r="F767">
        <f>_xlfn.XLOOKUP(C767,'Wk no''s'!B:B,'Wk no''s'!C:C,FALSE)</f>
        <v>5</v>
      </c>
    </row>
    <row r="768" spans="1:6" x14ac:dyDescent="0.25">
      <c r="A768" t="s">
        <v>1009</v>
      </c>
      <c r="C768" s="1">
        <v>45686</v>
      </c>
      <c r="D768" t="s">
        <v>2</v>
      </c>
      <c r="E768" s="8" t="str">
        <f t="shared" si="12"/>
        <v>Blank</v>
      </c>
      <c r="F768">
        <f>_xlfn.XLOOKUP(C768,'Wk no''s'!B:B,'Wk no''s'!C:C,FALSE)</f>
        <v>5</v>
      </c>
    </row>
    <row r="769" spans="1:6" x14ac:dyDescent="0.25">
      <c r="A769" t="s">
        <v>1010</v>
      </c>
      <c r="B769">
        <v>16</v>
      </c>
      <c r="C769" s="1">
        <v>45688</v>
      </c>
      <c r="D769" t="s">
        <v>2</v>
      </c>
      <c r="E769" s="8" t="str">
        <f t="shared" si="12"/>
        <v>Not Blank</v>
      </c>
      <c r="F769">
        <f>_xlfn.XLOOKUP(C769,'Wk no''s'!B:B,'Wk no''s'!C:C,FALSE)</f>
        <v>5</v>
      </c>
    </row>
    <row r="770" spans="1:6" x14ac:dyDescent="0.25">
      <c r="A770" t="s">
        <v>1011</v>
      </c>
      <c r="C770" s="1">
        <v>45686</v>
      </c>
      <c r="D770" t="s">
        <v>2</v>
      </c>
      <c r="E770" s="8" t="str">
        <f t="shared" si="12"/>
        <v>Blank</v>
      </c>
      <c r="F770">
        <f>_xlfn.XLOOKUP(C770,'Wk no''s'!B:B,'Wk no''s'!C:C,FALSE)</f>
        <v>5</v>
      </c>
    </row>
    <row r="771" spans="1:6" x14ac:dyDescent="0.25">
      <c r="A771" t="s">
        <v>1012</v>
      </c>
      <c r="C771" s="1">
        <v>45686</v>
      </c>
      <c r="D771" t="s">
        <v>2</v>
      </c>
      <c r="E771" s="8" t="str">
        <f t="shared" si="12"/>
        <v>Blank</v>
      </c>
      <c r="F771">
        <f>_xlfn.XLOOKUP(C771,'Wk no''s'!B:B,'Wk no''s'!C:C,FALSE)</f>
        <v>5</v>
      </c>
    </row>
    <row r="772" spans="1:6" x14ac:dyDescent="0.25">
      <c r="A772" t="s">
        <v>1013</v>
      </c>
      <c r="B772">
        <v>0</v>
      </c>
      <c r="C772" s="1">
        <v>45686</v>
      </c>
      <c r="D772" t="s">
        <v>2</v>
      </c>
      <c r="E772" s="8" t="str">
        <f t="shared" si="12"/>
        <v>Blank</v>
      </c>
      <c r="F772">
        <f>_xlfn.XLOOKUP(C772,'Wk no''s'!B:B,'Wk no''s'!C:C,FALSE)</f>
        <v>5</v>
      </c>
    </row>
    <row r="773" spans="1:6" x14ac:dyDescent="0.25">
      <c r="A773" t="s">
        <v>1014</v>
      </c>
      <c r="B773">
        <v>0</v>
      </c>
      <c r="C773" s="1">
        <v>45686</v>
      </c>
      <c r="D773" t="s">
        <v>2</v>
      </c>
      <c r="E773" s="8" t="str">
        <f t="shared" si="12"/>
        <v>Blank</v>
      </c>
      <c r="F773">
        <f>_xlfn.XLOOKUP(C773,'Wk no''s'!B:B,'Wk no''s'!C:C,FALSE)</f>
        <v>5</v>
      </c>
    </row>
    <row r="774" spans="1:6" x14ac:dyDescent="0.25">
      <c r="A774" t="s">
        <v>1015</v>
      </c>
      <c r="C774" s="1">
        <v>45686</v>
      </c>
      <c r="D774" t="s">
        <v>2</v>
      </c>
      <c r="E774" s="8" t="str">
        <f t="shared" si="12"/>
        <v>Blank</v>
      </c>
      <c r="F774">
        <f>_xlfn.XLOOKUP(C774,'Wk no''s'!B:B,'Wk no''s'!C:C,FALSE)</f>
        <v>5</v>
      </c>
    </row>
    <row r="775" spans="1:6" x14ac:dyDescent="0.25">
      <c r="A775" t="s">
        <v>1016</v>
      </c>
      <c r="C775" s="1">
        <v>45687</v>
      </c>
      <c r="D775" t="s">
        <v>2</v>
      </c>
      <c r="E775" s="8" t="str">
        <f t="shared" si="12"/>
        <v>Blank</v>
      </c>
      <c r="F775">
        <f>_xlfn.XLOOKUP(C775,'Wk no''s'!B:B,'Wk no''s'!C:C,FALSE)</f>
        <v>5</v>
      </c>
    </row>
    <row r="776" spans="1:6" x14ac:dyDescent="0.25">
      <c r="A776" t="s">
        <v>1017</v>
      </c>
      <c r="B776">
        <v>0</v>
      </c>
      <c r="C776" s="1">
        <v>45686</v>
      </c>
      <c r="D776" t="s">
        <v>2</v>
      </c>
      <c r="E776" s="8" t="str">
        <f t="shared" si="12"/>
        <v>Blank</v>
      </c>
      <c r="F776">
        <f>_xlfn.XLOOKUP(C776,'Wk no''s'!B:B,'Wk no''s'!C:C,FALSE)</f>
        <v>5</v>
      </c>
    </row>
    <row r="777" spans="1:6" x14ac:dyDescent="0.25">
      <c r="A777" t="s">
        <v>1018</v>
      </c>
      <c r="B777">
        <v>8</v>
      </c>
      <c r="C777" s="1">
        <v>45687</v>
      </c>
      <c r="D777" t="s">
        <v>2</v>
      </c>
      <c r="E777" s="8" t="str">
        <f t="shared" si="12"/>
        <v>Not Blank</v>
      </c>
      <c r="F777">
        <f>_xlfn.XLOOKUP(C777,'Wk no''s'!B:B,'Wk no''s'!C:C,FALSE)</f>
        <v>5</v>
      </c>
    </row>
    <row r="778" spans="1:6" x14ac:dyDescent="0.25">
      <c r="A778" t="s">
        <v>1019</v>
      </c>
      <c r="B778">
        <v>0</v>
      </c>
      <c r="C778" s="1">
        <v>45686</v>
      </c>
      <c r="D778" t="s">
        <v>2</v>
      </c>
      <c r="E778" s="8" t="str">
        <f t="shared" si="12"/>
        <v>Blank</v>
      </c>
      <c r="F778">
        <f>_xlfn.XLOOKUP(C778,'Wk no''s'!B:B,'Wk no''s'!C:C,FALSE)</f>
        <v>5</v>
      </c>
    </row>
    <row r="779" spans="1:6" x14ac:dyDescent="0.25">
      <c r="A779" t="s">
        <v>1020</v>
      </c>
      <c r="C779" s="1">
        <v>45686</v>
      </c>
      <c r="D779" t="s">
        <v>2</v>
      </c>
      <c r="E779" s="8" t="str">
        <f t="shared" si="12"/>
        <v>Blank</v>
      </c>
      <c r="F779">
        <f>_xlfn.XLOOKUP(C779,'Wk no''s'!B:B,'Wk no''s'!C:C,FALSE)</f>
        <v>5</v>
      </c>
    </row>
    <row r="780" spans="1:6" x14ac:dyDescent="0.25">
      <c r="A780" t="s">
        <v>1021</v>
      </c>
      <c r="C780" s="1">
        <v>45686</v>
      </c>
      <c r="D780" t="s">
        <v>2</v>
      </c>
      <c r="E780" s="8" t="str">
        <f t="shared" si="12"/>
        <v>Blank</v>
      </c>
      <c r="F780">
        <f>_xlfn.XLOOKUP(C780,'Wk no''s'!B:B,'Wk no''s'!C:C,FALSE)</f>
        <v>5</v>
      </c>
    </row>
    <row r="781" spans="1:6" x14ac:dyDescent="0.25">
      <c r="A781" t="s">
        <v>1022</v>
      </c>
      <c r="B781">
        <v>0</v>
      </c>
      <c r="C781" s="1">
        <v>45686</v>
      </c>
      <c r="D781" t="s">
        <v>2</v>
      </c>
      <c r="E781" s="8" t="str">
        <f t="shared" si="12"/>
        <v>Blank</v>
      </c>
      <c r="F781">
        <f>_xlfn.XLOOKUP(C781,'Wk no''s'!B:B,'Wk no''s'!C:C,FALSE)</f>
        <v>5</v>
      </c>
    </row>
    <row r="782" spans="1:6" x14ac:dyDescent="0.25">
      <c r="A782" t="s">
        <v>1023</v>
      </c>
      <c r="C782" s="1">
        <v>45686</v>
      </c>
      <c r="D782" t="s">
        <v>2</v>
      </c>
      <c r="E782" s="8" t="str">
        <f t="shared" si="12"/>
        <v>Blank</v>
      </c>
      <c r="F782">
        <f>_xlfn.XLOOKUP(C782,'Wk no''s'!B:B,'Wk no''s'!C:C,FALSE)</f>
        <v>5</v>
      </c>
    </row>
    <row r="783" spans="1:6" x14ac:dyDescent="0.25">
      <c r="A783" t="s">
        <v>1024</v>
      </c>
      <c r="C783" s="1">
        <v>45686</v>
      </c>
      <c r="D783" t="s">
        <v>2</v>
      </c>
      <c r="E783" s="8" t="str">
        <f t="shared" si="12"/>
        <v>Blank</v>
      </c>
      <c r="F783">
        <f>_xlfn.XLOOKUP(C783,'Wk no''s'!B:B,'Wk no''s'!C:C,FALSE)</f>
        <v>5</v>
      </c>
    </row>
    <row r="784" spans="1:6" x14ac:dyDescent="0.25">
      <c r="A784" t="s">
        <v>1025</v>
      </c>
      <c r="C784" s="1">
        <v>45686</v>
      </c>
      <c r="D784" t="s">
        <v>2</v>
      </c>
      <c r="E784" s="8" t="str">
        <f t="shared" si="12"/>
        <v>Blank</v>
      </c>
      <c r="F784">
        <f>_xlfn.XLOOKUP(C784,'Wk no''s'!B:B,'Wk no''s'!C:C,FALSE)</f>
        <v>5</v>
      </c>
    </row>
    <row r="785" spans="1:6" x14ac:dyDescent="0.25">
      <c r="A785" t="s">
        <v>1026</v>
      </c>
      <c r="B785">
        <v>-8</v>
      </c>
      <c r="C785" s="1">
        <v>45686</v>
      </c>
      <c r="D785" t="s">
        <v>2</v>
      </c>
      <c r="E785" s="8" t="str">
        <f t="shared" si="12"/>
        <v>Not Blank</v>
      </c>
      <c r="F785">
        <f>_xlfn.XLOOKUP(C785,'Wk no''s'!B:B,'Wk no''s'!C:C,FALSE)</f>
        <v>5</v>
      </c>
    </row>
    <row r="786" spans="1:6" x14ac:dyDescent="0.25">
      <c r="A786" t="s">
        <v>1027</v>
      </c>
      <c r="B786">
        <v>8</v>
      </c>
      <c r="C786" s="1">
        <v>45687</v>
      </c>
      <c r="D786" t="s">
        <v>2</v>
      </c>
      <c r="E786" s="8" t="str">
        <f t="shared" ref="E786:E849" si="13">IF(B786=0,"Blank","Not Blank")</f>
        <v>Not Blank</v>
      </c>
      <c r="F786">
        <f>_xlfn.XLOOKUP(C786,'Wk no''s'!B:B,'Wk no''s'!C:C,FALSE)</f>
        <v>5</v>
      </c>
    </row>
    <row r="787" spans="1:6" x14ac:dyDescent="0.25">
      <c r="A787" t="s">
        <v>1028</v>
      </c>
      <c r="B787">
        <v>0</v>
      </c>
      <c r="C787" s="1">
        <v>45686</v>
      </c>
      <c r="D787" t="s">
        <v>2</v>
      </c>
      <c r="E787" s="8" t="str">
        <f t="shared" si="13"/>
        <v>Blank</v>
      </c>
      <c r="F787">
        <f>_xlfn.XLOOKUP(C787,'Wk no''s'!B:B,'Wk no''s'!C:C,FALSE)</f>
        <v>5</v>
      </c>
    </row>
    <row r="788" spans="1:6" x14ac:dyDescent="0.25">
      <c r="A788" t="s">
        <v>1029</v>
      </c>
      <c r="B788">
        <v>0</v>
      </c>
      <c r="C788" s="1">
        <v>45686</v>
      </c>
      <c r="D788" t="s">
        <v>2</v>
      </c>
      <c r="E788" s="8" t="str">
        <f t="shared" si="13"/>
        <v>Blank</v>
      </c>
      <c r="F788">
        <f>_xlfn.XLOOKUP(C788,'Wk no''s'!B:B,'Wk no''s'!C:C,FALSE)</f>
        <v>5</v>
      </c>
    </row>
    <row r="789" spans="1:6" x14ac:dyDescent="0.25">
      <c r="A789" t="s">
        <v>1030</v>
      </c>
      <c r="C789" s="1">
        <v>45686</v>
      </c>
      <c r="D789" t="s">
        <v>2</v>
      </c>
      <c r="E789" s="8" t="str">
        <f t="shared" si="13"/>
        <v>Blank</v>
      </c>
      <c r="F789">
        <f>_xlfn.XLOOKUP(C789,'Wk no''s'!B:B,'Wk no''s'!C:C,FALSE)</f>
        <v>5</v>
      </c>
    </row>
    <row r="790" spans="1:6" x14ac:dyDescent="0.25">
      <c r="A790" t="s">
        <v>1031</v>
      </c>
      <c r="B790">
        <v>0</v>
      </c>
      <c r="C790" s="1">
        <v>45686</v>
      </c>
      <c r="D790" t="s">
        <v>2</v>
      </c>
      <c r="E790" s="8" t="str">
        <f t="shared" si="13"/>
        <v>Blank</v>
      </c>
      <c r="F790">
        <f>_xlfn.XLOOKUP(C790,'Wk no''s'!B:B,'Wk no''s'!C:C,FALSE)</f>
        <v>5</v>
      </c>
    </row>
    <row r="791" spans="1:6" x14ac:dyDescent="0.25">
      <c r="A791" t="s">
        <v>1032</v>
      </c>
      <c r="B791">
        <v>0</v>
      </c>
      <c r="C791" s="1">
        <v>45686</v>
      </c>
      <c r="D791" t="s">
        <v>2</v>
      </c>
      <c r="E791" s="8" t="str">
        <f t="shared" si="13"/>
        <v>Blank</v>
      </c>
      <c r="F791">
        <f>_xlfn.XLOOKUP(C791,'Wk no''s'!B:B,'Wk no''s'!C:C,FALSE)</f>
        <v>5</v>
      </c>
    </row>
    <row r="792" spans="1:6" x14ac:dyDescent="0.25">
      <c r="A792" t="s">
        <v>1033</v>
      </c>
      <c r="B792">
        <v>8</v>
      </c>
      <c r="C792" s="1">
        <v>45687</v>
      </c>
      <c r="D792" t="s">
        <v>2</v>
      </c>
      <c r="E792" s="8" t="str">
        <f t="shared" si="13"/>
        <v>Not Blank</v>
      </c>
      <c r="F792">
        <f>_xlfn.XLOOKUP(C792,'Wk no''s'!B:B,'Wk no''s'!C:C,FALSE)</f>
        <v>5</v>
      </c>
    </row>
    <row r="793" spans="1:6" x14ac:dyDescent="0.25">
      <c r="A793" t="s">
        <v>1034</v>
      </c>
      <c r="B793">
        <v>0</v>
      </c>
      <c r="C793" s="1">
        <v>45686</v>
      </c>
      <c r="D793" t="s">
        <v>2</v>
      </c>
      <c r="E793" s="8" t="str">
        <f t="shared" si="13"/>
        <v>Blank</v>
      </c>
      <c r="F793">
        <f>_xlfn.XLOOKUP(C793,'Wk no''s'!B:B,'Wk no''s'!C:C,FALSE)</f>
        <v>5</v>
      </c>
    </row>
    <row r="794" spans="1:6" x14ac:dyDescent="0.25">
      <c r="A794" t="s">
        <v>1035</v>
      </c>
      <c r="B794">
        <v>8</v>
      </c>
      <c r="C794" s="1">
        <v>45687</v>
      </c>
      <c r="D794" t="s">
        <v>2</v>
      </c>
      <c r="E794" s="8" t="str">
        <f t="shared" si="13"/>
        <v>Not Blank</v>
      </c>
      <c r="F794">
        <f>_xlfn.XLOOKUP(C794,'Wk no''s'!B:B,'Wk no''s'!C:C,FALSE)</f>
        <v>5</v>
      </c>
    </row>
    <row r="795" spans="1:6" x14ac:dyDescent="0.25">
      <c r="A795" t="s">
        <v>1036</v>
      </c>
      <c r="B795">
        <v>16</v>
      </c>
      <c r="C795" s="1">
        <v>45688</v>
      </c>
      <c r="D795" t="s">
        <v>2</v>
      </c>
      <c r="E795" s="8" t="str">
        <f t="shared" si="13"/>
        <v>Not Blank</v>
      </c>
      <c r="F795">
        <f>_xlfn.XLOOKUP(C795,'Wk no''s'!B:B,'Wk no''s'!C:C,FALSE)</f>
        <v>5</v>
      </c>
    </row>
    <row r="796" spans="1:6" x14ac:dyDescent="0.25">
      <c r="A796" t="s">
        <v>1037</v>
      </c>
      <c r="B796">
        <v>16</v>
      </c>
      <c r="C796" s="1">
        <v>45687</v>
      </c>
      <c r="D796" t="s">
        <v>2</v>
      </c>
      <c r="E796" s="8" t="str">
        <f t="shared" si="13"/>
        <v>Not Blank</v>
      </c>
      <c r="F796">
        <f>_xlfn.XLOOKUP(C796,'Wk no''s'!B:B,'Wk no''s'!C:C,FALSE)</f>
        <v>5</v>
      </c>
    </row>
    <row r="797" spans="1:6" x14ac:dyDescent="0.25">
      <c r="A797" t="s">
        <v>1038</v>
      </c>
      <c r="B797">
        <v>0</v>
      </c>
      <c r="C797" s="1">
        <v>45686</v>
      </c>
      <c r="D797" t="s">
        <v>2</v>
      </c>
      <c r="E797" s="8" t="str">
        <f t="shared" si="13"/>
        <v>Blank</v>
      </c>
      <c r="F797">
        <f>_xlfn.XLOOKUP(C797,'Wk no''s'!B:B,'Wk no''s'!C:C,FALSE)</f>
        <v>5</v>
      </c>
    </row>
    <row r="798" spans="1:6" x14ac:dyDescent="0.25">
      <c r="A798" t="s">
        <v>1039</v>
      </c>
      <c r="B798">
        <v>0</v>
      </c>
      <c r="C798" s="1">
        <v>45686</v>
      </c>
      <c r="D798" t="s">
        <v>2</v>
      </c>
      <c r="E798" s="8" t="str">
        <f t="shared" si="13"/>
        <v>Blank</v>
      </c>
      <c r="F798">
        <f>_xlfn.XLOOKUP(C798,'Wk no''s'!B:B,'Wk no''s'!C:C,FALSE)</f>
        <v>5</v>
      </c>
    </row>
    <row r="799" spans="1:6" x14ac:dyDescent="0.25">
      <c r="A799" t="s">
        <v>1040</v>
      </c>
      <c r="C799" s="1">
        <v>45686</v>
      </c>
      <c r="D799" t="s">
        <v>2</v>
      </c>
      <c r="E799" s="8" t="str">
        <f t="shared" si="13"/>
        <v>Blank</v>
      </c>
      <c r="F799">
        <f>_xlfn.XLOOKUP(C799,'Wk no''s'!B:B,'Wk no''s'!C:C,FALSE)</f>
        <v>5</v>
      </c>
    </row>
    <row r="800" spans="1:6" x14ac:dyDescent="0.25">
      <c r="A800" t="s">
        <v>1041</v>
      </c>
      <c r="C800" s="1">
        <v>45686</v>
      </c>
      <c r="D800" t="s">
        <v>2</v>
      </c>
      <c r="E800" s="8" t="str">
        <f t="shared" si="13"/>
        <v>Blank</v>
      </c>
      <c r="F800">
        <f>_xlfn.XLOOKUP(C800,'Wk no''s'!B:B,'Wk no''s'!C:C,FALSE)</f>
        <v>5</v>
      </c>
    </row>
    <row r="801" spans="1:6" x14ac:dyDescent="0.25">
      <c r="A801" t="s">
        <v>1042</v>
      </c>
      <c r="C801" s="1">
        <v>45686</v>
      </c>
      <c r="D801" t="s">
        <v>2</v>
      </c>
      <c r="E801" s="8" t="str">
        <f t="shared" si="13"/>
        <v>Blank</v>
      </c>
      <c r="F801">
        <f>_xlfn.XLOOKUP(C801,'Wk no''s'!B:B,'Wk no''s'!C:C,FALSE)</f>
        <v>5</v>
      </c>
    </row>
    <row r="802" spans="1:6" x14ac:dyDescent="0.25">
      <c r="A802" t="s">
        <v>1043</v>
      </c>
      <c r="C802" s="1">
        <v>45686</v>
      </c>
      <c r="D802" t="s">
        <v>2</v>
      </c>
      <c r="E802" s="8" t="str">
        <f t="shared" si="13"/>
        <v>Blank</v>
      </c>
      <c r="F802">
        <f>_xlfn.XLOOKUP(C802,'Wk no''s'!B:B,'Wk no''s'!C:C,FALSE)</f>
        <v>5</v>
      </c>
    </row>
    <row r="803" spans="1:6" x14ac:dyDescent="0.25">
      <c r="A803" t="s">
        <v>1044</v>
      </c>
      <c r="B803">
        <v>8</v>
      </c>
      <c r="C803" s="1">
        <v>45687</v>
      </c>
      <c r="D803" t="s">
        <v>2</v>
      </c>
      <c r="E803" s="8" t="str">
        <f t="shared" si="13"/>
        <v>Not Blank</v>
      </c>
      <c r="F803">
        <f>_xlfn.XLOOKUP(C803,'Wk no''s'!B:B,'Wk no''s'!C:C,FALSE)</f>
        <v>5</v>
      </c>
    </row>
    <row r="804" spans="1:6" x14ac:dyDescent="0.25">
      <c r="A804" t="s">
        <v>1045</v>
      </c>
      <c r="C804" s="1">
        <v>45687</v>
      </c>
      <c r="D804" t="s">
        <v>2</v>
      </c>
      <c r="E804" s="8" t="str">
        <f t="shared" si="13"/>
        <v>Blank</v>
      </c>
      <c r="F804">
        <f>_xlfn.XLOOKUP(C804,'Wk no''s'!B:B,'Wk no''s'!C:C,FALSE)</f>
        <v>5</v>
      </c>
    </row>
    <row r="805" spans="1:6" x14ac:dyDescent="0.25">
      <c r="A805" t="s">
        <v>1046</v>
      </c>
      <c r="B805">
        <v>0</v>
      </c>
      <c r="C805" s="1">
        <v>45687</v>
      </c>
      <c r="D805" t="s">
        <v>2</v>
      </c>
      <c r="E805" s="8" t="str">
        <f t="shared" si="13"/>
        <v>Blank</v>
      </c>
      <c r="F805">
        <f>_xlfn.XLOOKUP(C805,'Wk no''s'!B:B,'Wk no''s'!C:C,FALSE)</f>
        <v>5</v>
      </c>
    </row>
    <row r="806" spans="1:6" x14ac:dyDescent="0.25">
      <c r="A806" t="s">
        <v>1047</v>
      </c>
      <c r="B806">
        <v>0</v>
      </c>
      <c r="C806" s="1">
        <v>45687</v>
      </c>
      <c r="D806" t="s">
        <v>2</v>
      </c>
      <c r="E806" s="8" t="str">
        <f t="shared" si="13"/>
        <v>Blank</v>
      </c>
      <c r="F806">
        <f>_xlfn.XLOOKUP(C806,'Wk no''s'!B:B,'Wk no''s'!C:C,FALSE)</f>
        <v>5</v>
      </c>
    </row>
    <row r="807" spans="1:6" x14ac:dyDescent="0.25">
      <c r="A807" t="s">
        <v>1048</v>
      </c>
      <c r="B807">
        <v>0</v>
      </c>
      <c r="C807" s="1">
        <v>45687</v>
      </c>
      <c r="D807" t="s">
        <v>2</v>
      </c>
      <c r="E807" s="8" t="str">
        <f t="shared" si="13"/>
        <v>Blank</v>
      </c>
      <c r="F807">
        <f>_xlfn.XLOOKUP(C807,'Wk no''s'!B:B,'Wk no''s'!C:C,FALSE)</f>
        <v>5</v>
      </c>
    </row>
    <row r="808" spans="1:6" x14ac:dyDescent="0.25">
      <c r="A808" t="s">
        <v>1049</v>
      </c>
      <c r="B808">
        <v>0</v>
      </c>
      <c r="C808" s="1">
        <v>45687</v>
      </c>
      <c r="D808" t="s">
        <v>2</v>
      </c>
      <c r="E808" s="8" t="str">
        <f t="shared" si="13"/>
        <v>Blank</v>
      </c>
      <c r="F808">
        <f>_xlfn.XLOOKUP(C808,'Wk no''s'!B:B,'Wk no''s'!C:C,FALSE)</f>
        <v>5</v>
      </c>
    </row>
    <row r="809" spans="1:6" x14ac:dyDescent="0.25">
      <c r="A809" t="s">
        <v>1050</v>
      </c>
      <c r="C809" s="1">
        <v>45687</v>
      </c>
      <c r="D809" t="s">
        <v>2</v>
      </c>
      <c r="E809" s="8" t="str">
        <f t="shared" si="13"/>
        <v>Blank</v>
      </c>
      <c r="F809">
        <f>_xlfn.XLOOKUP(C809,'Wk no''s'!B:B,'Wk no''s'!C:C,FALSE)</f>
        <v>5</v>
      </c>
    </row>
    <row r="810" spans="1:6" x14ac:dyDescent="0.25">
      <c r="A810" t="s">
        <v>1051</v>
      </c>
      <c r="B810">
        <v>0</v>
      </c>
      <c r="C810" s="1">
        <v>45687</v>
      </c>
      <c r="D810" t="s">
        <v>2</v>
      </c>
      <c r="E810" s="8" t="str">
        <f t="shared" si="13"/>
        <v>Blank</v>
      </c>
      <c r="F810">
        <f>_xlfn.XLOOKUP(C810,'Wk no''s'!B:B,'Wk no''s'!C:C,FALSE)</f>
        <v>5</v>
      </c>
    </row>
    <row r="811" spans="1:6" x14ac:dyDescent="0.25">
      <c r="A811" t="s">
        <v>1052</v>
      </c>
      <c r="B811">
        <v>8</v>
      </c>
      <c r="C811" s="1">
        <v>45688</v>
      </c>
      <c r="D811" t="s">
        <v>2</v>
      </c>
      <c r="E811" s="8" t="str">
        <f t="shared" si="13"/>
        <v>Not Blank</v>
      </c>
      <c r="F811">
        <f>_xlfn.XLOOKUP(C811,'Wk no''s'!B:B,'Wk no''s'!C:C,FALSE)</f>
        <v>5</v>
      </c>
    </row>
    <row r="812" spans="1:6" x14ac:dyDescent="0.25">
      <c r="A812" t="s">
        <v>1053</v>
      </c>
      <c r="C812" s="1">
        <v>45687</v>
      </c>
      <c r="D812" t="s">
        <v>2</v>
      </c>
      <c r="E812" s="8" t="str">
        <f t="shared" si="13"/>
        <v>Blank</v>
      </c>
      <c r="F812">
        <f>_xlfn.XLOOKUP(C812,'Wk no''s'!B:B,'Wk no''s'!C:C,FALSE)</f>
        <v>5</v>
      </c>
    </row>
    <row r="813" spans="1:6" x14ac:dyDescent="0.25">
      <c r="A813" t="s">
        <v>1054</v>
      </c>
      <c r="B813">
        <v>0</v>
      </c>
      <c r="C813" s="1">
        <v>45687</v>
      </c>
      <c r="D813" t="s">
        <v>2</v>
      </c>
      <c r="E813" s="8" t="str">
        <f t="shared" si="13"/>
        <v>Blank</v>
      </c>
      <c r="F813">
        <f>_xlfn.XLOOKUP(C813,'Wk no''s'!B:B,'Wk no''s'!C:C,FALSE)</f>
        <v>5</v>
      </c>
    </row>
    <row r="814" spans="1:6" x14ac:dyDescent="0.25">
      <c r="A814" t="s">
        <v>1055</v>
      </c>
      <c r="B814">
        <v>-7</v>
      </c>
      <c r="C814" s="1">
        <v>45687</v>
      </c>
      <c r="D814" t="s">
        <v>2</v>
      </c>
      <c r="E814" s="8" t="str">
        <f t="shared" si="13"/>
        <v>Not Blank</v>
      </c>
      <c r="F814">
        <f>_xlfn.XLOOKUP(C814,'Wk no''s'!B:B,'Wk no''s'!C:C,FALSE)</f>
        <v>5</v>
      </c>
    </row>
    <row r="815" spans="1:6" x14ac:dyDescent="0.25">
      <c r="A815" t="s">
        <v>1056</v>
      </c>
      <c r="B815">
        <v>0</v>
      </c>
      <c r="C815" s="1">
        <v>45687</v>
      </c>
      <c r="D815" t="s">
        <v>2</v>
      </c>
      <c r="E815" s="8" t="str">
        <f t="shared" si="13"/>
        <v>Blank</v>
      </c>
      <c r="F815">
        <f>_xlfn.XLOOKUP(C815,'Wk no''s'!B:B,'Wk no''s'!C:C,FALSE)</f>
        <v>5</v>
      </c>
    </row>
    <row r="816" spans="1:6" x14ac:dyDescent="0.25">
      <c r="A816" t="s">
        <v>1057</v>
      </c>
      <c r="C816" s="1">
        <v>45687</v>
      </c>
      <c r="D816" t="s">
        <v>2</v>
      </c>
      <c r="E816" s="8" t="str">
        <f t="shared" si="13"/>
        <v>Blank</v>
      </c>
      <c r="F816">
        <f>_xlfn.XLOOKUP(C816,'Wk no''s'!B:B,'Wk no''s'!C:C,FALSE)</f>
        <v>5</v>
      </c>
    </row>
    <row r="817" spans="1:6" x14ac:dyDescent="0.25">
      <c r="A817" t="s">
        <v>1058</v>
      </c>
      <c r="B817">
        <v>-8</v>
      </c>
      <c r="C817" s="1">
        <v>45687</v>
      </c>
      <c r="D817" t="s">
        <v>2</v>
      </c>
      <c r="E817" s="8" t="str">
        <f t="shared" si="13"/>
        <v>Not Blank</v>
      </c>
      <c r="F817">
        <f>_xlfn.XLOOKUP(C817,'Wk no''s'!B:B,'Wk no''s'!C:C,FALSE)</f>
        <v>5</v>
      </c>
    </row>
    <row r="818" spans="1:6" x14ac:dyDescent="0.25">
      <c r="A818" t="s">
        <v>1059</v>
      </c>
      <c r="B818">
        <v>0</v>
      </c>
      <c r="C818" s="1">
        <v>45687</v>
      </c>
      <c r="D818" t="s">
        <v>2</v>
      </c>
      <c r="E818" s="8" t="str">
        <f t="shared" si="13"/>
        <v>Blank</v>
      </c>
      <c r="F818">
        <f>_xlfn.XLOOKUP(C818,'Wk no''s'!B:B,'Wk no''s'!C:C,FALSE)</f>
        <v>5</v>
      </c>
    </row>
    <row r="819" spans="1:6" x14ac:dyDescent="0.25">
      <c r="A819" t="s">
        <v>1060</v>
      </c>
      <c r="C819" s="1">
        <v>45687</v>
      </c>
      <c r="D819" t="s">
        <v>2</v>
      </c>
      <c r="E819" s="8" t="str">
        <f t="shared" si="13"/>
        <v>Blank</v>
      </c>
      <c r="F819">
        <f>_xlfn.XLOOKUP(C819,'Wk no''s'!B:B,'Wk no''s'!C:C,FALSE)</f>
        <v>5</v>
      </c>
    </row>
    <row r="820" spans="1:6" x14ac:dyDescent="0.25">
      <c r="A820" t="s">
        <v>1061</v>
      </c>
      <c r="C820" s="1">
        <v>45687</v>
      </c>
      <c r="D820" t="s">
        <v>2</v>
      </c>
      <c r="E820" s="8" t="str">
        <f t="shared" si="13"/>
        <v>Blank</v>
      </c>
      <c r="F820">
        <f>_xlfn.XLOOKUP(C820,'Wk no''s'!B:B,'Wk no''s'!C:C,FALSE)</f>
        <v>5</v>
      </c>
    </row>
    <row r="821" spans="1:6" x14ac:dyDescent="0.25">
      <c r="A821" t="s">
        <v>1062</v>
      </c>
      <c r="C821" s="1">
        <v>45687</v>
      </c>
      <c r="D821" t="s">
        <v>2</v>
      </c>
      <c r="E821" s="8" t="str">
        <f t="shared" si="13"/>
        <v>Blank</v>
      </c>
      <c r="F821">
        <f>_xlfn.XLOOKUP(C821,'Wk no''s'!B:B,'Wk no''s'!C:C,FALSE)</f>
        <v>5</v>
      </c>
    </row>
    <row r="822" spans="1:6" x14ac:dyDescent="0.25">
      <c r="A822" t="s">
        <v>1063</v>
      </c>
      <c r="B822">
        <v>8</v>
      </c>
      <c r="C822" s="1">
        <v>45688</v>
      </c>
      <c r="D822" t="s">
        <v>2</v>
      </c>
      <c r="E822" s="8" t="str">
        <f t="shared" si="13"/>
        <v>Not Blank</v>
      </c>
      <c r="F822">
        <f>_xlfn.XLOOKUP(C822,'Wk no''s'!B:B,'Wk no''s'!C:C,FALSE)</f>
        <v>5</v>
      </c>
    </row>
    <row r="823" spans="1:6" x14ac:dyDescent="0.25">
      <c r="A823" t="s">
        <v>1064</v>
      </c>
      <c r="B823">
        <v>0</v>
      </c>
      <c r="C823" s="1">
        <v>45687</v>
      </c>
      <c r="D823" t="s">
        <v>2</v>
      </c>
      <c r="E823" s="8" t="str">
        <f t="shared" si="13"/>
        <v>Blank</v>
      </c>
      <c r="F823">
        <f>_xlfn.XLOOKUP(C823,'Wk no''s'!B:B,'Wk no''s'!C:C,FALSE)</f>
        <v>5</v>
      </c>
    </row>
    <row r="824" spans="1:6" x14ac:dyDescent="0.25">
      <c r="A824" t="s">
        <v>1065</v>
      </c>
      <c r="C824" s="1">
        <v>45687</v>
      </c>
      <c r="D824" t="s">
        <v>2</v>
      </c>
      <c r="E824" s="8" t="str">
        <f t="shared" si="13"/>
        <v>Blank</v>
      </c>
      <c r="F824">
        <f>_xlfn.XLOOKUP(C824,'Wk no''s'!B:B,'Wk no''s'!C:C,FALSE)</f>
        <v>5</v>
      </c>
    </row>
    <row r="825" spans="1:6" x14ac:dyDescent="0.25">
      <c r="A825" t="s">
        <v>1066</v>
      </c>
      <c r="B825">
        <v>0</v>
      </c>
      <c r="C825" s="1">
        <v>45687</v>
      </c>
      <c r="D825" t="s">
        <v>2</v>
      </c>
      <c r="E825" s="8" t="str">
        <f t="shared" si="13"/>
        <v>Blank</v>
      </c>
      <c r="F825">
        <f>_xlfn.XLOOKUP(C825,'Wk no''s'!B:B,'Wk no''s'!C:C,FALSE)</f>
        <v>5</v>
      </c>
    </row>
    <row r="826" spans="1:6" x14ac:dyDescent="0.25">
      <c r="A826" t="s">
        <v>1067</v>
      </c>
      <c r="B826">
        <v>8</v>
      </c>
      <c r="C826" s="1">
        <v>45688</v>
      </c>
      <c r="D826" t="s">
        <v>2</v>
      </c>
      <c r="E826" s="8" t="str">
        <f t="shared" si="13"/>
        <v>Not Blank</v>
      </c>
      <c r="F826">
        <f>_xlfn.XLOOKUP(C826,'Wk no''s'!B:B,'Wk no''s'!C:C,FALSE)</f>
        <v>5</v>
      </c>
    </row>
    <row r="827" spans="1:6" x14ac:dyDescent="0.25">
      <c r="A827" t="s">
        <v>1068</v>
      </c>
      <c r="B827">
        <v>0</v>
      </c>
      <c r="C827" s="1">
        <v>45687</v>
      </c>
      <c r="D827" t="s">
        <v>2</v>
      </c>
      <c r="E827" s="8" t="str">
        <f t="shared" si="13"/>
        <v>Blank</v>
      </c>
      <c r="F827">
        <f>_xlfn.XLOOKUP(C827,'Wk no''s'!B:B,'Wk no''s'!C:C,FALSE)</f>
        <v>5</v>
      </c>
    </row>
    <row r="828" spans="1:6" x14ac:dyDescent="0.25">
      <c r="A828" t="s">
        <v>1069</v>
      </c>
      <c r="C828" s="1">
        <v>45687</v>
      </c>
      <c r="D828" t="s">
        <v>2</v>
      </c>
      <c r="E828" s="8" t="str">
        <f t="shared" si="13"/>
        <v>Blank</v>
      </c>
      <c r="F828">
        <f>_xlfn.XLOOKUP(C828,'Wk no''s'!B:B,'Wk no''s'!C:C,FALSE)</f>
        <v>5</v>
      </c>
    </row>
    <row r="829" spans="1:6" x14ac:dyDescent="0.25">
      <c r="A829" t="s">
        <v>1070</v>
      </c>
      <c r="C829" s="1">
        <v>45687</v>
      </c>
      <c r="D829" t="s">
        <v>2</v>
      </c>
      <c r="E829" s="8" t="str">
        <f t="shared" si="13"/>
        <v>Blank</v>
      </c>
      <c r="F829">
        <f>_xlfn.XLOOKUP(C829,'Wk no''s'!B:B,'Wk no''s'!C:C,FALSE)</f>
        <v>5</v>
      </c>
    </row>
    <row r="830" spans="1:6" x14ac:dyDescent="0.25">
      <c r="A830" t="s">
        <v>1071</v>
      </c>
      <c r="C830" s="1">
        <v>45687</v>
      </c>
      <c r="D830" t="s">
        <v>2</v>
      </c>
      <c r="E830" s="8" t="str">
        <f t="shared" si="13"/>
        <v>Blank</v>
      </c>
      <c r="F830">
        <f>_xlfn.XLOOKUP(C830,'Wk no''s'!B:B,'Wk no''s'!C:C,FALSE)</f>
        <v>5</v>
      </c>
    </row>
    <row r="831" spans="1:6" x14ac:dyDescent="0.25">
      <c r="A831" t="s">
        <v>1072</v>
      </c>
      <c r="C831" s="1">
        <v>45687</v>
      </c>
      <c r="D831" t="s">
        <v>2</v>
      </c>
      <c r="E831" s="8" t="str">
        <f t="shared" si="13"/>
        <v>Blank</v>
      </c>
      <c r="F831">
        <f>_xlfn.XLOOKUP(C831,'Wk no''s'!B:B,'Wk no''s'!C:C,FALSE)</f>
        <v>5</v>
      </c>
    </row>
    <row r="832" spans="1:6" x14ac:dyDescent="0.25">
      <c r="A832" t="s">
        <v>1073</v>
      </c>
      <c r="B832">
        <v>0</v>
      </c>
      <c r="C832" s="1">
        <v>45687</v>
      </c>
      <c r="D832" t="s">
        <v>2</v>
      </c>
      <c r="E832" s="8" t="str">
        <f t="shared" si="13"/>
        <v>Blank</v>
      </c>
      <c r="F832">
        <f>_xlfn.XLOOKUP(C832,'Wk no''s'!B:B,'Wk no''s'!C:C,FALSE)</f>
        <v>5</v>
      </c>
    </row>
    <row r="833" spans="1:6" x14ac:dyDescent="0.25">
      <c r="A833" t="s">
        <v>1074</v>
      </c>
      <c r="C833" s="1">
        <v>45687</v>
      </c>
      <c r="D833" t="s">
        <v>2</v>
      </c>
      <c r="E833" s="8" t="str">
        <f t="shared" si="13"/>
        <v>Blank</v>
      </c>
      <c r="F833">
        <f>_xlfn.XLOOKUP(C833,'Wk no''s'!B:B,'Wk no''s'!C:C,FALSE)</f>
        <v>5</v>
      </c>
    </row>
    <row r="834" spans="1:6" x14ac:dyDescent="0.25">
      <c r="A834" t="s">
        <v>1075</v>
      </c>
      <c r="C834" s="1">
        <v>45687</v>
      </c>
      <c r="D834" t="s">
        <v>2</v>
      </c>
      <c r="E834" s="8" t="str">
        <f t="shared" si="13"/>
        <v>Blank</v>
      </c>
      <c r="F834">
        <f>_xlfn.XLOOKUP(C834,'Wk no''s'!B:B,'Wk no''s'!C:C,FALSE)</f>
        <v>5</v>
      </c>
    </row>
    <row r="835" spans="1:6" x14ac:dyDescent="0.25">
      <c r="A835" t="s">
        <v>1076</v>
      </c>
      <c r="C835" s="1">
        <v>45687</v>
      </c>
      <c r="D835" t="s">
        <v>2</v>
      </c>
      <c r="E835" s="8" t="str">
        <f t="shared" si="13"/>
        <v>Blank</v>
      </c>
      <c r="F835">
        <f>_xlfn.XLOOKUP(C835,'Wk no''s'!B:B,'Wk no''s'!C:C,FALSE)</f>
        <v>5</v>
      </c>
    </row>
    <row r="836" spans="1:6" x14ac:dyDescent="0.25">
      <c r="A836" t="s">
        <v>1077</v>
      </c>
      <c r="C836" s="1">
        <v>45687</v>
      </c>
      <c r="D836" t="s">
        <v>2</v>
      </c>
      <c r="E836" s="8" t="str">
        <f t="shared" si="13"/>
        <v>Blank</v>
      </c>
      <c r="F836">
        <f>_xlfn.XLOOKUP(C836,'Wk no''s'!B:B,'Wk no''s'!C:C,FALSE)</f>
        <v>5</v>
      </c>
    </row>
    <row r="837" spans="1:6" x14ac:dyDescent="0.25">
      <c r="A837" t="s">
        <v>1078</v>
      </c>
      <c r="C837" s="1">
        <v>45687</v>
      </c>
      <c r="D837" t="s">
        <v>2</v>
      </c>
      <c r="E837" s="8" t="str">
        <f t="shared" si="13"/>
        <v>Blank</v>
      </c>
      <c r="F837">
        <f>_xlfn.XLOOKUP(C837,'Wk no''s'!B:B,'Wk no''s'!C:C,FALSE)</f>
        <v>5</v>
      </c>
    </row>
    <row r="838" spans="1:6" x14ac:dyDescent="0.25">
      <c r="A838" t="s">
        <v>1079</v>
      </c>
      <c r="B838">
        <v>0</v>
      </c>
      <c r="C838" s="1">
        <v>45687</v>
      </c>
      <c r="D838" t="s">
        <v>2</v>
      </c>
      <c r="E838" s="8" t="str">
        <f t="shared" si="13"/>
        <v>Blank</v>
      </c>
      <c r="F838">
        <f>_xlfn.XLOOKUP(C838,'Wk no''s'!B:B,'Wk no''s'!C:C,FALSE)</f>
        <v>5</v>
      </c>
    </row>
    <row r="839" spans="1:6" x14ac:dyDescent="0.25">
      <c r="A839" t="s">
        <v>1080</v>
      </c>
      <c r="C839" s="1">
        <v>45687</v>
      </c>
      <c r="D839" t="s">
        <v>2</v>
      </c>
      <c r="E839" s="8" t="str">
        <f t="shared" si="13"/>
        <v>Blank</v>
      </c>
      <c r="F839">
        <f>_xlfn.XLOOKUP(C839,'Wk no''s'!B:B,'Wk no''s'!C:C,FALSE)</f>
        <v>5</v>
      </c>
    </row>
    <row r="840" spans="1:6" x14ac:dyDescent="0.25">
      <c r="A840" t="s">
        <v>1081</v>
      </c>
      <c r="B840">
        <v>-7</v>
      </c>
      <c r="C840" s="1">
        <v>45687</v>
      </c>
      <c r="D840" t="s">
        <v>2</v>
      </c>
      <c r="E840" s="8" t="str">
        <f t="shared" si="13"/>
        <v>Not Blank</v>
      </c>
      <c r="F840">
        <f>_xlfn.XLOOKUP(C840,'Wk no''s'!B:B,'Wk no''s'!C:C,FALSE)</f>
        <v>5</v>
      </c>
    </row>
    <row r="841" spans="1:6" x14ac:dyDescent="0.25">
      <c r="A841" t="s">
        <v>1082</v>
      </c>
      <c r="B841">
        <v>-7</v>
      </c>
      <c r="C841" s="1">
        <v>45687</v>
      </c>
      <c r="D841" t="s">
        <v>2</v>
      </c>
      <c r="E841" s="8" t="str">
        <f t="shared" si="13"/>
        <v>Not Blank</v>
      </c>
      <c r="F841">
        <f>_xlfn.XLOOKUP(C841,'Wk no''s'!B:B,'Wk no''s'!C:C,FALSE)</f>
        <v>5</v>
      </c>
    </row>
    <row r="842" spans="1:6" x14ac:dyDescent="0.25">
      <c r="A842" t="s">
        <v>1083</v>
      </c>
      <c r="B842">
        <v>0</v>
      </c>
      <c r="C842" s="1">
        <v>45687</v>
      </c>
      <c r="D842" t="s">
        <v>2</v>
      </c>
      <c r="E842" s="8" t="str">
        <f t="shared" si="13"/>
        <v>Blank</v>
      </c>
      <c r="F842">
        <f>_xlfn.XLOOKUP(C842,'Wk no''s'!B:B,'Wk no''s'!C:C,FALSE)</f>
        <v>5</v>
      </c>
    </row>
    <row r="843" spans="1:6" x14ac:dyDescent="0.25">
      <c r="A843" t="s">
        <v>1084</v>
      </c>
      <c r="B843">
        <v>15</v>
      </c>
      <c r="C843" s="1">
        <v>45688</v>
      </c>
      <c r="D843" t="s">
        <v>2</v>
      </c>
      <c r="E843" s="8" t="str">
        <f t="shared" si="13"/>
        <v>Not Blank</v>
      </c>
      <c r="F843">
        <f>_xlfn.XLOOKUP(C843,'Wk no''s'!B:B,'Wk no''s'!C:C,FALSE)</f>
        <v>5</v>
      </c>
    </row>
    <row r="844" spans="1:6" x14ac:dyDescent="0.25">
      <c r="A844" t="s">
        <v>1085</v>
      </c>
      <c r="C844" s="1">
        <v>45687</v>
      </c>
      <c r="D844" t="s">
        <v>2</v>
      </c>
      <c r="E844" s="8" t="str">
        <f t="shared" si="13"/>
        <v>Blank</v>
      </c>
      <c r="F844">
        <f>_xlfn.XLOOKUP(C844,'Wk no''s'!B:B,'Wk no''s'!C:C,FALSE)</f>
        <v>5</v>
      </c>
    </row>
    <row r="845" spans="1:6" x14ac:dyDescent="0.25">
      <c r="A845" t="s">
        <v>1086</v>
      </c>
      <c r="B845">
        <v>15</v>
      </c>
      <c r="C845" s="1">
        <v>45688</v>
      </c>
      <c r="D845" t="s">
        <v>2</v>
      </c>
      <c r="E845" s="8" t="str">
        <f t="shared" si="13"/>
        <v>Not Blank</v>
      </c>
      <c r="F845">
        <f>_xlfn.XLOOKUP(C845,'Wk no''s'!B:B,'Wk no''s'!C:C,FALSE)</f>
        <v>5</v>
      </c>
    </row>
    <row r="846" spans="1:6" x14ac:dyDescent="0.25">
      <c r="A846" t="s">
        <v>1087</v>
      </c>
      <c r="B846">
        <v>15</v>
      </c>
      <c r="C846" s="1">
        <v>45688</v>
      </c>
      <c r="D846" t="s">
        <v>2</v>
      </c>
      <c r="E846" s="8" t="str">
        <f t="shared" si="13"/>
        <v>Not Blank</v>
      </c>
      <c r="F846">
        <f>_xlfn.XLOOKUP(C846,'Wk no''s'!B:B,'Wk no''s'!C:C,FALSE)</f>
        <v>5</v>
      </c>
    </row>
    <row r="847" spans="1:6" x14ac:dyDescent="0.25">
      <c r="A847" t="s">
        <v>1088</v>
      </c>
      <c r="B847">
        <v>0</v>
      </c>
      <c r="C847" s="1">
        <v>45688</v>
      </c>
      <c r="D847" t="s">
        <v>2</v>
      </c>
      <c r="E847" s="8" t="str">
        <f t="shared" si="13"/>
        <v>Blank</v>
      </c>
      <c r="F847">
        <f>_xlfn.XLOOKUP(C847,'Wk no''s'!B:B,'Wk no''s'!C:C,FALSE)</f>
        <v>5</v>
      </c>
    </row>
    <row r="848" spans="1:6" x14ac:dyDescent="0.25">
      <c r="A848" t="s">
        <v>1089</v>
      </c>
      <c r="B848">
        <v>0</v>
      </c>
      <c r="C848" s="1">
        <v>45688</v>
      </c>
      <c r="D848" t="s">
        <v>2</v>
      </c>
      <c r="E848" s="8" t="str">
        <f t="shared" si="13"/>
        <v>Blank</v>
      </c>
      <c r="F848">
        <f>_xlfn.XLOOKUP(C848,'Wk no''s'!B:B,'Wk no''s'!C:C,FALSE)</f>
        <v>5</v>
      </c>
    </row>
    <row r="849" spans="1:6" x14ac:dyDescent="0.25">
      <c r="A849" t="s">
        <v>1090</v>
      </c>
      <c r="B849">
        <v>0</v>
      </c>
      <c r="C849" s="1">
        <v>45688</v>
      </c>
      <c r="D849" t="s">
        <v>2</v>
      </c>
      <c r="E849" s="8" t="str">
        <f t="shared" si="13"/>
        <v>Blank</v>
      </c>
      <c r="F849">
        <f>_xlfn.XLOOKUP(C849,'Wk no''s'!B:B,'Wk no''s'!C:C,FALSE)</f>
        <v>5</v>
      </c>
    </row>
    <row r="850" spans="1:6" x14ac:dyDescent="0.25">
      <c r="A850" t="s">
        <v>1091</v>
      </c>
      <c r="B850">
        <v>0</v>
      </c>
      <c r="C850" s="1">
        <v>45688</v>
      </c>
      <c r="D850" t="s">
        <v>2</v>
      </c>
      <c r="E850" s="8" t="str">
        <f t="shared" ref="E850:E913" si="14">IF(B850=0,"Blank","Not Blank")</f>
        <v>Blank</v>
      </c>
      <c r="F850">
        <f>_xlfn.XLOOKUP(C850,'Wk no''s'!B:B,'Wk no''s'!C:C,FALSE)</f>
        <v>5</v>
      </c>
    </row>
    <row r="851" spans="1:6" x14ac:dyDescent="0.25">
      <c r="A851" t="s">
        <v>1092</v>
      </c>
      <c r="C851" s="1">
        <v>45688</v>
      </c>
      <c r="D851" t="s">
        <v>2</v>
      </c>
      <c r="E851" s="8" t="str">
        <f t="shared" si="14"/>
        <v>Blank</v>
      </c>
      <c r="F851">
        <f>_xlfn.XLOOKUP(C851,'Wk no''s'!B:B,'Wk no''s'!C:C,FALSE)</f>
        <v>5</v>
      </c>
    </row>
    <row r="852" spans="1:6" x14ac:dyDescent="0.25">
      <c r="A852" t="s">
        <v>1093</v>
      </c>
      <c r="C852" s="1">
        <v>45688</v>
      </c>
      <c r="D852" t="s">
        <v>2</v>
      </c>
      <c r="E852" s="8" t="str">
        <f t="shared" si="14"/>
        <v>Blank</v>
      </c>
      <c r="F852">
        <f>_xlfn.XLOOKUP(C852,'Wk no''s'!B:B,'Wk no''s'!C:C,FALSE)</f>
        <v>5</v>
      </c>
    </row>
    <row r="853" spans="1:6" x14ac:dyDescent="0.25">
      <c r="A853" t="s">
        <v>1094</v>
      </c>
      <c r="B853">
        <v>0</v>
      </c>
      <c r="C853" s="1">
        <v>45688</v>
      </c>
      <c r="D853" t="s">
        <v>2</v>
      </c>
      <c r="E853" s="8" t="str">
        <f t="shared" si="14"/>
        <v>Blank</v>
      </c>
      <c r="F853">
        <f>_xlfn.XLOOKUP(C853,'Wk no''s'!B:B,'Wk no''s'!C:C,FALSE)</f>
        <v>5</v>
      </c>
    </row>
    <row r="854" spans="1:6" x14ac:dyDescent="0.25">
      <c r="A854" t="s">
        <v>1095</v>
      </c>
      <c r="C854" s="1">
        <v>45688</v>
      </c>
      <c r="D854" t="s">
        <v>2</v>
      </c>
      <c r="E854" s="8" t="str">
        <f t="shared" si="14"/>
        <v>Blank</v>
      </c>
      <c r="F854">
        <f>_xlfn.XLOOKUP(C854,'Wk no''s'!B:B,'Wk no''s'!C:C,FALSE)</f>
        <v>5</v>
      </c>
    </row>
    <row r="855" spans="1:6" x14ac:dyDescent="0.25">
      <c r="A855" t="s">
        <v>1096</v>
      </c>
      <c r="C855" s="1">
        <v>45688</v>
      </c>
      <c r="D855" t="s">
        <v>2</v>
      </c>
      <c r="E855" s="8" t="str">
        <f t="shared" si="14"/>
        <v>Blank</v>
      </c>
      <c r="F855">
        <f>_xlfn.XLOOKUP(C855,'Wk no''s'!B:B,'Wk no''s'!C:C,FALSE)</f>
        <v>5</v>
      </c>
    </row>
    <row r="856" spans="1:6" x14ac:dyDescent="0.25">
      <c r="A856" t="s">
        <v>1097</v>
      </c>
      <c r="C856" s="1">
        <v>45688</v>
      </c>
      <c r="D856" t="s">
        <v>2</v>
      </c>
      <c r="E856" s="8" t="str">
        <f t="shared" si="14"/>
        <v>Blank</v>
      </c>
      <c r="F856">
        <f>_xlfn.XLOOKUP(C856,'Wk no''s'!B:B,'Wk no''s'!C:C,FALSE)</f>
        <v>5</v>
      </c>
    </row>
    <row r="857" spans="1:6" x14ac:dyDescent="0.25">
      <c r="A857" t="s">
        <v>1098</v>
      </c>
      <c r="B857">
        <v>0</v>
      </c>
      <c r="C857" s="1">
        <v>45688</v>
      </c>
      <c r="D857" t="s">
        <v>2</v>
      </c>
      <c r="E857" s="8" t="str">
        <f t="shared" si="14"/>
        <v>Blank</v>
      </c>
      <c r="F857">
        <f>_xlfn.XLOOKUP(C857,'Wk no''s'!B:B,'Wk no''s'!C:C,FALSE)</f>
        <v>5</v>
      </c>
    </row>
    <row r="858" spans="1:6" x14ac:dyDescent="0.25">
      <c r="A858" t="s">
        <v>1099</v>
      </c>
      <c r="C858" s="1">
        <v>45688</v>
      </c>
      <c r="D858" t="s">
        <v>2</v>
      </c>
      <c r="E858" s="8" t="str">
        <f t="shared" si="14"/>
        <v>Blank</v>
      </c>
      <c r="F858">
        <f>_xlfn.XLOOKUP(C858,'Wk no''s'!B:B,'Wk no''s'!C:C,FALSE)</f>
        <v>5</v>
      </c>
    </row>
    <row r="859" spans="1:6" x14ac:dyDescent="0.25">
      <c r="A859" t="s">
        <v>1100</v>
      </c>
      <c r="B859">
        <v>0</v>
      </c>
      <c r="C859" s="1">
        <v>45688</v>
      </c>
      <c r="D859" t="s">
        <v>2</v>
      </c>
      <c r="E859" s="8" t="str">
        <f t="shared" si="14"/>
        <v>Blank</v>
      </c>
      <c r="F859">
        <f>_xlfn.XLOOKUP(C859,'Wk no''s'!B:B,'Wk no''s'!C:C,FALSE)</f>
        <v>5</v>
      </c>
    </row>
    <row r="860" spans="1:6" x14ac:dyDescent="0.25">
      <c r="A860" t="s">
        <v>1101</v>
      </c>
      <c r="C860" s="1">
        <v>45688</v>
      </c>
      <c r="D860" t="s">
        <v>2</v>
      </c>
      <c r="E860" s="8" t="str">
        <f t="shared" si="14"/>
        <v>Blank</v>
      </c>
      <c r="F860">
        <f>_xlfn.XLOOKUP(C860,'Wk no''s'!B:B,'Wk no''s'!C:C,FALSE)</f>
        <v>5</v>
      </c>
    </row>
    <row r="861" spans="1:6" x14ac:dyDescent="0.25">
      <c r="A861" t="s">
        <v>1102</v>
      </c>
      <c r="B861">
        <v>0</v>
      </c>
      <c r="C861" s="1">
        <v>45688</v>
      </c>
      <c r="D861" t="s">
        <v>2</v>
      </c>
      <c r="E861" s="8" t="str">
        <f t="shared" si="14"/>
        <v>Blank</v>
      </c>
      <c r="F861">
        <f>_xlfn.XLOOKUP(C861,'Wk no''s'!B:B,'Wk no''s'!C:C,FALSE)</f>
        <v>5</v>
      </c>
    </row>
    <row r="862" spans="1:6" x14ac:dyDescent="0.25">
      <c r="A862" t="s">
        <v>1103</v>
      </c>
      <c r="C862" s="1">
        <v>45688</v>
      </c>
      <c r="D862" t="s">
        <v>2</v>
      </c>
      <c r="E862" s="8" t="str">
        <f t="shared" si="14"/>
        <v>Blank</v>
      </c>
      <c r="F862">
        <f>_xlfn.XLOOKUP(C862,'Wk no''s'!B:B,'Wk no''s'!C:C,FALSE)</f>
        <v>5</v>
      </c>
    </row>
    <row r="863" spans="1:6" x14ac:dyDescent="0.25">
      <c r="A863" t="s">
        <v>1104</v>
      </c>
      <c r="C863" s="1">
        <v>45688</v>
      </c>
      <c r="D863" t="s">
        <v>2</v>
      </c>
      <c r="E863" s="8" t="str">
        <f t="shared" si="14"/>
        <v>Blank</v>
      </c>
      <c r="F863">
        <f>_xlfn.XLOOKUP(C863,'Wk no''s'!B:B,'Wk no''s'!C:C,FALSE)</f>
        <v>5</v>
      </c>
    </row>
    <row r="864" spans="1:6" x14ac:dyDescent="0.25">
      <c r="A864" t="s">
        <v>1105</v>
      </c>
      <c r="C864" s="1">
        <v>45688</v>
      </c>
      <c r="D864" t="s">
        <v>2</v>
      </c>
      <c r="E864" s="8" t="str">
        <f t="shared" si="14"/>
        <v>Blank</v>
      </c>
      <c r="F864">
        <f>_xlfn.XLOOKUP(C864,'Wk no''s'!B:B,'Wk no''s'!C:C,FALSE)</f>
        <v>5</v>
      </c>
    </row>
    <row r="865" spans="1:6" x14ac:dyDescent="0.25">
      <c r="A865" t="s">
        <v>1106</v>
      </c>
      <c r="B865">
        <v>0</v>
      </c>
      <c r="C865" s="1">
        <v>45688</v>
      </c>
      <c r="D865" t="s">
        <v>2</v>
      </c>
      <c r="E865" s="8" t="str">
        <f t="shared" si="14"/>
        <v>Blank</v>
      </c>
      <c r="F865">
        <f>_xlfn.XLOOKUP(C865,'Wk no''s'!B:B,'Wk no''s'!C:C,FALSE)</f>
        <v>5</v>
      </c>
    </row>
    <row r="866" spans="1:6" x14ac:dyDescent="0.25">
      <c r="A866" t="s">
        <v>1107</v>
      </c>
      <c r="B866">
        <v>0</v>
      </c>
      <c r="C866" s="1">
        <v>45688</v>
      </c>
      <c r="D866" t="s">
        <v>2</v>
      </c>
      <c r="E866" s="8" t="str">
        <f t="shared" si="14"/>
        <v>Blank</v>
      </c>
      <c r="F866">
        <f>_xlfn.XLOOKUP(C866,'Wk no''s'!B:B,'Wk no''s'!C:C,FALSE)</f>
        <v>5</v>
      </c>
    </row>
    <row r="867" spans="1:6" x14ac:dyDescent="0.25">
      <c r="A867" t="s">
        <v>1108</v>
      </c>
      <c r="C867" s="1">
        <v>45688</v>
      </c>
      <c r="D867" t="s">
        <v>2</v>
      </c>
      <c r="E867" s="8" t="str">
        <f t="shared" si="14"/>
        <v>Blank</v>
      </c>
      <c r="F867">
        <f>_xlfn.XLOOKUP(C867,'Wk no''s'!B:B,'Wk no''s'!C:C,FALSE)</f>
        <v>5</v>
      </c>
    </row>
    <row r="868" spans="1:6" x14ac:dyDescent="0.25">
      <c r="A868" t="s">
        <v>1109</v>
      </c>
      <c r="C868" s="1">
        <v>45688</v>
      </c>
      <c r="D868" t="s">
        <v>2</v>
      </c>
      <c r="E868" s="8" t="str">
        <f t="shared" si="14"/>
        <v>Blank</v>
      </c>
      <c r="F868">
        <f>_xlfn.XLOOKUP(C868,'Wk no''s'!B:B,'Wk no''s'!C:C,FALSE)</f>
        <v>5</v>
      </c>
    </row>
    <row r="869" spans="1:6" x14ac:dyDescent="0.25">
      <c r="A869" t="s">
        <v>1110</v>
      </c>
      <c r="B869">
        <v>0</v>
      </c>
      <c r="C869" s="1">
        <v>45688</v>
      </c>
      <c r="D869" t="s">
        <v>2</v>
      </c>
      <c r="E869" s="8" t="str">
        <f t="shared" si="14"/>
        <v>Blank</v>
      </c>
      <c r="F869">
        <f>_xlfn.XLOOKUP(C869,'Wk no''s'!B:B,'Wk no''s'!C:C,FALSE)</f>
        <v>5</v>
      </c>
    </row>
    <row r="870" spans="1:6" x14ac:dyDescent="0.25">
      <c r="A870" t="s">
        <v>1111</v>
      </c>
      <c r="C870" s="1">
        <v>45688</v>
      </c>
      <c r="D870" t="s">
        <v>2</v>
      </c>
      <c r="E870" s="8" t="str">
        <f t="shared" si="14"/>
        <v>Blank</v>
      </c>
      <c r="F870">
        <f>_xlfn.XLOOKUP(C870,'Wk no''s'!B:B,'Wk no''s'!C:C,FALSE)</f>
        <v>5</v>
      </c>
    </row>
    <row r="871" spans="1:6" x14ac:dyDescent="0.25">
      <c r="A871" t="s">
        <v>1112</v>
      </c>
      <c r="B871">
        <v>0</v>
      </c>
      <c r="C871" s="1">
        <v>45688</v>
      </c>
      <c r="D871" t="s">
        <v>2</v>
      </c>
      <c r="E871" s="8" t="str">
        <f t="shared" si="14"/>
        <v>Blank</v>
      </c>
      <c r="F871">
        <f>_xlfn.XLOOKUP(C871,'Wk no''s'!B:B,'Wk no''s'!C:C,FALSE)</f>
        <v>5</v>
      </c>
    </row>
    <row r="872" spans="1:6" x14ac:dyDescent="0.25">
      <c r="A872" t="s">
        <v>1113</v>
      </c>
      <c r="B872">
        <v>0</v>
      </c>
      <c r="C872" s="1">
        <v>45688</v>
      </c>
      <c r="D872" t="s">
        <v>2</v>
      </c>
      <c r="E872" s="8" t="str">
        <f t="shared" si="14"/>
        <v>Blank</v>
      </c>
      <c r="F872">
        <f>_xlfn.XLOOKUP(C872,'Wk no''s'!B:B,'Wk no''s'!C:C,FALSE)</f>
        <v>5</v>
      </c>
    </row>
    <row r="873" spans="1:6" x14ac:dyDescent="0.25">
      <c r="A873" t="s">
        <v>1114</v>
      </c>
      <c r="C873" s="1">
        <v>45688</v>
      </c>
      <c r="D873" t="s">
        <v>2</v>
      </c>
      <c r="E873" s="8" t="str">
        <f t="shared" si="14"/>
        <v>Blank</v>
      </c>
      <c r="F873">
        <f>_xlfn.XLOOKUP(C873,'Wk no''s'!B:B,'Wk no''s'!C:C,FALSE)</f>
        <v>5</v>
      </c>
    </row>
    <row r="874" spans="1:6" x14ac:dyDescent="0.25">
      <c r="A874" t="s">
        <v>1115</v>
      </c>
      <c r="B874">
        <v>0</v>
      </c>
      <c r="C874" s="1">
        <v>45688</v>
      </c>
      <c r="D874" t="s">
        <v>2</v>
      </c>
      <c r="E874" s="8" t="str">
        <f t="shared" si="14"/>
        <v>Blank</v>
      </c>
      <c r="F874">
        <f>_xlfn.XLOOKUP(C874,'Wk no''s'!B:B,'Wk no''s'!C:C,FALSE)</f>
        <v>5</v>
      </c>
    </row>
    <row r="875" spans="1:6" x14ac:dyDescent="0.25">
      <c r="A875" t="s">
        <v>1116</v>
      </c>
      <c r="C875" s="1">
        <v>45688</v>
      </c>
      <c r="D875" t="s">
        <v>2</v>
      </c>
      <c r="E875" s="8" t="str">
        <f t="shared" si="14"/>
        <v>Blank</v>
      </c>
      <c r="F875">
        <f>_xlfn.XLOOKUP(C875,'Wk no''s'!B:B,'Wk no''s'!C:C,FALSE)</f>
        <v>5</v>
      </c>
    </row>
    <row r="876" spans="1:6" x14ac:dyDescent="0.25">
      <c r="A876" t="s">
        <v>1117</v>
      </c>
      <c r="C876" s="1">
        <v>45688</v>
      </c>
      <c r="D876" t="s">
        <v>2</v>
      </c>
      <c r="E876" s="8" t="str">
        <f t="shared" si="14"/>
        <v>Blank</v>
      </c>
      <c r="F876">
        <f>_xlfn.XLOOKUP(C876,'Wk no''s'!B:B,'Wk no''s'!C:C,FALSE)</f>
        <v>5</v>
      </c>
    </row>
    <row r="877" spans="1:6" x14ac:dyDescent="0.25">
      <c r="A877" t="s">
        <v>1118</v>
      </c>
      <c r="C877" s="1">
        <v>45688</v>
      </c>
      <c r="D877" t="s">
        <v>2</v>
      </c>
      <c r="E877" s="8" t="str">
        <f t="shared" si="14"/>
        <v>Blank</v>
      </c>
      <c r="F877">
        <f>_xlfn.XLOOKUP(C877,'Wk no''s'!B:B,'Wk no''s'!C:C,FALSE)</f>
        <v>5</v>
      </c>
    </row>
    <row r="878" spans="1:6" x14ac:dyDescent="0.25">
      <c r="A878" t="s">
        <v>1119</v>
      </c>
      <c r="B878">
        <v>130</v>
      </c>
      <c r="C878" s="1">
        <v>45686</v>
      </c>
      <c r="D878" t="s">
        <v>11</v>
      </c>
      <c r="E878" s="8" t="str">
        <f t="shared" si="14"/>
        <v>Not Blank</v>
      </c>
      <c r="F878">
        <f>_xlfn.XLOOKUP(C878,'Wk no''s'!B:B,'Wk no''s'!C:C,FALSE)</f>
        <v>5</v>
      </c>
    </row>
    <row r="879" spans="1:6" x14ac:dyDescent="0.25">
      <c r="A879" t="s">
        <v>1120</v>
      </c>
      <c r="B879">
        <v>105</v>
      </c>
      <c r="C879" s="1">
        <v>45687</v>
      </c>
      <c r="D879" t="s">
        <v>11</v>
      </c>
      <c r="E879" s="8" t="str">
        <f t="shared" si="14"/>
        <v>Not Blank</v>
      </c>
      <c r="F879">
        <f>_xlfn.XLOOKUP(C879,'Wk no''s'!B:B,'Wk no''s'!C:C,FALSE)</f>
        <v>5</v>
      </c>
    </row>
    <row r="880" spans="1:6" x14ac:dyDescent="0.25">
      <c r="A880" t="s">
        <v>1121</v>
      </c>
      <c r="B880">
        <v>32</v>
      </c>
      <c r="C880" s="1">
        <v>45685</v>
      </c>
      <c r="D880" t="s">
        <v>11</v>
      </c>
      <c r="E880" s="8" t="str">
        <f t="shared" si="14"/>
        <v>Not Blank</v>
      </c>
      <c r="F880">
        <f>_xlfn.XLOOKUP(C880,'Wk no''s'!B:B,'Wk no''s'!C:C,FALSE)</f>
        <v>5</v>
      </c>
    </row>
    <row r="881" spans="1:6" x14ac:dyDescent="0.25">
      <c r="A881" t="s">
        <v>1122</v>
      </c>
      <c r="B881">
        <v>33</v>
      </c>
      <c r="C881" s="1">
        <v>45686</v>
      </c>
      <c r="D881" t="s">
        <v>11</v>
      </c>
      <c r="E881" s="8" t="str">
        <f t="shared" si="14"/>
        <v>Not Blank</v>
      </c>
      <c r="F881">
        <f>_xlfn.XLOOKUP(C881,'Wk no''s'!B:B,'Wk no''s'!C:C,FALSE)</f>
        <v>5</v>
      </c>
    </row>
    <row r="882" spans="1:6" x14ac:dyDescent="0.25">
      <c r="A882" t="s">
        <v>1123</v>
      </c>
      <c r="C882" s="1">
        <v>45685</v>
      </c>
      <c r="D882" t="s">
        <v>11</v>
      </c>
      <c r="E882" s="8" t="str">
        <f t="shared" si="14"/>
        <v>Blank</v>
      </c>
      <c r="F882">
        <f>_xlfn.XLOOKUP(C882,'Wk no''s'!B:B,'Wk no''s'!C:C,FALSE)</f>
        <v>5</v>
      </c>
    </row>
    <row r="883" spans="1:6" x14ac:dyDescent="0.25">
      <c r="A883" t="s">
        <v>1124</v>
      </c>
      <c r="C883" s="1">
        <v>45685</v>
      </c>
      <c r="D883" t="s">
        <v>11</v>
      </c>
      <c r="E883" s="8" t="str">
        <f t="shared" si="14"/>
        <v>Blank</v>
      </c>
      <c r="F883">
        <f>_xlfn.XLOOKUP(C883,'Wk no''s'!B:B,'Wk no''s'!C:C,FALSE)</f>
        <v>5</v>
      </c>
    </row>
    <row r="884" spans="1:6" x14ac:dyDescent="0.25">
      <c r="A884" t="s">
        <v>1125</v>
      </c>
      <c r="C884" s="1">
        <v>45686</v>
      </c>
      <c r="D884" t="s">
        <v>11</v>
      </c>
      <c r="E884" s="8" t="str">
        <f t="shared" si="14"/>
        <v>Blank</v>
      </c>
      <c r="F884">
        <f>_xlfn.XLOOKUP(C884,'Wk no''s'!B:B,'Wk no''s'!C:C,FALSE)</f>
        <v>5</v>
      </c>
    </row>
    <row r="885" spans="1:6" x14ac:dyDescent="0.25">
      <c r="A885" t="s">
        <v>1126</v>
      </c>
      <c r="B885">
        <v>8</v>
      </c>
      <c r="C885" s="1">
        <v>45694</v>
      </c>
      <c r="D885" t="s">
        <v>1</v>
      </c>
      <c r="E885" s="8" t="str">
        <f t="shared" si="14"/>
        <v>Not Blank</v>
      </c>
      <c r="F885">
        <f>_xlfn.XLOOKUP(C885,'Wk no''s'!B:B,'Wk no''s'!C:C,FALSE)</f>
        <v>6</v>
      </c>
    </row>
    <row r="886" spans="1:6" x14ac:dyDescent="0.25">
      <c r="A886" t="s">
        <v>1127</v>
      </c>
      <c r="B886">
        <v>0</v>
      </c>
      <c r="C886" s="1">
        <v>45694</v>
      </c>
      <c r="D886" t="s">
        <v>1</v>
      </c>
      <c r="E886" s="8" t="str">
        <f t="shared" si="14"/>
        <v>Blank</v>
      </c>
      <c r="F886">
        <f>_xlfn.XLOOKUP(C886,'Wk no''s'!B:B,'Wk no''s'!C:C,FALSE)</f>
        <v>6</v>
      </c>
    </row>
    <row r="887" spans="1:6" x14ac:dyDescent="0.25">
      <c r="A887" t="s">
        <v>1128</v>
      </c>
      <c r="B887">
        <v>0</v>
      </c>
      <c r="C887" s="1">
        <v>45695</v>
      </c>
      <c r="D887" t="s">
        <v>1</v>
      </c>
      <c r="E887" s="8" t="str">
        <f t="shared" si="14"/>
        <v>Blank</v>
      </c>
      <c r="F887">
        <f>_xlfn.XLOOKUP(C887,'Wk no''s'!B:B,'Wk no''s'!C:C,FALSE)</f>
        <v>6</v>
      </c>
    </row>
    <row r="888" spans="1:6" x14ac:dyDescent="0.25">
      <c r="A888" t="s">
        <v>1129</v>
      </c>
      <c r="B888">
        <v>160</v>
      </c>
      <c r="C888" s="1">
        <v>45695</v>
      </c>
      <c r="D888" t="s">
        <v>8</v>
      </c>
      <c r="E888" s="8" t="str">
        <f t="shared" si="14"/>
        <v>Not Blank</v>
      </c>
      <c r="F888">
        <f>_xlfn.XLOOKUP(C888,'Wk no''s'!B:B,'Wk no''s'!C:C,FALSE)</f>
        <v>6</v>
      </c>
    </row>
    <row r="889" spans="1:6" x14ac:dyDescent="0.25">
      <c r="A889" t="s">
        <v>1130</v>
      </c>
      <c r="C889" s="1">
        <v>45692</v>
      </c>
      <c r="D889" t="s">
        <v>8</v>
      </c>
      <c r="E889" s="8" t="str">
        <f t="shared" si="14"/>
        <v>Blank</v>
      </c>
      <c r="F889">
        <f>_xlfn.XLOOKUP(C889,'Wk no''s'!B:B,'Wk no''s'!C:C,FALSE)</f>
        <v>6</v>
      </c>
    </row>
    <row r="890" spans="1:6" x14ac:dyDescent="0.25">
      <c r="A890" t="s">
        <v>1131</v>
      </c>
      <c r="B890">
        <v>32</v>
      </c>
      <c r="C890" s="1">
        <v>45693</v>
      </c>
      <c r="D890" t="s">
        <v>8</v>
      </c>
      <c r="E890" s="8" t="str">
        <f t="shared" si="14"/>
        <v>Not Blank</v>
      </c>
      <c r="F890">
        <f>_xlfn.XLOOKUP(C890,'Wk no''s'!B:B,'Wk no''s'!C:C,FALSE)</f>
        <v>6</v>
      </c>
    </row>
    <row r="891" spans="1:6" x14ac:dyDescent="0.25">
      <c r="A891" t="s">
        <v>1132</v>
      </c>
      <c r="B891">
        <v>47</v>
      </c>
      <c r="C891" s="1">
        <v>45694</v>
      </c>
      <c r="D891" t="s">
        <v>8</v>
      </c>
      <c r="E891" s="8" t="str">
        <f t="shared" si="14"/>
        <v>Not Blank</v>
      </c>
      <c r="F891">
        <f>_xlfn.XLOOKUP(C891,'Wk no''s'!B:B,'Wk no''s'!C:C,FALSE)</f>
        <v>6</v>
      </c>
    </row>
    <row r="892" spans="1:6" x14ac:dyDescent="0.25">
      <c r="A892" t="s">
        <v>1133</v>
      </c>
      <c r="B892">
        <v>8</v>
      </c>
      <c r="C892" s="1">
        <v>45692</v>
      </c>
      <c r="D892" t="s">
        <v>8</v>
      </c>
      <c r="E892" s="8" t="str">
        <f t="shared" si="14"/>
        <v>Not Blank</v>
      </c>
      <c r="F892">
        <f>_xlfn.XLOOKUP(C892,'Wk no''s'!B:B,'Wk no''s'!C:C,FALSE)</f>
        <v>6</v>
      </c>
    </row>
    <row r="893" spans="1:6" x14ac:dyDescent="0.25">
      <c r="A893" t="s">
        <v>1134</v>
      </c>
      <c r="B893">
        <v>40</v>
      </c>
      <c r="C893" s="1">
        <v>45695</v>
      </c>
      <c r="D893" t="s">
        <v>8</v>
      </c>
      <c r="E893" s="8" t="str">
        <f t="shared" si="14"/>
        <v>Not Blank</v>
      </c>
      <c r="F893">
        <f>_xlfn.XLOOKUP(C893,'Wk no''s'!B:B,'Wk no''s'!C:C,FALSE)</f>
        <v>6</v>
      </c>
    </row>
    <row r="894" spans="1:6" x14ac:dyDescent="0.25">
      <c r="A894" t="s">
        <v>1135</v>
      </c>
      <c r="B894">
        <v>24</v>
      </c>
      <c r="C894" s="1">
        <v>45695</v>
      </c>
      <c r="D894" t="s">
        <v>8</v>
      </c>
      <c r="E894" s="8" t="str">
        <f t="shared" si="14"/>
        <v>Not Blank</v>
      </c>
      <c r="F894">
        <f>_xlfn.XLOOKUP(C894,'Wk no''s'!B:B,'Wk no''s'!C:C,FALSE)</f>
        <v>6</v>
      </c>
    </row>
    <row r="895" spans="1:6" x14ac:dyDescent="0.25">
      <c r="A895" t="s">
        <v>1136</v>
      </c>
      <c r="B895">
        <v>0</v>
      </c>
      <c r="C895" s="1">
        <v>45694</v>
      </c>
      <c r="D895" t="s">
        <v>8</v>
      </c>
      <c r="E895" s="8" t="str">
        <f t="shared" si="14"/>
        <v>Blank</v>
      </c>
      <c r="F895">
        <f>_xlfn.XLOOKUP(C895,'Wk no''s'!B:B,'Wk no''s'!C:C,FALSE)</f>
        <v>6</v>
      </c>
    </row>
    <row r="896" spans="1:6" x14ac:dyDescent="0.25">
      <c r="A896" t="s">
        <v>1137</v>
      </c>
      <c r="C896" s="1">
        <v>45694</v>
      </c>
      <c r="D896" t="s">
        <v>192</v>
      </c>
      <c r="E896" s="8" t="str">
        <f t="shared" si="14"/>
        <v>Blank</v>
      </c>
      <c r="F896">
        <f>_xlfn.XLOOKUP(C896,'Wk no''s'!B:B,'Wk no''s'!C:C,FALSE)</f>
        <v>6</v>
      </c>
    </row>
    <row r="897" spans="1:6" x14ac:dyDescent="0.25">
      <c r="A897" t="s">
        <v>1138</v>
      </c>
      <c r="C897" s="1">
        <v>45694</v>
      </c>
      <c r="D897" t="s">
        <v>192</v>
      </c>
      <c r="E897" s="8" t="str">
        <f t="shared" si="14"/>
        <v>Blank</v>
      </c>
      <c r="F897">
        <f>_xlfn.XLOOKUP(C897,'Wk no''s'!B:B,'Wk no''s'!C:C,FALSE)</f>
        <v>6</v>
      </c>
    </row>
    <row r="898" spans="1:6" x14ac:dyDescent="0.25">
      <c r="A898" t="s">
        <v>1139</v>
      </c>
      <c r="C898" s="1">
        <v>45694</v>
      </c>
      <c r="D898" t="s">
        <v>192</v>
      </c>
      <c r="E898" s="8" t="str">
        <f t="shared" si="14"/>
        <v>Blank</v>
      </c>
      <c r="F898">
        <f>_xlfn.XLOOKUP(C898,'Wk no''s'!B:B,'Wk no''s'!C:C,FALSE)</f>
        <v>6</v>
      </c>
    </row>
    <row r="899" spans="1:6" x14ac:dyDescent="0.25">
      <c r="A899" t="s">
        <v>1140</v>
      </c>
      <c r="C899" s="1">
        <v>45694</v>
      </c>
      <c r="D899" t="s">
        <v>192</v>
      </c>
      <c r="E899" s="8" t="str">
        <f t="shared" si="14"/>
        <v>Blank</v>
      </c>
      <c r="F899">
        <f>_xlfn.XLOOKUP(C899,'Wk no''s'!B:B,'Wk no''s'!C:C,FALSE)</f>
        <v>6</v>
      </c>
    </row>
    <row r="900" spans="1:6" x14ac:dyDescent="0.25">
      <c r="A900" t="s">
        <v>1141</v>
      </c>
      <c r="C900" s="1">
        <v>45694</v>
      </c>
      <c r="D900" t="s">
        <v>192</v>
      </c>
      <c r="E900" s="8" t="str">
        <f t="shared" si="14"/>
        <v>Blank</v>
      </c>
      <c r="F900">
        <f>_xlfn.XLOOKUP(C900,'Wk no''s'!B:B,'Wk no''s'!C:C,FALSE)</f>
        <v>6</v>
      </c>
    </row>
    <row r="901" spans="1:6" x14ac:dyDescent="0.25">
      <c r="A901" t="s">
        <v>1142</v>
      </c>
      <c r="C901" s="1">
        <v>45694</v>
      </c>
      <c r="D901" t="s">
        <v>192</v>
      </c>
      <c r="E901" s="8" t="str">
        <f t="shared" si="14"/>
        <v>Blank</v>
      </c>
      <c r="F901">
        <f>_xlfn.XLOOKUP(C901,'Wk no''s'!B:B,'Wk no''s'!C:C,FALSE)</f>
        <v>6</v>
      </c>
    </row>
    <row r="902" spans="1:6" x14ac:dyDescent="0.25">
      <c r="A902" t="s">
        <v>1143</v>
      </c>
      <c r="C902" s="1">
        <v>45694</v>
      </c>
      <c r="D902" t="s">
        <v>192</v>
      </c>
      <c r="E902" s="8" t="str">
        <f t="shared" si="14"/>
        <v>Blank</v>
      </c>
      <c r="F902">
        <f>_xlfn.XLOOKUP(C902,'Wk no''s'!B:B,'Wk no''s'!C:C,FALSE)</f>
        <v>6</v>
      </c>
    </row>
    <row r="903" spans="1:6" x14ac:dyDescent="0.25">
      <c r="A903" t="s">
        <v>1144</v>
      </c>
      <c r="C903" s="1">
        <v>45695</v>
      </c>
      <c r="D903" t="s">
        <v>192</v>
      </c>
      <c r="E903" s="8" t="str">
        <f t="shared" si="14"/>
        <v>Blank</v>
      </c>
      <c r="F903">
        <f>_xlfn.XLOOKUP(C903,'Wk no''s'!B:B,'Wk no''s'!C:C,FALSE)</f>
        <v>6</v>
      </c>
    </row>
    <row r="904" spans="1:6" x14ac:dyDescent="0.25">
      <c r="A904" t="s">
        <v>1145</v>
      </c>
      <c r="B904">
        <v>72</v>
      </c>
      <c r="C904" s="1">
        <v>45692</v>
      </c>
      <c r="D904" t="s">
        <v>184</v>
      </c>
      <c r="E904" s="8" t="str">
        <f t="shared" si="14"/>
        <v>Not Blank</v>
      </c>
      <c r="F904">
        <f>_xlfn.XLOOKUP(C904,'Wk no''s'!B:B,'Wk no''s'!C:C,FALSE)</f>
        <v>6</v>
      </c>
    </row>
    <row r="905" spans="1:6" x14ac:dyDescent="0.25">
      <c r="A905" t="s">
        <v>1146</v>
      </c>
      <c r="B905">
        <v>48</v>
      </c>
      <c r="C905" s="1">
        <v>45693</v>
      </c>
      <c r="D905" t="s">
        <v>184</v>
      </c>
      <c r="E905" s="8" t="str">
        <f t="shared" si="14"/>
        <v>Not Blank</v>
      </c>
      <c r="F905">
        <f>_xlfn.XLOOKUP(C905,'Wk no''s'!B:B,'Wk no''s'!C:C,FALSE)</f>
        <v>6</v>
      </c>
    </row>
    <row r="906" spans="1:6" x14ac:dyDescent="0.25">
      <c r="A906" t="s">
        <v>1147</v>
      </c>
      <c r="B906">
        <v>48</v>
      </c>
      <c r="C906" s="1">
        <v>45695</v>
      </c>
      <c r="D906" t="s">
        <v>184</v>
      </c>
      <c r="E906" s="8" t="str">
        <f t="shared" si="14"/>
        <v>Not Blank</v>
      </c>
      <c r="F906">
        <f>_xlfn.XLOOKUP(C906,'Wk no''s'!B:B,'Wk no''s'!C:C,FALSE)</f>
        <v>6</v>
      </c>
    </row>
    <row r="907" spans="1:6" x14ac:dyDescent="0.25">
      <c r="A907" t="s">
        <v>1148</v>
      </c>
      <c r="B907">
        <v>8</v>
      </c>
      <c r="C907" s="1">
        <v>45691</v>
      </c>
      <c r="D907" t="s">
        <v>184</v>
      </c>
      <c r="E907" s="8" t="str">
        <f t="shared" si="14"/>
        <v>Not Blank</v>
      </c>
      <c r="F907">
        <f>_xlfn.XLOOKUP(C907,'Wk no''s'!B:B,'Wk no''s'!C:C,FALSE)</f>
        <v>6</v>
      </c>
    </row>
    <row r="908" spans="1:6" x14ac:dyDescent="0.25">
      <c r="A908" t="s">
        <v>1149</v>
      </c>
      <c r="B908">
        <v>24</v>
      </c>
      <c r="C908" s="1">
        <v>45695</v>
      </c>
      <c r="D908" t="s">
        <v>184</v>
      </c>
      <c r="E908" s="8" t="str">
        <f t="shared" si="14"/>
        <v>Not Blank</v>
      </c>
      <c r="F908">
        <f>_xlfn.XLOOKUP(C908,'Wk no''s'!B:B,'Wk no''s'!C:C,FALSE)</f>
        <v>6</v>
      </c>
    </row>
    <row r="909" spans="1:6" x14ac:dyDescent="0.25">
      <c r="A909" t="s">
        <v>1150</v>
      </c>
      <c r="C909" s="1">
        <v>45693</v>
      </c>
      <c r="D909" t="s">
        <v>184</v>
      </c>
      <c r="E909" s="8" t="str">
        <f t="shared" si="14"/>
        <v>Blank</v>
      </c>
      <c r="F909">
        <f>_xlfn.XLOOKUP(C909,'Wk no''s'!B:B,'Wk no''s'!C:C,FALSE)</f>
        <v>6</v>
      </c>
    </row>
    <row r="910" spans="1:6" x14ac:dyDescent="0.25">
      <c r="A910" t="s">
        <v>1151</v>
      </c>
      <c r="C910" s="1">
        <v>45693</v>
      </c>
      <c r="D910" t="s">
        <v>184</v>
      </c>
      <c r="E910" s="8" t="str">
        <f t="shared" si="14"/>
        <v>Blank</v>
      </c>
      <c r="F910">
        <f>_xlfn.XLOOKUP(C910,'Wk no''s'!B:B,'Wk no''s'!C:C,FALSE)</f>
        <v>6</v>
      </c>
    </row>
    <row r="911" spans="1:6" x14ac:dyDescent="0.25">
      <c r="A911" t="s">
        <v>1152</v>
      </c>
      <c r="B911">
        <v>0</v>
      </c>
      <c r="C911" s="1">
        <v>45694</v>
      </c>
      <c r="D911" t="s">
        <v>184</v>
      </c>
      <c r="E911" s="8" t="str">
        <f t="shared" si="14"/>
        <v>Blank</v>
      </c>
      <c r="F911">
        <f>_xlfn.XLOOKUP(C911,'Wk no''s'!B:B,'Wk no''s'!C:C,FALSE)</f>
        <v>6</v>
      </c>
    </row>
    <row r="912" spans="1:6" x14ac:dyDescent="0.25">
      <c r="A912" t="s">
        <v>1153</v>
      </c>
      <c r="B912">
        <v>0</v>
      </c>
      <c r="C912" s="1">
        <v>45695</v>
      </c>
      <c r="D912" t="s">
        <v>184</v>
      </c>
      <c r="E912" s="8" t="str">
        <f t="shared" si="14"/>
        <v>Blank</v>
      </c>
      <c r="F912">
        <f>_xlfn.XLOOKUP(C912,'Wk no''s'!B:B,'Wk no''s'!C:C,FALSE)</f>
        <v>6</v>
      </c>
    </row>
    <row r="913" spans="1:6" x14ac:dyDescent="0.25">
      <c r="A913" t="s">
        <v>1154</v>
      </c>
      <c r="B913">
        <v>176</v>
      </c>
      <c r="C913" s="1">
        <v>45693</v>
      </c>
      <c r="D913" t="s">
        <v>15</v>
      </c>
      <c r="E913" s="8" t="str">
        <f t="shared" si="14"/>
        <v>Not Blank</v>
      </c>
      <c r="F913">
        <f>_xlfn.XLOOKUP(C913,'Wk no''s'!B:B,'Wk no''s'!C:C,FALSE)</f>
        <v>6</v>
      </c>
    </row>
    <row r="914" spans="1:6" x14ac:dyDescent="0.25">
      <c r="A914" t="s">
        <v>1155</v>
      </c>
      <c r="B914">
        <v>104</v>
      </c>
      <c r="C914" s="1">
        <v>45693</v>
      </c>
      <c r="D914" t="s">
        <v>15</v>
      </c>
      <c r="E914" s="8" t="str">
        <f t="shared" ref="E914:E977" si="15">IF(B914=0,"Blank","Not Blank")</f>
        <v>Not Blank</v>
      </c>
      <c r="F914">
        <f>_xlfn.XLOOKUP(C914,'Wk no''s'!B:B,'Wk no''s'!C:C,FALSE)</f>
        <v>6</v>
      </c>
    </row>
    <row r="915" spans="1:6" x14ac:dyDescent="0.25">
      <c r="A915" t="s">
        <v>1156</v>
      </c>
      <c r="B915">
        <v>63</v>
      </c>
      <c r="C915" s="1">
        <v>45691</v>
      </c>
      <c r="D915" t="s">
        <v>15</v>
      </c>
      <c r="E915" s="8" t="str">
        <f t="shared" si="15"/>
        <v>Not Blank</v>
      </c>
      <c r="F915">
        <f>_xlfn.XLOOKUP(C915,'Wk no''s'!B:B,'Wk no''s'!C:C,FALSE)</f>
        <v>6</v>
      </c>
    </row>
    <row r="916" spans="1:6" x14ac:dyDescent="0.25">
      <c r="A916" t="s">
        <v>1157</v>
      </c>
      <c r="C916" s="1">
        <v>45691</v>
      </c>
      <c r="D916" t="s">
        <v>15</v>
      </c>
      <c r="E916" s="8" t="str">
        <f t="shared" si="15"/>
        <v>Blank</v>
      </c>
      <c r="F916">
        <f>_xlfn.XLOOKUP(C916,'Wk no''s'!B:B,'Wk no''s'!C:C,FALSE)</f>
        <v>6</v>
      </c>
    </row>
    <row r="917" spans="1:6" x14ac:dyDescent="0.25">
      <c r="A917" t="s">
        <v>1158</v>
      </c>
      <c r="B917">
        <v>24</v>
      </c>
      <c r="C917" s="1">
        <v>45692</v>
      </c>
      <c r="D917" t="s">
        <v>15</v>
      </c>
      <c r="E917" s="8" t="str">
        <f t="shared" si="15"/>
        <v>Not Blank</v>
      </c>
      <c r="F917">
        <f>_xlfn.XLOOKUP(C917,'Wk no''s'!B:B,'Wk no''s'!C:C,FALSE)</f>
        <v>6</v>
      </c>
    </row>
    <row r="918" spans="1:6" x14ac:dyDescent="0.25">
      <c r="A918" t="s">
        <v>1159</v>
      </c>
      <c r="B918">
        <v>32</v>
      </c>
      <c r="C918" s="1">
        <v>45693</v>
      </c>
      <c r="D918" t="s">
        <v>15</v>
      </c>
      <c r="E918" s="8" t="str">
        <f t="shared" si="15"/>
        <v>Not Blank</v>
      </c>
      <c r="F918">
        <f>_xlfn.XLOOKUP(C918,'Wk no''s'!B:B,'Wk no''s'!C:C,FALSE)</f>
        <v>6</v>
      </c>
    </row>
    <row r="919" spans="1:6" x14ac:dyDescent="0.25">
      <c r="A919" t="s">
        <v>1160</v>
      </c>
      <c r="B919">
        <v>8</v>
      </c>
      <c r="C919" s="1">
        <v>45691</v>
      </c>
      <c r="D919" t="s">
        <v>15</v>
      </c>
      <c r="E919" s="8" t="str">
        <f t="shared" si="15"/>
        <v>Not Blank</v>
      </c>
      <c r="F919">
        <f>_xlfn.XLOOKUP(C919,'Wk no''s'!B:B,'Wk no''s'!C:C,FALSE)</f>
        <v>6</v>
      </c>
    </row>
    <row r="920" spans="1:6" x14ac:dyDescent="0.25">
      <c r="A920" t="s">
        <v>1161</v>
      </c>
      <c r="B920">
        <v>0</v>
      </c>
      <c r="C920" s="1">
        <v>45691</v>
      </c>
      <c r="D920" t="s">
        <v>15</v>
      </c>
      <c r="E920" s="8" t="str">
        <f t="shared" si="15"/>
        <v>Blank</v>
      </c>
      <c r="F920">
        <f>_xlfn.XLOOKUP(C920,'Wk no''s'!B:B,'Wk no''s'!C:C,FALSE)</f>
        <v>6</v>
      </c>
    </row>
    <row r="921" spans="1:6" x14ac:dyDescent="0.25">
      <c r="A921" t="s">
        <v>1162</v>
      </c>
      <c r="B921">
        <v>0</v>
      </c>
      <c r="C921" s="1">
        <v>45693</v>
      </c>
      <c r="D921" t="s">
        <v>15</v>
      </c>
      <c r="E921" s="8" t="str">
        <f t="shared" si="15"/>
        <v>Blank</v>
      </c>
      <c r="F921">
        <f>_xlfn.XLOOKUP(C921,'Wk no''s'!B:B,'Wk no''s'!C:C,FALSE)</f>
        <v>6</v>
      </c>
    </row>
    <row r="922" spans="1:6" x14ac:dyDescent="0.25">
      <c r="A922" t="s">
        <v>1163</v>
      </c>
      <c r="B922">
        <v>9</v>
      </c>
      <c r="C922" s="1">
        <v>45692</v>
      </c>
      <c r="D922" t="s">
        <v>15</v>
      </c>
      <c r="E922" s="8" t="str">
        <f t="shared" si="15"/>
        <v>Not Blank</v>
      </c>
      <c r="F922">
        <f>_xlfn.XLOOKUP(C922,'Wk no''s'!B:B,'Wk no''s'!C:C,FALSE)</f>
        <v>6</v>
      </c>
    </row>
    <row r="923" spans="1:6" x14ac:dyDescent="0.25">
      <c r="A923" t="s">
        <v>1164</v>
      </c>
      <c r="B923">
        <v>16</v>
      </c>
      <c r="C923" s="1">
        <v>45694</v>
      </c>
      <c r="D923" t="s">
        <v>15</v>
      </c>
      <c r="E923" s="8" t="str">
        <f t="shared" si="15"/>
        <v>Not Blank</v>
      </c>
      <c r="F923">
        <f>_xlfn.XLOOKUP(C923,'Wk no''s'!B:B,'Wk no''s'!C:C,FALSE)</f>
        <v>6</v>
      </c>
    </row>
    <row r="924" spans="1:6" x14ac:dyDescent="0.25">
      <c r="A924" t="s">
        <v>1165</v>
      </c>
      <c r="B924">
        <v>16</v>
      </c>
      <c r="C924" s="1">
        <v>45694</v>
      </c>
      <c r="D924" t="s">
        <v>15</v>
      </c>
      <c r="E924" s="8" t="str">
        <f t="shared" si="15"/>
        <v>Not Blank</v>
      </c>
      <c r="F924">
        <f>_xlfn.XLOOKUP(C924,'Wk no''s'!B:B,'Wk no''s'!C:C,FALSE)</f>
        <v>6</v>
      </c>
    </row>
    <row r="925" spans="1:6" x14ac:dyDescent="0.25">
      <c r="A925" t="s">
        <v>1166</v>
      </c>
      <c r="B925">
        <v>8</v>
      </c>
      <c r="C925" s="1">
        <v>45695</v>
      </c>
      <c r="D925" t="s">
        <v>15</v>
      </c>
      <c r="E925" s="8" t="str">
        <f t="shared" si="15"/>
        <v>Not Blank</v>
      </c>
      <c r="F925">
        <f>_xlfn.XLOOKUP(C925,'Wk no''s'!B:B,'Wk no''s'!C:C,FALSE)</f>
        <v>6</v>
      </c>
    </row>
    <row r="926" spans="1:6" x14ac:dyDescent="0.25">
      <c r="A926" t="s">
        <v>1167</v>
      </c>
      <c r="B926">
        <v>0</v>
      </c>
      <c r="C926" s="1">
        <v>45695</v>
      </c>
      <c r="D926" t="s">
        <v>15</v>
      </c>
      <c r="E926" s="8" t="str">
        <f t="shared" si="15"/>
        <v>Blank</v>
      </c>
      <c r="F926">
        <f>_xlfn.XLOOKUP(C926,'Wk no''s'!B:B,'Wk no''s'!C:C,FALSE)</f>
        <v>6</v>
      </c>
    </row>
    <row r="927" spans="1:6" x14ac:dyDescent="0.25">
      <c r="A927" t="s">
        <v>1168</v>
      </c>
      <c r="C927" s="1">
        <v>45691</v>
      </c>
      <c r="D927" t="s">
        <v>141</v>
      </c>
      <c r="E927" s="8" t="str">
        <f t="shared" si="15"/>
        <v>Blank</v>
      </c>
      <c r="F927">
        <f>_xlfn.XLOOKUP(C927,'Wk no''s'!B:B,'Wk no''s'!C:C,FALSE)</f>
        <v>6</v>
      </c>
    </row>
    <row r="928" spans="1:6" x14ac:dyDescent="0.25">
      <c r="A928" t="s">
        <v>1169</v>
      </c>
      <c r="B928">
        <v>104</v>
      </c>
      <c r="C928" s="1">
        <v>45691</v>
      </c>
      <c r="D928" t="s">
        <v>2</v>
      </c>
      <c r="E928" s="8" t="str">
        <f t="shared" si="15"/>
        <v>Not Blank</v>
      </c>
      <c r="F928">
        <f>_xlfn.XLOOKUP(C928,'Wk no''s'!B:B,'Wk no''s'!C:C,FALSE)</f>
        <v>6</v>
      </c>
    </row>
    <row r="929" spans="1:6" x14ac:dyDescent="0.25">
      <c r="A929" t="s">
        <v>1170</v>
      </c>
      <c r="B929">
        <v>0</v>
      </c>
      <c r="C929" s="1">
        <v>45692</v>
      </c>
      <c r="D929" t="s">
        <v>2</v>
      </c>
      <c r="E929" s="8" t="str">
        <f t="shared" si="15"/>
        <v>Blank</v>
      </c>
      <c r="F929">
        <f>_xlfn.XLOOKUP(C929,'Wk no''s'!B:B,'Wk no''s'!C:C,FALSE)</f>
        <v>6</v>
      </c>
    </row>
    <row r="930" spans="1:6" x14ac:dyDescent="0.25">
      <c r="A930" t="s">
        <v>1171</v>
      </c>
      <c r="B930">
        <v>39</v>
      </c>
      <c r="C930" s="1">
        <v>45695</v>
      </c>
      <c r="D930" t="s">
        <v>2</v>
      </c>
      <c r="E930" s="8" t="str">
        <f t="shared" si="15"/>
        <v>Not Blank</v>
      </c>
      <c r="F930">
        <f>_xlfn.XLOOKUP(C930,'Wk no''s'!B:B,'Wk no''s'!C:C,FALSE)</f>
        <v>6</v>
      </c>
    </row>
    <row r="931" spans="1:6" x14ac:dyDescent="0.25">
      <c r="A931" t="s">
        <v>1172</v>
      </c>
      <c r="B931">
        <v>16</v>
      </c>
      <c r="C931" s="1">
        <v>45691</v>
      </c>
      <c r="D931" t="s">
        <v>2</v>
      </c>
      <c r="E931" s="8" t="str">
        <f t="shared" si="15"/>
        <v>Not Blank</v>
      </c>
      <c r="F931">
        <f>_xlfn.XLOOKUP(C931,'Wk no''s'!B:B,'Wk no''s'!C:C,FALSE)</f>
        <v>6</v>
      </c>
    </row>
    <row r="932" spans="1:6" x14ac:dyDescent="0.25">
      <c r="A932" t="s">
        <v>1173</v>
      </c>
      <c r="B932">
        <v>0</v>
      </c>
      <c r="C932" s="1">
        <v>45691</v>
      </c>
      <c r="D932" t="s">
        <v>2</v>
      </c>
      <c r="E932" s="8" t="str">
        <f t="shared" si="15"/>
        <v>Blank</v>
      </c>
      <c r="F932">
        <f>_xlfn.XLOOKUP(C932,'Wk no''s'!B:B,'Wk no''s'!C:C,FALSE)</f>
        <v>6</v>
      </c>
    </row>
    <row r="933" spans="1:6" x14ac:dyDescent="0.25">
      <c r="A933" t="s">
        <v>1174</v>
      </c>
      <c r="B933">
        <v>0</v>
      </c>
      <c r="C933" s="1">
        <v>45691</v>
      </c>
      <c r="D933" t="s">
        <v>2</v>
      </c>
      <c r="E933" s="8" t="str">
        <f t="shared" si="15"/>
        <v>Blank</v>
      </c>
      <c r="F933">
        <f>_xlfn.XLOOKUP(C933,'Wk no''s'!B:B,'Wk no''s'!C:C,FALSE)</f>
        <v>6</v>
      </c>
    </row>
    <row r="934" spans="1:6" x14ac:dyDescent="0.25">
      <c r="A934" t="s">
        <v>1175</v>
      </c>
      <c r="B934">
        <v>0</v>
      </c>
      <c r="C934" s="1">
        <v>45691</v>
      </c>
      <c r="D934" t="s">
        <v>2</v>
      </c>
      <c r="E934" s="8" t="str">
        <f t="shared" si="15"/>
        <v>Blank</v>
      </c>
      <c r="F934">
        <f>_xlfn.XLOOKUP(C934,'Wk no''s'!B:B,'Wk no''s'!C:C,FALSE)</f>
        <v>6</v>
      </c>
    </row>
    <row r="935" spans="1:6" x14ac:dyDescent="0.25">
      <c r="A935" t="s">
        <v>1176</v>
      </c>
      <c r="B935">
        <v>8</v>
      </c>
      <c r="C935" s="1">
        <v>45692</v>
      </c>
      <c r="D935" t="s">
        <v>2</v>
      </c>
      <c r="E935" s="8" t="str">
        <f t="shared" si="15"/>
        <v>Not Blank</v>
      </c>
      <c r="F935">
        <f>_xlfn.XLOOKUP(C935,'Wk no''s'!B:B,'Wk no''s'!C:C,FALSE)</f>
        <v>6</v>
      </c>
    </row>
    <row r="936" spans="1:6" x14ac:dyDescent="0.25">
      <c r="A936" t="s">
        <v>1177</v>
      </c>
      <c r="B936">
        <v>0</v>
      </c>
      <c r="C936" s="1">
        <v>45691</v>
      </c>
      <c r="D936" t="s">
        <v>2</v>
      </c>
      <c r="E936" s="8" t="str">
        <f t="shared" si="15"/>
        <v>Blank</v>
      </c>
      <c r="F936">
        <f>_xlfn.XLOOKUP(C936,'Wk no''s'!B:B,'Wk no''s'!C:C,FALSE)</f>
        <v>6</v>
      </c>
    </row>
    <row r="937" spans="1:6" x14ac:dyDescent="0.25">
      <c r="A937" t="s">
        <v>1178</v>
      </c>
      <c r="C937" s="1">
        <v>45691</v>
      </c>
      <c r="D937" t="s">
        <v>2</v>
      </c>
      <c r="E937" s="8" t="str">
        <f t="shared" si="15"/>
        <v>Blank</v>
      </c>
      <c r="F937">
        <f>_xlfn.XLOOKUP(C937,'Wk no''s'!B:B,'Wk no''s'!C:C,FALSE)</f>
        <v>6</v>
      </c>
    </row>
    <row r="938" spans="1:6" x14ac:dyDescent="0.25">
      <c r="A938" t="s">
        <v>1179</v>
      </c>
      <c r="B938">
        <v>8</v>
      </c>
      <c r="C938" s="1">
        <v>45692</v>
      </c>
      <c r="D938" t="s">
        <v>2</v>
      </c>
      <c r="E938" s="8" t="str">
        <f t="shared" si="15"/>
        <v>Not Blank</v>
      </c>
      <c r="F938">
        <f>_xlfn.XLOOKUP(C938,'Wk no''s'!B:B,'Wk no''s'!C:C,FALSE)</f>
        <v>6</v>
      </c>
    </row>
    <row r="939" spans="1:6" x14ac:dyDescent="0.25">
      <c r="A939" t="s">
        <v>1180</v>
      </c>
      <c r="B939">
        <v>0</v>
      </c>
      <c r="C939" s="1">
        <v>45694</v>
      </c>
      <c r="D939" t="s">
        <v>2</v>
      </c>
      <c r="E939" s="8" t="str">
        <f t="shared" si="15"/>
        <v>Blank</v>
      </c>
      <c r="F939">
        <f>_xlfn.XLOOKUP(C939,'Wk no''s'!B:B,'Wk no''s'!C:C,FALSE)</f>
        <v>6</v>
      </c>
    </row>
    <row r="940" spans="1:6" x14ac:dyDescent="0.25">
      <c r="A940" t="s">
        <v>1181</v>
      </c>
      <c r="B940">
        <v>0</v>
      </c>
      <c r="C940" s="1">
        <v>45694</v>
      </c>
      <c r="D940" t="s">
        <v>2</v>
      </c>
      <c r="E940" s="8" t="str">
        <f t="shared" si="15"/>
        <v>Blank</v>
      </c>
      <c r="F940">
        <f>_xlfn.XLOOKUP(C940,'Wk no''s'!B:B,'Wk no''s'!C:C,FALSE)</f>
        <v>6</v>
      </c>
    </row>
    <row r="941" spans="1:6" x14ac:dyDescent="0.25">
      <c r="A941" t="s">
        <v>1182</v>
      </c>
      <c r="C941" s="1">
        <v>45691</v>
      </c>
      <c r="D941" t="s">
        <v>2</v>
      </c>
      <c r="E941" s="8" t="str">
        <f t="shared" si="15"/>
        <v>Blank</v>
      </c>
      <c r="F941">
        <f>_xlfn.XLOOKUP(C941,'Wk no''s'!B:B,'Wk no''s'!C:C,FALSE)</f>
        <v>6</v>
      </c>
    </row>
    <row r="942" spans="1:6" x14ac:dyDescent="0.25">
      <c r="A942" t="s">
        <v>1183</v>
      </c>
      <c r="B942">
        <v>-7</v>
      </c>
      <c r="C942" s="1">
        <v>45691</v>
      </c>
      <c r="D942" t="s">
        <v>2</v>
      </c>
      <c r="E942" s="8" t="str">
        <f t="shared" si="15"/>
        <v>Not Blank</v>
      </c>
      <c r="F942">
        <f>_xlfn.XLOOKUP(C942,'Wk no''s'!B:B,'Wk no''s'!C:C,FALSE)</f>
        <v>6</v>
      </c>
    </row>
    <row r="943" spans="1:6" x14ac:dyDescent="0.25">
      <c r="A943" t="s">
        <v>1184</v>
      </c>
      <c r="B943">
        <v>0</v>
      </c>
      <c r="C943" s="1">
        <v>45691</v>
      </c>
      <c r="D943" t="s">
        <v>2</v>
      </c>
      <c r="E943" s="8" t="str">
        <f t="shared" si="15"/>
        <v>Blank</v>
      </c>
      <c r="F943">
        <f>_xlfn.XLOOKUP(C943,'Wk no''s'!B:B,'Wk no''s'!C:C,FALSE)</f>
        <v>6</v>
      </c>
    </row>
    <row r="944" spans="1:6" x14ac:dyDescent="0.25">
      <c r="A944" t="s">
        <v>1185</v>
      </c>
      <c r="C944" s="1">
        <v>45691</v>
      </c>
      <c r="D944" t="s">
        <v>2</v>
      </c>
      <c r="E944" s="8" t="str">
        <f t="shared" si="15"/>
        <v>Blank</v>
      </c>
      <c r="F944">
        <f>_xlfn.XLOOKUP(C944,'Wk no''s'!B:B,'Wk no''s'!C:C,FALSE)</f>
        <v>6</v>
      </c>
    </row>
    <row r="945" spans="1:6" x14ac:dyDescent="0.25">
      <c r="A945" t="s">
        <v>1186</v>
      </c>
      <c r="C945" s="1">
        <v>45691</v>
      </c>
      <c r="D945" t="s">
        <v>2</v>
      </c>
      <c r="E945" s="8" t="str">
        <f t="shared" si="15"/>
        <v>Blank</v>
      </c>
      <c r="F945">
        <f>_xlfn.XLOOKUP(C945,'Wk no''s'!B:B,'Wk no''s'!C:C,FALSE)</f>
        <v>6</v>
      </c>
    </row>
    <row r="946" spans="1:6" x14ac:dyDescent="0.25">
      <c r="A946" t="s">
        <v>1187</v>
      </c>
      <c r="C946" s="1">
        <v>45691</v>
      </c>
      <c r="D946" t="s">
        <v>2</v>
      </c>
      <c r="E946" s="8" t="str">
        <f t="shared" si="15"/>
        <v>Blank</v>
      </c>
      <c r="F946">
        <f>_xlfn.XLOOKUP(C946,'Wk no''s'!B:B,'Wk no''s'!C:C,FALSE)</f>
        <v>6</v>
      </c>
    </row>
    <row r="947" spans="1:6" x14ac:dyDescent="0.25">
      <c r="A947" t="s">
        <v>1188</v>
      </c>
      <c r="B947">
        <v>8</v>
      </c>
      <c r="C947" s="1">
        <v>45692</v>
      </c>
      <c r="D947" t="s">
        <v>2</v>
      </c>
      <c r="E947" s="8" t="str">
        <f t="shared" si="15"/>
        <v>Not Blank</v>
      </c>
      <c r="F947">
        <f>_xlfn.XLOOKUP(C947,'Wk no''s'!B:B,'Wk no''s'!C:C,FALSE)</f>
        <v>6</v>
      </c>
    </row>
    <row r="948" spans="1:6" x14ac:dyDescent="0.25">
      <c r="A948" t="s">
        <v>1189</v>
      </c>
      <c r="B948">
        <v>0</v>
      </c>
      <c r="C948" s="1">
        <v>45691</v>
      </c>
      <c r="D948" t="s">
        <v>2</v>
      </c>
      <c r="E948" s="8" t="str">
        <f t="shared" si="15"/>
        <v>Blank</v>
      </c>
      <c r="F948">
        <f>_xlfn.XLOOKUP(C948,'Wk no''s'!B:B,'Wk no''s'!C:C,FALSE)</f>
        <v>6</v>
      </c>
    </row>
    <row r="949" spans="1:6" x14ac:dyDescent="0.25">
      <c r="A949" t="s">
        <v>1190</v>
      </c>
      <c r="B949">
        <v>8</v>
      </c>
      <c r="C949" s="1">
        <v>45692</v>
      </c>
      <c r="D949" t="s">
        <v>2</v>
      </c>
      <c r="E949" s="8" t="str">
        <f t="shared" si="15"/>
        <v>Not Blank</v>
      </c>
      <c r="F949">
        <f>_xlfn.XLOOKUP(C949,'Wk no''s'!B:B,'Wk no''s'!C:C,FALSE)</f>
        <v>6</v>
      </c>
    </row>
    <row r="950" spans="1:6" x14ac:dyDescent="0.25">
      <c r="A950" t="s">
        <v>1191</v>
      </c>
      <c r="B950">
        <v>0</v>
      </c>
      <c r="C950" s="1">
        <v>45691</v>
      </c>
      <c r="D950" t="s">
        <v>2</v>
      </c>
      <c r="E950" s="8" t="str">
        <f t="shared" si="15"/>
        <v>Blank</v>
      </c>
      <c r="F950">
        <f>_xlfn.XLOOKUP(C950,'Wk no''s'!B:B,'Wk no''s'!C:C,FALSE)</f>
        <v>6</v>
      </c>
    </row>
    <row r="951" spans="1:6" x14ac:dyDescent="0.25">
      <c r="A951" t="s">
        <v>1192</v>
      </c>
      <c r="B951">
        <v>0</v>
      </c>
      <c r="C951" s="1">
        <v>45691</v>
      </c>
      <c r="D951" t="s">
        <v>2</v>
      </c>
      <c r="E951" s="8" t="str">
        <f t="shared" si="15"/>
        <v>Blank</v>
      </c>
      <c r="F951">
        <f>_xlfn.XLOOKUP(C951,'Wk no''s'!B:B,'Wk no''s'!C:C,FALSE)</f>
        <v>6</v>
      </c>
    </row>
    <row r="952" spans="1:6" x14ac:dyDescent="0.25">
      <c r="A952" t="s">
        <v>1193</v>
      </c>
      <c r="B952">
        <v>0</v>
      </c>
      <c r="C952" s="1">
        <v>45691</v>
      </c>
      <c r="D952" t="s">
        <v>2</v>
      </c>
      <c r="E952" s="8" t="str">
        <f t="shared" si="15"/>
        <v>Blank</v>
      </c>
      <c r="F952">
        <f>_xlfn.XLOOKUP(C952,'Wk no''s'!B:B,'Wk no''s'!C:C,FALSE)</f>
        <v>6</v>
      </c>
    </row>
    <row r="953" spans="1:6" x14ac:dyDescent="0.25">
      <c r="A953" t="s">
        <v>1194</v>
      </c>
      <c r="C953" s="1">
        <v>45692</v>
      </c>
      <c r="D953" t="s">
        <v>2</v>
      </c>
      <c r="E953" s="8" t="str">
        <f t="shared" si="15"/>
        <v>Blank</v>
      </c>
      <c r="F953">
        <f>_xlfn.XLOOKUP(C953,'Wk no''s'!B:B,'Wk no''s'!C:C,FALSE)</f>
        <v>6</v>
      </c>
    </row>
    <row r="954" spans="1:6" x14ac:dyDescent="0.25">
      <c r="A954" t="s">
        <v>1195</v>
      </c>
      <c r="B954">
        <v>-7</v>
      </c>
      <c r="C954" s="1">
        <v>45691</v>
      </c>
      <c r="D954" t="s">
        <v>2</v>
      </c>
      <c r="E954" s="8" t="str">
        <f t="shared" si="15"/>
        <v>Not Blank</v>
      </c>
      <c r="F954">
        <f>_xlfn.XLOOKUP(C954,'Wk no''s'!B:B,'Wk no''s'!C:C,FALSE)</f>
        <v>6</v>
      </c>
    </row>
    <row r="955" spans="1:6" x14ac:dyDescent="0.25">
      <c r="A955" t="s">
        <v>1196</v>
      </c>
      <c r="B955">
        <v>0</v>
      </c>
      <c r="C955" s="1">
        <v>45691</v>
      </c>
      <c r="D955" t="s">
        <v>2</v>
      </c>
      <c r="E955" s="8" t="str">
        <f t="shared" si="15"/>
        <v>Blank</v>
      </c>
      <c r="F955">
        <f>_xlfn.XLOOKUP(C955,'Wk no''s'!B:B,'Wk no''s'!C:C,FALSE)</f>
        <v>6</v>
      </c>
    </row>
    <row r="956" spans="1:6" x14ac:dyDescent="0.25">
      <c r="A956" t="s">
        <v>1197</v>
      </c>
      <c r="B956">
        <v>0</v>
      </c>
      <c r="C956" s="1">
        <v>45691</v>
      </c>
      <c r="D956" t="s">
        <v>2</v>
      </c>
      <c r="E956" s="8" t="str">
        <f t="shared" si="15"/>
        <v>Blank</v>
      </c>
      <c r="F956">
        <f>_xlfn.XLOOKUP(C956,'Wk no''s'!B:B,'Wk no''s'!C:C,FALSE)</f>
        <v>6</v>
      </c>
    </row>
    <row r="957" spans="1:6" x14ac:dyDescent="0.25">
      <c r="A957" t="s">
        <v>1198</v>
      </c>
      <c r="B957">
        <v>16</v>
      </c>
      <c r="C957" s="1">
        <v>45693</v>
      </c>
      <c r="D957" t="s">
        <v>2</v>
      </c>
      <c r="E957" s="8" t="str">
        <f t="shared" si="15"/>
        <v>Not Blank</v>
      </c>
      <c r="F957">
        <f>_xlfn.XLOOKUP(C957,'Wk no''s'!B:B,'Wk no''s'!C:C,FALSE)</f>
        <v>6</v>
      </c>
    </row>
    <row r="958" spans="1:6" x14ac:dyDescent="0.25">
      <c r="A958" t="s">
        <v>1199</v>
      </c>
      <c r="B958">
        <v>0</v>
      </c>
      <c r="C958" s="1">
        <v>45691</v>
      </c>
      <c r="D958" t="s">
        <v>2</v>
      </c>
      <c r="E958" s="8" t="str">
        <f t="shared" si="15"/>
        <v>Blank</v>
      </c>
      <c r="F958">
        <f>_xlfn.XLOOKUP(C958,'Wk no''s'!B:B,'Wk no''s'!C:C,FALSE)</f>
        <v>6</v>
      </c>
    </row>
    <row r="959" spans="1:6" x14ac:dyDescent="0.25">
      <c r="A959" t="s">
        <v>1200</v>
      </c>
      <c r="B959">
        <v>-8</v>
      </c>
      <c r="C959" s="1">
        <v>45692</v>
      </c>
      <c r="D959" t="s">
        <v>2</v>
      </c>
      <c r="E959" s="8" t="str">
        <f t="shared" si="15"/>
        <v>Not Blank</v>
      </c>
      <c r="F959">
        <f>_xlfn.XLOOKUP(C959,'Wk no''s'!B:B,'Wk no''s'!C:C,FALSE)</f>
        <v>6</v>
      </c>
    </row>
    <row r="960" spans="1:6" x14ac:dyDescent="0.25">
      <c r="A960" t="s">
        <v>1201</v>
      </c>
      <c r="C960" s="1">
        <v>45691</v>
      </c>
      <c r="D960" t="s">
        <v>2</v>
      </c>
      <c r="E960" s="8" t="str">
        <f t="shared" si="15"/>
        <v>Blank</v>
      </c>
      <c r="F960">
        <f>_xlfn.XLOOKUP(C960,'Wk no''s'!B:B,'Wk no''s'!C:C,FALSE)</f>
        <v>6</v>
      </c>
    </row>
    <row r="961" spans="1:6" x14ac:dyDescent="0.25">
      <c r="A961" t="s">
        <v>1202</v>
      </c>
      <c r="C961" s="1">
        <v>45692</v>
      </c>
      <c r="D961" t="s">
        <v>2</v>
      </c>
      <c r="E961" s="8" t="str">
        <f t="shared" si="15"/>
        <v>Blank</v>
      </c>
      <c r="F961">
        <f>_xlfn.XLOOKUP(C961,'Wk no''s'!B:B,'Wk no''s'!C:C,FALSE)</f>
        <v>6</v>
      </c>
    </row>
    <row r="962" spans="1:6" x14ac:dyDescent="0.25">
      <c r="A962" t="s">
        <v>1203</v>
      </c>
      <c r="B962">
        <v>0</v>
      </c>
      <c r="C962" s="1">
        <v>45691</v>
      </c>
      <c r="D962" t="s">
        <v>2</v>
      </c>
      <c r="E962" s="8" t="str">
        <f t="shared" si="15"/>
        <v>Blank</v>
      </c>
      <c r="F962">
        <f>_xlfn.XLOOKUP(C962,'Wk no''s'!B:B,'Wk no''s'!C:C,FALSE)</f>
        <v>6</v>
      </c>
    </row>
    <row r="963" spans="1:6" x14ac:dyDescent="0.25">
      <c r="A963" t="s">
        <v>1204</v>
      </c>
      <c r="C963" s="1">
        <v>45692</v>
      </c>
      <c r="D963" t="s">
        <v>2</v>
      </c>
      <c r="E963" s="8" t="str">
        <f t="shared" si="15"/>
        <v>Blank</v>
      </c>
      <c r="F963">
        <f>_xlfn.XLOOKUP(C963,'Wk no''s'!B:B,'Wk no''s'!C:C,FALSE)</f>
        <v>6</v>
      </c>
    </row>
    <row r="964" spans="1:6" x14ac:dyDescent="0.25">
      <c r="A964" t="s">
        <v>1205</v>
      </c>
      <c r="C964" s="1">
        <v>45691</v>
      </c>
      <c r="D964" t="s">
        <v>2</v>
      </c>
      <c r="E964" s="8" t="str">
        <f t="shared" si="15"/>
        <v>Blank</v>
      </c>
      <c r="F964">
        <f>_xlfn.XLOOKUP(C964,'Wk no''s'!B:B,'Wk no''s'!C:C,FALSE)</f>
        <v>6</v>
      </c>
    </row>
    <row r="965" spans="1:6" x14ac:dyDescent="0.25">
      <c r="A965" t="s">
        <v>1206</v>
      </c>
      <c r="C965" s="1">
        <v>45692</v>
      </c>
      <c r="D965" t="s">
        <v>2</v>
      </c>
      <c r="E965" s="8" t="str">
        <f t="shared" si="15"/>
        <v>Blank</v>
      </c>
      <c r="F965">
        <f>_xlfn.XLOOKUP(C965,'Wk no''s'!B:B,'Wk no''s'!C:C,FALSE)</f>
        <v>6</v>
      </c>
    </row>
    <row r="966" spans="1:6" x14ac:dyDescent="0.25">
      <c r="A966" t="s">
        <v>1207</v>
      </c>
      <c r="C966" s="1">
        <v>45692</v>
      </c>
      <c r="D966" t="s">
        <v>2</v>
      </c>
      <c r="E966" s="8" t="str">
        <f t="shared" si="15"/>
        <v>Blank</v>
      </c>
      <c r="F966">
        <f>_xlfn.XLOOKUP(C966,'Wk no''s'!B:B,'Wk no''s'!C:C,FALSE)</f>
        <v>6</v>
      </c>
    </row>
    <row r="967" spans="1:6" x14ac:dyDescent="0.25">
      <c r="A967" t="s">
        <v>1208</v>
      </c>
      <c r="B967">
        <v>15</v>
      </c>
      <c r="C967" s="1">
        <v>45692</v>
      </c>
      <c r="D967" t="s">
        <v>2</v>
      </c>
      <c r="E967" s="8" t="str">
        <f t="shared" si="15"/>
        <v>Not Blank</v>
      </c>
      <c r="F967">
        <f>_xlfn.XLOOKUP(C967,'Wk no''s'!B:B,'Wk no''s'!C:C,FALSE)</f>
        <v>6</v>
      </c>
    </row>
    <row r="968" spans="1:6" x14ac:dyDescent="0.25">
      <c r="A968" t="s">
        <v>1209</v>
      </c>
      <c r="B968">
        <v>23</v>
      </c>
      <c r="C968" s="1">
        <v>45693</v>
      </c>
      <c r="D968" t="s">
        <v>2</v>
      </c>
      <c r="E968" s="8" t="str">
        <f t="shared" si="15"/>
        <v>Not Blank</v>
      </c>
      <c r="F968">
        <f>_xlfn.XLOOKUP(C968,'Wk no''s'!B:B,'Wk no''s'!C:C,FALSE)</f>
        <v>6</v>
      </c>
    </row>
    <row r="969" spans="1:6" x14ac:dyDescent="0.25">
      <c r="A969" t="s">
        <v>1210</v>
      </c>
      <c r="B969">
        <v>0</v>
      </c>
      <c r="C969" s="1">
        <v>45692</v>
      </c>
      <c r="D969" t="s">
        <v>2</v>
      </c>
      <c r="E969" s="8" t="str">
        <f t="shared" si="15"/>
        <v>Blank</v>
      </c>
      <c r="F969">
        <f>_xlfn.XLOOKUP(C969,'Wk no''s'!B:B,'Wk no''s'!C:C,FALSE)</f>
        <v>6</v>
      </c>
    </row>
    <row r="970" spans="1:6" x14ac:dyDescent="0.25">
      <c r="A970" t="s">
        <v>1211</v>
      </c>
      <c r="B970">
        <v>0</v>
      </c>
      <c r="C970" s="1">
        <v>45692</v>
      </c>
      <c r="D970" t="s">
        <v>2</v>
      </c>
      <c r="E970" s="8" t="str">
        <f t="shared" si="15"/>
        <v>Blank</v>
      </c>
      <c r="F970">
        <f>_xlfn.XLOOKUP(C970,'Wk no''s'!B:B,'Wk no''s'!C:C,FALSE)</f>
        <v>6</v>
      </c>
    </row>
    <row r="971" spans="1:6" x14ac:dyDescent="0.25">
      <c r="A971" t="s">
        <v>1212</v>
      </c>
      <c r="C971" s="1">
        <v>45692</v>
      </c>
      <c r="D971" t="s">
        <v>2</v>
      </c>
      <c r="E971" s="8" t="str">
        <f t="shared" si="15"/>
        <v>Blank</v>
      </c>
      <c r="F971">
        <f>_xlfn.XLOOKUP(C971,'Wk no''s'!B:B,'Wk no''s'!C:C,FALSE)</f>
        <v>6</v>
      </c>
    </row>
    <row r="972" spans="1:6" x14ac:dyDescent="0.25">
      <c r="A972" t="s">
        <v>1213</v>
      </c>
      <c r="B972">
        <v>8</v>
      </c>
      <c r="C972" s="1">
        <v>45693</v>
      </c>
      <c r="D972" t="s">
        <v>2</v>
      </c>
      <c r="E972" s="8" t="str">
        <f t="shared" si="15"/>
        <v>Not Blank</v>
      </c>
      <c r="F972">
        <f>_xlfn.XLOOKUP(C972,'Wk no''s'!B:B,'Wk no''s'!C:C,FALSE)</f>
        <v>6</v>
      </c>
    </row>
    <row r="973" spans="1:6" x14ac:dyDescent="0.25">
      <c r="A973" t="s">
        <v>1214</v>
      </c>
      <c r="B973">
        <v>0</v>
      </c>
      <c r="C973" s="1">
        <v>45692</v>
      </c>
      <c r="D973" t="s">
        <v>2</v>
      </c>
      <c r="E973" s="8" t="str">
        <f t="shared" si="15"/>
        <v>Blank</v>
      </c>
      <c r="F973">
        <f>_xlfn.XLOOKUP(C973,'Wk no''s'!B:B,'Wk no''s'!C:C,FALSE)</f>
        <v>6</v>
      </c>
    </row>
    <row r="974" spans="1:6" x14ac:dyDescent="0.25">
      <c r="A974" t="s">
        <v>1215</v>
      </c>
      <c r="C974" s="1">
        <v>45692</v>
      </c>
      <c r="D974" t="s">
        <v>2</v>
      </c>
      <c r="E974" s="8" t="str">
        <f t="shared" si="15"/>
        <v>Blank</v>
      </c>
      <c r="F974">
        <f>_xlfn.XLOOKUP(C974,'Wk no''s'!B:B,'Wk no''s'!C:C,FALSE)</f>
        <v>6</v>
      </c>
    </row>
    <row r="975" spans="1:6" x14ac:dyDescent="0.25">
      <c r="A975" t="s">
        <v>1216</v>
      </c>
      <c r="B975">
        <v>-7</v>
      </c>
      <c r="C975" s="1">
        <v>45692</v>
      </c>
      <c r="D975" t="s">
        <v>2</v>
      </c>
      <c r="E975" s="8" t="str">
        <f t="shared" si="15"/>
        <v>Not Blank</v>
      </c>
      <c r="F975">
        <f>_xlfn.XLOOKUP(C975,'Wk no''s'!B:B,'Wk no''s'!C:C,FALSE)</f>
        <v>6</v>
      </c>
    </row>
    <row r="976" spans="1:6" x14ac:dyDescent="0.25">
      <c r="A976" t="s">
        <v>1217</v>
      </c>
      <c r="B976">
        <v>8</v>
      </c>
      <c r="C976" s="1">
        <v>45693</v>
      </c>
      <c r="D976" t="s">
        <v>2</v>
      </c>
      <c r="E976" s="8" t="str">
        <f t="shared" si="15"/>
        <v>Not Blank</v>
      </c>
      <c r="F976">
        <f>_xlfn.XLOOKUP(C976,'Wk no''s'!B:B,'Wk no''s'!C:C,FALSE)</f>
        <v>6</v>
      </c>
    </row>
    <row r="977" spans="1:6" x14ac:dyDescent="0.25">
      <c r="A977" t="s">
        <v>1218</v>
      </c>
      <c r="B977">
        <v>0</v>
      </c>
      <c r="C977" s="1">
        <v>45692</v>
      </c>
      <c r="D977" t="s">
        <v>2</v>
      </c>
      <c r="E977" s="8" t="str">
        <f t="shared" si="15"/>
        <v>Blank</v>
      </c>
      <c r="F977">
        <f>_xlfn.XLOOKUP(C977,'Wk no''s'!B:B,'Wk no''s'!C:C,FALSE)</f>
        <v>6</v>
      </c>
    </row>
    <row r="978" spans="1:6" x14ac:dyDescent="0.25">
      <c r="A978" t="s">
        <v>1219</v>
      </c>
      <c r="B978">
        <v>0</v>
      </c>
      <c r="C978" s="1">
        <v>45692</v>
      </c>
      <c r="D978" t="s">
        <v>2</v>
      </c>
      <c r="E978" s="8" t="str">
        <f t="shared" ref="E978:E1041" si="16">IF(B978=0,"Blank","Not Blank")</f>
        <v>Blank</v>
      </c>
      <c r="F978">
        <f>_xlfn.XLOOKUP(C978,'Wk no''s'!B:B,'Wk no''s'!C:C,FALSE)</f>
        <v>6</v>
      </c>
    </row>
    <row r="979" spans="1:6" x14ac:dyDescent="0.25">
      <c r="A979" t="s">
        <v>1220</v>
      </c>
      <c r="C979" s="1">
        <v>45692</v>
      </c>
      <c r="D979" t="s">
        <v>2</v>
      </c>
      <c r="E979" s="8" t="str">
        <f t="shared" si="16"/>
        <v>Blank</v>
      </c>
      <c r="F979">
        <f>_xlfn.XLOOKUP(C979,'Wk no''s'!B:B,'Wk no''s'!C:C,FALSE)</f>
        <v>6</v>
      </c>
    </row>
    <row r="980" spans="1:6" x14ac:dyDescent="0.25">
      <c r="A980" t="s">
        <v>1221</v>
      </c>
      <c r="B980">
        <v>8</v>
      </c>
      <c r="C980" s="1">
        <v>45693</v>
      </c>
      <c r="D980" t="s">
        <v>2</v>
      </c>
      <c r="E980" s="8" t="str">
        <f t="shared" si="16"/>
        <v>Not Blank</v>
      </c>
      <c r="F980">
        <f>_xlfn.XLOOKUP(C980,'Wk no''s'!B:B,'Wk no''s'!C:C,FALSE)</f>
        <v>6</v>
      </c>
    </row>
    <row r="981" spans="1:6" x14ac:dyDescent="0.25">
      <c r="A981" t="s">
        <v>1222</v>
      </c>
      <c r="B981">
        <v>0</v>
      </c>
      <c r="C981" s="1">
        <v>45692</v>
      </c>
      <c r="D981" t="s">
        <v>2</v>
      </c>
      <c r="E981" s="8" t="str">
        <f t="shared" si="16"/>
        <v>Blank</v>
      </c>
      <c r="F981">
        <f>_xlfn.XLOOKUP(C981,'Wk no''s'!B:B,'Wk no''s'!C:C,FALSE)</f>
        <v>6</v>
      </c>
    </row>
    <row r="982" spans="1:6" x14ac:dyDescent="0.25">
      <c r="A982" t="s">
        <v>1223</v>
      </c>
      <c r="B982">
        <v>8</v>
      </c>
      <c r="C982" s="1">
        <v>45693</v>
      </c>
      <c r="D982" t="s">
        <v>2</v>
      </c>
      <c r="E982" s="8" t="str">
        <f t="shared" si="16"/>
        <v>Not Blank</v>
      </c>
      <c r="F982">
        <f>_xlfn.XLOOKUP(C982,'Wk no''s'!B:B,'Wk no''s'!C:C,FALSE)</f>
        <v>6</v>
      </c>
    </row>
    <row r="983" spans="1:6" x14ac:dyDescent="0.25">
      <c r="A983" t="s">
        <v>1224</v>
      </c>
      <c r="B983">
        <v>0</v>
      </c>
      <c r="C983" s="1">
        <v>45692</v>
      </c>
      <c r="D983" t="s">
        <v>2</v>
      </c>
      <c r="E983" s="8" t="str">
        <f t="shared" si="16"/>
        <v>Blank</v>
      </c>
      <c r="F983">
        <f>_xlfn.XLOOKUP(C983,'Wk no''s'!B:B,'Wk no''s'!C:C,FALSE)</f>
        <v>6</v>
      </c>
    </row>
    <row r="984" spans="1:6" x14ac:dyDescent="0.25">
      <c r="A984" t="s">
        <v>1225</v>
      </c>
      <c r="C984" s="1">
        <v>45692</v>
      </c>
      <c r="D984" t="s">
        <v>2</v>
      </c>
      <c r="E984" s="8" t="str">
        <f t="shared" si="16"/>
        <v>Blank</v>
      </c>
      <c r="F984">
        <f>_xlfn.XLOOKUP(C984,'Wk no''s'!B:B,'Wk no''s'!C:C,FALSE)</f>
        <v>6</v>
      </c>
    </row>
    <row r="985" spans="1:6" x14ac:dyDescent="0.25">
      <c r="A985" t="s">
        <v>1226</v>
      </c>
      <c r="B985">
        <v>0</v>
      </c>
      <c r="C985" s="1">
        <v>45692</v>
      </c>
      <c r="D985" t="s">
        <v>2</v>
      </c>
      <c r="E985" s="8" t="str">
        <f t="shared" si="16"/>
        <v>Blank</v>
      </c>
      <c r="F985">
        <f>_xlfn.XLOOKUP(C985,'Wk no''s'!B:B,'Wk no''s'!C:C,FALSE)</f>
        <v>6</v>
      </c>
    </row>
    <row r="986" spans="1:6" x14ac:dyDescent="0.25">
      <c r="A986" t="s">
        <v>1227</v>
      </c>
      <c r="C986" s="1">
        <v>45692</v>
      </c>
      <c r="D986" t="s">
        <v>2</v>
      </c>
      <c r="E986" s="8" t="str">
        <f t="shared" si="16"/>
        <v>Blank</v>
      </c>
      <c r="F986">
        <f>_xlfn.XLOOKUP(C986,'Wk no''s'!B:B,'Wk no''s'!C:C,FALSE)</f>
        <v>6</v>
      </c>
    </row>
    <row r="987" spans="1:6" x14ac:dyDescent="0.25">
      <c r="A987" t="s">
        <v>1228</v>
      </c>
      <c r="B987">
        <v>16</v>
      </c>
      <c r="C987" s="1">
        <v>45693</v>
      </c>
      <c r="D987" t="s">
        <v>2</v>
      </c>
      <c r="E987" s="8" t="str">
        <f t="shared" si="16"/>
        <v>Not Blank</v>
      </c>
      <c r="F987">
        <f>_xlfn.XLOOKUP(C987,'Wk no''s'!B:B,'Wk no''s'!C:C,FALSE)</f>
        <v>6</v>
      </c>
    </row>
    <row r="988" spans="1:6" x14ac:dyDescent="0.25">
      <c r="A988" t="s">
        <v>1229</v>
      </c>
      <c r="C988" s="1">
        <v>45692</v>
      </c>
      <c r="D988" t="s">
        <v>2</v>
      </c>
      <c r="E988" s="8" t="str">
        <f t="shared" si="16"/>
        <v>Blank</v>
      </c>
      <c r="F988">
        <f>_xlfn.XLOOKUP(C988,'Wk no''s'!B:B,'Wk no''s'!C:C,FALSE)</f>
        <v>6</v>
      </c>
    </row>
    <row r="989" spans="1:6" x14ac:dyDescent="0.25">
      <c r="A989" t="s">
        <v>1230</v>
      </c>
      <c r="B989">
        <v>24</v>
      </c>
      <c r="C989" s="1">
        <v>45695</v>
      </c>
      <c r="D989" t="s">
        <v>2</v>
      </c>
      <c r="E989" s="8" t="str">
        <f t="shared" si="16"/>
        <v>Not Blank</v>
      </c>
      <c r="F989">
        <f>_xlfn.XLOOKUP(C989,'Wk no''s'!B:B,'Wk no''s'!C:C,FALSE)</f>
        <v>6</v>
      </c>
    </row>
    <row r="990" spans="1:6" x14ac:dyDescent="0.25">
      <c r="A990" t="s">
        <v>1231</v>
      </c>
      <c r="B990">
        <v>24</v>
      </c>
      <c r="C990" s="1">
        <v>45695</v>
      </c>
      <c r="D990" t="s">
        <v>2</v>
      </c>
      <c r="E990" s="8" t="str">
        <f t="shared" si="16"/>
        <v>Not Blank</v>
      </c>
      <c r="F990">
        <f>_xlfn.XLOOKUP(C990,'Wk no''s'!B:B,'Wk no''s'!C:C,FALSE)</f>
        <v>6</v>
      </c>
    </row>
    <row r="991" spans="1:6" x14ac:dyDescent="0.25">
      <c r="A991" t="s">
        <v>1232</v>
      </c>
      <c r="C991" s="1">
        <v>45692</v>
      </c>
      <c r="D991" t="s">
        <v>2</v>
      </c>
      <c r="E991" s="8" t="str">
        <f t="shared" si="16"/>
        <v>Blank</v>
      </c>
      <c r="F991">
        <f>_xlfn.XLOOKUP(C991,'Wk no''s'!B:B,'Wk no''s'!C:C,FALSE)</f>
        <v>6</v>
      </c>
    </row>
    <row r="992" spans="1:6" x14ac:dyDescent="0.25">
      <c r="A992" t="s">
        <v>1233</v>
      </c>
      <c r="B992">
        <v>16</v>
      </c>
      <c r="C992" s="1">
        <v>45694</v>
      </c>
      <c r="D992" t="s">
        <v>2</v>
      </c>
      <c r="E992" s="8" t="str">
        <f t="shared" si="16"/>
        <v>Not Blank</v>
      </c>
      <c r="F992">
        <f>_xlfn.XLOOKUP(C992,'Wk no''s'!B:B,'Wk no''s'!C:C,FALSE)</f>
        <v>6</v>
      </c>
    </row>
    <row r="993" spans="1:6" x14ac:dyDescent="0.25">
      <c r="A993" t="s">
        <v>1234</v>
      </c>
      <c r="B993">
        <v>8</v>
      </c>
      <c r="C993" s="1">
        <v>45693</v>
      </c>
      <c r="D993" t="s">
        <v>2</v>
      </c>
      <c r="E993" s="8" t="str">
        <f t="shared" si="16"/>
        <v>Not Blank</v>
      </c>
      <c r="F993">
        <f>_xlfn.XLOOKUP(C993,'Wk no''s'!B:B,'Wk no''s'!C:C,FALSE)</f>
        <v>6</v>
      </c>
    </row>
    <row r="994" spans="1:6" x14ac:dyDescent="0.25">
      <c r="A994" t="s">
        <v>1235</v>
      </c>
      <c r="B994">
        <v>8</v>
      </c>
      <c r="C994" s="1">
        <v>45693</v>
      </c>
      <c r="D994" t="s">
        <v>2</v>
      </c>
      <c r="E994" s="8" t="str">
        <f t="shared" si="16"/>
        <v>Not Blank</v>
      </c>
      <c r="F994">
        <f>_xlfn.XLOOKUP(C994,'Wk no''s'!B:B,'Wk no''s'!C:C,FALSE)</f>
        <v>6</v>
      </c>
    </row>
    <row r="995" spans="1:6" x14ac:dyDescent="0.25">
      <c r="A995" t="s">
        <v>1236</v>
      </c>
      <c r="C995" s="1">
        <v>45692</v>
      </c>
      <c r="D995" t="s">
        <v>2</v>
      </c>
      <c r="E995" s="8" t="str">
        <f t="shared" si="16"/>
        <v>Blank</v>
      </c>
      <c r="F995">
        <f>_xlfn.XLOOKUP(C995,'Wk no''s'!B:B,'Wk no''s'!C:C,FALSE)</f>
        <v>6</v>
      </c>
    </row>
    <row r="996" spans="1:6" x14ac:dyDescent="0.25">
      <c r="A996" t="s">
        <v>1237</v>
      </c>
      <c r="B996">
        <v>16</v>
      </c>
      <c r="C996" s="1">
        <v>45693</v>
      </c>
      <c r="D996" t="s">
        <v>2</v>
      </c>
      <c r="E996" s="8" t="str">
        <f t="shared" si="16"/>
        <v>Not Blank</v>
      </c>
      <c r="F996">
        <f>_xlfn.XLOOKUP(C996,'Wk no''s'!B:B,'Wk no''s'!C:C,FALSE)</f>
        <v>6</v>
      </c>
    </row>
    <row r="997" spans="1:6" x14ac:dyDescent="0.25">
      <c r="A997" t="s">
        <v>1238</v>
      </c>
      <c r="C997" s="1">
        <v>45692</v>
      </c>
      <c r="D997" t="s">
        <v>2</v>
      </c>
      <c r="E997" s="8" t="str">
        <f t="shared" si="16"/>
        <v>Blank</v>
      </c>
      <c r="F997">
        <f>_xlfn.XLOOKUP(C997,'Wk no''s'!B:B,'Wk no''s'!C:C,FALSE)</f>
        <v>6</v>
      </c>
    </row>
    <row r="998" spans="1:6" x14ac:dyDescent="0.25">
      <c r="A998" t="s">
        <v>1239</v>
      </c>
      <c r="B998">
        <v>24</v>
      </c>
      <c r="C998" s="1">
        <v>45694</v>
      </c>
      <c r="D998" t="s">
        <v>2</v>
      </c>
      <c r="E998" s="8" t="str">
        <f t="shared" si="16"/>
        <v>Not Blank</v>
      </c>
      <c r="F998">
        <f>_xlfn.XLOOKUP(C998,'Wk no''s'!B:B,'Wk no''s'!C:C,FALSE)</f>
        <v>6</v>
      </c>
    </row>
    <row r="999" spans="1:6" x14ac:dyDescent="0.25">
      <c r="A999" t="s">
        <v>1240</v>
      </c>
      <c r="B999">
        <v>15</v>
      </c>
      <c r="C999" s="1">
        <v>45693</v>
      </c>
      <c r="D999" t="s">
        <v>2</v>
      </c>
      <c r="E999" s="8" t="str">
        <f t="shared" si="16"/>
        <v>Not Blank</v>
      </c>
      <c r="F999">
        <f>_xlfn.XLOOKUP(C999,'Wk no''s'!B:B,'Wk no''s'!C:C,FALSE)</f>
        <v>6</v>
      </c>
    </row>
    <row r="1000" spans="1:6" x14ac:dyDescent="0.25">
      <c r="A1000" t="s">
        <v>1241</v>
      </c>
      <c r="B1000">
        <v>16</v>
      </c>
      <c r="C1000" s="1">
        <v>45693</v>
      </c>
      <c r="D1000" t="s">
        <v>2</v>
      </c>
      <c r="E1000" s="8" t="str">
        <f t="shared" si="16"/>
        <v>Not Blank</v>
      </c>
      <c r="F1000">
        <f>_xlfn.XLOOKUP(C1000,'Wk no''s'!B:B,'Wk no''s'!C:C,FALSE)</f>
        <v>6</v>
      </c>
    </row>
    <row r="1001" spans="1:6" x14ac:dyDescent="0.25">
      <c r="A1001" t="s">
        <v>1242</v>
      </c>
      <c r="B1001">
        <v>0</v>
      </c>
      <c r="C1001" s="1">
        <v>45693</v>
      </c>
      <c r="D1001" t="s">
        <v>2</v>
      </c>
      <c r="E1001" s="8" t="str">
        <f t="shared" si="16"/>
        <v>Blank</v>
      </c>
      <c r="F1001">
        <f>_xlfn.XLOOKUP(C1001,'Wk no''s'!B:B,'Wk no''s'!C:C,FALSE)</f>
        <v>6</v>
      </c>
    </row>
    <row r="1002" spans="1:6" x14ac:dyDescent="0.25">
      <c r="A1002" t="s">
        <v>1243</v>
      </c>
      <c r="C1002" s="1">
        <v>45692</v>
      </c>
      <c r="D1002" t="s">
        <v>2</v>
      </c>
      <c r="E1002" s="8" t="str">
        <f t="shared" si="16"/>
        <v>Blank</v>
      </c>
      <c r="F1002">
        <f>_xlfn.XLOOKUP(C1002,'Wk no''s'!B:B,'Wk no''s'!C:C,FALSE)</f>
        <v>6</v>
      </c>
    </row>
    <row r="1003" spans="1:6" x14ac:dyDescent="0.25">
      <c r="A1003" t="s">
        <v>1244</v>
      </c>
      <c r="C1003" s="1">
        <v>45693</v>
      </c>
      <c r="D1003" t="s">
        <v>2</v>
      </c>
      <c r="E1003" s="8" t="str">
        <f t="shared" si="16"/>
        <v>Blank</v>
      </c>
      <c r="F1003">
        <f>_xlfn.XLOOKUP(C1003,'Wk no''s'!B:B,'Wk no''s'!C:C,FALSE)</f>
        <v>6</v>
      </c>
    </row>
    <row r="1004" spans="1:6" x14ac:dyDescent="0.25">
      <c r="A1004" t="s">
        <v>1245</v>
      </c>
      <c r="C1004" s="1">
        <v>45693</v>
      </c>
      <c r="D1004" t="s">
        <v>2</v>
      </c>
      <c r="E1004" s="8" t="str">
        <f t="shared" si="16"/>
        <v>Blank</v>
      </c>
      <c r="F1004">
        <f>_xlfn.XLOOKUP(C1004,'Wk no''s'!B:B,'Wk no''s'!C:C,FALSE)</f>
        <v>6</v>
      </c>
    </row>
    <row r="1005" spans="1:6" x14ac:dyDescent="0.25">
      <c r="A1005" t="s">
        <v>1246</v>
      </c>
      <c r="C1005" s="1">
        <v>45693</v>
      </c>
      <c r="D1005" t="s">
        <v>2</v>
      </c>
      <c r="E1005" s="8" t="str">
        <f t="shared" si="16"/>
        <v>Blank</v>
      </c>
      <c r="F1005">
        <f>_xlfn.XLOOKUP(C1005,'Wk no''s'!B:B,'Wk no''s'!C:C,FALSE)</f>
        <v>6</v>
      </c>
    </row>
    <row r="1006" spans="1:6" x14ac:dyDescent="0.25">
      <c r="A1006" t="s">
        <v>1247</v>
      </c>
      <c r="C1006" s="1">
        <v>45693</v>
      </c>
      <c r="D1006" t="s">
        <v>2</v>
      </c>
      <c r="E1006" s="8" t="str">
        <f t="shared" si="16"/>
        <v>Blank</v>
      </c>
      <c r="F1006">
        <f>_xlfn.XLOOKUP(C1006,'Wk no''s'!B:B,'Wk no''s'!C:C,FALSE)</f>
        <v>6</v>
      </c>
    </row>
    <row r="1007" spans="1:6" x14ac:dyDescent="0.25">
      <c r="A1007" t="s">
        <v>1248</v>
      </c>
      <c r="B1007">
        <v>8</v>
      </c>
      <c r="C1007" s="1">
        <v>45694</v>
      </c>
      <c r="D1007" t="s">
        <v>2</v>
      </c>
      <c r="E1007" s="8" t="str">
        <f t="shared" si="16"/>
        <v>Not Blank</v>
      </c>
      <c r="F1007">
        <f>_xlfn.XLOOKUP(C1007,'Wk no''s'!B:B,'Wk no''s'!C:C,FALSE)</f>
        <v>6</v>
      </c>
    </row>
    <row r="1008" spans="1:6" x14ac:dyDescent="0.25">
      <c r="A1008" t="s">
        <v>1249</v>
      </c>
      <c r="B1008">
        <v>8</v>
      </c>
      <c r="C1008" s="1">
        <v>45694</v>
      </c>
      <c r="D1008" t="s">
        <v>2</v>
      </c>
      <c r="E1008" s="8" t="str">
        <f t="shared" si="16"/>
        <v>Not Blank</v>
      </c>
      <c r="F1008">
        <f>_xlfn.XLOOKUP(C1008,'Wk no''s'!B:B,'Wk no''s'!C:C,FALSE)</f>
        <v>6</v>
      </c>
    </row>
    <row r="1009" spans="1:6" x14ac:dyDescent="0.25">
      <c r="A1009" t="s">
        <v>1250</v>
      </c>
      <c r="B1009">
        <v>0</v>
      </c>
      <c r="C1009" s="1">
        <v>45693</v>
      </c>
      <c r="D1009" t="s">
        <v>2</v>
      </c>
      <c r="E1009" s="8" t="str">
        <f t="shared" si="16"/>
        <v>Blank</v>
      </c>
      <c r="F1009">
        <f>_xlfn.XLOOKUP(C1009,'Wk no''s'!B:B,'Wk no''s'!C:C,FALSE)</f>
        <v>6</v>
      </c>
    </row>
    <row r="1010" spans="1:6" x14ac:dyDescent="0.25">
      <c r="A1010" t="s">
        <v>1251</v>
      </c>
      <c r="B1010">
        <v>0</v>
      </c>
      <c r="C1010" s="1">
        <v>45693</v>
      </c>
      <c r="D1010" t="s">
        <v>2</v>
      </c>
      <c r="E1010" s="8" t="str">
        <f t="shared" si="16"/>
        <v>Blank</v>
      </c>
      <c r="F1010">
        <f>_xlfn.XLOOKUP(C1010,'Wk no''s'!B:B,'Wk no''s'!C:C,FALSE)</f>
        <v>6</v>
      </c>
    </row>
    <row r="1011" spans="1:6" x14ac:dyDescent="0.25">
      <c r="A1011" t="s">
        <v>1252</v>
      </c>
      <c r="C1011" s="1">
        <v>45693</v>
      </c>
      <c r="D1011" t="s">
        <v>2</v>
      </c>
      <c r="E1011" s="8" t="str">
        <f t="shared" si="16"/>
        <v>Blank</v>
      </c>
      <c r="F1011">
        <f>_xlfn.XLOOKUP(C1011,'Wk no''s'!B:B,'Wk no''s'!C:C,FALSE)</f>
        <v>6</v>
      </c>
    </row>
    <row r="1012" spans="1:6" x14ac:dyDescent="0.25">
      <c r="A1012" t="s">
        <v>1253</v>
      </c>
      <c r="B1012">
        <v>0</v>
      </c>
      <c r="C1012" s="1">
        <v>45693</v>
      </c>
      <c r="D1012" t="s">
        <v>2</v>
      </c>
      <c r="E1012" s="8" t="str">
        <f t="shared" si="16"/>
        <v>Blank</v>
      </c>
      <c r="F1012">
        <f>_xlfn.XLOOKUP(C1012,'Wk no''s'!B:B,'Wk no''s'!C:C,FALSE)</f>
        <v>6</v>
      </c>
    </row>
    <row r="1013" spans="1:6" x14ac:dyDescent="0.25">
      <c r="A1013" t="s">
        <v>1254</v>
      </c>
      <c r="C1013" s="1">
        <v>45693</v>
      </c>
      <c r="D1013" t="s">
        <v>2</v>
      </c>
      <c r="E1013" s="8" t="str">
        <f t="shared" si="16"/>
        <v>Blank</v>
      </c>
      <c r="F1013">
        <f>_xlfn.XLOOKUP(C1013,'Wk no''s'!B:B,'Wk no''s'!C:C,FALSE)</f>
        <v>6</v>
      </c>
    </row>
    <row r="1014" spans="1:6" x14ac:dyDescent="0.25">
      <c r="A1014" t="s">
        <v>1255</v>
      </c>
      <c r="B1014">
        <v>0</v>
      </c>
      <c r="C1014" s="1">
        <v>45693</v>
      </c>
      <c r="D1014" t="s">
        <v>2</v>
      </c>
      <c r="E1014" s="8" t="str">
        <f t="shared" si="16"/>
        <v>Blank</v>
      </c>
      <c r="F1014">
        <f>_xlfn.XLOOKUP(C1014,'Wk no''s'!B:B,'Wk no''s'!C:C,FALSE)</f>
        <v>6</v>
      </c>
    </row>
    <row r="1015" spans="1:6" x14ac:dyDescent="0.25">
      <c r="A1015" t="s">
        <v>1256</v>
      </c>
      <c r="B1015">
        <v>0</v>
      </c>
      <c r="C1015" s="1">
        <v>45693</v>
      </c>
      <c r="D1015" t="s">
        <v>2</v>
      </c>
      <c r="E1015" s="8" t="str">
        <f t="shared" si="16"/>
        <v>Blank</v>
      </c>
      <c r="F1015">
        <f>_xlfn.XLOOKUP(C1015,'Wk no''s'!B:B,'Wk no''s'!C:C,FALSE)</f>
        <v>6</v>
      </c>
    </row>
    <row r="1016" spans="1:6" x14ac:dyDescent="0.25">
      <c r="A1016" t="s">
        <v>1257</v>
      </c>
      <c r="B1016">
        <v>0</v>
      </c>
      <c r="C1016" s="1">
        <v>45693</v>
      </c>
      <c r="D1016" t="s">
        <v>2</v>
      </c>
      <c r="E1016" s="8" t="str">
        <f t="shared" si="16"/>
        <v>Blank</v>
      </c>
      <c r="F1016">
        <f>_xlfn.XLOOKUP(C1016,'Wk no''s'!B:B,'Wk no''s'!C:C,FALSE)</f>
        <v>6</v>
      </c>
    </row>
    <row r="1017" spans="1:6" x14ac:dyDescent="0.25">
      <c r="A1017" t="s">
        <v>1258</v>
      </c>
      <c r="B1017">
        <v>0</v>
      </c>
      <c r="C1017" s="1">
        <v>45693</v>
      </c>
      <c r="D1017" t="s">
        <v>2</v>
      </c>
      <c r="E1017" s="8" t="str">
        <f t="shared" si="16"/>
        <v>Blank</v>
      </c>
      <c r="F1017">
        <f>_xlfn.XLOOKUP(C1017,'Wk no''s'!B:B,'Wk no''s'!C:C,FALSE)</f>
        <v>6</v>
      </c>
    </row>
    <row r="1018" spans="1:6" x14ac:dyDescent="0.25">
      <c r="A1018" t="s">
        <v>1259</v>
      </c>
      <c r="B1018">
        <v>16</v>
      </c>
      <c r="C1018" s="1">
        <v>45694</v>
      </c>
      <c r="D1018" t="s">
        <v>2</v>
      </c>
      <c r="E1018" s="8" t="str">
        <f t="shared" si="16"/>
        <v>Not Blank</v>
      </c>
      <c r="F1018">
        <f>_xlfn.XLOOKUP(C1018,'Wk no''s'!B:B,'Wk no''s'!C:C,FALSE)</f>
        <v>6</v>
      </c>
    </row>
    <row r="1019" spans="1:6" x14ac:dyDescent="0.25">
      <c r="A1019" t="s">
        <v>1260</v>
      </c>
      <c r="C1019" s="1">
        <v>45693</v>
      </c>
      <c r="D1019" t="s">
        <v>2</v>
      </c>
      <c r="E1019" s="8" t="str">
        <f t="shared" si="16"/>
        <v>Blank</v>
      </c>
      <c r="F1019">
        <f>_xlfn.XLOOKUP(C1019,'Wk no''s'!B:B,'Wk no''s'!C:C,FALSE)</f>
        <v>6</v>
      </c>
    </row>
    <row r="1020" spans="1:6" x14ac:dyDescent="0.25">
      <c r="A1020" t="s">
        <v>1261</v>
      </c>
      <c r="C1020" s="1">
        <v>45694</v>
      </c>
      <c r="D1020" t="s">
        <v>2</v>
      </c>
      <c r="E1020" s="8" t="str">
        <f t="shared" si="16"/>
        <v>Blank</v>
      </c>
      <c r="F1020">
        <f>_xlfn.XLOOKUP(C1020,'Wk no''s'!B:B,'Wk no''s'!C:C,FALSE)</f>
        <v>6</v>
      </c>
    </row>
    <row r="1021" spans="1:6" x14ac:dyDescent="0.25">
      <c r="A1021" t="s">
        <v>1262</v>
      </c>
      <c r="B1021">
        <v>16</v>
      </c>
      <c r="C1021" s="1">
        <v>45694</v>
      </c>
      <c r="D1021" t="s">
        <v>2</v>
      </c>
      <c r="E1021" s="8" t="str">
        <f t="shared" si="16"/>
        <v>Not Blank</v>
      </c>
      <c r="F1021">
        <f>_xlfn.XLOOKUP(C1021,'Wk no''s'!B:B,'Wk no''s'!C:C,FALSE)</f>
        <v>6</v>
      </c>
    </row>
    <row r="1022" spans="1:6" x14ac:dyDescent="0.25">
      <c r="A1022" t="s">
        <v>1263</v>
      </c>
      <c r="B1022">
        <v>15</v>
      </c>
      <c r="C1022" s="1">
        <v>45694</v>
      </c>
      <c r="D1022" t="s">
        <v>2</v>
      </c>
      <c r="E1022" s="8" t="str">
        <f t="shared" si="16"/>
        <v>Not Blank</v>
      </c>
      <c r="F1022">
        <f>_xlfn.XLOOKUP(C1022,'Wk no''s'!B:B,'Wk no''s'!C:C,FALSE)</f>
        <v>6</v>
      </c>
    </row>
    <row r="1023" spans="1:6" x14ac:dyDescent="0.25">
      <c r="A1023" t="s">
        <v>1264</v>
      </c>
      <c r="C1023" s="1">
        <v>45694</v>
      </c>
      <c r="D1023" t="s">
        <v>2</v>
      </c>
      <c r="E1023" s="8" t="str">
        <f t="shared" si="16"/>
        <v>Blank</v>
      </c>
      <c r="F1023">
        <f>_xlfn.XLOOKUP(C1023,'Wk no''s'!B:B,'Wk no''s'!C:C,FALSE)</f>
        <v>6</v>
      </c>
    </row>
    <row r="1024" spans="1:6" x14ac:dyDescent="0.25">
      <c r="A1024" t="s">
        <v>1265</v>
      </c>
      <c r="B1024">
        <v>0</v>
      </c>
      <c r="C1024" s="1">
        <v>45694</v>
      </c>
      <c r="D1024" t="s">
        <v>2</v>
      </c>
      <c r="E1024" s="8" t="str">
        <f t="shared" si="16"/>
        <v>Blank</v>
      </c>
      <c r="F1024">
        <f>_xlfn.XLOOKUP(C1024,'Wk no''s'!B:B,'Wk no''s'!C:C,FALSE)</f>
        <v>6</v>
      </c>
    </row>
    <row r="1025" spans="1:6" x14ac:dyDescent="0.25">
      <c r="A1025" t="s">
        <v>1266</v>
      </c>
      <c r="B1025">
        <v>-8</v>
      </c>
      <c r="C1025" s="1">
        <v>45694</v>
      </c>
      <c r="D1025" t="s">
        <v>2</v>
      </c>
      <c r="E1025" s="8" t="str">
        <f t="shared" si="16"/>
        <v>Not Blank</v>
      </c>
      <c r="F1025">
        <f>_xlfn.XLOOKUP(C1025,'Wk no''s'!B:B,'Wk no''s'!C:C,FALSE)</f>
        <v>6</v>
      </c>
    </row>
    <row r="1026" spans="1:6" x14ac:dyDescent="0.25">
      <c r="A1026" t="s">
        <v>1267</v>
      </c>
      <c r="C1026" s="1">
        <v>45694</v>
      </c>
      <c r="D1026" t="s">
        <v>2</v>
      </c>
      <c r="E1026" s="8" t="str">
        <f t="shared" si="16"/>
        <v>Blank</v>
      </c>
      <c r="F1026">
        <f>_xlfn.XLOOKUP(C1026,'Wk no''s'!B:B,'Wk no''s'!C:C,FALSE)</f>
        <v>6</v>
      </c>
    </row>
    <row r="1027" spans="1:6" x14ac:dyDescent="0.25">
      <c r="A1027" t="s">
        <v>1268</v>
      </c>
      <c r="B1027">
        <v>0</v>
      </c>
      <c r="C1027" s="1">
        <v>45694</v>
      </c>
      <c r="D1027" t="s">
        <v>2</v>
      </c>
      <c r="E1027" s="8" t="str">
        <f t="shared" si="16"/>
        <v>Blank</v>
      </c>
      <c r="F1027">
        <f>_xlfn.XLOOKUP(C1027,'Wk no''s'!B:B,'Wk no''s'!C:C,FALSE)</f>
        <v>6</v>
      </c>
    </row>
    <row r="1028" spans="1:6" x14ac:dyDescent="0.25">
      <c r="A1028" t="s">
        <v>1269</v>
      </c>
      <c r="C1028" s="1">
        <v>45694</v>
      </c>
      <c r="D1028" t="s">
        <v>2</v>
      </c>
      <c r="E1028" s="8" t="str">
        <f t="shared" si="16"/>
        <v>Blank</v>
      </c>
      <c r="F1028">
        <f>_xlfn.XLOOKUP(C1028,'Wk no''s'!B:B,'Wk no''s'!C:C,FALSE)</f>
        <v>6</v>
      </c>
    </row>
    <row r="1029" spans="1:6" x14ac:dyDescent="0.25">
      <c r="A1029" t="s">
        <v>1270</v>
      </c>
      <c r="B1029">
        <v>0</v>
      </c>
      <c r="C1029" s="1">
        <v>45694</v>
      </c>
      <c r="D1029" t="s">
        <v>2</v>
      </c>
      <c r="E1029" s="8" t="str">
        <f t="shared" si="16"/>
        <v>Blank</v>
      </c>
      <c r="F1029">
        <f>_xlfn.XLOOKUP(C1029,'Wk no''s'!B:B,'Wk no''s'!C:C,FALSE)</f>
        <v>6</v>
      </c>
    </row>
    <row r="1030" spans="1:6" x14ac:dyDescent="0.25">
      <c r="A1030" t="s">
        <v>1271</v>
      </c>
      <c r="C1030" s="1">
        <v>45694</v>
      </c>
      <c r="D1030" t="s">
        <v>2</v>
      </c>
      <c r="E1030" s="8" t="str">
        <f t="shared" si="16"/>
        <v>Blank</v>
      </c>
      <c r="F1030">
        <f>_xlfn.XLOOKUP(C1030,'Wk no''s'!B:B,'Wk no''s'!C:C,FALSE)</f>
        <v>6</v>
      </c>
    </row>
    <row r="1031" spans="1:6" x14ac:dyDescent="0.25">
      <c r="A1031" t="s">
        <v>1272</v>
      </c>
      <c r="B1031">
        <v>0</v>
      </c>
      <c r="C1031" s="1">
        <v>45694</v>
      </c>
      <c r="D1031" t="s">
        <v>2</v>
      </c>
      <c r="E1031" s="8" t="str">
        <f t="shared" si="16"/>
        <v>Blank</v>
      </c>
      <c r="F1031">
        <f>_xlfn.XLOOKUP(C1031,'Wk no''s'!B:B,'Wk no''s'!C:C,FALSE)</f>
        <v>6</v>
      </c>
    </row>
    <row r="1032" spans="1:6" x14ac:dyDescent="0.25">
      <c r="A1032" t="s">
        <v>1273</v>
      </c>
      <c r="B1032">
        <v>0</v>
      </c>
      <c r="C1032" s="1">
        <v>45694</v>
      </c>
      <c r="D1032" t="s">
        <v>2</v>
      </c>
      <c r="E1032" s="8" t="str">
        <f t="shared" si="16"/>
        <v>Blank</v>
      </c>
      <c r="F1032">
        <f>_xlfn.XLOOKUP(C1032,'Wk no''s'!B:B,'Wk no''s'!C:C,FALSE)</f>
        <v>6</v>
      </c>
    </row>
    <row r="1033" spans="1:6" x14ac:dyDescent="0.25">
      <c r="A1033" t="s">
        <v>1274</v>
      </c>
      <c r="C1033" s="1">
        <v>45694</v>
      </c>
      <c r="D1033" t="s">
        <v>2</v>
      </c>
      <c r="E1033" s="8" t="str">
        <f t="shared" si="16"/>
        <v>Blank</v>
      </c>
      <c r="F1033">
        <f>_xlfn.XLOOKUP(C1033,'Wk no''s'!B:B,'Wk no''s'!C:C,FALSE)</f>
        <v>6</v>
      </c>
    </row>
    <row r="1034" spans="1:6" x14ac:dyDescent="0.25">
      <c r="A1034" t="s">
        <v>1275</v>
      </c>
      <c r="B1034">
        <v>0</v>
      </c>
      <c r="C1034" s="1">
        <v>45694</v>
      </c>
      <c r="D1034" t="s">
        <v>2</v>
      </c>
      <c r="E1034" s="8" t="str">
        <f t="shared" si="16"/>
        <v>Blank</v>
      </c>
      <c r="F1034">
        <f>_xlfn.XLOOKUP(C1034,'Wk no''s'!B:B,'Wk no''s'!C:C,FALSE)</f>
        <v>6</v>
      </c>
    </row>
    <row r="1035" spans="1:6" x14ac:dyDescent="0.25">
      <c r="A1035" t="s">
        <v>1276</v>
      </c>
      <c r="B1035">
        <v>8</v>
      </c>
      <c r="C1035" s="1">
        <v>45695</v>
      </c>
      <c r="D1035" t="s">
        <v>2</v>
      </c>
      <c r="E1035" s="8" t="str">
        <f t="shared" si="16"/>
        <v>Not Blank</v>
      </c>
      <c r="F1035">
        <f>_xlfn.XLOOKUP(C1035,'Wk no''s'!B:B,'Wk no''s'!C:C,FALSE)</f>
        <v>6</v>
      </c>
    </row>
    <row r="1036" spans="1:6" x14ac:dyDescent="0.25">
      <c r="A1036" t="s">
        <v>1277</v>
      </c>
      <c r="B1036">
        <v>0</v>
      </c>
      <c r="C1036" s="1">
        <v>45694</v>
      </c>
      <c r="D1036" t="s">
        <v>2</v>
      </c>
      <c r="E1036" s="8" t="str">
        <f t="shared" si="16"/>
        <v>Blank</v>
      </c>
      <c r="F1036">
        <f>_xlfn.XLOOKUP(C1036,'Wk no''s'!B:B,'Wk no''s'!C:C,FALSE)</f>
        <v>6</v>
      </c>
    </row>
    <row r="1037" spans="1:6" x14ac:dyDescent="0.25">
      <c r="A1037" t="s">
        <v>1278</v>
      </c>
      <c r="B1037">
        <v>0</v>
      </c>
      <c r="C1037" s="1">
        <v>45694</v>
      </c>
      <c r="D1037" t="s">
        <v>2</v>
      </c>
      <c r="E1037" s="8" t="str">
        <f t="shared" si="16"/>
        <v>Blank</v>
      </c>
      <c r="F1037">
        <f>_xlfn.XLOOKUP(C1037,'Wk no''s'!B:B,'Wk no''s'!C:C,FALSE)</f>
        <v>6</v>
      </c>
    </row>
    <row r="1038" spans="1:6" x14ac:dyDescent="0.25">
      <c r="A1038" t="s">
        <v>1279</v>
      </c>
      <c r="C1038" s="1">
        <v>45694</v>
      </c>
      <c r="D1038" t="s">
        <v>2</v>
      </c>
      <c r="E1038" s="8" t="str">
        <f t="shared" si="16"/>
        <v>Blank</v>
      </c>
      <c r="F1038">
        <f>_xlfn.XLOOKUP(C1038,'Wk no''s'!B:B,'Wk no''s'!C:C,FALSE)</f>
        <v>6</v>
      </c>
    </row>
    <row r="1039" spans="1:6" x14ac:dyDescent="0.25">
      <c r="A1039" t="s">
        <v>1280</v>
      </c>
      <c r="C1039" s="1">
        <v>45694</v>
      </c>
      <c r="D1039" t="s">
        <v>2</v>
      </c>
      <c r="E1039" s="8" t="str">
        <f t="shared" si="16"/>
        <v>Blank</v>
      </c>
      <c r="F1039">
        <f>_xlfn.XLOOKUP(C1039,'Wk no''s'!B:B,'Wk no''s'!C:C,FALSE)</f>
        <v>6</v>
      </c>
    </row>
    <row r="1040" spans="1:6" x14ac:dyDescent="0.25">
      <c r="A1040" t="s">
        <v>1281</v>
      </c>
      <c r="C1040" s="1">
        <v>45694</v>
      </c>
      <c r="D1040" t="s">
        <v>2</v>
      </c>
      <c r="E1040" s="8" t="str">
        <f t="shared" si="16"/>
        <v>Blank</v>
      </c>
      <c r="F1040">
        <f>_xlfn.XLOOKUP(C1040,'Wk no''s'!B:B,'Wk no''s'!C:C,FALSE)</f>
        <v>6</v>
      </c>
    </row>
    <row r="1041" spans="1:6" x14ac:dyDescent="0.25">
      <c r="A1041" t="s">
        <v>1282</v>
      </c>
      <c r="B1041">
        <v>0</v>
      </c>
      <c r="C1041" s="1">
        <v>45694</v>
      </c>
      <c r="D1041" t="s">
        <v>2</v>
      </c>
      <c r="E1041" s="8" t="str">
        <f t="shared" si="16"/>
        <v>Blank</v>
      </c>
      <c r="F1041">
        <f>_xlfn.XLOOKUP(C1041,'Wk no''s'!B:B,'Wk no''s'!C:C,FALSE)</f>
        <v>6</v>
      </c>
    </row>
    <row r="1042" spans="1:6" x14ac:dyDescent="0.25">
      <c r="A1042" t="s">
        <v>1283</v>
      </c>
      <c r="B1042">
        <v>0</v>
      </c>
      <c r="C1042" s="1">
        <v>45694</v>
      </c>
      <c r="D1042" t="s">
        <v>2</v>
      </c>
      <c r="E1042" s="8" t="str">
        <f t="shared" ref="E1042:E1105" si="17">IF(B1042=0,"Blank","Not Blank")</f>
        <v>Blank</v>
      </c>
      <c r="F1042">
        <f>_xlfn.XLOOKUP(C1042,'Wk no''s'!B:B,'Wk no''s'!C:C,FALSE)</f>
        <v>6</v>
      </c>
    </row>
    <row r="1043" spans="1:6" x14ac:dyDescent="0.25">
      <c r="A1043" t="s">
        <v>1284</v>
      </c>
      <c r="B1043">
        <v>0</v>
      </c>
      <c r="C1043" s="1">
        <v>45694</v>
      </c>
      <c r="D1043" t="s">
        <v>2</v>
      </c>
      <c r="E1043" s="8" t="str">
        <f t="shared" si="17"/>
        <v>Blank</v>
      </c>
      <c r="F1043">
        <f>_xlfn.XLOOKUP(C1043,'Wk no''s'!B:B,'Wk no''s'!C:C,FALSE)</f>
        <v>6</v>
      </c>
    </row>
    <row r="1044" spans="1:6" x14ac:dyDescent="0.25">
      <c r="A1044" t="s">
        <v>1285</v>
      </c>
      <c r="C1044" s="1">
        <v>45694</v>
      </c>
      <c r="D1044" t="s">
        <v>2</v>
      </c>
      <c r="E1044" s="8" t="str">
        <f t="shared" si="17"/>
        <v>Blank</v>
      </c>
      <c r="F1044">
        <f>_xlfn.XLOOKUP(C1044,'Wk no''s'!B:B,'Wk no''s'!C:C,FALSE)</f>
        <v>6</v>
      </c>
    </row>
    <row r="1045" spans="1:6" x14ac:dyDescent="0.25">
      <c r="A1045" t="s">
        <v>1286</v>
      </c>
      <c r="B1045">
        <v>0</v>
      </c>
      <c r="C1045" s="1">
        <v>45694</v>
      </c>
      <c r="D1045" t="s">
        <v>2</v>
      </c>
      <c r="E1045" s="8" t="str">
        <f t="shared" si="17"/>
        <v>Blank</v>
      </c>
      <c r="F1045">
        <f>_xlfn.XLOOKUP(C1045,'Wk no''s'!B:B,'Wk no''s'!C:C,FALSE)</f>
        <v>6</v>
      </c>
    </row>
    <row r="1046" spans="1:6" x14ac:dyDescent="0.25">
      <c r="A1046" t="s">
        <v>1287</v>
      </c>
      <c r="C1046" s="1">
        <v>45694</v>
      </c>
      <c r="D1046" t="s">
        <v>2</v>
      </c>
      <c r="E1046" s="8" t="str">
        <f t="shared" si="17"/>
        <v>Blank</v>
      </c>
      <c r="F1046">
        <f>_xlfn.XLOOKUP(C1046,'Wk no''s'!B:B,'Wk no''s'!C:C,FALSE)</f>
        <v>6</v>
      </c>
    </row>
    <row r="1047" spans="1:6" x14ac:dyDescent="0.25">
      <c r="A1047" t="s">
        <v>1288</v>
      </c>
      <c r="B1047">
        <v>8</v>
      </c>
      <c r="C1047" s="1">
        <v>45695</v>
      </c>
      <c r="D1047" t="s">
        <v>2</v>
      </c>
      <c r="E1047" s="8" t="str">
        <f t="shared" si="17"/>
        <v>Not Blank</v>
      </c>
      <c r="F1047">
        <f>_xlfn.XLOOKUP(C1047,'Wk no''s'!B:B,'Wk no''s'!C:C,FALSE)</f>
        <v>6</v>
      </c>
    </row>
    <row r="1048" spans="1:6" x14ac:dyDescent="0.25">
      <c r="A1048" t="s">
        <v>1289</v>
      </c>
      <c r="C1048" s="1">
        <v>45694</v>
      </c>
      <c r="D1048" t="s">
        <v>2</v>
      </c>
      <c r="E1048" s="8" t="str">
        <f t="shared" si="17"/>
        <v>Blank</v>
      </c>
      <c r="F1048">
        <f>_xlfn.XLOOKUP(C1048,'Wk no''s'!B:B,'Wk no''s'!C:C,FALSE)</f>
        <v>6</v>
      </c>
    </row>
    <row r="1049" spans="1:6" x14ac:dyDescent="0.25">
      <c r="A1049" t="s">
        <v>1290</v>
      </c>
      <c r="B1049">
        <v>-7</v>
      </c>
      <c r="C1049" s="1">
        <v>45694</v>
      </c>
      <c r="D1049" t="s">
        <v>2</v>
      </c>
      <c r="E1049" s="8" t="str">
        <f t="shared" si="17"/>
        <v>Not Blank</v>
      </c>
      <c r="F1049">
        <f>_xlfn.XLOOKUP(C1049,'Wk no''s'!B:B,'Wk no''s'!C:C,FALSE)</f>
        <v>6</v>
      </c>
    </row>
    <row r="1050" spans="1:6" x14ac:dyDescent="0.25">
      <c r="A1050" t="s">
        <v>1291</v>
      </c>
      <c r="C1050" s="1">
        <v>45694</v>
      </c>
      <c r="D1050" t="s">
        <v>2</v>
      </c>
      <c r="E1050" s="8" t="str">
        <f t="shared" si="17"/>
        <v>Blank</v>
      </c>
      <c r="F1050">
        <f>_xlfn.XLOOKUP(C1050,'Wk no''s'!B:B,'Wk no''s'!C:C,FALSE)</f>
        <v>6</v>
      </c>
    </row>
    <row r="1051" spans="1:6" x14ac:dyDescent="0.25">
      <c r="A1051" t="s">
        <v>1292</v>
      </c>
      <c r="B1051">
        <v>0</v>
      </c>
      <c r="C1051" s="1">
        <v>45694</v>
      </c>
      <c r="D1051" t="s">
        <v>2</v>
      </c>
      <c r="E1051" s="8" t="str">
        <f t="shared" si="17"/>
        <v>Blank</v>
      </c>
      <c r="F1051">
        <f>_xlfn.XLOOKUP(C1051,'Wk no''s'!B:B,'Wk no''s'!C:C,FALSE)</f>
        <v>6</v>
      </c>
    </row>
    <row r="1052" spans="1:6" x14ac:dyDescent="0.25">
      <c r="A1052" t="s">
        <v>1293</v>
      </c>
      <c r="C1052" s="1">
        <v>45694</v>
      </c>
      <c r="D1052" t="s">
        <v>2</v>
      </c>
      <c r="E1052" s="8" t="str">
        <f t="shared" si="17"/>
        <v>Blank</v>
      </c>
      <c r="F1052">
        <f>_xlfn.XLOOKUP(C1052,'Wk no''s'!B:B,'Wk no''s'!C:C,FALSE)</f>
        <v>6</v>
      </c>
    </row>
    <row r="1053" spans="1:6" x14ac:dyDescent="0.25">
      <c r="A1053" t="s">
        <v>1294</v>
      </c>
      <c r="B1053">
        <v>0</v>
      </c>
      <c r="C1053" s="1">
        <v>45694</v>
      </c>
      <c r="D1053" t="s">
        <v>2</v>
      </c>
      <c r="E1053" s="8" t="str">
        <f t="shared" si="17"/>
        <v>Blank</v>
      </c>
      <c r="F1053">
        <f>_xlfn.XLOOKUP(C1053,'Wk no''s'!B:B,'Wk no''s'!C:C,FALSE)</f>
        <v>6</v>
      </c>
    </row>
    <row r="1054" spans="1:6" x14ac:dyDescent="0.25">
      <c r="A1054" t="s">
        <v>1295</v>
      </c>
      <c r="C1054" s="1">
        <v>45694</v>
      </c>
      <c r="D1054" t="s">
        <v>2</v>
      </c>
      <c r="E1054" s="8" t="str">
        <f t="shared" si="17"/>
        <v>Blank</v>
      </c>
      <c r="F1054">
        <f>_xlfn.XLOOKUP(C1054,'Wk no''s'!B:B,'Wk no''s'!C:C,FALSE)</f>
        <v>6</v>
      </c>
    </row>
    <row r="1055" spans="1:6" x14ac:dyDescent="0.25">
      <c r="A1055" t="s">
        <v>1296</v>
      </c>
      <c r="C1055" s="1">
        <v>45694</v>
      </c>
      <c r="D1055" t="s">
        <v>2</v>
      </c>
      <c r="E1055" s="8" t="str">
        <f t="shared" si="17"/>
        <v>Blank</v>
      </c>
      <c r="F1055">
        <f>_xlfn.XLOOKUP(C1055,'Wk no''s'!B:B,'Wk no''s'!C:C,FALSE)</f>
        <v>6</v>
      </c>
    </row>
    <row r="1056" spans="1:6" x14ac:dyDescent="0.25">
      <c r="A1056" t="s">
        <v>1297</v>
      </c>
      <c r="C1056" s="1">
        <v>45694</v>
      </c>
      <c r="D1056" t="s">
        <v>2</v>
      </c>
      <c r="E1056" s="8" t="str">
        <f t="shared" si="17"/>
        <v>Blank</v>
      </c>
      <c r="F1056">
        <f>_xlfn.XLOOKUP(C1056,'Wk no''s'!B:B,'Wk no''s'!C:C,FALSE)</f>
        <v>6</v>
      </c>
    </row>
    <row r="1057" spans="1:6" x14ac:dyDescent="0.25">
      <c r="A1057" t="s">
        <v>1298</v>
      </c>
      <c r="C1057" s="1">
        <v>45694</v>
      </c>
      <c r="D1057" t="s">
        <v>2</v>
      </c>
      <c r="E1057" s="8" t="str">
        <f t="shared" si="17"/>
        <v>Blank</v>
      </c>
      <c r="F1057">
        <f>_xlfn.XLOOKUP(C1057,'Wk no''s'!B:B,'Wk no''s'!C:C,FALSE)</f>
        <v>6</v>
      </c>
    </row>
    <row r="1058" spans="1:6" x14ac:dyDescent="0.25">
      <c r="A1058" t="s">
        <v>1299</v>
      </c>
      <c r="C1058" s="1">
        <v>45694</v>
      </c>
      <c r="D1058" t="s">
        <v>2</v>
      </c>
      <c r="E1058" s="8" t="str">
        <f t="shared" si="17"/>
        <v>Blank</v>
      </c>
      <c r="F1058">
        <f>_xlfn.XLOOKUP(C1058,'Wk no''s'!B:B,'Wk no''s'!C:C,FALSE)</f>
        <v>6</v>
      </c>
    </row>
    <row r="1059" spans="1:6" x14ac:dyDescent="0.25">
      <c r="A1059" t="s">
        <v>1300</v>
      </c>
      <c r="B1059">
        <v>16</v>
      </c>
      <c r="C1059" s="1">
        <v>45695</v>
      </c>
      <c r="D1059" t="s">
        <v>2</v>
      </c>
      <c r="E1059" s="8" t="str">
        <f t="shared" si="17"/>
        <v>Not Blank</v>
      </c>
      <c r="F1059">
        <f>_xlfn.XLOOKUP(C1059,'Wk no''s'!B:B,'Wk no''s'!C:C,FALSE)</f>
        <v>6</v>
      </c>
    </row>
    <row r="1060" spans="1:6" x14ac:dyDescent="0.25">
      <c r="A1060" t="s">
        <v>1301</v>
      </c>
      <c r="B1060">
        <v>0</v>
      </c>
      <c r="C1060" s="1">
        <v>45694</v>
      </c>
      <c r="D1060" t="s">
        <v>2</v>
      </c>
      <c r="E1060" s="8" t="str">
        <f t="shared" si="17"/>
        <v>Blank</v>
      </c>
      <c r="F1060">
        <f>_xlfn.XLOOKUP(C1060,'Wk no''s'!B:B,'Wk no''s'!C:C,FALSE)</f>
        <v>6</v>
      </c>
    </row>
    <row r="1061" spans="1:6" x14ac:dyDescent="0.25">
      <c r="A1061" t="s">
        <v>1302</v>
      </c>
      <c r="B1061">
        <v>15</v>
      </c>
      <c r="C1061" s="1">
        <v>45695</v>
      </c>
      <c r="D1061" t="s">
        <v>2</v>
      </c>
      <c r="E1061" s="8" t="str">
        <f t="shared" si="17"/>
        <v>Not Blank</v>
      </c>
      <c r="F1061">
        <f>_xlfn.XLOOKUP(C1061,'Wk no''s'!B:B,'Wk no''s'!C:C,FALSE)</f>
        <v>6</v>
      </c>
    </row>
    <row r="1062" spans="1:6" x14ac:dyDescent="0.25">
      <c r="A1062" t="s">
        <v>1303</v>
      </c>
      <c r="C1062" s="1">
        <v>45695</v>
      </c>
      <c r="D1062" t="s">
        <v>2</v>
      </c>
      <c r="E1062" s="8" t="str">
        <f t="shared" si="17"/>
        <v>Blank</v>
      </c>
      <c r="F1062">
        <f>_xlfn.XLOOKUP(C1062,'Wk no''s'!B:B,'Wk no''s'!C:C,FALSE)</f>
        <v>6</v>
      </c>
    </row>
    <row r="1063" spans="1:6" x14ac:dyDescent="0.25">
      <c r="A1063" t="s">
        <v>1304</v>
      </c>
      <c r="C1063" s="1">
        <v>45695</v>
      </c>
      <c r="D1063" t="s">
        <v>2</v>
      </c>
      <c r="E1063" s="8" t="str">
        <f t="shared" si="17"/>
        <v>Blank</v>
      </c>
      <c r="F1063">
        <f>_xlfn.XLOOKUP(C1063,'Wk no''s'!B:B,'Wk no''s'!C:C,FALSE)</f>
        <v>6</v>
      </c>
    </row>
    <row r="1064" spans="1:6" x14ac:dyDescent="0.25">
      <c r="A1064" t="s">
        <v>1305</v>
      </c>
      <c r="B1064">
        <v>0</v>
      </c>
      <c r="C1064" s="1">
        <v>45695</v>
      </c>
      <c r="D1064" t="s">
        <v>2</v>
      </c>
      <c r="E1064" s="8" t="str">
        <f t="shared" si="17"/>
        <v>Blank</v>
      </c>
      <c r="F1064">
        <f>_xlfn.XLOOKUP(C1064,'Wk no''s'!B:B,'Wk no''s'!C:C,FALSE)</f>
        <v>6</v>
      </c>
    </row>
    <row r="1065" spans="1:6" x14ac:dyDescent="0.25">
      <c r="A1065" t="s">
        <v>1306</v>
      </c>
      <c r="B1065">
        <v>0</v>
      </c>
      <c r="C1065" s="1">
        <v>45695</v>
      </c>
      <c r="D1065" t="s">
        <v>2</v>
      </c>
      <c r="E1065" s="8" t="str">
        <f t="shared" si="17"/>
        <v>Blank</v>
      </c>
      <c r="F1065">
        <f>_xlfn.XLOOKUP(C1065,'Wk no''s'!B:B,'Wk no''s'!C:C,FALSE)</f>
        <v>6</v>
      </c>
    </row>
    <row r="1066" spans="1:6" x14ac:dyDescent="0.25">
      <c r="A1066" t="s">
        <v>1307</v>
      </c>
      <c r="C1066" s="1">
        <v>45695</v>
      </c>
      <c r="D1066" t="s">
        <v>2</v>
      </c>
      <c r="E1066" s="8" t="str">
        <f t="shared" si="17"/>
        <v>Blank</v>
      </c>
      <c r="F1066">
        <f>_xlfn.XLOOKUP(C1066,'Wk no''s'!B:B,'Wk no''s'!C:C,FALSE)</f>
        <v>6</v>
      </c>
    </row>
    <row r="1067" spans="1:6" x14ac:dyDescent="0.25">
      <c r="A1067" t="s">
        <v>1308</v>
      </c>
      <c r="B1067">
        <v>0</v>
      </c>
      <c r="C1067" s="1">
        <v>45695</v>
      </c>
      <c r="D1067" t="s">
        <v>2</v>
      </c>
      <c r="E1067" s="8" t="str">
        <f t="shared" si="17"/>
        <v>Blank</v>
      </c>
      <c r="F1067">
        <f>_xlfn.XLOOKUP(C1067,'Wk no''s'!B:B,'Wk no''s'!C:C,FALSE)</f>
        <v>6</v>
      </c>
    </row>
    <row r="1068" spans="1:6" x14ac:dyDescent="0.25">
      <c r="A1068" t="s">
        <v>1309</v>
      </c>
      <c r="C1068" s="1">
        <v>45695</v>
      </c>
      <c r="D1068" t="s">
        <v>2</v>
      </c>
      <c r="E1068" s="8" t="str">
        <f t="shared" si="17"/>
        <v>Blank</v>
      </c>
      <c r="F1068">
        <f>_xlfn.XLOOKUP(C1068,'Wk no''s'!B:B,'Wk no''s'!C:C,FALSE)</f>
        <v>6</v>
      </c>
    </row>
    <row r="1069" spans="1:6" x14ac:dyDescent="0.25">
      <c r="A1069" t="s">
        <v>1310</v>
      </c>
      <c r="B1069">
        <v>0</v>
      </c>
      <c r="C1069" s="1">
        <v>45695</v>
      </c>
      <c r="D1069" t="s">
        <v>2</v>
      </c>
      <c r="E1069" s="8" t="str">
        <f t="shared" si="17"/>
        <v>Blank</v>
      </c>
      <c r="F1069">
        <f>_xlfn.XLOOKUP(C1069,'Wk no''s'!B:B,'Wk no''s'!C:C,FALSE)</f>
        <v>6</v>
      </c>
    </row>
    <row r="1070" spans="1:6" x14ac:dyDescent="0.25">
      <c r="A1070" t="s">
        <v>1311</v>
      </c>
      <c r="B1070">
        <v>0</v>
      </c>
      <c r="C1070" s="1">
        <v>45695</v>
      </c>
      <c r="D1070" t="s">
        <v>2</v>
      </c>
      <c r="E1070" s="8" t="str">
        <f t="shared" si="17"/>
        <v>Blank</v>
      </c>
      <c r="F1070">
        <f>_xlfn.XLOOKUP(C1070,'Wk no''s'!B:B,'Wk no''s'!C:C,FALSE)</f>
        <v>6</v>
      </c>
    </row>
    <row r="1071" spans="1:6" x14ac:dyDescent="0.25">
      <c r="A1071" t="s">
        <v>1312</v>
      </c>
      <c r="B1071">
        <v>0</v>
      </c>
      <c r="C1071" s="1">
        <v>45695</v>
      </c>
      <c r="D1071" t="s">
        <v>2</v>
      </c>
      <c r="E1071" s="8" t="str">
        <f t="shared" si="17"/>
        <v>Blank</v>
      </c>
      <c r="F1071">
        <f>_xlfn.XLOOKUP(C1071,'Wk no''s'!B:B,'Wk no''s'!C:C,FALSE)</f>
        <v>6</v>
      </c>
    </row>
    <row r="1072" spans="1:6" x14ac:dyDescent="0.25">
      <c r="A1072" t="s">
        <v>1313</v>
      </c>
      <c r="B1072">
        <v>0</v>
      </c>
      <c r="C1072" s="1">
        <v>45695</v>
      </c>
      <c r="D1072" t="s">
        <v>2</v>
      </c>
      <c r="E1072" s="8" t="str">
        <f t="shared" si="17"/>
        <v>Blank</v>
      </c>
      <c r="F1072">
        <f>_xlfn.XLOOKUP(C1072,'Wk no''s'!B:B,'Wk no''s'!C:C,FALSE)</f>
        <v>6</v>
      </c>
    </row>
    <row r="1073" spans="1:6" x14ac:dyDescent="0.25">
      <c r="A1073" t="s">
        <v>1314</v>
      </c>
      <c r="C1073" s="1">
        <v>45695</v>
      </c>
      <c r="D1073" t="s">
        <v>2</v>
      </c>
      <c r="E1073" s="8" t="str">
        <f t="shared" si="17"/>
        <v>Blank</v>
      </c>
      <c r="F1073">
        <f>_xlfn.XLOOKUP(C1073,'Wk no''s'!B:B,'Wk no''s'!C:C,FALSE)</f>
        <v>6</v>
      </c>
    </row>
    <row r="1074" spans="1:6" x14ac:dyDescent="0.25">
      <c r="A1074" t="s">
        <v>1315</v>
      </c>
      <c r="C1074" s="1">
        <v>45695</v>
      </c>
      <c r="D1074" t="s">
        <v>2</v>
      </c>
      <c r="E1074" s="8" t="str">
        <f t="shared" si="17"/>
        <v>Blank</v>
      </c>
      <c r="F1074">
        <f>_xlfn.XLOOKUP(C1074,'Wk no''s'!B:B,'Wk no''s'!C:C,FALSE)</f>
        <v>6</v>
      </c>
    </row>
    <row r="1075" spans="1:6" x14ac:dyDescent="0.25">
      <c r="A1075" t="s">
        <v>1316</v>
      </c>
      <c r="C1075" s="1">
        <v>45695</v>
      </c>
      <c r="D1075" t="s">
        <v>2</v>
      </c>
      <c r="E1075" s="8" t="str">
        <f t="shared" si="17"/>
        <v>Blank</v>
      </c>
      <c r="F1075">
        <f>_xlfn.XLOOKUP(C1075,'Wk no''s'!B:B,'Wk no''s'!C:C,FALSE)</f>
        <v>6</v>
      </c>
    </row>
    <row r="1076" spans="1:6" x14ac:dyDescent="0.25">
      <c r="A1076" t="s">
        <v>1317</v>
      </c>
      <c r="C1076" s="1">
        <v>45695</v>
      </c>
      <c r="D1076" t="s">
        <v>2</v>
      </c>
      <c r="E1076" s="8" t="str">
        <f t="shared" si="17"/>
        <v>Blank</v>
      </c>
      <c r="F1076">
        <f>_xlfn.XLOOKUP(C1076,'Wk no''s'!B:B,'Wk no''s'!C:C,FALSE)</f>
        <v>6</v>
      </c>
    </row>
    <row r="1077" spans="1:6" x14ac:dyDescent="0.25">
      <c r="A1077" t="s">
        <v>1318</v>
      </c>
      <c r="C1077" s="1">
        <v>45695</v>
      </c>
      <c r="D1077" t="s">
        <v>2</v>
      </c>
      <c r="E1077" s="8" t="str">
        <f t="shared" si="17"/>
        <v>Blank</v>
      </c>
      <c r="F1077">
        <f>_xlfn.XLOOKUP(C1077,'Wk no''s'!B:B,'Wk no''s'!C:C,FALSE)</f>
        <v>6</v>
      </c>
    </row>
    <row r="1078" spans="1:6" x14ac:dyDescent="0.25">
      <c r="A1078" t="s">
        <v>1319</v>
      </c>
      <c r="B1078">
        <v>0</v>
      </c>
      <c r="C1078" s="1">
        <v>45695</v>
      </c>
      <c r="D1078" t="s">
        <v>2</v>
      </c>
      <c r="E1078" s="8" t="str">
        <f t="shared" si="17"/>
        <v>Blank</v>
      </c>
      <c r="F1078">
        <f>_xlfn.XLOOKUP(C1078,'Wk no''s'!B:B,'Wk no''s'!C:C,FALSE)</f>
        <v>6</v>
      </c>
    </row>
    <row r="1079" spans="1:6" x14ac:dyDescent="0.25">
      <c r="A1079" t="s">
        <v>1320</v>
      </c>
      <c r="C1079" s="1">
        <v>45695</v>
      </c>
      <c r="D1079" t="s">
        <v>2</v>
      </c>
      <c r="E1079" s="8" t="str">
        <f t="shared" si="17"/>
        <v>Blank</v>
      </c>
      <c r="F1079">
        <f>_xlfn.XLOOKUP(C1079,'Wk no''s'!B:B,'Wk no''s'!C:C,FALSE)</f>
        <v>6</v>
      </c>
    </row>
    <row r="1080" spans="1:6" x14ac:dyDescent="0.25">
      <c r="A1080" t="s">
        <v>1321</v>
      </c>
      <c r="C1080" s="1">
        <v>45695</v>
      </c>
      <c r="D1080" t="s">
        <v>2</v>
      </c>
      <c r="E1080" s="8" t="str">
        <f t="shared" si="17"/>
        <v>Blank</v>
      </c>
      <c r="F1080">
        <f>_xlfn.XLOOKUP(C1080,'Wk no''s'!B:B,'Wk no''s'!C:C,FALSE)</f>
        <v>6</v>
      </c>
    </row>
    <row r="1081" spans="1:6" x14ac:dyDescent="0.25">
      <c r="A1081" t="s">
        <v>1322</v>
      </c>
      <c r="C1081" s="1">
        <v>45695</v>
      </c>
      <c r="D1081" t="s">
        <v>2</v>
      </c>
      <c r="E1081" s="8" t="str">
        <f t="shared" si="17"/>
        <v>Blank</v>
      </c>
      <c r="F1081">
        <f>_xlfn.XLOOKUP(C1081,'Wk no''s'!B:B,'Wk no''s'!C:C,FALSE)</f>
        <v>6</v>
      </c>
    </row>
    <row r="1082" spans="1:6" x14ac:dyDescent="0.25">
      <c r="A1082" t="s">
        <v>1323</v>
      </c>
      <c r="C1082" s="1">
        <v>45695</v>
      </c>
      <c r="D1082" t="s">
        <v>2</v>
      </c>
      <c r="E1082" s="8" t="str">
        <f t="shared" si="17"/>
        <v>Blank</v>
      </c>
      <c r="F1082">
        <f>_xlfn.XLOOKUP(C1082,'Wk no''s'!B:B,'Wk no''s'!C:C,FALSE)</f>
        <v>6</v>
      </c>
    </row>
    <row r="1083" spans="1:6" x14ac:dyDescent="0.25">
      <c r="A1083" t="s">
        <v>1324</v>
      </c>
      <c r="C1083" s="1">
        <v>45695</v>
      </c>
      <c r="D1083" t="s">
        <v>2</v>
      </c>
      <c r="E1083" s="8" t="str">
        <f t="shared" si="17"/>
        <v>Blank</v>
      </c>
      <c r="F1083">
        <f>_xlfn.XLOOKUP(C1083,'Wk no''s'!B:B,'Wk no''s'!C:C,FALSE)</f>
        <v>6</v>
      </c>
    </row>
    <row r="1084" spans="1:6" x14ac:dyDescent="0.25">
      <c r="A1084" t="s">
        <v>1325</v>
      </c>
      <c r="C1084" s="1">
        <v>45695</v>
      </c>
      <c r="D1084" t="s">
        <v>2</v>
      </c>
      <c r="E1084" s="8" t="str">
        <f t="shared" si="17"/>
        <v>Blank</v>
      </c>
      <c r="F1084">
        <f>_xlfn.XLOOKUP(C1084,'Wk no''s'!B:B,'Wk no''s'!C:C,FALSE)</f>
        <v>6</v>
      </c>
    </row>
    <row r="1085" spans="1:6" x14ac:dyDescent="0.25">
      <c r="A1085" t="s">
        <v>1326</v>
      </c>
      <c r="C1085" s="1">
        <v>45695</v>
      </c>
      <c r="D1085" t="s">
        <v>2</v>
      </c>
      <c r="E1085" s="8" t="str">
        <f t="shared" si="17"/>
        <v>Blank</v>
      </c>
      <c r="F1085">
        <f>_xlfn.XLOOKUP(C1085,'Wk no''s'!B:B,'Wk no''s'!C:C,FALSE)</f>
        <v>6</v>
      </c>
    </row>
    <row r="1086" spans="1:6" x14ac:dyDescent="0.25">
      <c r="A1086" t="s">
        <v>1327</v>
      </c>
      <c r="B1086">
        <v>0</v>
      </c>
      <c r="C1086" s="1">
        <v>45695</v>
      </c>
      <c r="D1086" t="s">
        <v>2</v>
      </c>
      <c r="E1086" s="8" t="str">
        <f t="shared" si="17"/>
        <v>Blank</v>
      </c>
      <c r="F1086">
        <f>_xlfn.XLOOKUP(C1086,'Wk no''s'!B:B,'Wk no''s'!C:C,FALSE)</f>
        <v>6</v>
      </c>
    </row>
    <row r="1087" spans="1:6" x14ac:dyDescent="0.25">
      <c r="A1087" t="s">
        <v>1328</v>
      </c>
      <c r="B1087">
        <v>0</v>
      </c>
      <c r="C1087" s="1">
        <v>45695</v>
      </c>
      <c r="D1087" t="s">
        <v>2</v>
      </c>
      <c r="E1087" s="8" t="str">
        <f t="shared" si="17"/>
        <v>Blank</v>
      </c>
      <c r="F1087">
        <f>_xlfn.XLOOKUP(C1087,'Wk no''s'!B:B,'Wk no''s'!C:C,FALSE)</f>
        <v>6</v>
      </c>
    </row>
    <row r="1088" spans="1:6" x14ac:dyDescent="0.25">
      <c r="A1088" t="s">
        <v>1329</v>
      </c>
      <c r="B1088">
        <v>0</v>
      </c>
      <c r="C1088" s="1">
        <v>45695</v>
      </c>
      <c r="D1088" t="s">
        <v>2</v>
      </c>
      <c r="E1088" s="8" t="str">
        <f t="shared" si="17"/>
        <v>Blank</v>
      </c>
      <c r="F1088">
        <f>_xlfn.XLOOKUP(C1088,'Wk no''s'!B:B,'Wk no''s'!C:C,FALSE)</f>
        <v>6</v>
      </c>
    </row>
    <row r="1089" spans="1:6" x14ac:dyDescent="0.25">
      <c r="A1089" t="s">
        <v>1330</v>
      </c>
      <c r="B1089">
        <v>0</v>
      </c>
      <c r="C1089" s="1">
        <v>45695</v>
      </c>
      <c r="D1089" t="s">
        <v>2</v>
      </c>
      <c r="E1089" s="8" t="str">
        <f t="shared" si="17"/>
        <v>Blank</v>
      </c>
      <c r="F1089">
        <f>_xlfn.XLOOKUP(C1089,'Wk no''s'!B:B,'Wk no''s'!C:C,FALSE)</f>
        <v>6</v>
      </c>
    </row>
    <row r="1090" spans="1:6" x14ac:dyDescent="0.25">
      <c r="A1090" t="s">
        <v>1331</v>
      </c>
      <c r="B1090">
        <v>328</v>
      </c>
      <c r="C1090" s="1">
        <v>45693</v>
      </c>
      <c r="D1090" t="s">
        <v>11</v>
      </c>
      <c r="E1090" s="8" t="str">
        <f t="shared" si="17"/>
        <v>Not Blank</v>
      </c>
      <c r="F1090">
        <f>_xlfn.XLOOKUP(C1090,'Wk no''s'!B:B,'Wk no''s'!C:C,FALSE)</f>
        <v>6</v>
      </c>
    </row>
    <row r="1091" spans="1:6" x14ac:dyDescent="0.25">
      <c r="A1091" t="s">
        <v>1332</v>
      </c>
      <c r="B1091">
        <v>288</v>
      </c>
      <c r="C1091" s="1">
        <v>45693</v>
      </c>
      <c r="D1091" t="s">
        <v>11</v>
      </c>
      <c r="E1091" s="8" t="str">
        <f t="shared" si="17"/>
        <v>Not Blank</v>
      </c>
      <c r="F1091">
        <f>_xlfn.XLOOKUP(C1091,'Wk no''s'!B:B,'Wk no''s'!C:C,FALSE)</f>
        <v>6</v>
      </c>
    </row>
    <row r="1092" spans="1:6" x14ac:dyDescent="0.25">
      <c r="A1092" t="s">
        <v>1333</v>
      </c>
      <c r="B1092">
        <v>22</v>
      </c>
      <c r="C1092" s="1">
        <v>45693</v>
      </c>
      <c r="D1092" t="s">
        <v>11</v>
      </c>
      <c r="E1092" s="8" t="str">
        <f t="shared" si="17"/>
        <v>Not Blank</v>
      </c>
      <c r="F1092">
        <f>_xlfn.XLOOKUP(C1092,'Wk no''s'!B:B,'Wk no''s'!C:C,FALSE)</f>
        <v>6</v>
      </c>
    </row>
    <row r="1093" spans="1:6" x14ac:dyDescent="0.25">
      <c r="A1093" t="s">
        <v>1334</v>
      </c>
      <c r="B1093">
        <v>-2</v>
      </c>
      <c r="C1093" s="1">
        <v>45693</v>
      </c>
      <c r="D1093" t="s">
        <v>11</v>
      </c>
      <c r="E1093" s="8" t="str">
        <f t="shared" si="17"/>
        <v>Not Blank</v>
      </c>
      <c r="F1093">
        <f>_xlfn.XLOOKUP(C1093,'Wk no''s'!B:B,'Wk no''s'!C:C,FALSE)</f>
        <v>6</v>
      </c>
    </row>
    <row r="1094" spans="1:6" x14ac:dyDescent="0.25">
      <c r="A1094" t="s">
        <v>1335</v>
      </c>
      <c r="B1094">
        <v>0</v>
      </c>
      <c r="C1094" s="1">
        <v>45693</v>
      </c>
      <c r="D1094" t="s">
        <v>11</v>
      </c>
      <c r="E1094" s="8" t="str">
        <f t="shared" si="17"/>
        <v>Blank</v>
      </c>
      <c r="F1094">
        <f>_xlfn.XLOOKUP(C1094,'Wk no''s'!B:B,'Wk no''s'!C:C,FALSE)</f>
        <v>6</v>
      </c>
    </row>
    <row r="1095" spans="1:6" x14ac:dyDescent="0.25">
      <c r="A1095" t="s">
        <v>1336</v>
      </c>
      <c r="B1095">
        <v>0</v>
      </c>
      <c r="C1095" s="1">
        <v>45693</v>
      </c>
      <c r="D1095" t="s">
        <v>11</v>
      </c>
      <c r="E1095" s="8" t="str">
        <f t="shared" si="17"/>
        <v>Blank</v>
      </c>
      <c r="F1095">
        <f>_xlfn.XLOOKUP(C1095,'Wk no''s'!B:B,'Wk no''s'!C:C,FALSE)</f>
        <v>6</v>
      </c>
    </row>
    <row r="1096" spans="1:6" x14ac:dyDescent="0.25">
      <c r="A1096" t="s">
        <v>1337</v>
      </c>
      <c r="B1096">
        <v>24</v>
      </c>
      <c r="C1096" s="1">
        <v>45700</v>
      </c>
      <c r="D1096" t="s">
        <v>1</v>
      </c>
      <c r="E1096" s="8" t="str">
        <f t="shared" si="17"/>
        <v>Not Blank</v>
      </c>
      <c r="F1096">
        <f>_xlfn.XLOOKUP(C1096,'Wk no''s'!B:B,'Wk no''s'!C:C,FALSE)</f>
        <v>7</v>
      </c>
    </row>
    <row r="1097" spans="1:6" x14ac:dyDescent="0.25">
      <c r="A1097" t="s">
        <v>1338</v>
      </c>
      <c r="B1097">
        <v>32</v>
      </c>
      <c r="C1097" s="1">
        <v>45699</v>
      </c>
      <c r="D1097" t="s">
        <v>8</v>
      </c>
      <c r="E1097" s="8" t="str">
        <f t="shared" si="17"/>
        <v>Not Blank</v>
      </c>
      <c r="F1097">
        <f>_xlfn.XLOOKUP(C1097,'Wk no''s'!B:B,'Wk no''s'!C:C,FALSE)</f>
        <v>7</v>
      </c>
    </row>
    <row r="1098" spans="1:6" x14ac:dyDescent="0.25">
      <c r="A1098" t="s">
        <v>1339</v>
      </c>
      <c r="B1098">
        <v>33</v>
      </c>
      <c r="C1098" s="1">
        <v>45700</v>
      </c>
      <c r="D1098" t="s">
        <v>8</v>
      </c>
      <c r="E1098" s="8" t="str">
        <f t="shared" si="17"/>
        <v>Not Blank</v>
      </c>
      <c r="F1098">
        <f>_xlfn.XLOOKUP(C1098,'Wk no''s'!B:B,'Wk no''s'!C:C,FALSE)</f>
        <v>7</v>
      </c>
    </row>
    <row r="1099" spans="1:6" x14ac:dyDescent="0.25">
      <c r="A1099" t="s">
        <v>1340</v>
      </c>
      <c r="B1099">
        <v>16</v>
      </c>
      <c r="C1099" s="1">
        <v>45701</v>
      </c>
      <c r="D1099" t="s">
        <v>8</v>
      </c>
      <c r="E1099" s="8" t="str">
        <f t="shared" si="17"/>
        <v>Not Blank</v>
      </c>
      <c r="F1099">
        <f>_xlfn.XLOOKUP(C1099,'Wk no''s'!B:B,'Wk no''s'!C:C,FALSE)</f>
        <v>7</v>
      </c>
    </row>
    <row r="1100" spans="1:6" x14ac:dyDescent="0.25">
      <c r="A1100" t="s">
        <v>1341</v>
      </c>
      <c r="B1100">
        <v>16</v>
      </c>
      <c r="C1100" s="1">
        <v>45702</v>
      </c>
      <c r="D1100" t="s">
        <v>8</v>
      </c>
      <c r="E1100" s="8" t="str">
        <f t="shared" si="17"/>
        <v>Not Blank</v>
      </c>
      <c r="F1100">
        <f>_xlfn.XLOOKUP(C1100,'Wk no''s'!B:B,'Wk no''s'!C:C,FALSE)</f>
        <v>7</v>
      </c>
    </row>
    <row r="1101" spans="1:6" x14ac:dyDescent="0.25">
      <c r="A1101" t="s">
        <v>1342</v>
      </c>
      <c r="C1101" s="1">
        <v>45702</v>
      </c>
      <c r="D1101" t="s">
        <v>8</v>
      </c>
      <c r="E1101" s="8" t="str">
        <f t="shared" si="17"/>
        <v>Blank</v>
      </c>
      <c r="F1101">
        <f>_xlfn.XLOOKUP(C1101,'Wk no''s'!B:B,'Wk no''s'!C:C,FALSE)</f>
        <v>7</v>
      </c>
    </row>
    <row r="1102" spans="1:6" x14ac:dyDescent="0.25">
      <c r="A1102" t="s">
        <v>1343</v>
      </c>
      <c r="B1102">
        <v>8</v>
      </c>
      <c r="C1102" s="1">
        <v>45702</v>
      </c>
      <c r="D1102" t="s">
        <v>8</v>
      </c>
      <c r="E1102" s="8" t="str">
        <f t="shared" si="17"/>
        <v>Not Blank</v>
      </c>
      <c r="F1102">
        <f>_xlfn.XLOOKUP(C1102,'Wk no''s'!B:B,'Wk no''s'!C:C,FALSE)</f>
        <v>7</v>
      </c>
    </row>
    <row r="1103" spans="1:6" x14ac:dyDescent="0.25">
      <c r="A1103" t="s">
        <v>1344</v>
      </c>
      <c r="C1103" s="1">
        <v>45700</v>
      </c>
      <c r="D1103" t="s">
        <v>192</v>
      </c>
      <c r="E1103" s="8" t="str">
        <f t="shared" si="17"/>
        <v>Blank</v>
      </c>
      <c r="F1103">
        <f>_xlfn.XLOOKUP(C1103,'Wk no''s'!B:B,'Wk no''s'!C:C,FALSE)</f>
        <v>7</v>
      </c>
    </row>
    <row r="1104" spans="1:6" x14ac:dyDescent="0.25">
      <c r="A1104" t="s">
        <v>1345</v>
      </c>
      <c r="C1104" s="1">
        <v>45698</v>
      </c>
      <c r="D1104" t="s">
        <v>192</v>
      </c>
      <c r="E1104" s="8" t="str">
        <f t="shared" si="17"/>
        <v>Blank</v>
      </c>
      <c r="F1104">
        <f>_xlfn.XLOOKUP(C1104,'Wk no''s'!B:B,'Wk no''s'!C:C,FALSE)</f>
        <v>7</v>
      </c>
    </row>
    <row r="1105" spans="1:6" x14ac:dyDescent="0.25">
      <c r="A1105" t="s">
        <v>1346</v>
      </c>
      <c r="C1105" s="1">
        <v>45699</v>
      </c>
      <c r="D1105" t="s">
        <v>192</v>
      </c>
      <c r="E1105" s="8" t="str">
        <f t="shared" si="17"/>
        <v>Blank</v>
      </c>
      <c r="F1105">
        <f>_xlfn.XLOOKUP(C1105,'Wk no''s'!B:B,'Wk no''s'!C:C,FALSE)</f>
        <v>7</v>
      </c>
    </row>
    <row r="1106" spans="1:6" x14ac:dyDescent="0.25">
      <c r="A1106" t="s">
        <v>1347</v>
      </c>
      <c r="C1106" s="1">
        <v>45700</v>
      </c>
      <c r="D1106" t="s">
        <v>192</v>
      </c>
      <c r="E1106" s="8" t="str">
        <f t="shared" ref="E1106:E1169" si="18">IF(B1106=0,"Blank","Not Blank")</f>
        <v>Blank</v>
      </c>
      <c r="F1106">
        <f>_xlfn.XLOOKUP(C1106,'Wk no''s'!B:B,'Wk no''s'!C:C,FALSE)</f>
        <v>7</v>
      </c>
    </row>
    <row r="1107" spans="1:6" x14ac:dyDescent="0.25">
      <c r="A1107" t="s">
        <v>1348</v>
      </c>
      <c r="C1107" s="1">
        <v>45700</v>
      </c>
      <c r="D1107" t="s">
        <v>192</v>
      </c>
      <c r="E1107" s="8" t="str">
        <f t="shared" si="18"/>
        <v>Blank</v>
      </c>
      <c r="F1107">
        <f>_xlfn.XLOOKUP(C1107,'Wk no''s'!B:B,'Wk no''s'!C:C,FALSE)</f>
        <v>7</v>
      </c>
    </row>
    <row r="1108" spans="1:6" x14ac:dyDescent="0.25">
      <c r="A1108" t="s">
        <v>1349</v>
      </c>
      <c r="C1108" s="1">
        <v>45699</v>
      </c>
      <c r="D1108" t="s">
        <v>192</v>
      </c>
      <c r="E1108" s="8" t="str">
        <f t="shared" si="18"/>
        <v>Blank</v>
      </c>
      <c r="F1108">
        <f>_xlfn.XLOOKUP(C1108,'Wk no''s'!B:B,'Wk no''s'!C:C,FALSE)</f>
        <v>7</v>
      </c>
    </row>
    <row r="1109" spans="1:6" x14ac:dyDescent="0.25">
      <c r="A1109" t="s">
        <v>1350</v>
      </c>
      <c r="C1109" s="1">
        <v>45700</v>
      </c>
      <c r="D1109" t="s">
        <v>192</v>
      </c>
      <c r="E1109" s="8" t="str">
        <f t="shared" si="18"/>
        <v>Blank</v>
      </c>
      <c r="F1109">
        <f>_xlfn.XLOOKUP(C1109,'Wk no''s'!B:B,'Wk no''s'!C:C,FALSE)</f>
        <v>7</v>
      </c>
    </row>
    <row r="1110" spans="1:6" x14ac:dyDescent="0.25">
      <c r="A1110" t="s">
        <v>1351</v>
      </c>
      <c r="C1110" s="1">
        <v>45699</v>
      </c>
      <c r="D1110" t="s">
        <v>192</v>
      </c>
      <c r="E1110" s="8" t="str">
        <f t="shared" si="18"/>
        <v>Blank</v>
      </c>
      <c r="F1110">
        <f>_xlfn.XLOOKUP(C1110,'Wk no''s'!B:B,'Wk no''s'!C:C,FALSE)</f>
        <v>7</v>
      </c>
    </row>
    <row r="1111" spans="1:6" x14ac:dyDescent="0.25">
      <c r="A1111" t="s">
        <v>1352</v>
      </c>
      <c r="C1111" s="1">
        <v>45699</v>
      </c>
      <c r="D1111" t="s">
        <v>192</v>
      </c>
      <c r="E1111" s="8" t="str">
        <f t="shared" si="18"/>
        <v>Blank</v>
      </c>
      <c r="F1111">
        <f>_xlfn.XLOOKUP(C1111,'Wk no''s'!B:B,'Wk no''s'!C:C,FALSE)</f>
        <v>7</v>
      </c>
    </row>
    <row r="1112" spans="1:6" x14ac:dyDescent="0.25">
      <c r="A1112" t="s">
        <v>1353</v>
      </c>
      <c r="C1112" s="1">
        <v>45700</v>
      </c>
      <c r="D1112" t="s">
        <v>192</v>
      </c>
      <c r="E1112" s="8" t="str">
        <f t="shared" si="18"/>
        <v>Blank</v>
      </c>
      <c r="F1112">
        <f>_xlfn.XLOOKUP(C1112,'Wk no''s'!B:B,'Wk no''s'!C:C,FALSE)</f>
        <v>7</v>
      </c>
    </row>
    <row r="1113" spans="1:6" x14ac:dyDescent="0.25">
      <c r="A1113" t="s">
        <v>1354</v>
      </c>
      <c r="C1113" s="1">
        <v>45701</v>
      </c>
      <c r="D1113" t="s">
        <v>192</v>
      </c>
      <c r="E1113" s="8" t="str">
        <f t="shared" si="18"/>
        <v>Blank</v>
      </c>
      <c r="F1113">
        <f>_xlfn.XLOOKUP(C1113,'Wk no''s'!B:B,'Wk no''s'!C:C,FALSE)</f>
        <v>7</v>
      </c>
    </row>
    <row r="1114" spans="1:6" x14ac:dyDescent="0.25">
      <c r="A1114" t="s">
        <v>1355</v>
      </c>
      <c r="C1114" s="1">
        <v>45702</v>
      </c>
      <c r="D1114" t="s">
        <v>192</v>
      </c>
      <c r="E1114" s="8" t="str">
        <f t="shared" si="18"/>
        <v>Blank</v>
      </c>
      <c r="F1114">
        <f>_xlfn.XLOOKUP(C1114,'Wk no''s'!B:B,'Wk no''s'!C:C,FALSE)</f>
        <v>7</v>
      </c>
    </row>
    <row r="1115" spans="1:6" x14ac:dyDescent="0.25">
      <c r="A1115" t="s">
        <v>1356</v>
      </c>
      <c r="C1115" s="1">
        <v>45702</v>
      </c>
      <c r="D1115" t="s">
        <v>192</v>
      </c>
      <c r="E1115" s="8" t="str">
        <f t="shared" si="18"/>
        <v>Blank</v>
      </c>
      <c r="F1115">
        <f>_xlfn.XLOOKUP(C1115,'Wk no''s'!B:B,'Wk no''s'!C:C,FALSE)</f>
        <v>7</v>
      </c>
    </row>
    <row r="1116" spans="1:6" x14ac:dyDescent="0.25">
      <c r="A1116" t="s">
        <v>1357</v>
      </c>
      <c r="B1116">
        <v>224</v>
      </c>
      <c r="C1116" s="1">
        <v>45701</v>
      </c>
      <c r="D1116" t="s">
        <v>184</v>
      </c>
      <c r="E1116" s="8" t="str">
        <f t="shared" si="18"/>
        <v>Not Blank</v>
      </c>
      <c r="F1116">
        <f>_xlfn.XLOOKUP(C1116,'Wk no''s'!B:B,'Wk no''s'!C:C,FALSE)</f>
        <v>7</v>
      </c>
    </row>
    <row r="1117" spans="1:6" x14ac:dyDescent="0.25">
      <c r="A1117" t="s">
        <v>1358</v>
      </c>
      <c r="C1117" s="1">
        <v>45699</v>
      </c>
      <c r="D1117" t="s">
        <v>184</v>
      </c>
      <c r="E1117" s="8" t="str">
        <f t="shared" si="18"/>
        <v>Blank</v>
      </c>
      <c r="F1117">
        <f>_xlfn.XLOOKUP(C1117,'Wk no''s'!B:B,'Wk no''s'!C:C,FALSE)</f>
        <v>7</v>
      </c>
    </row>
    <row r="1118" spans="1:6" x14ac:dyDescent="0.25">
      <c r="A1118" t="s">
        <v>1359</v>
      </c>
      <c r="B1118">
        <v>64</v>
      </c>
      <c r="C1118" s="1">
        <v>45698</v>
      </c>
      <c r="D1118" t="s">
        <v>184</v>
      </c>
      <c r="E1118" s="8" t="str">
        <f t="shared" si="18"/>
        <v>Not Blank</v>
      </c>
      <c r="F1118">
        <f>_xlfn.XLOOKUP(C1118,'Wk no''s'!B:B,'Wk no''s'!C:C,FALSE)</f>
        <v>7</v>
      </c>
    </row>
    <row r="1119" spans="1:6" x14ac:dyDescent="0.25">
      <c r="A1119" t="s">
        <v>1360</v>
      </c>
      <c r="C1119" s="1">
        <v>45699</v>
      </c>
      <c r="D1119" t="s">
        <v>184</v>
      </c>
      <c r="E1119" s="8" t="str">
        <f t="shared" si="18"/>
        <v>Blank</v>
      </c>
      <c r="F1119">
        <f>_xlfn.XLOOKUP(C1119,'Wk no''s'!B:B,'Wk no''s'!C:C,FALSE)</f>
        <v>7</v>
      </c>
    </row>
    <row r="1120" spans="1:6" x14ac:dyDescent="0.25">
      <c r="A1120" t="s">
        <v>1361</v>
      </c>
      <c r="B1120">
        <v>48</v>
      </c>
      <c r="C1120" s="1">
        <v>45701</v>
      </c>
      <c r="D1120" t="s">
        <v>184</v>
      </c>
      <c r="E1120" s="8" t="str">
        <f t="shared" si="18"/>
        <v>Not Blank</v>
      </c>
      <c r="F1120">
        <f>_xlfn.XLOOKUP(C1120,'Wk no''s'!B:B,'Wk no''s'!C:C,FALSE)</f>
        <v>7</v>
      </c>
    </row>
    <row r="1121" spans="1:6" x14ac:dyDescent="0.25">
      <c r="A1121" t="s">
        <v>1362</v>
      </c>
      <c r="B1121">
        <v>40</v>
      </c>
      <c r="C1121" s="1">
        <v>45700</v>
      </c>
      <c r="D1121" t="s">
        <v>184</v>
      </c>
      <c r="E1121" s="8" t="str">
        <f t="shared" si="18"/>
        <v>Not Blank</v>
      </c>
      <c r="F1121">
        <f>_xlfn.XLOOKUP(C1121,'Wk no''s'!B:B,'Wk no''s'!C:C,FALSE)</f>
        <v>7</v>
      </c>
    </row>
    <row r="1122" spans="1:6" x14ac:dyDescent="0.25">
      <c r="A1122" t="s">
        <v>1363</v>
      </c>
      <c r="B1122">
        <v>0</v>
      </c>
      <c r="C1122" s="1">
        <v>45699</v>
      </c>
      <c r="D1122" t="s">
        <v>184</v>
      </c>
      <c r="E1122" s="8" t="str">
        <f t="shared" si="18"/>
        <v>Blank</v>
      </c>
      <c r="F1122">
        <f>_xlfn.XLOOKUP(C1122,'Wk no''s'!B:B,'Wk no''s'!C:C,FALSE)</f>
        <v>7</v>
      </c>
    </row>
    <row r="1123" spans="1:6" x14ac:dyDescent="0.25">
      <c r="A1123" t="s">
        <v>1364</v>
      </c>
      <c r="C1123" s="1">
        <v>45699</v>
      </c>
      <c r="D1123" t="s">
        <v>184</v>
      </c>
      <c r="E1123" s="8" t="str">
        <f t="shared" si="18"/>
        <v>Blank</v>
      </c>
      <c r="F1123">
        <f>_xlfn.XLOOKUP(C1123,'Wk no''s'!B:B,'Wk no''s'!C:C,FALSE)</f>
        <v>7</v>
      </c>
    </row>
    <row r="1124" spans="1:6" x14ac:dyDescent="0.25">
      <c r="A1124" t="s">
        <v>1365</v>
      </c>
      <c r="B1124">
        <v>8</v>
      </c>
      <c r="C1124" s="1">
        <v>45702</v>
      </c>
      <c r="D1124" t="s">
        <v>184</v>
      </c>
      <c r="E1124" s="8" t="str">
        <f t="shared" si="18"/>
        <v>Not Blank</v>
      </c>
      <c r="F1124">
        <f>_xlfn.XLOOKUP(C1124,'Wk no''s'!B:B,'Wk no''s'!C:C,FALSE)</f>
        <v>7</v>
      </c>
    </row>
    <row r="1125" spans="1:6" x14ac:dyDescent="0.25">
      <c r="A1125" t="s">
        <v>1366</v>
      </c>
      <c r="B1125">
        <v>41</v>
      </c>
      <c r="C1125" s="1">
        <v>45700</v>
      </c>
      <c r="D1125" t="s">
        <v>15</v>
      </c>
      <c r="E1125" s="8" t="str">
        <f t="shared" si="18"/>
        <v>Not Blank</v>
      </c>
      <c r="F1125">
        <f>_xlfn.XLOOKUP(C1125,'Wk no''s'!B:B,'Wk no''s'!C:C,FALSE)</f>
        <v>7</v>
      </c>
    </row>
    <row r="1126" spans="1:6" x14ac:dyDescent="0.25">
      <c r="A1126" t="s">
        <v>1367</v>
      </c>
      <c r="B1126">
        <v>16</v>
      </c>
      <c r="C1126" s="1">
        <v>45698</v>
      </c>
      <c r="D1126" t="s">
        <v>15</v>
      </c>
      <c r="E1126" s="8" t="str">
        <f t="shared" si="18"/>
        <v>Not Blank</v>
      </c>
      <c r="F1126">
        <f>_xlfn.XLOOKUP(C1126,'Wk no''s'!B:B,'Wk no''s'!C:C,FALSE)</f>
        <v>7</v>
      </c>
    </row>
    <row r="1127" spans="1:6" x14ac:dyDescent="0.25">
      <c r="A1127" t="s">
        <v>1368</v>
      </c>
      <c r="B1127">
        <v>0</v>
      </c>
      <c r="C1127" s="1">
        <v>45701</v>
      </c>
      <c r="D1127" t="s">
        <v>15</v>
      </c>
      <c r="E1127" s="8" t="str">
        <f t="shared" si="18"/>
        <v>Blank</v>
      </c>
      <c r="F1127">
        <f>_xlfn.XLOOKUP(C1127,'Wk no''s'!B:B,'Wk no''s'!C:C,FALSE)</f>
        <v>7</v>
      </c>
    </row>
    <row r="1128" spans="1:6" x14ac:dyDescent="0.25">
      <c r="A1128" t="s">
        <v>1369</v>
      </c>
      <c r="B1128">
        <v>32</v>
      </c>
      <c r="C1128" s="1">
        <v>45701</v>
      </c>
      <c r="D1128" t="s">
        <v>15</v>
      </c>
      <c r="E1128" s="8" t="str">
        <f t="shared" si="18"/>
        <v>Not Blank</v>
      </c>
      <c r="F1128">
        <f>_xlfn.XLOOKUP(C1128,'Wk no''s'!B:B,'Wk no''s'!C:C,FALSE)</f>
        <v>7</v>
      </c>
    </row>
    <row r="1129" spans="1:6" x14ac:dyDescent="0.25">
      <c r="A1129" t="s">
        <v>1370</v>
      </c>
      <c r="B1129">
        <v>24</v>
      </c>
      <c r="C1129" s="1">
        <v>45700</v>
      </c>
      <c r="D1129" t="s">
        <v>15</v>
      </c>
      <c r="E1129" s="8" t="str">
        <f t="shared" si="18"/>
        <v>Not Blank</v>
      </c>
      <c r="F1129">
        <f>_xlfn.XLOOKUP(C1129,'Wk no''s'!B:B,'Wk no''s'!C:C,FALSE)</f>
        <v>7</v>
      </c>
    </row>
    <row r="1130" spans="1:6" x14ac:dyDescent="0.25">
      <c r="A1130" t="s">
        <v>1371</v>
      </c>
      <c r="B1130">
        <v>2</v>
      </c>
      <c r="C1130" s="1">
        <v>45698</v>
      </c>
      <c r="D1130" t="s">
        <v>15</v>
      </c>
      <c r="E1130" s="8" t="str">
        <f t="shared" si="18"/>
        <v>Not Blank</v>
      </c>
      <c r="F1130">
        <f>_xlfn.XLOOKUP(C1130,'Wk no''s'!B:B,'Wk no''s'!C:C,FALSE)</f>
        <v>7</v>
      </c>
    </row>
    <row r="1131" spans="1:6" x14ac:dyDescent="0.25">
      <c r="A1131" t="s">
        <v>1372</v>
      </c>
      <c r="B1131">
        <v>8</v>
      </c>
      <c r="C1131" s="1">
        <v>45700</v>
      </c>
      <c r="D1131" t="s">
        <v>15</v>
      </c>
      <c r="E1131" s="8" t="str">
        <f t="shared" si="18"/>
        <v>Not Blank</v>
      </c>
      <c r="F1131">
        <f>_xlfn.XLOOKUP(C1131,'Wk no''s'!B:B,'Wk no''s'!C:C,FALSE)</f>
        <v>7</v>
      </c>
    </row>
    <row r="1132" spans="1:6" x14ac:dyDescent="0.25">
      <c r="A1132" t="s">
        <v>1373</v>
      </c>
      <c r="B1132">
        <v>57</v>
      </c>
      <c r="C1132" s="1">
        <v>45700</v>
      </c>
      <c r="D1132" t="s">
        <v>2</v>
      </c>
      <c r="E1132" s="8" t="str">
        <f t="shared" si="18"/>
        <v>Not Blank</v>
      </c>
      <c r="F1132">
        <f>_xlfn.XLOOKUP(C1132,'Wk no''s'!B:B,'Wk no''s'!C:C,FALSE)</f>
        <v>7</v>
      </c>
    </row>
    <row r="1133" spans="1:6" x14ac:dyDescent="0.25">
      <c r="A1133" t="s">
        <v>1374</v>
      </c>
      <c r="B1133">
        <v>16</v>
      </c>
      <c r="C1133" s="1">
        <v>45698</v>
      </c>
      <c r="D1133" t="s">
        <v>2</v>
      </c>
      <c r="E1133" s="8" t="str">
        <f t="shared" si="18"/>
        <v>Not Blank</v>
      </c>
      <c r="F1133">
        <f>_xlfn.XLOOKUP(C1133,'Wk no''s'!B:B,'Wk no''s'!C:C,FALSE)</f>
        <v>7</v>
      </c>
    </row>
    <row r="1134" spans="1:6" x14ac:dyDescent="0.25">
      <c r="A1134" t="s">
        <v>1375</v>
      </c>
      <c r="B1134">
        <v>24</v>
      </c>
      <c r="C1134" s="1">
        <v>45699</v>
      </c>
      <c r="D1134" t="s">
        <v>2</v>
      </c>
      <c r="E1134" s="8" t="str">
        <f t="shared" si="18"/>
        <v>Not Blank</v>
      </c>
      <c r="F1134">
        <f>_xlfn.XLOOKUP(C1134,'Wk no''s'!B:B,'Wk no''s'!C:C,FALSE)</f>
        <v>7</v>
      </c>
    </row>
    <row r="1135" spans="1:6" x14ac:dyDescent="0.25">
      <c r="A1135" t="s">
        <v>1376</v>
      </c>
      <c r="B1135">
        <v>16</v>
      </c>
      <c r="C1135" s="1">
        <v>45698</v>
      </c>
      <c r="D1135" t="s">
        <v>2</v>
      </c>
      <c r="E1135" s="8" t="str">
        <f t="shared" si="18"/>
        <v>Not Blank</v>
      </c>
      <c r="F1135">
        <f>_xlfn.XLOOKUP(C1135,'Wk no''s'!B:B,'Wk no''s'!C:C,FALSE)</f>
        <v>7</v>
      </c>
    </row>
    <row r="1136" spans="1:6" x14ac:dyDescent="0.25">
      <c r="A1136" t="s">
        <v>1377</v>
      </c>
      <c r="B1136">
        <v>8</v>
      </c>
      <c r="C1136" s="1">
        <v>45698</v>
      </c>
      <c r="D1136" t="s">
        <v>2</v>
      </c>
      <c r="E1136" s="8" t="str">
        <f t="shared" si="18"/>
        <v>Not Blank</v>
      </c>
      <c r="F1136">
        <f>_xlfn.XLOOKUP(C1136,'Wk no''s'!B:B,'Wk no''s'!C:C,FALSE)</f>
        <v>7</v>
      </c>
    </row>
    <row r="1137" spans="1:6" x14ac:dyDescent="0.25">
      <c r="A1137" t="s">
        <v>1378</v>
      </c>
      <c r="B1137">
        <v>15</v>
      </c>
      <c r="C1137" s="1">
        <v>45699</v>
      </c>
      <c r="D1137" t="s">
        <v>2</v>
      </c>
      <c r="E1137" s="8" t="str">
        <f t="shared" si="18"/>
        <v>Not Blank</v>
      </c>
      <c r="F1137">
        <f>_xlfn.XLOOKUP(C1137,'Wk no''s'!B:B,'Wk no''s'!C:C,FALSE)</f>
        <v>7</v>
      </c>
    </row>
    <row r="1138" spans="1:6" x14ac:dyDescent="0.25">
      <c r="A1138" t="s">
        <v>1379</v>
      </c>
      <c r="B1138">
        <v>1</v>
      </c>
      <c r="C1138" s="1">
        <v>45698</v>
      </c>
      <c r="D1138" t="s">
        <v>2</v>
      </c>
      <c r="E1138" s="8" t="str">
        <f t="shared" si="18"/>
        <v>Not Blank</v>
      </c>
      <c r="F1138">
        <f>_xlfn.XLOOKUP(C1138,'Wk no''s'!B:B,'Wk no''s'!C:C,FALSE)</f>
        <v>7</v>
      </c>
    </row>
    <row r="1139" spans="1:6" x14ac:dyDescent="0.25">
      <c r="A1139" t="s">
        <v>1380</v>
      </c>
      <c r="B1139">
        <v>1</v>
      </c>
      <c r="C1139" s="1">
        <v>45698</v>
      </c>
      <c r="D1139" t="s">
        <v>2</v>
      </c>
      <c r="E1139" s="8" t="str">
        <f t="shared" si="18"/>
        <v>Not Blank</v>
      </c>
      <c r="F1139">
        <f>_xlfn.XLOOKUP(C1139,'Wk no''s'!B:B,'Wk no''s'!C:C,FALSE)</f>
        <v>7</v>
      </c>
    </row>
    <row r="1140" spans="1:6" x14ac:dyDescent="0.25">
      <c r="A1140" t="s">
        <v>1381</v>
      </c>
      <c r="B1140">
        <v>8</v>
      </c>
      <c r="C1140" s="1">
        <v>45698</v>
      </c>
      <c r="D1140" t="s">
        <v>2</v>
      </c>
      <c r="E1140" s="8" t="str">
        <f t="shared" si="18"/>
        <v>Not Blank</v>
      </c>
      <c r="F1140">
        <f>_xlfn.XLOOKUP(C1140,'Wk no''s'!B:B,'Wk no''s'!C:C,FALSE)</f>
        <v>7</v>
      </c>
    </row>
    <row r="1141" spans="1:6" x14ac:dyDescent="0.25">
      <c r="A1141" t="s">
        <v>1382</v>
      </c>
      <c r="C1141" s="1">
        <v>45700</v>
      </c>
      <c r="D1141" t="s">
        <v>2</v>
      </c>
      <c r="E1141" s="8" t="str">
        <f t="shared" si="18"/>
        <v>Blank</v>
      </c>
      <c r="F1141">
        <f>_xlfn.XLOOKUP(C1141,'Wk no''s'!B:B,'Wk no''s'!C:C,FALSE)</f>
        <v>7</v>
      </c>
    </row>
    <row r="1142" spans="1:6" x14ac:dyDescent="0.25">
      <c r="A1142" t="s">
        <v>1383</v>
      </c>
      <c r="B1142">
        <v>8</v>
      </c>
      <c r="C1142" s="1">
        <v>45699</v>
      </c>
      <c r="D1142" t="s">
        <v>2</v>
      </c>
      <c r="E1142" s="8" t="str">
        <f t="shared" si="18"/>
        <v>Not Blank</v>
      </c>
      <c r="F1142">
        <f>_xlfn.XLOOKUP(C1142,'Wk no''s'!B:B,'Wk no''s'!C:C,FALSE)</f>
        <v>7</v>
      </c>
    </row>
    <row r="1143" spans="1:6" x14ac:dyDescent="0.25">
      <c r="A1143" t="s">
        <v>1384</v>
      </c>
      <c r="B1143">
        <v>0</v>
      </c>
      <c r="C1143" s="1">
        <v>45698</v>
      </c>
      <c r="D1143" t="s">
        <v>2</v>
      </c>
      <c r="E1143" s="8" t="str">
        <f t="shared" si="18"/>
        <v>Blank</v>
      </c>
      <c r="F1143">
        <f>_xlfn.XLOOKUP(C1143,'Wk no''s'!B:B,'Wk no''s'!C:C,FALSE)</f>
        <v>7</v>
      </c>
    </row>
    <row r="1144" spans="1:6" x14ac:dyDescent="0.25">
      <c r="A1144" t="s">
        <v>1385</v>
      </c>
      <c r="B1144">
        <v>0</v>
      </c>
      <c r="C1144" s="1">
        <v>45698</v>
      </c>
      <c r="D1144" t="s">
        <v>2</v>
      </c>
      <c r="E1144" s="8" t="str">
        <f t="shared" si="18"/>
        <v>Blank</v>
      </c>
      <c r="F1144">
        <f>_xlfn.XLOOKUP(C1144,'Wk no''s'!B:B,'Wk no''s'!C:C,FALSE)</f>
        <v>7</v>
      </c>
    </row>
    <row r="1145" spans="1:6" x14ac:dyDescent="0.25">
      <c r="A1145" t="s">
        <v>1386</v>
      </c>
      <c r="C1145" s="1">
        <v>45698</v>
      </c>
      <c r="D1145" t="s">
        <v>2</v>
      </c>
      <c r="E1145" s="8" t="str">
        <f t="shared" si="18"/>
        <v>Blank</v>
      </c>
      <c r="F1145">
        <f>_xlfn.XLOOKUP(C1145,'Wk no''s'!B:B,'Wk no''s'!C:C,FALSE)</f>
        <v>7</v>
      </c>
    </row>
    <row r="1146" spans="1:6" x14ac:dyDescent="0.25">
      <c r="A1146" t="s">
        <v>1387</v>
      </c>
      <c r="B1146">
        <v>0</v>
      </c>
      <c r="C1146" s="1">
        <v>45698</v>
      </c>
      <c r="D1146" t="s">
        <v>2</v>
      </c>
      <c r="E1146" s="8" t="str">
        <f t="shared" si="18"/>
        <v>Blank</v>
      </c>
      <c r="F1146">
        <f>_xlfn.XLOOKUP(C1146,'Wk no''s'!B:B,'Wk no''s'!C:C,FALSE)</f>
        <v>7</v>
      </c>
    </row>
    <row r="1147" spans="1:6" x14ac:dyDescent="0.25">
      <c r="A1147" t="s">
        <v>1388</v>
      </c>
      <c r="B1147">
        <v>0</v>
      </c>
      <c r="C1147" s="1">
        <v>45698</v>
      </c>
      <c r="D1147" t="s">
        <v>2</v>
      </c>
      <c r="E1147" s="8" t="str">
        <f t="shared" si="18"/>
        <v>Blank</v>
      </c>
      <c r="F1147">
        <f>_xlfn.XLOOKUP(C1147,'Wk no''s'!B:B,'Wk no''s'!C:C,FALSE)</f>
        <v>7</v>
      </c>
    </row>
    <row r="1148" spans="1:6" x14ac:dyDescent="0.25">
      <c r="A1148" t="s">
        <v>1389</v>
      </c>
      <c r="B1148">
        <v>0</v>
      </c>
      <c r="C1148" s="1">
        <v>45698</v>
      </c>
      <c r="D1148" t="s">
        <v>2</v>
      </c>
      <c r="E1148" s="8" t="str">
        <f t="shared" si="18"/>
        <v>Blank</v>
      </c>
      <c r="F1148">
        <f>_xlfn.XLOOKUP(C1148,'Wk no''s'!B:B,'Wk no''s'!C:C,FALSE)</f>
        <v>7</v>
      </c>
    </row>
    <row r="1149" spans="1:6" x14ac:dyDescent="0.25">
      <c r="A1149" t="s">
        <v>1390</v>
      </c>
      <c r="C1149" s="1">
        <v>45698</v>
      </c>
      <c r="D1149" t="s">
        <v>2</v>
      </c>
      <c r="E1149" s="8" t="str">
        <f t="shared" si="18"/>
        <v>Blank</v>
      </c>
      <c r="F1149">
        <f>_xlfn.XLOOKUP(C1149,'Wk no''s'!B:B,'Wk no''s'!C:C,FALSE)</f>
        <v>7</v>
      </c>
    </row>
    <row r="1150" spans="1:6" x14ac:dyDescent="0.25">
      <c r="A1150" t="s">
        <v>1391</v>
      </c>
      <c r="B1150">
        <v>0</v>
      </c>
      <c r="C1150" s="1">
        <v>45698</v>
      </c>
      <c r="D1150" t="s">
        <v>2</v>
      </c>
      <c r="E1150" s="8" t="str">
        <f t="shared" si="18"/>
        <v>Blank</v>
      </c>
      <c r="F1150">
        <f>_xlfn.XLOOKUP(C1150,'Wk no''s'!B:B,'Wk no''s'!C:C,FALSE)</f>
        <v>7</v>
      </c>
    </row>
    <row r="1151" spans="1:6" x14ac:dyDescent="0.25">
      <c r="A1151" t="s">
        <v>1392</v>
      </c>
      <c r="B1151">
        <v>8</v>
      </c>
      <c r="C1151" s="1">
        <v>45699</v>
      </c>
      <c r="D1151" t="s">
        <v>2</v>
      </c>
      <c r="E1151" s="8" t="str">
        <f t="shared" si="18"/>
        <v>Not Blank</v>
      </c>
      <c r="F1151">
        <f>_xlfn.XLOOKUP(C1151,'Wk no''s'!B:B,'Wk no''s'!C:C,FALSE)</f>
        <v>7</v>
      </c>
    </row>
    <row r="1152" spans="1:6" x14ac:dyDescent="0.25">
      <c r="A1152" t="s">
        <v>1393</v>
      </c>
      <c r="B1152">
        <v>0</v>
      </c>
      <c r="C1152" s="1">
        <v>45698</v>
      </c>
      <c r="D1152" t="s">
        <v>2</v>
      </c>
      <c r="E1152" s="8" t="str">
        <f t="shared" si="18"/>
        <v>Blank</v>
      </c>
      <c r="F1152">
        <f>_xlfn.XLOOKUP(C1152,'Wk no''s'!B:B,'Wk no''s'!C:C,FALSE)</f>
        <v>7</v>
      </c>
    </row>
    <row r="1153" spans="1:6" x14ac:dyDescent="0.25">
      <c r="A1153" t="s">
        <v>1394</v>
      </c>
      <c r="B1153">
        <v>-7</v>
      </c>
      <c r="C1153" s="1">
        <v>45698</v>
      </c>
      <c r="D1153" t="s">
        <v>2</v>
      </c>
      <c r="E1153" s="8" t="str">
        <f t="shared" si="18"/>
        <v>Not Blank</v>
      </c>
      <c r="F1153">
        <f>_xlfn.XLOOKUP(C1153,'Wk no''s'!B:B,'Wk no''s'!C:C,FALSE)</f>
        <v>7</v>
      </c>
    </row>
    <row r="1154" spans="1:6" x14ac:dyDescent="0.25">
      <c r="A1154" t="s">
        <v>1395</v>
      </c>
      <c r="B1154">
        <v>0</v>
      </c>
      <c r="C1154" s="1">
        <v>45698</v>
      </c>
      <c r="D1154" t="s">
        <v>2</v>
      </c>
      <c r="E1154" s="8" t="str">
        <f t="shared" si="18"/>
        <v>Blank</v>
      </c>
      <c r="F1154">
        <f>_xlfn.XLOOKUP(C1154,'Wk no''s'!B:B,'Wk no''s'!C:C,FALSE)</f>
        <v>7</v>
      </c>
    </row>
    <row r="1155" spans="1:6" x14ac:dyDescent="0.25">
      <c r="A1155" t="s">
        <v>1396</v>
      </c>
      <c r="B1155">
        <v>0</v>
      </c>
      <c r="C1155" s="1">
        <v>45698</v>
      </c>
      <c r="D1155" t="s">
        <v>2</v>
      </c>
      <c r="E1155" s="8" t="str">
        <f t="shared" si="18"/>
        <v>Blank</v>
      </c>
      <c r="F1155">
        <f>_xlfn.XLOOKUP(C1155,'Wk no''s'!B:B,'Wk no''s'!C:C,FALSE)</f>
        <v>7</v>
      </c>
    </row>
    <row r="1156" spans="1:6" x14ac:dyDescent="0.25">
      <c r="A1156" t="s">
        <v>1397</v>
      </c>
      <c r="B1156">
        <v>0</v>
      </c>
      <c r="C1156" s="1">
        <v>45698</v>
      </c>
      <c r="D1156" t="s">
        <v>2</v>
      </c>
      <c r="E1156" s="8" t="str">
        <f t="shared" si="18"/>
        <v>Blank</v>
      </c>
      <c r="F1156">
        <f>_xlfn.XLOOKUP(C1156,'Wk no''s'!B:B,'Wk no''s'!C:C,FALSE)</f>
        <v>7</v>
      </c>
    </row>
    <row r="1157" spans="1:6" x14ac:dyDescent="0.25">
      <c r="A1157" t="s">
        <v>1398</v>
      </c>
      <c r="B1157">
        <v>-7</v>
      </c>
      <c r="C1157" s="1">
        <v>45698</v>
      </c>
      <c r="D1157" t="s">
        <v>2</v>
      </c>
      <c r="E1157" s="8" t="str">
        <f t="shared" si="18"/>
        <v>Not Blank</v>
      </c>
      <c r="F1157">
        <f>_xlfn.XLOOKUP(C1157,'Wk no''s'!B:B,'Wk no''s'!C:C,FALSE)</f>
        <v>7</v>
      </c>
    </row>
    <row r="1158" spans="1:6" x14ac:dyDescent="0.25">
      <c r="A1158" t="s">
        <v>1399</v>
      </c>
      <c r="C1158" s="1">
        <v>45699</v>
      </c>
      <c r="D1158" t="s">
        <v>2</v>
      </c>
      <c r="E1158" s="8" t="str">
        <f t="shared" si="18"/>
        <v>Blank</v>
      </c>
      <c r="F1158">
        <f>_xlfn.XLOOKUP(C1158,'Wk no''s'!B:B,'Wk no''s'!C:C,FALSE)</f>
        <v>7</v>
      </c>
    </row>
    <row r="1159" spans="1:6" x14ac:dyDescent="0.25">
      <c r="A1159" t="s">
        <v>1400</v>
      </c>
      <c r="B1159">
        <v>1</v>
      </c>
      <c r="C1159" s="1">
        <v>45699</v>
      </c>
      <c r="D1159" t="s">
        <v>2</v>
      </c>
      <c r="E1159" s="8" t="str">
        <f t="shared" si="18"/>
        <v>Not Blank</v>
      </c>
      <c r="F1159">
        <f>_xlfn.XLOOKUP(C1159,'Wk no''s'!B:B,'Wk no''s'!C:C,FALSE)</f>
        <v>7</v>
      </c>
    </row>
    <row r="1160" spans="1:6" x14ac:dyDescent="0.25">
      <c r="A1160" t="s">
        <v>1401</v>
      </c>
      <c r="C1160" s="1">
        <v>45698</v>
      </c>
      <c r="D1160" t="s">
        <v>2</v>
      </c>
      <c r="E1160" s="8" t="str">
        <f t="shared" si="18"/>
        <v>Blank</v>
      </c>
      <c r="F1160">
        <f>_xlfn.XLOOKUP(C1160,'Wk no''s'!B:B,'Wk no''s'!C:C,FALSE)</f>
        <v>7</v>
      </c>
    </row>
    <row r="1161" spans="1:6" x14ac:dyDescent="0.25">
      <c r="A1161" t="s">
        <v>1402</v>
      </c>
      <c r="C1161" s="1">
        <v>45698</v>
      </c>
      <c r="D1161" t="s">
        <v>2</v>
      </c>
      <c r="E1161" s="8" t="str">
        <f t="shared" si="18"/>
        <v>Blank</v>
      </c>
      <c r="F1161">
        <f>_xlfn.XLOOKUP(C1161,'Wk no''s'!B:B,'Wk no''s'!C:C,FALSE)</f>
        <v>7</v>
      </c>
    </row>
    <row r="1162" spans="1:6" x14ac:dyDescent="0.25">
      <c r="A1162" t="s">
        <v>1403</v>
      </c>
      <c r="C1162" s="1">
        <v>45698</v>
      </c>
      <c r="D1162" t="s">
        <v>2</v>
      </c>
      <c r="E1162" s="8" t="str">
        <f t="shared" si="18"/>
        <v>Blank</v>
      </c>
      <c r="F1162">
        <f>_xlfn.XLOOKUP(C1162,'Wk no''s'!B:B,'Wk no''s'!C:C,FALSE)</f>
        <v>7</v>
      </c>
    </row>
    <row r="1163" spans="1:6" x14ac:dyDescent="0.25">
      <c r="A1163" t="s">
        <v>1404</v>
      </c>
      <c r="B1163">
        <v>-7</v>
      </c>
      <c r="C1163" s="1">
        <v>45698</v>
      </c>
      <c r="D1163" t="s">
        <v>2</v>
      </c>
      <c r="E1163" s="8" t="str">
        <f t="shared" si="18"/>
        <v>Not Blank</v>
      </c>
      <c r="F1163">
        <f>_xlfn.XLOOKUP(C1163,'Wk no''s'!B:B,'Wk no''s'!C:C,FALSE)</f>
        <v>7</v>
      </c>
    </row>
    <row r="1164" spans="1:6" x14ac:dyDescent="0.25">
      <c r="A1164" t="s">
        <v>1405</v>
      </c>
      <c r="C1164" s="1">
        <v>45698</v>
      </c>
      <c r="D1164" t="s">
        <v>2</v>
      </c>
      <c r="E1164" s="8" t="str">
        <f t="shared" si="18"/>
        <v>Blank</v>
      </c>
      <c r="F1164">
        <f>_xlfn.XLOOKUP(C1164,'Wk no''s'!B:B,'Wk no''s'!C:C,FALSE)</f>
        <v>7</v>
      </c>
    </row>
    <row r="1165" spans="1:6" x14ac:dyDescent="0.25">
      <c r="A1165" t="s">
        <v>1406</v>
      </c>
      <c r="C1165" s="1">
        <v>45698</v>
      </c>
      <c r="D1165" t="s">
        <v>2</v>
      </c>
      <c r="E1165" s="8" t="str">
        <f t="shared" si="18"/>
        <v>Blank</v>
      </c>
      <c r="F1165">
        <f>_xlfn.XLOOKUP(C1165,'Wk no''s'!B:B,'Wk no''s'!C:C,FALSE)</f>
        <v>7</v>
      </c>
    </row>
    <row r="1166" spans="1:6" x14ac:dyDescent="0.25">
      <c r="A1166" t="s">
        <v>1407</v>
      </c>
      <c r="C1166" s="1">
        <v>45698</v>
      </c>
      <c r="D1166" t="s">
        <v>2</v>
      </c>
      <c r="E1166" s="8" t="str">
        <f t="shared" si="18"/>
        <v>Blank</v>
      </c>
      <c r="F1166">
        <f>_xlfn.XLOOKUP(C1166,'Wk no''s'!B:B,'Wk no''s'!C:C,FALSE)</f>
        <v>7</v>
      </c>
    </row>
    <row r="1167" spans="1:6" x14ac:dyDescent="0.25">
      <c r="A1167" t="s">
        <v>1408</v>
      </c>
      <c r="B1167">
        <v>8</v>
      </c>
      <c r="C1167" s="1">
        <v>45699</v>
      </c>
      <c r="D1167" t="s">
        <v>2</v>
      </c>
      <c r="E1167" s="8" t="str">
        <f t="shared" si="18"/>
        <v>Not Blank</v>
      </c>
      <c r="F1167">
        <f>_xlfn.XLOOKUP(C1167,'Wk no''s'!B:B,'Wk no''s'!C:C,FALSE)</f>
        <v>7</v>
      </c>
    </row>
    <row r="1168" spans="1:6" x14ac:dyDescent="0.25">
      <c r="A1168" t="s">
        <v>1409</v>
      </c>
      <c r="C1168" s="1">
        <v>45698</v>
      </c>
      <c r="D1168" t="s">
        <v>2</v>
      </c>
      <c r="E1168" s="8" t="str">
        <f t="shared" si="18"/>
        <v>Blank</v>
      </c>
      <c r="F1168">
        <f>_xlfn.XLOOKUP(C1168,'Wk no''s'!B:B,'Wk no''s'!C:C,FALSE)</f>
        <v>7</v>
      </c>
    </row>
    <row r="1169" spans="1:6" x14ac:dyDescent="0.25">
      <c r="A1169" t="s">
        <v>1410</v>
      </c>
      <c r="B1169">
        <v>15</v>
      </c>
      <c r="C1169" s="1">
        <v>45699</v>
      </c>
      <c r="D1169" t="s">
        <v>2</v>
      </c>
      <c r="E1169" s="8" t="str">
        <f t="shared" si="18"/>
        <v>Not Blank</v>
      </c>
      <c r="F1169">
        <f>_xlfn.XLOOKUP(C1169,'Wk no''s'!B:B,'Wk no''s'!C:C,FALSE)</f>
        <v>7</v>
      </c>
    </row>
    <row r="1170" spans="1:6" x14ac:dyDescent="0.25">
      <c r="A1170" t="s">
        <v>1411</v>
      </c>
      <c r="C1170" s="1">
        <v>45698</v>
      </c>
      <c r="D1170" t="s">
        <v>2</v>
      </c>
      <c r="E1170" s="8" t="str">
        <f t="shared" ref="E1170:E1233" si="19">IF(B1170=0,"Blank","Not Blank")</f>
        <v>Blank</v>
      </c>
      <c r="F1170">
        <f>_xlfn.XLOOKUP(C1170,'Wk no''s'!B:B,'Wk no''s'!C:C,FALSE)</f>
        <v>7</v>
      </c>
    </row>
    <row r="1171" spans="1:6" x14ac:dyDescent="0.25">
      <c r="A1171" t="s">
        <v>1412</v>
      </c>
      <c r="B1171">
        <v>8</v>
      </c>
      <c r="C1171" s="1">
        <v>45699</v>
      </c>
      <c r="D1171" t="s">
        <v>2</v>
      </c>
      <c r="E1171" s="8" t="str">
        <f t="shared" si="19"/>
        <v>Not Blank</v>
      </c>
      <c r="F1171">
        <f>_xlfn.XLOOKUP(C1171,'Wk no''s'!B:B,'Wk no''s'!C:C,FALSE)</f>
        <v>7</v>
      </c>
    </row>
    <row r="1172" spans="1:6" x14ac:dyDescent="0.25">
      <c r="A1172" t="s">
        <v>1413</v>
      </c>
      <c r="B1172">
        <v>23</v>
      </c>
      <c r="C1172" s="1">
        <v>45700</v>
      </c>
      <c r="D1172" t="s">
        <v>2</v>
      </c>
      <c r="E1172" s="8" t="str">
        <f t="shared" si="19"/>
        <v>Not Blank</v>
      </c>
      <c r="F1172">
        <f>_xlfn.XLOOKUP(C1172,'Wk no''s'!B:B,'Wk no''s'!C:C,FALSE)</f>
        <v>7</v>
      </c>
    </row>
    <row r="1173" spans="1:6" x14ac:dyDescent="0.25">
      <c r="A1173" t="s">
        <v>1414</v>
      </c>
      <c r="B1173">
        <v>1</v>
      </c>
      <c r="C1173" s="1">
        <v>45699</v>
      </c>
      <c r="D1173" t="s">
        <v>2</v>
      </c>
      <c r="E1173" s="8" t="str">
        <f t="shared" si="19"/>
        <v>Not Blank</v>
      </c>
      <c r="F1173">
        <f>_xlfn.XLOOKUP(C1173,'Wk no''s'!B:B,'Wk no''s'!C:C,FALSE)</f>
        <v>7</v>
      </c>
    </row>
    <row r="1174" spans="1:6" x14ac:dyDescent="0.25">
      <c r="A1174" t="s">
        <v>1415</v>
      </c>
      <c r="C1174" s="1">
        <v>45698</v>
      </c>
      <c r="D1174" t="s">
        <v>2</v>
      </c>
      <c r="E1174" s="8" t="str">
        <f t="shared" si="19"/>
        <v>Blank</v>
      </c>
      <c r="F1174">
        <f>_xlfn.XLOOKUP(C1174,'Wk no''s'!B:B,'Wk no''s'!C:C,FALSE)</f>
        <v>7</v>
      </c>
    </row>
    <row r="1175" spans="1:6" x14ac:dyDescent="0.25">
      <c r="A1175" t="s">
        <v>1416</v>
      </c>
      <c r="B1175">
        <v>15</v>
      </c>
      <c r="C1175" s="1">
        <v>45699</v>
      </c>
      <c r="D1175" t="s">
        <v>2</v>
      </c>
      <c r="E1175" s="8" t="str">
        <f t="shared" si="19"/>
        <v>Not Blank</v>
      </c>
      <c r="F1175">
        <f>_xlfn.XLOOKUP(C1175,'Wk no''s'!B:B,'Wk no''s'!C:C,FALSE)</f>
        <v>7</v>
      </c>
    </row>
    <row r="1176" spans="1:6" x14ac:dyDescent="0.25">
      <c r="A1176" t="s">
        <v>1417</v>
      </c>
      <c r="B1176">
        <v>0</v>
      </c>
      <c r="C1176" s="1">
        <v>45699</v>
      </c>
      <c r="D1176" t="s">
        <v>2</v>
      </c>
      <c r="E1176" s="8" t="str">
        <f t="shared" si="19"/>
        <v>Blank</v>
      </c>
      <c r="F1176">
        <f>_xlfn.XLOOKUP(C1176,'Wk no''s'!B:B,'Wk no''s'!C:C,FALSE)</f>
        <v>7</v>
      </c>
    </row>
    <row r="1177" spans="1:6" x14ac:dyDescent="0.25">
      <c r="A1177" t="s">
        <v>1418</v>
      </c>
      <c r="C1177" s="1">
        <v>45698</v>
      </c>
      <c r="D1177" t="s">
        <v>2</v>
      </c>
      <c r="E1177" s="8" t="str">
        <f t="shared" si="19"/>
        <v>Blank</v>
      </c>
      <c r="F1177">
        <f>_xlfn.XLOOKUP(C1177,'Wk no''s'!B:B,'Wk no''s'!C:C,FALSE)</f>
        <v>7</v>
      </c>
    </row>
    <row r="1178" spans="1:6" x14ac:dyDescent="0.25">
      <c r="A1178" t="s">
        <v>1419</v>
      </c>
      <c r="B1178">
        <v>0</v>
      </c>
      <c r="C1178" s="1">
        <v>45699</v>
      </c>
      <c r="D1178" t="s">
        <v>2</v>
      </c>
      <c r="E1178" s="8" t="str">
        <f t="shared" si="19"/>
        <v>Blank</v>
      </c>
      <c r="F1178">
        <f>_xlfn.XLOOKUP(C1178,'Wk no''s'!B:B,'Wk no''s'!C:C,FALSE)</f>
        <v>7</v>
      </c>
    </row>
    <row r="1179" spans="1:6" x14ac:dyDescent="0.25">
      <c r="A1179" t="s">
        <v>1420</v>
      </c>
      <c r="C1179" s="1">
        <v>45699</v>
      </c>
      <c r="D1179" t="s">
        <v>2</v>
      </c>
      <c r="E1179" s="8" t="str">
        <f t="shared" si="19"/>
        <v>Blank</v>
      </c>
      <c r="F1179">
        <f>_xlfn.XLOOKUP(C1179,'Wk no''s'!B:B,'Wk no''s'!C:C,FALSE)</f>
        <v>7</v>
      </c>
    </row>
    <row r="1180" spans="1:6" x14ac:dyDescent="0.25">
      <c r="A1180" t="s">
        <v>1421</v>
      </c>
      <c r="C1180" s="1">
        <v>45698</v>
      </c>
      <c r="D1180" t="s">
        <v>2</v>
      </c>
      <c r="E1180" s="8" t="str">
        <f t="shared" si="19"/>
        <v>Blank</v>
      </c>
      <c r="F1180">
        <f>_xlfn.XLOOKUP(C1180,'Wk no''s'!B:B,'Wk no''s'!C:C,FALSE)</f>
        <v>7</v>
      </c>
    </row>
    <row r="1181" spans="1:6" x14ac:dyDescent="0.25">
      <c r="A1181" t="s">
        <v>1422</v>
      </c>
      <c r="B1181">
        <v>16</v>
      </c>
      <c r="C1181" s="1">
        <v>45701</v>
      </c>
      <c r="D1181" t="s">
        <v>2</v>
      </c>
      <c r="E1181" s="8" t="str">
        <f t="shared" si="19"/>
        <v>Not Blank</v>
      </c>
      <c r="F1181">
        <f>_xlfn.XLOOKUP(C1181,'Wk no''s'!B:B,'Wk no''s'!C:C,FALSE)</f>
        <v>7</v>
      </c>
    </row>
    <row r="1182" spans="1:6" x14ac:dyDescent="0.25">
      <c r="A1182" t="s">
        <v>1423</v>
      </c>
      <c r="B1182">
        <v>0</v>
      </c>
      <c r="C1182" s="1">
        <v>45699</v>
      </c>
      <c r="D1182" t="s">
        <v>2</v>
      </c>
      <c r="E1182" s="8" t="str">
        <f t="shared" si="19"/>
        <v>Blank</v>
      </c>
      <c r="F1182">
        <f>_xlfn.XLOOKUP(C1182,'Wk no''s'!B:B,'Wk no''s'!C:C,FALSE)</f>
        <v>7</v>
      </c>
    </row>
    <row r="1183" spans="1:6" x14ac:dyDescent="0.25">
      <c r="A1183" t="s">
        <v>1424</v>
      </c>
      <c r="B1183">
        <v>1</v>
      </c>
      <c r="C1183" s="1">
        <v>45700</v>
      </c>
      <c r="D1183" t="s">
        <v>2</v>
      </c>
      <c r="E1183" s="8" t="str">
        <f t="shared" si="19"/>
        <v>Not Blank</v>
      </c>
      <c r="F1183">
        <f>_xlfn.XLOOKUP(C1183,'Wk no''s'!B:B,'Wk no''s'!C:C,FALSE)</f>
        <v>7</v>
      </c>
    </row>
    <row r="1184" spans="1:6" x14ac:dyDescent="0.25">
      <c r="A1184" t="s">
        <v>1425</v>
      </c>
      <c r="C1184" s="1">
        <v>45699</v>
      </c>
      <c r="D1184" t="s">
        <v>2</v>
      </c>
      <c r="E1184" s="8" t="str">
        <f t="shared" si="19"/>
        <v>Blank</v>
      </c>
      <c r="F1184">
        <f>_xlfn.XLOOKUP(C1184,'Wk no''s'!B:B,'Wk no''s'!C:C,FALSE)</f>
        <v>7</v>
      </c>
    </row>
    <row r="1185" spans="1:6" x14ac:dyDescent="0.25">
      <c r="A1185" t="s">
        <v>1426</v>
      </c>
      <c r="C1185" s="1">
        <v>45699</v>
      </c>
      <c r="D1185" t="s">
        <v>2</v>
      </c>
      <c r="E1185" s="8" t="str">
        <f t="shared" si="19"/>
        <v>Blank</v>
      </c>
      <c r="F1185">
        <f>_xlfn.XLOOKUP(C1185,'Wk no''s'!B:B,'Wk no''s'!C:C,FALSE)</f>
        <v>7</v>
      </c>
    </row>
    <row r="1186" spans="1:6" x14ac:dyDescent="0.25">
      <c r="A1186" t="s">
        <v>1427</v>
      </c>
      <c r="C1186" s="1">
        <v>45699</v>
      </c>
      <c r="D1186" t="s">
        <v>2</v>
      </c>
      <c r="E1186" s="8" t="str">
        <f t="shared" si="19"/>
        <v>Blank</v>
      </c>
      <c r="F1186">
        <f>_xlfn.XLOOKUP(C1186,'Wk no''s'!B:B,'Wk no''s'!C:C,FALSE)</f>
        <v>7</v>
      </c>
    </row>
    <row r="1187" spans="1:6" x14ac:dyDescent="0.25">
      <c r="A1187" t="s">
        <v>1428</v>
      </c>
      <c r="B1187">
        <v>16</v>
      </c>
      <c r="C1187" s="1">
        <v>45701</v>
      </c>
      <c r="D1187" t="s">
        <v>2</v>
      </c>
      <c r="E1187" s="8" t="str">
        <f t="shared" si="19"/>
        <v>Not Blank</v>
      </c>
      <c r="F1187">
        <f>_xlfn.XLOOKUP(C1187,'Wk no''s'!B:B,'Wk no''s'!C:C,FALSE)</f>
        <v>7</v>
      </c>
    </row>
    <row r="1188" spans="1:6" x14ac:dyDescent="0.25">
      <c r="A1188" t="s">
        <v>1429</v>
      </c>
      <c r="C1188" s="1">
        <v>45699</v>
      </c>
      <c r="D1188" t="s">
        <v>2</v>
      </c>
      <c r="E1188" s="8" t="str">
        <f t="shared" si="19"/>
        <v>Blank</v>
      </c>
      <c r="F1188">
        <f>_xlfn.XLOOKUP(C1188,'Wk no''s'!B:B,'Wk no''s'!C:C,FALSE)</f>
        <v>7</v>
      </c>
    </row>
    <row r="1189" spans="1:6" x14ac:dyDescent="0.25">
      <c r="A1189" t="s">
        <v>1430</v>
      </c>
      <c r="B1189">
        <v>0</v>
      </c>
      <c r="C1189" s="1">
        <v>45699</v>
      </c>
      <c r="D1189" t="s">
        <v>2</v>
      </c>
      <c r="E1189" s="8" t="str">
        <f t="shared" si="19"/>
        <v>Blank</v>
      </c>
      <c r="F1189">
        <f>_xlfn.XLOOKUP(C1189,'Wk no''s'!B:B,'Wk no''s'!C:C,FALSE)</f>
        <v>7</v>
      </c>
    </row>
    <row r="1190" spans="1:6" x14ac:dyDescent="0.25">
      <c r="A1190" t="s">
        <v>1431</v>
      </c>
      <c r="B1190">
        <v>16</v>
      </c>
      <c r="C1190" s="1">
        <v>45701</v>
      </c>
      <c r="D1190" t="s">
        <v>2</v>
      </c>
      <c r="E1190" s="8" t="str">
        <f t="shared" si="19"/>
        <v>Not Blank</v>
      </c>
      <c r="F1190">
        <f>_xlfn.XLOOKUP(C1190,'Wk no''s'!B:B,'Wk no''s'!C:C,FALSE)</f>
        <v>7</v>
      </c>
    </row>
    <row r="1191" spans="1:6" x14ac:dyDescent="0.25">
      <c r="A1191" t="s">
        <v>1432</v>
      </c>
      <c r="C1191" s="1">
        <v>45699</v>
      </c>
      <c r="D1191" t="s">
        <v>2</v>
      </c>
      <c r="E1191" s="8" t="str">
        <f t="shared" si="19"/>
        <v>Blank</v>
      </c>
      <c r="F1191">
        <f>_xlfn.XLOOKUP(C1191,'Wk no''s'!B:B,'Wk no''s'!C:C,FALSE)</f>
        <v>7</v>
      </c>
    </row>
    <row r="1192" spans="1:6" x14ac:dyDescent="0.25">
      <c r="A1192" t="s">
        <v>1433</v>
      </c>
      <c r="B1192">
        <v>0</v>
      </c>
      <c r="C1192" s="1">
        <v>45699</v>
      </c>
      <c r="D1192" t="s">
        <v>2</v>
      </c>
      <c r="E1192" s="8" t="str">
        <f t="shared" si="19"/>
        <v>Blank</v>
      </c>
      <c r="F1192">
        <f>_xlfn.XLOOKUP(C1192,'Wk no''s'!B:B,'Wk no''s'!C:C,FALSE)</f>
        <v>7</v>
      </c>
    </row>
    <row r="1193" spans="1:6" x14ac:dyDescent="0.25">
      <c r="A1193" t="s">
        <v>1434</v>
      </c>
      <c r="B1193">
        <v>0</v>
      </c>
      <c r="C1193" s="1">
        <v>45699</v>
      </c>
      <c r="D1193" t="s">
        <v>2</v>
      </c>
      <c r="E1193" s="8" t="str">
        <f t="shared" si="19"/>
        <v>Blank</v>
      </c>
      <c r="F1193">
        <f>_xlfn.XLOOKUP(C1193,'Wk no''s'!B:B,'Wk no''s'!C:C,FALSE)</f>
        <v>7</v>
      </c>
    </row>
    <row r="1194" spans="1:6" x14ac:dyDescent="0.25">
      <c r="A1194" t="s">
        <v>1435</v>
      </c>
      <c r="C1194" s="1">
        <v>45699</v>
      </c>
      <c r="D1194" t="s">
        <v>2</v>
      </c>
      <c r="E1194" s="8" t="str">
        <f t="shared" si="19"/>
        <v>Blank</v>
      </c>
      <c r="F1194">
        <f>_xlfn.XLOOKUP(C1194,'Wk no''s'!B:B,'Wk no''s'!C:C,FALSE)</f>
        <v>7</v>
      </c>
    </row>
    <row r="1195" spans="1:6" x14ac:dyDescent="0.25">
      <c r="A1195" t="s">
        <v>1436</v>
      </c>
      <c r="C1195" s="1">
        <v>45699</v>
      </c>
      <c r="D1195" t="s">
        <v>2</v>
      </c>
      <c r="E1195" s="8" t="str">
        <f t="shared" si="19"/>
        <v>Blank</v>
      </c>
      <c r="F1195">
        <f>_xlfn.XLOOKUP(C1195,'Wk no''s'!B:B,'Wk no''s'!C:C,FALSE)</f>
        <v>7</v>
      </c>
    </row>
    <row r="1196" spans="1:6" x14ac:dyDescent="0.25">
      <c r="A1196" t="s">
        <v>1437</v>
      </c>
      <c r="C1196" s="1">
        <v>45699</v>
      </c>
      <c r="D1196" t="s">
        <v>2</v>
      </c>
      <c r="E1196" s="8" t="str">
        <f t="shared" si="19"/>
        <v>Blank</v>
      </c>
      <c r="F1196">
        <f>_xlfn.XLOOKUP(C1196,'Wk no''s'!B:B,'Wk no''s'!C:C,FALSE)</f>
        <v>7</v>
      </c>
    </row>
    <row r="1197" spans="1:6" x14ac:dyDescent="0.25">
      <c r="A1197" t="s">
        <v>1438</v>
      </c>
      <c r="B1197">
        <v>0</v>
      </c>
      <c r="C1197" s="1">
        <v>45699</v>
      </c>
      <c r="D1197" t="s">
        <v>2</v>
      </c>
      <c r="E1197" s="8" t="str">
        <f t="shared" si="19"/>
        <v>Blank</v>
      </c>
      <c r="F1197">
        <f>_xlfn.XLOOKUP(C1197,'Wk no''s'!B:B,'Wk no''s'!C:C,FALSE)</f>
        <v>7</v>
      </c>
    </row>
    <row r="1198" spans="1:6" x14ac:dyDescent="0.25">
      <c r="A1198" t="s">
        <v>1439</v>
      </c>
      <c r="B1198">
        <v>0</v>
      </c>
      <c r="C1198" s="1">
        <v>45699</v>
      </c>
      <c r="D1198" t="s">
        <v>2</v>
      </c>
      <c r="E1198" s="8" t="str">
        <f t="shared" si="19"/>
        <v>Blank</v>
      </c>
      <c r="F1198">
        <f>_xlfn.XLOOKUP(C1198,'Wk no''s'!B:B,'Wk no''s'!C:C,FALSE)</f>
        <v>7</v>
      </c>
    </row>
    <row r="1199" spans="1:6" x14ac:dyDescent="0.25">
      <c r="A1199" t="s">
        <v>1440</v>
      </c>
      <c r="C1199" s="1">
        <v>45699</v>
      </c>
      <c r="D1199" t="s">
        <v>2</v>
      </c>
      <c r="E1199" s="8" t="str">
        <f t="shared" si="19"/>
        <v>Blank</v>
      </c>
      <c r="F1199">
        <f>_xlfn.XLOOKUP(C1199,'Wk no''s'!B:B,'Wk no''s'!C:C,FALSE)</f>
        <v>7</v>
      </c>
    </row>
    <row r="1200" spans="1:6" x14ac:dyDescent="0.25">
      <c r="A1200" t="s">
        <v>1441</v>
      </c>
      <c r="C1200" s="1">
        <v>45699</v>
      </c>
      <c r="D1200" t="s">
        <v>2</v>
      </c>
      <c r="E1200" s="8" t="str">
        <f t="shared" si="19"/>
        <v>Blank</v>
      </c>
      <c r="F1200">
        <f>_xlfn.XLOOKUP(C1200,'Wk no''s'!B:B,'Wk no''s'!C:C,FALSE)</f>
        <v>7</v>
      </c>
    </row>
    <row r="1201" spans="1:6" x14ac:dyDescent="0.25">
      <c r="A1201" t="s">
        <v>1442</v>
      </c>
      <c r="C1201" s="1">
        <v>45699</v>
      </c>
      <c r="D1201" t="s">
        <v>2</v>
      </c>
      <c r="E1201" s="8" t="str">
        <f t="shared" si="19"/>
        <v>Blank</v>
      </c>
      <c r="F1201">
        <f>_xlfn.XLOOKUP(C1201,'Wk no''s'!B:B,'Wk no''s'!C:C,FALSE)</f>
        <v>7</v>
      </c>
    </row>
    <row r="1202" spans="1:6" x14ac:dyDescent="0.25">
      <c r="A1202" t="s">
        <v>1443</v>
      </c>
      <c r="C1202" s="1">
        <v>45699</v>
      </c>
      <c r="D1202" t="s">
        <v>2</v>
      </c>
      <c r="E1202" s="8" t="str">
        <f t="shared" si="19"/>
        <v>Blank</v>
      </c>
      <c r="F1202">
        <f>_xlfn.XLOOKUP(C1202,'Wk no''s'!B:B,'Wk no''s'!C:C,FALSE)</f>
        <v>7</v>
      </c>
    </row>
    <row r="1203" spans="1:6" x14ac:dyDescent="0.25">
      <c r="A1203" t="s">
        <v>1444</v>
      </c>
      <c r="C1203" s="1">
        <v>45699</v>
      </c>
      <c r="D1203" t="s">
        <v>2</v>
      </c>
      <c r="E1203" s="8" t="str">
        <f t="shared" si="19"/>
        <v>Blank</v>
      </c>
      <c r="F1203">
        <f>_xlfn.XLOOKUP(C1203,'Wk no''s'!B:B,'Wk no''s'!C:C,FALSE)</f>
        <v>7</v>
      </c>
    </row>
    <row r="1204" spans="1:6" x14ac:dyDescent="0.25">
      <c r="A1204" t="s">
        <v>1445</v>
      </c>
      <c r="B1204">
        <v>8</v>
      </c>
      <c r="C1204" s="1">
        <v>45700</v>
      </c>
      <c r="D1204" t="s">
        <v>2</v>
      </c>
      <c r="E1204" s="8" t="str">
        <f t="shared" si="19"/>
        <v>Not Blank</v>
      </c>
      <c r="F1204">
        <f>_xlfn.XLOOKUP(C1204,'Wk no''s'!B:B,'Wk no''s'!C:C,FALSE)</f>
        <v>7</v>
      </c>
    </row>
    <row r="1205" spans="1:6" x14ac:dyDescent="0.25">
      <c r="A1205" t="s">
        <v>1446</v>
      </c>
      <c r="C1205" s="1">
        <v>45699</v>
      </c>
      <c r="D1205" t="s">
        <v>2</v>
      </c>
      <c r="E1205" s="8" t="str">
        <f t="shared" si="19"/>
        <v>Blank</v>
      </c>
      <c r="F1205">
        <f>_xlfn.XLOOKUP(C1205,'Wk no''s'!B:B,'Wk no''s'!C:C,FALSE)</f>
        <v>7</v>
      </c>
    </row>
    <row r="1206" spans="1:6" x14ac:dyDescent="0.25">
      <c r="A1206" t="s">
        <v>1447</v>
      </c>
      <c r="B1206">
        <v>0</v>
      </c>
      <c r="C1206" s="1">
        <v>45699</v>
      </c>
      <c r="D1206" t="s">
        <v>2</v>
      </c>
      <c r="E1206" s="8" t="str">
        <f t="shared" si="19"/>
        <v>Blank</v>
      </c>
      <c r="F1206">
        <f>_xlfn.XLOOKUP(C1206,'Wk no''s'!B:B,'Wk no''s'!C:C,FALSE)</f>
        <v>7</v>
      </c>
    </row>
    <row r="1207" spans="1:6" x14ac:dyDescent="0.25">
      <c r="A1207" t="s">
        <v>1448</v>
      </c>
      <c r="C1207" s="1">
        <v>45699</v>
      </c>
      <c r="D1207" t="s">
        <v>2</v>
      </c>
      <c r="E1207" s="8" t="str">
        <f t="shared" si="19"/>
        <v>Blank</v>
      </c>
      <c r="F1207">
        <f>_xlfn.XLOOKUP(C1207,'Wk no''s'!B:B,'Wk no''s'!C:C,FALSE)</f>
        <v>7</v>
      </c>
    </row>
    <row r="1208" spans="1:6" x14ac:dyDescent="0.25">
      <c r="A1208" t="s">
        <v>1449</v>
      </c>
      <c r="B1208">
        <v>0</v>
      </c>
      <c r="C1208" s="1">
        <v>45699</v>
      </c>
      <c r="D1208" t="s">
        <v>2</v>
      </c>
      <c r="E1208" s="8" t="str">
        <f t="shared" si="19"/>
        <v>Blank</v>
      </c>
      <c r="F1208">
        <f>_xlfn.XLOOKUP(C1208,'Wk no''s'!B:B,'Wk no''s'!C:C,FALSE)</f>
        <v>7</v>
      </c>
    </row>
    <row r="1209" spans="1:6" x14ac:dyDescent="0.25">
      <c r="A1209" t="s">
        <v>1450</v>
      </c>
      <c r="B1209">
        <v>0</v>
      </c>
      <c r="C1209" s="1">
        <v>45699</v>
      </c>
      <c r="D1209" t="s">
        <v>2</v>
      </c>
      <c r="E1209" s="8" t="str">
        <f t="shared" si="19"/>
        <v>Blank</v>
      </c>
      <c r="F1209">
        <f>_xlfn.XLOOKUP(C1209,'Wk no''s'!B:B,'Wk no''s'!C:C,FALSE)</f>
        <v>7</v>
      </c>
    </row>
    <row r="1210" spans="1:6" x14ac:dyDescent="0.25">
      <c r="A1210" t="s">
        <v>1451</v>
      </c>
      <c r="B1210">
        <v>-8</v>
      </c>
      <c r="C1210" s="1">
        <v>45699</v>
      </c>
      <c r="D1210" t="s">
        <v>2</v>
      </c>
      <c r="E1210" s="8" t="str">
        <f t="shared" si="19"/>
        <v>Not Blank</v>
      </c>
      <c r="F1210">
        <f>_xlfn.XLOOKUP(C1210,'Wk no''s'!B:B,'Wk no''s'!C:C,FALSE)</f>
        <v>7</v>
      </c>
    </row>
    <row r="1211" spans="1:6" x14ac:dyDescent="0.25">
      <c r="A1211" t="s">
        <v>1452</v>
      </c>
      <c r="C1211" s="1">
        <v>45699</v>
      </c>
      <c r="D1211" t="s">
        <v>2</v>
      </c>
      <c r="E1211" s="8" t="str">
        <f t="shared" si="19"/>
        <v>Blank</v>
      </c>
      <c r="F1211">
        <f>_xlfn.XLOOKUP(C1211,'Wk no''s'!B:B,'Wk no''s'!C:C,FALSE)</f>
        <v>7</v>
      </c>
    </row>
    <row r="1212" spans="1:6" x14ac:dyDescent="0.25">
      <c r="A1212" t="s">
        <v>1453</v>
      </c>
      <c r="C1212" s="1">
        <v>45699</v>
      </c>
      <c r="D1212" t="s">
        <v>2</v>
      </c>
      <c r="E1212" s="8" t="str">
        <f t="shared" si="19"/>
        <v>Blank</v>
      </c>
      <c r="F1212">
        <f>_xlfn.XLOOKUP(C1212,'Wk no''s'!B:B,'Wk no''s'!C:C,FALSE)</f>
        <v>7</v>
      </c>
    </row>
    <row r="1213" spans="1:6" x14ac:dyDescent="0.25">
      <c r="A1213" t="s">
        <v>1454</v>
      </c>
      <c r="C1213" s="1">
        <v>45699</v>
      </c>
      <c r="D1213" t="s">
        <v>2</v>
      </c>
      <c r="E1213" s="8" t="str">
        <f t="shared" si="19"/>
        <v>Blank</v>
      </c>
      <c r="F1213">
        <f>_xlfn.XLOOKUP(C1213,'Wk no''s'!B:B,'Wk no''s'!C:C,FALSE)</f>
        <v>7</v>
      </c>
    </row>
    <row r="1214" spans="1:6" x14ac:dyDescent="0.25">
      <c r="A1214" t="s">
        <v>1455</v>
      </c>
      <c r="B1214">
        <v>1</v>
      </c>
      <c r="C1214" s="1">
        <v>45699</v>
      </c>
      <c r="D1214" t="s">
        <v>2</v>
      </c>
      <c r="E1214" s="8" t="str">
        <f t="shared" si="19"/>
        <v>Not Blank</v>
      </c>
      <c r="F1214">
        <f>_xlfn.XLOOKUP(C1214,'Wk no''s'!B:B,'Wk no''s'!C:C,FALSE)</f>
        <v>7</v>
      </c>
    </row>
    <row r="1215" spans="1:6" x14ac:dyDescent="0.25">
      <c r="A1215" t="s">
        <v>1456</v>
      </c>
      <c r="C1215" s="1">
        <v>45699</v>
      </c>
      <c r="D1215" t="s">
        <v>2</v>
      </c>
      <c r="E1215" s="8" t="str">
        <f t="shared" si="19"/>
        <v>Blank</v>
      </c>
      <c r="F1215">
        <f>_xlfn.XLOOKUP(C1215,'Wk no''s'!B:B,'Wk no''s'!C:C,FALSE)</f>
        <v>7</v>
      </c>
    </row>
    <row r="1216" spans="1:6" x14ac:dyDescent="0.25">
      <c r="A1216" t="s">
        <v>1457</v>
      </c>
      <c r="B1216">
        <v>0</v>
      </c>
      <c r="C1216" s="1">
        <v>45700</v>
      </c>
      <c r="D1216" t="s">
        <v>2</v>
      </c>
      <c r="E1216" s="8" t="str">
        <f t="shared" si="19"/>
        <v>Blank</v>
      </c>
      <c r="F1216">
        <f>_xlfn.XLOOKUP(C1216,'Wk no''s'!B:B,'Wk no''s'!C:C,FALSE)</f>
        <v>7</v>
      </c>
    </row>
    <row r="1217" spans="1:6" x14ac:dyDescent="0.25">
      <c r="A1217" t="s">
        <v>1458</v>
      </c>
      <c r="B1217">
        <v>0</v>
      </c>
      <c r="C1217" s="1">
        <v>45700</v>
      </c>
      <c r="D1217" t="s">
        <v>2</v>
      </c>
      <c r="E1217" s="8" t="str">
        <f t="shared" si="19"/>
        <v>Blank</v>
      </c>
      <c r="F1217">
        <f>_xlfn.XLOOKUP(C1217,'Wk no''s'!B:B,'Wk no''s'!C:C,FALSE)</f>
        <v>7</v>
      </c>
    </row>
    <row r="1218" spans="1:6" x14ac:dyDescent="0.25">
      <c r="A1218" t="s">
        <v>1459</v>
      </c>
      <c r="B1218">
        <v>0</v>
      </c>
      <c r="C1218" s="1">
        <v>45700</v>
      </c>
      <c r="D1218" t="s">
        <v>2</v>
      </c>
      <c r="E1218" s="8" t="str">
        <f t="shared" si="19"/>
        <v>Blank</v>
      </c>
      <c r="F1218">
        <f>_xlfn.XLOOKUP(C1218,'Wk no''s'!B:B,'Wk no''s'!C:C,FALSE)</f>
        <v>7</v>
      </c>
    </row>
    <row r="1219" spans="1:6" x14ac:dyDescent="0.25">
      <c r="A1219" t="s">
        <v>1460</v>
      </c>
      <c r="B1219">
        <v>0</v>
      </c>
      <c r="C1219" s="1">
        <v>45700</v>
      </c>
      <c r="D1219" t="s">
        <v>2</v>
      </c>
      <c r="E1219" s="8" t="str">
        <f t="shared" si="19"/>
        <v>Blank</v>
      </c>
      <c r="F1219">
        <f>_xlfn.XLOOKUP(C1219,'Wk no''s'!B:B,'Wk no''s'!C:C,FALSE)</f>
        <v>7</v>
      </c>
    </row>
    <row r="1220" spans="1:6" x14ac:dyDescent="0.25">
      <c r="A1220" t="s">
        <v>1461</v>
      </c>
      <c r="B1220">
        <v>0</v>
      </c>
      <c r="C1220" s="1">
        <v>45700</v>
      </c>
      <c r="D1220" t="s">
        <v>2</v>
      </c>
      <c r="E1220" s="8" t="str">
        <f t="shared" si="19"/>
        <v>Blank</v>
      </c>
      <c r="F1220">
        <f>_xlfn.XLOOKUP(C1220,'Wk no''s'!B:B,'Wk no''s'!C:C,FALSE)</f>
        <v>7</v>
      </c>
    </row>
    <row r="1221" spans="1:6" x14ac:dyDescent="0.25">
      <c r="A1221" t="s">
        <v>1462</v>
      </c>
      <c r="C1221" s="1">
        <v>45700</v>
      </c>
      <c r="D1221" t="s">
        <v>2</v>
      </c>
      <c r="E1221" s="8" t="str">
        <f t="shared" si="19"/>
        <v>Blank</v>
      </c>
      <c r="F1221">
        <f>_xlfn.XLOOKUP(C1221,'Wk no''s'!B:B,'Wk no''s'!C:C,FALSE)</f>
        <v>7</v>
      </c>
    </row>
    <row r="1222" spans="1:6" x14ac:dyDescent="0.25">
      <c r="A1222" t="s">
        <v>1463</v>
      </c>
      <c r="C1222" s="1">
        <v>45700</v>
      </c>
      <c r="D1222" t="s">
        <v>2</v>
      </c>
      <c r="E1222" s="8" t="str">
        <f t="shared" si="19"/>
        <v>Blank</v>
      </c>
      <c r="F1222">
        <f>_xlfn.XLOOKUP(C1222,'Wk no''s'!B:B,'Wk no''s'!C:C,FALSE)</f>
        <v>7</v>
      </c>
    </row>
    <row r="1223" spans="1:6" x14ac:dyDescent="0.25">
      <c r="A1223" t="s">
        <v>1464</v>
      </c>
      <c r="B1223">
        <v>0</v>
      </c>
      <c r="C1223" s="1">
        <v>45700</v>
      </c>
      <c r="D1223" t="s">
        <v>2</v>
      </c>
      <c r="E1223" s="8" t="str">
        <f t="shared" si="19"/>
        <v>Blank</v>
      </c>
      <c r="F1223">
        <f>_xlfn.XLOOKUP(C1223,'Wk no''s'!B:B,'Wk no''s'!C:C,FALSE)</f>
        <v>7</v>
      </c>
    </row>
    <row r="1224" spans="1:6" x14ac:dyDescent="0.25">
      <c r="A1224" t="s">
        <v>1465</v>
      </c>
      <c r="C1224" s="1">
        <v>45700</v>
      </c>
      <c r="D1224" t="s">
        <v>2</v>
      </c>
      <c r="E1224" s="8" t="str">
        <f t="shared" si="19"/>
        <v>Blank</v>
      </c>
      <c r="F1224">
        <f>_xlfn.XLOOKUP(C1224,'Wk no''s'!B:B,'Wk no''s'!C:C,FALSE)</f>
        <v>7</v>
      </c>
    </row>
    <row r="1225" spans="1:6" x14ac:dyDescent="0.25">
      <c r="A1225" t="s">
        <v>1466</v>
      </c>
      <c r="B1225">
        <v>0</v>
      </c>
      <c r="C1225" s="1">
        <v>45700</v>
      </c>
      <c r="D1225" t="s">
        <v>2</v>
      </c>
      <c r="E1225" s="8" t="str">
        <f t="shared" si="19"/>
        <v>Blank</v>
      </c>
      <c r="F1225">
        <f>_xlfn.XLOOKUP(C1225,'Wk no''s'!B:B,'Wk no''s'!C:C,FALSE)</f>
        <v>7</v>
      </c>
    </row>
    <row r="1226" spans="1:6" x14ac:dyDescent="0.25">
      <c r="A1226" t="s">
        <v>1467</v>
      </c>
      <c r="B1226">
        <v>1</v>
      </c>
      <c r="C1226" s="1">
        <v>45701</v>
      </c>
      <c r="D1226" t="s">
        <v>2</v>
      </c>
      <c r="E1226" s="8" t="str">
        <f t="shared" si="19"/>
        <v>Not Blank</v>
      </c>
      <c r="F1226">
        <f>_xlfn.XLOOKUP(C1226,'Wk no''s'!B:B,'Wk no''s'!C:C,FALSE)</f>
        <v>7</v>
      </c>
    </row>
    <row r="1227" spans="1:6" x14ac:dyDescent="0.25">
      <c r="A1227" t="s">
        <v>1468</v>
      </c>
      <c r="C1227" s="1">
        <v>45700</v>
      </c>
      <c r="D1227" t="s">
        <v>2</v>
      </c>
      <c r="E1227" s="8" t="str">
        <f t="shared" si="19"/>
        <v>Blank</v>
      </c>
      <c r="F1227">
        <f>_xlfn.XLOOKUP(C1227,'Wk no''s'!B:B,'Wk no''s'!C:C,FALSE)</f>
        <v>7</v>
      </c>
    </row>
    <row r="1228" spans="1:6" x14ac:dyDescent="0.25">
      <c r="A1228" t="s">
        <v>1469</v>
      </c>
      <c r="C1228" s="1">
        <v>45700</v>
      </c>
      <c r="D1228" t="s">
        <v>2</v>
      </c>
      <c r="E1228" s="8" t="str">
        <f t="shared" si="19"/>
        <v>Blank</v>
      </c>
      <c r="F1228">
        <f>_xlfn.XLOOKUP(C1228,'Wk no''s'!B:B,'Wk no''s'!C:C,FALSE)</f>
        <v>7</v>
      </c>
    </row>
    <row r="1229" spans="1:6" x14ac:dyDescent="0.25">
      <c r="A1229" t="s">
        <v>1470</v>
      </c>
      <c r="C1229" s="1">
        <v>45700</v>
      </c>
      <c r="D1229" t="s">
        <v>2</v>
      </c>
      <c r="E1229" s="8" t="str">
        <f t="shared" si="19"/>
        <v>Blank</v>
      </c>
      <c r="F1229">
        <f>_xlfn.XLOOKUP(C1229,'Wk no''s'!B:B,'Wk no''s'!C:C,FALSE)</f>
        <v>7</v>
      </c>
    </row>
    <row r="1230" spans="1:6" x14ac:dyDescent="0.25">
      <c r="A1230" t="s">
        <v>1471</v>
      </c>
      <c r="B1230">
        <v>0</v>
      </c>
      <c r="C1230" s="1">
        <v>45700</v>
      </c>
      <c r="D1230" t="s">
        <v>2</v>
      </c>
      <c r="E1230" s="8" t="str">
        <f t="shared" si="19"/>
        <v>Blank</v>
      </c>
      <c r="F1230">
        <f>_xlfn.XLOOKUP(C1230,'Wk no''s'!B:B,'Wk no''s'!C:C,FALSE)</f>
        <v>7</v>
      </c>
    </row>
    <row r="1231" spans="1:6" x14ac:dyDescent="0.25">
      <c r="A1231" t="s">
        <v>1472</v>
      </c>
      <c r="C1231" s="1">
        <v>45700</v>
      </c>
      <c r="D1231" t="s">
        <v>2</v>
      </c>
      <c r="E1231" s="8" t="str">
        <f t="shared" si="19"/>
        <v>Blank</v>
      </c>
      <c r="F1231">
        <f>_xlfn.XLOOKUP(C1231,'Wk no''s'!B:B,'Wk no''s'!C:C,FALSE)</f>
        <v>7</v>
      </c>
    </row>
    <row r="1232" spans="1:6" x14ac:dyDescent="0.25">
      <c r="A1232" t="s">
        <v>1473</v>
      </c>
      <c r="C1232" s="1">
        <v>45700</v>
      </c>
      <c r="D1232" t="s">
        <v>2</v>
      </c>
      <c r="E1232" s="8" t="str">
        <f t="shared" si="19"/>
        <v>Blank</v>
      </c>
      <c r="F1232">
        <f>_xlfn.XLOOKUP(C1232,'Wk no''s'!B:B,'Wk no''s'!C:C,FALSE)</f>
        <v>7</v>
      </c>
    </row>
    <row r="1233" spans="1:6" x14ac:dyDescent="0.25">
      <c r="A1233" t="s">
        <v>1474</v>
      </c>
      <c r="C1233" s="1">
        <v>45700</v>
      </c>
      <c r="D1233" t="s">
        <v>2</v>
      </c>
      <c r="E1233" s="8" t="str">
        <f t="shared" si="19"/>
        <v>Blank</v>
      </c>
      <c r="F1233">
        <f>_xlfn.XLOOKUP(C1233,'Wk no''s'!B:B,'Wk no''s'!C:C,FALSE)</f>
        <v>7</v>
      </c>
    </row>
    <row r="1234" spans="1:6" x14ac:dyDescent="0.25">
      <c r="A1234" t="s">
        <v>1475</v>
      </c>
      <c r="C1234" s="1">
        <v>45700</v>
      </c>
      <c r="D1234" t="s">
        <v>2</v>
      </c>
      <c r="E1234" s="8" t="str">
        <f t="shared" ref="E1234:E1297" si="20">IF(B1234=0,"Blank","Not Blank")</f>
        <v>Blank</v>
      </c>
      <c r="F1234">
        <f>_xlfn.XLOOKUP(C1234,'Wk no''s'!B:B,'Wk no''s'!C:C,FALSE)</f>
        <v>7</v>
      </c>
    </row>
    <row r="1235" spans="1:6" x14ac:dyDescent="0.25">
      <c r="A1235" t="s">
        <v>1476</v>
      </c>
      <c r="B1235">
        <v>8</v>
      </c>
      <c r="C1235" s="1">
        <v>45701</v>
      </c>
      <c r="D1235" t="s">
        <v>2</v>
      </c>
      <c r="E1235" s="8" t="str">
        <f t="shared" si="20"/>
        <v>Not Blank</v>
      </c>
      <c r="F1235">
        <f>_xlfn.XLOOKUP(C1235,'Wk no''s'!B:B,'Wk no''s'!C:C,FALSE)</f>
        <v>7</v>
      </c>
    </row>
    <row r="1236" spans="1:6" x14ac:dyDescent="0.25">
      <c r="A1236" t="s">
        <v>1477</v>
      </c>
      <c r="C1236" s="1">
        <v>45700</v>
      </c>
      <c r="D1236" t="s">
        <v>2</v>
      </c>
      <c r="E1236" s="8" t="str">
        <f t="shared" si="20"/>
        <v>Blank</v>
      </c>
      <c r="F1236">
        <f>_xlfn.XLOOKUP(C1236,'Wk no''s'!B:B,'Wk no''s'!C:C,FALSE)</f>
        <v>7</v>
      </c>
    </row>
    <row r="1237" spans="1:6" x14ac:dyDescent="0.25">
      <c r="A1237" t="s">
        <v>1478</v>
      </c>
      <c r="B1237">
        <v>0</v>
      </c>
      <c r="C1237" s="1">
        <v>45700</v>
      </c>
      <c r="D1237" t="s">
        <v>2</v>
      </c>
      <c r="E1237" s="8" t="str">
        <f t="shared" si="20"/>
        <v>Blank</v>
      </c>
      <c r="F1237">
        <f>_xlfn.XLOOKUP(C1237,'Wk no''s'!B:B,'Wk no''s'!C:C,FALSE)</f>
        <v>7</v>
      </c>
    </row>
    <row r="1238" spans="1:6" x14ac:dyDescent="0.25">
      <c r="A1238" t="s">
        <v>1479</v>
      </c>
      <c r="C1238" s="1">
        <v>45700</v>
      </c>
      <c r="D1238" t="s">
        <v>2</v>
      </c>
      <c r="E1238" s="8" t="str">
        <f t="shared" si="20"/>
        <v>Blank</v>
      </c>
      <c r="F1238">
        <f>_xlfn.XLOOKUP(C1238,'Wk no''s'!B:B,'Wk no''s'!C:C,FALSE)</f>
        <v>7</v>
      </c>
    </row>
    <row r="1239" spans="1:6" x14ac:dyDescent="0.25">
      <c r="A1239" t="s">
        <v>1480</v>
      </c>
      <c r="B1239">
        <v>0</v>
      </c>
      <c r="C1239" s="1">
        <v>45700</v>
      </c>
      <c r="D1239" t="s">
        <v>2</v>
      </c>
      <c r="E1239" s="8" t="str">
        <f t="shared" si="20"/>
        <v>Blank</v>
      </c>
      <c r="F1239">
        <f>_xlfn.XLOOKUP(C1239,'Wk no''s'!B:B,'Wk no''s'!C:C,FALSE)</f>
        <v>7</v>
      </c>
    </row>
    <row r="1240" spans="1:6" x14ac:dyDescent="0.25">
      <c r="A1240" t="s">
        <v>1481</v>
      </c>
      <c r="B1240">
        <v>0</v>
      </c>
      <c r="C1240" s="1">
        <v>45700</v>
      </c>
      <c r="D1240" t="s">
        <v>2</v>
      </c>
      <c r="E1240" s="8" t="str">
        <f t="shared" si="20"/>
        <v>Blank</v>
      </c>
      <c r="F1240">
        <f>_xlfn.XLOOKUP(C1240,'Wk no''s'!B:B,'Wk no''s'!C:C,FALSE)</f>
        <v>7</v>
      </c>
    </row>
    <row r="1241" spans="1:6" x14ac:dyDescent="0.25">
      <c r="A1241" t="s">
        <v>1482</v>
      </c>
      <c r="B1241">
        <v>0</v>
      </c>
      <c r="C1241" s="1">
        <v>45700</v>
      </c>
      <c r="D1241" t="s">
        <v>2</v>
      </c>
      <c r="E1241" s="8" t="str">
        <f t="shared" si="20"/>
        <v>Blank</v>
      </c>
      <c r="F1241">
        <f>_xlfn.XLOOKUP(C1241,'Wk no''s'!B:B,'Wk no''s'!C:C,FALSE)</f>
        <v>7</v>
      </c>
    </row>
    <row r="1242" spans="1:6" x14ac:dyDescent="0.25">
      <c r="A1242" t="s">
        <v>1483</v>
      </c>
      <c r="C1242" s="1">
        <v>45700</v>
      </c>
      <c r="D1242" t="s">
        <v>2</v>
      </c>
      <c r="E1242" s="8" t="str">
        <f t="shared" si="20"/>
        <v>Blank</v>
      </c>
      <c r="F1242">
        <f>_xlfn.XLOOKUP(C1242,'Wk no''s'!B:B,'Wk no''s'!C:C,FALSE)</f>
        <v>7</v>
      </c>
    </row>
    <row r="1243" spans="1:6" x14ac:dyDescent="0.25">
      <c r="A1243" t="s">
        <v>1484</v>
      </c>
      <c r="B1243">
        <v>0</v>
      </c>
      <c r="C1243" s="1">
        <v>45700</v>
      </c>
      <c r="D1243" t="s">
        <v>2</v>
      </c>
      <c r="E1243" s="8" t="str">
        <f t="shared" si="20"/>
        <v>Blank</v>
      </c>
      <c r="F1243">
        <f>_xlfn.XLOOKUP(C1243,'Wk no''s'!B:B,'Wk no''s'!C:C,FALSE)</f>
        <v>7</v>
      </c>
    </row>
    <row r="1244" spans="1:6" x14ac:dyDescent="0.25">
      <c r="A1244" t="s">
        <v>1485</v>
      </c>
      <c r="B1244">
        <v>0</v>
      </c>
      <c r="C1244" s="1">
        <v>45700</v>
      </c>
      <c r="D1244" t="s">
        <v>2</v>
      </c>
      <c r="E1244" s="8" t="str">
        <f t="shared" si="20"/>
        <v>Blank</v>
      </c>
      <c r="F1244">
        <f>_xlfn.XLOOKUP(C1244,'Wk no''s'!B:B,'Wk no''s'!C:C,FALSE)</f>
        <v>7</v>
      </c>
    </row>
    <row r="1245" spans="1:6" x14ac:dyDescent="0.25">
      <c r="A1245" t="s">
        <v>1486</v>
      </c>
      <c r="B1245">
        <v>8</v>
      </c>
      <c r="C1245" s="1">
        <v>45701</v>
      </c>
      <c r="D1245" t="s">
        <v>2</v>
      </c>
      <c r="E1245" s="8" t="str">
        <f t="shared" si="20"/>
        <v>Not Blank</v>
      </c>
      <c r="F1245">
        <f>_xlfn.XLOOKUP(C1245,'Wk no''s'!B:B,'Wk no''s'!C:C,FALSE)</f>
        <v>7</v>
      </c>
    </row>
    <row r="1246" spans="1:6" x14ac:dyDescent="0.25">
      <c r="A1246" t="s">
        <v>1487</v>
      </c>
      <c r="C1246" s="1">
        <v>45700</v>
      </c>
      <c r="D1246" t="s">
        <v>2</v>
      </c>
      <c r="E1246" s="8" t="str">
        <f t="shared" si="20"/>
        <v>Blank</v>
      </c>
      <c r="F1246">
        <f>_xlfn.XLOOKUP(C1246,'Wk no''s'!B:B,'Wk no''s'!C:C,FALSE)</f>
        <v>7</v>
      </c>
    </row>
    <row r="1247" spans="1:6" x14ac:dyDescent="0.25">
      <c r="A1247" t="s">
        <v>1488</v>
      </c>
      <c r="C1247" s="1">
        <v>45700</v>
      </c>
      <c r="D1247" t="s">
        <v>2</v>
      </c>
      <c r="E1247" s="8" t="str">
        <f t="shared" si="20"/>
        <v>Blank</v>
      </c>
      <c r="F1247">
        <f>_xlfn.XLOOKUP(C1247,'Wk no''s'!B:B,'Wk no''s'!C:C,FALSE)</f>
        <v>7</v>
      </c>
    </row>
    <row r="1248" spans="1:6" x14ac:dyDescent="0.25">
      <c r="A1248" t="s">
        <v>1489</v>
      </c>
      <c r="B1248">
        <v>-8</v>
      </c>
      <c r="C1248" s="1">
        <v>45700</v>
      </c>
      <c r="D1248" t="s">
        <v>2</v>
      </c>
      <c r="E1248" s="8" t="str">
        <f t="shared" si="20"/>
        <v>Not Blank</v>
      </c>
      <c r="F1248">
        <f>_xlfn.XLOOKUP(C1248,'Wk no''s'!B:B,'Wk no''s'!C:C,FALSE)</f>
        <v>7</v>
      </c>
    </row>
    <row r="1249" spans="1:6" x14ac:dyDescent="0.25">
      <c r="A1249" t="s">
        <v>1490</v>
      </c>
      <c r="B1249">
        <v>15</v>
      </c>
      <c r="C1249" s="1">
        <v>45701</v>
      </c>
      <c r="D1249" t="s">
        <v>2</v>
      </c>
      <c r="E1249" s="8" t="str">
        <f t="shared" si="20"/>
        <v>Not Blank</v>
      </c>
      <c r="F1249">
        <f>_xlfn.XLOOKUP(C1249,'Wk no''s'!B:B,'Wk no''s'!C:C,FALSE)</f>
        <v>7</v>
      </c>
    </row>
    <row r="1250" spans="1:6" x14ac:dyDescent="0.25">
      <c r="A1250" t="s">
        <v>1491</v>
      </c>
      <c r="B1250">
        <v>15</v>
      </c>
      <c r="C1250" s="1">
        <v>45701</v>
      </c>
      <c r="D1250" t="s">
        <v>2</v>
      </c>
      <c r="E1250" s="8" t="str">
        <f t="shared" si="20"/>
        <v>Not Blank</v>
      </c>
      <c r="F1250">
        <f>_xlfn.XLOOKUP(C1250,'Wk no''s'!B:B,'Wk no''s'!C:C,FALSE)</f>
        <v>7</v>
      </c>
    </row>
    <row r="1251" spans="1:6" x14ac:dyDescent="0.25">
      <c r="A1251" t="s">
        <v>1492</v>
      </c>
      <c r="C1251" s="1">
        <v>45700</v>
      </c>
      <c r="D1251" t="s">
        <v>2</v>
      </c>
      <c r="E1251" s="8" t="str">
        <f t="shared" si="20"/>
        <v>Blank</v>
      </c>
      <c r="F1251">
        <f>_xlfn.XLOOKUP(C1251,'Wk no''s'!B:B,'Wk no''s'!C:C,FALSE)</f>
        <v>7</v>
      </c>
    </row>
    <row r="1252" spans="1:6" x14ac:dyDescent="0.25">
      <c r="A1252" t="s">
        <v>1493</v>
      </c>
      <c r="C1252" s="1">
        <v>45700</v>
      </c>
      <c r="D1252" t="s">
        <v>2</v>
      </c>
      <c r="E1252" s="8" t="str">
        <f t="shared" si="20"/>
        <v>Blank</v>
      </c>
      <c r="F1252">
        <f>_xlfn.XLOOKUP(C1252,'Wk no''s'!B:B,'Wk no''s'!C:C,FALSE)</f>
        <v>7</v>
      </c>
    </row>
    <row r="1253" spans="1:6" x14ac:dyDescent="0.25">
      <c r="A1253" t="s">
        <v>1494</v>
      </c>
      <c r="C1253" s="1">
        <v>45700</v>
      </c>
      <c r="D1253" t="s">
        <v>2</v>
      </c>
      <c r="E1253" s="8" t="str">
        <f t="shared" si="20"/>
        <v>Blank</v>
      </c>
      <c r="F1253">
        <f>_xlfn.XLOOKUP(C1253,'Wk no''s'!B:B,'Wk no''s'!C:C,FALSE)</f>
        <v>7</v>
      </c>
    </row>
    <row r="1254" spans="1:6" x14ac:dyDescent="0.25">
      <c r="A1254" t="s">
        <v>1495</v>
      </c>
      <c r="C1254" s="1">
        <v>45700</v>
      </c>
      <c r="D1254" t="s">
        <v>2</v>
      </c>
      <c r="E1254" s="8" t="str">
        <f t="shared" si="20"/>
        <v>Blank</v>
      </c>
      <c r="F1254">
        <f>_xlfn.XLOOKUP(C1254,'Wk no''s'!B:B,'Wk no''s'!C:C,FALSE)</f>
        <v>7</v>
      </c>
    </row>
    <row r="1255" spans="1:6" x14ac:dyDescent="0.25">
      <c r="A1255" t="s">
        <v>1496</v>
      </c>
      <c r="C1255" s="1">
        <v>45700</v>
      </c>
      <c r="D1255" t="s">
        <v>2</v>
      </c>
      <c r="E1255" s="8" t="str">
        <f t="shared" si="20"/>
        <v>Blank</v>
      </c>
      <c r="F1255">
        <f>_xlfn.XLOOKUP(C1255,'Wk no''s'!B:B,'Wk no''s'!C:C,FALSE)</f>
        <v>7</v>
      </c>
    </row>
    <row r="1256" spans="1:6" x14ac:dyDescent="0.25">
      <c r="A1256" t="s">
        <v>1497</v>
      </c>
      <c r="B1256">
        <v>23</v>
      </c>
      <c r="C1256" s="1">
        <v>45702</v>
      </c>
      <c r="D1256" t="s">
        <v>2</v>
      </c>
      <c r="E1256" s="8" t="str">
        <f t="shared" si="20"/>
        <v>Not Blank</v>
      </c>
      <c r="F1256">
        <f>_xlfn.XLOOKUP(C1256,'Wk no''s'!B:B,'Wk no''s'!C:C,FALSE)</f>
        <v>7</v>
      </c>
    </row>
    <row r="1257" spans="1:6" x14ac:dyDescent="0.25">
      <c r="A1257" t="s">
        <v>1498</v>
      </c>
      <c r="B1257">
        <v>15</v>
      </c>
      <c r="C1257" s="1">
        <v>45701</v>
      </c>
      <c r="D1257" t="s">
        <v>2</v>
      </c>
      <c r="E1257" s="8" t="str">
        <f t="shared" si="20"/>
        <v>Not Blank</v>
      </c>
      <c r="F1257">
        <f>_xlfn.XLOOKUP(C1257,'Wk no''s'!B:B,'Wk no''s'!C:C,FALSE)</f>
        <v>7</v>
      </c>
    </row>
    <row r="1258" spans="1:6" x14ac:dyDescent="0.25">
      <c r="A1258" t="s">
        <v>1499</v>
      </c>
      <c r="C1258" s="1">
        <v>45700</v>
      </c>
      <c r="D1258" t="s">
        <v>2</v>
      </c>
      <c r="E1258" s="8" t="str">
        <f t="shared" si="20"/>
        <v>Blank</v>
      </c>
      <c r="F1258">
        <f>_xlfn.XLOOKUP(C1258,'Wk no''s'!B:B,'Wk no''s'!C:C,FALSE)</f>
        <v>7</v>
      </c>
    </row>
    <row r="1259" spans="1:6" x14ac:dyDescent="0.25">
      <c r="A1259" t="s">
        <v>1500</v>
      </c>
      <c r="B1259">
        <v>15</v>
      </c>
      <c r="C1259" s="1">
        <v>45701</v>
      </c>
      <c r="D1259" t="s">
        <v>2</v>
      </c>
      <c r="E1259" s="8" t="str">
        <f t="shared" si="20"/>
        <v>Not Blank</v>
      </c>
      <c r="F1259">
        <f>_xlfn.XLOOKUP(C1259,'Wk no''s'!B:B,'Wk no''s'!C:C,FALSE)</f>
        <v>7</v>
      </c>
    </row>
    <row r="1260" spans="1:6" x14ac:dyDescent="0.25">
      <c r="A1260" t="s">
        <v>1501</v>
      </c>
      <c r="B1260">
        <v>0</v>
      </c>
      <c r="C1260" s="1">
        <v>45701</v>
      </c>
      <c r="D1260" t="s">
        <v>2</v>
      </c>
      <c r="E1260" s="8" t="str">
        <f t="shared" si="20"/>
        <v>Blank</v>
      </c>
      <c r="F1260">
        <f>_xlfn.XLOOKUP(C1260,'Wk no''s'!B:B,'Wk no''s'!C:C,FALSE)</f>
        <v>7</v>
      </c>
    </row>
    <row r="1261" spans="1:6" x14ac:dyDescent="0.25">
      <c r="A1261" t="s">
        <v>1502</v>
      </c>
      <c r="B1261">
        <v>8</v>
      </c>
      <c r="C1261" s="1">
        <v>45702</v>
      </c>
      <c r="D1261" t="s">
        <v>2</v>
      </c>
      <c r="E1261" s="8" t="str">
        <f t="shared" si="20"/>
        <v>Not Blank</v>
      </c>
      <c r="F1261">
        <f>_xlfn.XLOOKUP(C1261,'Wk no''s'!B:B,'Wk no''s'!C:C,FALSE)</f>
        <v>7</v>
      </c>
    </row>
    <row r="1262" spans="1:6" x14ac:dyDescent="0.25">
      <c r="A1262" t="s">
        <v>1503</v>
      </c>
      <c r="C1262" s="1">
        <v>45701</v>
      </c>
      <c r="D1262" t="s">
        <v>2</v>
      </c>
      <c r="E1262" s="8" t="str">
        <f t="shared" si="20"/>
        <v>Blank</v>
      </c>
      <c r="F1262">
        <f>_xlfn.XLOOKUP(C1262,'Wk no''s'!B:B,'Wk no''s'!C:C,FALSE)</f>
        <v>7</v>
      </c>
    </row>
    <row r="1263" spans="1:6" x14ac:dyDescent="0.25">
      <c r="A1263" t="s">
        <v>1504</v>
      </c>
      <c r="C1263" s="1">
        <v>45701</v>
      </c>
      <c r="D1263" t="s">
        <v>2</v>
      </c>
      <c r="E1263" s="8" t="str">
        <f t="shared" si="20"/>
        <v>Blank</v>
      </c>
      <c r="F1263">
        <f>_xlfn.XLOOKUP(C1263,'Wk no''s'!B:B,'Wk no''s'!C:C,FALSE)</f>
        <v>7</v>
      </c>
    </row>
    <row r="1264" spans="1:6" x14ac:dyDescent="0.25">
      <c r="A1264" t="s">
        <v>1505</v>
      </c>
      <c r="B1264">
        <v>0</v>
      </c>
      <c r="C1264" s="1">
        <v>45701</v>
      </c>
      <c r="D1264" t="s">
        <v>2</v>
      </c>
      <c r="E1264" s="8" t="str">
        <f t="shared" si="20"/>
        <v>Blank</v>
      </c>
      <c r="F1264">
        <f>_xlfn.XLOOKUP(C1264,'Wk no''s'!B:B,'Wk no''s'!C:C,FALSE)</f>
        <v>7</v>
      </c>
    </row>
    <row r="1265" spans="1:6" x14ac:dyDescent="0.25">
      <c r="A1265" t="s">
        <v>1506</v>
      </c>
      <c r="B1265">
        <v>8</v>
      </c>
      <c r="C1265" s="1">
        <v>45702</v>
      </c>
      <c r="D1265" t="s">
        <v>2</v>
      </c>
      <c r="E1265" s="8" t="str">
        <f t="shared" si="20"/>
        <v>Not Blank</v>
      </c>
      <c r="F1265">
        <f>_xlfn.XLOOKUP(C1265,'Wk no''s'!B:B,'Wk no''s'!C:C,FALSE)</f>
        <v>7</v>
      </c>
    </row>
    <row r="1266" spans="1:6" x14ac:dyDescent="0.25">
      <c r="A1266" t="s">
        <v>1507</v>
      </c>
      <c r="B1266">
        <v>8</v>
      </c>
      <c r="C1266" s="1">
        <v>45702</v>
      </c>
      <c r="D1266" t="s">
        <v>2</v>
      </c>
      <c r="E1266" s="8" t="str">
        <f t="shared" si="20"/>
        <v>Not Blank</v>
      </c>
      <c r="F1266">
        <f>_xlfn.XLOOKUP(C1266,'Wk no''s'!B:B,'Wk no''s'!C:C,FALSE)</f>
        <v>7</v>
      </c>
    </row>
    <row r="1267" spans="1:6" x14ac:dyDescent="0.25">
      <c r="A1267" t="s">
        <v>1508</v>
      </c>
      <c r="B1267">
        <v>0</v>
      </c>
      <c r="C1267" s="1">
        <v>45701</v>
      </c>
      <c r="D1267" t="s">
        <v>2</v>
      </c>
      <c r="E1267" s="8" t="str">
        <f t="shared" si="20"/>
        <v>Blank</v>
      </c>
      <c r="F1267">
        <f>_xlfn.XLOOKUP(C1267,'Wk no''s'!B:B,'Wk no''s'!C:C,FALSE)</f>
        <v>7</v>
      </c>
    </row>
    <row r="1268" spans="1:6" x14ac:dyDescent="0.25">
      <c r="A1268" t="s">
        <v>1509</v>
      </c>
      <c r="C1268" s="1">
        <v>45701</v>
      </c>
      <c r="D1268" t="s">
        <v>2</v>
      </c>
      <c r="E1268" s="8" t="str">
        <f t="shared" si="20"/>
        <v>Blank</v>
      </c>
      <c r="F1268">
        <f>_xlfn.XLOOKUP(C1268,'Wk no''s'!B:B,'Wk no''s'!C:C,FALSE)</f>
        <v>7</v>
      </c>
    </row>
    <row r="1269" spans="1:6" x14ac:dyDescent="0.25">
      <c r="A1269" t="s">
        <v>1510</v>
      </c>
      <c r="C1269" s="1">
        <v>45701</v>
      </c>
      <c r="D1269" t="s">
        <v>2</v>
      </c>
      <c r="E1269" s="8" t="str">
        <f t="shared" si="20"/>
        <v>Blank</v>
      </c>
      <c r="F1269">
        <f>_xlfn.XLOOKUP(C1269,'Wk no''s'!B:B,'Wk no''s'!C:C,FALSE)</f>
        <v>7</v>
      </c>
    </row>
    <row r="1270" spans="1:6" x14ac:dyDescent="0.25">
      <c r="A1270" t="s">
        <v>1511</v>
      </c>
      <c r="C1270" s="1">
        <v>45701</v>
      </c>
      <c r="D1270" t="s">
        <v>2</v>
      </c>
      <c r="E1270" s="8" t="str">
        <f t="shared" si="20"/>
        <v>Blank</v>
      </c>
      <c r="F1270">
        <f>_xlfn.XLOOKUP(C1270,'Wk no''s'!B:B,'Wk no''s'!C:C,FALSE)</f>
        <v>7</v>
      </c>
    </row>
    <row r="1271" spans="1:6" x14ac:dyDescent="0.25">
      <c r="A1271" t="s">
        <v>1512</v>
      </c>
      <c r="B1271">
        <v>0</v>
      </c>
      <c r="C1271" s="1">
        <v>45701</v>
      </c>
      <c r="D1271" t="s">
        <v>2</v>
      </c>
      <c r="E1271" s="8" t="str">
        <f t="shared" si="20"/>
        <v>Blank</v>
      </c>
      <c r="F1271">
        <f>_xlfn.XLOOKUP(C1271,'Wk no''s'!B:B,'Wk no''s'!C:C,FALSE)</f>
        <v>7</v>
      </c>
    </row>
    <row r="1272" spans="1:6" x14ac:dyDescent="0.25">
      <c r="A1272" t="s">
        <v>1513</v>
      </c>
      <c r="C1272" s="1">
        <v>45701</v>
      </c>
      <c r="D1272" t="s">
        <v>2</v>
      </c>
      <c r="E1272" s="8" t="str">
        <f t="shared" si="20"/>
        <v>Blank</v>
      </c>
      <c r="F1272">
        <f>_xlfn.XLOOKUP(C1272,'Wk no''s'!B:B,'Wk no''s'!C:C,FALSE)</f>
        <v>7</v>
      </c>
    </row>
    <row r="1273" spans="1:6" x14ac:dyDescent="0.25">
      <c r="A1273" t="s">
        <v>1514</v>
      </c>
      <c r="C1273" s="1">
        <v>45701</v>
      </c>
      <c r="D1273" t="s">
        <v>2</v>
      </c>
      <c r="E1273" s="8" t="str">
        <f t="shared" si="20"/>
        <v>Blank</v>
      </c>
      <c r="F1273">
        <f>_xlfn.XLOOKUP(C1273,'Wk no''s'!B:B,'Wk no''s'!C:C,FALSE)</f>
        <v>7</v>
      </c>
    </row>
    <row r="1274" spans="1:6" x14ac:dyDescent="0.25">
      <c r="A1274" t="s">
        <v>1515</v>
      </c>
      <c r="C1274" s="1">
        <v>45701</v>
      </c>
      <c r="D1274" t="s">
        <v>2</v>
      </c>
      <c r="E1274" s="8" t="str">
        <f t="shared" si="20"/>
        <v>Blank</v>
      </c>
      <c r="F1274">
        <f>_xlfn.XLOOKUP(C1274,'Wk no''s'!B:B,'Wk no''s'!C:C,FALSE)</f>
        <v>7</v>
      </c>
    </row>
    <row r="1275" spans="1:6" x14ac:dyDescent="0.25">
      <c r="A1275" t="s">
        <v>1516</v>
      </c>
      <c r="C1275" s="1">
        <v>45701</v>
      </c>
      <c r="D1275" t="s">
        <v>2</v>
      </c>
      <c r="E1275" s="8" t="str">
        <f t="shared" si="20"/>
        <v>Blank</v>
      </c>
      <c r="F1275">
        <f>_xlfn.XLOOKUP(C1275,'Wk no''s'!B:B,'Wk no''s'!C:C,FALSE)</f>
        <v>7</v>
      </c>
    </row>
    <row r="1276" spans="1:6" x14ac:dyDescent="0.25">
      <c r="A1276" t="s">
        <v>1517</v>
      </c>
      <c r="C1276" s="1">
        <v>45701</v>
      </c>
      <c r="D1276" t="s">
        <v>2</v>
      </c>
      <c r="E1276" s="8" t="str">
        <f t="shared" si="20"/>
        <v>Blank</v>
      </c>
      <c r="F1276">
        <f>_xlfn.XLOOKUP(C1276,'Wk no''s'!B:B,'Wk no''s'!C:C,FALSE)</f>
        <v>7</v>
      </c>
    </row>
    <row r="1277" spans="1:6" x14ac:dyDescent="0.25">
      <c r="A1277" t="s">
        <v>1518</v>
      </c>
      <c r="C1277" s="1">
        <v>45701</v>
      </c>
      <c r="D1277" t="s">
        <v>2</v>
      </c>
      <c r="E1277" s="8" t="str">
        <f t="shared" si="20"/>
        <v>Blank</v>
      </c>
      <c r="F1277">
        <f>_xlfn.XLOOKUP(C1277,'Wk no''s'!B:B,'Wk no''s'!C:C,FALSE)</f>
        <v>7</v>
      </c>
    </row>
    <row r="1278" spans="1:6" x14ac:dyDescent="0.25">
      <c r="A1278" t="s">
        <v>1519</v>
      </c>
      <c r="B1278">
        <v>0</v>
      </c>
      <c r="C1278" s="1">
        <v>45701</v>
      </c>
      <c r="D1278" t="s">
        <v>2</v>
      </c>
      <c r="E1278" s="8" t="str">
        <f t="shared" si="20"/>
        <v>Blank</v>
      </c>
      <c r="F1278">
        <f>_xlfn.XLOOKUP(C1278,'Wk no''s'!B:B,'Wk no''s'!C:C,FALSE)</f>
        <v>7</v>
      </c>
    </row>
    <row r="1279" spans="1:6" x14ac:dyDescent="0.25">
      <c r="A1279" t="s">
        <v>1520</v>
      </c>
      <c r="B1279">
        <v>15</v>
      </c>
      <c r="C1279" s="1">
        <v>45702</v>
      </c>
      <c r="D1279" t="s">
        <v>2</v>
      </c>
      <c r="E1279" s="8" t="str">
        <f t="shared" si="20"/>
        <v>Not Blank</v>
      </c>
      <c r="F1279">
        <f>_xlfn.XLOOKUP(C1279,'Wk no''s'!B:B,'Wk no''s'!C:C,FALSE)</f>
        <v>7</v>
      </c>
    </row>
    <row r="1280" spans="1:6" x14ac:dyDescent="0.25">
      <c r="A1280" t="s">
        <v>1521</v>
      </c>
      <c r="B1280">
        <v>0</v>
      </c>
      <c r="C1280" s="1">
        <v>45701</v>
      </c>
      <c r="D1280" t="s">
        <v>2</v>
      </c>
      <c r="E1280" s="8" t="str">
        <f t="shared" si="20"/>
        <v>Blank</v>
      </c>
      <c r="F1280">
        <f>_xlfn.XLOOKUP(C1280,'Wk no''s'!B:B,'Wk no''s'!C:C,FALSE)</f>
        <v>7</v>
      </c>
    </row>
    <row r="1281" spans="1:6" x14ac:dyDescent="0.25">
      <c r="A1281" t="s">
        <v>1522</v>
      </c>
      <c r="C1281" s="1">
        <v>45701</v>
      </c>
      <c r="D1281" t="s">
        <v>2</v>
      </c>
      <c r="E1281" s="8" t="str">
        <f t="shared" si="20"/>
        <v>Blank</v>
      </c>
      <c r="F1281">
        <f>_xlfn.XLOOKUP(C1281,'Wk no''s'!B:B,'Wk no''s'!C:C,FALSE)</f>
        <v>7</v>
      </c>
    </row>
    <row r="1282" spans="1:6" x14ac:dyDescent="0.25">
      <c r="A1282" t="s">
        <v>1523</v>
      </c>
      <c r="C1282" s="1">
        <v>45701</v>
      </c>
      <c r="D1282" t="s">
        <v>2</v>
      </c>
      <c r="E1282" s="8" t="str">
        <f t="shared" si="20"/>
        <v>Blank</v>
      </c>
      <c r="F1282">
        <f>_xlfn.XLOOKUP(C1282,'Wk no''s'!B:B,'Wk no''s'!C:C,FALSE)</f>
        <v>7</v>
      </c>
    </row>
    <row r="1283" spans="1:6" x14ac:dyDescent="0.25">
      <c r="A1283" t="s">
        <v>1524</v>
      </c>
      <c r="B1283">
        <v>0</v>
      </c>
      <c r="C1283" s="1">
        <v>45701</v>
      </c>
      <c r="D1283" t="s">
        <v>2</v>
      </c>
      <c r="E1283" s="8" t="str">
        <f t="shared" si="20"/>
        <v>Blank</v>
      </c>
      <c r="F1283">
        <f>_xlfn.XLOOKUP(C1283,'Wk no''s'!B:B,'Wk no''s'!C:C,FALSE)</f>
        <v>7</v>
      </c>
    </row>
    <row r="1284" spans="1:6" x14ac:dyDescent="0.25">
      <c r="A1284" t="s">
        <v>1525</v>
      </c>
      <c r="C1284" s="1">
        <v>45701</v>
      </c>
      <c r="D1284" t="s">
        <v>2</v>
      </c>
      <c r="E1284" s="8" t="str">
        <f t="shared" si="20"/>
        <v>Blank</v>
      </c>
      <c r="F1284">
        <f>_xlfn.XLOOKUP(C1284,'Wk no''s'!B:B,'Wk no''s'!C:C,FALSE)</f>
        <v>7</v>
      </c>
    </row>
    <row r="1285" spans="1:6" x14ac:dyDescent="0.25">
      <c r="A1285" t="s">
        <v>1526</v>
      </c>
      <c r="B1285">
        <v>0</v>
      </c>
      <c r="C1285" s="1">
        <v>45701</v>
      </c>
      <c r="D1285" t="s">
        <v>2</v>
      </c>
      <c r="E1285" s="8" t="str">
        <f t="shared" si="20"/>
        <v>Blank</v>
      </c>
      <c r="F1285">
        <f>_xlfn.XLOOKUP(C1285,'Wk no''s'!B:B,'Wk no''s'!C:C,FALSE)</f>
        <v>7</v>
      </c>
    </row>
    <row r="1286" spans="1:6" x14ac:dyDescent="0.25">
      <c r="A1286" t="s">
        <v>1527</v>
      </c>
      <c r="C1286" s="1">
        <v>45701</v>
      </c>
      <c r="D1286" t="s">
        <v>2</v>
      </c>
      <c r="E1286" s="8" t="str">
        <f t="shared" si="20"/>
        <v>Blank</v>
      </c>
      <c r="F1286">
        <f>_xlfn.XLOOKUP(C1286,'Wk no''s'!B:B,'Wk no''s'!C:C,FALSE)</f>
        <v>7</v>
      </c>
    </row>
    <row r="1287" spans="1:6" x14ac:dyDescent="0.25">
      <c r="A1287" t="s">
        <v>1528</v>
      </c>
      <c r="C1287" s="1">
        <v>45701</v>
      </c>
      <c r="D1287" t="s">
        <v>2</v>
      </c>
      <c r="E1287" s="8" t="str">
        <f t="shared" si="20"/>
        <v>Blank</v>
      </c>
      <c r="F1287">
        <f>_xlfn.XLOOKUP(C1287,'Wk no''s'!B:B,'Wk no''s'!C:C,FALSE)</f>
        <v>7</v>
      </c>
    </row>
    <row r="1288" spans="1:6" x14ac:dyDescent="0.25">
      <c r="A1288" t="s">
        <v>1529</v>
      </c>
      <c r="B1288">
        <v>0</v>
      </c>
      <c r="C1288" s="1">
        <v>45701</v>
      </c>
      <c r="D1288" t="s">
        <v>2</v>
      </c>
      <c r="E1288" s="8" t="str">
        <f t="shared" si="20"/>
        <v>Blank</v>
      </c>
      <c r="F1288">
        <f>_xlfn.XLOOKUP(C1288,'Wk no''s'!B:B,'Wk no''s'!C:C,FALSE)</f>
        <v>7</v>
      </c>
    </row>
    <row r="1289" spans="1:6" x14ac:dyDescent="0.25">
      <c r="A1289" t="s">
        <v>1530</v>
      </c>
      <c r="C1289" s="1">
        <v>45701</v>
      </c>
      <c r="D1289" t="s">
        <v>2</v>
      </c>
      <c r="E1289" s="8" t="str">
        <f t="shared" si="20"/>
        <v>Blank</v>
      </c>
      <c r="F1289">
        <f>_xlfn.XLOOKUP(C1289,'Wk no''s'!B:B,'Wk no''s'!C:C,FALSE)</f>
        <v>7</v>
      </c>
    </row>
    <row r="1290" spans="1:6" x14ac:dyDescent="0.25">
      <c r="A1290" t="s">
        <v>1531</v>
      </c>
      <c r="C1290" s="1">
        <v>45701</v>
      </c>
      <c r="D1290" t="s">
        <v>2</v>
      </c>
      <c r="E1290" s="8" t="str">
        <f t="shared" si="20"/>
        <v>Blank</v>
      </c>
      <c r="F1290">
        <f>_xlfn.XLOOKUP(C1290,'Wk no''s'!B:B,'Wk no''s'!C:C,FALSE)</f>
        <v>7</v>
      </c>
    </row>
    <row r="1291" spans="1:6" x14ac:dyDescent="0.25">
      <c r="A1291" t="s">
        <v>1532</v>
      </c>
      <c r="C1291" s="1">
        <v>45701</v>
      </c>
      <c r="D1291" t="s">
        <v>2</v>
      </c>
      <c r="E1291" s="8" t="str">
        <f t="shared" si="20"/>
        <v>Blank</v>
      </c>
      <c r="F1291">
        <f>_xlfn.XLOOKUP(C1291,'Wk no''s'!B:B,'Wk no''s'!C:C,FALSE)</f>
        <v>7</v>
      </c>
    </row>
    <row r="1292" spans="1:6" x14ac:dyDescent="0.25">
      <c r="A1292" t="s">
        <v>1533</v>
      </c>
      <c r="B1292">
        <v>0</v>
      </c>
      <c r="C1292" s="1">
        <v>45702</v>
      </c>
      <c r="D1292" t="s">
        <v>2</v>
      </c>
      <c r="E1292" s="8" t="str">
        <f t="shared" si="20"/>
        <v>Blank</v>
      </c>
      <c r="F1292">
        <f>_xlfn.XLOOKUP(C1292,'Wk no''s'!B:B,'Wk no''s'!C:C,FALSE)</f>
        <v>7</v>
      </c>
    </row>
    <row r="1293" spans="1:6" x14ac:dyDescent="0.25">
      <c r="A1293" t="s">
        <v>1534</v>
      </c>
      <c r="C1293" s="1">
        <v>45702</v>
      </c>
      <c r="D1293" t="s">
        <v>2</v>
      </c>
      <c r="E1293" s="8" t="str">
        <f t="shared" si="20"/>
        <v>Blank</v>
      </c>
      <c r="F1293">
        <f>_xlfn.XLOOKUP(C1293,'Wk no''s'!B:B,'Wk no''s'!C:C,FALSE)</f>
        <v>7</v>
      </c>
    </row>
    <row r="1294" spans="1:6" x14ac:dyDescent="0.25">
      <c r="A1294" t="s">
        <v>1535</v>
      </c>
      <c r="C1294" s="1">
        <v>45702</v>
      </c>
      <c r="D1294" t="s">
        <v>2</v>
      </c>
      <c r="E1294" s="8" t="str">
        <f t="shared" si="20"/>
        <v>Blank</v>
      </c>
      <c r="F1294">
        <f>_xlfn.XLOOKUP(C1294,'Wk no''s'!B:B,'Wk no''s'!C:C,FALSE)</f>
        <v>7</v>
      </c>
    </row>
    <row r="1295" spans="1:6" x14ac:dyDescent="0.25">
      <c r="A1295" t="s">
        <v>1536</v>
      </c>
      <c r="B1295">
        <v>0</v>
      </c>
      <c r="C1295" s="1">
        <v>45702</v>
      </c>
      <c r="D1295" t="s">
        <v>2</v>
      </c>
      <c r="E1295" s="8" t="str">
        <f t="shared" si="20"/>
        <v>Blank</v>
      </c>
      <c r="F1295">
        <f>_xlfn.XLOOKUP(C1295,'Wk no''s'!B:B,'Wk no''s'!C:C,FALSE)</f>
        <v>7</v>
      </c>
    </row>
    <row r="1296" spans="1:6" x14ac:dyDescent="0.25">
      <c r="A1296" t="s">
        <v>1537</v>
      </c>
      <c r="B1296">
        <v>0</v>
      </c>
      <c r="C1296" s="1">
        <v>45702</v>
      </c>
      <c r="D1296" t="s">
        <v>2</v>
      </c>
      <c r="E1296" s="8" t="str">
        <f t="shared" si="20"/>
        <v>Blank</v>
      </c>
      <c r="F1296">
        <f>_xlfn.XLOOKUP(C1296,'Wk no''s'!B:B,'Wk no''s'!C:C,FALSE)</f>
        <v>7</v>
      </c>
    </row>
    <row r="1297" spans="1:6" x14ac:dyDescent="0.25">
      <c r="A1297" t="s">
        <v>1538</v>
      </c>
      <c r="B1297">
        <v>0</v>
      </c>
      <c r="C1297" s="1">
        <v>45702</v>
      </c>
      <c r="D1297" t="s">
        <v>2</v>
      </c>
      <c r="E1297" s="8" t="str">
        <f t="shared" si="20"/>
        <v>Blank</v>
      </c>
      <c r="F1297">
        <f>_xlfn.XLOOKUP(C1297,'Wk no''s'!B:B,'Wk no''s'!C:C,FALSE)</f>
        <v>7</v>
      </c>
    </row>
    <row r="1298" spans="1:6" x14ac:dyDescent="0.25">
      <c r="A1298" t="s">
        <v>1539</v>
      </c>
      <c r="C1298" s="1">
        <v>45702</v>
      </c>
      <c r="D1298" t="s">
        <v>2</v>
      </c>
      <c r="E1298" s="8" t="str">
        <f t="shared" ref="E1298:E1361" si="21">IF(B1298=0,"Blank","Not Blank")</f>
        <v>Blank</v>
      </c>
      <c r="F1298">
        <f>_xlfn.XLOOKUP(C1298,'Wk no''s'!B:B,'Wk no''s'!C:C,FALSE)</f>
        <v>7</v>
      </c>
    </row>
    <row r="1299" spans="1:6" x14ac:dyDescent="0.25">
      <c r="A1299" t="s">
        <v>1540</v>
      </c>
      <c r="C1299" s="1">
        <v>45702</v>
      </c>
      <c r="D1299" t="s">
        <v>2</v>
      </c>
      <c r="E1299" s="8" t="str">
        <f t="shared" si="21"/>
        <v>Blank</v>
      </c>
      <c r="F1299">
        <f>_xlfn.XLOOKUP(C1299,'Wk no''s'!B:B,'Wk no''s'!C:C,FALSE)</f>
        <v>7</v>
      </c>
    </row>
    <row r="1300" spans="1:6" x14ac:dyDescent="0.25">
      <c r="A1300" t="s">
        <v>1541</v>
      </c>
      <c r="C1300" s="1">
        <v>45702</v>
      </c>
      <c r="D1300" t="s">
        <v>2</v>
      </c>
      <c r="E1300" s="8" t="str">
        <f t="shared" si="21"/>
        <v>Blank</v>
      </c>
      <c r="F1300">
        <f>_xlfn.XLOOKUP(C1300,'Wk no''s'!B:B,'Wk no''s'!C:C,FALSE)</f>
        <v>7</v>
      </c>
    </row>
    <row r="1301" spans="1:6" x14ac:dyDescent="0.25">
      <c r="A1301" t="s">
        <v>1542</v>
      </c>
      <c r="C1301" s="1">
        <v>45702</v>
      </c>
      <c r="D1301" t="s">
        <v>2</v>
      </c>
      <c r="E1301" s="8" t="str">
        <f t="shared" si="21"/>
        <v>Blank</v>
      </c>
      <c r="F1301">
        <f>_xlfn.XLOOKUP(C1301,'Wk no''s'!B:B,'Wk no''s'!C:C,FALSE)</f>
        <v>7</v>
      </c>
    </row>
    <row r="1302" spans="1:6" x14ac:dyDescent="0.25">
      <c r="A1302" t="s">
        <v>1543</v>
      </c>
      <c r="B1302">
        <v>0</v>
      </c>
      <c r="C1302" s="1">
        <v>45702</v>
      </c>
      <c r="D1302" t="s">
        <v>2</v>
      </c>
      <c r="E1302" s="8" t="str">
        <f t="shared" si="21"/>
        <v>Blank</v>
      </c>
      <c r="F1302">
        <f>_xlfn.XLOOKUP(C1302,'Wk no''s'!B:B,'Wk no''s'!C:C,FALSE)</f>
        <v>7</v>
      </c>
    </row>
    <row r="1303" spans="1:6" x14ac:dyDescent="0.25">
      <c r="A1303" t="s">
        <v>1544</v>
      </c>
      <c r="B1303">
        <v>0</v>
      </c>
      <c r="C1303" s="1">
        <v>45702</v>
      </c>
      <c r="D1303" t="s">
        <v>2</v>
      </c>
      <c r="E1303" s="8" t="str">
        <f t="shared" si="21"/>
        <v>Blank</v>
      </c>
      <c r="F1303">
        <f>_xlfn.XLOOKUP(C1303,'Wk no''s'!B:B,'Wk no''s'!C:C,FALSE)</f>
        <v>7</v>
      </c>
    </row>
    <row r="1304" spans="1:6" x14ac:dyDescent="0.25">
      <c r="A1304" t="s">
        <v>1545</v>
      </c>
      <c r="B1304">
        <v>0</v>
      </c>
      <c r="C1304" s="1">
        <v>45702</v>
      </c>
      <c r="D1304" t="s">
        <v>2</v>
      </c>
      <c r="E1304" s="8" t="str">
        <f t="shared" si="21"/>
        <v>Blank</v>
      </c>
      <c r="F1304">
        <f>_xlfn.XLOOKUP(C1304,'Wk no''s'!B:B,'Wk no''s'!C:C,FALSE)</f>
        <v>7</v>
      </c>
    </row>
    <row r="1305" spans="1:6" x14ac:dyDescent="0.25">
      <c r="A1305" t="s">
        <v>1546</v>
      </c>
      <c r="C1305" s="1">
        <v>45702</v>
      </c>
      <c r="D1305" t="s">
        <v>2</v>
      </c>
      <c r="E1305" s="8" t="str">
        <f t="shared" si="21"/>
        <v>Blank</v>
      </c>
      <c r="F1305">
        <f>_xlfn.XLOOKUP(C1305,'Wk no''s'!B:B,'Wk no''s'!C:C,FALSE)</f>
        <v>7</v>
      </c>
    </row>
    <row r="1306" spans="1:6" x14ac:dyDescent="0.25">
      <c r="A1306" t="s">
        <v>1547</v>
      </c>
      <c r="C1306" s="1">
        <v>45702</v>
      </c>
      <c r="D1306" t="s">
        <v>2</v>
      </c>
      <c r="E1306" s="8" t="str">
        <f t="shared" si="21"/>
        <v>Blank</v>
      </c>
      <c r="F1306">
        <f>_xlfn.XLOOKUP(C1306,'Wk no''s'!B:B,'Wk no''s'!C:C,FALSE)</f>
        <v>7</v>
      </c>
    </row>
    <row r="1307" spans="1:6" x14ac:dyDescent="0.25">
      <c r="A1307" t="s">
        <v>1548</v>
      </c>
      <c r="B1307">
        <v>0</v>
      </c>
      <c r="C1307" s="1">
        <v>45702</v>
      </c>
      <c r="D1307" t="s">
        <v>2</v>
      </c>
      <c r="E1307" s="8" t="str">
        <f t="shared" si="21"/>
        <v>Blank</v>
      </c>
      <c r="F1307">
        <f>_xlfn.XLOOKUP(C1307,'Wk no''s'!B:B,'Wk no''s'!C:C,FALSE)</f>
        <v>7</v>
      </c>
    </row>
    <row r="1308" spans="1:6" x14ac:dyDescent="0.25">
      <c r="A1308" t="s">
        <v>1549</v>
      </c>
      <c r="B1308">
        <v>0</v>
      </c>
      <c r="C1308" s="1">
        <v>45702</v>
      </c>
      <c r="D1308" t="s">
        <v>2</v>
      </c>
      <c r="E1308" s="8" t="str">
        <f t="shared" si="21"/>
        <v>Blank</v>
      </c>
      <c r="F1308">
        <f>_xlfn.XLOOKUP(C1308,'Wk no''s'!B:B,'Wk no''s'!C:C,FALSE)</f>
        <v>7</v>
      </c>
    </row>
    <row r="1309" spans="1:6" x14ac:dyDescent="0.25">
      <c r="A1309" t="s">
        <v>1550</v>
      </c>
      <c r="B1309">
        <v>0</v>
      </c>
      <c r="C1309" s="1">
        <v>45702</v>
      </c>
      <c r="D1309" t="s">
        <v>2</v>
      </c>
      <c r="E1309" s="8" t="str">
        <f t="shared" si="21"/>
        <v>Blank</v>
      </c>
      <c r="F1309">
        <f>_xlfn.XLOOKUP(C1309,'Wk no''s'!B:B,'Wk no''s'!C:C,FALSE)</f>
        <v>7</v>
      </c>
    </row>
    <row r="1310" spans="1:6" x14ac:dyDescent="0.25">
      <c r="A1310" t="s">
        <v>1551</v>
      </c>
      <c r="B1310">
        <v>-8</v>
      </c>
      <c r="C1310" s="1">
        <v>45702</v>
      </c>
      <c r="D1310" t="s">
        <v>2</v>
      </c>
      <c r="E1310" s="8" t="str">
        <f t="shared" si="21"/>
        <v>Not Blank</v>
      </c>
      <c r="F1310">
        <f>_xlfn.XLOOKUP(C1310,'Wk no''s'!B:B,'Wk no''s'!C:C,FALSE)</f>
        <v>7</v>
      </c>
    </row>
    <row r="1311" spans="1:6" x14ac:dyDescent="0.25">
      <c r="A1311" t="s">
        <v>1552</v>
      </c>
      <c r="B1311">
        <v>0</v>
      </c>
      <c r="C1311" s="1">
        <v>45702</v>
      </c>
      <c r="D1311" t="s">
        <v>2</v>
      </c>
      <c r="E1311" s="8" t="str">
        <f t="shared" si="21"/>
        <v>Blank</v>
      </c>
      <c r="F1311">
        <f>_xlfn.XLOOKUP(C1311,'Wk no''s'!B:B,'Wk no''s'!C:C,FALSE)</f>
        <v>7</v>
      </c>
    </row>
    <row r="1312" spans="1:6" x14ac:dyDescent="0.25">
      <c r="A1312" t="s">
        <v>1553</v>
      </c>
      <c r="B1312">
        <v>0</v>
      </c>
      <c r="C1312" s="1">
        <v>45702</v>
      </c>
      <c r="D1312" t="s">
        <v>2</v>
      </c>
      <c r="E1312" s="8" t="str">
        <f t="shared" si="21"/>
        <v>Blank</v>
      </c>
      <c r="F1312">
        <f>_xlfn.XLOOKUP(C1312,'Wk no''s'!B:B,'Wk no''s'!C:C,FALSE)</f>
        <v>7</v>
      </c>
    </row>
    <row r="1313" spans="1:6" x14ac:dyDescent="0.25">
      <c r="A1313" t="s">
        <v>1554</v>
      </c>
      <c r="B1313">
        <v>0</v>
      </c>
      <c r="C1313" s="1">
        <v>45702</v>
      </c>
      <c r="D1313" t="s">
        <v>2</v>
      </c>
      <c r="E1313" s="8" t="str">
        <f t="shared" si="21"/>
        <v>Blank</v>
      </c>
      <c r="F1313">
        <f>_xlfn.XLOOKUP(C1313,'Wk no''s'!B:B,'Wk no''s'!C:C,FALSE)</f>
        <v>7</v>
      </c>
    </row>
    <row r="1314" spans="1:6" x14ac:dyDescent="0.25">
      <c r="A1314" t="s">
        <v>1555</v>
      </c>
      <c r="B1314">
        <v>0</v>
      </c>
      <c r="C1314" s="1">
        <v>45702</v>
      </c>
      <c r="D1314" t="s">
        <v>2</v>
      </c>
      <c r="E1314" s="8" t="str">
        <f t="shared" si="21"/>
        <v>Blank</v>
      </c>
      <c r="F1314">
        <f>_xlfn.XLOOKUP(C1314,'Wk no''s'!B:B,'Wk no''s'!C:C,FALSE)</f>
        <v>7</v>
      </c>
    </row>
    <row r="1315" spans="1:6" x14ac:dyDescent="0.25">
      <c r="A1315" t="s">
        <v>1556</v>
      </c>
      <c r="C1315" s="1">
        <v>45702</v>
      </c>
      <c r="D1315" t="s">
        <v>2</v>
      </c>
      <c r="E1315" s="8" t="str">
        <f t="shared" si="21"/>
        <v>Blank</v>
      </c>
      <c r="F1315">
        <f>_xlfn.XLOOKUP(C1315,'Wk no''s'!B:B,'Wk no''s'!C:C,FALSE)</f>
        <v>7</v>
      </c>
    </row>
    <row r="1316" spans="1:6" x14ac:dyDescent="0.25">
      <c r="A1316" t="s">
        <v>1557</v>
      </c>
      <c r="C1316" s="1">
        <v>45702</v>
      </c>
      <c r="D1316" t="s">
        <v>2</v>
      </c>
      <c r="E1316" s="8" t="str">
        <f t="shared" si="21"/>
        <v>Blank</v>
      </c>
      <c r="F1316">
        <f>_xlfn.XLOOKUP(C1316,'Wk no''s'!B:B,'Wk no''s'!C:C,FALSE)</f>
        <v>7</v>
      </c>
    </row>
    <row r="1317" spans="1:6" x14ac:dyDescent="0.25">
      <c r="A1317" t="s">
        <v>1558</v>
      </c>
      <c r="B1317">
        <v>368</v>
      </c>
      <c r="C1317" s="1">
        <v>45699</v>
      </c>
      <c r="D1317" t="s">
        <v>11</v>
      </c>
      <c r="E1317" s="8" t="str">
        <f t="shared" si="21"/>
        <v>Not Blank</v>
      </c>
      <c r="F1317">
        <f>_xlfn.XLOOKUP(C1317,'Wk no''s'!B:B,'Wk no''s'!C:C,FALSE)</f>
        <v>7</v>
      </c>
    </row>
    <row r="1318" spans="1:6" x14ac:dyDescent="0.25">
      <c r="A1318" t="s">
        <v>1559</v>
      </c>
      <c r="B1318">
        <v>54</v>
      </c>
      <c r="C1318" s="1">
        <v>45700</v>
      </c>
      <c r="D1318" t="s">
        <v>11</v>
      </c>
      <c r="E1318" s="8" t="str">
        <f t="shared" si="21"/>
        <v>Not Blank</v>
      </c>
      <c r="F1318">
        <f>_xlfn.XLOOKUP(C1318,'Wk no''s'!B:B,'Wk no''s'!C:C,FALSE)</f>
        <v>7</v>
      </c>
    </row>
    <row r="1319" spans="1:6" x14ac:dyDescent="0.25">
      <c r="A1319" t="s">
        <v>1560</v>
      </c>
      <c r="B1319">
        <v>17</v>
      </c>
      <c r="C1319" s="1">
        <v>45699</v>
      </c>
      <c r="D1319" t="s">
        <v>11</v>
      </c>
      <c r="E1319" s="8" t="str">
        <f t="shared" si="21"/>
        <v>Not Blank</v>
      </c>
      <c r="F1319">
        <f>_xlfn.XLOOKUP(C1319,'Wk no''s'!B:B,'Wk no''s'!C:C,FALSE)</f>
        <v>7</v>
      </c>
    </row>
    <row r="1320" spans="1:6" x14ac:dyDescent="0.25">
      <c r="A1320" t="s">
        <v>1561</v>
      </c>
      <c r="B1320">
        <v>4</v>
      </c>
      <c r="C1320" s="1">
        <v>45699</v>
      </c>
      <c r="D1320" t="s">
        <v>11</v>
      </c>
      <c r="E1320" s="8" t="str">
        <f t="shared" si="21"/>
        <v>Not Blank</v>
      </c>
      <c r="F1320">
        <f>_xlfn.XLOOKUP(C1320,'Wk no''s'!B:B,'Wk no''s'!C:C,FALSE)</f>
        <v>7</v>
      </c>
    </row>
    <row r="1321" spans="1:6" x14ac:dyDescent="0.25">
      <c r="A1321" t="s">
        <v>1562</v>
      </c>
      <c r="C1321" s="1">
        <v>45699</v>
      </c>
      <c r="D1321" t="s">
        <v>11</v>
      </c>
      <c r="E1321" s="8" t="str">
        <f t="shared" si="21"/>
        <v>Blank</v>
      </c>
      <c r="F1321">
        <f>_xlfn.XLOOKUP(C1321,'Wk no''s'!B:B,'Wk no''s'!C:C,FALSE)</f>
        <v>7</v>
      </c>
    </row>
    <row r="1322" spans="1:6" x14ac:dyDescent="0.25">
      <c r="A1322" t="s">
        <v>1563</v>
      </c>
      <c r="B1322">
        <v>6</v>
      </c>
      <c r="C1322" s="1">
        <v>45700</v>
      </c>
      <c r="D1322" t="s">
        <v>11</v>
      </c>
      <c r="E1322" s="8" t="str">
        <f t="shared" si="21"/>
        <v>Not Blank</v>
      </c>
      <c r="F1322">
        <f>_xlfn.XLOOKUP(C1322,'Wk no''s'!B:B,'Wk no''s'!C:C,FALSE)</f>
        <v>7</v>
      </c>
    </row>
    <row r="1323" spans="1:6" x14ac:dyDescent="0.25">
      <c r="A1323" t="s">
        <v>1564</v>
      </c>
      <c r="C1323" s="1">
        <v>45702</v>
      </c>
      <c r="D1323" t="s">
        <v>11</v>
      </c>
      <c r="E1323" s="8" t="str">
        <f t="shared" si="21"/>
        <v>Blank</v>
      </c>
      <c r="F1323">
        <f>_xlfn.XLOOKUP(C1323,'Wk no''s'!B:B,'Wk no''s'!C:C,FALSE)</f>
        <v>7</v>
      </c>
    </row>
    <row r="1324" spans="1:6" x14ac:dyDescent="0.25">
      <c r="A1324" t="s">
        <v>1565</v>
      </c>
      <c r="B1324">
        <v>-2</v>
      </c>
      <c r="C1324" s="1">
        <v>45700</v>
      </c>
      <c r="D1324" t="s">
        <v>11</v>
      </c>
      <c r="E1324" s="8" t="str">
        <f t="shared" si="21"/>
        <v>Not Blank</v>
      </c>
      <c r="F1324">
        <f>_xlfn.XLOOKUP(C1324,'Wk no''s'!B:B,'Wk no''s'!C:C,FALSE)</f>
        <v>7</v>
      </c>
    </row>
    <row r="1325" spans="1:6" x14ac:dyDescent="0.25">
      <c r="A1325" t="s">
        <v>1566</v>
      </c>
      <c r="C1325" s="1">
        <v>45701</v>
      </c>
      <c r="D1325" t="s">
        <v>11</v>
      </c>
      <c r="E1325" s="8" t="str">
        <f t="shared" si="21"/>
        <v>Blank</v>
      </c>
      <c r="F1325">
        <f>_xlfn.XLOOKUP(C1325,'Wk no''s'!B:B,'Wk no''s'!C:C,FALSE)</f>
        <v>7</v>
      </c>
    </row>
    <row r="1326" spans="1:6" x14ac:dyDescent="0.25">
      <c r="A1326" t="s">
        <v>1567</v>
      </c>
      <c r="B1326">
        <v>0</v>
      </c>
      <c r="C1326" s="1">
        <v>45705</v>
      </c>
      <c r="D1326" t="s">
        <v>1</v>
      </c>
      <c r="E1326" s="8" t="str">
        <f t="shared" si="21"/>
        <v>Blank</v>
      </c>
      <c r="F1326">
        <f>_xlfn.XLOOKUP(C1326,'Wk no''s'!B:B,'Wk no''s'!C:C,FALSE)</f>
        <v>8</v>
      </c>
    </row>
    <row r="1327" spans="1:6" x14ac:dyDescent="0.25">
      <c r="A1327" t="s">
        <v>1568</v>
      </c>
      <c r="B1327">
        <v>8</v>
      </c>
      <c r="C1327" s="1">
        <v>45706</v>
      </c>
      <c r="D1327" t="s">
        <v>1</v>
      </c>
      <c r="E1327" s="8" t="str">
        <f t="shared" si="21"/>
        <v>Not Blank</v>
      </c>
      <c r="F1327">
        <f>_xlfn.XLOOKUP(C1327,'Wk no''s'!B:B,'Wk no''s'!C:C,FALSE)</f>
        <v>8</v>
      </c>
    </row>
    <row r="1328" spans="1:6" x14ac:dyDescent="0.25">
      <c r="A1328" t="s">
        <v>1569</v>
      </c>
      <c r="B1328">
        <v>8</v>
      </c>
      <c r="C1328" s="1">
        <v>45707</v>
      </c>
      <c r="D1328" t="s">
        <v>1</v>
      </c>
      <c r="E1328" s="8" t="str">
        <f t="shared" si="21"/>
        <v>Not Blank</v>
      </c>
      <c r="F1328">
        <f>_xlfn.XLOOKUP(C1328,'Wk no''s'!B:B,'Wk no''s'!C:C,FALSE)</f>
        <v>8</v>
      </c>
    </row>
    <row r="1329" spans="1:6" x14ac:dyDescent="0.25">
      <c r="A1329" t="s">
        <v>1570</v>
      </c>
      <c r="B1329">
        <v>8</v>
      </c>
      <c r="C1329" s="1">
        <v>45708</v>
      </c>
      <c r="D1329" t="s">
        <v>1</v>
      </c>
      <c r="E1329" s="8" t="str">
        <f t="shared" si="21"/>
        <v>Not Blank</v>
      </c>
      <c r="F1329">
        <f>_xlfn.XLOOKUP(C1329,'Wk no''s'!B:B,'Wk no''s'!C:C,FALSE)</f>
        <v>8</v>
      </c>
    </row>
    <row r="1330" spans="1:6" x14ac:dyDescent="0.25">
      <c r="A1330" t="s">
        <v>1571</v>
      </c>
      <c r="B1330">
        <v>16</v>
      </c>
      <c r="C1330" s="1">
        <v>45709</v>
      </c>
      <c r="D1330" t="s">
        <v>1</v>
      </c>
      <c r="E1330" s="8" t="str">
        <f t="shared" si="21"/>
        <v>Not Blank</v>
      </c>
      <c r="F1330">
        <f>_xlfn.XLOOKUP(C1330,'Wk no''s'!B:B,'Wk no''s'!C:C,FALSE)</f>
        <v>8</v>
      </c>
    </row>
    <row r="1331" spans="1:6" x14ac:dyDescent="0.25">
      <c r="A1331" t="s">
        <v>1572</v>
      </c>
      <c r="B1331">
        <v>96</v>
      </c>
      <c r="C1331" s="1">
        <v>45706</v>
      </c>
      <c r="D1331" t="s">
        <v>8</v>
      </c>
      <c r="E1331" s="8" t="str">
        <f t="shared" si="21"/>
        <v>Not Blank</v>
      </c>
      <c r="F1331">
        <f>_xlfn.XLOOKUP(C1331,'Wk no''s'!B:B,'Wk no''s'!C:C,FALSE)</f>
        <v>8</v>
      </c>
    </row>
    <row r="1332" spans="1:6" x14ac:dyDescent="0.25">
      <c r="A1332" t="s">
        <v>1573</v>
      </c>
      <c r="B1332">
        <v>40</v>
      </c>
      <c r="C1332" s="1">
        <v>45705</v>
      </c>
      <c r="D1332" t="s">
        <v>8</v>
      </c>
      <c r="E1332" s="8" t="str">
        <f t="shared" si="21"/>
        <v>Not Blank</v>
      </c>
      <c r="F1332">
        <f>_xlfn.XLOOKUP(C1332,'Wk no''s'!B:B,'Wk no''s'!C:C,FALSE)</f>
        <v>8</v>
      </c>
    </row>
    <row r="1333" spans="1:6" x14ac:dyDescent="0.25">
      <c r="A1333" t="s">
        <v>1574</v>
      </c>
      <c r="B1333">
        <v>48</v>
      </c>
      <c r="C1333" s="1">
        <v>45706</v>
      </c>
      <c r="D1333" t="s">
        <v>8</v>
      </c>
      <c r="E1333" s="8" t="str">
        <f t="shared" si="21"/>
        <v>Not Blank</v>
      </c>
      <c r="F1333">
        <f>_xlfn.XLOOKUP(C1333,'Wk no''s'!B:B,'Wk no''s'!C:C,FALSE)</f>
        <v>8</v>
      </c>
    </row>
    <row r="1334" spans="1:6" x14ac:dyDescent="0.25">
      <c r="A1334" t="s">
        <v>1575</v>
      </c>
      <c r="B1334">
        <v>24</v>
      </c>
      <c r="C1334" s="1">
        <v>45706</v>
      </c>
      <c r="D1334" t="s">
        <v>8</v>
      </c>
      <c r="E1334" s="8" t="str">
        <f t="shared" si="21"/>
        <v>Not Blank</v>
      </c>
      <c r="F1334">
        <f>_xlfn.XLOOKUP(C1334,'Wk no''s'!B:B,'Wk no''s'!C:C,FALSE)</f>
        <v>8</v>
      </c>
    </row>
    <row r="1335" spans="1:6" x14ac:dyDescent="0.25">
      <c r="A1335" t="s">
        <v>1576</v>
      </c>
      <c r="B1335">
        <v>32</v>
      </c>
      <c r="C1335" s="1">
        <v>45708</v>
      </c>
      <c r="D1335" t="s">
        <v>8</v>
      </c>
      <c r="E1335" s="8" t="str">
        <f t="shared" si="21"/>
        <v>Not Blank</v>
      </c>
      <c r="F1335">
        <f>_xlfn.XLOOKUP(C1335,'Wk no''s'!B:B,'Wk no''s'!C:C,FALSE)</f>
        <v>8</v>
      </c>
    </row>
    <row r="1336" spans="1:6" x14ac:dyDescent="0.25">
      <c r="A1336" t="s">
        <v>1577</v>
      </c>
      <c r="B1336">
        <v>8</v>
      </c>
      <c r="C1336" s="1">
        <v>45705</v>
      </c>
      <c r="D1336" t="s">
        <v>8</v>
      </c>
      <c r="E1336" s="8" t="str">
        <f t="shared" si="21"/>
        <v>Not Blank</v>
      </c>
      <c r="F1336">
        <f>_xlfn.XLOOKUP(C1336,'Wk no''s'!B:B,'Wk no''s'!C:C,FALSE)</f>
        <v>8</v>
      </c>
    </row>
    <row r="1337" spans="1:6" x14ac:dyDescent="0.25">
      <c r="A1337" t="s">
        <v>1578</v>
      </c>
      <c r="B1337">
        <v>8</v>
      </c>
      <c r="C1337" s="1">
        <v>45706</v>
      </c>
      <c r="D1337" t="s">
        <v>8</v>
      </c>
      <c r="E1337" s="8" t="str">
        <f t="shared" si="21"/>
        <v>Not Blank</v>
      </c>
      <c r="F1337">
        <f>_xlfn.XLOOKUP(C1337,'Wk no''s'!B:B,'Wk no''s'!C:C,FALSE)</f>
        <v>8</v>
      </c>
    </row>
    <row r="1338" spans="1:6" x14ac:dyDescent="0.25">
      <c r="A1338" t="s">
        <v>1579</v>
      </c>
      <c r="B1338">
        <v>0</v>
      </c>
      <c r="C1338" s="1">
        <v>45706</v>
      </c>
      <c r="D1338" t="s">
        <v>8</v>
      </c>
      <c r="E1338" s="8" t="str">
        <f t="shared" si="21"/>
        <v>Blank</v>
      </c>
      <c r="F1338">
        <f>_xlfn.XLOOKUP(C1338,'Wk no''s'!B:B,'Wk no''s'!C:C,FALSE)</f>
        <v>8</v>
      </c>
    </row>
    <row r="1339" spans="1:6" x14ac:dyDescent="0.25">
      <c r="A1339" t="s">
        <v>1580</v>
      </c>
      <c r="C1339" s="1">
        <v>45705</v>
      </c>
      <c r="D1339" t="s">
        <v>192</v>
      </c>
      <c r="E1339" s="8" t="str">
        <f t="shared" si="21"/>
        <v>Blank</v>
      </c>
      <c r="F1339">
        <f>_xlfn.XLOOKUP(C1339,'Wk no''s'!B:B,'Wk no''s'!C:C,FALSE)</f>
        <v>8</v>
      </c>
    </row>
    <row r="1340" spans="1:6" x14ac:dyDescent="0.25">
      <c r="A1340" t="s">
        <v>1581</v>
      </c>
      <c r="C1340" s="1">
        <v>45705</v>
      </c>
      <c r="D1340" t="s">
        <v>192</v>
      </c>
      <c r="E1340" s="8" t="str">
        <f t="shared" si="21"/>
        <v>Blank</v>
      </c>
      <c r="F1340">
        <f>_xlfn.XLOOKUP(C1340,'Wk no''s'!B:B,'Wk no''s'!C:C,FALSE)</f>
        <v>8</v>
      </c>
    </row>
    <row r="1341" spans="1:6" x14ac:dyDescent="0.25">
      <c r="A1341" t="s">
        <v>1582</v>
      </c>
      <c r="C1341" s="1">
        <v>45709</v>
      </c>
      <c r="D1341" t="s">
        <v>192</v>
      </c>
      <c r="E1341" s="8" t="str">
        <f t="shared" si="21"/>
        <v>Blank</v>
      </c>
      <c r="F1341">
        <f>_xlfn.XLOOKUP(C1341,'Wk no''s'!B:B,'Wk no''s'!C:C,FALSE)</f>
        <v>8</v>
      </c>
    </row>
    <row r="1342" spans="1:6" x14ac:dyDescent="0.25">
      <c r="A1342" t="s">
        <v>1583</v>
      </c>
      <c r="C1342" s="1">
        <v>45705</v>
      </c>
      <c r="D1342" t="s">
        <v>192</v>
      </c>
      <c r="E1342" s="8" t="str">
        <f t="shared" si="21"/>
        <v>Blank</v>
      </c>
      <c r="F1342">
        <f>_xlfn.XLOOKUP(C1342,'Wk no''s'!B:B,'Wk no''s'!C:C,FALSE)</f>
        <v>8</v>
      </c>
    </row>
    <row r="1343" spans="1:6" x14ac:dyDescent="0.25">
      <c r="A1343" t="s">
        <v>1584</v>
      </c>
      <c r="C1343" s="1">
        <v>45707</v>
      </c>
      <c r="D1343" t="s">
        <v>192</v>
      </c>
      <c r="E1343" s="8" t="str">
        <f t="shared" si="21"/>
        <v>Blank</v>
      </c>
      <c r="F1343">
        <f>_xlfn.XLOOKUP(C1343,'Wk no''s'!B:B,'Wk no''s'!C:C,FALSE)</f>
        <v>8</v>
      </c>
    </row>
    <row r="1344" spans="1:6" x14ac:dyDescent="0.25">
      <c r="A1344" t="s">
        <v>1585</v>
      </c>
      <c r="C1344" s="1">
        <v>45708</v>
      </c>
      <c r="D1344" t="s">
        <v>192</v>
      </c>
      <c r="E1344" s="8" t="str">
        <f t="shared" si="21"/>
        <v>Blank</v>
      </c>
      <c r="F1344">
        <f>_xlfn.XLOOKUP(C1344,'Wk no''s'!B:B,'Wk no''s'!C:C,FALSE)</f>
        <v>8</v>
      </c>
    </row>
    <row r="1345" spans="1:6" x14ac:dyDescent="0.25">
      <c r="A1345" t="s">
        <v>1586</v>
      </c>
      <c r="C1345" s="1">
        <v>45708</v>
      </c>
      <c r="D1345" t="s">
        <v>192</v>
      </c>
      <c r="E1345" s="8" t="str">
        <f t="shared" si="21"/>
        <v>Blank</v>
      </c>
      <c r="F1345">
        <f>_xlfn.XLOOKUP(C1345,'Wk no''s'!B:B,'Wk no''s'!C:C,FALSE)</f>
        <v>8</v>
      </c>
    </row>
    <row r="1346" spans="1:6" x14ac:dyDescent="0.25">
      <c r="A1346" t="s">
        <v>1587</v>
      </c>
      <c r="C1346" s="1">
        <v>45708</v>
      </c>
      <c r="D1346" t="s">
        <v>192</v>
      </c>
      <c r="E1346" s="8" t="str">
        <f t="shared" si="21"/>
        <v>Blank</v>
      </c>
      <c r="F1346">
        <f>_xlfn.XLOOKUP(C1346,'Wk no''s'!B:B,'Wk no''s'!C:C,FALSE)</f>
        <v>8</v>
      </c>
    </row>
    <row r="1347" spans="1:6" x14ac:dyDescent="0.25">
      <c r="A1347" t="s">
        <v>1588</v>
      </c>
      <c r="C1347" s="1">
        <v>45708</v>
      </c>
      <c r="D1347" t="s">
        <v>192</v>
      </c>
      <c r="E1347" s="8" t="str">
        <f t="shared" si="21"/>
        <v>Blank</v>
      </c>
      <c r="F1347">
        <f>_xlfn.XLOOKUP(C1347,'Wk no''s'!B:B,'Wk no''s'!C:C,FALSE)</f>
        <v>8</v>
      </c>
    </row>
    <row r="1348" spans="1:6" x14ac:dyDescent="0.25">
      <c r="A1348" t="s">
        <v>1589</v>
      </c>
      <c r="C1348" s="1">
        <v>45708</v>
      </c>
      <c r="D1348" t="s">
        <v>192</v>
      </c>
      <c r="E1348" s="8" t="str">
        <f t="shared" si="21"/>
        <v>Blank</v>
      </c>
      <c r="F1348">
        <f>_xlfn.XLOOKUP(C1348,'Wk no''s'!B:B,'Wk no''s'!C:C,FALSE)</f>
        <v>8</v>
      </c>
    </row>
    <row r="1349" spans="1:6" x14ac:dyDescent="0.25">
      <c r="A1349" t="s">
        <v>1590</v>
      </c>
      <c r="C1349" s="1">
        <v>45709</v>
      </c>
      <c r="D1349" t="s">
        <v>192</v>
      </c>
      <c r="E1349" s="8" t="str">
        <f t="shared" si="21"/>
        <v>Blank</v>
      </c>
      <c r="F1349">
        <f>_xlfn.XLOOKUP(C1349,'Wk no''s'!B:B,'Wk no''s'!C:C,FALSE)</f>
        <v>8</v>
      </c>
    </row>
    <row r="1350" spans="1:6" x14ac:dyDescent="0.25">
      <c r="A1350" t="s">
        <v>1591</v>
      </c>
      <c r="C1350" s="1">
        <v>45708</v>
      </c>
      <c r="D1350" t="s">
        <v>192</v>
      </c>
      <c r="E1350" s="8" t="str">
        <f t="shared" si="21"/>
        <v>Blank</v>
      </c>
      <c r="F1350">
        <f>_xlfn.XLOOKUP(C1350,'Wk no''s'!B:B,'Wk no''s'!C:C,FALSE)</f>
        <v>8</v>
      </c>
    </row>
    <row r="1351" spans="1:6" x14ac:dyDescent="0.25">
      <c r="A1351" t="s">
        <v>1592</v>
      </c>
      <c r="B1351">
        <v>40</v>
      </c>
      <c r="C1351" s="1">
        <v>45705</v>
      </c>
      <c r="D1351" t="s">
        <v>184</v>
      </c>
      <c r="E1351" s="8" t="str">
        <f t="shared" si="21"/>
        <v>Not Blank</v>
      </c>
      <c r="F1351">
        <f>_xlfn.XLOOKUP(C1351,'Wk no''s'!B:B,'Wk no''s'!C:C,FALSE)</f>
        <v>8</v>
      </c>
    </row>
    <row r="1352" spans="1:6" x14ac:dyDescent="0.25">
      <c r="A1352" t="s">
        <v>1593</v>
      </c>
      <c r="B1352">
        <v>16</v>
      </c>
      <c r="C1352" s="1">
        <v>45705</v>
      </c>
      <c r="D1352" t="s">
        <v>184</v>
      </c>
      <c r="E1352" s="8" t="str">
        <f t="shared" si="21"/>
        <v>Not Blank</v>
      </c>
      <c r="F1352">
        <f>_xlfn.XLOOKUP(C1352,'Wk no''s'!B:B,'Wk no''s'!C:C,FALSE)</f>
        <v>8</v>
      </c>
    </row>
    <row r="1353" spans="1:6" x14ac:dyDescent="0.25">
      <c r="A1353" t="s">
        <v>1594</v>
      </c>
      <c r="B1353">
        <v>8</v>
      </c>
      <c r="C1353" s="1">
        <v>45706</v>
      </c>
      <c r="D1353" t="s">
        <v>184</v>
      </c>
      <c r="E1353" s="8" t="str">
        <f t="shared" si="21"/>
        <v>Not Blank</v>
      </c>
      <c r="F1353">
        <f>_xlfn.XLOOKUP(C1353,'Wk no''s'!B:B,'Wk no''s'!C:C,FALSE)</f>
        <v>8</v>
      </c>
    </row>
    <row r="1354" spans="1:6" x14ac:dyDescent="0.25">
      <c r="A1354" t="s">
        <v>1595</v>
      </c>
      <c r="B1354">
        <v>0</v>
      </c>
      <c r="C1354" s="1">
        <v>45705</v>
      </c>
      <c r="D1354" t="s">
        <v>184</v>
      </c>
      <c r="E1354" s="8" t="str">
        <f t="shared" si="21"/>
        <v>Blank</v>
      </c>
      <c r="F1354">
        <f>_xlfn.XLOOKUP(C1354,'Wk no''s'!B:B,'Wk no''s'!C:C,FALSE)</f>
        <v>8</v>
      </c>
    </row>
    <row r="1355" spans="1:6" x14ac:dyDescent="0.25">
      <c r="A1355" t="s">
        <v>1596</v>
      </c>
      <c r="B1355">
        <v>16</v>
      </c>
      <c r="C1355" s="1">
        <v>45707</v>
      </c>
      <c r="D1355" t="s">
        <v>184</v>
      </c>
      <c r="E1355" s="8" t="str">
        <f t="shared" si="21"/>
        <v>Not Blank</v>
      </c>
      <c r="F1355">
        <f>_xlfn.XLOOKUP(C1355,'Wk no''s'!B:B,'Wk no''s'!C:C,FALSE)</f>
        <v>8</v>
      </c>
    </row>
    <row r="1356" spans="1:6" x14ac:dyDescent="0.25">
      <c r="A1356" t="s">
        <v>1597</v>
      </c>
      <c r="C1356" s="1">
        <v>45708</v>
      </c>
      <c r="D1356" t="s">
        <v>184</v>
      </c>
      <c r="E1356" s="8" t="str">
        <f t="shared" si="21"/>
        <v>Blank</v>
      </c>
      <c r="F1356">
        <f>_xlfn.XLOOKUP(C1356,'Wk no''s'!B:B,'Wk no''s'!C:C,FALSE)</f>
        <v>8</v>
      </c>
    </row>
    <row r="1357" spans="1:6" x14ac:dyDescent="0.25">
      <c r="A1357" t="s">
        <v>1598</v>
      </c>
      <c r="B1357">
        <v>384</v>
      </c>
      <c r="C1357" s="1">
        <v>45706</v>
      </c>
      <c r="D1357" t="s">
        <v>15</v>
      </c>
      <c r="E1357" s="8" t="str">
        <f t="shared" si="21"/>
        <v>Not Blank</v>
      </c>
      <c r="F1357">
        <f>_xlfn.XLOOKUP(C1357,'Wk no''s'!B:B,'Wk no''s'!C:C,FALSE)</f>
        <v>8</v>
      </c>
    </row>
    <row r="1358" spans="1:6" x14ac:dyDescent="0.25">
      <c r="A1358" t="s">
        <v>1599</v>
      </c>
      <c r="B1358">
        <v>128</v>
      </c>
      <c r="C1358" s="1">
        <v>45706</v>
      </c>
      <c r="D1358" t="s">
        <v>15</v>
      </c>
      <c r="E1358" s="8" t="str">
        <f t="shared" si="21"/>
        <v>Not Blank</v>
      </c>
      <c r="F1358">
        <f>_xlfn.XLOOKUP(C1358,'Wk no''s'!B:B,'Wk no''s'!C:C,FALSE)</f>
        <v>8</v>
      </c>
    </row>
    <row r="1359" spans="1:6" x14ac:dyDescent="0.25">
      <c r="A1359" t="s">
        <v>1600</v>
      </c>
      <c r="B1359">
        <v>111</v>
      </c>
      <c r="C1359" s="1">
        <v>45705</v>
      </c>
      <c r="D1359" t="s">
        <v>15</v>
      </c>
      <c r="E1359" s="8" t="str">
        <f t="shared" si="21"/>
        <v>Not Blank</v>
      </c>
      <c r="F1359">
        <f>_xlfn.XLOOKUP(C1359,'Wk no''s'!B:B,'Wk no''s'!C:C,FALSE)</f>
        <v>8</v>
      </c>
    </row>
    <row r="1360" spans="1:6" x14ac:dyDescent="0.25">
      <c r="A1360" t="s">
        <v>1601</v>
      </c>
      <c r="B1360">
        <v>41</v>
      </c>
      <c r="C1360" s="1">
        <v>45705</v>
      </c>
      <c r="D1360" t="s">
        <v>15</v>
      </c>
      <c r="E1360" s="8" t="str">
        <f t="shared" si="21"/>
        <v>Not Blank</v>
      </c>
      <c r="F1360">
        <f>_xlfn.XLOOKUP(C1360,'Wk no''s'!B:B,'Wk no''s'!C:C,FALSE)</f>
        <v>8</v>
      </c>
    </row>
    <row r="1361" spans="1:6" x14ac:dyDescent="0.25">
      <c r="A1361" t="s">
        <v>1602</v>
      </c>
      <c r="B1361">
        <v>2</v>
      </c>
      <c r="C1361" s="1">
        <v>45707</v>
      </c>
      <c r="D1361" t="s">
        <v>15</v>
      </c>
      <c r="E1361" s="8" t="str">
        <f t="shared" si="21"/>
        <v>Not Blank</v>
      </c>
      <c r="F1361">
        <f>_xlfn.XLOOKUP(C1361,'Wk no''s'!B:B,'Wk no''s'!C:C,FALSE)</f>
        <v>8</v>
      </c>
    </row>
    <row r="1362" spans="1:6" x14ac:dyDescent="0.25">
      <c r="A1362" t="s">
        <v>1603</v>
      </c>
      <c r="B1362">
        <v>64</v>
      </c>
      <c r="C1362" s="1">
        <v>45709</v>
      </c>
      <c r="D1362" t="s">
        <v>15</v>
      </c>
      <c r="E1362" s="8" t="str">
        <f t="shared" ref="E1362:E1425" si="22">IF(B1362=0,"Blank","Not Blank")</f>
        <v>Not Blank</v>
      </c>
      <c r="F1362">
        <f>_xlfn.XLOOKUP(C1362,'Wk no''s'!B:B,'Wk no''s'!C:C,FALSE)</f>
        <v>8</v>
      </c>
    </row>
    <row r="1363" spans="1:6" x14ac:dyDescent="0.25">
      <c r="A1363" t="s">
        <v>1604</v>
      </c>
      <c r="B1363">
        <v>40</v>
      </c>
      <c r="C1363" s="1">
        <v>45707</v>
      </c>
      <c r="D1363" t="s">
        <v>15</v>
      </c>
      <c r="E1363" s="8" t="str">
        <f t="shared" si="22"/>
        <v>Not Blank</v>
      </c>
      <c r="F1363">
        <f>_xlfn.XLOOKUP(C1363,'Wk no''s'!B:B,'Wk no''s'!C:C,FALSE)</f>
        <v>8</v>
      </c>
    </row>
    <row r="1364" spans="1:6" x14ac:dyDescent="0.25">
      <c r="A1364" t="s">
        <v>1605</v>
      </c>
      <c r="B1364">
        <v>25</v>
      </c>
      <c r="C1364" s="1">
        <v>45707</v>
      </c>
      <c r="D1364" t="s">
        <v>15</v>
      </c>
      <c r="E1364" s="8" t="str">
        <f t="shared" si="22"/>
        <v>Not Blank</v>
      </c>
      <c r="F1364">
        <f>_xlfn.XLOOKUP(C1364,'Wk no''s'!B:B,'Wk no''s'!C:C,FALSE)</f>
        <v>8</v>
      </c>
    </row>
    <row r="1365" spans="1:6" x14ac:dyDescent="0.25">
      <c r="A1365" t="s">
        <v>1606</v>
      </c>
      <c r="B1365">
        <v>16</v>
      </c>
      <c r="C1365" s="1">
        <v>45705</v>
      </c>
      <c r="D1365" t="s">
        <v>15</v>
      </c>
      <c r="E1365" s="8" t="str">
        <f t="shared" si="22"/>
        <v>Not Blank</v>
      </c>
      <c r="F1365">
        <f>_xlfn.XLOOKUP(C1365,'Wk no''s'!B:B,'Wk no''s'!C:C,FALSE)</f>
        <v>8</v>
      </c>
    </row>
    <row r="1366" spans="1:6" x14ac:dyDescent="0.25">
      <c r="A1366" t="s">
        <v>1607</v>
      </c>
      <c r="B1366">
        <v>8</v>
      </c>
      <c r="C1366" s="1">
        <v>45706</v>
      </c>
      <c r="D1366" t="s">
        <v>15</v>
      </c>
      <c r="E1366" s="8" t="str">
        <f t="shared" si="22"/>
        <v>Not Blank</v>
      </c>
      <c r="F1366">
        <f>_xlfn.XLOOKUP(C1366,'Wk no''s'!B:B,'Wk no''s'!C:C,FALSE)</f>
        <v>8</v>
      </c>
    </row>
    <row r="1367" spans="1:6" x14ac:dyDescent="0.25">
      <c r="A1367" t="s">
        <v>1608</v>
      </c>
      <c r="B1367">
        <v>-8</v>
      </c>
      <c r="C1367" s="1">
        <v>45707</v>
      </c>
      <c r="D1367" t="s">
        <v>15</v>
      </c>
      <c r="E1367" s="8" t="str">
        <f t="shared" si="22"/>
        <v>Not Blank</v>
      </c>
      <c r="F1367">
        <f>_xlfn.XLOOKUP(C1367,'Wk no''s'!B:B,'Wk no''s'!C:C,FALSE)</f>
        <v>8</v>
      </c>
    </row>
    <row r="1368" spans="1:6" x14ac:dyDescent="0.25">
      <c r="A1368" t="s">
        <v>1609</v>
      </c>
      <c r="B1368">
        <v>8</v>
      </c>
      <c r="C1368" s="1">
        <v>45709</v>
      </c>
      <c r="D1368" t="s">
        <v>15</v>
      </c>
      <c r="E1368" s="8" t="str">
        <f t="shared" si="22"/>
        <v>Not Blank</v>
      </c>
      <c r="F1368">
        <f>_xlfn.XLOOKUP(C1368,'Wk no''s'!B:B,'Wk no''s'!C:C,FALSE)</f>
        <v>8</v>
      </c>
    </row>
    <row r="1369" spans="1:6" x14ac:dyDescent="0.25">
      <c r="A1369" t="s">
        <v>1610</v>
      </c>
      <c r="B1369">
        <v>8</v>
      </c>
      <c r="C1369" s="1">
        <v>45707</v>
      </c>
      <c r="D1369" t="s">
        <v>141</v>
      </c>
      <c r="E1369" s="8" t="str">
        <f t="shared" si="22"/>
        <v>Not Blank</v>
      </c>
      <c r="F1369">
        <f>_xlfn.XLOOKUP(C1369,'Wk no''s'!B:B,'Wk no''s'!C:C,FALSE)</f>
        <v>8</v>
      </c>
    </row>
    <row r="1370" spans="1:6" x14ac:dyDescent="0.25">
      <c r="A1370" t="s">
        <v>1611</v>
      </c>
      <c r="B1370">
        <v>0</v>
      </c>
      <c r="C1370" s="1">
        <v>45707</v>
      </c>
      <c r="D1370" t="s">
        <v>141</v>
      </c>
      <c r="E1370" s="8" t="str">
        <f t="shared" si="22"/>
        <v>Blank</v>
      </c>
      <c r="F1370">
        <f>_xlfn.XLOOKUP(C1370,'Wk no''s'!B:B,'Wk no''s'!C:C,FALSE)</f>
        <v>8</v>
      </c>
    </row>
    <row r="1371" spans="1:6" x14ac:dyDescent="0.25">
      <c r="A1371" t="s">
        <v>1612</v>
      </c>
      <c r="B1371">
        <v>-8</v>
      </c>
      <c r="C1371" s="1">
        <v>45706</v>
      </c>
      <c r="D1371" t="s">
        <v>2</v>
      </c>
      <c r="E1371" s="8" t="str">
        <f t="shared" si="22"/>
        <v>Not Blank</v>
      </c>
      <c r="F1371">
        <f>_xlfn.XLOOKUP(C1371,'Wk no''s'!B:B,'Wk no''s'!C:C,FALSE)</f>
        <v>8</v>
      </c>
    </row>
    <row r="1372" spans="1:6" x14ac:dyDescent="0.25">
      <c r="A1372" t="s">
        <v>1613</v>
      </c>
      <c r="B1372">
        <v>56</v>
      </c>
      <c r="C1372" s="1">
        <v>45708</v>
      </c>
      <c r="D1372" t="s">
        <v>2</v>
      </c>
      <c r="E1372" s="8" t="str">
        <f t="shared" si="22"/>
        <v>Not Blank</v>
      </c>
      <c r="F1372">
        <f>_xlfn.XLOOKUP(C1372,'Wk no''s'!B:B,'Wk no''s'!C:C,FALSE)</f>
        <v>8</v>
      </c>
    </row>
    <row r="1373" spans="1:6" x14ac:dyDescent="0.25">
      <c r="A1373" t="s">
        <v>1614</v>
      </c>
      <c r="B1373">
        <v>24</v>
      </c>
      <c r="C1373" s="1">
        <v>45705</v>
      </c>
      <c r="D1373" t="s">
        <v>2</v>
      </c>
      <c r="E1373" s="8" t="str">
        <f t="shared" si="22"/>
        <v>Not Blank</v>
      </c>
      <c r="F1373">
        <f>_xlfn.XLOOKUP(C1373,'Wk no''s'!B:B,'Wk no''s'!C:C,FALSE)</f>
        <v>8</v>
      </c>
    </row>
    <row r="1374" spans="1:6" x14ac:dyDescent="0.25">
      <c r="A1374" t="s">
        <v>1615</v>
      </c>
      <c r="B1374">
        <v>24</v>
      </c>
      <c r="C1374" s="1">
        <v>45706</v>
      </c>
      <c r="D1374" t="s">
        <v>2</v>
      </c>
      <c r="E1374" s="8" t="str">
        <f t="shared" si="22"/>
        <v>Not Blank</v>
      </c>
      <c r="F1374">
        <f>_xlfn.XLOOKUP(C1374,'Wk no''s'!B:B,'Wk no''s'!C:C,FALSE)</f>
        <v>8</v>
      </c>
    </row>
    <row r="1375" spans="1:6" x14ac:dyDescent="0.25">
      <c r="A1375" t="s">
        <v>1616</v>
      </c>
      <c r="B1375">
        <v>16</v>
      </c>
      <c r="C1375" s="1">
        <v>45705</v>
      </c>
      <c r="D1375" t="s">
        <v>2</v>
      </c>
      <c r="E1375" s="8" t="str">
        <f t="shared" si="22"/>
        <v>Not Blank</v>
      </c>
      <c r="F1375">
        <f>_xlfn.XLOOKUP(C1375,'Wk no''s'!B:B,'Wk no''s'!C:C,FALSE)</f>
        <v>8</v>
      </c>
    </row>
    <row r="1376" spans="1:6" x14ac:dyDescent="0.25">
      <c r="A1376" t="s">
        <v>1617</v>
      </c>
      <c r="B1376">
        <v>32</v>
      </c>
      <c r="C1376" s="1">
        <v>45708</v>
      </c>
      <c r="D1376" t="s">
        <v>2</v>
      </c>
      <c r="E1376" s="8" t="str">
        <f t="shared" si="22"/>
        <v>Not Blank</v>
      </c>
      <c r="F1376">
        <f>_xlfn.XLOOKUP(C1376,'Wk no''s'!B:B,'Wk no''s'!C:C,FALSE)</f>
        <v>8</v>
      </c>
    </row>
    <row r="1377" spans="1:6" x14ac:dyDescent="0.25">
      <c r="A1377" t="s">
        <v>1618</v>
      </c>
      <c r="B1377">
        <v>16</v>
      </c>
      <c r="C1377" s="1">
        <v>45706</v>
      </c>
      <c r="D1377" t="s">
        <v>2</v>
      </c>
      <c r="E1377" s="8" t="str">
        <f t="shared" si="22"/>
        <v>Not Blank</v>
      </c>
      <c r="F1377">
        <f>_xlfn.XLOOKUP(C1377,'Wk no''s'!B:B,'Wk no''s'!C:C,FALSE)</f>
        <v>8</v>
      </c>
    </row>
    <row r="1378" spans="1:6" x14ac:dyDescent="0.25">
      <c r="A1378" t="s">
        <v>1619</v>
      </c>
      <c r="B1378">
        <v>8</v>
      </c>
      <c r="C1378" s="1">
        <v>45705</v>
      </c>
      <c r="D1378" t="s">
        <v>2</v>
      </c>
      <c r="E1378" s="8" t="str">
        <f t="shared" si="22"/>
        <v>Not Blank</v>
      </c>
      <c r="F1378">
        <f>_xlfn.XLOOKUP(C1378,'Wk no''s'!B:B,'Wk no''s'!C:C,FALSE)</f>
        <v>8</v>
      </c>
    </row>
    <row r="1379" spans="1:6" x14ac:dyDescent="0.25">
      <c r="A1379" t="s">
        <v>1620</v>
      </c>
      <c r="B1379">
        <v>8</v>
      </c>
      <c r="C1379" s="1">
        <v>45705</v>
      </c>
      <c r="D1379" t="s">
        <v>2</v>
      </c>
      <c r="E1379" s="8" t="str">
        <f t="shared" si="22"/>
        <v>Not Blank</v>
      </c>
      <c r="F1379">
        <f>_xlfn.XLOOKUP(C1379,'Wk no''s'!B:B,'Wk no''s'!C:C,FALSE)</f>
        <v>8</v>
      </c>
    </row>
    <row r="1380" spans="1:6" x14ac:dyDescent="0.25">
      <c r="A1380" t="s">
        <v>1621</v>
      </c>
      <c r="B1380">
        <v>16</v>
      </c>
      <c r="C1380" s="1">
        <v>45705</v>
      </c>
      <c r="D1380" t="s">
        <v>2</v>
      </c>
      <c r="E1380" s="8" t="str">
        <f t="shared" si="22"/>
        <v>Not Blank</v>
      </c>
      <c r="F1380">
        <f>_xlfn.XLOOKUP(C1380,'Wk no''s'!B:B,'Wk no''s'!C:C,FALSE)</f>
        <v>8</v>
      </c>
    </row>
    <row r="1381" spans="1:6" x14ac:dyDescent="0.25">
      <c r="A1381" t="s">
        <v>1622</v>
      </c>
      <c r="C1381" s="1">
        <v>45705</v>
      </c>
      <c r="D1381" t="s">
        <v>2</v>
      </c>
      <c r="E1381" s="8" t="str">
        <f t="shared" si="22"/>
        <v>Blank</v>
      </c>
      <c r="F1381">
        <f>_xlfn.XLOOKUP(C1381,'Wk no''s'!B:B,'Wk no''s'!C:C,FALSE)</f>
        <v>8</v>
      </c>
    </row>
    <row r="1382" spans="1:6" x14ac:dyDescent="0.25">
      <c r="A1382" t="s">
        <v>1623</v>
      </c>
      <c r="B1382">
        <v>0</v>
      </c>
      <c r="C1382" s="1">
        <v>45705</v>
      </c>
      <c r="D1382" t="s">
        <v>2</v>
      </c>
      <c r="E1382" s="8" t="str">
        <f t="shared" si="22"/>
        <v>Blank</v>
      </c>
      <c r="F1382">
        <f>_xlfn.XLOOKUP(C1382,'Wk no''s'!B:B,'Wk no''s'!C:C,FALSE)</f>
        <v>8</v>
      </c>
    </row>
    <row r="1383" spans="1:6" x14ac:dyDescent="0.25">
      <c r="A1383" t="s">
        <v>1624</v>
      </c>
      <c r="B1383">
        <v>0</v>
      </c>
      <c r="C1383" s="1">
        <v>45705</v>
      </c>
      <c r="D1383" t="s">
        <v>2</v>
      </c>
      <c r="E1383" s="8" t="str">
        <f t="shared" si="22"/>
        <v>Blank</v>
      </c>
      <c r="F1383">
        <f>_xlfn.XLOOKUP(C1383,'Wk no''s'!B:B,'Wk no''s'!C:C,FALSE)</f>
        <v>8</v>
      </c>
    </row>
    <row r="1384" spans="1:6" x14ac:dyDescent="0.25">
      <c r="A1384" t="s">
        <v>1625</v>
      </c>
      <c r="B1384">
        <v>0</v>
      </c>
      <c r="C1384" s="1">
        <v>45705</v>
      </c>
      <c r="D1384" t="s">
        <v>2</v>
      </c>
      <c r="E1384" s="8" t="str">
        <f t="shared" si="22"/>
        <v>Blank</v>
      </c>
      <c r="F1384">
        <f>_xlfn.XLOOKUP(C1384,'Wk no''s'!B:B,'Wk no''s'!C:C,FALSE)</f>
        <v>8</v>
      </c>
    </row>
    <row r="1385" spans="1:6" x14ac:dyDescent="0.25">
      <c r="A1385" t="s">
        <v>1626</v>
      </c>
      <c r="B1385">
        <v>0</v>
      </c>
      <c r="C1385" s="1">
        <v>45705</v>
      </c>
      <c r="D1385" t="s">
        <v>2</v>
      </c>
      <c r="E1385" s="8" t="str">
        <f t="shared" si="22"/>
        <v>Blank</v>
      </c>
      <c r="F1385">
        <f>_xlfn.XLOOKUP(C1385,'Wk no''s'!B:B,'Wk no''s'!C:C,FALSE)</f>
        <v>8</v>
      </c>
    </row>
    <row r="1386" spans="1:6" x14ac:dyDescent="0.25">
      <c r="A1386" t="s">
        <v>1627</v>
      </c>
      <c r="B1386">
        <v>0</v>
      </c>
      <c r="C1386" s="1">
        <v>45705</v>
      </c>
      <c r="D1386" t="s">
        <v>2</v>
      </c>
      <c r="E1386" s="8" t="str">
        <f t="shared" si="22"/>
        <v>Blank</v>
      </c>
      <c r="F1386">
        <f>_xlfn.XLOOKUP(C1386,'Wk no''s'!B:B,'Wk no''s'!C:C,FALSE)</f>
        <v>8</v>
      </c>
    </row>
    <row r="1387" spans="1:6" x14ac:dyDescent="0.25">
      <c r="A1387" t="s">
        <v>1628</v>
      </c>
      <c r="B1387">
        <v>16</v>
      </c>
      <c r="C1387" s="1">
        <v>45707</v>
      </c>
      <c r="D1387" t="s">
        <v>2</v>
      </c>
      <c r="E1387" s="8" t="str">
        <f t="shared" si="22"/>
        <v>Not Blank</v>
      </c>
      <c r="F1387">
        <f>_xlfn.XLOOKUP(C1387,'Wk no''s'!B:B,'Wk no''s'!C:C,FALSE)</f>
        <v>8</v>
      </c>
    </row>
    <row r="1388" spans="1:6" x14ac:dyDescent="0.25">
      <c r="A1388" t="s">
        <v>1629</v>
      </c>
      <c r="C1388" s="1">
        <v>45705</v>
      </c>
      <c r="D1388" t="s">
        <v>2</v>
      </c>
      <c r="E1388" s="8" t="str">
        <f t="shared" si="22"/>
        <v>Blank</v>
      </c>
      <c r="F1388">
        <f>_xlfn.XLOOKUP(C1388,'Wk no''s'!B:B,'Wk no''s'!C:C,FALSE)</f>
        <v>8</v>
      </c>
    </row>
    <row r="1389" spans="1:6" x14ac:dyDescent="0.25">
      <c r="A1389" t="s">
        <v>1630</v>
      </c>
      <c r="C1389" s="1">
        <v>45705</v>
      </c>
      <c r="D1389" t="s">
        <v>2</v>
      </c>
      <c r="E1389" s="8" t="str">
        <f t="shared" si="22"/>
        <v>Blank</v>
      </c>
      <c r="F1389">
        <f>_xlfn.XLOOKUP(C1389,'Wk no''s'!B:B,'Wk no''s'!C:C,FALSE)</f>
        <v>8</v>
      </c>
    </row>
    <row r="1390" spans="1:6" x14ac:dyDescent="0.25">
      <c r="A1390" t="s">
        <v>1631</v>
      </c>
      <c r="C1390" s="1">
        <v>45705</v>
      </c>
      <c r="D1390" t="s">
        <v>2</v>
      </c>
      <c r="E1390" s="8" t="str">
        <f t="shared" si="22"/>
        <v>Blank</v>
      </c>
      <c r="F1390">
        <f>_xlfn.XLOOKUP(C1390,'Wk no''s'!B:B,'Wk no''s'!C:C,FALSE)</f>
        <v>8</v>
      </c>
    </row>
    <row r="1391" spans="1:6" x14ac:dyDescent="0.25">
      <c r="A1391" t="s">
        <v>1632</v>
      </c>
      <c r="C1391" s="1">
        <v>45705</v>
      </c>
      <c r="D1391" t="s">
        <v>2</v>
      </c>
      <c r="E1391" s="8" t="str">
        <f t="shared" si="22"/>
        <v>Blank</v>
      </c>
      <c r="F1391">
        <f>_xlfn.XLOOKUP(C1391,'Wk no''s'!B:B,'Wk no''s'!C:C,FALSE)</f>
        <v>8</v>
      </c>
    </row>
    <row r="1392" spans="1:6" x14ac:dyDescent="0.25">
      <c r="A1392" t="s">
        <v>1633</v>
      </c>
      <c r="C1392" s="1">
        <v>45705</v>
      </c>
      <c r="D1392" t="s">
        <v>2</v>
      </c>
      <c r="E1392" s="8" t="str">
        <f t="shared" si="22"/>
        <v>Blank</v>
      </c>
      <c r="F1392">
        <f>_xlfn.XLOOKUP(C1392,'Wk no''s'!B:B,'Wk no''s'!C:C,FALSE)</f>
        <v>8</v>
      </c>
    </row>
    <row r="1393" spans="1:6" x14ac:dyDescent="0.25">
      <c r="A1393" t="s">
        <v>1634</v>
      </c>
      <c r="B1393">
        <v>0</v>
      </c>
      <c r="C1393" s="1">
        <v>45705</v>
      </c>
      <c r="D1393" t="s">
        <v>2</v>
      </c>
      <c r="E1393" s="8" t="str">
        <f t="shared" si="22"/>
        <v>Blank</v>
      </c>
      <c r="F1393">
        <f>_xlfn.XLOOKUP(C1393,'Wk no''s'!B:B,'Wk no''s'!C:C,FALSE)</f>
        <v>8</v>
      </c>
    </row>
    <row r="1394" spans="1:6" x14ac:dyDescent="0.25">
      <c r="A1394" t="s">
        <v>1635</v>
      </c>
      <c r="B1394">
        <v>0</v>
      </c>
      <c r="C1394" s="1">
        <v>45705</v>
      </c>
      <c r="D1394" t="s">
        <v>2</v>
      </c>
      <c r="E1394" s="8" t="str">
        <f t="shared" si="22"/>
        <v>Blank</v>
      </c>
      <c r="F1394">
        <f>_xlfn.XLOOKUP(C1394,'Wk no''s'!B:B,'Wk no''s'!C:C,FALSE)</f>
        <v>8</v>
      </c>
    </row>
    <row r="1395" spans="1:6" x14ac:dyDescent="0.25">
      <c r="A1395" t="s">
        <v>1636</v>
      </c>
      <c r="C1395" s="1">
        <v>45705</v>
      </c>
      <c r="D1395" t="s">
        <v>2</v>
      </c>
      <c r="E1395" s="8" t="str">
        <f t="shared" si="22"/>
        <v>Blank</v>
      </c>
      <c r="F1395">
        <f>_xlfn.XLOOKUP(C1395,'Wk no''s'!B:B,'Wk no''s'!C:C,FALSE)</f>
        <v>8</v>
      </c>
    </row>
    <row r="1396" spans="1:6" x14ac:dyDescent="0.25">
      <c r="A1396" t="s">
        <v>1637</v>
      </c>
      <c r="C1396" s="1">
        <v>45705</v>
      </c>
      <c r="D1396" t="s">
        <v>2</v>
      </c>
      <c r="E1396" s="8" t="str">
        <f t="shared" si="22"/>
        <v>Blank</v>
      </c>
      <c r="F1396">
        <f>_xlfn.XLOOKUP(C1396,'Wk no''s'!B:B,'Wk no''s'!C:C,FALSE)</f>
        <v>8</v>
      </c>
    </row>
    <row r="1397" spans="1:6" x14ac:dyDescent="0.25">
      <c r="A1397" t="s">
        <v>1638</v>
      </c>
      <c r="C1397" s="1">
        <v>45705</v>
      </c>
      <c r="D1397" t="s">
        <v>2</v>
      </c>
      <c r="E1397" s="8" t="str">
        <f t="shared" si="22"/>
        <v>Blank</v>
      </c>
      <c r="F1397">
        <f>_xlfn.XLOOKUP(C1397,'Wk no''s'!B:B,'Wk no''s'!C:C,FALSE)</f>
        <v>8</v>
      </c>
    </row>
    <row r="1398" spans="1:6" x14ac:dyDescent="0.25">
      <c r="A1398" t="s">
        <v>1639</v>
      </c>
      <c r="B1398">
        <v>-8</v>
      </c>
      <c r="C1398" s="1">
        <v>45705</v>
      </c>
      <c r="D1398" t="s">
        <v>2</v>
      </c>
      <c r="E1398" s="8" t="str">
        <f t="shared" si="22"/>
        <v>Not Blank</v>
      </c>
      <c r="F1398">
        <f>_xlfn.XLOOKUP(C1398,'Wk no''s'!B:B,'Wk no''s'!C:C,FALSE)</f>
        <v>8</v>
      </c>
    </row>
    <row r="1399" spans="1:6" x14ac:dyDescent="0.25">
      <c r="A1399" t="s">
        <v>1640</v>
      </c>
      <c r="C1399" s="1">
        <v>45705</v>
      </c>
      <c r="D1399" t="s">
        <v>2</v>
      </c>
      <c r="E1399" s="8" t="str">
        <f t="shared" si="22"/>
        <v>Blank</v>
      </c>
      <c r="F1399">
        <f>_xlfn.XLOOKUP(C1399,'Wk no''s'!B:B,'Wk no''s'!C:C,FALSE)</f>
        <v>8</v>
      </c>
    </row>
    <row r="1400" spans="1:6" x14ac:dyDescent="0.25">
      <c r="A1400" t="s">
        <v>1641</v>
      </c>
      <c r="B1400">
        <v>0</v>
      </c>
      <c r="C1400" s="1">
        <v>45705</v>
      </c>
      <c r="D1400" t="s">
        <v>2</v>
      </c>
      <c r="E1400" s="8" t="str">
        <f t="shared" si="22"/>
        <v>Blank</v>
      </c>
      <c r="F1400">
        <f>_xlfn.XLOOKUP(C1400,'Wk no''s'!B:B,'Wk no''s'!C:C,FALSE)</f>
        <v>8</v>
      </c>
    </row>
    <row r="1401" spans="1:6" x14ac:dyDescent="0.25">
      <c r="A1401" t="s">
        <v>1642</v>
      </c>
      <c r="B1401">
        <v>0</v>
      </c>
      <c r="C1401" s="1">
        <v>45705</v>
      </c>
      <c r="D1401" t="s">
        <v>2</v>
      </c>
      <c r="E1401" s="8" t="str">
        <f t="shared" si="22"/>
        <v>Blank</v>
      </c>
      <c r="F1401">
        <f>_xlfn.XLOOKUP(C1401,'Wk no''s'!B:B,'Wk no''s'!C:C,FALSE)</f>
        <v>8</v>
      </c>
    </row>
    <row r="1402" spans="1:6" x14ac:dyDescent="0.25">
      <c r="A1402" t="s">
        <v>1643</v>
      </c>
      <c r="B1402">
        <v>0</v>
      </c>
      <c r="C1402" s="1">
        <v>45705</v>
      </c>
      <c r="D1402" t="s">
        <v>2</v>
      </c>
      <c r="E1402" s="8" t="str">
        <f t="shared" si="22"/>
        <v>Blank</v>
      </c>
      <c r="F1402">
        <f>_xlfn.XLOOKUP(C1402,'Wk no''s'!B:B,'Wk no''s'!C:C,FALSE)</f>
        <v>8</v>
      </c>
    </row>
    <row r="1403" spans="1:6" x14ac:dyDescent="0.25">
      <c r="A1403" t="s">
        <v>1644</v>
      </c>
      <c r="C1403" s="1">
        <v>45705</v>
      </c>
      <c r="D1403" t="s">
        <v>2</v>
      </c>
      <c r="E1403" s="8" t="str">
        <f t="shared" si="22"/>
        <v>Blank</v>
      </c>
      <c r="F1403">
        <f>_xlfn.XLOOKUP(C1403,'Wk no''s'!B:B,'Wk no''s'!C:C,FALSE)</f>
        <v>8</v>
      </c>
    </row>
    <row r="1404" spans="1:6" x14ac:dyDescent="0.25">
      <c r="A1404" t="s">
        <v>1645</v>
      </c>
      <c r="C1404" s="1">
        <v>45705</v>
      </c>
      <c r="D1404" t="s">
        <v>2</v>
      </c>
      <c r="E1404" s="8" t="str">
        <f t="shared" si="22"/>
        <v>Blank</v>
      </c>
      <c r="F1404">
        <f>_xlfn.XLOOKUP(C1404,'Wk no''s'!B:B,'Wk no''s'!C:C,FALSE)</f>
        <v>8</v>
      </c>
    </row>
    <row r="1405" spans="1:6" x14ac:dyDescent="0.25">
      <c r="A1405" t="s">
        <v>1646</v>
      </c>
      <c r="C1405" s="1">
        <v>45705</v>
      </c>
      <c r="D1405" t="s">
        <v>2</v>
      </c>
      <c r="E1405" s="8" t="str">
        <f t="shared" si="22"/>
        <v>Blank</v>
      </c>
      <c r="F1405">
        <f>_xlfn.XLOOKUP(C1405,'Wk no''s'!B:B,'Wk no''s'!C:C,FALSE)</f>
        <v>8</v>
      </c>
    </row>
    <row r="1406" spans="1:6" x14ac:dyDescent="0.25">
      <c r="A1406" t="s">
        <v>1647</v>
      </c>
      <c r="B1406">
        <v>0</v>
      </c>
      <c r="C1406" s="1">
        <v>45705</v>
      </c>
      <c r="D1406" t="s">
        <v>2</v>
      </c>
      <c r="E1406" s="8" t="str">
        <f t="shared" si="22"/>
        <v>Blank</v>
      </c>
      <c r="F1406">
        <f>_xlfn.XLOOKUP(C1406,'Wk no''s'!B:B,'Wk no''s'!C:C,FALSE)</f>
        <v>8</v>
      </c>
    </row>
    <row r="1407" spans="1:6" x14ac:dyDescent="0.25">
      <c r="A1407" t="s">
        <v>1648</v>
      </c>
      <c r="C1407" s="1">
        <v>45705</v>
      </c>
      <c r="D1407" t="s">
        <v>2</v>
      </c>
      <c r="E1407" s="8" t="str">
        <f t="shared" si="22"/>
        <v>Blank</v>
      </c>
      <c r="F1407">
        <f>_xlfn.XLOOKUP(C1407,'Wk no''s'!B:B,'Wk no''s'!C:C,FALSE)</f>
        <v>8</v>
      </c>
    </row>
    <row r="1408" spans="1:6" x14ac:dyDescent="0.25">
      <c r="A1408" t="s">
        <v>1649</v>
      </c>
      <c r="B1408">
        <v>0</v>
      </c>
      <c r="C1408" s="1">
        <v>45705</v>
      </c>
      <c r="D1408" t="s">
        <v>2</v>
      </c>
      <c r="E1408" s="8" t="str">
        <f t="shared" si="22"/>
        <v>Blank</v>
      </c>
      <c r="F1408">
        <f>_xlfn.XLOOKUP(C1408,'Wk no''s'!B:B,'Wk no''s'!C:C,FALSE)</f>
        <v>8</v>
      </c>
    </row>
    <row r="1409" spans="1:6" x14ac:dyDescent="0.25">
      <c r="A1409" t="s">
        <v>1650</v>
      </c>
      <c r="B1409">
        <v>1</v>
      </c>
      <c r="C1409" s="1">
        <v>45705</v>
      </c>
      <c r="D1409" t="s">
        <v>2</v>
      </c>
      <c r="E1409" s="8" t="str">
        <f t="shared" si="22"/>
        <v>Not Blank</v>
      </c>
      <c r="F1409">
        <f>_xlfn.XLOOKUP(C1409,'Wk no''s'!B:B,'Wk no''s'!C:C,FALSE)</f>
        <v>8</v>
      </c>
    </row>
    <row r="1410" spans="1:6" x14ac:dyDescent="0.25">
      <c r="A1410" t="s">
        <v>1651</v>
      </c>
      <c r="B1410">
        <v>8</v>
      </c>
      <c r="C1410" s="1">
        <v>45706</v>
      </c>
      <c r="D1410" t="s">
        <v>2</v>
      </c>
      <c r="E1410" s="8" t="str">
        <f t="shared" si="22"/>
        <v>Not Blank</v>
      </c>
      <c r="F1410">
        <f>_xlfn.XLOOKUP(C1410,'Wk no''s'!B:B,'Wk no''s'!C:C,FALSE)</f>
        <v>8</v>
      </c>
    </row>
    <row r="1411" spans="1:6" x14ac:dyDescent="0.25">
      <c r="A1411" t="s">
        <v>1652</v>
      </c>
      <c r="B1411">
        <v>0</v>
      </c>
      <c r="C1411" s="1">
        <v>45705</v>
      </c>
      <c r="D1411" t="s">
        <v>2</v>
      </c>
      <c r="E1411" s="8" t="str">
        <f t="shared" si="22"/>
        <v>Blank</v>
      </c>
      <c r="F1411">
        <f>_xlfn.XLOOKUP(C1411,'Wk no''s'!B:B,'Wk no''s'!C:C,FALSE)</f>
        <v>8</v>
      </c>
    </row>
    <row r="1412" spans="1:6" x14ac:dyDescent="0.25">
      <c r="A1412" t="s">
        <v>1653</v>
      </c>
      <c r="B1412">
        <v>15</v>
      </c>
      <c r="C1412" s="1">
        <v>45706</v>
      </c>
      <c r="D1412" t="s">
        <v>2</v>
      </c>
      <c r="E1412" s="8" t="str">
        <f t="shared" si="22"/>
        <v>Not Blank</v>
      </c>
      <c r="F1412">
        <f>_xlfn.XLOOKUP(C1412,'Wk no''s'!B:B,'Wk no''s'!C:C,FALSE)</f>
        <v>8</v>
      </c>
    </row>
    <row r="1413" spans="1:6" x14ac:dyDescent="0.25">
      <c r="A1413" t="s">
        <v>1654</v>
      </c>
      <c r="B1413">
        <v>15</v>
      </c>
      <c r="C1413" s="1">
        <v>45706</v>
      </c>
      <c r="D1413" t="s">
        <v>2</v>
      </c>
      <c r="E1413" s="8" t="str">
        <f t="shared" si="22"/>
        <v>Not Blank</v>
      </c>
      <c r="F1413">
        <f>_xlfn.XLOOKUP(C1413,'Wk no''s'!B:B,'Wk no''s'!C:C,FALSE)</f>
        <v>8</v>
      </c>
    </row>
    <row r="1414" spans="1:6" x14ac:dyDescent="0.25">
      <c r="A1414" t="s">
        <v>1655</v>
      </c>
      <c r="C1414" s="1">
        <v>45706</v>
      </c>
      <c r="D1414" t="s">
        <v>2</v>
      </c>
      <c r="E1414" s="8" t="str">
        <f t="shared" si="22"/>
        <v>Blank</v>
      </c>
      <c r="F1414">
        <f>_xlfn.XLOOKUP(C1414,'Wk no''s'!B:B,'Wk no''s'!C:C,FALSE)</f>
        <v>8</v>
      </c>
    </row>
    <row r="1415" spans="1:6" x14ac:dyDescent="0.25">
      <c r="A1415" t="s">
        <v>1656</v>
      </c>
      <c r="B1415">
        <v>8</v>
      </c>
      <c r="C1415" s="1">
        <v>45707</v>
      </c>
      <c r="D1415" t="s">
        <v>2</v>
      </c>
      <c r="E1415" s="8" t="str">
        <f t="shared" si="22"/>
        <v>Not Blank</v>
      </c>
      <c r="F1415">
        <f>_xlfn.XLOOKUP(C1415,'Wk no''s'!B:B,'Wk no''s'!C:C,FALSE)</f>
        <v>8</v>
      </c>
    </row>
    <row r="1416" spans="1:6" x14ac:dyDescent="0.25">
      <c r="A1416" t="s">
        <v>1657</v>
      </c>
      <c r="C1416" s="1">
        <v>45706</v>
      </c>
      <c r="D1416" t="s">
        <v>2</v>
      </c>
      <c r="E1416" s="8" t="str">
        <f t="shared" si="22"/>
        <v>Blank</v>
      </c>
      <c r="F1416">
        <f>_xlfn.XLOOKUP(C1416,'Wk no''s'!B:B,'Wk no''s'!C:C,FALSE)</f>
        <v>8</v>
      </c>
    </row>
    <row r="1417" spans="1:6" x14ac:dyDescent="0.25">
      <c r="A1417" t="s">
        <v>1658</v>
      </c>
      <c r="B1417">
        <v>0</v>
      </c>
      <c r="C1417" s="1">
        <v>45706</v>
      </c>
      <c r="D1417" t="s">
        <v>2</v>
      </c>
      <c r="E1417" s="8" t="str">
        <f t="shared" si="22"/>
        <v>Blank</v>
      </c>
      <c r="F1417">
        <f>_xlfn.XLOOKUP(C1417,'Wk no''s'!B:B,'Wk no''s'!C:C,FALSE)</f>
        <v>8</v>
      </c>
    </row>
    <row r="1418" spans="1:6" x14ac:dyDescent="0.25">
      <c r="A1418" t="s">
        <v>1659</v>
      </c>
      <c r="B1418">
        <v>0</v>
      </c>
      <c r="C1418" s="1">
        <v>45706</v>
      </c>
      <c r="D1418" t="s">
        <v>2</v>
      </c>
      <c r="E1418" s="8" t="str">
        <f t="shared" si="22"/>
        <v>Blank</v>
      </c>
      <c r="F1418">
        <f>_xlfn.XLOOKUP(C1418,'Wk no''s'!B:B,'Wk no''s'!C:C,FALSE)</f>
        <v>8</v>
      </c>
    </row>
    <row r="1419" spans="1:6" x14ac:dyDescent="0.25">
      <c r="A1419" t="s">
        <v>1660</v>
      </c>
      <c r="C1419" s="1">
        <v>45706</v>
      </c>
      <c r="D1419" t="s">
        <v>2</v>
      </c>
      <c r="E1419" s="8" t="str">
        <f t="shared" si="22"/>
        <v>Blank</v>
      </c>
      <c r="F1419">
        <f>_xlfn.XLOOKUP(C1419,'Wk no''s'!B:B,'Wk no''s'!C:C,FALSE)</f>
        <v>8</v>
      </c>
    </row>
    <row r="1420" spans="1:6" x14ac:dyDescent="0.25">
      <c r="A1420" t="s">
        <v>1661</v>
      </c>
      <c r="C1420" s="1">
        <v>45706</v>
      </c>
      <c r="D1420" t="s">
        <v>2</v>
      </c>
      <c r="E1420" s="8" t="str">
        <f t="shared" si="22"/>
        <v>Blank</v>
      </c>
      <c r="F1420">
        <f>_xlfn.XLOOKUP(C1420,'Wk no''s'!B:B,'Wk no''s'!C:C,FALSE)</f>
        <v>8</v>
      </c>
    </row>
    <row r="1421" spans="1:6" x14ac:dyDescent="0.25">
      <c r="A1421" t="s">
        <v>1662</v>
      </c>
      <c r="B1421">
        <v>0</v>
      </c>
      <c r="C1421" s="1">
        <v>45706</v>
      </c>
      <c r="D1421" t="s">
        <v>2</v>
      </c>
      <c r="E1421" s="8" t="str">
        <f t="shared" si="22"/>
        <v>Blank</v>
      </c>
      <c r="F1421">
        <f>_xlfn.XLOOKUP(C1421,'Wk no''s'!B:B,'Wk no''s'!C:C,FALSE)</f>
        <v>8</v>
      </c>
    </row>
    <row r="1422" spans="1:6" x14ac:dyDescent="0.25">
      <c r="A1422" t="s">
        <v>1663</v>
      </c>
      <c r="C1422" s="1">
        <v>45706</v>
      </c>
      <c r="D1422" t="s">
        <v>2</v>
      </c>
      <c r="E1422" s="8" t="str">
        <f t="shared" si="22"/>
        <v>Blank</v>
      </c>
      <c r="F1422">
        <f>_xlfn.XLOOKUP(C1422,'Wk no''s'!B:B,'Wk no''s'!C:C,FALSE)</f>
        <v>8</v>
      </c>
    </row>
    <row r="1423" spans="1:6" x14ac:dyDescent="0.25">
      <c r="A1423" t="s">
        <v>1664</v>
      </c>
      <c r="C1423" s="1">
        <v>45706</v>
      </c>
      <c r="D1423" t="s">
        <v>2</v>
      </c>
      <c r="E1423" s="8" t="str">
        <f t="shared" si="22"/>
        <v>Blank</v>
      </c>
      <c r="F1423">
        <f>_xlfn.XLOOKUP(C1423,'Wk no''s'!B:B,'Wk no''s'!C:C,FALSE)</f>
        <v>8</v>
      </c>
    </row>
    <row r="1424" spans="1:6" x14ac:dyDescent="0.25">
      <c r="A1424" t="s">
        <v>1665</v>
      </c>
      <c r="C1424" s="1">
        <v>45706</v>
      </c>
      <c r="D1424" t="s">
        <v>2</v>
      </c>
      <c r="E1424" s="8" t="str">
        <f t="shared" si="22"/>
        <v>Blank</v>
      </c>
      <c r="F1424">
        <f>_xlfn.XLOOKUP(C1424,'Wk no''s'!B:B,'Wk no''s'!C:C,FALSE)</f>
        <v>8</v>
      </c>
    </row>
    <row r="1425" spans="1:6" x14ac:dyDescent="0.25">
      <c r="A1425" t="s">
        <v>1666</v>
      </c>
      <c r="C1425" s="1">
        <v>45706</v>
      </c>
      <c r="D1425" t="s">
        <v>2</v>
      </c>
      <c r="E1425" s="8" t="str">
        <f t="shared" si="22"/>
        <v>Blank</v>
      </c>
      <c r="F1425">
        <f>_xlfn.XLOOKUP(C1425,'Wk no''s'!B:B,'Wk no''s'!C:C,FALSE)</f>
        <v>8</v>
      </c>
    </row>
    <row r="1426" spans="1:6" x14ac:dyDescent="0.25">
      <c r="A1426" t="s">
        <v>1667</v>
      </c>
      <c r="C1426" s="1">
        <v>45706</v>
      </c>
      <c r="D1426" t="s">
        <v>2</v>
      </c>
      <c r="E1426" s="8" t="str">
        <f t="shared" ref="E1426:E1489" si="23">IF(B1426=0,"Blank","Not Blank")</f>
        <v>Blank</v>
      </c>
      <c r="F1426">
        <f>_xlfn.XLOOKUP(C1426,'Wk no''s'!B:B,'Wk no''s'!C:C,FALSE)</f>
        <v>8</v>
      </c>
    </row>
    <row r="1427" spans="1:6" x14ac:dyDescent="0.25">
      <c r="A1427" t="s">
        <v>1668</v>
      </c>
      <c r="B1427">
        <v>0</v>
      </c>
      <c r="C1427" s="1">
        <v>45706</v>
      </c>
      <c r="D1427" t="s">
        <v>2</v>
      </c>
      <c r="E1427" s="8" t="str">
        <f t="shared" si="23"/>
        <v>Blank</v>
      </c>
      <c r="F1427">
        <f>_xlfn.XLOOKUP(C1427,'Wk no''s'!B:B,'Wk no''s'!C:C,FALSE)</f>
        <v>8</v>
      </c>
    </row>
    <row r="1428" spans="1:6" x14ac:dyDescent="0.25">
      <c r="A1428" t="s">
        <v>1669</v>
      </c>
      <c r="C1428" s="1">
        <v>45706</v>
      </c>
      <c r="D1428" t="s">
        <v>2</v>
      </c>
      <c r="E1428" s="8" t="str">
        <f t="shared" si="23"/>
        <v>Blank</v>
      </c>
      <c r="F1428">
        <f>_xlfn.XLOOKUP(C1428,'Wk no''s'!B:B,'Wk no''s'!C:C,FALSE)</f>
        <v>8</v>
      </c>
    </row>
    <row r="1429" spans="1:6" x14ac:dyDescent="0.25">
      <c r="A1429" t="s">
        <v>1670</v>
      </c>
      <c r="B1429">
        <v>8</v>
      </c>
      <c r="C1429" s="1">
        <v>45707</v>
      </c>
      <c r="D1429" t="s">
        <v>2</v>
      </c>
      <c r="E1429" s="8" t="str">
        <f t="shared" si="23"/>
        <v>Not Blank</v>
      </c>
      <c r="F1429">
        <f>_xlfn.XLOOKUP(C1429,'Wk no''s'!B:B,'Wk no''s'!C:C,FALSE)</f>
        <v>8</v>
      </c>
    </row>
    <row r="1430" spans="1:6" x14ac:dyDescent="0.25">
      <c r="A1430" t="s">
        <v>1671</v>
      </c>
      <c r="C1430" s="1">
        <v>45706</v>
      </c>
      <c r="D1430" t="s">
        <v>2</v>
      </c>
      <c r="E1430" s="8" t="str">
        <f t="shared" si="23"/>
        <v>Blank</v>
      </c>
      <c r="F1430">
        <f>_xlfn.XLOOKUP(C1430,'Wk no''s'!B:B,'Wk no''s'!C:C,FALSE)</f>
        <v>8</v>
      </c>
    </row>
    <row r="1431" spans="1:6" x14ac:dyDescent="0.25">
      <c r="A1431" t="s">
        <v>1672</v>
      </c>
      <c r="C1431" s="1">
        <v>45706</v>
      </c>
      <c r="D1431" t="s">
        <v>2</v>
      </c>
      <c r="E1431" s="8" t="str">
        <f t="shared" si="23"/>
        <v>Blank</v>
      </c>
      <c r="F1431">
        <f>_xlfn.XLOOKUP(C1431,'Wk no''s'!B:B,'Wk no''s'!C:C,FALSE)</f>
        <v>8</v>
      </c>
    </row>
    <row r="1432" spans="1:6" x14ac:dyDescent="0.25">
      <c r="A1432" t="s">
        <v>1673</v>
      </c>
      <c r="B1432">
        <v>0</v>
      </c>
      <c r="C1432" s="1">
        <v>45706</v>
      </c>
      <c r="D1432" t="s">
        <v>2</v>
      </c>
      <c r="E1432" s="8" t="str">
        <f t="shared" si="23"/>
        <v>Blank</v>
      </c>
      <c r="F1432">
        <f>_xlfn.XLOOKUP(C1432,'Wk no''s'!B:B,'Wk no''s'!C:C,FALSE)</f>
        <v>8</v>
      </c>
    </row>
    <row r="1433" spans="1:6" x14ac:dyDescent="0.25">
      <c r="A1433" t="s">
        <v>1674</v>
      </c>
      <c r="B1433">
        <v>0</v>
      </c>
      <c r="C1433" s="1">
        <v>45706</v>
      </c>
      <c r="D1433" t="s">
        <v>2</v>
      </c>
      <c r="E1433" s="8" t="str">
        <f t="shared" si="23"/>
        <v>Blank</v>
      </c>
      <c r="F1433">
        <f>_xlfn.XLOOKUP(C1433,'Wk no''s'!B:B,'Wk no''s'!C:C,FALSE)</f>
        <v>8</v>
      </c>
    </row>
    <row r="1434" spans="1:6" x14ac:dyDescent="0.25">
      <c r="A1434" t="s">
        <v>1675</v>
      </c>
      <c r="B1434">
        <v>1</v>
      </c>
      <c r="C1434" s="1">
        <v>45707</v>
      </c>
      <c r="D1434" t="s">
        <v>2</v>
      </c>
      <c r="E1434" s="8" t="str">
        <f t="shared" si="23"/>
        <v>Not Blank</v>
      </c>
      <c r="F1434">
        <f>_xlfn.XLOOKUP(C1434,'Wk no''s'!B:B,'Wk no''s'!C:C,FALSE)</f>
        <v>8</v>
      </c>
    </row>
    <row r="1435" spans="1:6" x14ac:dyDescent="0.25">
      <c r="A1435" t="s">
        <v>1676</v>
      </c>
      <c r="B1435">
        <v>0</v>
      </c>
      <c r="C1435" s="1">
        <v>45707</v>
      </c>
      <c r="D1435" t="s">
        <v>2</v>
      </c>
      <c r="E1435" s="8" t="str">
        <f t="shared" si="23"/>
        <v>Blank</v>
      </c>
      <c r="F1435">
        <f>_xlfn.XLOOKUP(C1435,'Wk no''s'!B:B,'Wk no''s'!C:C,FALSE)</f>
        <v>8</v>
      </c>
    </row>
    <row r="1436" spans="1:6" x14ac:dyDescent="0.25">
      <c r="A1436" t="s">
        <v>1677</v>
      </c>
      <c r="C1436" s="1">
        <v>45706</v>
      </c>
      <c r="D1436" t="s">
        <v>2</v>
      </c>
      <c r="E1436" s="8" t="str">
        <f t="shared" si="23"/>
        <v>Blank</v>
      </c>
      <c r="F1436">
        <f>_xlfn.XLOOKUP(C1436,'Wk no''s'!B:B,'Wk no''s'!C:C,FALSE)</f>
        <v>8</v>
      </c>
    </row>
    <row r="1437" spans="1:6" x14ac:dyDescent="0.25">
      <c r="A1437" t="s">
        <v>1678</v>
      </c>
      <c r="C1437" s="1">
        <v>45706</v>
      </c>
      <c r="D1437" t="s">
        <v>2</v>
      </c>
      <c r="E1437" s="8" t="str">
        <f t="shared" si="23"/>
        <v>Blank</v>
      </c>
      <c r="F1437">
        <f>_xlfn.XLOOKUP(C1437,'Wk no''s'!B:B,'Wk no''s'!C:C,FALSE)</f>
        <v>8</v>
      </c>
    </row>
    <row r="1438" spans="1:6" x14ac:dyDescent="0.25">
      <c r="A1438" t="s">
        <v>1679</v>
      </c>
      <c r="B1438">
        <v>-8</v>
      </c>
      <c r="C1438" s="1">
        <v>45706</v>
      </c>
      <c r="D1438" t="s">
        <v>2</v>
      </c>
      <c r="E1438" s="8" t="str">
        <f t="shared" si="23"/>
        <v>Not Blank</v>
      </c>
      <c r="F1438">
        <f>_xlfn.XLOOKUP(C1438,'Wk no''s'!B:B,'Wk no''s'!C:C,FALSE)</f>
        <v>8</v>
      </c>
    </row>
    <row r="1439" spans="1:6" x14ac:dyDescent="0.25">
      <c r="A1439" t="s">
        <v>1680</v>
      </c>
      <c r="B1439">
        <v>-8</v>
      </c>
      <c r="C1439" s="1">
        <v>45706</v>
      </c>
      <c r="D1439" t="s">
        <v>2</v>
      </c>
      <c r="E1439" s="8" t="str">
        <f t="shared" si="23"/>
        <v>Not Blank</v>
      </c>
      <c r="F1439">
        <f>_xlfn.XLOOKUP(C1439,'Wk no''s'!B:B,'Wk no''s'!C:C,FALSE)</f>
        <v>8</v>
      </c>
    </row>
    <row r="1440" spans="1:6" x14ac:dyDescent="0.25">
      <c r="A1440" t="s">
        <v>1681</v>
      </c>
      <c r="B1440">
        <v>0</v>
      </c>
      <c r="C1440" s="1">
        <v>45706</v>
      </c>
      <c r="D1440" t="s">
        <v>2</v>
      </c>
      <c r="E1440" s="8" t="str">
        <f t="shared" si="23"/>
        <v>Blank</v>
      </c>
      <c r="F1440">
        <f>_xlfn.XLOOKUP(C1440,'Wk no''s'!B:B,'Wk no''s'!C:C,FALSE)</f>
        <v>8</v>
      </c>
    </row>
    <row r="1441" spans="1:6" x14ac:dyDescent="0.25">
      <c r="A1441" t="s">
        <v>1682</v>
      </c>
      <c r="B1441">
        <v>15</v>
      </c>
      <c r="C1441" s="1">
        <v>45707</v>
      </c>
      <c r="D1441" t="s">
        <v>2</v>
      </c>
      <c r="E1441" s="8" t="str">
        <f t="shared" si="23"/>
        <v>Not Blank</v>
      </c>
      <c r="F1441">
        <f>_xlfn.XLOOKUP(C1441,'Wk no''s'!B:B,'Wk no''s'!C:C,FALSE)</f>
        <v>8</v>
      </c>
    </row>
    <row r="1442" spans="1:6" x14ac:dyDescent="0.25">
      <c r="A1442" t="s">
        <v>1683</v>
      </c>
      <c r="C1442" s="1">
        <v>45706</v>
      </c>
      <c r="D1442" t="s">
        <v>2</v>
      </c>
      <c r="E1442" s="8" t="str">
        <f t="shared" si="23"/>
        <v>Blank</v>
      </c>
      <c r="F1442">
        <f>_xlfn.XLOOKUP(C1442,'Wk no''s'!B:B,'Wk no''s'!C:C,FALSE)</f>
        <v>8</v>
      </c>
    </row>
    <row r="1443" spans="1:6" x14ac:dyDescent="0.25">
      <c r="A1443" t="s">
        <v>1684</v>
      </c>
      <c r="B1443">
        <v>0</v>
      </c>
      <c r="C1443" s="1">
        <v>45707</v>
      </c>
      <c r="D1443" t="s">
        <v>2</v>
      </c>
      <c r="E1443" s="8" t="str">
        <f t="shared" si="23"/>
        <v>Blank</v>
      </c>
      <c r="F1443">
        <f>_xlfn.XLOOKUP(C1443,'Wk no''s'!B:B,'Wk no''s'!C:C,FALSE)</f>
        <v>8</v>
      </c>
    </row>
    <row r="1444" spans="1:6" x14ac:dyDescent="0.25">
      <c r="A1444" t="s">
        <v>1685</v>
      </c>
      <c r="B1444">
        <v>0</v>
      </c>
      <c r="C1444" s="1">
        <v>45707</v>
      </c>
      <c r="D1444" t="s">
        <v>2</v>
      </c>
      <c r="E1444" s="8" t="str">
        <f t="shared" si="23"/>
        <v>Blank</v>
      </c>
      <c r="F1444">
        <f>_xlfn.XLOOKUP(C1444,'Wk no''s'!B:B,'Wk no''s'!C:C,FALSE)</f>
        <v>8</v>
      </c>
    </row>
    <row r="1445" spans="1:6" x14ac:dyDescent="0.25">
      <c r="A1445" t="s">
        <v>1686</v>
      </c>
      <c r="B1445">
        <v>0</v>
      </c>
      <c r="C1445" s="1">
        <v>45707</v>
      </c>
      <c r="D1445" t="s">
        <v>2</v>
      </c>
      <c r="E1445" s="8" t="str">
        <f t="shared" si="23"/>
        <v>Blank</v>
      </c>
      <c r="F1445">
        <f>_xlfn.XLOOKUP(C1445,'Wk no''s'!B:B,'Wk no''s'!C:C,FALSE)</f>
        <v>8</v>
      </c>
    </row>
    <row r="1446" spans="1:6" x14ac:dyDescent="0.25">
      <c r="A1446" t="s">
        <v>1687</v>
      </c>
      <c r="B1446">
        <v>-8</v>
      </c>
      <c r="C1446" s="1">
        <v>45707</v>
      </c>
      <c r="D1446" t="s">
        <v>2</v>
      </c>
      <c r="E1446" s="8" t="str">
        <f t="shared" si="23"/>
        <v>Not Blank</v>
      </c>
      <c r="F1446">
        <f>_xlfn.XLOOKUP(C1446,'Wk no''s'!B:B,'Wk no''s'!C:C,FALSE)</f>
        <v>8</v>
      </c>
    </row>
    <row r="1447" spans="1:6" x14ac:dyDescent="0.25">
      <c r="A1447" t="s">
        <v>1688</v>
      </c>
      <c r="B1447">
        <v>0</v>
      </c>
      <c r="C1447" s="1">
        <v>45707</v>
      </c>
      <c r="D1447" t="s">
        <v>2</v>
      </c>
      <c r="E1447" s="8" t="str">
        <f t="shared" si="23"/>
        <v>Blank</v>
      </c>
      <c r="F1447">
        <f>_xlfn.XLOOKUP(C1447,'Wk no''s'!B:B,'Wk no''s'!C:C,FALSE)</f>
        <v>8</v>
      </c>
    </row>
    <row r="1448" spans="1:6" x14ac:dyDescent="0.25">
      <c r="A1448" t="s">
        <v>1689</v>
      </c>
      <c r="B1448">
        <v>-7</v>
      </c>
      <c r="C1448" s="1">
        <v>45707</v>
      </c>
      <c r="D1448" t="s">
        <v>2</v>
      </c>
      <c r="E1448" s="8" t="str">
        <f t="shared" si="23"/>
        <v>Not Blank</v>
      </c>
      <c r="F1448">
        <f>_xlfn.XLOOKUP(C1448,'Wk no''s'!B:B,'Wk no''s'!C:C,FALSE)</f>
        <v>8</v>
      </c>
    </row>
    <row r="1449" spans="1:6" x14ac:dyDescent="0.25">
      <c r="A1449" t="s">
        <v>1690</v>
      </c>
      <c r="C1449" s="1">
        <v>45707</v>
      </c>
      <c r="D1449" t="s">
        <v>2</v>
      </c>
      <c r="E1449" s="8" t="str">
        <f t="shared" si="23"/>
        <v>Blank</v>
      </c>
      <c r="F1449">
        <f>_xlfn.XLOOKUP(C1449,'Wk no''s'!B:B,'Wk no''s'!C:C,FALSE)</f>
        <v>8</v>
      </c>
    </row>
    <row r="1450" spans="1:6" x14ac:dyDescent="0.25">
      <c r="A1450" t="s">
        <v>1691</v>
      </c>
      <c r="C1450" s="1">
        <v>45707</v>
      </c>
      <c r="D1450" t="s">
        <v>2</v>
      </c>
      <c r="E1450" s="8" t="str">
        <f t="shared" si="23"/>
        <v>Blank</v>
      </c>
      <c r="F1450">
        <f>_xlfn.XLOOKUP(C1450,'Wk no''s'!B:B,'Wk no''s'!C:C,FALSE)</f>
        <v>8</v>
      </c>
    </row>
    <row r="1451" spans="1:6" x14ac:dyDescent="0.25">
      <c r="A1451" t="s">
        <v>1692</v>
      </c>
      <c r="C1451" s="1">
        <v>45707</v>
      </c>
      <c r="D1451" t="s">
        <v>2</v>
      </c>
      <c r="E1451" s="8" t="str">
        <f t="shared" si="23"/>
        <v>Blank</v>
      </c>
      <c r="F1451">
        <f>_xlfn.XLOOKUP(C1451,'Wk no''s'!B:B,'Wk no''s'!C:C,FALSE)</f>
        <v>8</v>
      </c>
    </row>
    <row r="1452" spans="1:6" x14ac:dyDescent="0.25">
      <c r="A1452" t="s">
        <v>1693</v>
      </c>
      <c r="B1452">
        <v>8</v>
      </c>
      <c r="C1452" s="1">
        <v>45708</v>
      </c>
      <c r="D1452" t="s">
        <v>2</v>
      </c>
      <c r="E1452" s="8" t="str">
        <f t="shared" si="23"/>
        <v>Not Blank</v>
      </c>
      <c r="F1452">
        <f>_xlfn.XLOOKUP(C1452,'Wk no''s'!B:B,'Wk no''s'!C:C,FALSE)</f>
        <v>8</v>
      </c>
    </row>
    <row r="1453" spans="1:6" x14ac:dyDescent="0.25">
      <c r="A1453" t="s">
        <v>1694</v>
      </c>
      <c r="C1453" s="1">
        <v>45707</v>
      </c>
      <c r="D1453" t="s">
        <v>2</v>
      </c>
      <c r="E1453" s="8" t="str">
        <f t="shared" si="23"/>
        <v>Blank</v>
      </c>
      <c r="F1453">
        <f>_xlfn.XLOOKUP(C1453,'Wk no''s'!B:B,'Wk no''s'!C:C,FALSE)</f>
        <v>8</v>
      </c>
    </row>
    <row r="1454" spans="1:6" x14ac:dyDescent="0.25">
      <c r="A1454" t="s">
        <v>1695</v>
      </c>
      <c r="C1454" s="1">
        <v>45707</v>
      </c>
      <c r="D1454" t="s">
        <v>2</v>
      </c>
      <c r="E1454" s="8" t="str">
        <f t="shared" si="23"/>
        <v>Blank</v>
      </c>
      <c r="F1454">
        <f>_xlfn.XLOOKUP(C1454,'Wk no''s'!B:B,'Wk no''s'!C:C,FALSE)</f>
        <v>8</v>
      </c>
    </row>
    <row r="1455" spans="1:6" x14ac:dyDescent="0.25">
      <c r="A1455" t="s">
        <v>1696</v>
      </c>
      <c r="B1455">
        <v>0</v>
      </c>
      <c r="C1455" s="1">
        <v>45707</v>
      </c>
      <c r="D1455" t="s">
        <v>2</v>
      </c>
      <c r="E1455" s="8" t="str">
        <f t="shared" si="23"/>
        <v>Blank</v>
      </c>
      <c r="F1455">
        <f>_xlfn.XLOOKUP(C1455,'Wk no''s'!B:B,'Wk no''s'!C:C,FALSE)</f>
        <v>8</v>
      </c>
    </row>
    <row r="1456" spans="1:6" x14ac:dyDescent="0.25">
      <c r="A1456" t="s">
        <v>1697</v>
      </c>
      <c r="C1456" s="1">
        <v>45707</v>
      </c>
      <c r="D1456" t="s">
        <v>2</v>
      </c>
      <c r="E1456" s="8" t="str">
        <f t="shared" si="23"/>
        <v>Blank</v>
      </c>
      <c r="F1456">
        <f>_xlfn.XLOOKUP(C1456,'Wk no''s'!B:B,'Wk no''s'!C:C,FALSE)</f>
        <v>8</v>
      </c>
    </row>
    <row r="1457" spans="1:6" x14ac:dyDescent="0.25">
      <c r="A1457" t="s">
        <v>1698</v>
      </c>
      <c r="B1457">
        <v>0</v>
      </c>
      <c r="C1457" s="1">
        <v>45707</v>
      </c>
      <c r="D1457" t="s">
        <v>2</v>
      </c>
      <c r="E1457" s="8" t="str">
        <f t="shared" si="23"/>
        <v>Blank</v>
      </c>
      <c r="F1457">
        <f>_xlfn.XLOOKUP(C1457,'Wk no''s'!B:B,'Wk no''s'!C:C,FALSE)</f>
        <v>8</v>
      </c>
    </row>
    <row r="1458" spans="1:6" x14ac:dyDescent="0.25">
      <c r="A1458" t="s">
        <v>1699</v>
      </c>
      <c r="B1458">
        <v>8</v>
      </c>
      <c r="C1458" s="1">
        <v>45708</v>
      </c>
      <c r="D1458" t="s">
        <v>2</v>
      </c>
      <c r="E1458" s="8" t="str">
        <f t="shared" si="23"/>
        <v>Not Blank</v>
      </c>
      <c r="F1458">
        <f>_xlfn.XLOOKUP(C1458,'Wk no''s'!B:B,'Wk no''s'!C:C,FALSE)</f>
        <v>8</v>
      </c>
    </row>
    <row r="1459" spans="1:6" x14ac:dyDescent="0.25">
      <c r="A1459" t="s">
        <v>1700</v>
      </c>
      <c r="B1459">
        <v>8</v>
      </c>
      <c r="C1459" s="1">
        <v>45708</v>
      </c>
      <c r="D1459" t="s">
        <v>2</v>
      </c>
      <c r="E1459" s="8" t="str">
        <f t="shared" si="23"/>
        <v>Not Blank</v>
      </c>
      <c r="F1459">
        <f>_xlfn.XLOOKUP(C1459,'Wk no''s'!B:B,'Wk no''s'!C:C,FALSE)</f>
        <v>8</v>
      </c>
    </row>
    <row r="1460" spans="1:6" x14ac:dyDescent="0.25">
      <c r="A1460" t="s">
        <v>1701</v>
      </c>
      <c r="B1460">
        <v>8</v>
      </c>
      <c r="C1460" s="1">
        <v>45708</v>
      </c>
      <c r="D1460" t="s">
        <v>2</v>
      </c>
      <c r="E1460" s="8" t="str">
        <f t="shared" si="23"/>
        <v>Not Blank</v>
      </c>
      <c r="F1460">
        <f>_xlfn.XLOOKUP(C1460,'Wk no''s'!B:B,'Wk no''s'!C:C,FALSE)</f>
        <v>8</v>
      </c>
    </row>
    <row r="1461" spans="1:6" x14ac:dyDescent="0.25">
      <c r="A1461" t="s">
        <v>1702</v>
      </c>
      <c r="B1461">
        <v>-7</v>
      </c>
      <c r="C1461" s="1">
        <v>45707</v>
      </c>
      <c r="D1461" t="s">
        <v>2</v>
      </c>
      <c r="E1461" s="8" t="str">
        <f t="shared" si="23"/>
        <v>Not Blank</v>
      </c>
      <c r="F1461">
        <f>_xlfn.XLOOKUP(C1461,'Wk no''s'!B:B,'Wk no''s'!C:C,FALSE)</f>
        <v>8</v>
      </c>
    </row>
    <row r="1462" spans="1:6" x14ac:dyDescent="0.25">
      <c r="A1462" t="s">
        <v>1703</v>
      </c>
      <c r="B1462">
        <v>-7</v>
      </c>
      <c r="C1462" s="1">
        <v>45707</v>
      </c>
      <c r="D1462" t="s">
        <v>2</v>
      </c>
      <c r="E1462" s="8" t="str">
        <f t="shared" si="23"/>
        <v>Not Blank</v>
      </c>
      <c r="F1462">
        <f>_xlfn.XLOOKUP(C1462,'Wk no''s'!B:B,'Wk no''s'!C:C,FALSE)</f>
        <v>8</v>
      </c>
    </row>
    <row r="1463" spans="1:6" x14ac:dyDescent="0.25">
      <c r="A1463" t="s">
        <v>1704</v>
      </c>
      <c r="B1463">
        <v>16</v>
      </c>
      <c r="C1463" s="1">
        <v>45708</v>
      </c>
      <c r="D1463" t="s">
        <v>2</v>
      </c>
      <c r="E1463" s="8" t="str">
        <f t="shared" si="23"/>
        <v>Not Blank</v>
      </c>
      <c r="F1463">
        <f>_xlfn.XLOOKUP(C1463,'Wk no''s'!B:B,'Wk no''s'!C:C,FALSE)</f>
        <v>8</v>
      </c>
    </row>
    <row r="1464" spans="1:6" x14ac:dyDescent="0.25">
      <c r="A1464" t="s">
        <v>1705</v>
      </c>
      <c r="C1464" s="1">
        <v>45707</v>
      </c>
      <c r="D1464" t="s">
        <v>2</v>
      </c>
      <c r="E1464" s="8" t="str">
        <f t="shared" si="23"/>
        <v>Blank</v>
      </c>
      <c r="F1464">
        <f>_xlfn.XLOOKUP(C1464,'Wk no''s'!B:B,'Wk no''s'!C:C,FALSE)</f>
        <v>8</v>
      </c>
    </row>
    <row r="1465" spans="1:6" x14ac:dyDescent="0.25">
      <c r="A1465" t="s">
        <v>1706</v>
      </c>
      <c r="B1465">
        <v>8</v>
      </c>
      <c r="C1465" s="1">
        <v>45708</v>
      </c>
      <c r="D1465" t="s">
        <v>2</v>
      </c>
      <c r="E1465" s="8" t="str">
        <f t="shared" si="23"/>
        <v>Not Blank</v>
      </c>
      <c r="F1465">
        <f>_xlfn.XLOOKUP(C1465,'Wk no''s'!B:B,'Wk no''s'!C:C,FALSE)</f>
        <v>8</v>
      </c>
    </row>
    <row r="1466" spans="1:6" x14ac:dyDescent="0.25">
      <c r="A1466" t="s">
        <v>1707</v>
      </c>
      <c r="B1466">
        <v>16</v>
      </c>
      <c r="C1466" s="1">
        <v>45708</v>
      </c>
      <c r="D1466" t="s">
        <v>2</v>
      </c>
      <c r="E1466" s="8" t="str">
        <f t="shared" si="23"/>
        <v>Not Blank</v>
      </c>
      <c r="F1466">
        <f>_xlfn.XLOOKUP(C1466,'Wk no''s'!B:B,'Wk no''s'!C:C,FALSE)</f>
        <v>8</v>
      </c>
    </row>
    <row r="1467" spans="1:6" x14ac:dyDescent="0.25">
      <c r="A1467" t="s">
        <v>1708</v>
      </c>
      <c r="C1467" s="1">
        <v>45707</v>
      </c>
      <c r="D1467" t="s">
        <v>2</v>
      </c>
      <c r="E1467" s="8" t="str">
        <f t="shared" si="23"/>
        <v>Blank</v>
      </c>
      <c r="F1467">
        <f>_xlfn.XLOOKUP(C1467,'Wk no''s'!B:B,'Wk no''s'!C:C,FALSE)</f>
        <v>8</v>
      </c>
    </row>
    <row r="1468" spans="1:6" x14ac:dyDescent="0.25">
      <c r="A1468" t="s">
        <v>1709</v>
      </c>
      <c r="B1468">
        <v>16</v>
      </c>
      <c r="C1468" s="1">
        <v>45708</v>
      </c>
      <c r="D1468" t="s">
        <v>2</v>
      </c>
      <c r="E1468" s="8" t="str">
        <f t="shared" si="23"/>
        <v>Not Blank</v>
      </c>
      <c r="F1468">
        <f>_xlfn.XLOOKUP(C1468,'Wk no''s'!B:B,'Wk no''s'!C:C,FALSE)</f>
        <v>8</v>
      </c>
    </row>
    <row r="1469" spans="1:6" x14ac:dyDescent="0.25">
      <c r="A1469" t="s">
        <v>1710</v>
      </c>
      <c r="B1469">
        <v>0</v>
      </c>
      <c r="C1469" s="1">
        <v>45708</v>
      </c>
      <c r="D1469" t="s">
        <v>2</v>
      </c>
      <c r="E1469" s="8" t="str">
        <f t="shared" si="23"/>
        <v>Blank</v>
      </c>
      <c r="F1469">
        <f>_xlfn.XLOOKUP(C1469,'Wk no''s'!B:B,'Wk no''s'!C:C,FALSE)</f>
        <v>8</v>
      </c>
    </row>
    <row r="1470" spans="1:6" x14ac:dyDescent="0.25">
      <c r="A1470" t="s">
        <v>1711</v>
      </c>
      <c r="B1470">
        <v>0</v>
      </c>
      <c r="C1470" s="1">
        <v>45708</v>
      </c>
      <c r="D1470" t="s">
        <v>2</v>
      </c>
      <c r="E1470" s="8" t="str">
        <f t="shared" si="23"/>
        <v>Blank</v>
      </c>
      <c r="F1470">
        <f>_xlfn.XLOOKUP(C1470,'Wk no''s'!B:B,'Wk no''s'!C:C,FALSE)</f>
        <v>8</v>
      </c>
    </row>
    <row r="1471" spans="1:6" x14ac:dyDescent="0.25">
      <c r="A1471" t="s">
        <v>1712</v>
      </c>
      <c r="B1471">
        <v>0</v>
      </c>
      <c r="C1471" s="1">
        <v>45708</v>
      </c>
      <c r="D1471" t="s">
        <v>2</v>
      </c>
      <c r="E1471" s="8" t="str">
        <f t="shared" si="23"/>
        <v>Blank</v>
      </c>
      <c r="F1471">
        <f>_xlfn.XLOOKUP(C1471,'Wk no''s'!B:B,'Wk no''s'!C:C,FALSE)</f>
        <v>8</v>
      </c>
    </row>
    <row r="1472" spans="1:6" x14ac:dyDescent="0.25">
      <c r="A1472" t="s">
        <v>1713</v>
      </c>
      <c r="C1472" s="1">
        <v>45708</v>
      </c>
      <c r="D1472" t="s">
        <v>2</v>
      </c>
      <c r="E1472" s="8" t="str">
        <f t="shared" si="23"/>
        <v>Blank</v>
      </c>
      <c r="F1472">
        <f>_xlfn.XLOOKUP(C1472,'Wk no''s'!B:B,'Wk no''s'!C:C,FALSE)</f>
        <v>8</v>
      </c>
    </row>
    <row r="1473" spans="1:6" x14ac:dyDescent="0.25">
      <c r="A1473" t="s">
        <v>1714</v>
      </c>
      <c r="B1473">
        <v>0</v>
      </c>
      <c r="C1473" s="1">
        <v>45708</v>
      </c>
      <c r="D1473" t="s">
        <v>2</v>
      </c>
      <c r="E1473" s="8" t="str">
        <f t="shared" si="23"/>
        <v>Blank</v>
      </c>
      <c r="F1473">
        <f>_xlfn.XLOOKUP(C1473,'Wk no''s'!B:B,'Wk no''s'!C:C,FALSE)</f>
        <v>8</v>
      </c>
    </row>
    <row r="1474" spans="1:6" x14ac:dyDescent="0.25">
      <c r="A1474" t="s">
        <v>1715</v>
      </c>
      <c r="B1474">
        <v>0</v>
      </c>
      <c r="C1474" s="1">
        <v>45708</v>
      </c>
      <c r="D1474" t="s">
        <v>2</v>
      </c>
      <c r="E1474" s="8" t="str">
        <f t="shared" si="23"/>
        <v>Blank</v>
      </c>
      <c r="F1474">
        <f>_xlfn.XLOOKUP(C1474,'Wk no''s'!B:B,'Wk no''s'!C:C,FALSE)</f>
        <v>8</v>
      </c>
    </row>
    <row r="1475" spans="1:6" x14ac:dyDescent="0.25">
      <c r="A1475" t="s">
        <v>1716</v>
      </c>
      <c r="B1475">
        <v>0</v>
      </c>
      <c r="C1475" s="1">
        <v>45708</v>
      </c>
      <c r="D1475" t="s">
        <v>2</v>
      </c>
      <c r="E1475" s="8" t="str">
        <f t="shared" si="23"/>
        <v>Blank</v>
      </c>
      <c r="F1475">
        <f>_xlfn.XLOOKUP(C1475,'Wk no''s'!B:B,'Wk no''s'!C:C,FALSE)</f>
        <v>8</v>
      </c>
    </row>
    <row r="1476" spans="1:6" x14ac:dyDescent="0.25">
      <c r="A1476" t="s">
        <v>1717</v>
      </c>
      <c r="B1476">
        <v>0</v>
      </c>
      <c r="C1476" s="1">
        <v>45708</v>
      </c>
      <c r="D1476" t="s">
        <v>2</v>
      </c>
      <c r="E1476" s="8" t="str">
        <f t="shared" si="23"/>
        <v>Blank</v>
      </c>
      <c r="F1476">
        <f>_xlfn.XLOOKUP(C1476,'Wk no''s'!B:B,'Wk no''s'!C:C,FALSE)</f>
        <v>8</v>
      </c>
    </row>
    <row r="1477" spans="1:6" x14ac:dyDescent="0.25">
      <c r="A1477" t="s">
        <v>1718</v>
      </c>
      <c r="B1477">
        <v>0</v>
      </c>
      <c r="C1477" s="1">
        <v>45708</v>
      </c>
      <c r="D1477" t="s">
        <v>2</v>
      </c>
      <c r="E1477" s="8" t="str">
        <f t="shared" si="23"/>
        <v>Blank</v>
      </c>
      <c r="F1477">
        <f>_xlfn.XLOOKUP(C1477,'Wk no''s'!B:B,'Wk no''s'!C:C,FALSE)</f>
        <v>8</v>
      </c>
    </row>
    <row r="1478" spans="1:6" x14ac:dyDescent="0.25">
      <c r="A1478" t="s">
        <v>1719</v>
      </c>
      <c r="C1478" s="1">
        <v>45708</v>
      </c>
      <c r="D1478" t="s">
        <v>2</v>
      </c>
      <c r="E1478" s="8" t="str">
        <f t="shared" si="23"/>
        <v>Blank</v>
      </c>
      <c r="F1478">
        <f>_xlfn.XLOOKUP(C1478,'Wk no''s'!B:B,'Wk no''s'!C:C,FALSE)</f>
        <v>8</v>
      </c>
    </row>
    <row r="1479" spans="1:6" x14ac:dyDescent="0.25">
      <c r="A1479" t="s">
        <v>1720</v>
      </c>
      <c r="C1479" s="1">
        <v>45708</v>
      </c>
      <c r="D1479" t="s">
        <v>2</v>
      </c>
      <c r="E1479" s="8" t="str">
        <f t="shared" si="23"/>
        <v>Blank</v>
      </c>
      <c r="F1479">
        <f>_xlfn.XLOOKUP(C1479,'Wk no''s'!B:B,'Wk no''s'!C:C,FALSE)</f>
        <v>8</v>
      </c>
    </row>
    <row r="1480" spans="1:6" x14ac:dyDescent="0.25">
      <c r="A1480" t="s">
        <v>1721</v>
      </c>
      <c r="B1480">
        <v>-8</v>
      </c>
      <c r="C1480" s="1">
        <v>45708</v>
      </c>
      <c r="D1480" t="s">
        <v>2</v>
      </c>
      <c r="E1480" s="8" t="str">
        <f t="shared" si="23"/>
        <v>Not Blank</v>
      </c>
      <c r="F1480">
        <f>_xlfn.XLOOKUP(C1480,'Wk no''s'!B:B,'Wk no''s'!C:C,FALSE)</f>
        <v>8</v>
      </c>
    </row>
    <row r="1481" spans="1:6" x14ac:dyDescent="0.25">
      <c r="A1481" t="s">
        <v>1722</v>
      </c>
      <c r="B1481">
        <v>0</v>
      </c>
      <c r="C1481" s="1">
        <v>45708</v>
      </c>
      <c r="D1481" t="s">
        <v>2</v>
      </c>
      <c r="E1481" s="8" t="str">
        <f t="shared" si="23"/>
        <v>Blank</v>
      </c>
      <c r="F1481">
        <f>_xlfn.XLOOKUP(C1481,'Wk no''s'!B:B,'Wk no''s'!C:C,FALSE)</f>
        <v>8</v>
      </c>
    </row>
    <row r="1482" spans="1:6" x14ac:dyDescent="0.25">
      <c r="A1482" t="s">
        <v>1723</v>
      </c>
      <c r="B1482">
        <v>0</v>
      </c>
      <c r="C1482" s="1">
        <v>45708</v>
      </c>
      <c r="D1482" t="s">
        <v>2</v>
      </c>
      <c r="E1482" s="8" t="str">
        <f t="shared" si="23"/>
        <v>Blank</v>
      </c>
      <c r="F1482">
        <f>_xlfn.XLOOKUP(C1482,'Wk no''s'!B:B,'Wk no''s'!C:C,FALSE)</f>
        <v>8</v>
      </c>
    </row>
    <row r="1483" spans="1:6" x14ac:dyDescent="0.25">
      <c r="A1483" t="s">
        <v>1724</v>
      </c>
      <c r="B1483">
        <v>0</v>
      </c>
      <c r="C1483" s="1">
        <v>45708</v>
      </c>
      <c r="D1483" t="s">
        <v>2</v>
      </c>
      <c r="E1483" s="8" t="str">
        <f t="shared" si="23"/>
        <v>Blank</v>
      </c>
      <c r="F1483">
        <f>_xlfn.XLOOKUP(C1483,'Wk no''s'!B:B,'Wk no''s'!C:C,FALSE)</f>
        <v>8</v>
      </c>
    </row>
    <row r="1484" spans="1:6" x14ac:dyDescent="0.25">
      <c r="A1484" t="s">
        <v>1725</v>
      </c>
      <c r="B1484">
        <v>0</v>
      </c>
      <c r="C1484" s="1">
        <v>45708</v>
      </c>
      <c r="D1484" t="s">
        <v>2</v>
      </c>
      <c r="E1484" s="8" t="str">
        <f t="shared" si="23"/>
        <v>Blank</v>
      </c>
      <c r="F1484">
        <f>_xlfn.XLOOKUP(C1484,'Wk no''s'!B:B,'Wk no''s'!C:C,FALSE)</f>
        <v>8</v>
      </c>
    </row>
    <row r="1485" spans="1:6" x14ac:dyDescent="0.25">
      <c r="A1485" t="s">
        <v>1726</v>
      </c>
      <c r="B1485">
        <v>-8</v>
      </c>
      <c r="C1485" s="1">
        <v>45708</v>
      </c>
      <c r="D1485" t="s">
        <v>2</v>
      </c>
      <c r="E1485" s="8" t="str">
        <f t="shared" si="23"/>
        <v>Not Blank</v>
      </c>
      <c r="F1485">
        <f>_xlfn.XLOOKUP(C1485,'Wk no''s'!B:B,'Wk no''s'!C:C,FALSE)</f>
        <v>8</v>
      </c>
    </row>
    <row r="1486" spans="1:6" x14ac:dyDescent="0.25">
      <c r="A1486" t="s">
        <v>1727</v>
      </c>
      <c r="C1486" s="1">
        <v>45708</v>
      </c>
      <c r="D1486" t="s">
        <v>2</v>
      </c>
      <c r="E1486" s="8" t="str">
        <f t="shared" si="23"/>
        <v>Blank</v>
      </c>
      <c r="F1486">
        <f>_xlfn.XLOOKUP(C1486,'Wk no''s'!B:B,'Wk no''s'!C:C,FALSE)</f>
        <v>8</v>
      </c>
    </row>
    <row r="1487" spans="1:6" x14ac:dyDescent="0.25">
      <c r="A1487" t="s">
        <v>1728</v>
      </c>
      <c r="B1487">
        <v>0</v>
      </c>
      <c r="C1487" s="1">
        <v>45708</v>
      </c>
      <c r="D1487" t="s">
        <v>2</v>
      </c>
      <c r="E1487" s="8" t="str">
        <f t="shared" si="23"/>
        <v>Blank</v>
      </c>
      <c r="F1487">
        <f>_xlfn.XLOOKUP(C1487,'Wk no''s'!B:B,'Wk no''s'!C:C,FALSE)</f>
        <v>8</v>
      </c>
    </row>
    <row r="1488" spans="1:6" x14ac:dyDescent="0.25">
      <c r="A1488" t="s">
        <v>1729</v>
      </c>
      <c r="B1488">
        <v>0</v>
      </c>
      <c r="C1488" s="1">
        <v>45708</v>
      </c>
      <c r="D1488" t="s">
        <v>2</v>
      </c>
      <c r="E1488" s="8" t="str">
        <f t="shared" si="23"/>
        <v>Blank</v>
      </c>
      <c r="F1488">
        <f>_xlfn.XLOOKUP(C1488,'Wk no''s'!B:B,'Wk no''s'!C:C,FALSE)</f>
        <v>8</v>
      </c>
    </row>
    <row r="1489" spans="1:6" x14ac:dyDescent="0.25">
      <c r="A1489" t="s">
        <v>1730</v>
      </c>
      <c r="B1489">
        <v>0</v>
      </c>
      <c r="C1489" s="1">
        <v>45708</v>
      </c>
      <c r="D1489" t="s">
        <v>2</v>
      </c>
      <c r="E1489" s="8" t="str">
        <f t="shared" si="23"/>
        <v>Blank</v>
      </c>
      <c r="F1489">
        <f>_xlfn.XLOOKUP(C1489,'Wk no''s'!B:B,'Wk no''s'!C:C,FALSE)</f>
        <v>8</v>
      </c>
    </row>
    <row r="1490" spans="1:6" x14ac:dyDescent="0.25">
      <c r="A1490" t="s">
        <v>1731</v>
      </c>
      <c r="B1490">
        <v>0</v>
      </c>
      <c r="C1490" s="1">
        <v>45708</v>
      </c>
      <c r="D1490" t="s">
        <v>2</v>
      </c>
      <c r="E1490" s="8" t="str">
        <f t="shared" ref="E1490:E1553" si="24">IF(B1490=0,"Blank","Not Blank")</f>
        <v>Blank</v>
      </c>
      <c r="F1490">
        <f>_xlfn.XLOOKUP(C1490,'Wk no''s'!B:B,'Wk no''s'!C:C,FALSE)</f>
        <v>8</v>
      </c>
    </row>
    <row r="1491" spans="1:6" x14ac:dyDescent="0.25">
      <c r="A1491" t="s">
        <v>1732</v>
      </c>
      <c r="C1491" s="1">
        <v>45708</v>
      </c>
      <c r="D1491" t="s">
        <v>2</v>
      </c>
      <c r="E1491" s="8" t="str">
        <f t="shared" si="24"/>
        <v>Blank</v>
      </c>
      <c r="F1491">
        <f>_xlfn.XLOOKUP(C1491,'Wk no''s'!B:B,'Wk no''s'!C:C,FALSE)</f>
        <v>8</v>
      </c>
    </row>
    <row r="1492" spans="1:6" x14ac:dyDescent="0.25">
      <c r="A1492" t="s">
        <v>1733</v>
      </c>
      <c r="C1492" s="1">
        <v>45708</v>
      </c>
      <c r="D1492" t="s">
        <v>2</v>
      </c>
      <c r="E1492" s="8" t="str">
        <f t="shared" si="24"/>
        <v>Blank</v>
      </c>
      <c r="F1492">
        <f>_xlfn.XLOOKUP(C1492,'Wk no''s'!B:B,'Wk no''s'!C:C,FALSE)</f>
        <v>8</v>
      </c>
    </row>
    <row r="1493" spans="1:6" x14ac:dyDescent="0.25">
      <c r="A1493" t="s">
        <v>1734</v>
      </c>
      <c r="B1493">
        <v>8</v>
      </c>
      <c r="C1493" s="1">
        <v>45709</v>
      </c>
      <c r="D1493" t="s">
        <v>2</v>
      </c>
      <c r="E1493" s="8" t="str">
        <f t="shared" si="24"/>
        <v>Not Blank</v>
      </c>
      <c r="F1493">
        <f>_xlfn.XLOOKUP(C1493,'Wk no''s'!B:B,'Wk no''s'!C:C,FALSE)</f>
        <v>8</v>
      </c>
    </row>
    <row r="1494" spans="1:6" x14ac:dyDescent="0.25">
      <c r="A1494" t="s">
        <v>1735</v>
      </c>
      <c r="B1494">
        <v>8</v>
      </c>
      <c r="C1494" s="1">
        <v>45709</v>
      </c>
      <c r="D1494" t="s">
        <v>2</v>
      </c>
      <c r="E1494" s="8" t="str">
        <f t="shared" si="24"/>
        <v>Not Blank</v>
      </c>
      <c r="F1494">
        <f>_xlfn.XLOOKUP(C1494,'Wk no''s'!B:B,'Wk no''s'!C:C,FALSE)</f>
        <v>8</v>
      </c>
    </row>
    <row r="1495" spans="1:6" x14ac:dyDescent="0.25">
      <c r="A1495" t="s">
        <v>1736</v>
      </c>
      <c r="B1495">
        <v>-7</v>
      </c>
      <c r="C1495" s="1">
        <v>45708</v>
      </c>
      <c r="D1495" t="s">
        <v>2</v>
      </c>
      <c r="E1495" s="8" t="str">
        <f t="shared" si="24"/>
        <v>Not Blank</v>
      </c>
      <c r="F1495">
        <f>_xlfn.XLOOKUP(C1495,'Wk no''s'!B:B,'Wk no''s'!C:C,FALSE)</f>
        <v>8</v>
      </c>
    </row>
    <row r="1496" spans="1:6" x14ac:dyDescent="0.25">
      <c r="A1496" t="s">
        <v>1737</v>
      </c>
      <c r="C1496" s="1">
        <v>45708</v>
      </c>
      <c r="D1496" t="s">
        <v>2</v>
      </c>
      <c r="E1496" s="8" t="str">
        <f t="shared" si="24"/>
        <v>Blank</v>
      </c>
      <c r="F1496">
        <f>_xlfn.XLOOKUP(C1496,'Wk no''s'!B:B,'Wk no''s'!C:C,FALSE)</f>
        <v>8</v>
      </c>
    </row>
    <row r="1497" spans="1:6" x14ac:dyDescent="0.25">
      <c r="A1497" t="s">
        <v>1738</v>
      </c>
      <c r="B1497">
        <v>0</v>
      </c>
      <c r="C1497" s="1">
        <v>45708</v>
      </c>
      <c r="D1497" t="s">
        <v>2</v>
      </c>
      <c r="E1497" s="8" t="str">
        <f t="shared" si="24"/>
        <v>Blank</v>
      </c>
      <c r="F1497">
        <f>_xlfn.XLOOKUP(C1497,'Wk no''s'!B:B,'Wk no''s'!C:C,FALSE)</f>
        <v>8</v>
      </c>
    </row>
    <row r="1498" spans="1:6" x14ac:dyDescent="0.25">
      <c r="A1498" t="s">
        <v>1739</v>
      </c>
      <c r="B1498">
        <v>8</v>
      </c>
      <c r="C1498" s="1">
        <v>45709</v>
      </c>
      <c r="D1498" t="s">
        <v>2</v>
      </c>
      <c r="E1498" s="8" t="str">
        <f t="shared" si="24"/>
        <v>Not Blank</v>
      </c>
      <c r="F1498">
        <f>_xlfn.XLOOKUP(C1498,'Wk no''s'!B:B,'Wk no''s'!C:C,FALSE)</f>
        <v>8</v>
      </c>
    </row>
    <row r="1499" spans="1:6" x14ac:dyDescent="0.25">
      <c r="A1499" t="s">
        <v>1740</v>
      </c>
      <c r="C1499" s="1">
        <v>45708</v>
      </c>
      <c r="D1499" t="s">
        <v>2</v>
      </c>
      <c r="E1499" s="8" t="str">
        <f t="shared" si="24"/>
        <v>Blank</v>
      </c>
      <c r="F1499">
        <f>_xlfn.XLOOKUP(C1499,'Wk no''s'!B:B,'Wk no''s'!C:C,FALSE)</f>
        <v>8</v>
      </c>
    </row>
    <row r="1500" spans="1:6" x14ac:dyDescent="0.25">
      <c r="A1500" t="s">
        <v>1741</v>
      </c>
      <c r="C1500" s="1">
        <v>45708</v>
      </c>
      <c r="D1500" t="s">
        <v>2</v>
      </c>
      <c r="E1500" s="8" t="str">
        <f t="shared" si="24"/>
        <v>Blank</v>
      </c>
      <c r="F1500">
        <f>_xlfn.XLOOKUP(C1500,'Wk no''s'!B:B,'Wk no''s'!C:C,FALSE)</f>
        <v>8</v>
      </c>
    </row>
    <row r="1501" spans="1:6" x14ac:dyDescent="0.25">
      <c r="A1501" t="s">
        <v>1742</v>
      </c>
      <c r="C1501" s="1">
        <v>45708</v>
      </c>
      <c r="D1501" t="s">
        <v>2</v>
      </c>
      <c r="E1501" s="8" t="str">
        <f t="shared" si="24"/>
        <v>Blank</v>
      </c>
      <c r="F1501">
        <f>_xlfn.XLOOKUP(C1501,'Wk no''s'!B:B,'Wk no''s'!C:C,FALSE)</f>
        <v>8</v>
      </c>
    </row>
    <row r="1502" spans="1:6" x14ac:dyDescent="0.25">
      <c r="A1502" t="s">
        <v>1743</v>
      </c>
      <c r="C1502" s="1">
        <v>45708</v>
      </c>
      <c r="D1502" t="s">
        <v>2</v>
      </c>
      <c r="E1502" s="8" t="str">
        <f t="shared" si="24"/>
        <v>Blank</v>
      </c>
      <c r="F1502">
        <f>_xlfn.XLOOKUP(C1502,'Wk no''s'!B:B,'Wk no''s'!C:C,FALSE)</f>
        <v>8</v>
      </c>
    </row>
    <row r="1503" spans="1:6" x14ac:dyDescent="0.25">
      <c r="A1503" t="s">
        <v>1744</v>
      </c>
      <c r="C1503" s="1">
        <v>45708</v>
      </c>
      <c r="D1503" t="s">
        <v>2</v>
      </c>
      <c r="E1503" s="8" t="str">
        <f t="shared" si="24"/>
        <v>Blank</v>
      </c>
      <c r="F1503">
        <f>_xlfn.XLOOKUP(C1503,'Wk no''s'!B:B,'Wk no''s'!C:C,FALSE)</f>
        <v>8</v>
      </c>
    </row>
    <row r="1504" spans="1:6" x14ac:dyDescent="0.25">
      <c r="A1504" t="s">
        <v>1745</v>
      </c>
      <c r="B1504">
        <v>15</v>
      </c>
      <c r="C1504" s="1">
        <v>45709</v>
      </c>
      <c r="D1504" t="s">
        <v>2</v>
      </c>
      <c r="E1504" s="8" t="str">
        <f t="shared" si="24"/>
        <v>Not Blank</v>
      </c>
      <c r="F1504">
        <f>_xlfn.XLOOKUP(C1504,'Wk no''s'!B:B,'Wk no''s'!C:C,FALSE)</f>
        <v>8</v>
      </c>
    </row>
    <row r="1505" spans="1:6" x14ac:dyDescent="0.25">
      <c r="A1505" t="s">
        <v>1746</v>
      </c>
      <c r="C1505" s="1">
        <v>45708</v>
      </c>
      <c r="D1505" t="s">
        <v>2</v>
      </c>
      <c r="E1505" s="8" t="str">
        <f t="shared" si="24"/>
        <v>Blank</v>
      </c>
      <c r="F1505">
        <f>_xlfn.XLOOKUP(C1505,'Wk no''s'!B:B,'Wk no''s'!C:C,FALSE)</f>
        <v>8</v>
      </c>
    </row>
    <row r="1506" spans="1:6" x14ac:dyDescent="0.25">
      <c r="A1506" t="s">
        <v>1747</v>
      </c>
      <c r="B1506">
        <v>0</v>
      </c>
      <c r="C1506" s="1">
        <v>45709</v>
      </c>
      <c r="D1506" t="s">
        <v>2</v>
      </c>
      <c r="E1506" s="8" t="str">
        <f t="shared" si="24"/>
        <v>Blank</v>
      </c>
      <c r="F1506">
        <f>_xlfn.XLOOKUP(C1506,'Wk no''s'!B:B,'Wk no''s'!C:C,FALSE)</f>
        <v>8</v>
      </c>
    </row>
    <row r="1507" spans="1:6" x14ac:dyDescent="0.25">
      <c r="A1507" t="s">
        <v>1748</v>
      </c>
      <c r="B1507">
        <v>0</v>
      </c>
      <c r="C1507" s="1">
        <v>45709</v>
      </c>
      <c r="D1507" t="s">
        <v>2</v>
      </c>
      <c r="E1507" s="8" t="str">
        <f t="shared" si="24"/>
        <v>Blank</v>
      </c>
      <c r="F1507">
        <f>_xlfn.XLOOKUP(C1507,'Wk no''s'!B:B,'Wk no''s'!C:C,FALSE)</f>
        <v>8</v>
      </c>
    </row>
    <row r="1508" spans="1:6" x14ac:dyDescent="0.25">
      <c r="A1508" t="s">
        <v>1749</v>
      </c>
      <c r="C1508" s="1">
        <v>45709</v>
      </c>
      <c r="D1508" t="s">
        <v>2</v>
      </c>
      <c r="E1508" s="8" t="str">
        <f t="shared" si="24"/>
        <v>Blank</v>
      </c>
      <c r="F1508">
        <f>_xlfn.XLOOKUP(C1508,'Wk no''s'!B:B,'Wk no''s'!C:C,FALSE)</f>
        <v>8</v>
      </c>
    </row>
    <row r="1509" spans="1:6" x14ac:dyDescent="0.25">
      <c r="A1509" t="s">
        <v>1750</v>
      </c>
      <c r="B1509">
        <v>0</v>
      </c>
      <c r="C1509" s="1">
        <v>45709</v>
      </c>
      <c r="D1509" t="s">
        <v>2</v>
      </c>
      <c r="E1509" s="8" t="str">
        <f t="shared" si="24"/>
        <v>Blank</v>
      </c>
      <c r="F1509">
        <f>_xlfn.XLOOKUP(C1509,'Wk no''s'!B:B,'Wk no''s'!C:C,FALSE)</f>
        <v>8</v>
      </c>
    </row>
    <row r="1510" spans="1:6" x14ac:dyDescent="0.25">
      <c r="A1510" t="s">
        <v>1751</v>
      </c>
      <c r="B1510">
        <v>0</v>
      </c>
      <c r="C1510" s="1">
        <v>45709</v>
      </c>
      <c r="D1510" t="s">
        <v>2</v>
      </c>
      <c r="E1510" s="8" t="str">
        <f t="shared" si="24"/>
        <v>Blank</v>
      </c>
      <c r="F1510">
        <f>_xlfn.XLOOKUP(C1510,'Wk no''s'!B:B,'Wk no''s'!C:C,FALSE)</f>
        <v>8</v>
      </c>
    </row>
    <row r="1511" spans="1:6" x14ac:dyDescent="0.25">
      <c r="A1511" t="s">
        <v>1752</v>
      </c>
      <c r="B1511">
        <v>0</v>
      </c>
      <c r="C1511" s="1">
        <v>45709</v>
      </c>
      <c r="D1511" t="s">
        <v>2</v>
      </c>
      <c r="E1511" s="8" t="str">
        <f t="shared" si="24"/>
        <v>Blank</v>
      </c>
      <c r="F1511">
        <f>_xlfn.XLOOKUP(C1511,'Wk no''s'!B:B,'Wk no''s'!C:C,FALSE)</f>
        <v>8</v>
      </c>
    </row>
    <row r="1512" spans="1:6" x14ac:dyDescent="0.25">
      <c r="A1512" t="s">
        <v>1753</v>
      </c>
      <c r="B1512">
        <v>0</v>
      </c>
      <c r="C1512" s="1">
        <v>45709</v>
      </c>
      <c r="D1512" t="s">
        <v>2</v>
      </c>
      <c r="E1512" s="8" t="str">
        <f t="shared" si="24"/>
        <v>Blank</v>
      </c>
      <c r="F1512">
        <f>_xlfn.XLOOKUP(C1512,'Wk no''s'!B:B,'Wk no''s'!C:C,FALSE)</f>
        <v>8</v>
      </c>
    </row>
    <row r="1513" spans="1:6" x14ac:dyDescent="0.25">
      <c r="A1513" t="s">
        <v>1754</v>
      </c>
      <c r="B1513">
        <v>0</v>
      </c>
      <c r="C1513" s="1">
        <v>45709</v>
      </c>
      <c r="D1513" t="s">
        <v>2</v>
      </c>
      <c r="E1513" s="8" t="str">
        <f t="shared" si="24"/>
        <v>Blank</v>
      </c>
      <c r="F1513">
        <f>_xlfn.XLOOKUP(C1513,'Wk no''s'!B:B,'Wk no''s'!C:C,FALSE)</f>
        <v>8</v>
      </c>
    </row>
    <row r="1514" spans="1:6" x14ac:dyDescent="0.25">
      <c r="A1514" t="s">
        <v>1755</v>
      </c>
      <c r="B1514">
        <v>0</v>
      </c>
      <c r="C1514" s="1">
        <v>45709</v>
      </c>
      <c r="D1514" t="s">
        <v>2</v>
      </c>
      <c r="E1514" s="8" t="str">
        <f t="shared" si="24"/>
        <v>Blank</v>
      </c>
      <c r="F1514">
        <f>_xlfn.XLOOKUP(C1514,'Wk no''s'!B:B,'Wk no''s'!C:C,FALSE)</f>
        <v>8</v>
      </c>
    </row>
    <row r="1515" spans="1:6" x14ac:dyDescent="0.25">
      <c r="A1515" t="s">
        <v>1756</v>
      </c>
      <c r="B1515">
        <v>0</v>
      </c>
      <c r="C1515" s="1">
        <v>45709</v>
      </c>
      <c r="D1515" t="s">
        <v>2</v>
      </c>
      <c r="E1515" s="8" t="str">
        <f t="shared" si="24"/>
        <v>Blank</v>
      </c>
      <c r="F1515">
        <f>_xlfn.XLOOKUP(C1515,'Wk no''s'!B:B,'Wk no''s'!C:C,FALSE)</f>
        <v>8</v>
      </c>
    </row>
    <row r="1516" spans="1:6" x14ac:dyDescent="0.25">
      <c r="A1516" t="s">
        <v>1757</v>
      </c>
      <c r="C1516" s="1">
        <v>45709</v>
      </c>
      <c r="D1516" t="s">
        <v>2</v>
      </c>
      <c r="E1516" s="8" t="str">
        <f t="shared" si="24"/>
        <v>Blank</v>
      </c>
      <c r="F1516">
        <f>_xlfn.XLOOKUP(C1516,'Wk no''s'!B:B,'Wk no''s'!C:C,FALSE)</f>
        <v>8</v>
      </c>
    </row>
    <row r="1517" spans="1:6" x14ac:dyDescent="0.25">
      <c r="A1517" t="s">
        <v>1758</v>
      </c>
      <c r="C1517" s="1">
        <v>45709</v>
      </c>
      <c r="D1517" t="s">
        <v>2</v>
      </c>
      <c r="E1517" s="8" t="str">
        <f t="shared" si="24"/>
        <v>Blank</v>
      </c>
      <c r="F1517">
        <f>_xlfn.XLOOKUP(C1517,'Wk no''s'!B:B,'Wk no''s'!C:C,FALSE)</f>
        <v>8</v>
      </c>
    </row>
    <row r="1518" spans="1:6" x14ac:dyDescent="0.25">
      <c r="A1518" t="s">
        <v>1759</v>
      </c>
      <c r="C1518" s="1">
        <v>45709</v>
      </c>
      <c r="D1518" t="s">
        <v>2</v>
      </c>
      <c r="E1518" s="8" t="str">
        <f t="shared" si="24"/>
        <v>Blank</v>
      </c>
      <c r="F1518">
        <f>_xlfn.XLOOKUP(C1518,'Wk no''s'!B:B,'Wk no''s'!C:C,FALSE)</f>
        <v>8</v>
      </c>
    </row>
    <row r="1519" spans="1:6" x14ac:dyDescent="0.25">
      <c r="A1519" t="s">
        <v>1760</v>
      </c>
      <c r="B1519">
        <v>0</v>
      </c>
      <c r="C1519" s="1">
        <v>45709</v>
      </c>
      <c r="D1519" t="s">
        <v>2</v>
      </c>
      <c r="E1519" s="8" t="str">
        <f t="shared" si="24"/>
        <v>Blank</v>
      </c>
      <c r="F1519">
        <f>_xlfn.XLOOKUP(C1519,'Wk no''s'!B:B,'Wk no''s'!C:C,FALSE)</f>
        <v>8</v>
      </c>
    </row>
    <row r="1520" spans="1:6" x14ac:dyDescent="0.25">
      <c r="A1520" t="s">
        <v>1761</v>
      </c>
      <c r="B1520">
        <v>0</v>
      </c>
      <c r="C1520" s="1">
        <v>45709</v>
      </c>
      <c r="D1520" t="s">
        <v>2</v>
      </c>
      <c r="E1520" s="8" t="str">
        <f t="shared" si="24"/>
        <v>Blank</v>
      </c>
      <c r="F1520">
        <f>_xlfn.XLOOKUP(C1520,'Wk no''s'!B:B,'Wk no''s'!C:C,FALSE)</f>
        <v>8</v>
      </c>
    </row>
    <row r="1521" spans="1:6" x14ac:dyDescent="0.25">
      <c r="A1521" t="s">
        <v>1762</v>
      </c>
      <c r="C1521" s="1">
        <v>45709</v>
      </c>
      <c r="D1521" t="s">
        <v>2</v>
      </c>
      <c r="E1521" s="8" t="str">
        <f t="shared" si="24"/>
        <v>Blank</v>
      </c>
      <c r="F1521">
        <f>_xlfn.XLOOKUP(C1521,'Wk no''s'!B:B,'Wk no''s'!C:C,FALSE)</f>
        <v>8</v>
      </c>
    </row>
    <row r="1522" spans="1:6" x14ac:dyDescent="0.25">
      <c r="A1522" t="s">
        <v>1763</v>
      </c>
      <c r="C1522" s="1">
        <v>45709</v>
      </c>
      <c r="D1522" t="s">
        <v>2</v>
      </c>
      <c r="E1522" s="8" t="str">
        <f t="shared" si="24"/>
        <v>Blank</v>
      </c>
      <c r="F1522">
        <f>_xlfn.XLOOKUP(C1522,'Wk no''s'!B:B,'Wk no''s'!C:C,FALSE)</f>
        <v>8</v>
      </c>
    </row>
    <row r="1523" spans="1:6" x14ac:dyDescent="0.25">
      <c r="A1523" t="s">
        <v>1764</v>
      </c>
      <c r="B1523">
        <v>464</v>
      </c>
      <c r="C1523" s="1">
        <v>45705</v>
      </c>
      <c r="D1523" t="s">
        <v>11</v>
      </c>
      <c r="E1523" s="8" t="str">
        <f t="shared" si="24"/>
        <v>Not Blank</v>
      </c>
      <c r="F1523">
        <f>_xlfn.XLOOKUP(C1523,'Wk no''s'!B:B,'Wk no''s'!C:C,FALSE)</f>
        <v>8</v>
      </c>
    </row>
    <row r="1524" spans="1:6" x14ac:dyDescent="0.25">
      <c r="A1524" t="s">
        <v>1765</v>
      </c>
      <c r="B1524">
        <v>86</v>
      </c>
      <c r="C1524" s="1">
        <v>45705</v>
      </c>
      <c r="D1524" t="s">
        <v>11</v>
      </c>
      <c r="E1524" s="8" t="str">
        <f t="shared" si="24"/>
        <v>Not Blank</v>
      </c>
      <c r="F1524">
        <f>_xlfn.XLOOKUP(C1524,'Wk no''s'!B:B,'Wk no''s'!C:C,FALSE)</f>
        <v>8</v>
      </c>
    </row>
    <row r="1525" spans="1:6" x14ac:dyDescent="0.25">
      <c r="A1525" t="s">
        <v>1766</v>
      </c>
      <c r="B1525">
        <v>80</v>
      </c>
      <c r="C1525" s="1">
        <v>45705</v>
      </c>
      <c r="D1525" t="s">
        <v>11</v>
      </c>
      <c r="E1525" s="8" t="str">
        <f t="shared" si="24"/>
        <v>Not Blank</v>
      </c>
      <c r="F1525">
        <f>_xlfn.XLOOKUP(C1525,'Wk no''s'!B:B,'Wk no''s'!C:C,FALSE)</f>
        <v>8</v>
      </c>
    </row>
    <row r="1526" spans="1:6" x14ac:dyDescent="0.25">
      <c r="A1526" t="s">
        <v>1767</v>
      </c>
      <c r="B1526">
        <v>71</v>
      </c>
      <c r="C1526" s="1">
        <v>45705</v>
      </c>
      <c r="D1526" t="s">
        <v>11</v>
      </c>
      <c r="E1526" s="8" t="str">
        <f t="shared" si="24"/>
        <v>Not Blank</v>
      </c>
      <c r="F1526">
        <f>_xlfn.XLOOKUP(C1526,'Wk no''s'!B:B,'Wk no''s'!C:C,FALSE)</f>
        <v>8</v>
      </c>
    </row>
    <row r="1527" spans="1:6" x14ac:dyDescent="0.25">
      <c r="A1527" t="s">
        <v>1768</v>
      </c>
      <c r="B1527">
        <v>64</v>
      </c>
      <c r="C1527" s="1">
        <v>45705</v>
      </c>
      <c r="D1527" t="s">
        <v>11</v>
      </c>
      <c r="E1527" s="8" t="str">
        <f t="shared" si="24"/>
        <v>Not Blank</v>
      </c>
      <c r="F1527">
        <f>_xlfn.XLOOKUP(C1527,'Wk no''s'!B:B,'Wk no''s'!C:C,FALSE)</f>
        <v>8</v>
      </c>
    </row>
    <row r="1528" spans="1:6" x14ac:dyDescent="0.25">
      <c r="A1528" t="s">
        <v>1769</v>
      </c>
      <c r="B1528">
        <v>55</v>
      </c>
      <c r="C1528" s="1">
        <v>45706</v>
      </c>
      <c r="D1528" t="s">
        <v>11</v>
      </c>
      <c r="E1528" s="8" t="str">
        <f t="shared" si="24"/>
        <v>Not Blank</v>
      </c>
      <c r="F1528">
        <f>_xlfn.XLOOKUP(C1528,'Wk no''s'!B:B,'Wk no''s'!C:C,FALSE)</f>
        <v>8</v>
      </c>
    </row>
    <row r="1529" spans="1:6" x14ac:dyDescent="0.25">
      <c r="A1529" t="s">
        <v>1770</v>
      </c>
      <c r="C1529" s="1">
        <v>45705</v>
      </c>
      <c r="D1529" t="s">
        <v>11</v>
      </c>
      <c r="E1529" s="8" t="str">
        <f t="shared" si="24"/>
        <v>Blank</v>
      </c>
      <c r="F1529">
        <f>_xlfn.XLOOKUP(C1529,'Wk no''s'!B:B,'Wk no''s'!C:C,FALSE)</f>
        <v>8</v>
      </c>
    </row>
    <row r="1530" spans="1:6" x14ac:dyDescent="0.25">
      <c r="A1530" t="s">
        <v>1771</v>
      </c>
      <c r="C1530" s="1">
        <v>45705</v>
      </c>
      <c r="D1530" t="s">
        <v>11</v>
      </c>
      <c r="E1530" s="8" t="str">
        <f t="shared" si="24"/>
        <v>Blank</v>
      </c>
      <c r="F1530">
        <f>_xlfn.XLOOKUP(C1530,'Wk no''s'!B:B,'Wk no''s'!C:C,FALSE)</f>
        <v>8</v>
      </c>
    </row>
    <row r="1531" spans="1:6" x14ac:dyDescent="0.25">
      <c r="A1531" t="s">
        <v>1772</v>
      </c>
      <c r="B1531">
        <v>14</v>
      </c>
      <c r="C1531" s="1">
        <v>45709</v>
      </c>
      <c r="D1531" t="s">
        <v>11</v>
      </c>
      <c r="E1531" s="8" t="str">
        <f t="shared" si="24"/>
        <v>Not Blank</v>
      </c>
      <c r="F1531">
        <f>_xlfn.XLOOKUP(C1531,'Wk no''s'!B:B,'Wk no''s'!C:C,FALSE)</f>
        <v>8</v>
      </c>
    </row>
    <row r="1532" spans="1:6" x14ac:dyDescent="0.25">
      <c r="A1532" t="s">
        <v>1773</v>
      </c>
      <c r="C1532" s="1">
        <v>45707</v>
      </c>
      <c r="D1532" t="s">
        <v>11</v>
      </c>
      <c r="E1532" s="8" t="str">
        <f t="shared" si="24"/>
        <v>Blank</v>
      </c>
      <c r="F1532">
        <f>_xlfn.XLOOKUP(C1532,'Wk no''s'!B:B,'Wk no''s'!C:C,FALSE)</f>
        <v>8</v>
      </c>
    </row>
    <row r="1533" spans="1:6" x14ac:dyDescent="0.25">
      <c r="A1533" t="s">
        <v>1774</v>
      </c>
      <c r="C1533" s="1">
        <v>45708</v>
      </c>
      <c r="D1533" t="s">
        <v>11</v>
      </c>
      <c r="E1533" s="8" t="str">
        <f t="shared" si="24"/>
        <v>Blank</v>
      </c>
      <c r="F1533">
        <f>_xlfn.XLOOKUP(C1533,'Wk no''s'!B:B,'Wk no''s'!C:C,FALSE)</f>
        <v>8</v>
      </c>
    </row>
    <row r="1534" spans="1:6" x14ac:dyDescent="0.25">
      <c r="A1534" t="s">
        <v>1775</v>
      </c>
      <c r="B1534">
        <v>0</v>
      </c>
      <c r="C1534" s="1">
        <v>45715</v>
      </c>
      <c r="D1534" t="s">
        <v>1</v>
      </c>
      <c r="E1534" s="8" t="str">
        <f t="shared" si="24"/>
        <v>Blank</v>
      </c>
      <c r="F1534">
        <f>_xlfn.XLOOKUP(C1534,'Wk no''s'!B:B,'Wk no''s'!C:C,FALSE)</f>
        <v>9</v>
      </c>
    </row>
    <row r="1535" spans="1:6" x14ac:dyDescent="0.25">
      <c r="A1535" t="s">
        <v>1776</v>
      </c>
      <c r="B1535">
        <v>32</v>
      </c>
      <c r="C1535" s="1">
        <v>45713</v>
      </c>
      <c r="D1535" t="s">
        <v>8</v>
      </c>
      <c r="E1535" s="8" t="str">
        <f t="shared" si="24"/>
        <v>Not Blank</v>
      </c>
      <c r="F1535">
        <f>_xlfn.XLOOKUP(C1535,'Wk no''s'!B:B,'Wk no''s'!C:C,FALSE)</f>
        <v>9</v>
      </c>
    </row>
    <row r="1536" spans="1:6" x14ac:dyDescent="0.25">
      <c r="A1536" t="s">
        <v>1777</v>
      </c>
      <c r="B1536">
        <v>1</v>
      </c>
      <c r="C1536" s="1">
        <v>45712</v>
      </c>
      <c r="D1536" t="s">
        <v>8</v>
      </c>
      <c r="E1536" s="8" t="str">
        <f t="shared" si="24"/>
        <v>Not Blank</v>
      </c>
      <c r="F1536">
        <f>_xlfn.XLOOKUP(C1536,'Wk no''s'!B:B,'Wk no''s'!C:C,FALSE)</f>
        <v>9</v>
      </c>
    </row>
    <row r="1537" spans="1:6" x14ac:dyDescent="0.25">
      <c r="A1537" t="s">
        <v>1778</v>
      </c>
      <c r="B1537">
        <v>0</v>
      </c>
      <c r="C1537" s="1">
        <v>45712</v>
      </c>
      <c r="D1537" t="s">
        <v>8</v>
      </c>
      <c r="E1537" s="8" t="str">
        <f t="shared" si="24"/>
        <v>Blank</v>
      </c>
      <c r="F1537">
        <f>_xlfn.XLOOKUP(C1537,'Wk no''s'!B:B,'Wk no''s'!C:C,FALSE)</f>
        <v>9</v>
      </c>
    </row>
    <row r="1538" spans="1:6" x14ac:dyDescent="0.25">
      <c r="A1538" t="s">
        <v>1779</v>
      </c>
      <c r="B1538">
        <v>8</v>
      </c>
      <c r="C1538" s="1">
        <v>45714</v>
      </c>
      <c r="D1538" t="s">
        <v>8</v>
      </c>
      <c r="E1538" s="8" t="str">
        <f t="shared" si="24"/>
        <v>Not Blank</v>
      </c>
      <c r="F1538">
        <f>_xlfn.XLOOKUP(C1538,'Wk no''s'!B:B,'Wk no''s'!C:C,FALSE)</f>
        <v>9</v>
      </c>
    </row>
    <row r="1539" spans="1:6" x14ac:dyDescent="0.25">
      <c r="A1539" t="s">
        <v>1780</v>
      </c>
      <c r="B1539">
        <v>24</v>
      </c>
      <c r="C1539" s="1">
        <v>45716</v>
      </c>
      <c r="D1539" t="s">
        <v>8</v>
      </c>
      <c r="E1539" s="8" t="str">
        <f t="shared" si="24"/>
        <v>Not Blank</v>
      </c>
      <c r="F1539">
        <f>_xlfn.XLOOKUP(C1539,'Wk no''s'!B:B,'Wk no''s'!C:C,FALSE)</f>
        <v>9</v>
      </c>
    </row>
    <row r="1540" spans="1:6" x14ac:dyDescent="0.25">
      <c r="A1540" t="s">
        <v>1781</v>
      </c>
      <c r="B1540">
        <v>16</v>
      </c>
      <c r="C1540" s="1">
        <v>45714</v>
      </c>
      <c r="D1540" t="s">
        <v>8</v>
      </c>
      <c r="E1540" s="8" t="str">
        <f t="shared" si="24"/>
        <v>Not Blank</v>
      </c>
      <c r="F1540">
        <f>_xlfn.XLOOKUP(C1540,'Wk no''s'!B:B,'Wk no''s'!C:C,FALSE)</f>
        <v>9</v>
      </c>
    </row>
    <row r="1541" spans="1:6" x14ac:dyDescent="0.25">
      <c r="A1541" t="s">
        <v>1782</v>
      </c>
      <c r="C1541" s="1">
        <v>45714</v>
      </c>
      <c r="D1541" t="s">
        <v>192</v>
      </c>
      <c r="E1541" s="8" t="str">
        <f t="shared" si="24"/>
        <v>Blank</v>
      </c>
      <c r="F1541">
        <f>_xlfn.XLOOKUP(C1541,'Wk no''s'!B:B,'Wk no''s'!C:C,FALSE)</f>
        <v>9</v>
      </c>
    </row>
    <row r="1542" spans="1:6" x14ac:dyDescent="0.25">
      <c r="A1542" t="s">
        <v>1783</v>
      </c>
      <c r="C1542" s="1">
        <v>45713</v>
      </c>
      <c r="D1542" t="s">
        <v>192</v>
      </c>
      <c r="E1542" s="8" t="str">
        <f t="shared" si="24"/>
        <v>Blank</v>
      </c>
      <c r="F1542">
        <f>_xlfn.XLOOKUP(C1542,'Wk no''s'!B:B,'Wk no''s'!C:C,FALSE)</f>
        <v>9</v>
      </c>
    </row>
    <row r="1543" spans="1:6" x14ac:dyDescent="0.25">
      <c r="A1543" t="s">
        <v>1784</v>
      </c>
      <c r="C1543" s="1">
        <v>45713</v>
      </c>
      <c r="D1543" t="s">
        <v>192</v>
      </c>
      <c r="E1543" s="8" t="str">
        <f t="shared" si="24"/>
        <v>Blank</v>
      </c>
      <c r="F1543">
        <f>_xlfn.XLOOKUP(C1543,'Wk no''s'!B:B,'Wk no''s'!C:C,FALSE)</f>
        <v>9</v>
      </c>
    </row>
    <row r="1544" spans="1:6" x14ac:dyDescent="0.25">
      <c r="A1544" t="s">
        <v>1785</v>
      </c>
      <c r="C1544" s="1">
        <v>45714</v>
      </c>
      <c r="D1544" t="s">
        <v>192</v>
      </c>
      <c r="E1544" s="8" t="str">
        <f t="shared" si="24"/>
        <v>Blank</v>
      </c>
      <c r="F1544">
        <f>_xlfn.XLOOKUP(C1544,'Wk no''s'!B:B,'Wk no''s'!C:C,FALSE)</f>
        <v>9</v>
      </c>
    </row>
    <row r="1545" spans="1:6" x14ac:dyDescent="0.25">
      <c r="A1545" t="s">
        <v>1786</v>
      </c>
      <c r="C1545" s="1">
        <v>45715</v>
      </c>
      <c r="D1545" t="s">
        <v>192</v>
      </c>
      <c r="E1545" s="8" t="str">
        <f t="shared" si="24"/>
        <v>Blank</v>
      </c>
      <c r="F1545">
        <f>_xlfn.XLOOKUP(C1545,'Wk no''s'!B:B,'Wk no''s'!C:C,FALSE)</f>
        <v>9</v>
      </c>
    </row>
    <row r="1546" spans="1:6" x14ac:dyDescent="0.25">
      <c r="A1546" t="s">
        <v>1787</v>
      </c>
      <c r="C1546" s="1">
        <v>45716</v>
      </c>
      <c r="D1546" t="s">
        <v>192</v>
      </c>
      <c r="E1546" s="8" t="str">
        <f t="shared" si="24"/>
        <v>Blank</v>
      </c>
      <c r="F1546">
        <f>_xlfn.XLOOKUP(C1546,'Wk no''s'!B:B,'Wk no''s'!C:C,FALSE)</f>
        <v>9</v>
      </c>
    </row>
    <row r="1547" spans="1:6" x14ac:dyDescent="0.25">
      <c r="A1547" t="s">
        <v>1788</v>
      </c>
      <c r="B1547">
        <v>64</v>
      </c>
      <c r="C1547" s="1">
        <v>45713</v>
      </c>
      <c r="D1547" t="s">
        <v>184</v>
      </c>
      <c r="E1547" s="8" t="str">
        <f t="shared" si="24"/>
        <v>Not Blank</v>
      </c>
      <c r="F1547">
        <f>_xlfn.XLOOKUP(C1547,'Wk no''s'!B:B,'Wk no''s'!C:C,FALSE)</f>
        <v>9</v>
      </c>
    </row>
    <row r="1548" spans="1:6" x14ac:dyDescent="0.25">
      <c r="A1548" t="s">
        <v>1789</v>
      </c>
      <c r="B1548">
        <v>48</v>
      </c>
      <c r="C1548" s="1">
        <v>45712</v>
      </c>
      <c r="D1548" t="s">
        <v>184</v>
      </c>
      <c r="E1548" s="8" t="str">
        <f t="shared" si="24"/>
        <v>Not Blank</v>
      </c>
      <c r="F1548">
        <f>_xlfn.XLOOKUP(C1548,'Wk no''s'!B:B,'Wk no''s'!C:C,FALSE)</f>
        <v>9</v>
      </c>
    </row>
    <row r="1549" spans="1:6" x14ac:dyDescent="0.25">
      <c r="A1549" t="s">
        <v>1790</v>
      </c>
      <c r="B1549">
        <v>48</v>
      </c>
      <c r="C1549" s="1">
        <v>45713</v>
      </c>
      <c r="D1549" t="s">
        <v>184</v>
      </c>
      <c r="E1549" s="8" t="str">
        <f t="shared" si="24"/>
        <v>Not Blank</v>
      </c>
      <c r="F1549">
        <f>_xlfn.XLOOKUP(C1549,'Wk no''s'!B:B,'Wk no''s'!C:C,FALSE)</f>
        <v>9</v>
      </c>
    </row>
    <row r="1550" spans="1:6" x14ac:dyDescent="0.25">
      <c r="A1550" t="s">
        <v>1791</v>
      </c>
      <c r="B1550">
        <v>16</v>
      </c>
      <c r="C1550" s="1">
        <v>45712</v>
      </c>
      <c r="D1550" t="s">
        <v>184</v>
      </c>
      <c r="E1550" s="8" t="str">
        <f t="shared" si="24"/>
        <v>Not Blank</v>
      </c>
      <c r="F1550">
        <f>_xlfn.XLOOKUP(C1550,'Wk no''s'!B:B,'Wk no''s'!C:C,FALSE)</f>
        <v>9</v>
      </c>
    </row>
    <row r="1551" spans="1:6" x14ac:dyDescent="0.25">
      <c r="A1551" t="s">
        <v>1792</v>
      </c>
      <c r="B1551">
        <v>40</v>
      </c>
      <c r="C1551" s="1">
        <v>45715</v>
      </c>
      <c r="D1551" t="s">
        <v>184</v>
      </c>
      <c r="E1551" s="8" t="str">
        <f t="shared" si="24"/>
        <v>Not Blank</v>
      </c>
      <c r="F1551">
        <f>_xlfn.XLOOKUP(C1551,'Wk no''s'!B:B,'Wk no''s'!C:C,FALSE)</f>
        <v>9</v>
      </c>
    </row>
    <row r="1552" spans="1:6" x14ac:dyDescent="0.25">
      <c r="A1552" t="s">
        <v>1793</v>
      </c>
      <c r="B1552">
        <v>8</v>
      </c>
      <c r="C1552" s="1">
        <v>45714</v>
      </c>
      <c r="D1552" t="s">
        <v>184</v>
      </c>
      <c r="E1552" s="8" t="str">
        <f t="shared" si="24"/>
        <v>Not Blank</v>
      </c>
      <c r="F1552">
        <f>_xlfn.XLOOKUP(C1552,'Wk no''s'!B:B,'Wk no''s'!C:C,FALSE)</f>
        <v>9</v>
      </c>
    </row>
    <row r="1553" spans="1:6" x14ac:dyDescent="0.25">
      <c r="A1553" t="s">
        <v>1794</v>
      </c>
      <c r="B1553">
        <v>0</v>
      </c>
      <c r="C1553" s="1">
        <v>45713</v>
      </c>
      <c r="D1553" t="s">
        <v>184</v>
      </c>
      <c r="E1553" s="8" t="str">
        <f t="shared" si="24"/>
        <v>Blank</v>
      </c>
      <c r="F1553">
        <f>_xlfn.XLOOKUP(C1553,'Wk no''s'!B:B,'Wk no''s'!C:C,FALSE)</f>
        <v>9</v>
      </c>
    </row>
    <row r="1554" spans="1:6" x14ac:dyDescent="0.25">
      <c r="A1554" t="s">
        <v>1795</v>
      </c>
      <c r="B1554">
        <v>0</v>
      </c>
      <c r="C1554" s="1">
        <v>45716</v>
      </c>
      <c r="D1554" t="s">
        <v>184</v>
      </c>
      <c r="E1554" s="8" t="str">
        <f t="shared" ref="E1554:E1617" si="25">IF(B1554=0,"Blank","Not Blank")</f>
        <v>Blank</v>
      </c>
      <c r="F1554">
        <f>_xlfn.XLOOKUP(C1554,'Wk no''s'!B:B,'Wk no''s'!C:C,FALSE)</f>
        <v>9</v>
      </c>
    </row>
    <row r="1555" spans="1:6" x14ac:dyDescent="0.25">
      <c r="A1555" t="s">
        <v>1796</v>
      </c>
      <c r="B1555">
        <v>0</v>
      </c>
      <c r="C1555" s="1">
        <v>45716</v>
      </c>
      <c r="D1555" t="s">
        <v>184</v>
      </c>
      <c r="E1555" s="8" t="str">
        <f t="shared" si="25"/>
        <v>Blank</v>
      </c>
      <c r="F1555">
        <f>_xlfn.XLOOKUP(C1555,'Wk no''s'!B:B,'Wk no''s'!C:C,FALSE)</f>
        <v>9</v>
      </c>
    </row>
    <row r="1556" spans="1:6" x14ac:dyDescent="0.25">
      <c r="A1556" t="s">
        <v>1797</v>
      </c>
      <c r="B1556">
        <v>104</v>
      </c>
      <c r="C1556" s="1">
        <v>45714</v>
      </c>
      <c r="D1556" t="s">
        <v>15</v>
      </c>
      <c r="E1556" s="8" t="str">
        <f t="shared" si="25"/>
        <v>Not Blank</v>
      </c>
      <c r="F1556">
        <f>_xlfn.XLOOKUP(C1556,'Wk no''s'!B:B,'Wk no''s'!C:C,FALSE)</f>
        <v>9</v>
      </c>
    </row>
    <row r="1557" spans="1:6" x14ac:dyDescent="0.25">
      <c r="A1557" t="s">
        <v>1798</v>
      </c>
      <c r="B1557">
        <v>40</v>
      </c>
      <c r="C1557" s="1">
        <v>45716</v>
      </c>
      <c r="D1557" t="s">
        <v>15</v>
      </c>
      <c r="E1557" s="8" t="str">
        <f t="shared" si="25"/>
        <v>Not Blank</v>
      </c>
      <c r="F1557">
        <f>_xlfn.XLOOKUP(C1557,'Wk no''s'!B:B,'Wk no''s'!C:C,FALSE)</f>
        <v>9</v>
      </c>
    </row>
    <row r="1558" spans="1:6" x14ac:dyDescent="0.25">
      <c r="A1558" t="s">
        <v>1799</v>
      </c>
      <c r="B1558">
        <v>32</v>
      </c>
      <c r="C1558" s="1">
        <v>45716</v>
      </c>
      <c r="D1558" t="s">
        <v>15</v>
      </c>
      <c r="E1558" s="8" t="str">
        <f t="shared" si="25"/>
        <v>Not Blank</v>
      </c>
      <c r="F1558">
        <f>_xlfn.XLOOKUP(C1558,'Wk no''s'!B:B,'Wk no''s'!C:C,FALSE)</f>
        <v>9</v>
      </c>
    </row>
    <row r="1559" spans="1:6" x14ac:dyDescent="0.25">
      <c r="A1559" t="s">
        <v>1800</v>
      </c>
      <c r="B1559">
        <v>8</v>
      </c>
      <c r="C1559" s="1">
        <v>45715</v>
      </c>
      <c r="D1559" t="s">
        <v>15</v>
      </c>
      <c r="E1559" s="8" t="str">
        <f t="shared" si="25"/>
        <v>Not Blank</v>
      </c>
      <c r="F1559">
        <f>_xlfn.XLOOKUP(C1559,'Wk no''s'!B:B,'Wk no''s'!C:C,FALSE)</f>
        <v>9</v>
      </c>
    </row>
    <row r="1560" spans="1:6" x14ac:dyDescent="0.25">
      <c r="A1560" t="s">
        <v>1801</v>
      </c>
      <c r="B1560">
        <v>-7</v>
      </c>
      <c r="C1560" s="1">
        <v>45714</v>
      </c>
      <c r="D1560" t="s">
        <v>15</v>
      </c>
      <c r="E1560" s="8" t="str">
        <f t="shared" si="25"/>
        <v>Not Blank</v>
      </c>
      <c r="F1560">
        <f>_xlfn.XLOOKUP(C1560,'Wk no''s'!B:B,'Wk no''s'!C:C,FALSE)</f>
        <v>9</v>
      </c>
    </row>
    <row r="1561" spans="1:6" x14ac:dyDescent="0.25">
      <c r="A1561" t="s">
        <v>1802</v>
      </c>
      <c r="B1561">
        <v>80</v>
      </c>
      <c r="C1561" s="1">
        <v>45716</v>
      </c>
      <c r="D1561" t="s">
        <v>141</v>
      </c>
      <c r="E1561" s="8" t="str">
        <f t="shared" si="25"/>
        <v>Not Blank</v>
      </c>
      <c r="F1561">
        <f>_xlfn.XLOOKUP(C1561,'Wk no''s'!B:B,'Wk no''s'!C:C,FALSE)</f>
        <v>9</v>
      </c>
    </row>
    <row r="1562" spans="1:6" x14ac:dyDescent="0.25">
      <c r="A1562" t="s">
        <v>1803</v>
      </c>
      <c r="B1562">
        <v>64</v>
      </c>
      <c r="C1562" s="1">
        <v>45716</v>
      </c>
      <c r="D1562" t="s">
        <v>141</v>
      </c>
      <c r="E1562" s="8" t="str">
        <f t="shared" si="25"/>
        <v>Not Blank</v>
      </c>
      <c r="F1562">
        <f>_xlfn.XLOOKUP(C1562,'Wk no''s'!B:B,'Wk no''s'!C:C,FALSE)</f>
        <v>9</v>
      </c>
    </row>
    <row r="1563" spans="1:6" x14ac:dyDescent="0.25">
      <c r="A1563" t="s">
        <v>1804</v>
      </c>
      <c r="B1563">
        <v>48</v>
      </c>
      <c r="C1563" s="1">
        <v>45714</v>
      </c>
      <c r="D1563" t="s">
        <v>141</v>
      </c>
      <c r="E1563" s="8" t="str">
        <f t="shared" si="25"/>
        <v>Not Blank</v>
      </c>
      <c r="F1563">
        <f>_xlfn.XLOOKUP(C1563,'Wk no''s'!B:B,'Wk no''s'!C:C,FALSE)</f>
        <v>9</v>
      </c>
    </row>
    <row r="1564" spans="1:6" x14ac:dyDescent="0.25">
      <c r="A1564" t="s">
        <v>1805</v>
      </c>
      <c r="B1564">
        <v>0</v>
      </c>
      <c r="C1564" s="1">
        <v>45713</v>
      </c>
      <c r="D1564" t="s">
        <v>2</v>
      </c>
      <c r="E1564" s="8" t="str">
        <f t="shared" si="25"/>
        <v>Blank</v>
      </c>
      <c r="F1564">
        <f>_xlfn.XLOOKUP(C1564,'Wk no''s'!B:B,'Wk no''s'!C:C,FALSE)</f>
        <v>9</v>
      </c>
    </row>
    <row r="1565" spans="1:6" x14ac:dyDescent="0.25">
      <c r="A1565" t="s">
        <v>1806</v>
      </c>
      <c r="B1565">
        <v>8</v>
      </c>
      <c r="C1565" s="1">
        <v>45712</v>
      </c>
      <c r="D1565" t="s">
        <v>2</v>
      </c>
      <c r="E1565" s="8" t="str">
        <f t="shared" si="25"/>
        <v>Not Blank</v>
      </c>
      <c r="F1565">
        <f>_xlfn.XLOOKUP(C1565,'Wk no''s'!B:B,'Wk no''s'!C:C,FALSE)</f>
        <v>9</v>
      </c>
    </row>
    <row r="1566" spans="1:6" x14ac:dyDescent="0.25">
      <c r="A1566" t="s">
        <v>1807</v>
      </c>
      <c r="B1566">
        <v>40</v>
      </c>
      <c r="C1566" s="1">
        <v>45715</v>
      </c>
      <c r="D1566" t="s">
        <v>2</v>
      </c>
      <c r="E1566" s="8" t="str">
        <f t="shared" si="25"/>
        <v>Not Blank</v>
      </c>
      <c r="F1566">
        <f>_xlfn.XLOOKUP(C1566,'Wk no''s'!B:B,'Wk no''s'!C:C,FALSE)</f>
        <v>9</v>
      </c>
    </row>
    <row r="1567" spans="1:6" x14ac:dyDescent="0.25">
      <c r="A1567" t="s">
        <v>1808</v>
      </c>
      <c r="B1567">
        <v>1</v>
      </c>
      <c r="C1567" s="1">
        <v>45712</v>
      </c>
      <c r="D1567" t="s">
        <v>2</v>
      </c>
      <c r="E1567" s="8" t="str">
        <f t="shared" si="25"/>
        <v>Not Blank</v>
      </c>
      <c r="F1567">
        <f>_xlfn.XLOOKUP(C1567,'Wk no''s'!B:B,'Wk no''s'!C:C,FALSE)</f>
        <v>9</v>
      </c>
    </row>
    <row r="1568" spans="1:6" x14ac:dyDescent="0.25">
      <c r="A1568" t="s">
        <v>1809</v>
      </c>
      <c r="B1568">
        <v>8</v>
      </c>
      <c r="C1568" s="1">
        <v>45712</v>
      </c>
      <c r="D1568" t="s">
        <v>2</v>
      </c>
      <c r="E1568" s="8" t="str">
        <f t="shared" si="25"/>
        <v>Not Blank</v>
      </c>
      <c r="F1568">
        <f>_xlfn.XLOOKUP(C1568,'Wk no''s'!B:B,'Wk no''s'!C:C,FALSE)</f>
        <v>9</v>
      </c>
    </row>
    <row r="1569" spans="1:6" x14ac:dyDescent="0.25">
      <c r="A1569" t="s">
        <v>1810</v>
      </c>
      <c r="B1569">
        <v>40</v>
      </c>
      <c r="C1569" s="1">
        <v>45716</v>
      </c>
      <c r="D1569" t="s">
        <v>2</v>
      </c>
      <c r="E1569" s="8" t="str">
        <f t="shared" si="25"/>
        <v>Not Blank</v>
      </c>
      <c r="F1569">
        <f>_xlfn.XLOOKUP(C1569,'Wk no''s'!B:B,'Wk no''s'!C:C,FALSE)</f>
        <v>9</v>
      </c>
    </row>
    <row r="1570" spans="1:6" x14ac:dyDescent="0.25">
      <c r="A1570" t="s">
        <v>1811</v>
      </c>
      <c r="B1570">
        <v>8</v>
      </c>
      <c r="C1570" s="1">
        <v>45712</v>
      </c>
      <c r="D1570" t="s">
        <v>2</v>
      </c>
      <c r="E1570" s="8" t="str">
        <f t="shared" si="25"/>
        <v>Not Blank</v>
      </c>
      <c r="F1570">
        <f>_xlfn.XLOOKUP(C1570,'Wk no''s'!B:B,'Wk no''s'!C:C,FALSE)</f>
        <v>9</v>
      </c>
    </row>
    <row r="1571" spans="1:6" x14ac:dyDescent="0.25">
      <c r="A1571" t="s">
        <v>1812</v>
      </c>
      <c r="B1571">
        <v>16</v>
      </c>
      <c r="C1571" s="1">
        <v>45712</v>
      </c>
      <c r="D1571" t="s">
        <v>2</v>
      </c>
      <c r="E1571" s="8" t="str">
        <f t="shared" si="25"/>
        <v>Not Blank</v>
      </c>
      <c r="F1571">
        <f>_xlfn.XLOOKUP(C1571,'Wk no''s'!B:B,'Wk no''s'!C:C,FALSE)</f>
        <v>9</v>
      </c>
    </row>
    <row r="1572" spans="1:6" x14ac:dyDescent="0.25">
      <c r="A1572" t="s">
        <v>1813</v>
      </c>
      <c r="B1572">
        <v>8</v>
      </c>
      <c r="C1572" s="1">
        <v>45712</v>
      </c>
      <c r="D1572" t="s">
        <v>2</v>
      </c>
      <c r="E1572" s="8" t="str">
        <f t="shared" si="25"/>
        <v>Not Blank</v>
      </c>
      <c r="F1572">
        <f>_xlfn.XLOOKUP(C1572,'Wk no''s'!B:B,'Wk no''s'!C:C,FALSE)</f>
        <v>9</v>
      </c>
    </row>
    <row r="1573" spans="1:6" x14ac:dyDescent="0.25">
      <c r="A1573" t="s">
        <v>1814</v>
      </c>
      <c r="B1573">
        <v>16</v>
      </c>
      <c r="C1573" s="1">
        <v>45712</v>
      </c>
      <c r="D1573" t="s">
        <v>2</v>
      </c>
      <c r="E1573" s="8" t="str">
        <f t="shared" si="25"/>
        <v>Not Blank</v>
      </c>
      <c r="F1573">
        <f>_xlfn.XLOOKUP(C1573,'Wk no''s'!B:B,'Wk no''s'!C:C,FALSE)</f>
        <v>9</v>
      </c>
    </row>
    <row r="1574" spans="1:6" x14ac:dyDescent="0.25">
      <c r="A1574" t="s">
        <v>1815</v>
      </c>
      <c r="C1574" s="1">
        <v>45712</v>
      </c>
      <c r="D1574" t="s">
        <v>2</v>
      </c>
      <c r="E1574" s="8" t="str">
        <f t="shared" si="25"/>
        <v>Blank</v>
      </c>
      <c r="F1574">
        <f>_xlfn.XLOOKUP(C1574,'Wk no''s'!B:B,'Wk no''s'!C:C,FALSE)</f>
        <v>9</v>
      </c>
    </row>
    <row r="1575" spans="1:6" x14ac:dyDescent="0.25">
      <c r="A1575" t="s">
        <v>1816</v>
      </c>
      <c r="B1575">
        <v>16</v>
      </c>
      <c r="C1575" s="1">
        <v>45712</v>
      </c>
      <c r="D1575" t="s">
        <v>2</v>
      </c>
      <c r="E1575" s="8" t="str">
        <f t="shared" si="25"/>
        <v>Not Blank</v>
      </c>
      <c r="F1575">
        <f>_xlfn.XLOOKUP(C1575,'Wk no''s'!B:B,'Wk no''s'!C:C,FALSE)</f>
        <v>9</v>
      </c>
    </row>
    <row r="1576" spans="1:6" x14ac:dyDescent="0.25">
      <c r="A1576" t="s">
        <v>1817</v>
      </c>
      <c r="B1576">
        <v>16</v>
      </c>
      <c r="C1576" s="1">
        <v>45712</v>
      </c>
      <c r="D1576" t="s">
        <v>2</v>
      </c>
      <c r="E1576" s="8" t="str">
        <f t="shared" si="25"/>
        <v>Not Blank</v>
      </c>
      <c r="F1576">
        <f>_xlfn.XLOOKUP(C1576,'Wk no''s'!B:B,'Wk no''s'!C:C,FALSE)</f>
        <v>9</v>
      </c>
    </row>
    <row r="1577" spans="1:6" x14ac:dyDescent="0.25">
      <c r="A1577" t="s">
        <v>1818</v>
      </c>
      <c r="B1577">
        <v>16</v>
      </c>
      <c r="C1577" s="1">
        <v>45712</v>
      </c>
      <c r="D1577" t="s">
        <v>2</v>
      </c>
      <c r="E1577" s="8" t="str">
        <f t="shared" si="25"/>
        <v>Not Blank</v>
      </c>
      <c r="F1577">
        <f>_xlfn.XLOOKUP(C1577,'Wk no''s'!B:B,'Wk no''s'!C:C,FALSE)</f>
        <v>9</v>
      </c>
    </row>
    <row r="1578" spans="1:6" x14ac:dyDescent="0.25">
      <c r="A1578" t="s">
        <v>1819</v>
      </c>
      <c r="B1578">
        <v>0</v>
      </c>
      <c r="C1578" s="1">
        <v>45712</v>
      </c>
      <c r="D1578" t="s">
        <v>2</v>
      </c>
      <c r="E1578" s="8" t="str">
        <f t="shared" si="25"/>
        <v>Blank</v>
      </c>
      <c r="F1578">
        <f>_xlfn.XLOOKUP(C1578,'Wk no''s'!B:B,'Wk no''s'!C:C,FALSE)</f>
        <v>9</v>
      </c>
    </row>
    <row r="1579" spans="1:6" x14ac:dyDescent="0.25">
      <c r="A1579" t="s">
        <v>1820</v>
      </c>
      <c r="C1579" s="1">
        <v>45712</v>
      </c>
      <c r="D1579" t="s">
        <v>2</v>
      </c>
      <c r="E1579" s="8" t="str">
        <f t="shared" si="25"/>
        <v>Blank</v>
      </c>
      <c r="F1579">
        <f>_xlfn.XLOOKUP(C1579,'Wk no''s'!B:B,'Wk no''s'!C:C,FALSE)</f>
        <v>9</v>
      </c>
    </row>
    <row r="1580" spans="1:6" x14ac:dyDescent="0.25">
      <c r="A1580" t="s">
        <v>1821</v>
      </c>
      <c r="B1580">
        <v>0</v>
      </c>
      <c r="C1580" s="1">
        <v>45712</v>
      </c>
      <c r="D1580" t="s">
        <v>2</v>
      </c>
      <c r="E1580" s="8" t="str">
        <f t="shared" si="25"/>
        <v>Blank</v>
      </c>
      <c r="F1580">
        <f>_xlfn.XLOOKUP(C1580,'Wk no''s'!B:B,'Wk no''s'!C:C,FALSE)</f>
        <v>9</v>
      </c>
    </row>
    <row r="1581" spans="1:6" x14ac:dyDescent="0.25">
      <c r="A1581" t="s">
        <v>1822</v>
      </c>
      <c r="B1581">
        <v>0</v>
      </c>
      <c r="C1581" s="1">
        <v>45712</v>
      </c>
      <c r="D1581" t="s">
        <v>2</v>
      </c>
      <c r="E1581" s="8" t="str">
        <f t="shared" si="25"/>
        <v>Blank</v>
      </c>
      <c r="F1581">
        <f>_xlfn.XLOOKUP(C1581,'Wk no''s'!B:B,'Wk no''s'!C:C,FALSE)</f>
        <v>9</v>
      </c>
    </row>
    <row r="1582" spans="1:6" x14ac:dyDescent="0.25">
      <c r="A1582" t="s">
        <v>1823</v>
      </c>
      <c r="B1582">
        <v>0</v>
      </c>
      <c r="C1582" s="1">
        <v>45712</v>
      </c>
      <c r="D1582" t="s">
        <v>2</v>
      </c>
      <c r="E1582" s="8" t="str">
        <f t="shared" si="25"/>
        <v>Blank</v>
      </c>
      <c r="F1582">
        <f>_xlfn.XLOOKUP(C1582,'Wk no''s'!B:B,'Wk no''s'!C:C,FALSE)</f>
        <v>9</v>
      </c>
    </row>
    <row r="1583" spans="1:6" x14ac:dyDescent="0.25">
      <c r="A1583" t="s">
        <v>1824</v>
      </c>
      <c r="C1583" s="1">
        <v>45712</v>
      </c>
      <c r="D1583" t="s">
        <v>2</v>
      </c>
      <c r="E1583" s="8" t="str">
        <f t="shared" si="25"/>
        <v>Blank</v>
      </c>
      <c r="F1583">
        <f>_xlfn.XLOOKUP(C1583,'Wk no''s'!B:B,'Wk no''s'!C:C,FALSE)</f>
        <v>9</v>
      </c>
    </row>
    <row r="1584" spans="1:6" x14ac:dyDescent="0.25">
      <c r="A1584" t="s">
        <v>1825</v>
      </c>
      <c r="B1584">
        <v>0</v>
      </c>
      <c r="C1584" s="1">
        <v>45712</v>
      </c>
      <c r="D1584" t="s">
        <v>2</v>
      </c>
      <c r="E1584" s="8" t="str">
        <f t="shared" si="25"/>
        <v>Blank</v>
      </c>
      <c r="F1584">
        <f>_xlfn.XLOOKUP(C1584,'Wk no''s'!B:B,'Wk no''s'!C:C,FALSE)</f>
        <v>9</v>
      </c>
    </row>
    <row r="1585" spans="1:6" x14ac:dyDescent="0.25">
      <c r="A1585" t="s">
        <v>1826</v>
      </c>
      <c r="B1585">
        <v>0</v>
      </c>
      <c r="C1585" s="1">
        <v>45712</v>
      </c>
      <c r="D1585" t="s">
        <v>2</v>
      </c>
      <c r="E1585" s="8" t="str">
        <f t="shared" si="25"/>
        <v>Blank</v>
      </c>
      <c r="F1585">
        <f>_xlfn.XLOOKUP(C1585,'Wk no''s'!B:B,'Wk no''s'!C:C,FALSE)</f>
        <v>9</v>
      </c>
    </row>
    <row r="1586" spans="1:6" x14ac:dyDescent="0.25">
      <c r="A1586" t="s">
        <v>1827</v>
      </c>
      <c r="B1586">
        <v>0</v>
      </c>
      <c r="C1586" s="1">
        <v>45712</v>
      </c>
      <c r="D1586" t="s">
        <v>2</v>
      </c>
      <c r="E1586" s="8" t="str">
        <f t="shared" si="25"/>
        <v>Blank</v>
      </c>
      <c r="F1586">
        <f>_xlfn.XLOOKUP(C1586,'Wk no''s'!B:B,'Wk no''s'!C:C,FALSE)</f>
        <v>9</v>
      </c>
    </row>
    <row r="1587" spans="1:6" x14ac:dyDescent="0.25">
      <c r="A1587" t="s">
        <v>1828</v>
      </c>
      <c r="C1587" s="1">
        <v>45712</v>
      </c>
      <c r="D1587" t="s">
        <v>2</v>
      </c>
      <c r="E1587" s="8" t="str">
        <f t="shared" si="25"/>
        <v>Blank</v>
      </c>
      <c r="F1587">
        <f>_xlfn.XLOOKUP(C1587,'Wk no''s'!B:B,'Wk no''s'!C:C,FALSE)</f>
        <v>9</v>
      </c>
    </row>
    <row r="1588" spans="1:6" x14ac:dyDescent="0.25">
      <c r="A1588" t="s">
        <v>1829</v>
      </c>
      <c r="B1588">
        <v>0</v>
      </c>
      <c r="C1588" s="1">
        <v>45712</v>
      </c>
      <c r="D1588" t="s">
        <v>2</v>
      </c>
      <c r="E1588" s="8" t="str">
        <f t="shared" si="25"/>
        <v>Blank</v>
      </c>
      <c r="F1588">
        <f>_xlfn.XLOOKUP(C1588,'Wk no''s'!B:B,'Wk no''s'!C:C,FALSE)</f>
        <v>9</v>
      </c>
    </row>
    <row r="1589" spans="1:6" x14ac:dyDescent="0.25">
      <c r="A1589" t="s">
        <v>1830</v>
      </c>
      <c r="B1589">
        <v>0</v>
      </c>
      <c r="C1589" s="1">
        <v>45712</v>
      </c>
      <c r="D1589" t="s">
        <v>2</v>
      </c>
      <c r="E1589" s="8" t="str">
        <f t="shared" si="25"/>
        <v>Blank</v>
      </c>
      <c r="F1589">
        <f>_xlfn.XLOOKUP(C1589,'Wk no''s'!B:B,'Wk no''s'!C:C,FALSE)</f>
        <v>9</v>
      </c>
    </row>
    <row r="1590" spans="1:6" x14ac:dyDescent="0.25">
      <c r="A1590" t="s">
        <v>1831</v>
      </c>
      <c r="B1590">
        <v>0</v>
      </c>
      <c r="C1590" s="1">
        <v>45712</v>
      </c>
      <c r="D1590" t="s">
        <v>2</v>
      </c>
      <c r="E1590" s="8" t="str">
        <f t="shared" si="25"/>
        <v>Blank</v>
      </c>
      <c r="F1590">
        <f>_xlfn.XLOOKUP(C1590,'Wk no''s'!B:B,'Wk no''s'!C:C,FALSE)</f>
        <v>9</v>
      </c>
    </row>
    <row r="1591" spans="1:6" x14ac:dyDescent="0.25">
      <c r="A1591" t="s">
        <v>1832</v>
      </c>
      <c r="B1591">
        <v>16</v>
      </c>
      <c r="C1591" s="1">
        <v>45714</v>
      </c>
      <c r="D1591" t="s">
        <v>2</v>
      </c>
      <c r="E1591" s="8" t="str">
        <f t="shared" si="25"/>
        <v>Not Blank</v>
      </c>
      <c r="F1591">
        <f>_xlfn.XLOOKUP(C1591,'Wk no''s'!B:B,'Wk no''s'!C:C,FALSE)</f>
        <v>9</v>
      </c>
    </row>
    <row r="1592" spans="1:6" x14ac:dyDescent="0.25">
      <c r="A1592" t="s">
        <v>1833</v>
      </c>
      <c r="B1592">
        <v>0</v>
      </c>
      <c r="C1592" s="1">
        <v>45712</v>
      </c>
      <c r="D1592" t="s">
        <v>2</v>
      </c>
      <c r="E1592" s="8" t="str">
        <f t="shared" si="25"/>
        <v>Blank</v>
      </c>
      <c r="F1592">
        <f>_xlfn.XLOOKUP(C1592,'Wk no''s'!B:B,'Wk no''s'!C:C,FALSE)</f>
        <v>9</v>
      </c>
    </row>
    <row r="1593" spans="1:6" x14ac:dyDescent="0.25">
      <c r="A1593" t="s">
        <v>1834</v>
      </c>
      <c r="C1593" s="1">
        <v>45712</v>
      </c>
      <c r="D1593" t="s">
        <v>2</v>
      </c>
      <c r="E1593" s="8" t="str">
        <f t="shared" si="25"/>
        <v>Blank</v>
      </c>
      <c r="F1593">
        <f>_xlfn.XLOOKUP(C1593,'Wk no''s'!B:B,'Wk no''s'!C:C,FALSE)</f>
        <v>9</v>
      </c>
    </row>
    <row r="1594" spans="1:6" x14ac:dyDescent="0.25">
      <c r="A1594" t="s">
        <v>1835</v>
      </c>
      <c r="B1594">
        <v>-7</v>
      </c>
      <c r="C1594" s="1">
        <v>45712</v>
      </c>
      <c r="D1594" t="s">
        <v>2</v>
      </c>
      <c r="E1594" s="8" t="str">
        <f t="shared" si="25"/>
        <v>Not Blank</v>
      </c>
      <c r="F1594">
        <f>_xlfn.XLOOKUP(C1594,'Wk no''s'!B:B,'Wk no''s'!C:C,FALSE)</f>
        <v>9</v>
      </c>
    </row>
    <row r="1595" spans="1:6" x14ac:dyDescent="0.25">
      <c r="A1595" t="s">
        <v>1836</v>
      </c>
      <c r="B1595">
        <v>-7</v>
      </c>
      <c r="C1595" s="1">
        <v>45712</v>
      </c>
      <c r="D1595" t="s">
        <v>2</v>
      </c>
      <c r="E1595" s="8" t="str">
        <f t="shared" si="25"/>
        <v>Not Blank</v>
      </c>
      <c r="F1595">
        <f>_xlfn.XLOOKUP(C1595,'Wk no''s'!B:B,'Wk no''s'!C:C,FALSE)</f>
        <v>9</v>
      </c>
    </row>
    <row r="1596" spans="1:6" x14ac:dyDescent="0.25">
      <c r="A1596" t="s">
        <v>1837</v>
      </c>
      <c r="B1596">
        <v>0</v>
      </c>
      <c r="C1596" s="1">
        <v>45712</v>
      </c>
      <c r="D1596" t="s">
        <v>2</v>
      </c>
      <c r="E1596" s="8" t="str">
        <f t="shared" si="25"/>
        <v>Blank</v>
      </c>
      <c r="F1596">
        <f>_xlfn.XLOOKUP(C1596,'Wk no''s'!B:B,'Wk no''s'!C:C,FALSE)</f>
        <v>9</v>
      </c>
    </row>
    <row r="1597" spans="1:6" x14ac:dyDescent="0.25">
      <c r="A1597" t="s">
        <v>1838</v>
      </c>
      <c r="C1597" s="1">
        <v>45712</v>
      </c>
      <c r="D1597" t="s">
        <v>2</v>
      </c>
      <c r="E1597" s="8" t="str">
        <f t="shared" si="25"/>
        <v>Blank</v>
      </c>
      <c r="F1597">
        <f>_xlfn.XLOOKUP(C1597,'Wk no''s'!B:B,'Wk no''s'!C:C,FALSE)</f>
        <v>9</v>
      </c>
    </row>
    <row r="1598" spans="1:6" x14ac:dyDescent="0.25">
      <c r="A1598" t="s">
        <v>1839</v>
      </c>
      <c r="B1598">
        <v>8</v>
      </c>
      <c r="C1598" s="1">
        <v>45713</v>
      </c>
      <c r="D1598" t="s">
        <v>2</v>
      </c>
      <c r="E1598" s="8" t="str">
        <f t="shared" si="25"/>
        <v>Not Blank</v>
      </c>
      <c r="F1598">
        <f>_xlfn.XLOOKUP(C1598,'Wk no''s'!B:B,'Wk no''s'!C:C,FALSE)</f>
        <v>9</v>
      </c>
    </row>
    <row r="1599" spans="1:6" x14ac:dyDescent="0.25">
      <c r="A1599" t="s">
        <v>1840</v>
      </c>
      <c r="C1599" s="1">
        <v>45712</v>
      </c>
      <c r="D1599" t="s">
        <v>2</v>
      </c>
      <c r="E1599" s="8" t="str">
        <f t="shared" si="25"/>
        <v>Blank</v>
      </c>
      <c r="F1599">
        <f>_xlfn.XLOOKUP(C1599,'Wk no''s'!B:B,'Wk no''s'!C:C,FALSE)</f>
        <v>9</v>
      </c>
    </row>
    <row r="1600" spans="1:6" x14ac:dyDescent="0.25">
      <c r="A1600" t="s">
        <v>1841</v>
      </c>
      <c r="B1600">
        <v>0</v>
      </c>
      <c r="C1600" s="1">
        <v>45712</v>
      </c>
      <c r="D1600" t="s">
        <v>2</v>
      </c>
      <c r="E1600" s="8" t="str">
        <f t="shared" si="25"/>
        <v>Blank</v>
      </c>
      <c r="F1600">
        <f>_xlfn.XLOOKUP(C1600,'Wk no''s'!B:B,'Wk no''s'!C:C,FALSE)</f>
        <v>9</v>
      </c>
    </row>
    <row r="1601" spans="1:6" x14ac:dyDescent="0.25">
      <c r="A1601" t="s">
        <v>1842</v>
      </c>
      <c r="B1601">
        <v>0</v>
      </c>
      <c r="C1601" s="1">
        <v>45712</v>
      </c>
      <c r="D1601" t="s">
        <v>2</v>
      </c>
      <c r="E1601" s="8" t="str">
        <f t="shared" si="25"/>
        <v>Blank</v>
      </c>
      <c r="F1601">
        <f>_xlfn.XLOOKUP(C1601,'Wk no''s'!B:B,'Wk no''s'!C:C,FALSE)</f>
        <v>9</v>
      </c>
    </row>
    <row r="1602" spans="1:6" x14ac:dyDescent="0.25">
      <c r="A1602" t="s">
        <v>1843</v>
      </c>
      <c r="C1602" s="1">
        <v>45712</v>
      </c>
      <c r="D1602" t="s">
        <v>2</v>
      </c>
      <c r="E1602" s="8" t="str">
        <f t="shared" si="25"/>
        <v>Blank</v>
      </c>
      <c r="F1602">
        <f>_xlfn.XLOOKUP(C1602,'Wk no''s'!B:B,'Wk no''s'!C:C,FALSE)</f>
        <v>9</v>
      </c>
    </row>
    <row r="1603" spans="1:6" x14ac:dyDescent="0.25">
      <c r="A1603" t="s">
        <v>1844</v>
      </c>
      <c r="B1603">
        <v>16</v>
      </c>
      <c r="C1603" s="1">
        <v>45713</v>
      </c>
      <c r="D1603" t="s">
        <v>2</v>
      </c>
      <c r="E1603" s="8" t="str">
        <f t="shared" si="25"/>
        <v>Not Blank</v>
      </c>
      <c r="F1603">
        <f>_xlfn.XLOOKUP(C1603,'Wk no''s'!B:B,'Wk no''s'!C:C,FALSE)</f>
        <v>9</v>
      </c>
    </row>
    <row r="1604" spans="1:6" x14ac:dyDescent="0.25">
      <c r="A1604" t="s">
        <v>1845</v>
      </c>
      <c r="C1604" s="1">
        <v>45712</v>
      </c>
      <c r="D1604" t="s">
        <v>2</v>
      </c>
      <c r="E1604" s="8" t="str">
        <f t="shared" si="25"/>
        <v>Blank</v>
      </c>
      <c r="F1604">
        <f>_xlfn.XLOOKUP(C1604,'Wk no''s'!B:B,'Wk no''s'!C:C,FALSE)</f>
        <v>9</v>
      </c>
    </row>
    <row r="1605" spans="1:6" x14ac:dyDescent="0.25">
      <c r="A1605" t="s">
        <v>1846</v>
      </c>
      <c r="B1605">
        <v>0</v>
      </c>
      <c r="C1605" s="1">
        <v>45712</v>
      </c>
      <c r="D1605" t="s">
        <v>2</v>
      </c>
      <c r="E1605" s="8" t="str">
        <f t="shared" si="25"/>
        <v>Blank</v>
      </c>
      <c r="F1605">
        <f>_xlfn.XLOOKUP(C1605,'Wk no''s'!B:B,'Wk no''s'!C:C,FALSE)</f>
        <v>9</v>
      </c>
    </row>
    <row r="1606" spans="1:6" x14ac:dyDescent="0.25">
      <c r="A1606" t="s">
        <v>1847</v>
      </c>
      <c r="B1606">
        <v>8</v>
      </c>
      <c r="C1606" s="1">
        <v>45713</v>
      </c>
      <c r="D1606" t="s">
        <v>2</v>
      </c>
      <c r="E1606" s="8" t="str">
        <f t="shared" si="25"/>
        <v>Not Blank</v>
      </c>
      <c r="F1606">
        <f>_xlfn.XLOOKUP(C1606,'Wk no''s'!B:B,'Wk no''s'!C:C,FALSE)</f>
        <v>9</v>
      </c>
    </row>
    <row r="1607" spans="1:6" x14ac:dyDescent="0.25">
      <c r="A1607" t="s">
        <v>1848</v>
      </c>
      <c r="C1607" s="1">
        <v>45712</v>
      </c>
      <c r="D1607" t="s">
        <v>2</v>
      </c>
      <c r="E1607" s="8" t="str">
        <f t="shared" si="25"/>
        <v>Blank</v>
      </c>
      <c r="F1607">
        <f>_xlfn.XLOOKUP(C1607,'Wk no''s'!B:B,'Wk no''s'!C:C,FALSE)</f>
        <v>9</v>
      </c>
    </row>
    <row r="1608" spans="1:6" x14ac:dyDescent="0.25">
      <c r="A1608" t="s">
        <v>1849</v>
      </c>
      <c r="B1608">
        <v>1</v>
      </c>
      <c r="C1608" s="1">
        <v>45712</v>
      </c>
      <c r="D1608" t="s">
        <v>2</v>
      </c>
      <c r="E1608" s="8" t="str">
        <f t="shared" si="25"/>
        <v>Not Blank</v>
      </c>
      <c r="F1608">
        <f>_xlfn.XLOOKUP(C1608,'Wk no''s'!B:B,'Wk no''s'!C:C,FALSE)</f>
        <v>9</v>
      </c>
    </row>
    <row r="1609" spans="1:6" x14ac:dyDescent="0.25">
      <c r="A1609" t="s">
        <v>1850</v>
      </c>
      <c r="B1609">
        <v>15</v>
      </c>
      <c r="C1609" s="1">
        <v>45713</v>
      </c>
      <c r="D1609" t="s">
        <v>2</v>
      </c>
      <c r="E1609" s="8" t="str">
        <f t="shared" si="25"/>
        <v>Not Blank</v>
      </c>
      <c r="F1609">
        <f>_xlfn.XLOOKUP(C1609,'Wk no''s'!B:B,'Wk no''s'!C:C,FALSE)</f>
        <v>9</v>
      </c>
    </row>
    <row r="1610" spans="1:6" x14ac:dyDescent="0.25">
      <c r="A1610" t="s">
        <v>1851</v>
      </c>
      <c r="B1610">
        <v>23</v>
      </c>
      <c r="C1610" s="1">
        <v>45714</v>
      </c>
      <c r="D1610" t="s">
        <v>2</v>
      </c>
      <c r="E1610" s="8" t="str">
        <f t="shared" si="25"/>
        <v>Not Blank</v>
      </c>
      <c r="F1610">
        <f>_xlfn.XLOOKUP(C1610,'Wk no''s'!B:B,'Wk no''s'!C:C,FALSE)</f>
        <v>9</v>
      </c>
    </row>
    <row r="1611" spans="1:6" x14ac:dyDescent="0.25">
      <c r="A1611" t="s">
        <v>1852</v>
      </c>
      <c r="B1611">
        <v>0</v>
      </c>
      <c r="C1611" s="1">
        <v>45713</v>
      </c>
      <c r="D1611" t="s">
        <v>2</v>
      </c>
      <c r="E1611" s="8" t="str">
        <f t="shared" si="25"/>
        <v>Blank</v>
      </c>
      <c r="F1611">
        <f>_xlfn.XLOOKUP(C1611,'Wk no''s'!B:B,'Wk no''s'!C:C,FALSE)</f>
        <v>9</v>
      </c>
    </row>
    <row r="1612" spans="1:6" x14ac:dyDescent="0.25">
      <c r="A1612" t="s">
        <v>1853</v>
      </c>
      <c r="B1612">
        <v>15</v>
      </c>
      <c r="C1612" s="1">
        <v>45713</v>
      </c>
      <c r="D1612" t="s">
        <v>2</v>
      </c>
      <c r="E1612" s="8" t="str">
        <f t="shared" si="25"/>
        <v>Not Blank</v>
      </c>
      <c r="F1612">
        <f>_xlfn.XLOOKUP(C1612,'Wk no''s'!B:B,'Wk no''s'!C:C,FALSE)</f>
        <v>9</v>
      </c>
    </row>
    <row r="1613" spans="1:6" x14ac:dyDescent="0.25">
      <c r="A1613" t="s">
        <v>1854</v>
      </c>
      <c r="B1613">
        <v>23</v>
      </c>
      <c r="C1613" s="1">
        <v>45714</v>
      </c>
      <c r="D1613" t="s">
        <v>2</v>
      </c>
      <c r="E1613" s="8" t="str">
        <f t="shared" si="25"/>
        <v>Not Blank</v>
      </c>
      <c r="F1613">
        <f>_xlfn.XLOOKUP(C1613,'Wk no''s'!B:B,'Wk no''s'!C:C,FALSE)</f>
        <v>9</v>
      </c>
    </row>
    <row r="1614" spans="1:6" x14ac:dyDescent="0.25">
      <c r="A1614" t="s">
        <v>1855</v>
      </c>
      <c r="B1614">
        <v>0</v>
      </c>
      <c r="C1614" s="1">
        <v>45713</v>
      </c>
      <c r="D1614" t="s">
        <v>2</v>
      </c>
      <c r="E1614" s="8" t="str">
        <f t="shared" si="25"/>
        <v>Blank</v>
      </c>
      <c r="F1614">
        <f>_xlfn.XLOOKUP(C1614,'Wk no''s'!B:B,'Wk no''s'!C:C,FALSE)</f>
        <v>9</v>
      </c>
    </row>
    <row r="1615" spans="1:6" x14ac:dyDescent="0.25">
      <c r="A1615" t="s">
        <v>1856</v>
      </c>
      <c r="B1615">
        <v>0</v>
      </c>
      <c r="C1615" s="1">
        <v>45713</v>
      </c>
      <c r="D1615" t="s">
        <v>2</v>
      </c>
      <c r="E1615" s="8" t="str">
        <f t="shared" si="25"/>
        <v>Blank</v>
      </c>
      <c r="F1615">
        <f>_xlfn.XLOOKUP(C1615,'Wk no''s'!B:B,'Wk no''s'!C:C,FALSE)</f>
        <v>9</v>
      </c>
    </row>
    <row r="1616" spans="1:6" x14ac:dyDescent="0.25">
      <c r="A1616" t="s">
        <v>1857</v>
      </c>
      <c r="B1616">
        <v>0</v>
      </c>
      <c r="C1616" s="1">
        <v>45713</v>
      </c>
      <c r="D1616" t="s">
        <v>2</v>
      </c>
      <c r="E1616" s="8" t="str">
        <f t="shared" si="25"/>
        <v>Blank</v>
      </c>
      <c r="F1616">
        <f>_xlfn.XLOOKUP(C1616,'Wk no''s'!B:B,'Wk no''s'!C:C,FALSE)</f>
        <v>9</v>
      </c>
    </row>
    <row r="1617" spans="1:6" x14ac:dyDescent="0.25">
      <c r="A1617" t="s">
        <v>1858</v>
      </c>
      <c r="C1617" s="1">
        <v>45713</v>
      </c>
      <c r="D1617" t="s">
        <v>2</v>
      </c>
      <c r="E1617" s="8" t="str">
        <f t="shared" si="25"/>
        <v>Blank</v>
      </c>
      <c r="F1617">
        <f>_xlfn.XLOOKUP(C1617,'Wk no''s'!B:B,'Wk no''s'!C:C,FALSE)</f>
        <v>9</v>
      </c>
    </row>
    <row r="1618" spans="1:6" x14ac:dyDescent="0.25">
      <c r="A1618" t="s">
        <v>1859</v>
      </c>
      <c r="C1618" s="1">
        <v>45713</v>
      </c>
      <c r="D1618" t="s">
        <v>2</v>
      </c>
      <c r="E1618" s="8" t="str">
        <f t="shared" ref="E1618:E1681" si="26">IF(B1618=0,"Blank","Not Blank")</f>
        <v>Blank</v>
      </c>
      <c r="F1618">
        <f>_xlfn.XLOOKUP(C1618,'Wk no''s'!B:B,'Wk no''s'!C:C,FALSE)</f>
        <v>9</v>
      </c>
    </row>
    <row r="1619" spans="1:6" x14ac:dyDescent="0.25">
      <c r="A1619" t="s">
        <v>1860</v>
      </c>
      <c r="B1619">
        <v>8</v>
      </c>
      <c r="C1619" s="1">
        <v>45714</v>
      </c>
      <c r="D1619" t="s">
        <v>2</v>
      </c>
      <c r="E1619" s="8" t="str">
        <f t="shared" si="26"/>
        <v>Not Blank</v>
      </c>
      <c r="F1619">
        <f>_xlfn.XLOOKUP(C1619,'Wk no''s'!B:B,'Wk no''s'!C:C,FALSE)</f>
        <v>9</v>
      </c>
    </row>
    <row r="1620" spans="1:6" x14ac:dyDescent="0.25">
      <c r="A1620" t="s">
        <v>1861</v>
      </c>
      <c r="B1620">
        <v>0</v>
      </c>
      <c r="C1620" s="1">
        <v>45713</v>
      </c>
      <c r="D1620" t="s">
        <v>2</v>
      </c>
      <c r="E1620" s="8" t="str">
        <f t="shared" si="26"/>
        <v>Blank</v>
      </c>
      <c r="F1620">
        <f>_xlfn.XLOOKUP(C1620,'Wk no''s'!B:B,'Wk no''s'!C:C,FALSE)</f>
        <v>9</v>
      </c>
    </row>
    <row r="1621" spans="1:6" x14ac:dyDescent="0.25">
      <c r="A1621" t="s">
        <v>1862</v>
      </c>
      <c r="C1621" s="1">
        <v>45713</v>
      </c>
      <c r="D1621" t="s">
        <v>2</v>
      </c>
      <c r="E1621" s="8" t="str">
        <f t="shared" si="26"/>
        <v>Blank</v>
      </c>
      <c r="F1621">
        <f>_xlfn.XLOOKUP(C1621,'Wk no''s'!B:B,'Wk no''s'!C:C,FALSE)</f>
        <v>9</v>
      </c>
    </row>
    <row r="1622" spans="1:6" x14ac:dyDescent="0.25">
      <c r="A1622" t="s">
        <v>1863</v>
      </c>
      <c r="C1622" s="1">
        <v>45713</v>
      </c>
      <c r="D1622" t="s">
        <v>2</v>
      </c>
      <c r="E1622" s="8" t="str">
        <f t="shared" si="26"/>
        <v>Blank</v>
      </c>
      <c r="F1622">
        <f>_xlfn.XLOOKUP(C1622,'Wk no''s'!B:B,'Wk no''s'!C:C,FALSE)</f>
        <v>9</v>
      </c>
    </row>
    <row r="1623" spans="1:6" x14ac:dyDescent="0.25">
      <c r="A1623" t="s">
        <v>1864</v>
      </c>
      <c r="C1623" s="1">
        <v>45713</v>
      </c>
      <c r="D1623" t="s">
        <v>2</v>
      </c>
      <c r="E1623" s="8" t="str">
        <f t="shared" si="26"/>
        <v>Blank</v>
      </c>
      <c r="F1623">
        <f>_xlfn.XLOOKUP(C1623,'Wk no''s'!B:B,'Wk no''s'!C:C,FALSE)</f>
        <v>9</v>
      </c>
    </row>
    <row r="1624" spans="1:6" x14ac:dyDescent="0.25">
      <c r="A1624" t="s">
        <v>1865</v>
      </c>
      <c r="C1624" s="1">
        <v>45713</v>
      </c>
      <c r="D1624" t="s">
        <v>2</v>
      </c>
      <c r="E1624" s="8" t="str">
        <f t="shared" si="26"/>
        <v>Blank</v>
      </c>
      <c r="F1624">
        <f>_xlfn.XLOOKUP(C1624,'Wk no''s'!B:B,'Wk no''s'!C:C,FALSE)</f>
        <v>9</v>
      </c>
    </row>
    <row r="1625" spans="1:6" x14ac:dyDescent="0.25">
      <c r="A1625" t="s">
        <v>1866</v>
      </c>
      <c r="C1625" s="1">
        <v>45713</v>
      </c>
      <c r="D1625" t="s">
        <v>2</v>
      </c>
      <c r="E1625" s="8" t="str">
        <f t="shared" si="26"/>
        <v>Blank</v>
      </c>
      <c r="F1625">
        <f>_xlfn.XLOOKUP(C1625,'Wk no''s'!B:B,'Wk no''s'!C:C,FALSE)</f>
        <v>9</v>
      </c>
    </row>
    <row r="1626" spans="1:6" x14ac:dyDescent="0.25">
      <c r="A1626" t="s">
        <v>1867</v>
      </c>
      <c r="B1626">
        <v>23</v>
      </c>
      <c r="C1626" s="1">
        <v>45715</v>
      </c>
      <c r="D1626" t="s">
        <v>2</v>
      </c>
      <c r="E1626" s="8" t="str">
        <f t="shared" si="26"/>
        <v>Not Blank</v>
      </c>
      <c r="F1626">
        <f>_xlfn.XLOOKUP(C1626,'Wk no''s'!B:B,'Wk no''s'!C:C,FALSE)</f>
        <v>9</v>
      </c>
    </row>
    <row r="1627" spans="1:6" x14ac:dyDescent="0.25">
      <c r="A1627" t="s">
        <v>1868</v>
      </c>
      <c r="B1627">
        <v>0</v>
      </c>
      <c r="C1627" s="1">
        <v>45713</v>
      </c>
      <c r="D1627" t="s">
        <v>2</v>
      </c>
      <c r="E1627" s="8" t="str">
        <f t="shared" si="26"/>
        <v>Blank</v>
      </c>
      <c r="F1627">
        <f>_xlfn.XLOOKUP(C1627,'Wk no''s'!B:B,'Wk no''s'!C:C,FALSE)</f>
        <v>9</v>
      </c>
    </row>
    <row r="1628" spans="1:6" x14ac:dyDescent="0.25">
      <c r="A1628" t="s">
        <v>1869</v>
      </c>
      <c r="B1628">
        <v>0</v>
      </c>
      <c r="C1628" s="1">
        <v>45713</v>
      </c>
      <c r="D1628" t="s">
        <v>2</v>
      </c>
      <c r="E1628" s="8" t="str">
        <f t="shared" si="26"/>
        <v>Blank</v>
      </c>
      <c r="F1628">
        <f>_xlfn.XLOOKUP(C1628,'Wk no''s'!B:B,'Wk no''s'!C:C,FALSE)</f>
        <v>9</v>
      </c>
    </row>
    <row r="1629" spans="1:6" x14ac:dyDescent="0.25">
      <c r="A1629" t="s">
        <v>1870</v>
      </c>
      <c r="B1629">
        <v>-7</v>
      </c>
      <c r="C1629" s="1">
        <v>45713</v>
      </c>
      <c r="D1629" t="s">
        <v>2</v>
      </c>
      <c r="E1629" s="8" t="str">
        <f t="shared" si="26"/>
        <v>Not Blank</v>
      </c>
      <c r="F1629">
        <f>_xlfn.XLOOKUP(C1629,'Wk no''s'!B:B,'Wk no''s'!C:C,FALSE)</f>
        <v>9</v>
      </c>
    </row>
    <row r="1630" spans="1:6" x14ac:dyDescent="0.25">
      <c r="A1630" t="s">
        <v>1871</v>
      </c>
      <c r="B1630">
        <v>9</v>
      </c>
      <c r="C1630" s="1">
        <v>45715</v>
      </c>
      <c r="D1630" t="s">
        <v>2</v>
      </c>
      <c r="E1630" s="8" t="str">
        <f t="shared" si="26"/>
        <v>Not Blank</v>
      </c>
      <c r="F1630">
        <f>_xlfn.XLOOKUP(C1630,'Wk no''s'!B:B,'Wk no''s'!C:C,FALSE)</f>
        <v>9</v>
      </c>
    </row>
    <row r="1631" spans="1:6" x14ac:dyDescent="0.25">
      <c r="A1631" t="s">
        <v>1872</v>
      </c>
      <c r="C1631" s="1">
        <v>45713</v>
      </c>
      <c r="D1631" t="s">
        <v>2</v>
      </c>
      <c r="E1631" s="8" t="str">
        <f t="shared" si="26"/>
        <v>Blank</v>
      </c>
      <c r="F1631">
        <f>_xlfn.XLOOKUP(C1631,'Wk no''s'!B:B,'Wk no''s'!C:C,FALSE)</f>
        <v>9</v>
      </c>
    </row>
    <row r="1632" spans="1:6" x14ac:dyDescent="0.25">
      <c r="A1632" t="s">
        <v>1873</v>
      </c>
      <c r="B1632">
        <v>16</v>
      </c>
      <c r="C1632" s="1">
        <v>45715</v>
      </c>
      <c r="D1632" t="s">
        <v>2</v>
      </c>
      <c r="E1632" s="8" t="str">
        <f t="shared" si="26"/>
        <v>Not Blank</v>
      </c>
      <c r="F1632">
        <f>_xlfn.XLOOKUP(C1632,'Wk no''s'!B:B,'Wk no''s'!C:C,FALSE)</f>
        <v>9</v>
      </c>
    </row>
    <row r="1633" spans="1:6" x14ac:dyDescent="0.25">
      <c r="A1633" t="s">
        <v>1874</v>
      </c>
      <c r="B1633">
        <v>8</v>
      </c>
      <c r="C1633" s="1">
        <v>45714</v>
      </c>
      <c r="D1633" t="s">
        <v>2</v>
      </c>
      <c r="E1633" s="8" t="str">
        <f t="shared" si="26"/>
        <v>Not Blank</v>
      </c>
      <c r="F1633">
        <f>_xlfn.XLOOKUP(C1633,'Wk no''s'!B:B,'Wk no''s'!C:C,FALSE)</f>
        <v>9</v>
      </c>
    </row>
    <row r="1634" spans="1:6" x14ac:dyDescent="0.25">
      <c r="A1634" t="s">
        <v>1875</v>
      </c>
      <c r="B1634">
        <v>-8</v>
      </c>
      <c r="C1634" s="1">
        <v>45713</v>
      </c>
      <c r="D1634" t="s">
        <v>2</v>
      </c>
      <c r="E1634" s="8" t="str">
        <f t="shared" si="26"/>
        <v>Not Blank</v>
      </c>
      <c r="F1634">
        <f>_xlfn.XLOOKUP(C1634,'Wk no''s'!B:B,'Wk no''s'!C:C,FALSE)</f>
        <v>9</v>
      </c>
    </row>
    <row r="1635" spans="1:6" x14ac:dyDescent="0.25">
      <c r="A1635" t="s">
        <v>1876</v>
      </c>
      <c r="C1635" s="1">
        <v>45713</v>
      </c>
      <c r="D1635" t="s">
        <v>2</v>
      </c>
      <c r="E1635" s="8" t="str">
        <f t="shared" si="26"/>
        <v>Blank</v>
      </c>
      <c r="F1635">
        <f>_xlfn.XLOOKUP(C1635,'Wk no''s'!B:B,'Wk no''s'!C:C,FALSE)</f>
        <v>9</v>
      </c>
    </row>
    <row r="1636" spans="1:6" x14ac:dyDescent="0.25">
      <c r="A1636" t="s">
        <v>1877</v>
      </c>
      <c r="C1636" s="1">
        <v>45713</v>
      </c>
      <c r="D1636" t="s">
        <v>2</v>
      </c>
      <c r="E1636" s="8" t="str">
        <f t="shared" si="26"/>
        <v>Blank</v>
      </c>
      <c r="F1636">
        <f>_xlfn.XLOOKUP(C1636,'Wk no''s'!B:B,'Wk no''s'!C:C,FALSE)</f>
        <v>9</v>
      </c>
    </row>
    <row r="1637" spans="1:6" x14ac:dyDescent="0.25">
      <c r="A1637" t="s">
        <v>1878</v>
      </c>
      <c r="B1637">
        <v>16</v>
      </c>
      <c r="C1637" s="1">
        <v>45715</v>
      </c>
      <c r="D1637" t="s">
        <v>2</v>
      </c>
      <c r="E1637" s="8" t="str">
        <f t="shared" si="26"/>
        <v>Not Blank</v>
      </c>
      <c r="F1637">
        <f>_xlfn.XLOOKUP(C1637,'Wk no''s'!B:B,'Wk no''s'!C:C,FALSE)</f>
        <v>9</v>
      </c>
    </row>
    <row r="1638" spans="1:6" x14ac:dyDescent="0.25">
      <c r="A1638" t="s">
        <v>1879</v>
      </c>
      <c r="B1638">
        <v>-7</v>
      </c>
      <c r="C1638" s="1">
        <v>45713</v>
      </c>
      <c r="D1638" t="s">
        <v>2</v>
      </c>
      <c r="E1638" s="8" t="str">
        <f t="shared" si="26"/>
        <v>Not Blank</v>
      </c>
      <c r="F1638">
        <f>_xlfn.XLOOKUP(C1638,'Wk no''s'!B:B,'Wk no''s'!C:C,FALSE)</f>
        <v>9</v>
      </c>
    </row>
    <row r="1639" spans="1:6" x14ac:dyDescent="0.25">
      <c r="A1639" t="s">
        <v>1880</v>
      </c>
      <c r="B1639">
        <v>8</v>
      </c>
      <c r="C1639" s="1">
        <v>45714</v>
      </c>
      <c r="D1639" t="s">
        <v>2</v>
      </c>
      <c r="E1639" s="8" t="str">
        <f t="shared" si="26"/>
        <v>Not Blank</v>
      </c>
      <c r="F1639">
        <f>_xlfn.XLOOKUP(C1639,'Wk no''s'!B:B,'Wk no''s'!C:C,FALSE)</f>
        <v>9</v>
      </c>
    </row>
    <row r="1640" spans="1:6" x14ac:dyDescent="0.25">
      <c r="A1640" t="s">
        <v>1881</v>
      </c>
      <c r="B1640">
        <v>16</v>
      </c>
      <c r="C1640" s="1">
        <v>45714</v>
      </c>
      <c r="D1640" t="s">
        <v>2</v>
      </c>
      <c r="E1640" s="8" t="str">
        <f t="shared" si="26"/>
        <v>Not Blank</v>
      </c>
      <c r="F1640">
        <f>_xlfn.XLOOKUP(C1640,'Wk no''s'!B:B,'Wk no''s'!C:C,FALSE)</f>
        <v>9</v>
      </c>
    </row>
    <row r="1641" spans="1:6" x14ac:dyDescent="0.25">
      <c r="A1641" t="s">
        <v>1882</v>
      </c>
      <c r="C1641" s="1">
        <v>45713</v>
      </c>
      <c r="D1641" t="s">
        <v>2</v>
      </c>
      <c r="E1641" s="8" t="str">
        <f t="shared" si="26"/>
        <v>Blank</v>
      </c>
      <c r="F1641">
        <f>_xlfn.XLOOKUP(C1641,'Wk no''s'!B:B,'Wk no''s'!C:C,FALSE)</f>
        <v>9</v>
      </c>
    </row>
    <row r="1642" spans="1:6" x14ac:dyDescent="0.25">
      <c r="A1642" t="s">
        <v>1883</v>
      </c>
      <c r="C1642" s="1">
        <v>45713</v>
      </c>
      <c r="D1642" t="s">
        <v>2</v>
      </c>
      <c r="E1642" s="8" t="str">
        <f t="shared" si="26"/>
        <v>Blank</v>
      </c>
      <c r="F1642">
        <f>_xlfn.XLOOKUP(C1642,'Wk no''s'!B:B,'Wk no''s'!C:C,FALSE)</f>
        <v>9</v>
      </c>
    </row>
    <row r="1643" spans="1:6" x14ac:dyDescent="0.25">
      <c r="A1643" t="s">
        <v>1884</v>
      </c>
      <c r="B1643">
        <v>0</v>
      </c>
      <c r="C1643" s="1">
        <v>45713</v>
      </c>
      <c r="D1643" t="s">
        <v>2</v>
      </c>
      <c r="E1643" s="8" t="str">
        <f t="shared" si="26"/>
        <v>Blank</v>
      </c>
      <c r="F1643">
        <f>_xlfn.XLOOKUP(C1643,'Wk no''s'!B:B,'Wk no''s'!C:C,FALSE)</f>
        <v>9</v>
      </c>
    </row>
    <row r="1644" spans="1:6" x14ac:dyDescent="0.25">
      <c r="A1644" t="s">
        <v>1885</v>
      </c>
      <c r="C1644" s="1">
        <v>45714</v>
      </c>
      <c r="D1644" t="s">
        <v>2</v>
      </c>
      <c r="E1644" s="8" t="str">
        <f t="shared" si="26"/>
        <v>Blank</v>
      </c>
      <c r="F1644">
        <f>_xlfn.XLOOKUP(C1644,'Wk no''s'!B:B,'Wk no''s'!C:C,FALSE)</f>
        <v>9</v>
      </c>
    </row>
    <row r="1645" spans="1:6" x14ac:dyDescent="0.25">
      <c r="A1645" t="s">
        <v>1886</v>
      </c>
      <c r="C1645" s="1">
        <v>45714</v>
      </c>
      <c r="D1645" t="s">
        <v>2</v>
      </c>
      <c r="E1645" s="8" t="str">
        <f t="shared" si="26"/>
        <v>Blank</v>
      </c>
      <c r="F1645">
        <f>_xlfn.XLOOKUP(C1645,'Wk no''s'!B:B,'Wk no''s'!C:C,FALSE)</f>
        <v>9</v>
      </c>
    </row>
    <row r="1646" spans="1:6" x14ac:dyDescent="0.25">
      <c r="A1646" t="s">
        <v>1887</v>
      </c>
      <c r="B1646">
        <v>0</v>
      </c>
      <c r="C1646" s="1">
        <v>45714</v>
      </c>
      <c r="D1646" t="s">
        <v>2</v>
      </c>
      <c r="E1646" s="8" t="str">
        <f t="shared" si="26"/>
        <v>Blank</v>
      </c>
      <c r="F1646">
        <f>_xlfn.XLOOKUP(C1646,'Wk no''s'!B:B,'Wk no''s'!C:C,FALSE)</f>
        <v>9</v>
      </c>
    </row>
    <row r="1647" spans="1:6" x14ac:dyDescent="0.25">
      <c r="A1647" t="s">
        <v>1888</v>
      </c>
      <c r="B1647">
        <v>-7</v>
      </c>
      <c r="C1647" s="1">
        <v>45714</v>
      </c>
      <c r="D1647" t="s">
        <v>2</v>
      </c>
      <c r="E1647" s="8" t="str">
        <f t="shared" si="26"/>
        <v>Not Blank</v>
      </c>
      <c r="F1647">
        <f>_xlfn.XLOOKUP(C1647,'Wk no''s'!B:B,'Wk no''s'!C:C,FALSE)</f>
        <v>9</v>
      </c>
    </row>
    <row r="1648" spans="1:6" x14ac:dyDescent="0.25">
      <c r="A1648" t="s">
        <v>1889</v>
      </c>
      <c r="B1648">
        <v>0</v>
      </c>
      <c r="C1648" s="1">
        <v>45714</v>
      </c>
      <c r="D1648" t="s">
        <v>2</v>
      </c>
      <c r="E1648" s="8" t="str">
        <f t="shared" si="26"/>
        <v>Blank</v>
      </c>
      <c r="F1648">
        <f>_xlfn.XLOOKUP(C1648,'Wk no''s'!B:B,'Wk no''s'!C:C,FALSE)</f>
        <v>9</v>
      </c>
    </row>
    <row r="1649" spans="1:6" x14ac:dyDescent="0.25">
      <c r="A1649" t="s">
        <v>1890</v>
      </c>
      <c r="B1649">
        <v>0</v>
      </c>
      <c r="C1649" s="1">
        <v>45714</v>
      </c>
      <c r="D1649" t="s">
        <v>2</v>
      </c>
      <c r="E1649" s="8" t="str">
        <f t="shared" si="26"/>
        <v>Blank</v>
      </c>
      <c r="F1649">
        <f>_xlfn.XLOOKUP(C1649,'Wk no''s'!B:B,'Wk no''s'!C:C,FALSE)</f>
        <v>9</v>
      </c>
    </row>
    <row r="1650" spans="1:6" x14ac:dyDescent="0.25">
      <c r="A1650" t="s">
        <v>1891</v>
      </c>
      <c r="C1650" s="1">
        <v>45714</v>
      </c>
      <c r="D1650" t="s">
        <v>2</v>
      </c>
      <c r="E1650" s="8" t="str">
        <f t="shared" si="26"/>
        <v>Blank</v>
      </c>
      <c r="F1650">
        <f>_xlfn.XLOOKUP(C1650,'Wk no''s'!B:B,'Wk no''s'!C:C,FALSE)</f>
        <v>9</v>
      </c>
    </row>
    <row r="1651" spans="1:6" x14ac:dyDescent="0.25">
      <c r="A1651" t="s">
        <v>1892</v>
      </c>
      <c r="B1651">
        <v>0</v>
      </c>
      <c r="C1651" s="1">
        <v>45714</v>
      </c>
      <c r="D1651" t="s">
        <v>2</v>
      </c>
      <c r="E1651" s="8" t="str">
        <f t="shared" si="26"/>
        <v>Blank</v>
      </c>
      <c r="F1651">
        <f>_xlfn.XLOOKUP(C1651,'Wk no''s'!B:B,'Wk no''s'!C:C,FALSE)</f>
        <v>9</v>
      </c>
    </row>
    <row r="1652" spans="1:6" x14ac:dyDescent="0.25">
      <c r="A1652" t="s">
        <v>1893</v>
      </c>
      <c r="B1652">
        <v>0</v>
      </c>
      <c r="C1652" s="1">
        <v>45714</v>
      </c>
      <c r="D1652" t="s">
        <v>2</v>
      </c>
      <c r="E1652" s="8" t="str">
        <f t="shared" si="26"/>
        <v>Blank</v>
      </c>
      <c r="F1652">
        <f>_xlfn.XLOOKUP(C1652,'Wk no''s'!B:B,'Wk no''s'!C:C,FALSE)</f>
        <v>9</v>
      </c>
    </row>
    <row r="1653" spans="1:6" x14ac:dyDescent="0.25">
      <c r="A1653" t="s">
        <v>1894</v>
      </c>
      <c r="C1653" s="1">
        <v>45714</v>
      </c>
      <c r="D1653" t="s">
        <v>2</v>
      </c>
      <c r="E1653" s="8" t="str">
        <f t="shared" si="26"/>
        <v>Blank</v>
      </c>
      <c r="F1653">
        <f>_xlfn.XLOOKUP(C1653,'Wk no''s'!B:B,'Wk no''s'!C:C,FALSE)</f>
        <v>9</v>
      </c>
    </row>
    <row r="1654" spans="1:6" x14ac:dyDescent="0.25">
      <c r="A1654" t="s">
        <v>1895</v>
      </c>
      <c r="C1654" s="1">
        <v>45714</v>
      </c>
      <c r="D1654" t="s">
        <v>2</v>
      </c>
      <c r="E1654" s="8" t="str">
        <f t="shared" si="26"/>
        <v>Blank</v>
      </c>
      <c r="F1654">
        <f>_xlfn.XLOOKUP(C1654,'Wk no''s'!B:B,'Wk no''s'!C:C,FALSE)</f>
        <v>9</v>
      </c>
    </row>
    <row r="1655" spans="1:6" x14ac:dyDescent="0.25">
      <c r="A1655" t="s">
        <v>1896</v>
      </c>
      <c r="C1655" s="1">
        <v>45714</v>
      </c>
      <c r="D1655" t="s">
        <v>2</v>
      </c>
      <c r="E1655" s="8" t="str">
        <f t="shared" si="26"/>
        <v>Blank</v>
      </c>
      <c r="F1655">
        <f>_xlfn.XLOOKUP(C1655,'Wk no''s'!B:B,'Wk no''s'!C:C,FALSE)</f>
        <v>9</v>
      </c>
    </row>
    <row r="1656" spans="1:6" x14ac:dyDescent="0.25">
      <c r="A1656" t="s">
        <v>1897</v>
      </c>
      <c r="C1656" s="1">
        <v>45714</v>
      </c>
      <c r="D1656" t="s">
        <v>2</v>
      </c>
      <c r="E1656" s="8" t="str">
        <f t="shared" si="26"/>
        <v>Blank</v>
      </c>
      <c r="F1656">
        <f>_xlfn.XLOOKUP(C1656,'Wk no''s'!B:B,'Wk no''s'!C:C,FALSE)</f>
        <v>9</v>
      </c>
    </row>
    <row r="1657" spans="1:6" x14ac:dyDescent="0.25">
      <c r="A1657" t="s">
        <v>1898</v>
      </c>
      <c r="B1657">
        <v>0</v>
      </c>
      <c r="C1657" s="1">
        <v>45714</v>
      </c>
      <c r="D1657" t="s">
        <v>2</v>
      </c>
      <c r="E1657" s="8" t="str">
        <f t="shared" si="26"/>
        <v>Blank</v>
      </c>
      <c r="F1657">
        <f>_xlfn.XLOOKUP(C1657,'Wk no''s'!B:B,'Wk no''s'!C:C,FALSE)</f>
        <v>9</v>
      </c>
    </row>
    <row r="1658" spans="1:6" x14ac:dyDescent="0.25">
      <c r="A1658" t="s">
        <v>1899</v>
      </c>
      <c r="C1658" s="1">
        <v>45714</v>
      </c>
      <c r="D1658" t="s">
        <v>2</v>
      </c>
      <c r="E1658" s="8" t="str">
        <f t="shared" si="26"/>
        <v>Blank</v>
      </c>
      <c r="F1658">
        <f>_xlfn.XLOOKUP(C1658,'Wk no''s'!B:B,'Wk no''s'!C:C,FALSE)</f>
        <v>9</v>
      </c>
    </row>
    <row r="1659" spans="1:6" x14ac:dyDescent="0.25">
      <c r="A1659" t="s">
        <v>1900</v>
      </c>
      <c r="B1659">
        <v>0</v>
      </c>
      <c r="C1659" s="1">
        <v>45714</v>
      </c>
      <c r="D1659" t="s">
        <v>2</v>
      </c>
      <c r="E1659" s="8" t="str">
        <f t="shared" si="26"/>
        <v>Blank</v>
      </c>
      <c r="F1659">
        <f>_xlfn.XLOOKUP(C1659,'Wk no''s'!B:B,'Wk no''s'!C:C,FALSE)</f>
        <v>9</v>
      </c>
    </row>
    <row r="1660" spans="1:6" x14ac:dyDescent="0.25">
      <c r="A1660" t="s">
        <v>1901</v>
      </c>
      <c r="B1660">
        <v>0</v>
      </c>
      <c r="C1660" s="1">
        <v>45714</v>
      </c>
      <c r="D1660" t="s">
        <v>2</v>
      </c>
      <c r="E1660" s="8" t="str">
        <f t="shared" si="26"/>
        <v>Blank</v>
      </c>
      <c r="F1660">
        <f>_xlfn.XLOOKUP(C1660,'Wk no''s'!B:B,'Wk no''s'!C:C,FALSE)</f>
        <v>9</v>
      </c>
    </row>
    <row r="1661" spans="1:6" x14ac:dyDescent="0.25">
      <c r="A1661" t="s">
        <v>1902</v>
      </c>
      <c r="B1661">
        <v>0</v>
      </c>
      <c r="C1661" s="1">
        <v>45714</v>
      </c>
      <c r="D1661" t="s">
        <v>2</v>
      </c>
      <c r="E1661" s="8" t="str">
        <f t="shared" si="26"/>
        <v>Blank</v>
      </c>
      <c r="F1661">
        <f>_xlfn.XLOOKUP(C1661,'Wk no''s'!B:B,'Wk no''s'!C:C,FALSE)</f>
        <v>9</v>
      </c>
    </row>
    <row r="1662" spans="1:6" x14ac:dyDescent="0.25">
      <c r="A1662" t="s">
        <v>1903</v>
      </c>
      <c r="B1662">
        <v>0</v>
      </c>
      <c r="C1662" s="1">
        <v>45714</v>
      </c>
      <c r="D1662" t="s">
        <v>2</v>
      </c>
      <c r="E1662" s="8" t="str">
        <f t="shared" si="26"/>
        <v>Blank</v>
      </c>
      <c r="F1662">
        <f>_xlfn.XLOOKUP(C1662,'Wk no''s'!B:B,'Wk no''s'!C:C,FALSE)</f>
        <v>9</v>
      </c>
    </row>
    <row r="1663" spans="1:6" x14ac:dyDescent="0.25">
      <c r="A1663" t="s">
        <v>1904</v>
      </c>
      <c r="C1663" s="1">
        <v>45715</v>
      </c>
      <c r="D1663" t="s">
        <v>2</v>
      </c>
      <c r="E1663" s="8" t="str">
        <f t="shared" si="26"/>
        <v>Blank</v>
      </c>
      <c r="F1663">
        <f>_xlfn.XLOOKUP(C1663,'Wk no''s'!B:B,'Wk no''s'!C:C,FALSE)</f>
        <v>9</v>
      </c>
    </row>
    <row r="1664" spans="1:6" x14ac:dyDescent="0.25">
      <c r="A1664" t="s">
        <v>1905</v>
      </c>
      <c r="C1664" s="1">
        <v>45715</v>
      </c>
      <c r="D1664" t="s">
        <v>2</v>
      </c>
      <c r="E1664" s="8" t="str">
        <f t="shared" si="26"/>
        <v>Blank</v>
      </c>
      <c r="F1664">
        <f>_xlfn.XLOOKUP(C1664,'Wk no''s'!B:B,'Wk no''s'!C:C,FALSE)</f>
        <v>9</v>
      </c>
    </row>
    <row r="1665" spans="1:6" x14ac:dyDescent="0.25">
      <c r="A1665" t="s">
        <v>1906</v>
      </c>
      <c r="B1665">
        <v>-8</v>
      </c>
      <c r="C1665" s="1">
        <v>45714</v>
      </c>
      <c r="D1665" t="s">
        <v>2</v>
      </c>
      <c r="E1665" s="8" t="str">
        <f t="shared" si="26"/>
        <v>Not Blank</v>
      </c>
      <c r="F1665">
        <f>_xlfn.XLOOKUP(C1665,'Wk no''s'!B:B,'Wk no''s'!C:C,FALSE)</f>
        <v>9</v>
      </c>
    </row>
    <row r="1666" spans="1:6" x14ac:dyDescent="0.25">
      <c r="A1666" t="s">
        <v>1907</v>
      </c>
      <c r="B1666">
        <v>0</v>
      </c>
      <c r="C1666" s="1">
        <v>45715</v>
      </c>
      <c r="D1666" t="s">
        <v>2</v>
      </c>
      <c r="E1666" s="8" t="str">
        <f t="shared" si="26"/>
        <v>Blank</v>
      </c>
      <c r="F1666">
        <f>_xlfn.XLOOKUP(C1666,'Wk no''s'!B:B,'Wk no''s'!C:C,FALSE)</f>
        <v>9</v>
      </c>
    </row>
    <row r="1667" spans="1:6" x14ac:dyDescent="0.25">
      <c r="A1667" t="s">
        <v>1908</v>
      </c>
      <c r="C1667" s="1">
        <v>45714</v>
      </c>
      <c r="D1667" t="s">
        <v>2</v>
      </c>
      <c r="E1667" s="8" t="str">
        <f t="shared" si="26"/>
        <v>Blank</v>
      </c>
      <c r="F1667">
        <f>_xlfn.XLOOKUP(C1667,'Wk no''s'!B:B,'Wk no''s'!C:C,FALSE)</f>
        <v>9</v>
      </c>
    </row>
    <row r="1668" spans="1:6" x14ac:dyDescent="0.25">
      <c r="A1668" t="s">
        <v>1909</v>
      </c>
      <c r="B1668">
        <v>7</v>
      </c>
      <c r="C1668" s="1">
        <v>45715</v>
      </c>
      <c r="D1668" t="s">
        <v>2</v>
      </c>
      <c r="E1668" s="8" t="str">
        <f t="shared" si="26"/>
        <v>Not Blank</v>
      </c>
      <c r="F1668">
        <f>_xlfn.XLOOKUP(C1668,'Wk no''s'!B:B,'Wk no''s'!C:C,FALSE)</f>
        <v>9</v>
      </c>
    </row>
    <row r="1669" spans="1:6" x14ac:dyDescent="0.25">
      <c r="A1669" t="s">
        <v>1910</v>
      </c>
      <c r="B1669">
        <v>15</v>
      </c>
      <c r="C1669" s="1">
        <v>45715</v>
      </c>
      <c r="D1669" t="s">
        <v>2</v>
      </c>
      <c r="E1669" s="8" t="str">
        <f t="shared" si="26"/>
        <v>Not Blank</v>
      </c>
      <c r="F1669">
        <f>_xlfn.XLOOKUP(C1669,'Wk no''s'!B:B,'Wk no''s'!C:C,FALSE)</f>
        <v>9</v>
      </c>
    </row>
    <row r="1670" spans="1:6" x14ac:dyDescent="0.25">
      <c r="A1670" t="s">
        <v>1911</v>
      </c>
      <c r="B1670">
        <v>15</v>
      </c>
      <c r="C1670" s="1">
        <v>45715</v>
      </c>
      <c r="D1670" t="s">
        <v>2</v>
      </c>
      <c r="E1670" s="8" t="str">
        <f t="shared" si="26"/>
        <v>Not Blank</v>
      </c>
      <c r="F1670">
        <f>_xlfn.XLOOKUP(C1670,'Wk no''s'!B:B,'Wk no''s'!C:C,FALSE)</f>
        <v>9</v>
      </c>
    </row>
    <row r="1671" spans="1:6" x14ac:dyDescent="0.25">
      <c r="A1671" t="s">
        <v>1912</v>
      </c>
      <c r="B1671">
        <v>15</v>
      </c>
      <c r="C1671" s="1">
        <v>45715</v>
      </c>
      <c r="D1671" t="s">
        <v>2</v>
      </c>
      <c r="E1671" s="8" t="str">
        <f t="shared" si="26"/>
        <v>Not Blank</v>
      </c>
      <c r="F1671">
        <f>_xlfn.XLOOKUP(C1671,'Wk no''s'!B:B,'Wk no''s'!C:C,FALSE)</f>
        <v>9</v>
      </c>
    </row>
    <row r="1672" spans="1:6" x14ac:dyDescent="0.25">
      <c r="A1672" t="s">
        <v>1913</v>
      </c>
      <c r="B1672">
        <v>15</v>
      </c>
      <c r="C1672" s="1">
        <v>45715</v>
      </c>
      <c r="D1672" t="s">
        <v>2</v>
      </c>
      <c r="E1672" s="8" t="str">
        <f t="shared" si="26"/>
        <v>Not Blank</v>
      </c>
      <c r="F1672">
        <f>_xlfn.XLOOKUP(C1672,'Wk no''s'!B:B,'Wk no''s'!C:C,FALSE)</f>
        <v>9</v>
      </c>
    </row>
    <row r="1673" spans="1:6" x14ac:dyDescent="0.25">
      <c r="A1673" t="s">
        <v>1914</v>
      </c>
      <c r="C1673" s="1">
        <v>45715</v>
      </c>
      <c r="D1673" t="s">
        <v>2</v>
      </c>
      <c r="E1673" s="8" t="str">
        <f t="shared" si="26"/>
        <v>Blank</v>
      </c>
      <c r="F1673">
        <f>_xlfn.XLOOKUP(C1673,'Wk no''s'!B:B,'Wk no''s'!C:C,FALSE)</f>
        <v>9</v>
      </c>
    </row>
    <row r="1674" spans="1:6" x14ac:dyDescent="0.25">
      <c r="A1674" t="s">
        <v>1915</v>
      </c>
      <c r="C1674" s="1">
        <v>45715</v>
      </c>
      <c r="D1674" t="s">
        <v>2</v>
      </c>
      <c r="E1674" s="8" t="str">
        <f t="shared" si="26"/>
        <v>Blank</v>
      </c>
      <c r="F1674">
        <f>_xlfn.XLOOKUP(C1674,'Wk no''s'!B:B,'Wk no''s'!C:C,FALSE)</f>
        <v>9</v>
      </c>
    </row>
    <row r="1675" spans="1:6" x14ac:dyDescent="0.25">
      <c r="A1675" t="s">
        <v>1916</v>
      </c>
      <c r="B1675">
        <v>0</v>
      </c>
      <c r="C1675" s="1">
        <v>45715</v>
      </c>
      <c r="D1675" t="s">
        <v>2</v>
      </c>
      <c r="E1675" s="8" t="str">
        <f t="shared" si="26"/>
        <v>Blank</v>
      </c>
      <c r="F1675">
        <f>_xlfn.XLOOKUP(C1675,'Wk no''s'!B:B,'Wk no''s'!C:C,FALSE)</f>
        <v>9</v>
      </c>
    </row>
    <row r="1676" spans="1:6" x14ac:dyDescent="0.25">
      <c r="A1676" t="s">
        <v>1917</v>
      </c>
      <c r="B1676">
        <v>0</v>
      </c>
      <c r="C1676" s="1">
        <v>45715</v>
      </c>
      <c r="D1676" t="s">
        <v>2</v>
      </c>
      <c r="E1676" s="8" t="str">
        <f t="shared" si="26"/>
        <v>Blank</v>
      </c>
      <c r="F1676">
        <f>_xlfn.XLOOKUP(C1676,'Wk no''s'!B:B,'Wk no''s'!C:C,FALSE)</f>
        <v>9</v>
      </c>
    </row>
    <row r="1677" spans="1:6" x14ac:dyDescent="0.25">
      <c r="A1677" t="s">
        <v>1918</v>
      </c>
      <c r="B1677">
        <v>0</v>
      </c>
      <c r="C1677" s="1">
        <v>45715</v>
      </c>
      <c r="D1677" t="s">
        <v>2</v>
      </c>
      <c r="E1677" s="8" t="str">
        <f t="shared" si="26"/>
        <v>Blank</v>
      </c>
      <c r="F1677">
        <f>_xlfn.XLOOKUP(C1677,'Wk no''s'!B:B,'Wk no''s'!C:C,FALSE)</f>
        <v>9</v>
      </c>
    </row>
    <row r="1678" spans="1:6" x14ac:dyDescent="0.25">
      <c r="A1678" t="s">
        <v>1919</v>
      </c>
      <c r="B1678">
        <v>8</v>
      </c>
      <c r="C1678" s="1">
        <v>45716</v>
      </c>
      <c r="D1678" t="s">
        <v>2</v>
      </c>
      <c r="E1678" s="8" t="str">
        <f t="shared" si="26"/>
        <v>Not Blank</v>
      </c>
      <c r="F1678">
        <f>_xlfn.XLOOKUP(C1678,'Wk no''s'!B:B,'Wk no''s'!C:C,FALSE)</f>
        <v>9</v>
      </c>
    </row>
    <row r="1679" spans="1:6" x14ac:dyDescent="0.25">
      <c r="A1679" t="s">
        <v>1920</v>
      </c>
      <c r="B1679">
        <v>0</v>
      </c>
      <c r="C1679" s="1">
        <v>45715</v>
      </c>
      <c r="D1679" t="s">
        <v>2</v>
      </c>
      <c r="E1679" s="8" t="str">
        <f t="shared" si="26"/>
        <v>Blank</v>
      </c>
      <c r="F1679">
        <f>_xlfn.XLOOKUP(C1679,'Wk no''s'!B:B,'Wk no''s'!C:C,FALSE)</f>
        <v>9</v>
      </c>
    </row>
    <row r="1680" spans="1:6" x14ac:dyDescent="0.25">
      <c r="A1680" t="s">
        <v>1921</v>
      </c>
      <c r="C1680" s="1">
        <v>45715</v>
      </c>
      <c r="D1680" t="s">
        <v>2</v>
      </c>
      <c r="E1680" s="8" t="str">
        <f t="shared" si="26"/>
        <v>Blank</v>
      </c>
      <c r="F1680">
        <f>_xlfn.XLOOKUP(C1680,'Wk no''s'!B:B,'Wk no''s'!C:C,FALSE)</f>
        <v>9</v>
      </c>
    </row>
    <row r="1681" spans="1:6" x14ac:dyDescent="0.25">
      <c r="A1681" t="s">
        <v>1922</v>
      </c>
      <c r="B1681">
        <v>0</v>
      </c>
      <c r="C1681" s="1">
        <v>45715</v>
      </c>
      <c r="D1681" t="s">
        <v>2</v>
      </c>
      <c r="E1681" s="8" t="str">
        <f t="shared" si="26"/>
        <v>Blank</v>
      </c>
      <c r="F1681">
        <f>_xlfn.XLOOKUP(C1681,'Wk no''s'!B:B,'Wk no''s'!C:C,FALSE)</f>
        <v>9</v>
      </c>
    </row>
    <row r="1682" spans="1:6" x14ac:dyDescent="0.25">
      <c r="A1682" t="s">
        <v>1923</v>
      </c>
      <c r="B1682">
        <v>8</v>
      </c>
      <c r="C1682" s="1">
        <v>45716</v>
      </c>
      <c r="D1682" t="s">
        <v>2</v>
      </c>
      <c r="E1682" s="8" t="str">
        <f t="shared" ref="E1682:E1745" si="27">IF(B1682=0,"Blank","Not Blank")</f>
        <v>Not Blank</v>
      </c>
      <c r="F1682">
        <f>_xlfn.XLOOKUP(C1682,'Wk no''s'!B:B,'Wk no''s'!C:C,FALSE)</f>
        <v>9</v>
      </c>
    </row>
    <row r="1683" spans="1:6" x14ac:dyDescent="0.25">
      <c r="A1683" t="s">
        <v>1924</v>
      </c>
      <c r="C1683" s="1">
        <v>45715</v>
      </c>
      <c r="D1683" t="s">
        <v>2</v>
      </c>
      <c r="E1683" s="8" t="str">
        <f t="shared" si="27"/>
        <v>Blank</v>
      </c>
      <c r="F1683">
        <f>_xlfn.XLOOKUP(C1683,'Wk no''s'!B:B,'Wk no''s'!C:C,FALSE)</f>
        <v>9</v>
      </c>
    </row>
    <row r="1684" spans="1:6" x14ac:dyDescent="0.25">
      <c r="A1684" t="s">
        <v>1925</v>
      </c>
      <c r="B1684">
        <v>8</v>
      </c>
      <c r="C1684" s="1">
        <v>45716</v>
      </c>
      <c r="D1684" t="s">
        <v>2</v>
      </c>
      <c r="E1684" s="8" t="str">
        <f t="shared" si="27"/>
        <v>Not Blank</v>
      </c>
      <c r="F1684">
        <f>_xlfn.XLOOKUP(C1684,'Wk no''s'!B:B,'Wk no''s'!C:C,FALSE)</f>
        <v>9</v>
      </c>
    </row>
    <row r="1685" spans="1:6" x14ac:dyDescent="0.25">
      <c r="A1685" t="s">
        <v>1926</v>
      </c>
      <c r="B1685">
        <v>0</v>
      </c>
      <c r="C1685" s="1">
        <v>45716</v>
      </c>
      <c r="D1685" t="s">
        <v>2</v>
      </c>
      <c r="E1685" s="8" t="str">
        <f t="shared" si="27"/>
        <v>Blank</v>
      </c>
      <c r="F1685">
        <f>_xlfn.XLOOKUP(C1685,'Wk no''s'!B:B,'Wk no''s'!C:C,FALSE)</f>
        <v>9</v>
      </c>
    </row>
    <row r="1686" spans="1:6" x14ac:dyDescent="0.25">
      <c r="A1686" t="s">
        <v>1927</v>
      </c>
      <c r="C1686" s="1">
        <v>45715</v>
      </c>
      <c r="D1686" t="s">
        <v>2</v>
      </c>
      <c r="E1686" s="8" t="str">
        <f t="shared" si="27"/>
        <v>Blank</v>
      </c>
      <c r="F1686">
        <f>_xlfn.XLOOKUP(C1686,'Wk no''s'!B:B,'Wk no''s'!C:C,FALSE)</f>
        <v>9</v>
      </c>
    </row>
    <row r="1687" spans="1:6" x14ac:dyDescent="0.25">
      <c r="A1687" t="s">
        <v>1928</v>
      </c>
      <c r="C1687" s="1">
        <v>45715</v>
      </c>
      <c r="D1687" t="s">
        <v>2</v>
      </c>
      <c r="E1687" s="8" t="str">
        <f t="shared" si="27"/>
        <v>Blank</v>
      </c>
      <c r="F1687">
        <f>_xlfn.XLOOKUP(C1687,'Wk no''s'!B:B,'Wk no''s'!C:C,FALSE)</f>
        <v>9</v>
      </c>
    </row>
    <row r="1688" spans="1:6" x14ac:dyDescent="0.25">
      <c r="A1688" t="s">
        <v>1929</v>
      </c>
      <c r="B1688">
        <v>15</v>
      </c>
      <c r="C1688" s="1">
        <v>45716</v>
      </c>
      <c r="D1688" t="s">
        <v>2</v>
      </c>
      <c r="E1688" s="8" t="str">
        <f t="shared" si="27"/>
        <v>Not Blank</v>
      </c>
      <c r="F1688">
        <f>_xlfn.XLOOKUP(C1688,'Wk no''s'!B:B,'Wk no''s'!C:C,FALSE)</f>
        <v>9</v>
      </c>
    </row>
    <row r="1689" spans="1:6" x14ac:dyDescent="0.25">
      <c r="A1689" t="s">
        <v>1930</v>
      </c>
      <c r="B1689">
        <v>15</v>
      </c>
      <c r="C1689" s="1">
        <v>45716</v>
      </c>
      <c r="D1689" t="s">
        <v>2</v>
      </c>
      <c r="E1689" s="8" t="str">
        <f t="shared" si="27"/>
        <v>Not Blank</v>
      </c>
      <c r="F1689">
        <f>_xlfn.XLOOKUP(C1689,'Wk no''s'!B:B,'Wk no''s'!C:C,FALSE)</f>
        <v>9</v>
      </c>
    </row>
    <row r="1690" spans="1:6" x14ac:dyDescent="0.25">
      <c r="A1690" t="s">
        <v>1931</v>
      </c>
      <c r="B1690">
        <v>15</v>
      </c>
      <c r="C1690" s="1">
        <v>45716</v>
      </c>
      <c r="D1690" t="s">
        <v>2</v>
      </c>
      <c r="E1690" s="8" t="str">
        <f t="shared" si="27"/>
        <v>Not Blank</v>
      </c>
      <c r="F1690">
        <f>_xlfn.XLOOKUP(C1690,'Wk no''s'!B:B,'Wk no''s'!C:C,FALSE)</f>
        <v>9</v>
      </c>
    </row>
    <row r="1691" spans="1:6" x14ac:dyDescent="0.25">
      <c r="A1691" t="s">
        <v>1932</v>
      </c>
      <c r="B1691">
        <v>0</v>
      </c>
      <c r="C1691" s="1">
        <v>45716</v>
      </c>
      <c r="D1691" t="s">
        <v>2</v>
      </c>
      <c r="E1691" s="8" t="str">
        <f t="shared" si="27"/>
        <v>Blank</v>
      </c>
      <c r="F1691">
        <f>_xlfn.XLOOKUP(C1691,'Wk no''s'!B:B,'Wk no''s'!C:C,FALSE)</f>
        <v>9</v>
      </c>
    </row>
    <row r="1692" spans="1:6" x14ac:dyDescent="0.25">
      <c r="A1692" t="s">
        <v>1933</v>
      </c>
      <c r="B1692">
        <v>0</v>
      </c>
      <c r="C1692" s="1">
        <v>45716</v>
      </c>
      <c r="D1692" t="s">
        <v>2</v>
      </c>
      <c r="E1692" s="8" t="str">
        <f t="shared" si="27"/>
        <v>Blank</v>
      </c>
      <c r="F1692">
        <f>_xlfn.XLOOKUP(C1692,'Wk no''s'!B:B,'Wk no''s'!C:C,FALSE)</f>
        <v>9</v>
      </c>
    </row>
    <row r="1693" spans="1:6" x14ac:dyDescent="0.25">
      <c r="A1693" t="s">
        <v>1934</v>
      </c>
      <c r="B1693">
        <v>0</v>
      </c>
      <c r="C1693" s="1">
        <v>45716</v>
      </c>
      <c r="D1693" t="s">
        <v>2</v>
      </c>
      <c r="E1693" s="8" t="str">
        <f t="shared" si="27"/>
        <v>Blank</v>
      </c>
      <c r="F1693">
        <f>_xlfn.XLOOKUP(C1693,'Wk no''s'!B:B,'Wk no''s'!C:C,FALSE)</f>
        <v>9</v>
      </c>
    </row>
    <row r="1694" spans="1:6" x14ac:dyDescent="0.25">
      <c r="A1694" t="s">
        <v>1935</v>
      </c>
      <c r="B1694">
        <v>0</v>
      </c>
      <c r="C1694" s="1">
        <v>45716</v>
      </c>
      <c r="D1694" t="s">
        <v>2</v>
      </c>
      <c r="E1694" s="8" t="str">
        <f t="shared" si="27"/>
        <v>Blank</v>
      </c>
      <c r="F1694">
        <f>_xlfn.XLOOKUP(C1694,'Wk no''s'!B:B,'Wk no''s'!C:C,FALSE)</f>
        <v>9</v>
      </c>
    </row>
    <row r="1695" spans="1:6" x14ac:dyDescent="0.25">
      <c r="A1695" t="s">
        <v>1936</v>
      </c>
      <c r="C1695" s="1">
        <v>45716</v>
      </c>
      <c r="D1695" t="s">
        <v>2</v>
      </c>
      <c r="E1695" s="8" t="str">
        <f t="shared" si="27"/>
        <v>Blank</v>
      </c>
      <c r="F1695">
        <f>_xlfn.XLOOKUP(C1695,'Wk no''s'!B:B,'Wk no''s'!C:C,FALSE)</f>
        <v>9</v>
      </c>
    </row>
    <row r="1696" spans="1:6" x14ac:dyDescent="0.25">
      <c r="A1696" t="s">
        <v>1937</v>
      </c>
      <c r="B1696">
        <v>0</v>
      </c>
      <c r="C1696" s="1">
        <v>45716</v>
      </c>
      <c r="D1696" t="s">
        <v>2</v>
      </c>
      <c r="E1696" s="8" t="str">
        <f t="shared" si="27"/>
        <v>Blank</v>
      </c>
      <c r="F1696">
        <f>_xlfn.XLOOKUP(C1696,'Wk no''s'!B:B,'Wk no''s'!C:C,FALSE)</f>
        <v>9</v>
      </c>
    </row>
    <row r="1697" spans="1:6" x14ac:dyDescent="0.25">
      <c r="A1697" t="s">
        <v>1938</v>
      </c>
      <c r="B1697">
        <v>0</v>
      </c>
      <c r="C1697" s="1">
        <v>45716</v>
      </c>
      <c r="D1697" t="s">
        <v>2</v>
      </c>
      <c r="E1697" s="8" t="str">
        <f t="shared" si="27"/>
        <v>Blank</v>
      </c>
      <c r="F1697">
        <f>_xlfn.XLOOKUP(C1697,'Wk no''s'!B:B,'Wk no''s'!C:C,FALSE)</f>
        <v>9</v>
      </c>
    </row>
    <row r="1698" spans="1:6" x14ac:dyDescent="0.25">
      <c r="A1698" t="s">
        <v>1939</v>
      </c>
      <c r="B1698">
        <v>0</v>
      </c>
      <c r="C1698" s="1">
        <v>45716</v>
      </c>
      <c r="D1698" t="s">
        <v>2</v>
      </c>
      <c r="E1698" s="8" t="str">
        <f t="shared" si="27"/>
        <v>Blank</v>
      </c>
      <c r="F1698">
        <f>_xlfn.XLOOKUP(C1698,'Wk no''s'!B:B,'Wk no''s'!C:C,FALSE)</f>
        <v>9</v>
      </c>
    </row>
    <row r="1699" spans="1:6" x14ac:dyDescent="0.25">
      <c r="A1699" t="s">
        <v>1940</v>
      </c>
      <c r="C1699" s="1">
        <v>45716</v>
      </c>
      <c r="D1699" t="s">
        <v>2</v>
      </c>
      <c r="E1699" s="8" t="str">
        <f t="shared" si="27"/>
        <v>Blank</v>
      </c>
      <c r="F1699">
        <f>_xlfn.XLOOKUP(C1699,'Wk no''s'!B:B,'Wk no''s'!C:C,FALSE)</f>
        <v>9</v>
      </c>
    </row>
    <row r="1700" spans="1:6" x14ac:dyDescent="0.25">
      <c r="A1700" t="s">
        <v>1941</v>
      </c>
      <c r="C1700" s="1">
        <v>45716</v>
      </c>
      <c r="D1700" t="s">
        <v>2</v>
      </c>
      <c r="E1700" s="8" t="str">
        <f t="shared" si="27"/>
        <v>Blank</v>
      </c>
      <c r="F1700">
        <f>_xlfn.XLOOKUP(C1700,'Wk no''s'!B:B,'Wk no''s'!C:C,FALSE)</f>
        <v>9</v>
      </c>
    </row>
    <row r="1701" spans="1:6" x14ac:dyDescent="0.25">
      <c r="A1701" t="s">
        <v>1942</v>
      </c>
      <c r="B1701">
        <v>0</v>
      </c>
      <c r="C1701" s="1">
        <v>45716</v>
      </c>
      <c r="D1701" t="s">
        <v>2</v>
      </c>
      <c r="E1701" s="8" t="str">
        <f t="shared" si="27"/>
        <v>Blank</v>
      </c>
      <c r="F1701">
        <f>_xlfn.XLOOKUP(C1701,'Wk no''s'!B:B,'Wk no''s'!C:C,FALSE)</f>
        <v>9</v>
      </c>
    </row>
    <row r="1702" spans="1:6" x14ac:dyDescent="0.25">
      <c r="A1702" t="s">
        <v>1943</v>
      </c>
      <c r="B1702">
        <v>54</v>
      </c>
      <c r="C1702" s="1">
        <v>45713</v>
      </c>
      <c r="D1702" t="s">
        <v>11</v>
      </c>
      <c r="E1702" s="8" t="str">
        <f t="shared" si="27"/>
        <v>Not Blank</v>
      </c>
      <c r="F1702">
        <f>_xlfn.XLOOKUP(C1702,'Wk no''s'!B:B,'Wk no''s'!C:C,FALSE)</f>
        <v>9</v>
      </c>
    </row>
    <row r="1703" spans="1:6" x14ac:dyDescent="0.25">
      <c r="A1703" t="s">
        <v>1944</v>
      </c>
      <c r="B1703">
        <v>45</v>
      </c>
      <c r="C1703" s="1">
        <v>45713</v>
      </c>
      <c r="D1703" t="s">
        <v>11</v>
      </c>
      <c r="E1703" s="8" t="str">
        <f t="shared" si="27"/>
        <v>Not Blank</v>
      </c>
      <c r="F1703">
        <f>_xlfn.XLOOKUP(C1703,'Wk no''s'!B:B,'Wk no''s'!C:C,FALSE)</f>
        <v>9</v>
      </c>
    </row>
    <row r="1704" spans="1:6" x14ac:dyDescent="0.25">
      <c r="A1704" t="s">
        <v>1945</v>
      </c>
      <c r="B1704">
        <v>37</v>
      </c>
      <c r="C1704" s="1">
        <v>45713</v>
      </c>
      <c r="D1704" t="s">
        <v>11</v>
      </c>
      <c r="E1704" s="8" t="str">
        <f t="shared" si="27"/>
        <v>Not Blank</v>
      </c>
      <c r="F1704">
        <f>_xlfn.XLOOKUP(C1704,'Wk no''s'!B:B,'Wk no''s'!C:C,FALSE)</f>
        <v>9</v>
      </c>
    </row>
    <row r="1705" spans="1:6" x14ac:dyDescent="0.25">
      <c r="A1705" t="s">
        <v>1946</v>
      </c>
      <c r="B1705">
        <v>32</v>
      </c>
      <c r="C1705" s="1">
        <v>45712</v>
      </c>
      <c r="D1705" t="s">
        <v>11</v>
      </c>
      <c r="E1705" s="8" t="str">
        <f t="shared" si="27"/>
        <v>Not Blank</v>
      </c>
      <c r="F1705">
        <f>_xlfn.XLOOKUP(C1705,'Wk no''s'!B:B,'Wk no''s'!C:C,FALSE)</f>
        <v>9</v>
      </c>
    </row>
    <row r="1706" spans="1:6" x14ac:dyDescent="0.25">
      <c r="A1706" t="s">
        <v>1947</v>
      </c>
      <c r="B1706">
        <v>49</v>
      </c>
      <c r="C1706" s="1">
        <v>45714</v>
      </c>
      <c r="D1706" t="s">
        <v>11</v>
      </c>
      <c r="E1706" s="8" t="str">
        <f t="shared" si="27"/>
        <v>Not Blank</v>
      </c>
      <c r="F1706">
        <f>_xlfn.XLOOKUP(C1706,'Wk no''s'!B:B,'Wk no''s'!C:C,FALSE)</f>
        <v>9</v>
      </c>
    </row>
    <row r="1707" spans="1:6" x14ac:dyDescent="0.25">
      <c r="A1707" t="s">
        <v>1948</v>
      </c>
      <c r="B1707">
        <v>24</v>
      </c>
      <c r="C1707" s="1">
        <v>45712</v>
      </c>
      <c r="D1707" t="s">
        <v>11</v>
      </c>
      <c r="E1707" s="8" t="str">
        <f t="shared" si="27"/>
        <v>Not Blank</v>
      </c>
      <c r="F1707">
        <f>_xlfn.XLOOKUP(C1707,'Wk no''s'!B:B,'Wk no''s'!C:C,FALSE)</f>
        <v>9</v>
      </c>
    </row>
    <row r="1708" spans="1:6" x14ac:dyDescent="0.25">
      <c r="A1708" t="s">
        <v>1949</v>
      </c>
      <c r="B1708">
        <v>24</v>
      </c>
      <c r="C1708" s="1">
        <v>45712</v>
      </c>
      <c r="D1708" t="s">
        <v>11</v>
      </c>
      <c r="E1708" s="8" t="str">
        <f t="shared" si="27"/>
        <v>Not Blank</v>
      </c>
      <c r="F1708">
        <f>_xlfn.XLOOKUP(C1708,'Wk no''s'!B:B,'Wk no''s'!C:C,FALSE)</f>
        <v>9</v>
      </c>
    </row>
    <row r="1709" spans="1:6" x14ac:dyDescent="0.25">
      <c r="A1709" t="s">
        <v>1950</v>
      </c>
      <c r="B1709">
        <v>21</v>
      </c>
      <c r="C1709" s="1">
        <v>45713</v>
      </c>
      <c r="D1709" t="s">
        <v>11</v>
      </c>
      <c r="E1709" s="8" t="str">
        <f t="shared" si="27"/>
        <v>Not Blank</v>
      </c>
      <c r="F1709">
        <f>_xlfn.XLOOKUP(C1709,'Wk no''s'!B:B,'Wk no''s'!C:C,FALSE)</f>
        <v>9</v>
      </c>
    </row>
    <row r="1710" spans="1:6" x14ac:dyDescent="0.25">
      <c r="A1710" t="s">
        <v>1951</v>
      </c>
      <c r="B1710">
        <v>38</v>
      </c>
      <c r="C1710" s="1">
        <v>45715</v>
      </c>
      <c r="D1710" t="s">
        <v>11</v>
      </c>
      <c r="E1710" s="8" t="str">
        <f t="shared" si="27"/>
        <v>Not Blank</v>
      </c>
      <c r="F1710">
        <f>_xlfn.XLOOKUP(C1710,'Wk no''s'!B:B,'Wk no''s'!C:C,FALSE)</f>
        <v>9</v>
      </c>
    </row>
    <row r="1711" spans="1:6" x14ac:dyDescent="0.25">
      <c r="A1711" t="s">
        <v>1952</v>
      </c>
      <c r="B1711">
        <v>1</v>
      </c>
      <c r="C1711" s="1">
        <v>45712</v>
      </c>
      <c r="D1711" t="s">
        <v>11</v>
      </c>
      <c r="E1711" s="8" t="str">
        <f t="shared" si="27"/>
        <v>Not Blank</v>
      </c>
      <c r="F1711">
        <f>_xlfn.XLOOKUP(C1711,'Wk no''s'!B:B,'Wk no''s'!C:C,FALSE)</f>
        <v>9</v>
      </c>
    </row>
    <row r="1712" spans="1:6" x14ac:dyDescent="0.25">
      <c r="A1712" t="s">
        <v>1953</v>
      </c>
      <c r="B1712">
        <v>13</v>
      </c>
      <c r="C1712" s="1">
        <v>45713</v>
      </c>
      <c r="D1712" t="s">
        <v>11</v>
      </c>
      <c r="E1712" s="8" t="str">
        <f t="shared" si="27"/>
        <v>Not Blank</v>
      </c>
      <c r="F1712">
        <f>_xlfn.XLOOKUP(C1712,'Wk no''s'!B:B,'Wk no''s'!C:C,FALSE)</f>
        <v>9</v>
      </c>
    </row>
    <row r="1713" spans="1:6" x14ac:dyDescent="0.25">
      <c r="A1713" t="s">
        <v>1954</v>
      </c>
      <c r="C1713" s="1">
        <v>45716</v>
      </c>
      <c r="D1713" t="s">
        <v>11</v>
      </c>
      <c r="E1713" s="8" t="str">
        <f t="shared" si="27"/>
        <v>Blank</v>
      </c>
      <c r="F1713">
        <f>_xlfn.XLOOKUP(C1713,'Wk no''s'!B:B,'Wk no''s'!C:C,FALSE)</f>
        <v>9</v>
      </c>
    </row>
    <row r="1714" spans="1:6" x14ac:dyDescent="0.25">
      <c r="A1714" t="s">
        <v>1955</v>
      </c>
      <c r="B1714">
        <v>11</v>
      </c>
      <c r="C1714" s="1">
        <v>45715</v>
      </c>
      <c r="D1714" t="s">
        <v>11</v>
      </c>
      <c r="E1714" s="8" t="str">
        <f t="shared" si="27"/>
        <v>Not Blank</v>
      </c>
      <c r="F1714">
        <f>_xlfn.XLOOKUP(C1714,'Wk no''s'!B:B,'Wk no''s'!C:C,FALSE)</f>
        <v>9</v>
      </c>
    </row>
    <row r="1715" spans="1:6" x14ac:dyDescent="0.25">
      <c r="A1715" t="s">
        <v>1956</v>
      </c>
      <c r="B1715">
        <v>224</v>
      </c>
      <c r="C1715" s="1">
        <v>45719</v>
      </c>
      <c r="D1715" t="s">
        <v>8</v>
      </c>
      <c r="E1715" s="8" t="str">
        <f t="shared" si="27"/>
        <v>Not Blank</v>
      </c>
      <c r="F1715">
        <f>_xlfn.XLOOKUP(C1715,'Wk no''s'!B:B,'Wk no''s'!C:C,FALSE)</f>
        <v>10</v>
      </c>
    </row>
    <row r="1716" spans="1:6" x14ac:dyDescent="0.25">
      <c r="A1716" t="s">
        <v>1957</v>
      </c>
      <c r="B1716">
        <v>25</v>
      </c>
      <c r="C1716" s="1">
        <v>45719</v>
      </c>
      <c r="D1716" t="s">
        <v>8</v>
      </c>
      <c r="E1716" s="8" t="str">
        <f t="shared" si="27"/>
        <v>Not Blank</v>
      </c>
      <c r="F1716">
        <f>_xlfn.XLOOKUP(C1716,'Wk no''s'!B:B,'Wk no''s'!C:C,FALSE)</f>
        <v>10</v>
      </c>
    </row>
    <row r="1717" spans="1:6" x14ac:dyDescent="0.25">
      <c r="A1717" t="s">
        <v>1958</v>
      </c>
      <c r="B1717">
        <v>8</v>
      </c>
      <c r="C1717" s="1">
        <v>45721</v>
      </c>
      <c r="D1717" t="s">
        <v>8</v>
      </c>
      <c r="E1717" s="8" t="str">
        <f t="shared" si="27"/>
        <v>Not Blank</v>
      </c>
      <c r="F1717">
        <f>_xlfn.XLOOKUP(C1717,'Wk no''s'!B:B,'Wk no''s'!C:C,FALSE)</f>
        <v>10</v>
      </c>
    </row>
    <row r="1718" spans="1:6" x14ac:dyDescent="0.25">
      <c r="A1718" t="s">
        <v>1959</v>
      </c>
      <c r="B1718">
        <v>24</v>
      </c>
      <c r="C1718" s="1">
        <v>45723</v>
      </c>
      <c r="D1718" t="s">
        <v>8</v>
      </c>
      <c r="E1718" s="8" t="str">
        <f t="shared" si="27"/>
        <v>Not Blank</v>
      </c>
      <c r="F1718">
        <f>_xlfn.XLOOKUP(C1718,'Wk no''s'!B:B,'Wk no''s'!C:C,FALSE)</f>
        <v>10</v>
      </c>
    </row>
    <row r="1719" spans="1:6" x14ac:dyDescent="0.25">
      <c r="A1719" t="s">
        <v>1960</v>
      </c>
      <c r="C1719" s="1">
        <v>45722</v>
      </c>
      <c r="D1719" t="s">
        <v>192</v>
      </c>
      <c r="E1719" s="8" t="str">
        <f t="shared" si="27"/>
        <v>Blank</v>
      </c>
      <c r="F1719">
        <f>_xlfn.XLOOKUP(C1719,'Wk no''s'!B:B,'Wk no''s'!C:C,FALSE)</f>
        <v>10</v>
      </c>
    </row>
    <row r="1720" spans="1:6" x14ac:dyDescent="0.25">
      <c r="A1720" t="s">
        <v>1961</v>
      </c>
      <c r="C1720" s="1">
        <v>45722</v>
      </c>
      <c r="D1720" t="s">
        <v>192</v>
      </c>
      <c r="E1720" s="8" t="str">
        <f t="shared" si="27"/>
        <v>Blank</v>
      </c>
      <c r="F1720">
        <f>_xlfn.XLOOKUP(C1720,'Wk no''s'!B:B,'Wk no''s'!C:C,FALSE)</f>
        <v>10</v>
      </c>
    </row>
    <row r="1721" spans="1:6" x14ac:dyDescent="0.25">
      <c r="A1721" t="s">
        <v>1962</v>
      </c>
      <c r="C1721" s="1">
        <v>45720</v>
      </c>
      <c r="D1721" t="s">
        <v>192</v>
      </c>
      <c r="E1721" s="8" t="str">
        <f t="shared" si="27"/>
        <v>Blank</v>
      </c>
      <c r="F1721">
        <f>_xlfn.XLOOKUP(C1721,'Wk no''s'!B:B,'Wk no''s'!C:C,FALSE)</f>
        <v>10</v>
      </c>
    </row>
    <row r="1722" spans="1:6" x14ac:dyDescent="0.25">
      <c r="A1722" t="s">
        <v>1963</v>
      </c>
      <c r="C1722" s="1">
        <v>45719</v>
      </c>
      <c r="D1722" t="s">
        <v>192</v>
      </c>
      <c r="E1722" s="8" t="str">
        <f t="shared" si="27"/>
        <v>Blank</v>
      </c>
      <c r="F1722">
        <f>_xlfn.XLOOKUP(C1722,'Wk no''s'!B:B,'Wk no''s'!C:C,FALSE)</f>
        <v>10</v>
      </c>
    </row>
    <row r="1723" spans="1:6" x14ac:dyDescent="0.25">
      <c r="A1723" t="s">
        <v>1964</v>
      </c>
      <c r="C1723" s="1">
        <v>45720</v>
      </c>
      <c r="D1723" t="s">
        <v>192</v>
      </c>
      <c r="E1723" s="8" t="str">
        <f t="shared" si="27"/>
        <v>Blank</v>
      </c>
      <c r="F1723">
        <f>_xlfn.XLOOKUP(C1723,'Wk no''s'!B:B,'Wk no''s'!C:C,FALSE)</f>
        <v>10</v>
      </c>
    </row>
    <row r="1724" spans="1:6" x14ac:dyDescent="0.25">
      <c r="A1724" t="s">
        <v>1965</v>
      </c>
      <c r="C1724" s="1">
        <v>45720</v>
      </c>
      <c r="D1724" t="s">
        <v>192</v>
      </c>
      <c r="E1724" s="8" t="str">
        <f t="shared" si="27"/>
        <v>Blank</v>
      </c>
      <c r="F1724">
        <f>_xlfn.XLOOKUP(C1724,'Wk no''s'!B:B,'Wk no''s'!C:C,FALSE)</f>
        <v>10</v>
      </c>
    </row>
    <row r="1725" spans="1:6" x14ac:dyDescent="0.25">
      <c r="A1725" t="s">
        <v>1966</v>
      </c>
      <c r="C1725" s="1">
        <v>45722</v>
      </c>
      <c r="D1725" t="s">
        <v>192</v>
      </c>
      <c r="E1725" s="8" t="str">
        <f t="shared" si="27"/>
        <v>Blank</v>
      </c>
      <c r="F1725">
        <f>_xlfn.XLOOKUP(C1725,'Wk no''s'!B:B,'Wk no''s'!C:C,FALSE)</f>
        <v>10</v>
      </c>
    </row>
    <row r="1726" spans="1:6" x14ac:dyDescent="0.25">
      <c r="A1726" t="s">
        <v>1967</v>
      </c>
      <c r="C1726" s="1">
        <v>45722</v>
      </c>
      <c r="D1726" t="s">
        <v>192</v>
      </c>
      <c r="E1726" s="8" t="str">
        <f t="shared" si="27"/>
        <v>Blank</v>
      </c>
      <c r="F1726">
        <f>_xlfn.XLOOKUP(C1726,'Wk no''s'!B:B,'Wk no''s'!C:C,FALSE)</f>
        <v>10</v>
      </c>
    </row>
    <row r="1727" spans="1:6" x14ac:dyDescent="0.25">
      <c r="A1727" t="s">
        <v>1968</v>
      </c>
      <c r="C1727" s="1">
        <v>45723</v>
      </c>
      <c r="D1727" t="s">
        <v>192</v>
      </c>
      <c r="E1727" s="8" t="str">
        <f t="shared" si="27"/>
        <v>Blank</v>
      </c>
      <c r="F1727">
        <f>_xlfn.XLOOKUP(C1727,'Wk no''s'!B:B,'Wk no''s'!C:C,FALSE)</f>
        <v>10</v>
      </c>
    </row>
    <row r="1728" spans="1:6" x14ac:dyDescent="0.25">
      <c r="A1728" t="s">
        <v>1969</v>
      </c>
      <c r="C1728" s="1">
        <v>45723</v>
      </c>
      <c r="D1728" t="s">
        <v>192</v>
      </c>
      <c r="E1728" s="8" t="str">
        <f t="shared" si="27"/>
        <v>Blank</v>
      </c>
      <c r="F1728">
        <f>_xlfn.XLOOKUP(C1728,'Wk no''s'!B:B,'Wk no''s'!C:C,FALSE)</f>
        <v>10</v>
      </c>
    </row>
    <row r="1729" spans="1:6" x14ac:dyDescent="0.25">
      <c r="A1729" t="s">
        <v>1970</v>
      </c>
      <c r="C1729" s="1">
        <v>45723</v>
      </c>
      <c r="D1729" t="s">
        <v>192</v>
      </c>
      <c r="E1729" s="8" t="str">
        <f t="shared" si="27"/>
        <v>Blank</v>
      </c>
      <c r="F1729">
        <f>_xlfn.XLOOKUP(C1729,'Wk no''s'!B:B,'Wk no''s'!C:C,FALSE)</f>
        <v>10</v>
      </c>
    </row>
    <row r="1730" spans="1:6" x14ac:dyDescent="0.25">
      <c r="A1730" t="s">
        <v>1971</v>
      </c>
      <c r="B1730">
        <v>88</v>
      </c>
      <c r="C1730" s="1">
        <v>45721</v>
      </c>
      <c r="D1730" t="s">
        <v>184</v>
      </c>
      <c r="E1730" s="8" t="str">
        <f t="shared" si="27"/>
        <v>Not Blank</v>
      </c>
      <c r="F1730">
        <f>_xlfn.XLOOKUP(C1730,'Wk no''s'!B:B,'Wk no''s'!C:C,FALSE)</f>
        <v>10</v>
      </c>
    </row>
    <row r="1731" spans="1:6" x14ac:dyDescent="0.25">
      <c r="A1731" t="s">
        <v>1972</v>
      </c>
      <c r="B1731">
        <v>48</v>
      </c>
      <c r="C1731" s="1">
        <v>45721</v>
      </c>
      <c r="D1731" t="s">
        <v>184</v>
      </c>
      <c r="E1731" s="8" t="str">
        <f t="shared" si="27"/>
        <v>Not Blank</v>
      </c>
      <c r="F1731">
        <f>_xlfn.XLOOKUP(C1731,'Wk no''s'!B:B,'Wk no''s'!C:C,FALSE)</f>
        <v>10</v>
      </c>
    </row>
    <row r="1732" spans="1:6" x14ac:dyDescent="0.25">
      <c r="A1732" t="s">
        <v>1973</v>
      </c>
      <c r="B1732">
        <v>32</v>
      </c>
      <c r="C1732" s="1">
        <v>45720</v>
      </c>
      <c r="D1732" t="s">
        <v>184</v>
      </c>
      <c r="E1732" s="8" t="str">
        <f t="shared" si="27"/>
        <v>Not Blank</v>
      </c>
      <c r="F1732">
        <f>_xlfn.XLOOKUP(C1732,'Wk no''s'!B:B,'Wk no''s'!C:C,FALSE)</f>
        <v>10</v>
      </c>
    </row>
    <row r="1733" spans="1:6" x14ac:dyDescent="0.25">
      <c r="A1733" t="s">
        <v>1974</v>
      </c>
      <c r="B1733">
        <v>25</v>
      </c>
      <c r="C1733" s="1">
        <v>45720</v>
      </c>
      <c r="D1733" t="s">
        <v>184</v>
      </c>
      <c r="E1733" s="8" t="str">
        <f t="shared" si="27"/>
        <v>Not Blank</v>
      </c>
      <c r="F1733">
        <f>_xlfn.XLOOKUP(C1733,'Wk no''s'!B:B,'Wk no''s'!C:C,FALSE)</f>
        <v>10</v>
      </c>
    </row>
    <row r="1734" spans="1:6" x14ac:dyDescent="0.25">
      <c r="A1734" t="s">
        <v>1975</v>
      </c>
      <c r="C1734" s="1">
        <v>45720</v>
      </c>
      <c r="D1734" t="s">
        <v>184</v>
      </c>
      <c r="E1734" s="8" t="str">
        <f t="shared" si="27"/>
        <v>Blank</v>
      </c>
      <c r="F1734">
        <f>_xlfn.XLOOKUP(C1734,'Wk no''s'!B:B,'Wk no''s'!C:C,FALSE)</f>
        <v>10</v>
      </c>
    </row>
    <row r="1735" spans="1:6" x14ac:dyDescent="0.25">
      <c r="A1735" t="s">
        <v>1976</v>
      </c>
      <c r="B1735">
        <v>8</v>
      </c>
      <c r="C1735" s="1">
        <v>45720</v>
      </c>
      <c r="D1735" t="s">
        <v>184</v>
      </c>
      <c r="E1735" s="8" t="str">
        <f t="shared" si="27"/>
        <v>Not Blank</v>
      </c>
      <c r="F1735">
        <f>_xlfn.XLOOKUP(C1735,'Wk no''s'!B:B,'Wk no''s'!C:C,FALSE)</f>
        <v>10</v>
      </c>
    </row>
    <row r="1736" spans="1:6" x14ac:dyDescent="0.25">
      <c r="A1736" t="s">
        <v>1977</v>
      </c>
      <c r="B1736">
        <v>8</v>
      </c>
      <c r="C1736" s="1">
        <v>45720</v>
      </c>
      <c r="D1736" t="s">
        <v>184</v>
      </c>
      <c r="E1736" s="8" t="str">
        <f t="shared" si="27"/>
        <v>Not Blank</v>
      </c>
      <c r="F1736">
        <f>_xlfn.XLOOKUP(C1736,'Wk no''s'!B:B,'Wk no''s'!C:C,FALSE)</f>
        <v>10</v>
      </c>
    </row>
    <row r="1737" spans="1:6" x14ac:dyDescent="0.25">
      <c r="A1737" t="s">
        <v>1978</v>
      </c>
      <c r="B1737">
        <v>0</v>
      </c>
      <c r="C1737" s="1">
        <v>45721</v>
      </c>
      <c r="D1737" t="s">
        <v>184</v>
      </c>
      <c r="E1737" s="8" t="str">
        <f t="shared" si="27"/>
        <v>Blank</v>
      </c>
      <c r="F1737">
        <f>_xlfn.XLOOKUP(C1737,'Wk no''s'!B:B,'Wk no''s'!C:C,FALSE)</f>
        <v>10</v>
      </c>
    </row>
    <row r="1738" spans="1:6" x14ac:dyDescent="0.25">
      <c r="A1738" t="s">
        <v>1979</v>
      </c>
      <c r="C1738" s="1">
        <v>45722</v>
      </c>
      <c r="D1738" t="s">
        <v>184</v>
      </c>
      <c r="E1738" s="8" t="str">
        <f t="shared" si="27"/>
        <v>Blank</v>
      </c>
      <c r="F1738">
        <f>_xlfn.XLOOKUP(C1738,'Wk no''s'!B:B,'Wk no''s'!C:C,FALSE)</f>
        <v>10</v>
      </c>
    </row>
    <row r="1739" spans="1:6" x14ac:dyDescent="0.25">
      <c r="A1739" t="s">
        <v>1980</v>
      </c>
      <c r="B1739">
        <v>72</v>
      </c>
      <c r="C1739" s="1">
        <v>45719</v>
      </c>
      <c r="D1739" t="s">
        <v>15</v>
      </c>
      <c r="E1739" s="8" t="str">
        <f t="shared" si="27"/>
        <v>Not Blank</v>
      </c>
      <c r="F1739">
        <f>_xlfn.XLOOKUP(C1739,'Wk no''s'!B:B,'Wk no''s'!C:C,FALSE)</f>
        <v>10</v>
      </c>
    </row>
    <row r="1740" spans="1:6" x14ac:dyDescent="0.25">
      <c r="A1740" t="s">
        <v>1981</v>
      </c>
      <c r="B1740">
        <v>64</v>
      </c>
      <c r="C1740" s="1">
        <v>45720</v>
      </c>
      <c r="D1740" t="s">
        <v>15</v>
      </c>
      <c r="E1740" s="8" t="str">
        <f t="shared" si="27"/>
        <v>Not Blank</v>
      </c>
      <c r="F1740">
        <f>_xlfn.XLOOKUP(C1740,'Wk no''s'!B:B,'Wk no''s'!C:C,FALSE)</f>
        <v>10</v>
      </c>
    </row>
    <row r="1741" spans="1:6" x14ac:dyDescent="0.25">
      <c r="A1741" t="s">
        <v>1982</v>
      </c>
      <c r="B1741">
        <v>40</v>
      </c>
      <c r="C1741" s="1">
        <v>45719</v>
      </c>
      <c r="D1741" t="s">
        <v>15</v>
      </c>
      <c r="E1741" s="8" t="str">
        <f t="shared" si="27"/>
        <v>Not Blank</v>
      </c>
      <c r="F1741">
        <f>_xlfn.XLOOKUP(C1741,'Wk no''s'!B:B,'Wk no''s'!C:C,FALSE)</f>
        <v>10</v>
      </c>
    </row>
    <row r="1742" spans="1:6" x14ac:dyDescent="0.25">
      <c r="A1742" t="s">
        <v>1983</v>
      </c>
      <c r="B1742">
        <v>56</v>
      </c>
      <c r="C1742" s="1">
        <v>45722</v>
      </c>
      <c r="D1742" t="s">
        <v>15</v>
      </c>
      <c r="E1742" s="8" t="str">
        <f t="shared" si="27"/>
        <v>Not Blank</v>
      </c>
      <c r="F1742">
        <f>_xlfn.XLOOKUP(C1742,'Wk no''s'!B:B,'Wk no''s'!C:C,FALSE)</f>
        <v>10</v>
      </c>
    </row>
    <row r="1743" spans="1:6" x14ac:dyDescent="0.25">
      <c r="A1743" t="s">
        <v>1984</v>
      </c>
      <c r="B1743">
        <v>48</v>
      </c>
      <c r="C1743" s="1">
        <v>45720</v>
      </c>
      <c r="D1743" t="s">
        <v>15</v>
      </c>
      <c r="E1743" s="8" t="str">
        <f t="shared" si="27"/>
        <v>Not Blank</v>
      </c>
      <c r="F1743">
        <f>_xlfn.XLOOKUP(C1743,'Wk no''s'!B:B,'Wk no''s'!C:C,FALSE)</f>
        <v>10</v>
      </c>
    </row>
    <row r="1744" spans="1:6" x14ac:dyDescent="0.25">
      <c r="A1744" t="s">
        <v>1985</v>
      </c>
      <c r="B1744">
        <v>24</v>
      </c>
      <c r="C1744" s="1">
        <v>45720</v>
      </c>
      <c r="D1744" t="s">
        <v>15</v>
      </c>
      <c r="E1744" s="8" t="str">
        <f t="shared" si="27"/>
        <v>Not Blank</v>
      </c>
      <c r="F1744">
        <f>_xlfn.XLOOKUP(C1744,'Wk no''s'!B:B,'Wk no''s'!C:C,FALSE)</f>
        <v>10</v>
      </c>
    </row>
    <row r="1745" spans="1:6" x14ac:dyDescent="0.25">
      <c r="A1745" t="s">
        <v>1986</v>
      </c>
      <c r="B1745">
        <v>25</v>
      </c>
      <c r="C1745" s="1">
        <v>45722</v>
      </c>
      <c r="D1745" t="s">
        <v>15</v>
      </c>
      <c r="E1745" s="8" t="str">
        <f t="shared" si="27"/>
        <v>Not Blank</v>
      </c>
      <c r="F1745">
        <f>_xlfn.XLOOKUP(C1745,'Wk no''s'!B:B,'Wk no''s'!C:C,FALSE)</f>
        <v>10</v>
      </c>
    </row>
    <row r="1746" spans="1:6" x14ac:dyDescent="0.25">
      <c r="A1746" t="s">
        <v>1987</v>
      </c>
      <c r="B1746">
        <v>-7</v>
      </c>
      <c r="C1746" s="1">
        <v>45719</v>
      </c>
      <c r="D1746" t="s">
        <v>15</v>
      </c>
      <c r="E1746" s="8" t="str">
        <f t="shared" ref="E1746:E1809" si="28">IF(B1746=0,"Blank","Not Blank")</f>
        <v>Not Blank</v>
      </c>
      <c r="F1746">
        <f>_xlfn.XLOOKUP(C1746,'Wk no''s'!B:B,'Wk no''s'!C:C,FALSE)</f>
        <v>10</v>
      </c>
    </row>
    <row r="1747" spans="1:6" x14ac:dyDescent="0.25">
      <c r="A1747" t="s">
        <v>1988</v>
      </c>
      <c r="C1747" s="1">
        <v>45720</v>
      </c>
      <c r="D1747" t="s">
        <v>15</v>
      </c>
      <c r="E1747" s="8" t="str">
        <f t="shared" si="28"/>
        <v>Blank</v>
      </c>
      <c r="F1747">
        <f>_xlfn.XLOOKUP(C1747,'Wk no''s'!B:B,'Wk no''s'!C:C,FALSE)</f>
        <v>10</v>
      </c>
    </row>
    <row r="1748" spans="1:6" x14ac:dyDescent="0.25">
      <c r="A1748" t="s">
        <v>1989</v>
      </c>
      <c r="B1748">
        <v>16</v>
      </c>
      <c r="C1748" s="1">
        <v>45722</v>
      </c>
      <c r="D1748" t="s">
        <v>15</v>
      </c>
      <c r="E1748" s="8" t="str">
        <f t="shared" si="28"/>
        <v>Not Blank</v>
      </c>
      <c r="F1748">
        <f>_xlfn.XLOOKUP(C1748,'Wk no''s'!B:B,'Wk no''s'!C:C,FALSE)</f>
        <v>10</v>
      </c>
    </row>
    <row r="1749" spans="1:6" x14ac:dyDescent="0.25">
      <c r="A1749" t="s">
        <v>1990</v>
      </c>
      <c r="B1749">
        <v>8</v>
      </c>
      <c r="C1749" s="1">
        <v>45722</v>
      </c>
      <c r="D1749" t="s">
        <v>15</v>
      </c>
      <c r="E1749" s="8" t="str">
        <f t="shared" si="28"/>
        <v>Not Blank</v>
      </c>
      <c r="F1749">
        <f>_xlfn.XLOOKUP(C1749,'Wk no''s'!B:B,'Wk no''s'!C:C,FALSE)</f>
        <v>10</v>
      </c>
    </row>
    <row r="1750" spans="1:6" x14ac:dyDescent="0.25">
      <c r="A1750" t="s">
        <v>1991</v>
      </c>
      <c r="B1750">
        <v>16</v>
      </c>
      <c r="C1750" s="1">
        <v>45722</v>
      </c>
      <c r="D1750" t="s">
        <v>15</v>
      </c>
      <c r="E1750" s="8" t="str">
        <f t="shared" si="28"/>
        <v>Not Blank</v>
      </c>
      <c r="F1750">
        <f>_xlfn.XLOOKUP(C1750,'Wk no''s'!B:B,'Wk no''s'!C:C,FALSE)</f>
        <v>10</v>
      </c>
    </row>
    <row r="1751" spans="1:6" x14ac:dyDescent="0.25">
      <c r="A1751" t="s">
        <v>1992</v>
      </c>
      <c r="B1751">
        <v>-7</v>
      </c>
      <c r="C1751" s="1">
        <v>45721</v>
      </c>
      <c r="D1751" t="s">
        <v>15</v>
      </c>
      <c r="E1751" s="8" t="str">
        <f t="shared" si="28"/>
        <v>Not Blank</v>
      </c>
      <c r="F1751">
        <f>_xlfn.XLOOKUP(C1751,'Wk no''s'!B:B,'Wk no''s'!C:C,FALSE)</f>
        <v>10</v>
      </c>
    </row>
    <row r="1752" spans="1:6" x14ac:dyDescent="0.25">
      <c r="A1752" t="s">
        <v>1993</v>
      </c>
      <c r="C1752" s="1">
        <v>45722</v>
      </c>
      <c r="D1752" t="s">
        <v>15</v>
      </c>
      <c r="E1752" s="8" t="str">
        <f t="shared" si="28"/>
        <v>Blank</v>
      </c>
      <c r="F1752">
        <f>_xlfn.XLOOKUP(C1752,'Wk no''s'!B:B,'Wk no''s'!C:C,FALSE)</f>
        <v>10</v>
      </c>
    </row>
    <row r="1753" spans="1:6" x14ac:dyDescent="0.25">
      <c r="A1753" t="s">
        <v>1994</v>
      </c>
      <c r="B1753">
        <v>88</v>
      </c>
      <c r="C1753" s="1">
        <v>45721</v>
      </c>
      <c r="D1753" t="s">
        <v>141</v>
      </c>
      <c r="E1753" s="8" t="str">
        <f t="shared" si="28"/>
        <v>Not Blank</v>
      </c>
      <c r="F1753">
        <f>_xlfn.XLOOKUP(C1753,'Wk no''s'!B:B,'Wk no''s'!C:C,FALSE)</f>
        <v>10</v>
      </c>
    </row>
    <row r="1754" spans="1:6" x14ac:dyDescent="0.25">
      <c r="A1754" t="s">
        <v>1995</v>
      </c>
      <c r="B1754">
        <v>8</v>
      </c>
      <c r="C1754" s="1">
        <v>45721</v>
      </c>
      <c r="D1754" t="s">
        <v>141</v>
      </c>
      <c r="E1754" s="8" t="str">
        <f t="shared" si="28"/>
        <v>Not Blank</v>
      </c>
      <c r="F1754">
        <f>_xlfn.XLOOKUP(C1754,'Wk no''s'!B:B,'Wk no''s'!C:C,FALSE)</f>
        <v>10</v>
      </c>
    </row>
    <row r="1755" spans="1:6" x14ac:dyDescent="0.25">
      <c r="A1755" t="s">
        <v>1996</v>
      </c>
      <c r="B1755">
        <v>40</v>
      </c>
      <c r="C1755" s="1">
        <v>45720</v>
      </c>
      <c r="D1755" t="s">
        <v>2</v>
      </c>
      <c r="E1755" s="8" t="str">
        <f t="shared" si="28"/>
        <v>Not Blank</v>
      </c>
      <c r="F1755">
        <f>_xlfn.XLOOKUP(C1755,'Wk no''s'!B:B,'Wk no''s'!C:C,FALSE)</f>
        <v>10</v>
      </c>
    </row>
    <row r="1756" spans="1:6" x14ac:dyDescent="0.25">
      <c r="A1756" t="s">
        <v>1997</v>
      </c>
      <c r="B1756">
        <v>48</v>
      </c>
      <c r="C1756" s="1">
        <v>45720</v>
      </c>
      <c r="D1756" t="s">
        <v>2</v>
      </c>
      <c r="E1756" s="8" t="str">
        <f t="shared" si="28"/>
        <v>Not Blank</v>
      </c>
      <c r="F1756">
        <f>_xlfn.XLOOKUP(C1756,'Wk no''s'!B:B,'Wk no''s'!C:C,FALSE)</f>
        <v>10</v>
      </c>
    </row>
    <row r="1757" spans="1:6" x14ac:dyDescent="0.25">
      <c r="A1757" t="s">
        <v>1998</v>
      </c>
      <c r="B1757">
        <v>72</v>
      </c>
      <c r="C1757" s="1">
        <v>45723</v>
      </c>
      <c r="D1757" t="s">
        <v>2</v>
      </c>
      <c r="E1757" s="8" t="str">
        <f t="shared" si="28"/>
        <v>Not Blank</v>
      </c>
      <c r="F1757">
        <f>_xlfn.XLOOKUP(C1757,'Wk no''s'!B:B,'Wk no''s'!C:C,FALSE)</f>
        <v>10</v>
      </c>
    </row>
    <row r="1758" spans="1:6" x14ac:dyDescent="0.25">
      <c r="A1758" t="s">
        <v>1999</v>
      </c>
      <c r="B1758">
        <v>40</v>
      </c>
      <c r="C1758" s="1">
        <v>45720</v>
      </c>
      <c r="D1758" t="s">
        <v>2</v>
      </c>
      <c r="E1758" s="8" t="str">
        <f t="shared" si="28"/>
        <v>Not Blank</v>
      </c>
      <c r="F1758">
        <f>_xlfn.XLOOKUP(C1758,'Wk no''s'!B:B,'Wk no''s'!C:C,FALSE)</f>
        <v>10</v>
      </c>
    </row>
    <row r="1759" spans="1:6" x14ac:dyDescent="0.25">
      <c r="A1759" t="s">
        <v>2000</v>
      </c>
      <c r="B1759">
        <v>32</v>
      </c>
      <c r="C1759" s="1">
        <v>45719</v>
      </c>
      <c r="D1759" t="s">
        <v>2</v>
      </c>
      <c r="E1759" s="8" t="str">
        <f t="shared" si="28"/>
        <v>Not Blank</v>
      </c>
      <c r="F1759">
        <f>_xlfn.XLOOKUP(C1759,'Wk no''s'!B:B,'Wk no''s'!C:C,FALSE)</f>
        <v>10</v>
      </c>
    </row>
    <row r="1760" spans="1:6" x14ac:dyDescent="0.25">
      <c r="A1760" t="s">
        <v>2001</v>
      </c>
      <c r="B1760">
        <v>64</v>
      </c>
      <c r="C1760" s="1">
        <v>45723</v>
      </c>
      <c r="D1760" t="s">
        <v>2</v>
      </c>
      <c r="E1760" s="8" t="str">
        <f t="shared" si="28"/>
        <v>Not Blank</v>
      </c>
      <c r="F1760">
        <f>_xlfn.XLOOKUP(C1760,'Wk no''s'!B:B,'Wk no''s'!C:C,FALSE)</f>
        <v>10</v>
      </c>
    </row>
    <row r="1761" spans="1:6" x14ac:dyDescent="0.25">
      <c r="A1761" t="s">
        <v>2002</v>
      </c>
      <c r="B1761">
        <v>-8</v>
      </c>
      <c r="C1761" s="1">
        <v>45723</v>
      </c>
      <c r="D1761" t="s">
        <v>2</v>
      </c>
      <c r="E1761" s="8" t="str">
        <f t="shared" si="28"/>
        <v>Not Blank</v>
      </c>
      <c r="F1761">
        <f>_xlfn.XLOOKUP(C1761,'Wk no''s'!B:B,'Wk no''s'!C:C,FALSE)</f>
        <v>10</v>
      </c>
    </row>
    <row r="1762" spans="1:6" x14ac:dyDescent="0.25">
      <c r="A1762" t="s">
        <v>2003</v>
      </c>
      <c r="B1762">
        <v>24</v>
      </c>
      <c r="C1762" s="1">
        <v>45720</v>
      </c>
      <c r="D1762" t="s">
        <v>2</v>
      </c>
      <c r="E1762" s="8" t="str">
        <f t="shared" si="28"/>
        <v>Not Blank</v>
      </c>
      <c r="F1762">
        <f>_xlfn.XLOOKUP(C1762,'Wk no''s'!B:B,'Wk no''s'!C:C,FALSE)</f>
        <v>10</v>
      </c>
    </row>
    <row r="1763" spans="1:6" x14ac:dyDescent="0.25">
      <c r="A1763" t="s">
        <v>2004</v>
      </c>
      <c r="C1763" s="1">
        <v>45719</v>
      </c>
      <c r="D1763" t="s">
        <v>2</v>
      </c>
      <c r="E1763" s="8" t="str">
        <f t="shared" si="28"/>
        <v>Blank</v>
      </c>
      <c r="F1763">
        <f>_xlfn.XLOOKUP(C1763,'Wk no''s'!B:B,'Wk no''s'!C:C,FALSE)</f>
        <v>10</v>
      </c>
    </row>
    <row r="1764" spans="1:6" x14ac:dyDescent="0.25">
      <c r="A1764" t="s">
        <v>2005</v>
      </c>
      <c r="C1764" s="1">
        <v>45719</v>
      </c>
      <c r="D1764" t="s">
        <v>2</v>
      </c>
      <c r="E1764" s="8" t="str">
        <f t="shared" si="28"/>
        <v>Blank</v>
      </c>
      <c r="F1764">
        <f>_xlfn.XLOOKUP(C1764,'Wk no''s'!B:B,'Wk no''s'!C:C,FALSE)</f>
        <v>10</v>
      </c>
    </row>
    <row r="1765" spans="1:6" x14ac:dyDescent="0.25">
      <c r="A1765" t="s">
        <v>2006</v>
      </c>
      <c r="B1765">
        <v>32</v>
      </c>
      <c r="C1765" s="1">
        <v>45722</v>
      </c>
      <c r="D1765" t="s">
        <v>2</v>
      </c>
      <c r="E1765" s="8" t="str">
        <f t="shared" si="28"/>
        <v>Not Blank</v>
      </c>
      <c r="F1765">
        <f>_xlfn.XLOOKUP(C1765,'Wk no''s'!B:B,'Wk no''s'!C:C,FALSE)</f>
        <v>10</v>
      </c>
    </row>
    <row r="1766" spans="1:6" x14ac:dyDescent="0.25">
      <c r="A1766" t="s">
        <v>2007</v>
      </c>
      <c r="B1766">
        <v>8</v>
      </c>
      <c r="C1766" s="1">
        <v>45719</v>
      </c>
      <c r="D1766" t="s">
        <v>2</v>
      </c>
      <c r="E1766" s="8" t="str">
        <f t="shared" si="28"/>
        <v>Not Blank</v>
      </c>
      <c r="F1766">
        <f>_xlfn.XLOOKUP(C1766,'Wk no''s'!B:B,'Wk no''s'!C:C,FALSE)</f>
        <v>10</v>
      </c>
    </row>
    <row r="1767" spans="1:6" x14ac:dyDescent="0.25">
      <c r="A1767" t="s">
        <v>2008</v>
      </c>
      <c r="C1767" s="1">
        <v>45719</v>
      </c>
      <c r="D1767" t="s">
        <v>2</v>
      </c>
      <c r="E1767" s="8" t="str">
        <f t="shared" si="28"/>
        <v>Blank</v>
      </c>
      <c r="F1767">
        <f>_xlfn.XLOOKUP(C1767,'Wk no''s'!B:B,'Wk no''s'!C:C,FALSE)</f>
        <v>10</v>
      </c>
    </row>
    <row r="1768" spans="1:6" x14ac:dyDescent="0.25">
      <c r="A1768" t="s">
        <v>2009</v>
      </c>
      <c r="B1768">
        <v>32</v>
      </c>
      <c r="C1768" s="1">
        <v>45722</v>
      </c>
      <c r="D1768" t="s">
        <v>2</v>
      </c>
      <c r="E1768" s="8" t="str">
        <f t="shared" si="28"/>
        <v>Not Blank</v>
      </c>
      <c r="F1768">
        <f>_xlfn.XLOOKUP(C1768,'Wk no''s'!B:B,'Wk no''s'!C:C,FALSE)</f>
        <v>10</v>
      </c>
    </row>
    <row r="1769" spans="1:6" x14ac:dyDescent="0.25">
      <c r="A1769" t="s">
        <v>2010</v>
      </c>
      <c r="B1769">
        <v>32</v>
      </c>
      <c r="C1769" s="1">
        <v>45722</v>
      </c>
      <c r="D1769" t="s">
        <v>2</v>
      </c>
      <c r="E1769" s="8" t="str">
        <f t="shared" si="28"/>
        <v>Not Blank</v>
      </c>
      <c r="F1769">
        <f>_xlfn.XLOOKUP(C1769,'Wk no''s'!B:B,'Wk no''s'!C:C,FALSE)</f>
        <v>10</v>
      </c>
    </row>
    <row r="1770" spans="1:6" x14ac:dyDescent="0.25">
      <c r="A1770" t="s">
        <v>2011</v>
      </c>
      <c r="B1770">
        <v>8</v>
      </c>
      <c r="C1770" s="1">
        <v>45719</v>
      </c>
      <c r="D1770" t="s">
        <v>2</v>
      </c>
      <c r="E1770" s="8" t="str">
        <f t="shared" si="28"/>
        <v>Not Blank</v>
      </c>
      <c r="F1770">
        <f>_xlfn.XLOOKUP(C1770,'Wk no''s'!B:B,'Wk no''s'!C:C,FALSE)</f>
        <v>10</v>
      </c>
    </row>
    <row r="1771" spans="1:6" x14ac:dyDescent="0.25">
      <c r="A1771" t="s">
        <v>2012</v>
      </c>
      <c r="B1771">
        <v>1</v>
      </c>
      <c r="C1771" s="1">
        <v>45719</v>
      </c>
      <c r="D1771" t="s">
        <v>2</v>
      </c>
      <c r="E1771" s="8" t="str">
        <f t="shared" si="28"/>
        <v>Not Blank</v>
      </c>
      <c r="F1771">
        <f>_xlfn.XLOOKUP(C1771,'Wk no''s'!B:B,'Wk no''s'!C:C,FALSE)</f>
        <v>10</v>
      </c>
    </row>
    <row r="1772" spans="1:6" x14ac:dyDescent="0.25">
      <c r="A1772" t="s">
        <v>2013</v>
      </c>
      <c r="B1772">
        <v>16</v>
      </c>
      <c r="C1772" s="1">
        <v>45719</v>
      </c>
      <c r="D1772" t="s">
        <v>2</v>
      </c>
      <c r="E1772" s="8" t="str">
        <f t="shared" si="28"/>
        <v>Not Blank</v>
      </c>
      <c r="F1772">
        <f>_xlfn.XLOOKUP(C1772,'Wk no''s'!B:B,'Wk no''s'!C:C,FALSE)</f>
        <v>10</v>
      </c>
    </row>
    <row r="1773" spans="1:6" x14ac:dyDescent="0.25">
      <c r="A1773" t="s">
        <v>2014</v>
      </c>
      <c r="B1773">
        <v>8</v>
      </c>
      <c r="C1773" s="1">
        <v>45719</v>
      </c>
      <c r="D1773" t="s">
        <v>2</v>
      </c>
      <c r="E1773" s="8" t="str">
        <f t="shared" si="28"/>
        <v>Not Blank</v>
      </c>
      <c r="F1773">
        <f>_xlfn.XLOOKUP(C1773,'Wk no''s'!B:B,'Wk no''s'!C:C,FALSE)</f>
        <v>10</v>
      </c>
    </row>
    <row r="1774" spans="1:6" x14ac:dyDescent="0.25">
      <c r="A1774" t="s">
        <v>2015</v>
      </c>
      <c r="B1774">
        <v>16</v>
      </c>
      <c r="C1774" s="1">
        <v>45719</v>
      </c>
      <c r="D1774" t="s">
        <v>2</v>
      </c>
      <c r="E1774" s="8" t="str">
        <f t="shared" si="28"/>
        <v>Not Blank</v>
      </c>
      <c r="F1774">
        <f>_xlfn.XLOOKUP(C1774,'Wk no''s'!B:B,'Wk no''s'!C:C,FALSE)</f>
        <v>10</v>
      </c>
    </row>
    <row r="1775" spans="1:6" x14ac:dyDescent="0.25">
      <c r="A1775" t="s">
        <v>2016</v>
      </c>
      <c r="B1775">
        <v>32</v>
      </c>
      <c r="C1775" s="1">
        <v>45721</v>
      </c>
      <c r="D1775" t="s">
        <v>2</v>
      </c>
      <c r="E1775" s="8" t="str">
        <f t="shared" si="28"/>
        <v>Not Blank</v>
      </c>
      <c r="F1775">
        <f>_xlfn.XLOOKUP(C1775,'Wk no''s'!B:B,'Wk no''s'!C:C,FALSE)</f>
        <v>10</v>
      </c>
    </row>
    <row r="1776" spans="1:6" x14ac:dyDescent="0.25">
      <c r="A1776" t="s">
        <v>2017</v>
      </c>
      <c r="B1776">
        <v>8</v>
      </c>
      <c r="C1776" s="1">
        <v>45720</v>
      </c>
      <c r="D1776" t="s">
        <v>2</v>
      </c>
      <c r="E1776" s="8" t="str">
        <f t="shared" si="28"/>
        <v>Not Blank</v>
      </c>
      <c r="F1776">
        <f>_xlfn.XLOOKUP(C1776,'Wk no''s'!B:B,'Wk no''s'!C:C,FALSE)</f>
        <v>10</v>
      </c>
    </row>
    <row r="1777" spans="1:6" x14ac:dyDescent="0.25">
      <c r="A1777" t="s">
        <v>2018</v>
      </c>
      <c r="B1777">
        <v>0</v>
      </c>
      <c r="C1777" s="1">
        <v>45719</v>
      </c>
      <c r="D1777" t="s">
        <v>2</v>
      </c>
      <c r="E1777" s="8" t="str">
        <f t="shared" si="28"/>
        <v>Blank</v>
      </c>
      <c r="F1777">
        <f>_xlfn.XLOOKUP(C1777,'Wk no''s'!B:B,'Wk no''s'!C:C,FALSE)</f>
        <v>10</v>
      </c>
    </row>
    <row r="1778" spans="1:6" x14ac:dyDescent="0.25">
      <c r="A1778" t="s">
        <v>2019</v>
      </c>
      <c r="C1778" s="1">
        <v>45720</v>
      </c>
      <c r="D1778" t="s">
        <v>2</v>
      </c>
      <c r="E1778" s="8" t="str">
        <f t="shared" si="28"/>
        <v>Blank</v>
      </c>
      <c r="F1778">
        <f>_xlfn.XLOOKUP(C1778,'Wk no''s'!B:B,'Wk no''s'!C:C,FALSE)</f>
        <v>10</v>
      </c>
    </row>
    <row r="1779" spans="1:6" x14ac:dyDescent="0.25">
      <c r="A1779" t="s">
        <v>2020</v>
      </c>
      <c r="B1779">
        <v>0</v>
      </c>
      <c r="C1779" s="1">
        <v>45719</v>
      </c>
      <c r="D1779" t="s">
        <v>2</v>
      </c>
      <c r="E1779" s="8" t="str">
        <f t="shared" si="28"/>
        <v>Blank</v>
      </c>
      <c r="F1779">
        <f>_xlfn.XLOOKUP(C1779,'Wk no''s'!B:B,'Wk no''s'!C:C,FALSE)</f>
        <v>10</v>
      </c>
    </row>
    <row r="1780" spans="1:6" x14ac:dyDescent="0.25">
      <c r="A1780" t="s">
        <v>2021</v>
      </c>
      <c r="C1780" s="1">
        <v>45719</v>
      </c>
      <c r="D1780" t="s">
        <v>2</v>
      </c>
      <c r="E1780" s="8" t="str">
        <f t="shared" si="28"/>
        <v>Blank</v>
      </c>
      <c r="F1780">
        <f>_xlfn.XLOOKUP(C1780,'Wk no''s'!B:B,'Wk no''s'!C:C,FALSE)</f>
        <v>10</v>
      </c>
    </row>
    <row r="1781" spans="1:6" x14ac:dyDescent="0.25">
      <c r="A1781" t="s">
        <v>2022</v>
      </c>
      <c r="B1781">
        <v>16</v>
      </c>
      <c r="C1781" s="1">
        <v>45721</v>
      </c>
      <c r="D1781" t="s">
        <v>2</v>
      </c>
      <c r="E1781" s="8" t="str">
        <f t="shared" si="28"/>
        <v>Not Blank</v>
      </c>
      <c r="F1781">
        <f>_xlfn.XLOOKUP(C1781,'Wk no''s'!B:B,'Wk no''s'!C:C,FALSE)</f>
        <v>10</v>
      </c>
    </row>
    <row r="1782" spans="1:6" x14ac:dyDescent="0.25">
      <c r="A1782" t="s">
        <v>2023</v>
      </c>
      <c r="B1782">
        <v>16</v>
      </c>
      <c r="C1782" s="1">
        <v>45721</v>
      </c>
      <c r="D1782" t="s">
        <v>2</v>
      </c>
      <c r="E1782" s="8" t="str">
        <f t="shared" si="28"/>
        <v>Not Blank</v>
      </c>
      <c r="F1782">
        <f>_xlfn.XLOOKUP(C1782,'Wk no''s'!B:B,'Wk no''s'!C:C,FALSE)</f>
        <v>10</v>
      </c>
    </row>
    <row r="1783" spans="1:6" x14ac:dyDescent="0.25">
      <c r="A1783" t="s">
        <v>2024</v>
      </c>
      <c r="B1783">
        <v>8</v>
      </c>
      <c r="C1783" s="1">
        <v>45720</v>
      </c>
      <c r="D1783" t="s">
        <v>2</v>
      </c>
      <c r="E1783" s="8" t="str">
        <f t="shared" si="28"/>
        <v>Not Blank</v>
      </c>
      <c r="F1783">
        <f>_xlfn.XLOOKUP(C1783,'Wk no''s'!B:B,'Wk no''s'!C:C,FALSE)</f>
        <v>10</v>
      </c>
    </row>
    <row r="1784" spans="1:6" x14ac:dyDescent="0.25">
      <c r="A1784" t="s">
        <v>2025</v>
      </c>
      <c r="C1784" s="1">
        <v>45719</v>
      </c>
      <c r="D1784" t="s">
        <v>2</v>
      </c>
      <c r="E1784" s="8" t="str">
        <f t="shared" si="28"/>
        <v>Blank</v>
      </c>
      <c r="F1784">
        <f>_xlfn.XLOOKUP(C1784,'Wk no''s'!B:B,'Wk no''s'!C:C,FALSE)</f>
        <v>10</v>
      </c>
    </row>
    <row r="1785" spans="1:6" x14ac:dyDescent="0.25">
      <c r="A1785" t="s">
        <v>2026</v>
      </c>
      <c r="C1785" s="1">
        <v>45719</v>
      </c>
      <c r="D1785" t="s">
        <v>2</v>
      </c>
      <c r="E1785" s="8" t="str">
        <f t="shared" si="28"/>
        <v>Blank</v>
      </c>
      <c r="F1785">
        <f>_xlfn.XLOOKUP(C1785,'Wk no''s'!B:B,'Wk no''s'!C:C,FALSE)</f>
        <v>10</v>
      </c>
    </row>
    <row r="1786" spans="1:6" x14ac:dyDescent="0.25">
      <c r="A1786" t="s">
        <v>2027</v>
      </c>
      <c r="B1786">
        <v>15</v>
      </c>
      <c r="C1786" s="1">
        <v>45720</v>
      </c>
      <c r="D1786" t="s">
        <v>2</v>
      </c>
      <c r="E1786" s="8" t="str">
        <f t="shared" si="28"/>
        <v>Not Blank</v>
      </c>
      <c r="F1786">
        <f>_xlfn.XLOOKUP(C1786,'Wk no''s'!B:B,'Wk no''s'!C:C,FALSE)</f>
        <v>10</v>
      </c>
    </row>
    <row r="1787" spans="1:6" x14ac:dyDescent="0.25">
      <c r="A1787" t="s">
        <v>2028</v>
      </c>
      <c r="B1787">
        <v>8</v>
      </c>
      <c r="C1787" s="1">
        <v>45720</v>
      </c>
      <c r="D1787" t="s">
        <v>2</v>
      </c>
      <c r="E1787" s="8" t="str">
        <f t="shared" si="28"/>
        <v>Not Blank</v>
      </c>
      <c r="F1787">
        <f>_xlfn.XLOOKUP(C1787,'Wk no''s'!B:B,'Wk no''s'!C:C,FALSE)</f>
        <v>10</v>
      </c>
    </row>
    <row r="1788" spans="1:6" x14ac:dyDescent="0.25">
      <c r="A1788" t="s">
        <v>2029</v>
      </c>
      <c r="B1788">
        <v>0</v>
      </c>
      <c r="C1788" s="1">
        <v>45719</v>
      </c>
      <c r="D1788" t="s">
        <v>2</v>
      </c>
      <c r="E1788" s="8" t="str">
        <f t="shared" si="28"/>
        <v>Blank</v>
      </c>
      <c r="F1788">
        <f>_xlfn.XLOOKUP(C1788,'Wk no''s'!B:B,'Wk no''s'!C:C,FALSE)</f>
        <v>10</v>
      </c>
    </row>
    <row r="1789" spans="1:6" x14ac:dyDescent="0.25">
      <c r="A1789" t="s">
        <v>2030</v>
      </c>
      <c r="B1789">
        <v>8</v>
      </c>
      <c r="C1789" s="1">
        <v>45720</v>
      </c>
      <c r="D1789" t="s">
        <v>2</v>
      </c>
      <c r="E1789" s="8" t="str">
        <f t="shared" si="28"/>
        <v>Not Blank</v>
      </c>
      <c r="F1789">
        <f>_xlfn.XLOOKUP(C1789,'Wk no''s'!B:B,'Wk no''s'!C:C,FALSE)</f>
        <v>10</v>
      </c>
    </row>
    <row r="1790" spans="1:6" x14ac:dyDescent="0.25">
      <c r="A1790" t="s">
        <v>2031</v>
      </c>
      <c r="C1790" s="1">
        <v>45719</v>
      </c>
      <c r="D1790" t="s">
        <v>2</v>
      </c>
      <c r="E1790" s="8" t="str">
        <f t="shared" si="28"/>
        <v>Blank</v>
      </c>
      <c r="F1790">
        <f>_xlfn.XLOOKUP(C1790,'Wk no''s'!B:B,'Wk no''s'!C:C,FALSE)</f>
        <v>10</v>
      </c>
    </row>
    <row r="1791" spans="1:6" x14ac:dyDescent="0.25">
      <c r="A1791" t="s">
        <v>2032</v>
      </c>
      <c r="B1791">
        <v>15</v>
      </c>
      <c r="C1791" s="1">
        <v>45720</v>
      </c>
      <c r="D1791" t="s">
        <v>2</v>
      </c>
      <c r="E1791" s="8" t="str">
        <f t="shared" si="28"/>
        <v>Not Blank</v>
      </c>
      <c r="F1791">
        <f>_xlfn.XLOOKUP(C1791,'Wk no''s'!B:B,'Wk no''s'!C:C,FALSE)</f>
        <v>10</v>
      </c>
    </row>
    <row r="1792" spans="1:6" x14ac:dyDescent="0.25">
      <c r="A1792" t="s">
        <v>2033</v>
      </c>
      <c r="B1792">
        <v>8</v>
      </c>
      <c r="C1792" s="1">
        <v>45720</v>
      </c>
      <c r="D1792" t="s">
        <v>2</v>
      </c>
      <c r="E1792" s="8" t="str">
        <f t="shared" si="28"/>
        <v>Not Blank</v>
      </c>
      <c r="F1792">
        <f>_xlfn.XLOOKUP(C1792,'Wk no''s'!B:B,'Wk no''s'!C:C,FALSE)</f>
        <v>10</v>
      </c>
    </row>
    <row r="1793" spans="1:6" x14ac:dyDescent="0.25">
      <c r="A1793" t="s">
        <v>2034</v>
      </c>
      <c r="C1793" s="1">
        <v>45719</v>
      </c>
      <c r="D1793" t="s">
        <v>2</v>
      </c>
      <c r="E1793" s="8" t="str">
        <f t="shared" si="28"/>
        <v>Blank</v>
      </c>
      <c r="F1793">
        <f>_xlfn.XLOOKUP(C1793,'Wk no''s'!B:B,'Wk no''s'!C:C,FALSE)</f>
        <v>10</v>
      </c>
    </row>
    <row r="1794" spans="1:6" x14ac:dyDescent="0.25">
      <c r="A1794" t="s">
        <v>2035</v>
      </c>
      <c r="B1794">
        <v>31</v>
      </c>
      <c r="C1794" s="1">
        <v>45722</v>
      </c>
      <c r="D1794" t="s">
        <v>2</v>
      </c>
      <c r="E1794" s="8" t="str">
        <f t="shared" si="28"/>
        <v>Not Blank</v>
      </c>
      <c r="F1794">
        <f>_xlfn.XLOOKUP(C1794,'Wk no''s'!B:B,'Wk no''s'!C:C,FALSE)</f>
        <v>10</v>
      </c>
    </row>
    <row r="1795" spans="1:6" x14ac:dyDescent="0.25">
      <c r="A1795" t="s">
        <v>2036</v>
      </c>
      <c r="B1795">
        <v>-8</v>
      </c>
      <c r="C1795" s="1">
        <v>45719</v>
      </c>
      <c r="D1795" t="s">
        <v>2</v>
      </c>
      <c r="E1795" s="8" t="str">
        <f t="shared" si="28"/>
        <v>Not Blank</v>
      </c>
      <c r="F1795">
        <f>_xlfn.XLOOKUP(C1795,'Wk no''s'!B:B,'Wk no''s'!C:C,FALSE)</f>
        <v>10</v>
      </c>
    </row>
    <row r="1796" spans="1:6" x14ac:dyDescent="0.25">
      <c r="A1796" t="s">
        <v>2037</v>
      </c>
      <c r="C1796" s="1">
        <v>45719</v>
      </c>
      <c r="D1796" t="s">
        <v>2</v>
      </c>
      <c r="E1796" s="8" t="str">
        <f t="shared" si="28"/>
        <v>Blank</v>
      </c>
      <c r="F1796">
        <f>_xlfn.XLOOKUP(C1796,'Wk no''s'!B:B,'Wk no''s'!C:C,FALSE)</f>
        <v>10</v>
      </c>
    </row>
    <row r="1797" spans="1:6" x14ac:dyDescent="0.25">
      <c r="A1797" t="s">
        <v>2038</v>
      </c>
      <c r="B1797">
        <v>-8</v>
      </c>
      <c r="C1797" s="1">
        <v>45719</v>
      </c>
      <c r="D1797" t="s">
        <v>2</v>
      </c>
      <c r="E1797" s="8" t="str">
        <f t="shared" si="28"/>
        <v>Not Blank</v>
      </c>
      <c r="F1797">
        <f>_xlfn.XLOOKUP(C1797,'Wk no''s'!B:B,'Wk no''s'!C:C,FALSE)</f>
        <v>10</v>
      </c>
    </row>
    <row r="1798" spans="1:6" x14ac:dyDescent="0.25">
      <c r="A1798" t="s">
        <v>2039</v>
      </c>
      <c r="B1798">
        <v>31</v>
      </c>
      <c r="C1798" s="1">
        <v>45722</v>
      </c>
      <c r="D1798" t="s">
        <v>2</v>
      </c>
      <c r="E1798" s="8" t="str">
        <f t="shared" si="28"/>
        <v>Not Blank</v>
      </c>
      <c r="F1798">
        <f>_xlfn.XLOOKUP(C1798,'Wk no''s'!B:B,'Wk no''s'!C:C,FALSE)</f>
        <v>10</v>
      </c>
    </row>
    <row r="1799" spans="1:6" x14ac:dyDescent="0.25">
      <c r="A1799" t="s">
        <v>2040</v>
      </c>
      <c r="B1799">
        <v>7</v>
      </c>
      <c r="C1799" s="1">
        <v>45720</v>
      </c>
      <c r="D1799" t="s">
        <v>2</v>
      </c>
      <c r="E1799" s="8" t="str">
        <f t="shared" si="28"/>
        <v>Not Blank</v>
      </c>
      <c r="F1799">
        <f>_xlfn.XLOOKUP(C1799,'Wk no''s'!B:B,'Wk no''s'!C:C,FALSE)</f>
        <v>10</v>
      </c>
    </row>
    <row r="1800" spans="1:6" x14ac:dyDescent="0.25">
      <c r="A1800" t="s">
        <v>2041</v>
      </c>
      <c r="B1800">
        <v>23</v>
      </c>
      <c r="C1800" s="1">
        <v>45721</v>
      </c>
      <c r="D1800" t="s">
        <v>2</v>
      </c>
      <c r="E1800" s="8" t="str">
        <f t="shared" si="28"/>
        <v>Not Blank</v>
      </c>
      <c r="F1800">
        <f>_xlfn.XLOOKUP(C1800,'Wk no''s'!B:B,'Wk no''s'!C:C,FALSE)</f>
        <v>10</v>
      </c>
    </row>
    <row r="1801" spans="1:6" x14ac:dyDescent="0.25">
      <c r="A1801" t="s">
        <v>2042</v>
      </c>
      <c r="B1801">
        <v>1</v>
      </c>
      <c r="C1801" s="1">
        <v>45721</v>
      </c>
      <c r="D1801" t="s">
        <v>2</v>
      </c>
      <c r="E1801" s="8" t="str">
        <f t="shared" si="28"/>
        <v>Not Blank</v>
      </c>
      <c r="F1801">
        <f>_xlfn.XLOOKUP(C1801,'Wk no''s'!B:B,'Wk no''s'!C:C,FALSE)</f>
        <v>10</v>
      </c>
    </row>
    <row r="1802" spans="1:6" x14ac:dyDescent="0.25">
      <c r="A1802" t="s">
        <v>2043</v>
      </c>
      <c r="B1802">
        <v>0</v>
      </c>
      <c r="C1802" s="1">
        <v>45720</v>
      </c>
      <c r="D1802" t="s">
        <v>2</v>
      </c>
      <c r="E1802" s="8" t="str">
        <f t="shared" si="28"/>
        <v>Blank</v>
      </c>
      <c r="F1802">
        <f>_xlfn.XLOOKUP(C1802,'Wk no''s'!B:B,'Wk no''s'!C:C,FALSE)</f>
        <v>10</v>
      </c>
    </row>
    <row r="1803" spans="1:6" x14ac:dyDescent="0.25">
      <c r="A1803" t="s">
        <v>2044</v>
      </c>
      <c r="B1803">
        <v>0</v>
      </c>
      <c r="C1803" s="1">
        <v>45720</v>
      </c>
      <c r="D1803" t="s">
        <v>2</v>
      </c>
      <c r="E1803" s="8" t="str">
        <f t="shared" si="28"/>
        <v>Blank</v>
      </c>
      <c r="F1803">
        <f>_xlfn.XLOOKUP(C1803,'Wk no''s'!B:B,'Wk no''s'!C:C,FALSE)</f>
        <v>10</v>
      </c>
    </row>
    <row r="1804" spans="1:6" x14ac:dyDescent="0.25">
      <c r="A1804" t="s">
        <v>2045</v>
      </c>
      <c r="B1804">
        <v>0</v>
      </c>
      <c r="C1804" s="1">
        <v>45720</v>
      </c>
      <c r="D1804" t="s">
        <v>2</v>
      </c>
      <c r="E1804" s="8" t="str">
        <f t="shared" si="28"/>
        <v>Blank</v>
      </c>
      <c r="F1804">
        <f>_xlfn.XLOOKUP(C1804,'Wk no''s'!B:B,'Wk no''s'!C:C,FALSE)</f>
        <v>10</v>
      </c>
    </row>
    <row r="1805" spans="1:6" x14ac:dyDescent="0.25">
      <c r="A1805" t="s">
        <v>2046</v>
      </c>
      <c r="B1805">
        <v>16</v>
      </c>
      <c r="C1805" s="1">
        <v>45722</v>
      </c>
      <c r="D1805" t="s">
        <v>2</v>
      </c>
      <c r="E1805" s="8" t="str">
        <f t="shared" si="28"/>
        <v>Not Blank</v>
      </c>
      <c r="F1805">
        <f>_xlfn.XLOOKUP(C1805,'Wk no''s'!B:B,'Wk no''s'!C:C,FALSE)</f>
        <v>10</v>
      </c>
    </row>
    <row r="1806" spans="1:6" x14ac:dyDescent="0.25">
      <c r="A1806" t="s">
        <v>2047</v>
      </c>
      <c r="B1806">
        <v>0</v>
      </c>
      <c r="C1806" s="1">
        <v>45720</v>
      </c>
      <c r="D1806" t="s">
        <v>2</v>
      </c>
      <c r="E1806" s="8" t="str">
        <f t="shared" si="28"/>
        <v>Blank</v>
      </c>
      <c r="F1806">
        <f>_xlfn.XLOOKUP(C1806,'Wk no''s'!B:B,'Wk no''s'!C:C,FALSE)</f>
        <v>10</v>
      </c>
    </row>
    <row r="1807" spans="1:6" x14ac:dyDescent="0.25">
      <c r="A1807" t="s">
        <v>2048</v>
      </c>
      <c r="B1807">
        <v>8</v>
      </c>
      <c r="C1807" s="1">
        <v>45721</v>
      </c>
      <c r="D1807" t="s">
        <v>2</v>
      </c>
      <c r="E1807" s="8" t="str">
        <f t="shared" si="28"/>
        <v>Not Blank</v>
      </c>
      <c r="F1807">
        <f>_xlfn.XLOOKUP(C1807,'Wk no''s'!B:B,'Wk no''s'!C:C,FALSE)</f>
        <v>10</v>
      </c>
    </row>
    <row r="1808" spans="1:6" x14ac:dyDescent="0.25">
      <c r="A1808" t="s">
        <v>2049</v>
      </c>
      <c r="C1808" s="1">
        <v>45720</v>
      </c>
      <c r="D1808" t="s">
        <v>2</v>
      </c>
      <c r="E1808" s="8" t="str">
        <f t="shared" si="28"/>
        <v>Blank</v>
      </c>
      <c r="F1808">
        <f>_xlfn.XLOOKUP(C1808,'Wk no''s'!B:B,'Wk no''s'!C:C,FALSE)</f>
        <v>10</v>
      </c>
    </row>
    <row r="1809" spans="1:6" x14ac:dyDescent="0.25">
      <c r="A1809" t="s">
        <v>2050</v>
      </c>
      <c r="B1809">
        <v>16</v>
      </c>
      <c r="C1809" s="1">
        <v>45722</v>
      </c>
      <c r="D1809" t="s">
        <v>2</v>
      </c>
      <c r="E1809" s="8" t="str">
        <f t="shared" si="28"/>
        <v>Not Blank</v>
      </c>
      <c r="F1809">
        <f>_xlfn.XLOOKUP(C1809,'Wk no''s'!B:B,'Wk no''s'!C:C,FALSE)</f>
        <v>10</v>
      </c>
    </row>
    <row r="1810" spans="1:6" x14ac:dyDescent="0.25">
      <c r="A1810" t="s">
        <v>2051</v>
      </c>
      <c r="B1810">
        <v>0</v>
      </c>
      <c r="C1810" s="1">
        <v>45720</v>
      </c>
      <c r="D1810" t="s">
        <v>2</v>
      </c>
      <c r="E1810" s="8" t="str">
        <f t="shared" ref="E1810:E1873" si="29">IF(B1810=0,"Blank","Not Blank")</f>
        <v>Blank</v>
      </c>
      <c r="F1810">
        <f>_xlfn.XLOOKUP(C1810,'Wk no''s'!B:B,'Wk no''s'!C:C,FALSE)</f>
        <v>10</v>
      </c>
    </row>
    <row r="1811" spans="1:6" x14ac:dyDescent="0.25">
      <c r="A1811" t="s">
        <v>2052</v>
      </c>
      <c r="C1811" s="1">
        <v>45720</v>
      </c>
      <c r="D1811" t="s">
        <v>2</v>
      </c>
      <c r="E1811" s="8" t="str">
        <f t="shared" si="29"/>
        <v>Blank</v>
      </c>
      <c r="F1811">
        <f>_xlfn.XLOOKUP(C1811,'Wk no''s'!B:B,'Wk no''s'!C:C,FALSE)</f>
        <v>10</v>
      </c>
    </row>
    <row r="1812" spans="1:6" x14ac:dyDescent="0.25">
      <c r="A1812" t="s">
        <v>2053</v>
      </c>
      <c r="B1812">
        <v>8</v>
      </c>
      <c r="C1812" s="1">
        <v>45721</v>
      </c>
      <c r="D1812" t="s">
        <v>2</v>
      </c>
      <c r="E1812" s="8" t="str">
        <f t="shared" si="29"/>
        <v>Not Blank</v>
      </c>
      <c r="F1812">
        <f>_xlfn.XLOOKUP(C1812,'Wk no''s'!B:B,'Wk no''s'!C:C,FALSE)</f>
        <v>10</v>
      </c>
    </row>
    <row r="1813" spans="1:6" x14ac:dyDescent="0.25">
      <c r="A1813" t="s">
        <v>2054</v>
      </c>
      <c r="B1813">
        <v>8</v>
      </c>
      <c r="C1813" s="1">
        <v>45721</v>
      </c>
      <c r="D1813" t="s">
        <v>2</v>
      </c>
      <c r="E1813" s="8" t="str">
        <f t="shared" si="29"/>
        <v>Not Blank</v>
      </c>
      <c r="F1813">
        <f>_xlfn.XLOOKUP(C1813,'Wk no''s'!B:B,'Wk no''s'!C:C,FALSE)</f>
        <v>10</v>
      </c>
    </row>
    <row r="1814" spans="1:6" x14ac:dyDescent="0.25">
      <c r="A1814" t="s">
        <v>2055</v>
      </c>
      <c r="C1814" s="1">
        <v>45720</v>
      </c>
      <c r="D1814" t="s">
        <v>2</v>
      </c>
      <c r="E1814" s="8" t="str">
        <f t="shared" si="29"/>
        <v>Blank</v>
      </c>
      <c r="F1814">
        <f>_xlfn.XLOOKUP(C1814,'Wk no''s'!B:B,'Wk no''s'!C:C,FALSE)</f>
        <v>10</v>
      </c>
    </row>
    <row r="1815" spans="1:6" x14ac:dyDescent="0.25">
      <c r="A1815" t="s">
        <v>2056</v>
      </c>
      <c r="B1815">
        <v>0</v>
      </c>
      <c r="C1815" s="1">
        <v>45720</v>
      </c>
      <c r="D1815" t="s">
        <v>2</v>
      </c>
      <c r="E1815" s="8" t="str">
        <f t="shared" si="29"/>
        <v>Blank</v>
      </c>
      <c r="F1815">
        <f>_xlfn.XLOOKUP(C1815,'Wk no''s'!B:B,'Wk no''s'!C:C,FALSE)</f>
        <v>10</v>
      </c>
    </row>
    <row r="1816" spans="1:6" x14ac:dyDescent="0.25">
      <c r="A1816" t="s">
        <v>2057</v>
      </c>
      <c r="C1816" s="1">
        <v>45720</v>
      </c>
      <c r="D1816" t="s">
        <v>2</v>
      </c>
      <c r="E1816" s="8" t="str">
        <f t="shared" si="29"/>
        <v>Blank</v>
      </c>
      <c r="F1816">
        <f>_xlfn.XLOOKUP(C1816,'Wk no''s'!B:B,'Wk no''s'!C:C,FALSE)</f>
        <v>10</v>
      </c>
    </row>
    <row r="1817" spans="1:6" x14ac:dyDescent="0.25">
      <c r="A1817" t="s">
        <v>2058</v>
      </c>
      <c r="B1817">
        <v>-7</v>
      </c>
      <c r="C1817" s="1">
        <v>45720</v>
      </c>
      <c r="D1817" t="s">
        <v>2</v>
      </c>
      <c r="E1817" s="8" t="str">
        <f t="shared" si="29"/>
        <v>Not Blank</v>
      </c>
      <c r="F1817">
        <f>_xlfn.XLOOKUP(C1817,'Wk no''s'!B:B,'Wk no''s'!C:C,FALSE)</f>
        <v>10</v>
      </c>
    </row>
    <row r="1818" spans="1:6" x14ac:dyDescent="0.25">
      <c r="A1818" t="s">
        <v>2059</v>
      </c>
      <c r="C1818" s="1">
        <v>45720</v>
      </c>
      <c r="D1818" t="s">
        <v>2</v>
      </c>
      <c r="E1818" s="8" t="str">
        <f t="shared" si="29"/>
        <v>Blank</v>
      </c>
      <c r="F1818">
        <f>_xlfn.XLOOKUP(C1818,'Wk no''s'!B:B,'Wk no''s'!C:C,FALSE)</f>
        <v>10</v>
      </c>
    </row>
    <row r="1819" spans="1:6" x14ac:dyDescent="0.25">
      <c r="A1819" t="s">
        <v>2060</v>
      </c>
      <c r="C1819" s="1">
        <v>45720</v>
      </c>
      <c r="D1819" t="s">
        <v>2</v>
      </c>
      <c r="E1819" s="8" t="str">
        <f t="shared" si="29"/>
        <v>Blank</v>
      </c>
      <c r="F1819">
        <f>_xlfn.XLOOKUP(C1819,'Wk no''s'!B:B,'Wk no''s'!C:C,FALSE)</f>
        <v>10</v>
      </c>
    </row>
    <row r="1820" spans="1:6" x14ac:dyDescent="0.25">
      <c r="A1820" t="s">
        <v>2061</v>
      </c>
      <c r="C1820" s="1">
        <v>45720</v>
      </c>
      <c r="D1820" t="s">
        <v>2</v>
      </c>
      <c r="E1820" s="8" t="str">
        <f t="shared" si="29"/>
        <v>Blank</v>
      </c>
      <c r="F1820">
        <f>_xlfn.XLOOKUP(C1820,'Wk no''s'!B:B,'Wk no''s'!C:C,FALSE)</f>
        <v>10</v>
      </c>
    </row>
    <row r="1821" spans="1:6" x14ac:dyDescent="0.25">
      <c r="A1821" t="s">
        <v>2062</v>
      </c>
      <c r="C1821" s="1">
        <v>45720</v>
      </c>
      <c r="D1821" t="s">
        <v>2</v>
      </c>
      <c r="E1821" s="8" t="str">
        <f t="shared" si="29"/>
        <v>Blank</v>
      </c>
      <c r="F1821">
        <f>_xlfn.XLOOKUP(C1821,'Wk no''s'!B:B,'Wk no''s'!C:C,FALSE)</f>
        <v>10</v>
      </c>
    </row>
    <row r="1822" spans="1:6" x14ac:dyDescent="0.25">
      <c r="A1822" t="s">
        <v>2063</v>
      </c>
      <c r="C1822" s="1">
        <v>45720</v>
      </c>
      <c r="D1822" t="s">
        <v>2</v>
      </c>
      <c r="E1822" s="8" t="str">
        <f t="shared" si="29"/>
        <v>Blank</v>
      </c>
      <c r="F1822">
        <f>_xlfn.XLOOKUP(C1822,'Wk no''s'!B:B,'Wk no''s'!C:C,FALSE)</f>
        <v>10</v>
      </c>
    </row>
    <row r="1823" spans="1:6" x14ac:dyDescent="0.25">
      <c r="A1823" t="s">
        <v>2064</v>
      </c>
      <c r="B1823">
        <v>8</v>
      </c>
      <c r="C1823" s="1">
        <v>45721</v>
      </c>
      <c r="D1823" t="s">
        <v>2</v>
      </c>
      <c r="E1823" s="8" t="str">
        <f t="shared" si="29"/>
        <v>Not Blank</v>
      </c>
      <c r="F1823">
        <f>_xlfn.XLOOKUP(C1823,'Wk no''s'!B:B,'Wk no''s'!C:C,FALSE)</f>
        <v>10</v>
      </c>
    </row>
    <row r="1824" spans="1:6" x14ac:dyDescent="0.25">
      <c r="A1824" t="s">
        <v>2065</v>
      </c>
      <c r="B1824">
        <v>-8</v>
      </c>
      <c r="C1824" s="1">
        <v>45720</v>
      </c>
      <c r="D1824" t="s">
        <v>2</v>
      </c>
      <c r="E1824" s="8" t="str">
        <f t="shared" si="29"/>
        <v>Not Blank</v>
      </c>
      <c r="F1824">
        <f>_xlfn.XLOOKUP(C1824,'Wk no''s'!B:B,'Wk no''s'!C:C,FALSE)</f>
        <v>10</v>
      </c>
    </row>
    <row r="1825" spans="1:6" x14ac:dyDescent="0.25">
      <c r="A1825" t="s">
        <v>2066</v>
      </c>
      <c r="B1825">
        <v>16</v>
      </c>
      <c r="C1825" s="1">
        <v>45722</v>
      </c>
      <c r="D1825" t="s">
        <v>2</v>
      </c>
      <c r="E1825" s="8" t="str">
        <f t="shared" si="29"/>
        <v>Not Blank</v>
      </c>
      <c r="F1825">
        <f>_xlfn.XLOOKUP(C1825,'Wk no''s'!B:B,'Wk no''s'!C:C,FALSE)</f>
        <v>10</v>
      </c>
    </row>
    <row r="1826" spans="1:6" x14ac:dyDescent="0.25">
      <c r="A1826" t="s">
        <v>2067</v>
      </c>
      <c r="C1826" s="1">
        <v>45720</v>
      </c>
      <c r="D1826" t="s">
        <v>2</v>
      </c>
      <c r="E1826" s="8" t="str">
        <f t="shared" si="29"/>
        <v>Blank</v>
      </c>
      <c r="F1826">
        <f>_xlfn.XLOOKUP(C1826,'Wk no''s'!B:B,'Wk no''s'!C:C,FALSE)</f>
        <v>10</v>
      </c>
    </row>
    <row r="1827" spans="1:6" x14ac:dyDescent="0.25">
      <c r="A1827" t="s">
        <v>2068</v>
      </c>
      <c r="C1827" s="1">
        <v>45720</v>
      </c>
      <c r="D1827" t="s">
        <v>2</v>
      </c>
      <c r="E1827" s="8" t="str">
        <f t="shared" si="29"/>
        <v>Blank</v>
      </c>
      <c r="F1827">
        <f>_xlfn.XLOOKUP(C1827,'Wk no''s'!B:B,'Wk no''s'!C:C,FALSE)</f>
        <v>10</v>
      </c>
    </row>
    <row r="1828" spans="1:6" x14ac:dyDescent="0.25">
      <c r="A1828" t="s">
        <v>2069</v>
      </c>
      <c r="C1828" s="1">
        <v>45720</v>
      </c>
      <c r="D1828" t="s">
        <v>2</v>
      </c>
      <c r="E1828" s="8" t="str">
        <f t="shared" si="29"/>
        <v>Blank</v>
      </c>
      <c r="F1828">
        <f>_xlfn.XLOOKUP(C1828,'Wk no''s'!B:B,'Wk no''s'!C:C,FALSE)</f>
        <v>10</v>
      </c>
    </row>
    <row r="1829" spans="1:6" x14ac:dyDescent="0.25">
      <c r="A1829" t="s">
        <v>2070</v>
      </c>
      <c r="C1829" s="1">
        <v>45720</v>
      </c>
      <c r="D1829" t="s">
        <v>2</v>
      </c>
      <c r="E1829" s="8" t="str">
        <f t="shared" si="29"/>
        <v>Blank</v>
      </c>
      <c r="F1829">
        <f>_xlfn.XLOOKUP(C1829,'Wk no''s'!B:B,'Wk no''s'!C:C,FALSE)</f>
        <v>10</v>
      </c>
    </row>
    <row r="1830" spans="1:6" x14ac:dyDescent="0.25">
      <c r="A1830" t="s">
        <v>2071</v>
      </c>
      <c r="C1830" s="1">
        <v>45720</v>
      </c>
      <c r="D1830" t="s">
        <v>2</v>
      </c>
      <c r="E1830" s="8" t="str">
        <f t="shared" si="29"/>
        <v>Blank</v>
      </c>
      <c r="F1830">
        <f>_xlfn.XLOOKUP(C1830,'Wk no''s'!B:B,'Wk no''s'!C:C,FALSE)</f>
        <v>10</v>
      </c>
    </row>
    <row r="1831" spans="1:6" x14ac:dyDescent="0.25">
      <c r="A1831" t="s">
        <v>2072</v>
      </c>
      <c r="C1831" s="1">
        <v>45720</v>
      </c>
      <c r="D1831" t="s">
        <v>2</v>
      </c>
      <c r="E1831" s="8" t="str">
        <f t="shared" si="29"/>
        <v>Blank</v>
      </c>
      <c r="F1831">
        <f>_xlfn.XLOOKUP(C1831,'Wk no''s'!B:B,'Wk no''s'!C:C,FALSE)</f>
        <v>10</v>
      </c>
    </row>
    <row r="1832" spans="1:6" x14ac:dyDescent="0.25">
      <c r="A1832" t="s">
        <v>2073</v>
      </c>
      <c r="B1832">
        <v>15</v>
      </c>
      <c r="C1832" s="1">
        <v>45721</v>
      </c>
      <c r="D1832" t="s">
        <v>2</v>
      </c>
      <c r="E1832" s="8" t="str">
        <f t="shared" si="29"/>
        <v>Not Blank</v>
      </c>
      <c r="F1832">
        <f>_xlfn.XLOOKUP(C1832,'Wk no''s'!B:B,'Wk no''s'!C:C,FALSE)</f>
        <v>10</v>
      </c>
    </row>
    <row r="1833" spans="1:6" x14ac:dyDescent="0.25">
      <c r="A1833" t="s">
        <v>2074</v>
      </c>
      <c r="C1833" s="1">
        <v>45721</v>
      </c>
      <c r="D1833" t="s">
        <v>2</v>
      </c>
      <c r="E1833" s="8" t="str">
        <f t="shared" si="29"/>
        <v>Blank</v>
      </c>
      <c r="F1833">
        <f>_xlfn.XLOOKUP(C1833,'Wk no''s'!B:B,'Wk no''s'!C:C,FALSE)</f>
        <v>10</v>
      </c>
    </row>
    <row r="1834" spans="1:6" x14ac:dyDescent="0.25">
      <c r="A1834" t="s">
        <v>2075</v>
      </c>
      <c r="B1834">
        <v>0</v>
      </c>
      <c r="C1834" s="1">
        <v>45721</v>
      </c>
      <c r="D1834" t="s">
        <v>2</v>
      </c>
      <c r="E1834" s="8" t="str">
        <f t="shared" si="29"/>
        <v>Blank</v>
      </c>
      <c r="F1834">
        <f>_xlfn.XLOOKUP(C1834,'Wk no''s'!B:B,'Wk no''s'!C:C,FALSE)</f>
        <v>10</v>
      </c>
    </row>
    <row r="1835" spans="1:6" x14ac:dyDescent="0.25">
      <c r="A1835" t="s">
        <v>2076</v>
      </c>
      <c r="C1835" s="1">
        <v>45721</v>
      </c>
      <c r="D1835" t="s">
        <v>2</v>
      </c>
      <c r="E1835" s="8" t="str">
        <f t="shared" si="29"/>
        <v>Blank</v>
      </c>
      <c r="F1835">
        <f>_xlfn.XLOOKUP(C1835,'Wk no''s'!B:B,'Wk no''s'!C:C,FALSE)</f>
        <v>10</v>
      </c>
    </row>
    <row r="1836" spans="1:6" x14ac:dyDescent="0.25">
      <c r="A1836" t="s">
        <v>2077</v>
      </c>
      <c r="B1836">
        <v>0</v>
      </c>
      <c r="C1836" s="1">
        <v>45721</v>
      </c>
      <c r="D1836" t="s">
        <v>2</v>
      </c>
      <c r="E1836" s="8" t="str">
        <f t="shared" si="29"/>
        <v>Blank</v>
      </c>
      <c r="F1836">
        <f>_xlfn.XLOOKUP(C1836,'Wk no''s'!B:B,'Wk no''s'!C:C,FALSE)</f>
        <v>10</v>
      </c>
    </row>
    <row r="1837" spans="1:6" x14ac:dyDescent="0.25">
      <c r="A1837" t="s">
        <v>2078</v>
      </c>
      <c r="C1837" s="1">
        <v>45721</v>
      </c>
      <c r="D1837" t="s">
        <v>2</v>
      </c>
      <c r="E1837" s="8" t="str">
        <f t="shared" si="29"/>
        <v>Blank</v>
      </c>
      <c r="F1837">
        <f>_xlfn.XLOOKUP(C1837,'Wk no''s'!B:B,'Wk no''s'!C:C,FALSE)</f>
        <v>10</v>
      </c>
    </row>
    <row r="1838" spans="1:6" x14ac:dyDescent="0.25">
      <c r="A1838" t="s">
        <v>2079</v>
      </c>
      <c r="B1838">
        <v>0</v>
      </c>
      <c r="C1838" s="1">
        <v>45721</v>
      </c>
      <c r="D1838" t="s">
        <v>2</v>
      </c>
      <c r="E1838" s="8" t="str">
        <f t="shared" si="29"/>
        <v>Blank</v>
      </c>
      <c r="F1838">
        <f>_xlfn.XLOOKUP(C1838,'Wk no''s'!B:B,'Wk no''s'!C:C,FALSE)</f>
        <v>10</v>
      </c>
    </row>
    <row r="1839" spans="1:6" x14ac:dyDescent="0.25">
      <c r="A1839" t="s">
        <v>2080</v>
      </c>
      <c r="C1839" s="1">
        <v>45721</v>
      </c>
      <c r="D1839" t="s">
        <v>2</v>
      </c>
      <c r="E1839" s="8" t="str">
        <f t="shared" si="29"/>
        <v>Blank</v>
      </c>
      <c r="F1839">
        <f>_xlfn.XLOOKUP(C1839,'Wk no''s'!B:B,'Wk no''s'!C:C,FALSE)</f>
        <v>10</v>
      </c>
    </row>
    <row r="1840" spans="1:6" x14ac:dyDescent="0.25">
      <c r="A1840" t="s">
        <v>2081</v>
      </c>
      <c r="B1840">
        <v>0</v>
      </c>
      <c r="C1840" s="1">
        <v>45721</v>
      </c>
      <c r="D1840" t="s">
        <v>2</v>
      </c>
      <c r="E1840" s="8" t="str">
        <f t="shared" si="29"/>
        <v>Blank</v>
      </c>
      <c r="F1840">
        <f>_xlfn.XLOOKUP(C1840,'Wk no''s'!B:B,'Wk no''s'!C:C,FALSE)</f>
        <v>10</v>
      </c>
    </row>
    <row r="1841" spans="1:6" x14ac:dyDescent="0.25">
      <c r="A1841" t="s">
        <v>2082</v>
      </c>
      <c r="C1841" s="1">
        <v>45721</v>
      </c>
      <c r="D1841" t="s">
        <v>2</v>
      </c>
      <c r="E1841" s="8" t="str">
        <f t="shared" si="29"/>
        <v>Blank</v>
      </c>
      <c r="F1841">
        <f>_xlfn.XLOOKUP(C1841,'Wk no''s'!B:B,'Wk no''s'!C:C,FALSE)</f>
        <v>10</v>
      </c>
    </row>
    <row r="1842" spans="1:6" x14ac:dyDescent="0.25">
      <c r="A1842" t="s">
        <v>2083</v>
      </c>
      <c r="C1842" s="1">
        <v>45721</v>
      </c>
      <c r="D1842" t="s">
        <v>2</v>
      </c>
      <c r="E1842" s="8" t="str">
        <f t="shared" si="29"/>
        <v>Blank</v>
      </c>
      <c r="F1842">
        <f>_xlfn.XLOOKUP(C1842,'Wk no''s'!B:B,'Wk no''s'!C:C,FALSE)</f>
        <v>10</v>
      </c>
    </row>
    <row r="1843" spans="1:6" x14ac:dyDescent="0.25">
      <c r="A1843" t="s">
        <v>2084</v>
      </c>
      <c r="B1843">
        <v>0</v>
      </c>
      <c r="C1843" s="1">
        <v>45721</v>
      </c>
      <c r="D1843" t="s">
        <v>2</v>
      </c>
      <c r="E1843" s="8" t="str">
        <f t="shared" si="29"/>
        <v>Blank</v>
      </c>
      <c r="F1843">
        <f>_xlfn.XLOOKUP(C1843,'Wk no''s'!B:B,'Wk no''s'!C:C,FALSE)</f>
        <v>10</v>
      </c>
    </row>
    <row r="1844" spans="1:6" x14ac:dyDescent="0.25">
      <c r="A1844" t="s">
        <v>2085</v>
      </c>
      <c r="B1844">
        <v>0</v>
      </c>
      <c r="C1844" s="1">
        <v>45721</v>
      </c>
      <c r="D1844" t="s">
        <v>2</v>
      </c>
      <c r="E1844" s="8" t="str">
        <f t="shared" si="29"/>
        <v>Blank</v>
      </c>
      <c r="F1844">
        <f>_xlfn.XLOOKUP(C1844,'Wk no''s'!B:B,'Wk no''s'!C:C,FALSE)</f>
        <v>10</v>
      </c>
    </row>
    <row r="1845" spans="1:6" x14ac:dyDescent="0.25">
      <c r="A1845" t="s">
        <v>2086</v>
      </c>
      <c r="B1845">
        <v>0</v>
      </c>
      <c r="C1845" s="1">
        <v>45721</v>
      </c>
      <c r="D1845" t="s">
        <v>2</v>
      </c>
      <c r="E1845" s="8" t="str">
        <f t="shared" si="29"/>
        <v>Blank</v>
      </c>
      <c r="F1845">
        <f>_xlfn.XLOOKUP(C1845,'Wk no''s'!B:B,'Wk no''s'!C:C,FALSE)</f>
        <v>10</v>
      </c>
    </row>
    <row r="1846" spans="1:6" x14ac:dyDescent="0.25">
      <c r="A1846" t="s">
        <v>2087</v>
      </c>
      <c r="C1846" s="1">
        <v>45721</v>
      </c>
      <c r="D1846" t="s">
        <v>2</v>
      </c>
      <c r="E1846" s="8" t="str">
        <f t="shared" si="29"/>
        <v>Blank</v>
      </c>
      <c r="F1846">
        <f>_xlfn.XLOOKUP(C1846,'Wk no''s'!B:B,'Wk no''s'!C:C,FALSE)</f>
        <v>10</v>
      </c>
    </row>
    <row r="1847" spans="1:6" x14ac:dyDescent="0.25">
      <c r="A1847" t="s">
        <v>2088</v>
      </c>
      <c r="C1847" s="1">
        <v>45721</v>
      </c>
      <c r="D1847" t="s">
        <v>2</v>
      </c>
      <c r="E1847" s="8" t="str">
        <f t="shared" si="29"/>
        <v>Blank</v>
      </c>
      <c r="F1847">
        <f>_xlfn.XLOOKUP(C1847,'Wk no''s'!B:B,'Wk no''s'!C:C,FALSE)</f>
        <v>10</v>
      </c>
    </row>
    <row r="1848" spans="1:6" x14ac:dyDescent="0.25">
      <c r="A1848" t="s">
        <v>2089</v>
      </c>
      <c r="C1848" s="1">
        <v>45721</v>
      </c>
      <c r="D1848" t="s">
        <v>2</v>
      </c>
      <c r="E1848" s="8" t="str">
        <f t="shared" si="29"/>
        <v>Blank</v>
      </c>
      <c r="F1848">
        <f>_xlfn.XLOOKUP(C1848,'Wk no''s'!B:B,'Wk no''s'!C:C,FALSE)</f>
        <v>10</v>
      </c>
    </row>
    <row r="1849" spans="1:6" x14ac:dyDescent="0.25">
      <c r="A1849" t="s">
        <v>2090</v>
      </c>
      <c r="C1849" s="1">
        <v>45721</v>
      </c>
      <c r="D1849" t="s">
        <v>2</v>
      </c>
      <c r="E1849" s="8" t="str">
        <f t="shared" si="29"/>
        <v>Blank</v>
      </c>
      <c r="F1849">
        <f>_xlfn.XLOOKUP(C1849,'Wk no''s'!B:B,'Wk no''s'!C:C,FALSE)</f>
        <v>10</v>
      </c>
    </row>
    <row r="1850" spans="1:6" x14ac:dyDescent="0.25">
      <c r="A1850" t="s">
        <v>2091</v>
      </c>
      <c r="C1850" s="1">
        <v>45721</v>
      </c>
      <c r="D1850" t="s">
        <v>2</v>
      </c>
      <c r="E1850" s="8" t="str">
        <f t="shared" si="29"/>
        <v>Blank</v>
      </c>
      <c r="F1850">
        <f>_xlfn.XLOOKUP(C1850,'Wk no''s'!B:B,'Wk no''s'!C:C,FALSE)</f>
        <v>10</v>
      </c>
    </row>
    <row r="1851" spans="1:6" x14ac:dyDescent="0.25">
      <c r="A1851" t="s">
        <v>2092</v>
      </c>
      <c r="B1851">
        <v>0</v>
      </c>
      <c r="C1851" s="1">
        <v>45721</v>
      </c>
      <c r="D1851" t="s">
        <v>2</v>
      </c>
      <c r="E1851" s="8" t="str">
        <f t="shared" si="29"/>
        <v>Blank</v>
      </c>
      <c r="F1851">
        <f>_xlfn.XLOOKUP(C1851,'Wk no''s'!B:B,'Wk no''s'!C:C,FALSE)</f>
        <v>10</v>
      </c>
    </row>
    <row r="1852" spans="1:6" x14ac:dyDescent="0.25">
      <c r="A1852" t="s">
        <v>2093</v>
      </c>
      <c r="B1852">
        <v>8</v>
      </c>
      <c r="C1852" s="1">
        <v>45722</v>
      </c>
      <c r="D1852" t="s">
        <v>2</v>
      </c>
      <c r="E1852" s="8" t="str">
        <f t="shared" si="29"/>
        <v>Not Blank</v>
      </c>
      <c r="F1852">
        <f>_xlfn.XLOOKUP(C1852,'Wk no''s'!B:B,'Wk no''s'!C:C,FALSE)</f>
        <v>10</v>
      </c>
    </row>
    <row r="1853" spans="1:6" x14ac:dyDescent="0.25">
      <c r="A1853" t="s">
        <v>2094</v>
      </c>
      <c r="C1853" s="1">
        <v>45721</v>
      </c>
      <c r="D1853" t="s">
        <v>2</v>
      </c>
      <c r="E1853" s="8" t="str">
        <f t="shared" si="29"/>
        <v>Blank</v>
      </c>
      <c r="F1853">
        <f>_xlfn.XLOOKUP(C1853,'Wk no''s'!B:B,'Wk no''s'!C:C,FALSE)</f>
        <v>10</v>
      </c>
    </row>
    <row r="1854" spans="1:6" x14ac:dyDescent="0.25">
      <c r="A1854" t="s">
        <v>2095</v>
      </c>
      <c r="C1854" s="1">
        <v>45721</v>
      </c>
      <c r="D1854" t="s">
        <v>2</v>
      </c>
      <c r="E1854" s="8" t="str">
        <f t="shared" si="29"/>
        <v>Blank</v>
      </c>
      <c r="F1854">
        <f>_xlfn.XLOOKUP(C1854,'Wk no''s'!B:B,'Wk no''s'!C:C,FALSE)</f>
        <v>10</v>
      </c>
    </row>
    <row r="1855" spans="1:6" x14ac:dyDescent="0.25">
      <c r="A1855" t="s">
        <v>2096</v>
      </c>
      <c r="B1855">
        <v>0</v>
      </c>
      <c r="C1855" s="1">
        <v>45721</v>
      </c>
      <c r="D1855" t="s">
        <v>2</v>
      </c>
      <c r="E1855" s="8" t="str">
        <f t="shared" si="29"/>
        <v>Blank</v>
      </c>
      <c r="F1855">
        <f>_xlfn.XLOOKUP(C1855,'Wk no''s'!B:B,'Wk no''s'!C:C,FALSE)</f>
        <v>10</v>
      </c>
    </row>
    <row r="1856" spans="1:6" x14ac:dyDescent="0.25">
      <c r="A1856" t="s">
        <v>2097</v>
      </c>
      <c r="C1856" s="1">
        <v>45721</v>
      </c>
      <c r="D1856" t="s">
        <v>2</v>
      </c>
      <c r="E1856" s="8" t="str">
        <f t="shared" si="29"/>
        <v>Blank</v>
      </c>
      <c r="F1856">
        <f>_xlfn.XLOOKUP(C1856,'Wk no''s'!B:B,'Wk no''s'!C:C,FALSE)</f>
        <v>10</v>
      </c>
    </row>
    <row r="1857" spans="1:6" x14ac:dyDescent="0.25">
      <c r="A1857" t="s">
        <v>2098</v>
      </c>
      <c r="B1857">
        <v>0</v>
      </c>
      <c r="C1857" s="1">
        <v>45721</v>
      </c>
      <c r="D1857" t="s">
        <v>2</v>
      </c>
      <c r="E1857" s="8" t="str">
        <f t="shared" si="29"/>
        <v>Blank</v>
      </c>
      <c r="F1857">
        <f>_xlfn.XLOOKUP(C1857,'Wk no''s'!B:B,'Wk no''s'!C:C,FALSE)</f>
        <v>10</v>
      </c>
    </row>
    <row r="1858" spans="1:6" x14ac:dyDescent="0.25">
      <c r="A1858" t="s">
        <v>2099</v>
      </c>
      <c r="B1858">
        <v>0</v>
      </c>
      <c r="C1858" s="1">
        <v>45721</v>
      </c>
      <c r="D1858" t="s">
        <v>2</v>
      </c>
      <c r="E1858" s="8" t="str">
        <f t="shared" si="29"/>
        <v>Blank</v>
      </c>
      <c r="F1858">
        <f>_xlfn.XLOOKUP(C1858,'Wk no''s'!B:B,'Wk no''s'!C:C,FALSE)</f>
        <v>10</v>
      </c>
    </row>
    <row r="1859" spans="1:6" x14ac:dyDescent="0.25">
      <c r="A1859" t="s">
        <v>2100</v>
      </c>
      <c r="C1859" s="1">
        <v>45721</v>
      </c>
      <c r="D1859" t="s">
        <v>2</v>
      </c>
      <c r="E1859" s="8" t="str">
        <f t="shared" si="29"/>
        <v>Blank</v>
      </c>
      <c r="F1859">
        <f>_xlfn.XLOOKUP(C1859,'Wk no''s'!B:B,'Wk no''s'!C:C,FALSE)</f>
        <v>10</v>
      </c>
    </row>
    <row r="1860" spans="1:6" x14ac:dyDescent="0.25">
      <c r="A1860" t="s">
        <v>2101</v>
      </c>
      <c r="C1860" s="1">
        <v>45721</v>
      </c>
      <c r="D1860" t="s">
        <v>2</v>
      </c>
      <c r="E1860" s="8" t="str">
        <f t="shared" si="29"/>
        <v>Blank</v>
      </c>
      <c r="F1860">
        <f>_xlfn.XLOOKUP(C1860,'Wk no''s'!B:B,'Wk no''s'!C:C,FALSE)</f>
        <v>10</v>
      </c>
    </row>
    <row r="1861" spans="1:6" x14ac:dyDescent="0.25">
      <c r="A1861" t="s">
        <v>2102</v>
      </c>
      <c r="C1861" s="1">
        <v>45721</v>
      </c>
      <c r="D1861" t="s">
        <v>2</v>
      </c>
      <c r="E1861" s="8" t="str">
        <f t="shared" si="29"/>
        <v>Blank</v>
      </c>
      <c r="F1861">
        <f>_xlfn.XLOOKUP(C1861,'Wk no''s'!B:B,'Wk no''s'!C:C,FALSE)</f>
        <v>10</v>
      </c>
    </row>
    <row r="1862" spans="1:6" x14ac:dyDescent="0.25">
      <c r="A1862" t="s">
        <v>2103</v>
      </c>
      <c r="B1862">
        <v>-8</v>
      </c>
      <c r="C1862" s="1">
        <v>45721</v>
      </c>
      <c r="D1862" t="s">
        <v>2</v>
      </c>
      <c r="E1862" s="8" t="str">
        <f t="shared" si="29"/>
        <v>Not Blank</v>
      </c>
      <c r="F1862">
        <f>_xlfn.XLOOKUP(C1862,'Wk no''s'!B:B,'Wk no''s'!C:C,FALSE)</f>
        <v>10</v>
      </c>
    </row>
    <row r="1863" spans="1:6" x14ac:dyDescent="0.25">
      <c r="A1863" t="s">
        <v>2104</v>
      </c>
      <c r="B1863">
        <v>0</v>
      </c>
      <c r="C1863" s="1">
        <v>45721</v>
      </c>
      <c r="D1863" t="s">
        <v>2</v>
      </c>
      <c r="E1863" s="8" t="str">
        <f t="shared" si="29"/>
        <v>Blank</v>
      </c>
      <c r="F1863">
        <f>_xlfn.XLOOKUP(C1863,'Wk no''s'!B:B,'Wk no''s'!C:C,FALSE)</f>
        <v>10</v>
      </c>
    </row>
    <row r="1864" spans="1:6" x14ac:dyDescent="0.25">
      <c r="A1864" t="s">
        <v>2105</v>
      </c>
      <c r="C1864" s="1">
        <v>45721</v>
      </c>
      <c r="D1864" t="s">
        <v>2</v>
      </c>
      <c r="E1864" s="8" t="str">
        <f t="shared" si="29"/>
        <v>Blank</v>
      </c>
      <c r="F1864">
        <f>_xlfn.XLOOKUP(C1864,'Wk no''s'!B:B,'Wk no''s'!C:C,FALSE)</f>
        <v>10</v>
      </c>
    </row>
    <row r="1865" spans="1:6" x14ac:dyDescent="0.25">
      <c r="A1865" t="s">
        <v>2106</v>
      </c>
      <c r="B1865">
        <v>8</v>
      </c>
      <c r="C1865" s="1">
        <v>45722</v>
      </c>
      <c r="D1865" t="s">
        <v>2</v>
      </c>
      <c r="E1865" s="8" t="str">
        <f t="shared" si="29"/>
        <v>Not Blank</v>
      </c>
      <c r="F1865">
        <f>_xlfn.XLOOKUP(C1865,'Wk no''s'!B:B,'Wk no''s'!C:C,FALSE)</f>
        <v>10</v>
      </c>
    </row>
    <row r="1866" spans="1:6" x14ac:dyDescent="0.25">
      <c r="A1866" t="s">
        <v>2107</v>
      </c>
      <c r="C1866" s="1">
        <v>45721</v>
      </c>
      <c r="D1866" t="s">
        <v>2</v>
      </c>
      <c r="E1866" s="8" t="str">
        <f t="shared" si="29"/>
        <v>Blank</v>
      </c>
      <c r="F1866">
        <f>_xlfn.XLOOKUP(C1866,'Wk no''s'!B:B,'Wk no''s'!C:C,FALSE)</f>
        <v>10</v>
      </c>
    </row>
    <row r="1867" spans="1:6" x14ac:dyDescent="0.25">
      <c r="A1867" t="s">
        <v>2108</v>
      </c>
      <c r="B1867">
        <v>8</v>
      </c>
      <c r="C1867" s="1">
        <v>45722</v>
      </c>
      <c r="D1867" t="s">
        <v>2</v>
      </c>
      <c r="E1867" s="8" t="str">
        <f t="shared" si="29"/>
        <v>Not Blank</v>
      </c>
      <c r="F1867">
        <f>_xlfn.XLOOKUP(C1867,'Wk no''s'!B:B,'Wk no''s'!C:C,FALSE)</f>
        <v>10</v>
      </c>
    </row>
    <row r="1868" spans="1:6" x14ac:dyDescent="0.25">
      <c r="A1868" t="s">
        <v>2109</v>
      </c>
      <c r="B1868">
        <v>0</v>
      </c>
      <c r="C1868" s="1">
        <v>45721</v>
      </c>
      <c r="D1868" t="s">
        <v>2</v>
      </c>
      <c r="E1868" s="8" t="str">
        <f t="shared" si="29"/>
        <v>Blank</v>
      </c>
      <c r="F1868">
        <f>_xlfn.XLOOKUP(C1868,'Wk no''s'!B:B,'Wk no''s'!C:C,FALSE)</f>
        <v>10</v>
      </c>
    </row>
    <row r="1869" spans="1:6" x14ac:dyDescent="0.25">
      <c r="A1869" t="s">
        <v>2110</v>
      </c>
      <c r="B1869">
        <v>-7</v>
      </c>
      <c r="C1869" s="1">
        <v>45721</v>
      </c>
      <c r="D1869" t="s">
        <v>2</v>
      </c>
      <c r="E1869" s="8" t="str">
        <f t="shared" si="29"/>
        <v>Not Blank</v>
      </c>
      <c r="F1869">
        <f>_xlfn.XLOOKUP(C1869,'Wk no''s'!B:B,'Wk no''s'!C:C,FALSE)</f>
        <v>10</v>
      </c>
    </row>
    <row r="1870" spans="1:6" x14ac:dyDescent="0.25">
      <c r="A1870" t="s">
        <v>2111</v>
      </c>
      <c r="C1870" s="1">
        <v>45721</v>
      </c>
      <c r="D1870" t="s">
        <v>2</v>
      </c>
      <c r="E1870" s="8" t="str">
        <f t="shared" si="29"/>
        <v>Blank</v>
      </c>
      <c r="F1870">
        <f>_xlfn.XLOOKUP(C1870,'Wk no''s'!B:B,'Wk no''s'!C:C,FALSE)</f>
        <v>10</v>
      </c>
    </row>
    <row r="1871" spans="1:6" x14ac:dyDescent="0.25">
      <c r="A1871" t="s">
        <v>2112</v>
      </c>
      <c r="B1871">
        <v>8</v>
      </c>
      <c r="C1871" s="1">
        <v>45722</v>
      </c>
      <c r="D1871" t="s">
        <v>2</v>
      </c>
      <c r="E1871" s="8" t="str">
        <f t="shared" si="29"/>
        <v>Not Blank</v>
      </c>
      <c r="F1871">
        <f>_xlfn.XLOOKUP(C1871,'Wk no''s'!B:B,'Wk no''s'!C:C,FALSE)</f>
        <v>10</v>
      </c>
    </row>
    <row r="1872" spans="1:6" x14ac:dyDescent="0.25">
      <c r="A1872" t="s">
        <v>2113</v>
      </c>
      <c r="C1872" s="1">
        <v>45721</v>
      </c>
      <c r="D1872" t="s">
        <v>2</v>
      </c>
      <c r="E1872" s="8" t="str">
        <f t="shared" si="29"/>
        <v>Blank</v>
      </c>
      <c r="F1872">
        <f>_xlfn.XLOOKUP(C1872,'Wk no''s'!B:B,'Wk no''s'!C:C,FALSE)</f>
        <v>10</v>
      </c>
    </row>
    <row r="1873" spans="1:6" x14ac:dyDescent="0.25">
      <c r="A1873" t="s">
        <v>2114</v>
      </c>
      <c r="B1873">
        <v>15</v>
      </c>
      <c r="C1873" s="1">
        <v>45722</v>
      </c>
      <c r="D1873" t="s">
        <v>2</v>
      </c>
      <c r="E1873" s="8" t="str">
        <f t="shared" si="29"/>
        <v>Not Blank</v>
      </c>
      <c r="F1873">
        <f>_xlfn.XLOOKUP(C1873,'Wk no''s'!B:B,'Wk no''s'!C:C,FALSE)</f>
        <v>10</v>
      </c>
    </row>
    <row r="1874" spans="1:6" x14ac:dyDescent="0.25">
      <c r="A1874" t="s">
        <v>2115</v>
      </c>
      <c r="B1874">
        <v>15</v>
      </c>
      <c r="C1874" s="1">
        <v>45722</v>
      </c>
      <c r="D1874" t="s">
        <v>2</v>
      </c>
      <c r="E1874" s="8" t="str">
        <f t="shared" ref="E1874:E1937" si="30">IF(B1874=0,"Blank","Not Blank")</f>
        <v>Not Blank</v>
      </c>
      <c r="F1874">
        <f>_xlfn.XLOOKUP(C1874,'Wk no''s'!B:B,'Wk no''s'!C:C,FALSE)</f>
        <v>10</v>
      </c>
    </row>
    <row r="1875" spans="1:6" x14ac:dyDescent="0.25">
      <c r="A1875" t="s">
        <v>2116</v>
      </c>
      <c r="B1875">
        <v>0</v>
      </c>
      <c r="C1875" s="1">
        <v>45722</v>
      </c>
      <c r="D1875" t="s">
        <v>2</v>
      </c>
      <c r="E1875" s="8" t="str">
        <f t="shared" si="30"/>
        <v>Blank</v>
      </c>
      <c r="F1875">
        <f>_xlfn.XLOOKUP(C1875,'Wk no''s'!B:B,'Wk no''s'!C:C,FALSE)</f>
        <v>10</v>
      </c>
    </row>
    <row r="1876" spans="1:6" x14ac:dyDescent="0.25">
      <c r="A1876" t="s">
        <v>2117</v>
      </c>
      <c r="B1876">
        <v>0</v>
      </c>
      <c r="C1876" s="1">
        <v>45722</v>
      </c>
      <c r="D1876" t="s">
        <v>2</v>
      </c>
      <c r="E1876" s="8" t="str">
        <f t="shared" si="30"/>
        <v>Blank</v>
      </c>
      <c r="F1876">
        <f>_xlfn.XLOOKUP(C1876,'Wk no''s'!B:B,'Wk no''s'!C:C,FALSE)</f>
        <v>10</v>
      </c>
    </row>
    <row r="1877" spans="1:6" x14ac:dyDescent="0.25">
      <c r="A1877" t="s">
        <v>2118</v>
      </c>
      <c r="C1877" s="1">
        <v>45722</v>
      </c>
      <c r="D1877" t="s">
        <v>2</v>
      </c>
      <c r="E1877" s="8" t="str">
        <f t="shared" si="30"/>
        <v>Blank</v>
      </c>
      <c r="F1877">
        <f>_xlfn.XLOOKUP(C1877,'Wk no''s'!B:B,'Wk no''s'!C:C,FALSE)</f>
        <v>10</v>
      </c>
    </row>
    <row r="1878" spans="1:6" x14ac:dyDescent="0.25">
      <c r="A1878" t="s">
        <v>2119</v>
      </c>
      <c r="B1878">
        <v>0</v>
      </c>
      <c r="C1878" s="1">
        <v>45722</v>
      </c>
      <c r="D1878" t="s">
        <v>2</v>
      </c>
      <c r="E1878" s="8" t="str">
        <f t="shared" si="30"/>
        <v>Blank</v>
      </c>
      <c r="F1878">
        <f>_xlfn.XLOOKUP(C1878,'Wk no''s'!B:B,'Wk no''s'!C:C,FALSE)</f>
        <v>10</v>
      </c>
    </row>
    <row r="1879" spans="1:6" x14ac:dyDescent="0.25">
      <c r="A1879" t="s">
        <v>2120</v>
      </c>
      <c r="B1879">
        <v>0</v>
      </c>
      <c r="C1879" s="1">
        <v>45722</v>
      </c>
      <c r="D1879" t="s">
        <v>2</v>
      </c>
      <c r="E1879" s="8" t="str">
        <f t="shared" si="30"/>
        <v>Blank</v>
      </c>
      <c r="F1879">
        <f>_xlfn.XLOOKUP(C1879,'Wk no''s'!B:B,'Wk no''s'!C:C,FALSE)</f>
        <v>10</v>
      </c>
    </row>
    <row r="1880" spans="1:6" x14ac:dyDescent="0.25">
      <c r="A1880" t="s">
        <v>2121</v>
      </c>
      <c r="C1880" s="1">
        <v>45722</v>
      </c>
      <c r="D1880" t="s">
        <v>2</v>
      </c>
      <c r="E1880" s="8" t="str">
        <f t="shared" si="30"/>
        <v>Blank</v>
      </c>
      <c r="F1880">
        <f>_xlfn.XLOOKUP(C1880,'Wk no''s'!B:B,'Wk no''s'!C:C,FALSE)</f>
        <v>10</v>
      </c>
    </row>
    <row r="1881" spans="1:6" x14ac:dyDescent="0.25">
      <c r="A1881" t="s">
        <v>2122</v>
      </c>
      <c r="B1881">
        <v>0</v>
      </c>
      <c r="C1881" s="1">
        <v>45722</v>
      </c>
      <c r="D1881" t="s">
        <v>2</v>
      </c>
      <c r="E1881" s="8" t="str">
        <f t="shared" si="30"/>
        <v>Blank</v>
      </c>
      <c r="F1881">
        <f>_xlfn.XLOOKUP(C1881,'Wk no''s'!B:B,'Wk no''s'!C:C,FALSE)</f>
        <v>10</v>
      </c>
    </row>
    <row r="1882" spans="1:6" x14ac:dyDescent="0.25">
      <c r="A1882" t="s">
        <v>2123</v>
      </c>
      <c r="B1882">
        <v>0</v>
      </c>
      <c r="C1882" s="1">
        <v>45722</v>
      </c>
      <c r="D1882" t="s">
        <v>2</v>
      </c>
      <c r="E1882" s="8" t="str">
        <f t="shared" si="30"/>
        <v>Blank</v>
      </c>
      <c r="F1882">
        <f>_xlfn.XLOOKUP(C1882,'Wk no''s'!B:B,'Wk no''s'!C:C,FALSE)</f>
        <v>10</v>
      </c>
    </row>
    <row r="1883" spans="1:6" x14ac:dyDescent="0.25">
      <c r="A1883" t="s">
        <v>2124</v>
      </c>
      <c r="C1883" s="1">
        <v>45722</v>
      </c>
      <c r="D1883" t="s">
        <v>2</v>
      </c>
      <c r="E1883" s="8" t="str">
        <f t="shared" si="30"/>
        <v>Blank</v>
      </c>
      <c r="F1883">
        <f>_xlfn.XLOOKUP(C1883,'Wk no''s'!B:B,'Wk no''s'!C:C,FALSE)</f>
        <v>10</v>
      </c>
    </row>
    <row r="1884" spans="1:6" x14ac:dyDescent="0.25">
      <c r="A1884" t="s">
        <v>2125</v>
      </c>
      <c r="B1884">
        <v>-7</v>
      </c>
      <c r="C1884" s="1">
        <v>45722</v>
      </c>
      <c r="D1884" t="s">
        <v>2</v>
      </c>
      <c r="E1884" s="8" t="str">
        <f t="shared" si="30"/>
        <v>Not Blank</v>
      </c>
      <c r="F1884">
        <f>_xlfn.XLOOKUP(C1884,'Wk no''s'!B:B,'Wk no''s'!C:C,FALSE)</f>
        <v>10</v>
      </c>
    </row>
    <row r="1885" spans="1:6" x14ac:dyDescent="0.25">
      <c r="A1885" t="s">
        <v>2126</v>
      </c>
      <c r="C1885" s="1">
        <v>45722</v>
      </c>
      <c r="D1885" t="s">
        <v>2</v>
      </c>
      <c r="E1885" s="8" t="str">
        <f t="shared" si="30"/>
        <v>Blank</v>
      </c>
      <c r="F1885">
        <f>_xlfn.XLOOKUP(C1885,'Wk no''s'!B:B,'Wk no''s'!C:C,FALSE)</f>
        <v>10</v>
      </c>
    </row>
    <row r="1886" spans="1:6" x14ac:dyDescent="0.25">
      <c r="A1886" t="s">
        <v>2127</v>
      </c>
      <c r="C1886" s="1">
        <v>45722</v>
      </c>
      <c r="D1886" t="s">
        <v>2</v>
      </c>
      <c r="E1886" s="8" t="str">
        <f t="shared" si="30"/>
        <v>Blank</v>
      </c>
      <c r="F1886">
        <f>_xlfn.XLOOKUP(C1886,'Wk no''s'!B:B,'Wk no''s'!C:C,FALSE)</f>
        <v>10</v>
      </c>
    </row>
    <row r="1887" spans="1:6" x14ac:dyDescent="0.25">
      <c r="A1887" t="s">
        <v>2128</v>
      </c>
      <c r="B1887">
        <v>0</v>
      </c>
      <c r="C1887" s="1">
        <v>45722</v>
      </c>
      <c r="D1887" t="s">
        <v>2</v>
      </c>
      <c r="E1887" s="8" t="str">
        <f t="shared" si="30"/>
        <v>Blank</v>
      </c>
      <c r="F1887">
        <f>_xlfn.XLOOKUP(C1887,'Wk no''s'!B:B,'Wk no''s'!C:C,FALSE)</f>
        <v>10</v>
      </c>
    </row>
    <row r="1888" spans="1:6" x14ac:dyDescent="0.25">
      <c r="A1888" t="s">
        <v>2129</v>
      </c>
      <c r="B1888">
        <v>-8</v>
      </c>
      <c r="C1888" s="1">
        <v>45722</v>
      </c>
      <c r="D1888" t="s">
        <v>2</v>
      </c>
      <c r="E1888" s="8" t="str">
        <f t="shared" si="30"/>
        <v>Not Blank</v>
      </c>
      <c r="F1888">
        <f>_xlfn.XLOOKUP(C1888,'Wk no''s'!B:B,'Wk no''s'!C:C,FALSE)</f>
        <v>10</v>
      </c>
    </row>
    <row r="1889" spans="1:6" x14ac:dyDescent="0.25">
      <c r="A1889" t="s">
        <v>2130</v>
      </c>
      <c r="B1889">
        <v>0</v>
      </c>
      <c r="C1889" s="1">
        <v>45722</v>
      </c>
      <c r="D1889" t="s">
        <v>2</v>
      </c>
      <c r="E1889" s="8" t="str">
        <f t="shared" si="30"/>
        <v>Blank</v>
      </c>
      <c r="F1889">
        <f>_xlfn.XLOOKUP(C1889,'Wk no''s'!B:B,'Wk no''s'!C:C,FALSE)</f>
        <v>10</v>
      </c>
    </row>
    <row r="1890" spans="1:6" x14ac:dyDescent="0.25">
      <c r="A1890" t="s">
        <v>2131</v>
      </c>
      <c r="C1890" s="1">
        <v>45723</v>
      </c>
      <c r="D1890" t="s">
        <v>2</v>
      </c>
      <c r="E1890" s="8" t="str">
        <f t="shared" si="30"/>
        <v>Blank</v>
      </c>
      <c r="F1890">
        <f>_xlfn.XLOOKUP(C1890,'Wk no''s'!B:B,'Wk no''s'!C:C,FALSE)</f>
        <v>10</v>
      </c>
    </row>
    <row r="1891" spans="1:6" x14ac:dyDescent="0.25">
      <c r="A1891" t="s">
        <v>2132</v>
      </c>
      <c r="B1891">
        <v>0</v>
      </c>
      <c r="C1891" s="1">
        <v>45723</v>
      </c>
      <c r="D1891" t="s">
        <v>2</v>
      </c>
      <c r="E1891" s="8" t="str">
        <f t="shared" si="30"/>
        <v>Blank</v>
      </c>
      <c r="F1891">
        <f>_xlfn.XLOOKUP(C1891,'Wk no''s'!B:B,'Wk no''s'!C:C,FALSE)</f>
        <v>10</v>
      </c>
    </row>
    <row r="1892" spans="1:6" x14ac:dyDescent="0.25">
      <c r="A1892" t="s">
        <v>2133</v>
      </c>
      <c r="B1892">
        <v>0</v>
      </c>
      <c r="C1892" s="1">
        <v>45723</v>
      </c>
      <c r="D1892" t="s">
        <v>2</v>
      </c>
      <c r="E1892" s="8" t="str">
        <f t="shared" si="30"/>
        <v>Blank</v>
      </c>
      <c r="F1892">
        <f>_xlfn.XLOOKUP(C1892,'Wk no''s'!B:B,'Wk no''s'!C:C,FALSE)</f>
        <v>10</v>
      </c>
    </row>
    <row r="1893" spans="1:6" x14ac:dyDescent="0.25">
      <c r="A1893" t="s">
        <v>2134</v>
      </c>
      <c r="C1893" s="1">
        <v>45723</v>
      </c>
      <c r="D1893" t="s">
        <v>2</v>
      </c>
      <c r="E1893" s="8" t="str">
        <f t="shared" si="30"/>
        <v>Blank</v>
      </c>
      <c r="F1893">
        <f>_xlfn.XLOOKUP(C1893,'Wk no''s'!B:B,'Wk no''s'!C:C,FALSE)</f>
        <v>10</v>
      </c>
    </row>
    <row r="1894" spans="1:6" x14ac:dyDescent="0.25">
      <c r="A1894" t="s">
        <v>2135</v>
      </c>
      <c r="C1894" s="1">
        <v>45723</v>
      </c>
      <c r="D1894" t="s">
        <v>2</v>
      </c>
      <c r="E1894" s="8" t="str">
        <f t="shared" si="30"/>
        <v>Blank</v>
      </c>
      <c r="F1894">
        <f>_xlfn.XLOOKUP(C1894,'Wk no''s'!B:B,'Wk no''s'!C:C,FALSE)</f>
        <v>10</v>
      </c>
    </row>
    <row r="1895" spans="1:6" x14ac:dyDescent="0.25">
      <c r="A1895" t="s">
        <v>2136</v>
      </c>
      <c r="B1895">
        <v>0</v>
      </c>
      <c r="C1895" s="1">
        <v>45723</v>
      </c>
      <c r="D1895" t="s">
        <v>2</v>
      </c>
      <c r="E1895" s="8" t="str">
        <f t="shared" si="30"/>
        <v>Blank</v>
      </c>
      <c r="F1895">
        <f>_xlfn.XLOOKUP(C1895,'Wk no''s'!B:B,'Wk no''s'!C:C,FALSE)</f>
        <v>10</v>
      </c>
    </row>
    <row r="1896" spans="1:6" x14ac:dyDescent="0.25">
      <c r="A1896" t="s">
        <v>2137</v>
      </c>
      <c r="C1896" s="1">
        <v>45723</v>
      </c>
      <c r="D1896" t="s">
        <v>2</v>
      </c>
      <c r="E1896" s="8" t="str">
        <f t="shared" si="30"/>
        <v>Blank</v>
      </c>
      <c r="F1896">
        <f>_xlfn.XLOOKUP(C1896,'Wk no''s'!B:B,'Wk no''s'!C:C,FALSE)</f>
        <v>10</v>
      </c>
    </row>
    <row r="1897" spans="1:6" x14ac:dyDescent="0.25">
      <c r="A1897" t="s">
        <v>2138</v>
      </c>
      <c r="C1897" s="1">
        <v>45723</v>
      </c>
      <c r="D1897" t="s">
        <v>2</v>
      </c>
      <c r="E1897" s="8" t="str">
        <f t="shared" si="30"/>
        <v>Blank</v>
      </c>
      <c r="F1897">
        <f>_xlfn.XLOOKUP(C1897,'Wk no''s'!B:B,'Wk no''s'!C:C,FALSE)</f>
        <v>10</v>
      </c>
    </row>
    <row r="1898" spans="1:6" x14ac:dyDescent="0.25">
      <c r="A1898" t="s">
        <v>2139</v>
      </c>
      <c r="C1898" s="1">
        <v>45723</v>
      </c>
      <c r="D1898" t="s">
        <v>2</v>
      </c>
      <c r="E1898" s="8" t="str">
        <f t="shared" si="30"/>
        <v>Blank</v>
      </c>
      <c r="F1898">
        <f>_xlfn.XLOOKUP(C1898,'Wk no''s'!B:B,'Wk no''s'!C:C,FALSE)</f>
        <v>10</v>
      </c>
    </row>
    <row r="1899" spans="1:6" x14ac:dyDescent="0.25">
      <c r="A1899" t="s">
        <v>2140</v>
      </c>
      <c r="B1899">
        <v>0</v>
      </c>
      <c r="C1899" s="1">
        <v>45723</v>
      </c>
      <c r="D1899" t="s">
        <v>2</v>
      </c>
      <c r="E1899" s="8" t="str">
        <f t="shared" si="30"/>
        <v>Blank</v>
      </c>
      <c r="F1899">
        <f>_xlfn.XLOOKUP(C1899,'Wk no''s'!B:B,'Wk no''s'!C:C,FALSE)</f>
        <v>10</v>
      </c>
    </row>
    <row r="1900" spans="1:6" x14ac:dyDescent="0.25">
      <c r="A1900" t="s">
        <v>2141</v>
      </c>
      <c r="C1900" s="1">
        <v>45723</v>
      </c>
      <c r="D1900" t="s">
        <v>2</v>
      </c>
      <c r="E1900" s="8" t="str">
        <f t="shared" si="30"/>
        <v>Blank</v>
      </c>
      <c r="F1900">
        <f>_xlfn.XLOOKUP(C1900,'Wk no''s'!B:B,'Wk no''s'!C:C,FALSE)</f>
        <v>10</v>
      </c>
    </row>
    <row r="1901" spans="1:6" x14ac:dyDescent="0.25">
      <c r="A1901" t="s">
        <v>2142</v>
      </c>
      <c r="B1901">
        <v>0</v>
      </c>
      <c r="C1901" s="1">
        <v>45723</v>
      </c>
      <c r="D1901" t="s">
        <v>2</v>
      </c>
      <c r="E1901" s="8" t="str">
        <f t="shared" si="30"/>
        <v>Blank</v>
      </c>
      <c r="F1901">
        <f>_xlfn.XLOOKUP(C1901,'Wk no''s'!B:B,'Wk no''s'!C:C,FALSE)</f>
        <v>10</v>
      </c>
    </row>
    <row r="1902" spans="1:6" x14ac:dyDescent="0.25">
      <c r="A1902" t="s">
        <v>2143</v>
      </c>
      <c r="C1902" s="1">
        <v>45723</v>
      </c>
      <c r="D1902" t="s">
        <v>2</v>
      </c>
      <c r="E1902" s="8" t="str">
        <f t="shared" si="30"/>
        <v>Blank</v>
      </c>
      <c r="F1902">
        <f>_xlfn.XLOOKUP(C1902,'Wk no''s'!B:B,'Wk no''s'!C:C,FALSE)</f>
        <v>10</v>
      </c>
    </row>
    <row r="1903" spans="1:6" x14ac:dyDescent="0.25">
      <c r="A1903" t="s">
        <v>2144</v>
      </c>
      <c r="C1903" s="1">
        <v>45723</v>
      </c>
      <c r="D1903" t="s">
        <v>2</v>
      </c>
      <c r="E1903" s="8" t="str">
        <f t="shared" si="30"/>
        <v>Blank</v>
      </c>
      <c r="F1903">
        <f>_xlfn.XLOOKUP(C1903,'Wk no''s'!B:B,'Wk no''s'!C:C,FALSE)</f>
        <v>10</v>
      </c>
    </row>
    <row r="1904" spans="1:6" x14ac:dyDescent="0.25">
      <c r="A1904" t="s">
        <v>2145</v>
      </c>
      <c r="C1904" s="1">
        <v>45723</v>
      </c>
      <c r="D1904" t="s">
        <v>2</v>
      </c>
      <c r="E1904" s="8" t="str">
        <f t="shared" si="30"/>
        <v>Blank</v>
      </c>
      <c r="F1904">
        <f>_xlfn.XLOOKUP(C1904,'Wk no''s'!B:B,'Wk no''s'!C:C,FALSE)</f>
        <v>10</v>
      </c>
    </row>
    <row r="1905" spans="1:6" x14ac:dyDescent="0.25">
      <c r="A1905" t="s">
        <v>2146</v>
      </c>
      <c r="C1905" s="1">
        <v>45723</v>
      </c>
      <c r="D1905" t="s">
        <v>2</v>
      </c>
      <c r="E1905" s="8" t="str">
        <f t="shared" si="30"/>
        <v>Blank</v>
      </c>
      <c r="F1905">
        <f>_xlfn.XLOOKUP(C1905,'Wk no''s'!B:B,'Wk no''s'!C:C,FALSE)</f>
        <v>10</v>
      </c>
    </row>
    <row r="1906" spans="1:6" x14ac:dyDescent="0.25">
      <c r="A1906" t="s">
        <v>2147</v>
      </c>
      <c r="C1906" s="1">
        <v>45723</v>
      </c>
      <c r="D1906" t="s">
        <v>2</v>
      </c>
      <c r="E1906" s="8" t="str">
        <f t="shared" si="30"/>
        <v>Blank</v>
      </c>
      <c r="F1906">
        <f>_xlfn.XLOOKUP(C1906,'Wk no''s'!B:B,'Wk no''s'!C:C,FALSE)</f>
        <v>10</v>
      </c>
    </row>
    <row r="1907" spans="1:6" x14ac:dyDescent="0.25">
      <c r="A1907" t="s">
        <v>2148</v>
      </c>
      <c r="C1907" s="1">
        <v>45723</v>
      </c>
      <c r="D1907" t="s">
        <v>2</v>
      </c>
      <c r="E1907" s="8" t="str">
        <f t="shared" si="30"/>
        <v>Blank</v>
      </c>
      <c r="F1907">
        <f>_xlfn.XLOOKUP(C1907,'Wk no''s'!B:B,'Wk no''s'!C:C,FALSE)</f>
        <v>10</v>
      </c>
    </row>
    <row r="1908" spans="1:6" x14ac:dyDescent="0.25">
      <c r="A1908" t="s">
        <v>2149</v>
      </c>
      <c r="C1908" s="1">
        <v>45723</v>
      </c>
      <c r="D1908" t="s">
        <v>2</v>
      </c>
      <c r="E1908" s="8" t="str">
        <f t="shared" si="30"/>
        <v>Blank</v>
      </c>
      <c r="F1908">
        <f>_xlfn.XLOOKUP(C1908,'Wk no''s'!B:B,'Wk no''s'!C:C,FALSE)</f>
        <v>10</v>
      </c>
    </row>
    <row r="1909" spans="1:6" x14ac:dyDescent="0.25">
      <c r="A1909" t="s">
        <v>2150</v>
      </c>
      <c r="C1909" s="1">
        <v>45723</v>
      </c>
      <c r="D1909" t="s">
        <v>2</v>
      </c>
      <c r="E1909" s="8" t="str">
        <f t="shared" si="30"/>
        <v>Blank</v>
      </c>
      <c r="F1909">
        <f>_xlfn.XLOOKUP(C1909,'Wk no''s'!B:B,'Wk no''s'!C:C,FALSE)</f>
        <v>10</v>
      </c>
    </row>
    <row r="1910" spans="1:6" x14ac:dyDescent="0.25">
      <c r="A1910" t="s">
        <v>2151</v>
      </c>
      <c r="C1910" s="1">
        <v>45721</v>
      </c>
      <c r="D1910" t="s">
        <v>11</v>
      </c>
      <c r="E1910" s="8" t="str">
        <f t="shared" si="30"/>
        <v>Blank</v>
      </c>
      <c r="F1910">
        <f>_xlfn.XLOOKUP(C1910,'Wk no''s'!B:B,'Wk no''s'!C:C,FALSE)</f>
        <v>10</v>
      </c>
    </row>
    <row r="1911" spans="1:6" x14ac:dyDescent="0.25">
      <c r="A1911" t="s">
        <v>2152</v>
      </c>
      <c r="B1911">
        <v>-3</v>
      </c>
      <c r="C1911" s="1">
        <v>45719</v>
      </c>
      <c r="D1911" t="s">
        <v>11</v>
      </c>
      <c r="E1911" s="8" t="str">
        <f t="shared" si="30"/>
        <v>Not Blank</v>
      </c>
      <c r="F1911">
        <f>_xlfn.XLOOKUP(C1911,'Wk no''s'!B:B,'Wk no''s'!C:C,FALSE)</f>
        <v>10</v>
      </c>
    </row>
    <row r="1912" spans="1:6" x14ac:dyDescent="0.25">
      <c r="A1912" t="s">
        <v>2153</v>
      </c>
      <c r="C1912" s="1">
        <v>45719</v>
      </c>
      <c r="D1912" t="s">
        <v>11</v>
      </c>
      <c r="E1912" s="8" t="str">
        <f t="shared" si="30"/>
        <v>Blank</v>
      </c>
      <c r="F1912">
        <f>_xlfn.XLOOKUP(C1912,'Wk no''s'!B:B,'Wk no''s'!C:C,FALSE)</f>
        <v>10</v>
      </c>
    </row>
    <row r="1913" spans="1:6" x14ac:dyDescent="0.25">
      <c r="A1913" t="s">
        <v>2154</v>
      </c>
      <c r="B1913">
        <v>-3</v>
      </c>
      <c r="C1913" s="1">
        <v>45722</v>
      </c>
      <c r="D1913" t="s">
        <v>11</v>
      </c>
      <c r="E1913" s="8" t="str">
        <f t="shared" si="30"/>
        <v>Not Blank</v>
      </c>
      <c r="F1913">
        <f>_xlfn.XLOOKUP(C1913,'Wk no''s'!B:B,'Wk no''s'!C:C,FALSE)</f>
        <v>10</v>
      </c>
    </row>
    <row r="1914" spans="1:6" x14ac:dyDescent="0.25">
      <c r="A1914" t="s">
        <v>2155</v>
      </c>
      <c r="B1914">
        <v>-4</v>
      </c>
      <c r="C1914" s="1">
        <v>45723</v>
      </c>
      <c r="D1914" t="s">
        <v>11</v>
      </c>
      <c r="E1914" s="8" t="str">
        <f t="shared" si="30"/>
        <v>Not Blank</v>
      </c>
      <c r="F1914">
        <f>_xlfn.XLOOKUP(C1914,'Wk no''s'!B:B,'Wk no''s'!C:C,FALSE)</f>
        <v>10</v>
      </c>
    </row>
    <row r="1915" spans="1:6" x14ac:dyDescent="0.25">
      <c r="A1915" t="s">
        <v>2156</v>
      </c>
      <c r="C1915" s="1">
        <v>45723</v>
      </c>
      <c r="D1915" t="s">
        <v>11</v>
      </c>
      <c r="E1915" s="8" t="str">
        <f t="shared" si="30"/>
        <v>Blank</v>
      </c>
      <c r="F1915">
        <f>_xlfn.XLOOKUP(C1915,'Wk no''s'!B:B,'Wk no''s'!C:C,FALSE)</f>
        <v>10</v>
      </c>
    </row>
    <row r="1916" spans="1:6" x14ac:dyDescent="0.25">
      <c r="A1916" t="s">
        <v>2157</v>
      </c>
      <c r="B1916">
        <v>56</v>
      </c>
      <c r="C1916" s="1">
        <v>45727</v>
      </c>
      <c r="D1916" t="s">
        <v>8</v>
      </c>
      <c r="E1916" s="8" t="str">
        <f t="shared" si="30"/>
        <v>Not Blank</v>
      </c>
      <c r="F1916">
        <f>_xlfn.XLOOKUP(C1916,'Wk no''s'!B:B,'Wk no''s'!C:C,FALSE)</f>
        <v>11</v>
      </c>
    </row>
    <row r="1917" spans="1:6" x14ac:dyDescent="0.25">
      <c r="A1917" t="s">
        <v>2158</v>
      </c>
      <c r="B1917">
        <v>24</v>
      </c>
      <c r="C1917" s="1">
        <v>45726</v>
      </c>
      <c r="D1917" t="s">
        <v>8</v>
      </c>
      <c r="E1917" s="8" t="str">
        <f t="shared" si="30"/>
        <v>Not Blank</v>
      </c>
      <c r="F1917">
        <f>_xlfn.XLOOKUP(C1917,'Wk no''s'!B:B,'Wk no''s'!C:C,FALSE)</f>
        <v>11</v>
      </c>
    </row>
    <row r="1918" spans="1:6" x14ac:dyDescent="0.25">
      <c r="A1918" t="s">
        <v>2159</v>
      </c>
      <c r="B1918">
        <v>56</v>
      </c>
      <c r="C1918" s="1">
        <v>45730</v>
      </c>
      <c r="D1918" t="s">
        <v>8</v>
      </c>
      <c r="E1918" s="8" t="str">
        <f t="shared" si="30"/>
        <v>Not Blank</v>
      </c>
      <c r="F1918">
        <f>_xlfn.XLOOKUP(C1918,'Wk no''s'!B:B,'Wk no''s'!C:C,FALSE)</f>
        <v>11</v>
      </c>
    </row>
    <row r="1919" spans="1:6" x14ac:dyDescent="0.25">
      <c r="A1919" t="s">
        <v>2160</v>
      </c>
      <c r="B1919">
        <v>32</v>
      </c>
      <c r="C1919" s="1">
        <v>45729</v>
      </c>
      <c r="D1919" t="s">
        <v>8</v>
      </c>
      <c r="E1919" s="8" t="str">
        <f t="shared" si="30"/>
        <v>Not Blank</v>
      </c>
      <c r="F1919">
        <f>_xlfn.XLOOKUP(C1919,'Wk no''s'!B:B,'Wk no''s'!C:C,FALSE)</f>
        <v>11</v>
      </c>
    </row>
    <row r="1920" spans="1:6" x14ac:dyDescent="0.25">
      <c r="A1920" t="s">
        <v>2161</v>
      </c>
      <c r="C1920" s="1">
        <v>45727</v>
      </c>
      <c r="D1920" t="s">
        <v>192</v>
      </c>
      <c r="E1920" s="8" t="str">
        <f t="shared" si="30"/>
        <v>Blank</v>
      </c>
      <c r="F1920">
        <f>_xlfn.XLOOKUP(C1920,'Wk no''s'!B:B,'Wk no''s'!C:C,FALSE)</f>
        <v>11</v>
      </c>
    </row>
    <row r="1921" spans="1:6" x14ac:dyDescent="0.25">
      <c r="A1921" t="s">
        <v>2162</v>
      </c>
      <c r="C1921" s="1">
        <v>45727</v>
      </c>
      <c r="D1921" t="s">
        <v>192</v>
      </c>
      <c r="E1921" s="8" t="str">
        <f t="shared" si="30"/>
        <v>Blank</v>
      </c>
      <c r="F1921">
        <f>_xlfn.XLOOKUP(C1921,'Wk no''s'!B:B,'Wk no''s'!C:C,FALSE)</f>
        <v>11</v>
      </c>
    </row>
    <row r="1922" spans="1:6" x14ac:dyDescent="0.25">
      <c r="A1922" t="s">
        <v>2163</v>
      </c>
      <c r="C1922" s="1">
        <v>45729</v>
      </c>
      <c r="D1922" t="s">
        <v>192</v>
      </c>
      <c r="E1922" s="8" t="str">
        <f t="shared" si="30"/>
        <v>Blank</v>
      </c>
      <c r="F1922">
        <f>_xlfn.XLOOKUP(C1922,'Wk no''s'!B:B,'Wk no''s'!C:C,FALSE)</f>
        <v>11</v>
      </c>
    </row>
    <row r="1923" spans="1:6" x14ac:dyDescent="0.25">
      <c r="A1923" t="s">
        <v>2164</v>
      </c>
      <c r="C1923" s="1">
        <v>45726</v>
      </c>
      <c r="D1923" t="s">
        <v>192</v>
      </c>
      <c r="E1923" s="8" t="str">
        <f t="shared" si="30"/>
        <v>Blank</v>
      </c>
      <c r="F1923">
        <f>_xlfn.XLOOKUP(C1923,'Wk no''s'!B:B,'Wk no''s'!C:C,FALSE)</f>
        <v>11</v>
      </c>
    </row>
    <row r="1924" spans="1:6" x14ac:dyDescent="0.25">
      <c r="A1924" t="s">
        <v>2165</v>
      </c>
      <c r="C1924" s="1">
        <v>45726</v>
      </c>
      <c r="D1924" t="s">
        <v>192</v>
      </c>
      <c r="E1924" s="8" t="str">
        <f t="shared" si="30"/>
        <v>Blank</v>
      </c>
      <c r="F1924">
        <f>_xlfn.XLOOKUP(C1924,'Wk no''s'!B:B,'Wk no''s'!C:C,FALSE)</f>
        <v>11</v>
      </c>
    </row>
    <row r="1925" spans="1:6" x14ac:dyDescent="0.25">
      <c r="A1925" t="s">
        <v>2166</v>
      </c>
      <c r="C1925" s="1">
        <v>45729</v>
      </c>
      <c r="D1925" t="s">
        <v>192</v>
      </c>
      <c r="E1925" s="8" t="str">
        <f t="shared" si="30"/>
        <v>Blank</v>
      </c>
      <c r="F1925">
        <f>_xlfn.XLOOKUP(C1925,'Wk no''s'!B:B,'Wk no''s'!C:C,FALSE)</f>
        <v>11</v>
      </c>
    </row>
    <row r="1926" spans="1:6" x14ac:dyDescent="0.25">
      <c r="A1926" t="s">
        <v>2167</v>
      </c>
      <c r="C1926" s="1">
        <v>45730</v>
      </c>
      <c r="D1926" t="s">
        <v>192</v>
      </c>
      <c r="E1926" s="8" t="str">
        <f t="shared" si="30"/>
        <v>Blank</v>
      </c>
      <c r="F1926">
        <f>_xlfn.XLOOKUP(C1926,'Wk no''s'!B:B,'Wk no''s'!C:C,FALSE)</f>
        <v>11</v>
      </c>
    </row>
    <row r="1927" spans="1:6" x14ac:dyDescent="0.25">
      <c r="A1927" t="s">
        <v>2168</v>
      </c>
      <c r="C1927" s="1">
        <v>45727</v>
      </c>
      <c r="D1927" t="s">
        <v>192</v>
      </c>
      <c r="E1927" s="8" t="str">
        <f t="shared" si="30"/>
        <v>Blank</v>
      </c>
      <c r="F1927">
        <f>_xlfn.XLOOKUP(C1927,'Wk no''s'!B:B,'Wk no''s'!C:C,FALSE)</f>
        <v>11</v>
      </c>
    </row>
    <row r="1928" spans="1:6" x14ac:dyDescent="0.25">
      <c r="A1928" t="s">
        <v>2169</v>
      </c>
      <c r="C1928" s="1">
        <v>45729</v>
      </c>
      <c r="D1928" t="s">
        <v>192</v>
      </c>
      <c r="E1928" s="8" t="str">
        <f t="shared" si="30"/>
        <v>Blank</v>
      </c>
      <c r="F1928">
        <f>_xlfn.XLOOKUP(C1928,'Wk no''s'!B:B,'Wk no''s'!C:C,FALSE)</f>
        <v>11</v>
      </c>
    </row>
    <row r="1929" spans="1:6" x14ac:dyDescent="0.25">
      <c r="A1929" t="s">
        <v>2170</v>
      </c>
      <c r="C1929" s="1">
        <v>45729</v>
      </c>
      <c r="D1929" t="s">
        <v>192</v>
      </c>
      <c r="E1929" s="8" t="str">
        <f t="shared" si="30"/>
        <v>Blank</v>
      </c>
      <c r="F1929">
        <f>_xlfn.XLOOKUP(C1929,'Wk no''s'!B:B,'Wk no''s'!C:C,FALSE)</f>
        <v>11</v>
      </c>
    </row>
    <row r="1930" spans="1:6" x14ac:dyDescent="0.25">
      <c r="A1930" t="s">
        <v>2171</v>
      </c>
      <c r="C1930" s="1">
        <v>45729</v>
      </c>
      <c r="D1930" t="s">
        <v>192</v>
      </c>
      <c r="E1930" s="8" t="str">
        <f t="shared" si="30"/>
        <v>Blank</v>
      </c>
      <c r="F1930">
        <f>_xlfn.XLOOKUP(C1930,'Wk no''s'!B:B,'Wk no''s'!C:C,FALSE)</f>
        <v>11</v>
      </c>
    </row>
    <row r="1931" spans="1:6" x14ac:dyDescent="0.25">
      <c r="A1931" t="s">
        <v>2172</v>
      </c>
      <c r="C1931" s="1">
        <v>45730</v>
      </c>
      <c r="D1931" t="s">
        <v>192</v>
      </c>
      <c r="E1931" s="8" t="str">
        <f t="shared" si="30"/>
        <v>Blank</v>
      </c>
      <c r="F1931">
        <f>_xlfn.XLOOKUP(C1931,'Wk no''s'!B:B,'Wk no''s'!C:C,FALSE)</f>
        <v>11</v>
      </c>
    </row>
    <row r="1932" spans="1:6" x14ac:dyDescent="0.25">
      <c r="A1932" t="s">
        <v>2173</v>
      </c>
      <c r="C1932" s="1">
        <v>45730</v>
      </c>
      <c r="D1932" t="s">
        <v>192</v>
      </c>
      <c r="E1932" s="8" t="str">
        <f t="shared" si="30"/>
        <v>Blank</v>
      </c>
      <c r="F1932">
        <f>_xlfn.XLOOKUP(C1932,'Wk no''s'!B:B,'Wk no''s'!C:C,FALSE)</f>
        <v>11</v>
      </c>
    </row>
    <row r="1933" spans="1:6" x14ac:dyDescent="0.25">
      <c r="A1933" t="s">
        <v>2174</v>
      </c>
      <c r="C1933" s="1">
        <v>45729</v>
      </c>
      <c r="D1933" t="s">
        <v>192</v>
      </c>
      <c r="E1933" s="8" t="str">
        <f t="shared" si="30"/>
        <v>Blank</v>
      </c>
      <c r="F1933">
        <f>_xlfn.XLOOKUP(C1933,'Wk no''s'!B:B,'Wk no''s'!C:C,FALSE)</f>
        <v>11</v>
      </c>
    </row>
    <row r="1934" spans="1:6" x14ac:dyDescent="0.25">
      <c r="A1934" t="s">
        <v>2175</v>
      </c>
      <c r="B1934">
        <v>129</v>
      </c>
      <c r="C1934" s="1">
        <v>45726</v>
      </c>
      <c r="D1934" t="s">
        <v>184</v>
      </c>
      <c r="E1934" s="8" t="str">
        <f t="shared" si="30"/>
        <v>Not Blank</v>
      </c>
      <c r="F1934">
        <f>_xlfn.XLOOKUP(C1934,'Wk no''s'!B:B,'Wk no''s'!C:C,FALSE)</f>
        <v>11</v>
      </c>
    </row>
    <row r="1935" spans="1:6" x14ac:dyDescent="0.25">
      <c r="A1935" t="s">
        <v>2176</v>
      </c>
      <c r="B1935">
        <v>48</v>
      </c>
      <c r="C1935" s="1">
        <v>45727</v>
      </c>
      <c r="D1935" t="s">
        <v>184</v>
      </c>
      <c r="E1935" s="8" t="str">
        <f t="shared" si="30"/>
        <v>Not Blank</v>
      </c>
      <c r="F1935">
        <f>_xlfn.XLOOKUP(C1935,'Wk no''s'!B:B,'Wk no''s'!C:C,FALSE)</f>
        <v>11</v>
      </c>
    </row>
    <row r="1936" spans="1:6" x14ac:dyDescent="0.25">
      <c r="A1936" t="s">
        <v>2177</v>
      </c>
      <c r="C1936" s="1">
        <v>45729</v>
      </c>
      <c r="D1936" t="s">
        <v>184</v>
      </c>
      <c r="E1936" s="8" t="str">
        <f t="shared" si="30"/>
        <v>Blank</v>
      </c>
      <c r="F1936">
        <f>_xlfn.XLOOKUP(C1936,'Wk no''s'!B:B,'Wk no''s'!C:C,FALSE)</f>
        <v>11</v>
      </c>
    </row>
    <row r="1937" spans="1:6" x14ac:dyDescent="0.25">
      <c r="A1937" t="s">
        <v>2178</v>
      </c>
      <c r="B1937">
        <v>9</v>
      </c>
      <c r="C1937" s="1">
        <v>45726</v>
      </c>
      <c r="D1937" t="s">
        <v>184</v>
      </c>
      <c r="E1937" s="8" t="str">
        <f t="shared" si="30"/>
        <v>Not Blank</v>
      </c>
      <c r="F1937">
        <f>_xlfn.XLOOKUP(C1937,'Wk no''s'!B:B,'Wk no''s'!C:C,FALSE)</f>
        <v>11</v>
      </c>
    </row>
    <row r="1938" spans="1:6" x14ac:dyDescent="0.25">
      <c r="A1938" t="s">
        <v>2179</v>
      </c>
      <c r="B1938">
        <v>40</v>
      </c>
      <c r="C1938" s="1">
        <v>45730</v>
      </c>
      <c r="D1938" t="s">
        <v>184</v>
      </c>
      <c r="E1938" s="8" t="str">
        <f t="shared" ref="E1938:E2001" si="31">IF(B1938=0,"Blank","Not Blank")</f>
        <v>Not Blank</v>
      </c>
      <c r="F1938">
        <f>_xlfn.XLOOKUP(C1938,'Wk no''s'!B:B,'Wk no''s'!C:C,FALSE)</f>
        <v>11</v>
      </c>
    </row>
    <row r="1939" spans="1:6" x14ac:dyDescent="0.25">
      <c r="A1939" t="s">
        <v>2180</v>
      </c>
      <c r="B1939">
        <v>1</v>
      </c>
      <c r="C1939" s="1">
        <v>45728</v>
      </c>
      <c r="D1939" t="s">
        <v>184</v>
      </c>
      <c r="E1939" s="8" t="str">
        <f t="shared" si="31"/>
        <v>Not Blank</v>
      </c>
      <c r="F1939">
        <f>_xlfn.XLOOKUP(C1939,'Wk no''s'!B:B,'Wk no''s'!C:C,FALSE)</f>
        <v>11</v>
      </c>
    </row>
    <row r="1940" spans="1:6" x14ac:dyDescent="0.25">
      <c r="A1940" t="s">
        <v>2181</v>
      </c>
      <c r="B1940">
        <v>16</v>
      </c>
      <c r="C1940" s="1">
        <v>45729</v>
      </c>
      <c r="D1940" t="s">
        <v>184</v>
      </c>
      <c r="E1940" s="8" t="str">
        <f t="shared" si="31"/>
        <v>Not Blank</v>
      </c>
      <c r="F1940">
        <f>_xlfn.XLOOKUP(C1940,'Wk no''s'!B:B,'Wk no''s'!C:C,FALSE)</f>
        <v>11</v>
      </c>
    </row>
    <row r="1941" spans="1:6" x14ac:dyDescent="0.25">
      <c r="A1941" t="s">
        <v>2182</v>
      </c>
      <c r="B1941">
        <v>8</v>
      </c>
      <c r="C1941" s="1">
        <v>45728</v>
      </c>
      <c r="D1941" t="s">
        <v>184</v>
      </c>
      <c r="E1941" s="8" t="str">
        <f t="shared" si="31"/>
        <v>Not Blank</v>
      </c>
      <c r="F1941">
        <f>_xlfn.XLOOKUP(C1941,'Wk no''s'!B:B,'Wk no''s'!C:C,FALSE)</f>
        <v>11</v>
      </c>
    </row>
    <row r="1942" spans="1:6" x14ac:dyDescent="0.25">
      <c r="A1942" t="s">
        <v>2183</v>
      </c>
      <c r="B1942">
        <v>0</v>
      </c>
      <c r="C1942" s="1">
        <v>45730</v>
      </c>
      <c r="D1942" t="s">
        <v>184</v>
      </c>
      <c r="E1942" s="8" t="str">
        <f t="shared" si="31"/>
        <v>Blank</v>
      </c>
      <c r="F1942">
        <f>_xlfn.XLOOKUP(C1942,'Wk no''s'!B:B,'Wk no''s'!C:C,FALSE)</f>
        <v>11</v>
      </c>
    </row>
    <row r="1943" spans="1:6" x14ac:dyDescent="0.25">
      <c r="A1943" t="s">
        <v>2184</v>
      </c>
      <c r="B1943">
        <v>-8</v>
      </c>
      <c r="C1943" s="1">
        <v>45730</v>
      </c>
      <c r="D1943" t="s">
        <v>184</v>
      </c>
      <c r="E1943" s="8" t="str">
        <f t="shared" si="31"/>
        <v>Not Blank</v>
      </c>
      <c r="F1943">
        <f>_xlfn.XLOOKUP(C1943,'Wk no''s'!B:B,'Wk no''s'!C:C,FALSE)</f>
        <v>11</v>
      </c>
    </row>
    <row r="1944" spans="1:6" x14ac:dyDescent="0.25">
      <c r="A1944" t="s">
        <v>2185</v>
      </c>
      <c r="B1944">
        <v>104</v>
      </c>
      <c r="C1944" s="1">
        <v>45730</v>
      </c>
      <c r="D1944" t="s">
        <v>15</v>
      </c>
      <c r="E1944" s="8" t="str">
        <f t="shared" si="31"/>
        <v>Not Blank</v>
      </c>
      <c r="F1944">
        <f>_xlfn.XLOOKUP(C1944,'Wk no''s'!B:B,'Wk no''s'!C:C,FALSE)</f>
        <v>11</v>
      </c>
    </row>
    <row r="1945" spans="1:6" x14ac:dyDescent="0.25">
      <c r="A1945" t="s">
        <v>2186</v>
      </c>
      <c r="B1945">
        <v>32</v>
      </c>
      <c r="C1945" s="1">
        <v>45727</v>
      </c>
      <c r="D1945" t="s">
        <v>15</v>
      </c>
      <c r="E1945" s="8" t="str">
        <f t="shared" si="31"/>
        <v>Not Blank</v>
      </c>
      <c r="F1945">
        <f>_xlfn.XLOOKUP(C1945,'Wk no''s'!B:B,'Wk no''s'!C:C,FALSE)</f>
        <v>11</v>
      </c>
    </row>
    <row r="1946" spans="1:6" x14ac:dyDescent="0.25">
      <c r="A1946" t="s">
        <v>2187</v>
      </c>
      <c r="B1946">
        <v>24</v>
      </c>
      <c r="C1946" s="1">
        <v>45726</v>
      </c>
      <c r="D1946" t="s">
        <v>15</v>
      </c>
      <c r="E1946" s="8" t="str">
        <f t="shared" si="31"/>
        <v>Not Blank</v>
      </c>
      <c r="F1946">
        <f>_xlfn.XLOOKUP(C1946,'Wk no''s'!B:B,'Wk no''s'!C:C,FALSE)</f>
        <v>11</v>
      </c>
    </row>
    <row r="1947" spans="1:6" x14ac:dyDescent="0.25">
      <c r="A1947" t="s">
        <v>2188</v>
      </c>
      <c r="B1947">
        <v>24</v>
      </c>
      <c r="C1947" s="1">
        <v>45727</v>
      </c>
      <c r="D1947" t="s">
        <v>15</v>
      </c>
      <c r="E1947" s="8" t="str">
        <f t="shared" si="31"/>
        <v>Not Blank</v>
      </c>
      <c r="F1947">
        <f>_xlfn.XLOOKUP(C1947,'Wk no''s'!B:B,'Wk no''s'!C:C,FALSE)</f>
        <v>11</v>
      </c>
    </row>
    <row r="1948" spans="1:6" x14ac:dyDescent="0.25">
      <c r="A1948" t="s">
        <v>2189</v>
      </c>
      <c r="B1948">
        <v>8</v>
      </c>
      <c r="C1948" s="1">
        <v>45727</v>
      </c>
      <c r="D1948" t="s">
        <v>15</v>
      </c>
      <c r="E1948" s="8" t="str">
        <f t="shared" si="31"/>
        <v>Not Blank</v>
      </c>
      <c r="F1948">
        <f>_xlfn.XLOOKUP(C1948,'Wk no''s'!B:B,'Wk no''s'!C:C,FALSE)</f>
        <v>11</v>
      </c>
    </row>
    <row r="1949" spans="1:6" x14ac:dyDescent="0.25">
      <c r="A1949" t="s">
        <v>2190</v>
      </c>
      <c r="C1949" s="1">
        <v>45727</v>
      </c>
      <c r="D1949" t="s">
        <v>15</v>
      </c>
      <c r="E1949" s="8" t="str">
        <f t="shared" si="31"/>
        <v>Blank</v>
      </c>
      <c r="F1949">
        <f>_xlfn.XLOOKUP(C1949,'Wk no''s'!B:B,'Wk no''s'!C:C,FALSE)</f>
        <v>11</v>
      </c>
    </row>
    <row r="1950" spans="1:6" x14ac:dyDescent="0.25">
      <c r="A1950" t="s">
        <v>2191</v>
      </c>
      <c r="C1950" s="1">
        <v>45727</v>
      </c>
      <c r="D1950" t="s">
        <v>15</v>
      </c>
      <c r="E1950" s="8" t="str">
        <f t="shared" si="31"/>
        <v>Blank</v>
      </c>
      <c r="F1950">
        <f>_xlfn.XLOOKUP(C1950,'Wk no''s'!B:B,'Wk no''s'!C:C,FALSE)</f>
        <v>11</v>
      </c>
    </row>
    <row r="1951" spans="1:6" x14ac:dyDescent="0.25">
      <c r="A1951" t="s">
        <v>2192</v>
      </c>
      <c r="C1951" s="1">
        <v>45728</v>
      </c>
      <c r="D1951" t="s">
        <v>15</v>
      </c>
      <c r="E1951" s="8" t="str">
        <f t="shared" si="31"/>
        <v>Blank</v>
      </c>
      <c r="F1951">
        <f>_xlfn.XLOOKUP(C1951,'Wk no''s'!B:B,'Wk no''s'!C:C,FALSE)</f>
        <v>11</v>
      </c>
    </row>
    <row r="1952" spans="1:6" x14ac:dyDescent="0.25">
      <c r="A1952" t="s">
        <v>2193</v>
      </c>
      <c r="B1952">
        <v>24</v>
      </c>
      <c r="C1952" s="1">
        <v>45729</v>
      </c>
      <c r="D1952" t="s">
        <v>141</v>
      </c>
      <c r="E1952" s="8" t="str">
        <f t="shared" si="31"/>
        <v>Not Blank</v>
      </c>
      <c r="F1952">
        <f>_xlfn.XLOOKUP(C1952,'Wk no''s'!B:B,'Wk no''s'!C:C,FALSE)</f>
        <v>11</v>
      </c>
    </row>
    <row r="1953" spans="1:6" x14ac:dyDescent="0.25">
      <c r="A1953" t="s">
        <v>2194</v>
      </c>
      <c r="B1953">
        <v>16</v>
      </c>
      <c r="C1953" s="1">
        <v>45729</v>
      </c>
      <c r="D1953" t="s">
        <v>141</v>
      </c>
      <c r="E1953" s="8" t="str">
        <f t="shared" si="31"/>
        <v>Not Blank</v>
      </c>
      <c r="F1953">
        <f>_xlfn.XLOOKUP(C1953,'Wk no''s'!B:B,'Wk no''s'!C:C,FALSE)</f>
        <v>11</v>
      </c>
    </row>
    <row r="1954" spans="1:6" x14ac:dyDescent="0.25">
      <c r="A1954" t="s">
        <v>2195</v>
      </c>
      <c r="B1954">
        <v>104</v>
      </c>
      <c r="C1954" s="1">
        <v>45726</v>
      </c>
      <c r="D1954" t="s">
        <v>2</v>
      </c>
      <c r="E1954" s="8" t="str">
        <f t="shared" si="31"/>
        <v>Not Blank</v>
      </c>
      <c r="F1954">
        <f>_xlfn.XLOOKUP(C1954,'Wk no''s'!B:B,'Wk no''s'!C:C,FALSE)</f>
        <v>11</v>
      </c>
    </row>
    <row r="1955" spans="1:6" x14ac:dyDescent="0.25">
      <c r="A1955" t="s">
        <v>2196</v>
      </c>
      <c r="B1955">
        <v>32</v>
      </c>
      <c r="C1955" s="1">
        <v>45728</v>
      </c>
      <c r="D1955" t="s">
        <v>2</v>
      </c>
      <c r="E1955" s="8" t="str">
        <f t="shared" si="31"/>
        <v>Not Blank</v>
      </c>
      <c r="F1955">
        <f>_xlfn.XLOOKUP(C1955,'Wk no''s'!B:B,'Wk no''s'!C:C,FALSE)</f>
        <v>11</v>
      </c>
    </row>
    <row r="1956" spans="1:6" x14ac:dyDescent="0.25">
      <c r="A1956" t="s">
        <v>2197</v>
      </c>
      <c r="B1956">
        <v>16</v>
      </c>
      <c r="C1956" s="1">
        <v>45726</v>
      </c>
      <c r="D1956" t="s">
        <v>2</v>
      </c>
      <c r="E1956" s="8" t="str">
        <f t="shared" si="31"/>
        <v>Not Blank</v>
      </c>
      <c r="F1956">
        <f>_xlfn.XLOOKUP(C1956,'Wk no''s'!B:B,'Wk no''s'!C:C,FALSE)</f>
        <v>11</v>
      </c>
    </row>
    <row r="1957" spans="1:6" x14ac:dyDescent="0.25">
      <c r="A1957" t="s">
        <v>2198</v>
      </c>
      <c r="B1957">
        <v>8</v>
      </c>
      <c r="C1957" s="1">
        <v>45727</v>
      </c>
      <c r="D1957" t="s">
        <v>2</v>
      </c>
      <c r="E1957" s="8" t="str">
        <f t="shared" si="31"/>
        <v>Not Blank</v>
      </c>
      <c r="F1957">
        <f>_xlfn.XLOOKUP(C1957,'Wk no''s'!B:B,'Wk no''s'!C:C,FALSE)</f>
        <v>11</v>
      </c>
    </row>
    <row r="1958" spans="1:6" x14ac:dyDescent="0.25">
      <c r="A1958" t="s">
        <v>2199</v>
      </c>
      <c r="B1958">
        <v>32</v>
      </c>
      <c r="C1958" s="1">
        <v>45729</v>
      </c>
      <c r="D1958" t="s">
        <v>2</v>
      </c>
      <c r="E1958" s="8" t="str">
        <f t="shared" si="31"/>
        <v>Not Blank</v>
      </c>
      <c r="F1958">
        <f>_xlfn.XLOOKUP(C1958,'Wk no''s'!B:B,'Wk no''s'!C:C,FALSE)</f>
        <v>11</v>
      </c>
    </row>
    <row r="1959" spans="1:6" x14ac:dyDescent="0.25">
      <c r="A1959" t="s">
        <v>2200</v>
      </c>
      <c r="B1959">
        <v>8</v>
      </c>
      <c r="C1959" s="1">
        <v>45727</v>
      </c>
      <c r="D1959" t="s">
        <v>2</v>
      </c>
      <c r="E1959" s="8" t="str">
        <f t="shared" si="31"/>
        <v>Not Blank</v>
      </c>
      <c r="F1959">
        <f>_xlfn.XLOOKUP(C1959,'Wk no''s'!B:B,'Wk no''s'!C:C,FALSE)</f>
        <v>11</v>
      </c>
    </row>
    <row r="1960" spans="1:6" x14ac:dyDescent="0.25">
      <c r="A1960" t="s">
        <v>2201</v>
      </c>
      <c r="B1960">
        <v>0</v>
      </c>
      <c r="C1960" s="1">
        <v>45726</v>
      </c>
      <c r="D1960" t="s">
        <v>2</v>
      </c>
      <c r="E1960" s="8" t="str">
        <f t="shared" si="31"/>
        <v>Blank</v>
      </c>
      <c r="F1960">
        <f>_xlfn.XLOOKUP(C1960,'Wk no''s'!B:B,'Wk no''s'!C:C,FALSE)</f>
        <v>11</v>
      </c>
    </row>
    <row r="1961" spans="1:6" x14ac:dyDescent="0.25">
      <c r="A1961" t="s">
        <v>2202</v>
      </c>
      <c r="B1961">
        <v>0</v>
      </c>
      <c r="C1961" s="1">
        <v>45726</v>
      </c>
      <c r="D1961" t="s">
        <v>2</v>
      </c>
      <c r="E1961" s="8" t="str">
        <f t="shared" si="31"/>
        <v>Blank</v>
      </c>
      <c r="F1961">
        <f>_xlfn.XLOOKUP(C1961,'Wk no''s'!B:B,'Wk no''s'!C:C,FALSE)</f>
        <v>11</v>
      </c>
    </row>
    <row r="1962" spans="1:6" x14ac:dyDescent="0.25">
      <c r="A1962" t="s">
        <v>2203</v>
      </c>
      <c r="B1962">
        <v>0</v>
      </c>
      <c r="C1962" s="1">
        <v>45726</v>
      </c>
      <c r="D1962" t="s">
        <v>2</v>
      </c>
      <c r="E1962" s="8" t="str">
        <f t="shared" si="31"/>
        <v>Blank</v>
      </c>
      <c r="F1962">
        <f>_xlfn.XLOOKUP(C1962,'Wk no''s'!B:B,'Wk no''s'!C:C,FALSE)</f>
        <v>11</v>
      </c>
    </row>
    <row r="1963" spans="1:6" x14ac:dyDescent="0.25">
      <c r="A1963" t="s">
        <v>2204</v>
      </c>
      <c r="B1963">
        <v>8</v>
      </c>
      <c r="C1963" s="1">
        <v>45727</v>
      </c>
      <c r="D1963" t="s">
        <v>2</v>
      </c>
      <c r="E1963" s="8" t="str">
        <f t="shared" si="31"/>
        <v>Not Blank</v>
      </c>
      <c r="F1963">
        <f>_xlfn.XLOOKUP(C1963,'Wk no''s'!B:B,'Wk no''s'!C:C,FALSE)</f>
        <v>11</v>
      </c>
    </row>
    <row r="1964" spans="1:6" x14ac:dyDescent="0.25">
      <c r="A1964" t="s">
        <v>2205</v>
      </c>
      <c r="B1964">
        <v>8</v>
      </c>
      <c r="C1964" s="1">
        <v>45727</v>
      </c>
      <c r="D1964" t="s">
        <v>2</v>
      </c>
      <c r="E1964" s="8" t="str">
        <f t="shared" si="31"/>
        <v>Not Blank</v>
      </c>
      <c r="F1964">
        <f>_xlfn.XLOOKUP(C1964,'Wk no''s'!B:B,'Wk no''s'!C:C,FALSE)</f>
        <v>11</v>
      </c>
    </row>
    <row r="1965" spans="1:6" x14ac:dyDescent="0.25">
      <c r="A1965" t="s">
        <v>2206</v>
      </c>
      <c r="B1965">
        <v>0</v>
      </c>
      <c r="C1965" s="1">
        <v>45726</v>
      </c>
      <c r="D1965" t="s">
        <v>2</v>
      </c>
      <c r="E1965" s="8" t="str">
        <f t="shared" si="31"/>
        <v>Blank</v>
      </c>
      <c r="F1965">
        <f>_xlfn.XLOOKUP(C1965,'Wk no''s'!B:B,'Wk no''s'!C:C,FALSE)</f>
        <v>11</v>
      </c>
    </row>
    <row r="1966" spans="1:6" x14ac:dyDescent="0.25">
      <c r="A1966" t="s">
        <v>2207</v>
      </c>
      <c r="C1966" s="1">
        <v>45726</v>
      </c>
      <c r="D1966" t="s">
        <v>2</v>
      </c>
      <c r="E1966" s="8" t="str">
        <f t="shared" si="31"/>
        <v>Blank</v>
      </c>
      <c r="F1966">
        <f>_xlfn.XLOOKUP(C1966,'Wk no''s'!B:B,'Wk no''s'!C:C,FALSE)</f>
        <v>11</v>
      </c>
    </row>
    <row r="1967" spans="1:6" x14ac:dyDescent="0.25">
      <c r="A1967" t="s">
        <v>2208</v>
      </c>
      <c r="B1967">
        <v>8</v>
      </c>
      <c r="C1967" s="1">
        <v>45727</v>
      </c>
      <c r="D1967" t="s">
        <v>2</v>
      </c>
      <c r="E1967" s="8" t="str">
        <f t="shared" si="31"/>
        <v>Not Blank</v>
      </c>
      <c r="F1967">
        <f>_xlfn.XLOOKUP(C1967,'Wk no''s'!B:B,'Wk no''s'!C:C,FALSE)</f>
        <v>11</v>
      </c>
    </row>
    <row r="1968" spans="1:6" x14ac:dyDescent="0.25">
      <c r="A1968" t="s">
        <v>2209</v>
      </c>
      <c r="B1968">
        <v>0</v>
      </c>
      <c r="C1968" s="1">
        <v>45726</v>
      </c>
      <c r="D1968" t="s">
        <v>2</v>
      </c>
      <c r="E1968" s="8" t="str">
        <f t="shared" si="31"/>
        <v>Blank</v>
      </c>
      <c r="F1968">
        <f>_xlfn.XLOOKUP(C1968,'Wk no''s'!B:B,'Wk no''s'!C:C,FALSE)</f>
        <v>11</v>
      </c>
    </row>
    <row r="1969" spans="1:6" x14ac:dyDescent="0.25">
      <c r="A1969" t="s">
        <v>2210</v>
      </c>
      <c r="C1969" s="1">
        <v>45726</v>
      </c>
      <c r="D1969" t="s">
        <v>2</v>
      </c>
      <c r="E1969" s="8" t="str">
        <f t="shared" si="31"/>
        <v>Blank</v>
      </c>
      <c r="F1969">
        <f>_xlfn.XLOOKUP(C1969,'Wk no''s'!B:B,'Wk no''s'!C:C,FALSE)</f>
        <v>11</v>
      </c>
    </row>
    <row r="1970" spans="1:6" x14ac:dyDescent="0.25">
      <c r="A1970" t="s">
        <v>2211</v>
      </c>
      <c r="B1970">
        <v>16</v>
      </c>
      <c r="C1970" s="1">
        <v>45728</v>
      </c>
      <c r="D1970" t="s">
        <v>2</v>
      </c>
      <c r="E1970" s="8" t="str">
        <f t="shared" si="31"/>
        <v>Not Blank</v>
      </c>
      <c r="F1970">
        <f>_xlfn.XLOOKUP(C1970,'Wk no''s'!B:B,'Wk no''s'!C:C,FALSE)</f>
        <v>11</v>
      </c>
    </row>
    <row r="1971" spans="1:6" x14ac:dyDescent="0.25">
      <c r="A1971" t="s">
        <v>2212</v>
      </c>
      <c r="B1971">
        <v>0</v>
      </c>
      <c r="C1971" s="1">
        <v>45726</v>
      </c>
      <c r="D1971" t="s">
        <v>2</v>
      </c>
      <c r="E1971" s="8" t="str">
        <f t="shared" si="31"/>
        <v>Blank</v>
      </c>
      <c r="F1971">
        <f>_xlfn.XLOOKUP(C1971,'Wk no''s'!B:B,'Wk no''s'!C:C,FALSE)</f>
        <v>11</v>
      </c>
    </row>
    <row r="1972" spans="1:6" x14ac:dyDescent="0.25">
      <c r="A1972" t="s">
        <v>2213</v>
      </c>
      <c r="B1972">
        <v>8</v>
      </c>
      <c r="C1972" s="1">
        <v>45727</v>
      </c>
      <c r="D1972" t="s">
        <v>2</v>
      </c>
      <c r="E1972" s="8" t="str">
        <f t="shared" si="31"/>
        <v>Not Blank</v>
      </c>
      <c r="F1972">
        <f>_xlfn.XLOOKUP(C1972,'Wk no''s'!B:B,'Wk no''s'!C:C,FALSE)</f>
        <v>11</v>
      </c>
    </row>
    <row r="1973" spans="1:6" x14ac:dyDescent="0.25">
      <c r="A1973" t="s">
        <v>2214</v>
      </c>
      <c r="C1973" s="1">
        <v>45726</v>
      </c>
      <c r="D1973" t="s">
        <v>2</v>
      </c>
      <c r="E1973" s="8" t="str">
        <f t="shared" si="31"/>
        <v>Blank</v>
      </c>
      <c r="F1973">
        <f>_xlfn.XLOOKUP(C1973,'Wk no''s'!B:B,'Wk no''s'!C:C,FALSE)</f>
        <v>11</v>
      </c>
    </row>
    <row r="1974" spans="1:6" x14ac:dyDescent="0.25">
      <c r="A1974" t="s">
        <v>2215</v>
      </c>
      <c r="C1974" s="1">
        <v>45726</v>
      </c>
      <c r="D1974" t="s">
        <v>2</v>
      </c>
      <c r="E1974" s="8" t="str">
        <f t="shared" si="31"/>
        <v>Blank</v>
      </c>
      <c r="F1974">
        <f>_xlfn.XLOOKUP(C1974,'Wk no''s'!B:B,'Wk no''s'!C:C,FALSE)</f>
        <v>11</v>
      </c>
    </row>
    <row r="1975" spans="1:6" x14ac:dyDescent="0.25">
      <c r="A1975" t="s">
        <v>2216</v>
      </c>
      <c r="B1975">
        <v>0</v>
      </c>
      <c r="C1975" s="1">
        <v>45726</v>
      </c>
      <c r="D1975" t="s">
        <v>2</v>
      </c>
      <c r="E1975" s="8" t="str">
        <f t="shared" si="31"/>
        <v>Blank</v>
      </c>
      <c r="F1975">
        <f>_xlfn.XLOOKUP(C1975,'Wk no''s'!B:B,'Wk no''s'!C:C,FALSE)</f>
        <v>11</v>
      </c>
    </row>
    <row r="1976" spans="1:6" x14ac:dyDescent="0.25">
      <c r="A1976" t="s">
        <v>2217</v>
      </c>
      <c r="C1976" s="1">
        <v>45726</v>
      </c>
      <c r="D1976" t="s">
        <v>2</v>
      </c>
      <c r="E1976" s="8" t="str">
        <f t="shared" si="31"/>
        <v>Blank</v>
      </c>
      <c r="F1976">
        <f>_xlfn.XLOOKUP(C1976,'Wk no''s'!B:B,'Wk no''s'!C:C,FALSE)</f>
        <v>11</v>
      </c>
    </row>
    <row r="1977" spans="1:6" x14ac:dyDescent="0.25">
      <c r="A1977" t="s">
        <v>2218</v>
      </c>
      <c r="B1977">
        <v>0</v>
      </c>
      <c r="C1977" s="1">
        <v>45726</v>
      </c>
      <c r="D1977" t="s">
        <v>2</v>
      </c>
      <c r="E1977" s="8" t="str">
        <f t="shared" si="31"/>
        <v>Blank</v>
      </c>
      <c r="F1977">
        <f>_xlfn.XLOOKUP(C1977,'Wk no''s'!B:B,'Wk no''s'!C:C,FALSE)</f>
        <v>11</v>
      </c>
    </row>
    <row r="1978" spans="1:6" x14ac:dyDescent="0.25">
      <c r="A1978" t="s">
        <v>2219</v>
      </c>
      <c r="C1978" s="1">
        <v>45726</v>
      </c>
      <c r="D1978" t="s">
        <v>2</v>
      </c>
      <c r="E1978" s="8" t="str">
        <f t="shared" si="31"/>
        <v>Blank</v>
      </c>
      <c r="F1978">
        <f>_xlfn.XLOOKUP(C1978,'Wk no''s'!B:B,'Wk no''s'!C:C,FALSE)</f>
        <v>11</v>
      </c>
    </row>
    <row r="1979" spans="1:6" x14ac:dyDescent="0.25">
      <c r="A1979" t="s">
        <v>2220</v>
      </c>
      <c r="B1979">
        <v>0</v>
      </c>
      <c r="C1979" s="1">
        <v>45726</v>
      </c>
      <c r="D1979" t="s">
        <v>2</v>
      </c>
      <c r="E1979" s="8" t="str">
        <f t="shared" si="31"/>
        <v>Blank</v>
      </c>
      <c r="F1979">
        <f>_xlfn.XLOOKUP(C1979,'Wk no''s'!B:B,'Wk no''s'!C:C,FALSE)</f>
        <v>11</v>
      </c>
    </row>
    <row r="1980" spans="1:6" x14ac:dyDescent="0.25">
      <c r="A1980" t="s">
        <v>2221</v>
      </c>
      <c r="C1980" s="1">
        <v>45726</v>
      </c>
      <c r="D1980" t="s">
        <v>2</v>
      </c>
      <c r="E1980" s="8" t="str">
        <f t="shared" si="31"/>
        <v>Blank</v>
      </c>
      <c r="F1980">
        <f>_xlfn.XLOOKUP(C1980,'Wk no''s'!B:B,'Wk no''s'!C:C,FALSE)</f>
        <v>11</v>
      </c>
    </row>
    <row r="1981" spans="1:6" x14ac:dyDescent="0.25">
      <c r="A1981" t="s">
        <v>2222</v>
      </c>
      <c r="C1981" s="1">
        <v>45726</v>
      </c>
      <c r="D1981" t="s">
        <v>2</v>
      </c>
      <c r="E1981" s="8" t="str">
        <f t="shared" si="31"/>
        <v>Blank</v>
      </c>
      <c r="F1981">
        <f>_xlfn.XLOOKUP(C1981,'Wk no''s'!B:B,'Wk no''s'!C:C,FALSE)</f>
        <v>11</v>
      </c>
    </row>
    <row r="1982" spans="1:6" x14ac:dyDescent="0.25">
      <c r="A1982" t="s">
        <v>2223</v>
      </c>
      <c r="C1982" s="1">
        <v>45726</v>
      </c>
      <c r="D1982" t="s">
        <v>2</v>
      </c>
      <c r="E1982" s="8" t="str">
        <f t="shared" si="31"/>
        <v>Blank</v>
      </c>
      <c r="F1982">
        <f>_xlfn.XLOOKUP(C1982,'Wk no''s'!B:B,'Wk no''s'!C:C,FALSE)</f>
        <v>11</v>
      </c>
    </row>
    <row r="1983" spans="1:6" x14ac:dyDescent="0.25">
      <c r="A1983" t="s">
        <v>2224</v>
      </c>
      <c r="B1983">
        <v>9</v>
      </c>
      <c r="C1983" s="1">
        <v>45728</v>
      </c>
      <c r="D1983" t="s">
        <v>2</v>
      </c>
      <c r="E1983" s="8" t="str">
        <f t="shared" si="31"/>
        <v>Not Blank</v>
      </c>
      <c r="F1983">
        <f>_xlfn.XLOOKUP(C1983,'Wk no''s'!B:B,'Wk no''s'!C:C,FALSE)</f>
        <v>11</v>
      </c>
    </row>
    <row r="1984" spans="1:6" x14ac:dyDescent="0.25">
      <c r="A1984" t="s">
        <v>2225</v>
      </c>
      <c r="B1984">
        <v>0</v>
      </c>
      <c r="C1984" s="1">
        <v>45726</v>
      </c>
      <c r="D1984" t="s">
        <v>2</v>
      </c>
      <c r="E1984" s="8" t="str">
        <f t="shared" si="31"/>
        <v>Blank</v>
      </c>
      <c r="F1984">
        <f>_xlfn.XLOOKUP(C1984,'Wk no''s'!B:B,'Wk no''s'!C:C,FALSE)</f>
        <v>11</v>
      </c>
    </row>
    <row r="1985" spans="1:6" x14ac:dyDescent="0.25">
      <c r="A1985" t="s">
        <v>2226</v>
      </c>
      <c r="C1985" s="1">
        <v>45726</v>
      </c>
      <c r="D1985" t="s">
        <v>2</v>
      </c>
      <c r="E1985" s="8" t="str">
        <f t="shared" si="31"/>
        <v>Blank</v>
      </c>
      <c r="F1985">
        <f>_xlfn.XLOOKUP(C1985,'Wk no''s'!B:B,'Wk no''s'!C:C,FALSE)</f>
        <v>11</v>
      </c>
    </row>
    <row r="1986" spans="1:6" x14ac:dyDescent="0.25">
      <c r="A1986" t="s">
        <v>2227</v>
      </c>
      <c r="C1986" s="1">
        <v>45726</v>
      </c>
      <c r="D1986" t="s">
        <v>2</v>
      </c>
      <c r="E1986" s="8" t="str">
        <f t="shared" si="31"/>
        <v>Blank</v>
      </c>
      <c r="F1986">
        <f>_xlfn.XLOOKUP(C1986,'Wk no''s'!B:B,'Wk no''s'!C:C,FALSE)</f>
        <v>11</v>
      </c>
    </row>
    <row r="1987" spans="1:6" x14ac:dyDescent="0.25">
      <c r="A1987" t="s">
        <v>2228</v>
      </c>
      <c r="B1987">
        <v>8</v>
      </c>
      <c r="C1987" s="1">
        <v>45727</v>
      </c>
      <c r="D1987" t="s">
        <v>2</v>
      </c>
      <c r="E1987" s="8" t="str">
        <f t="shared" si="31"/>
        <v>Not Blank</v>
      </c>
      <c r="F1987">
        <f>_xlfn.XLOOKUP(C1987,'Wk no''s'!B:B,'Wk no''s'!C:C,FALSE)</f>
        <v>11</v>
      </c>
    </row>
    <row r="1988" spans="1:6" x14ac:dyDescent="0.25">
      <c r="A1988" t="s">
        <v>2229</v>
      </c>
      <c r="B1988">
        <v>1</v>
      </c>
      <c r="C1988" s="1">
        <v>45726</v>
      </c>
      <c r="D1988" t="s">
        <v>2</v>
      </c>
      <c r="E1988" s="8" t="str">
        <f t="shared" si="31"/>
        <v>Not Blank</v>
      </c>
      <c r="F1988">
        <f>_xlfn.XLOOKUP(C1988,'Wk no''s'!B:B,'Wk no''s'!C:C,FALSE)</f>
        <v>11</v>
      </c>
    </row>
    <row r="1989" spans="1:6" x14ac:dyDescent="0.25">
      <c r="A1989" t="s">
        <v>2230</v>
      </c>
      <c r="B1989">
        <v>0</v>
      </c>
      <c r="C1989" s="1">
        <v>45726</v>
      </c>
      <c r="D1989" t="s">
        <v>2</v>
      </c>
      <c r="E1989" s="8" t="str">
        <f t="shared" si="31"/>
        <v>Blank</v>
      </c>
      <c r="F1989">
        <f>_xlfn.XLOOKUP(C1989,'Wk no''s'!B:B,'Wk no''s'!C:C,FALSE)</f>
        <v>11</v>
      </c>
    </row>
    <row r="1990" spans="1:6" x14ac:dyDescent="0.25">
      <c r="A1990" t="s">
        <v>2231</v>
      </c>
      <c r="C1990" s="1">
        <v>45726</v>
      </c>
      <c r="D1990" t="s">
        <v>2</v>
      </c>
      <c r="E1990" s="8" t="str">
        <f t="shared" si="31"/>
        <v>Blank</v>
      </c>
      <c r="F1990">
        <f>_xlfn.XLOOKUP(C1990,'Wk no''s'!B:B,'Wk no''s'!C:C,FALSE)</f>
        <v>11</v>
      </c>
    </row>
    <row r="1991" spans="1:6" x14ac:dyDescent="0.25">
      <c r="A1991" t="s">
        <v>2232</v>
      </c>
      <c r="C1991" s="1">
        <v>45726</v>
      </c>
      <c r="D1991" t="s">
        <v>2</v>
      </c>
      <c r="E1991" s="8" t="str">
        <f t="shared" si="31"/>
        <v>Blank</v>
      </c>
      <c r="F1991">
        <f>_xlfn.XLOOKUP(C1991,'Wk no''s'!B:B,'Wk no''s'!C:C,FALSE)</f>
        <v>11</v>
      </c>
    </row>
    <row r="1992" spans="1:6" x14ac:dyDescent="0.25">
      <c r="A1992" t="s">
        <v>2233</v>
      </c>
      <c r="C1992" s="1">
        <v>45726</v>
      </c>
      <c r="D1992" t="s">
        <v>2</v>
      </c>
      <c r="E1992" s="8" t="str">
        <f t="shared" si="31"/>
        <v>Blank</v>
      </c>
      <c r="F1992">
        <f>_xlfn.XLOOKUP(C1992,'Wk no''s'!B:B,'Wk no''s'!C:C,FALSE)</f>
        <v>11</v>
      </c>
    </row>
    <row r="1993" spans="1:6" x14ac:dyDescent="0.25">
      <c r="A1993" t="s">
        <v>2234</v>
      </c>
      <c r="B1993">
        <v>0</v>
      </c>
      <c r="C1993" s="1">
        <v>45726</v>
      </c>
      <c r="D1993" t="s">
        <v>2</v>
      </c>
      <c r="E1993" s="8" t="str">
        <f t="shared" si="31"/>
        <v>Blank</v>
      </c>
      <c r="F1993">
        <f>_xlfn.XLOOKUP(C1993,'Wk no''s'!B:B,'Wk no''s'!C:C,FALSE)</f>
        <v>11</v>
      </c>
    </row>
    <row r="1994" spans="1:6" x14ac:dyDescent="0.25">
      <c r="A1994" t="s">
        <v>2235</v>
      </c>
      <c r="C1994" s="1">
        <v>45726</v>
      </c>
      <c r="D1994" t="s">
        <v>2</v>
      </c>
      <c r="E1994" s="8" t="str">
        <f t="shared" si="31"/>
        <v>Blank</v>
      </c>
      <c r="F1994">
        <f>_xlfn.XLOOKUP(C1994,'Wk no''s'!B:B,'Wk no''s'!C:C,FALSE)</f>
        <v>11</v>
      </c>
    </row>
    <row r="1995" spans="1:6" x14ac:dyDescent="0.25">
      <c r="A1995" t="s">
        <v>2236</v>
      </c>
      <c r="B1995">
        <v>15</v>
      </c>
      <c r="C1995" s="1">
        <v>45727</v>
      </c>
      <c r="D1995" t="s">
        <v>2</v>
      </c>
      <c r="E1995" s="8" t="str">
        <f t="shared" si="31"/>
        <v>Not Blank</v>
      </c>
      <c r="F1995">
        <f>_xlfn.XLOOKUP(C1995,'Wk no''s'!B:B,'Wk no''s'!C:C,FALSE)</f>
        <v>11</v>
      </c>
    </row>
    <row r="1996" spans="1:6" x14ac:dyDescent="0.25">
      <c r="A1996" t="s">
        <v>2237</v>
      </c>
      <c r="C1996" s="1">
        <v>45726</v>
      </c>
      <c r="D1996" t="s">
        <v>2</v>
      </c>
      <c r="E1996" s="8" t="str">
        <f t="shared" si="31"/>
        <v>Blank</v>
      </c>
      <c r="F1996">
        <f>_xlfn.XLOOKUP(C1996,'Wk no''s'!B:B,'Wk no''s'!C:C,FALSE)</f>
        <v>11</v>
      </c>
    </row>
    <row r="1997" spans="1:6" x14ac:dyDescent="0.25">
      <c r="A1997" t="s">
        <v>2238</v>
      </c>
      <c r="B1997">
        <v>15</v>
      </c>
      <c r="C1997" s="1">
        <v>45727</v>
      </c>
      <c r="D1997" t="s">
        <v>2</v>
      </c>
      <c r="E1997" s="8" t="str">
        <f t="shared" si="31"/>
        <v>Not Blank</v>
      </c>
      <c r="F1997">
        <f>_xlfn.XLOOKUP(C1997,'Wk no''s'!B:B,'Wk no''s'!C:C,FALSE)</f>
        <v>11</v>
      </c>
    </row>
    <row r="1998" spans="1:6" x14ac:dyDescent="0.25">
      <c r="A1998" t="s">
        <v>2239</v>
      </c>
      <c r="B1998">
        <v>8</v>
      </c>
      <c r="C1998" s="1">
        <v>45727</v>
      </c>
      <c r="D1998" t="s">
        <v>2</v>
      </c>
      <c r="E1998" s="8" t="str">
        <f t="shared" si="31"/>
        <v>Not Blank</v>
      </c>
      <c r="F1998">
        <f>_xlfn.XLOOKUP(C1998,'Wk no''s'!B:B,'Wk no''s'!C:C,FALSE)</f>
        <v>11</v>
      </c>
    </row>
    <row r="1999" spans="1:6" x14ac:dyDescent="0.25">
      <c r="A1999" t="s">
        <v>2240</v>
      </c>
      <c r="B1999">
        <v>-8</v>
      </c>
      <c r="C1999" s="1">
        <v>45727</v>
      </c>
      <c r="D1999" t="s">
        <v>2</v>
      </c>
      <c r="E1999" s="8" t="str">
        <f t="shared" si="31"/>
        <v>Not Blank</v>
      </c>
      <c r="F1999">
        <f>_xlfn.XLOOKUP(C1999,'Wk no''s'!B:B,'Wk no''s'!C:C,FALSE)</f>
        <v>11</v>
      </c>
    </row>
    <row r="2000" spans="1:6" x14ac:dyDescent="0.25">
      <c r="A2000" t="s">
        <v>2241</v>
      </c>
      <c r="C2000" s="1">
        <v>45727</v>
      </c>
      <c r="D2000" t="s">
        <v>2</v>
      </c>
      <c r="E2000" s="8" t="str">
        <f t="shared" si="31"/>
        <v>Blank</v>
      </c>
      <c r="F2000">
        <f>_xlfn.XLOOKUP(C2000,'Wk no''s'!B:B,'Wk no''s'!C:C,FALSE)</f>
        <v>11</v>
      </c>
    </row>
    <row r="2001" spans="1:6" x14ac:dyDescent="0.25">
      <c r="A2001" t="s">
        <v>2242</v>
      </c>
      <c r="C2001" s="1">
        <v>45727</v>
      </c>
      <c r="D2001" t="s">
        <v>2</v>
      </c>
      <c r="E2001" s="8" t="str">
        <f t="shared" si="31"/>
        <v>Blank</v>
      </c>
      <c r="F2001">
        <f>_xlfn.XLOOKUP(C2001,'Wk no''s'!B:B,'Wk no''s'!C:C,FALSE)</f>
        <v>11</v>
      </c>
    </row>
    <row r="2002" spans="1:6" x14ac:dyDescent="0.25">
      <c r="A2002" t="s">
        <v>2243</v>
      </c>
      <c r="C2002" s="1">
        <v>45727</v>
      </c>
      <c r="D2002" t="s">
        <v>2</v>
      </c>
      <c r="E2002" s="8" t="str">
        <f t="shared" ref="E2002:E2065" si="32">IF(B2002=0,"Blank","Not Blank")</f>
        <v>Blank</v>
      </c>
      <c r="F2002">
        <f>_xlfn.XLOOKUP(C2002,'Wk no''s'!B:B,'Wk no''s'!C:C,FALSE)</f>
        <v>11</v>
      </c>
    </row>
    <row r="2003" spans="1:6" x14ac:dyDescent="0.25">
      <c r="A2003" t="s">
        <v>2244</v>
      </c>
      <c r="B2003">
        <v>0</v>
      </c>
      <c r="C2003" s="1">
        <v>45727</v>
      </c>
      <c r="D2003" t="s">
        <v>2</v>
      </c>
      <c r="E2003" s="8" t="str">
        <f t="shared" si="32"/>
        <v>Blank</v>
      </c>
      <c r="F2003">
        <f>_xlfn.XLOOKUP(C2003,'Wk no''s'!B:B,'Wk no''s'!C:C,FALSE)</f>
        <v>11</v>
      </c>
    </row>
    <row r="2004" spans="1:6" x14ac:dyDescent="0.25">
      <c r="A2004" t="s">
        <v>2245</v>
      </c>
      <c r="B2004">
        <v>0</v>
      </c>
      <c r="C2004" s="1">
        <v>45727</v>
      </c>
      <c r="D2004" t="s">
        <v>2</v>
      </c>
      <c r="E2004" s="8" t="str">
        <f t="shared" si="32"/>
        <v>Blank</v>
      </c>
      <c r="F2004">
        <f>_xlfn.XLOOKUP(C2004,'Wk no''s'!B:B,'Wk no''s'!C:C,FALSE)</f>
        <v>11</v>
      </c>
    </row>
    <row r="2005" spans="1:6" x14ac:dyDescent="0.25">
      <c r="A2005" t="s">
        <v>2246</v>
      </c>
      <c r="B2005">
        <v>0</v>
      </c>
      <c r="C2005" s="1">
        <v>45727</v>
      </c>
      <c r="D2005" t="s">
        <v>2</v>
      </c>
      <c r="E2005" s="8" t="str">
        <f t="shared" si="32"/>
        <v>Blank</v>
      </c>
      <c r="F2005">
        <f>_xlfn.XLOOKUP(C2005,'Wk no''s'!B:B,'Wk no''s'!C:C,FALSE)</f>
        <v>11</v>
      </c>
    </row>
    <row r="2006" spans="1:6" x14ac:dyDescent="0.25">
      <c r="A2006" t="s">
        <v>2247</v>
      </c>
      <c r="C2006" s="1">
        <v>45727</v>
      </c>
      <c r="D2006" t="s">
        <v>2</v>
      </c>
      <c r="E2006" s="8" t="str">
        <f t="shared" si="32"/>
        <v>Blank</v>
      </c>
      <c r="F2006">
        <f>_xlfn.XLOOKUP(C2006,'Wk no''s'!B:B,'Wk no''s'!C:C,FALSE)</f>
        <v>11</v>
      </c>
    </row>
    <row r="2007" spans="1:6" x14ac:dyDescent="0.25">
      <c r="A2007" t="s">
        <v>2248</v>
      </c>
      <c r="B2007">
        <v>0</v>
      </c>
      <c r="C2007" s="1">
        <v>45727</v>
      </c>
      <c r="D2007" t="s">
        <v>2</v>
      </c>
      <c r="E2007" s="8" t="str">
        <f t="shared" si="32"/>
        <v>Blank</v>
      </c>
      <c r="F2007">
        <f>_xlfn.XLOOKUP(C2007,'Wk no''s'!B:B,'Wk no''s'!C:C,FALSE)</f>
        <v>11</v>
      </c>
    </row>
    <row r="2008" spans="1:6" x14ac:dyDescent="0.25">
      <c r="A2008" t="s">
        <v>2249</v>
      </c>
      <c r="B2008">
        <v>0</v>
      </c>
      <c r="C2008" s="1">
        <v>45727</v>
      </c>
      <c r="D2008" t="s">
        <v>2</v>
      </c>
      <c r="E2008" s="8" t="str">
        <f t="shared" si="32"/>
        <v>Blank</v>
      </c>
      <c r="F2008">
        <f>_xlfn.XLOOKUP(C2008,'Wk no''s'!B:B,'Wk no''s'!C:C,FALSE)</f>
        <v>11</v>
      </c>
    </row>
    <row r="2009" spans="1:6" x14ac:dyDescent="0.25">
      <c r="A2009" t="s">
        <v>2250</v>
      </c>
      <c r="B2009">
        <v>0</v>
      </c>
      <c r="C2009" s="1">
        <v>45727</v>
      </c>
      <c r="D2009" t="s">
        <v>2</v>
      </c>
      <c r="E2009" s="8" t="str">
        <f t="shared" si="32"/>
        <v>Blank</v>
      </c>
      <c r="F2009">
        <f>_xlfn.XLOOKUP(C2009,'Wk no''s'!B:B,'Wk no''s'!C:C,FALSE)</f>
        <v>11</v>
      </c>
    </row>
    <row r="2010" spans="1:6" x14ac:dyDescent="0.25">
      <c r="A2010" t="s">
        <v>2251</v>
      </c>
      <c r="C2010" s="1">
        <v>45728</v>
      </c>
      <c r="D2010" t="s">
        <v>2</v>
      </c>
      <c r="E2010" s="8" t="str">
        <f t="shared" si="32"/>
        <v>Blank</v>
      </c>
      <c r="F2010">
        <f>_xlfn.XLOOKUP(C2010,'Wk no''s'!B:B,'Wk no''s'!C:C,FALSE)</f>
        <v>11</v>
      </c>
    </row>
    <row r="2011" spans="1:6" x14ac:dyDescent="0.25">
      <c r="A2011" t="s">
        <v>2252</v>
      </c>
      <c r="C2011" s="1">
        <v>45727</v>
      </c>
      <c r="D2011" t="s">
        <v>2</v>
      </c>
      <c r="E2011" s="8" t="str">
        <f t="shared" si="32"/>
        <v>Blank</v>
      </c>
      <c r="F2011">
        <f>_xlfn.XLOOKUP(C2011,'Wk no''s'!B:B,'Wk no''s'!C:C,FALSE)</f>
        <v>11</v>
      </c>
    </row>
    <row r="2012" spans="1:6" x14ac:dyDescent="0.25">
      <c r="A2012" t="s">
        <v>2253</v>
      </c>
      <c r="C2012" s="1">
        <v>45727</v>
      </c>
      <c r="D2012" t="s">
        <v>2</v>
      </c>
      <c r="E2012" s="8" t="str">
        <f t="shared" si="32"/>
        <v>Blank</v>
      </c>
      <c r="F2012">
        <f>_xlfn.XLOOKUP(C2012,'Wk no''s'!B:B,'Wk no''s'!C:C,FALSE)</f>
        <v>11</v>
      </c>
    </row>
    <row r="2013" spans="1:6" x14ac:dyDescent="0.25">
      <c r="A2013" t="s">
        <v>2254</v>
      </c>
      <c r="B2013">
        <v>-8</v>
      </c>
      <c r="C2013" s="1">
        <v>45727</v>
      </c>
      <c r="D2013" t="s">
        <v>2</v>
      </c>
      <c r="E2013" s="8" t="str">
        <f t="shared" si="32"/>
        <v>Not Blank</v>
      </c>
      <c r="F2013">
        <f>_xlfn.XLOOKUP(C2013,'Wk no''s'!B:B,'Wk no''s'!C:C,FALSE)</f>
        <v>11</v>
      </c>
    </row>
    <row r="2014" spans="1:6" x14ac:dyDescent="0.25">
      <c r="A2014" t="s">
        <v>2255</v>
      </c>
      <c r="B2014">
        <v>8</v>
      </c>
      <c r="C2014" s="1">
        <v>45728</v>
      </c>
      <c r="D2014" t="s">
        <v>2</v>
      </c>
      <c r="E2014" s="8" t="str">
        <f t="shared" si="32"/>
        <v>Not Blank</v>
      </c>
      <c r="F2014">
        <f>_xlfn.XLOOKUP(C2014,'Wk no''s'!B:B,'Wk no''s'!C:C,FALSE)</f>
        <v>11</v>
      </c>
    </row>
    <row r="2015" spans="1:6" x14ac:dyDescent="0.25">
      <c r="A2015" t="s">
        <v>2256</v>
      </c>
      <c r="B2015">
        <v>8</v>
      </c>
      <c r="C2015" s="1">
        <v>45728</v>
      </c>
      <c r="D2015" t="s">
        <v>2</v>
      </c>
      <c r="E2015" s="8" t="str">
        <f t="shared" si="32"/>
        <v>Not Blank</v>
      </c>
      <c r="F2015">
        <f>_xlfn.XLOOKUP(C2015,'Wk no''s'!B:B,'Wk no''s'!C:C,FALSE)</f>
        <v>11</v>
      </c>
    </row>
    <row r="2016" spans="1:6" x14ac:dyDescent="0.25">
      <c r="A2016" t="s">
        <v>2257</v>
      </c>
      <c r="B2016">
        <v>0</v>
      </c>
      <c r="C2016" s="1">
        <v>45727</v>
      </c>
      <c r="D2016" t="s">
        <v>2</v>
      </c>
      <c r="E2016" s="8" t="str">
        <f t="shared" si="32"/>
        <v>Blank</v>
      </c>
      <c r="F2016">
        <f>_xlfn.XLOOKUP(C2016,'Wk no''s'!B:B,'Wk no''s'!C:C,FALSE)</f>
        <v>11</v>
      </c>
    </row>
    <row r="2017" spans="1:6" x14ac:dyDescent="0.25">
      <c r="A2017" t="s">
        <v>2258</v>
      </c>
      <c r="B2017">
        <v>8</v>
      </c>
      <c r="C2017" s="1">
        <v>45728</v>
      </c>
      <c r="D2017" t="s">
        <v>2</v>
      </c>
      <c r="E2017" s="8" t="str">
        <f t="shared" si="32"/>
        <v>Not Blank</v>
      </c>
      <c r="F2017">
        <f>_xlfn.XLOOKUP(C2017,'Wk no''s'!B:B,'Wk no''s'!C:C,FALSE)</f>
        <v>11</v>
      </c>
    </row>
    <row r="2018" spans="1:6" x14ac:dyDescent="0.25">
      <c r="A2018" t="s">
        <v>2259</v>
      </c>
      <c r="B2018">
        <v>0</v>
      </c>
      <c r="C2018" s="1">
        <v>45727</v>
      </c>
      <c r="D2018" t="s">
        <v>2</v>
      </c>
      <c r="E2018" s="8" t="str">
        <f t="shared" si="32"/>
        <v>Blank</v>
      </c>
      <c r="F2018">
        <f>_xlfn.XLOOKUP(C2018,'Wk no''s'!B:B,'Wk no''s'!C:C,FALSE)</f>
        <v>11</v>
      </c>
    </row>
    <row r="2019" spans="1:6" x14ac:dyDescent="0.25">
      <c r="A2019" t="s">
        <v>2260</v>
      </c>
      <c r="B2019">
        <v>8</v>
      </c>
      <c r="C2019" s="1">
        <v>45728</v>
      </c>
      <c r="D2019" t="s">
        <v>2</v>
      </c>
      <c r="E2019" s="8" t="str">
        <f t="shared" si="32"/>
        <v>Not Blank</v>
      </c>
      <c r="F2019">
        <f>_xlfn.XLOOKUP(C2019,'Wk no''s'!B:B,'Wk no''s'!C:C,FALSE)</f>
        <v>11</v>
      </c>
    </row>
    <row r="2020" spans="1:6" x14ac:dyDescent="0.25">
      <c r="A2020" t="s">
        <v>2261</v>
      </c>
      <c r="B2020">
        <v>-7</v>
      </c>
      <c r="C2020" s="1">
        <v>45727</v>
      </c>
      <c r="D2020" t="s">
        <v>2</v>
      </c>
      <c r="E2020" s="8" t="str">
        <f t="shared" si="32"/>
        <v>Not Blank</v>
      </c>
      <c r="F2020">
        <f>_xlfn.XLOOKUP(C2020,'Wk no''s'!B:B,'Wk no''s'!C:C,FALSE)</f>
        <v>11</v>
      </c>
    </row>
    <row r="2021" spans="1:6" x14ac:dyDescent="0.25">
      <c r="A2021" t="s">
        <v>2262</v>
      </c>
      <c r="B2021">
        <v>0</v>
      </c>
      <c r="C2021" s="1">
        <v>45727</v>
      </c>
      <c r="D2021" t="s">
        <v>2</v>
      </c>
      <c r="E2021" s="8" t="str">
        <f t="shared" si="32"/>
        <v>Blank</v>
      </c>
      <c r="F2021">
        <f>_xlfn.XLOOKUP(C2021,'Wk no''s'!B:B,'Wk no''s'!C:C,FALSE)</f>
        <v>11</v>
      </c>
    </row>
    <row r="2022" spans="1:6" x14ac:dyDescent="0.25">
      <c r="A2022" t="s">
        <v>2263</v>
      </c>
      <c r="C2022" s="1">
        <v>45727</v>
      </c>
      <c r="D2022" t="s">
        <v>2</v>
      </c>
      <c r="E2022" s="8" t="str">
        <f t="shared" si="32"/>
        <v>Blank</v>
      </c>
      <c r="F2022">
        <f>_xlfn.XLOOKUP(C2022,'Wk no''s'!B:B,'Wk no''s'!C:C,FALSE)</f>
        <v>11</v>
      </c>
    </row>
    <row r="2023" spans="1:6" x14ac:dyDescent="0.25">
      <c r="A2023" t="s">
        <v>2264</v>
      </c>
      <c r="B2023">
        <v>15</v>
      </c>
      <c r="C2023" s="1">
        <v>45728</v>
      </c>
      <c r="D2023" t="s">
        <v>2</v>
      </c>
      <c r="E2023" s="8" t="str">
        <f t="shared" si="32"/>
        <v>Not Blank</v>
      </c>
      <c r="F2023">
        <f>_xlfn.XLOOKUP(C2023,'Wk no''s'!B:B,'Wk no''s'!C:C,FALSE)</f>
        <v>11</v>
      </c>
    </row>
    <row r="2024" spans="1:6" x14ac:dyDescent="0.25">
      <c r="A2024" t="s">
        <v>2265</v>
      </c>
      <c r="B2024">
        <v>15</v>
      </c>
      <c r="C2024" s="1">
        <v>45728</v>
      </c>
      <c r="D2024" t="s">
        <v>2</v>
      </c>
      <c r="E2024" s="8" t="str">
        <f t="shared" si="32"/>
        <v>Not Blank</v>
      </c>
      <c r="F2024">
        <f>_xlfn.XLOOKUP(C2024,'Wk no''s'!B:B,'Wk no''s'!C:C,FALSE)</f>
        <v>11</v>
      </c>
    </row>
    <row r="2025" spans="1:6" x14ac:dyDescent="0.25">
      <c r="A2025" t="s">
        <v>2266</v>
      </c>
      <c r="C2025" s="1">
        <v>45727</v>
      </c>
      <c r="D2025" t="s">
        <v>2</v>
      </c>
      <c r="E2025" s="8" t="str">
        <f t="shared" si="32"/>
        <v>Blank</v>
      </c>
      <c r="F2025">
        <f>_xlfn.XLOOKUP(C2025,'Wk no''s'!B:B,'Wk no''s'!C:C,FALSE)</f>
        <v>11</v>
      </c>
    </row>
    <row r="2026" spans="1:6" x14ac:dyDescent="0.25">
      <c r="A2026" t="s">
        <v>2267</v>
      </c>
      <c r="B2026">
        <v>8</v>
      </c>
      <c r="C2026" s="1">
        <v>45729</v>
      </c>
      <c r="D2026" t="s">
        <v>2</v>
      </c>
      <c r="E2026" s="8" t="str">
        <f t="shared" si="32"/>
        <v>Not Blank</v>
      </c>
      <c r="F2026">
        <f>_xlfn.XLOOKUP(C2026,'Wk no''s'!B:B,'Wk no''s'!C:C,FALSE)</f>
        <v>11</v>
      </c>
    </row>
    <row r="2027" spans="1:6" x14ac:dyDescent="0.25">
      <c r="A2027" t="s">
        <v>2268</v>
      </c>
      <c r="C2027" s="1">
        <v>45728</v>
      </c>
      <c r="D2027" t="s">
        <v>2</v>
      </c>
      <c r="E2027" s="8" t="str">
        <f t="shared" si="32"/>
        <v>Blank</v>
      </c>
      <c r="F2027">
        <f>_xlfn.XLOOKUP(C2027,'Wk no''s'!B:B,'Wk no''s'!C:C,FALSE)</f>
        <v>11</v>
      </c>
    </row>
    <row r="2028" spans="1:6" x14ac:dyDescent="0.25">
      <c r="A2028" t="s">
        <v>2269</v>
      </c>
      <c r="B2028">
        <v>0</v>
      </c>
      <c r="C2028" s="1">
        <v>45728</v>
      </c>
      <c r="D2028" t="s">
        <v>2</v>
      </c>
      <c r="E2028" s="8" t="str">
        <f t="shared" si="32"/>
        <v>Blank</v>
      </c>
      <c r="F2028">
        <f>_xlfn.XLOOKUP(C2028,'Wk no''s'!B:B,'Wk no''s'!C:C,FALSE)</f>
        <v>11</v>
      </c>
    </row>
    <row r="2029" spans="1:6" x14ac:dyDescent="0.25">
      <c r="A2029" t="s">
        <v>2270</v>
      </c>
      <c r="B2029">
        <v>0</v>
      </c>
      <c r="C2029" s="1">
        <v>45728</v>
      </c>
      <c r="D2029" t="s">
        <v>2</v>
      </c>
      <c r="E2029" s="8" t="str">
        <f t="shared" si="32"/>
        <v>Blank</v>
      </c>
      <c r="F2029">
        <f>_xlfn.XLOOKUP(C2029,'Wk no''s'!B:B,'Wk no''s'!C:C,FALSE)</f>
        <v>11</v>
      </c>
    </row>
    <row r="2030" spans="1:6" x14ac:dyDescent="0.25">
      <c r="A2030" t="s">
        <v>2271</v>
      </c>
      <c r="C2030" s="1">
        <v>45728</v>
      </c>
      <c r="D2030" t="s">
        <v>2</v>
      </c>
      <c r="E2030" s="8" t="str">
        <f t="shared" si="32"/>
        <v>Blank</v>
      </c>
      <c r="F2030">
        <f>_xlfn.XLOOKUP(C2030,'Wk no''s'!B:B,'Wk no''s'!C:C,FALSE)</f>
        <v>11</v>
      </c>
    </row>
    <row r="2031" spans="1:6" x14ac:dyDescent="0.25">
      <c r="A2031" t="s">
        <v>2272</v>
      </c>
      <c r="B2031">
        <v>0</v>
      </c>
      <c r="C2031" s="1">
        <v>45728</v>
      </c>
      <c r="D2031" t="s">
        <v>2</v>
      </c>
      <c r="E2031" s="8" t="str">
        <f t="shared" si="32"/>
        <v>Blank</v>
      </c>
      <c r="F2031">
        <f>_xlfn.XLOOKUP(C2031,'Wk no''s'!B:B,'Wk no''s'!C:C,FALSE)</f>
        <v>11</v>
      </c>
    </row>
    <row r="2032" spans="1:6" x14ac:dyDescent="0.25">
      <c r="A2032" t="s">
        <v>2273</v>
      </c>
      <c r="C2032" s="1">
        <v>45728</v>
      </c>
      <c r="D2032" t="s">
        <v>2</v>
      </c>
      <c r="E2032" s="8" t="str">
        <f t="shared" si="32"/>
        <v>Blank</v>
      </c>
      <c r="F2032">
        <f>_xlfn.XLOOKUP(C2032,'Wk no''s'!B:B,'Wk no''s'!C:C,FALSE)</f>
        <v>11</v>
      </c>
    </row>
    <row r="2033" spans="1:6" x14ac:dyDescent="0.25">
      <c r="A2033" t="s">
        <v>2274</v>
      </c>
      <c r="B2033">
        <v>0</v>
      </c>
      <c r="C2033" s="1">
        <v>45728</v>
      </c>
      <c r="D2033" t="s">
        <v>2</v>
      </c>
      <c r="E2033" s="8" t="str">
        <f t="shared" si="32"/>
        <v>Blank</v>
      </c>
      <c r="F2033">
        <f>_xlfn.XLOOKUP(C2033,'Wk no''s'!B:B,'Wk no''s'!C:C,FALSE)</f>
        <v>11</v>
      </c>
    </row>
    <row r="2034" spans="1:6" x14ac:dyDescent="0.25">
      <c r="A2034" t="s">
        <v>2275</v>
      </c>
      <c r="C2034" s="1">
        <v>45728</v>
      </c>
      <c r="D2034" t="s">
        <v>2</v>
      </c>
      <c r="E2034" s="8" t="str">
        <f t="shared" si="32"/>
        <v>Blank</v>
      </c>
      <c r="F2034">
        <f>_xlfn.XLOOKUP(C2034,'Wk no''s'!B:B,'Wk no''s'!C:C,FALSE)</f>
        <v>11</v>
      </c>
    </row>
    <row r="2035" spans="1:6" x14ac:dyDescent="0.25">
      <c r="A2035" t="s">
        <v>2276</v>
      </c>
      <c r="B2035">
        <v>0</v>
      </c>
      <c r="C2035" s="1">
        <v>45728</v>
      </c>
      <c r="D2035" t="s">
        <v>2</v>
      </c>
      <c r="E2035" s="8" t="str">
        <f t="shared" si="32"/>
        <v>Blank</v>
      </c>
      <c r="F2035">
        <f>_xlfn.XLOOKUP(C2035,'Wk no''s'!B:B,'Wk no''s'!C:C,FALSE)</f>
        <v>11</v>
      </c>
    </row>
    <row r="2036" spans="1:6" x14ac:dyDescent="0.25">
      <c r="A2036" t="s">
        <v>2277</v>
      </c>
      <c r="B2036">
        <v>0</v>
      </c>
      <c r="C2036" s="1">
        <v>45728</v>
      </c>
      <c r="D2036" t="s">
        <v>2</v>
      </c>
      <c r="E2036" s="8" t="str">
        <f t="shared" si="32"/>
        <v>Blank</v>
      </c>
      <c r="F2036">
        <f>_xlfn.XLOOKUP(C2036,'Wk no''s'!B:B,'Wk no''s'!C:C,FALSE)</f>
        <v>11</v>
      </c>
    </row>
    <row r="2037" spans="1:6" x14ac:dyDescent="0.25">
      <c r="A2037" t="s">
        <v>2278</v>
      </c>
      <c r="C2037" s="1">
        <v>45728</v>
      </c>
      <c r="D2037" t="s">
        <v>2</v>
      </c>
      <c r="E2037" s="8" t="str">
        <f t="shared" si="32"/>
        <v>Blank</v>
      </c>
      <c r="F2037">
        <f>_xlfn.XLOOKUP(C2037,'Wk no''s'!B:B,'Wk no''s'!C:C,FALSE)</f>
        <v>11</v>
      </c>
    </row>
    <row r="2038" spans="1:6" x14ac:dyDescent="0.25">
      <c r="A2038" t="s">
        <v>2279</v>
      </c>
      <c r="B2038">
        <v>8</v>
      </c>
      <c r="C2038" s="1">
        <v>45729</v>
      </c>
      <c r="D2038" t="s">
        <v>2</v>
      </c>
      <c r="E2038" s="8" t="str">
        <f t="shared" si="32"/>
        <v>Not Blank</v>
      </c>
      <c r="F2038">
        <f>_xlfn.XLOOKUP(C2038,'Wk no''s'!B:B,'Wk no''s'!C:C,FALSE)</f>
        <v>11</v>
      </c>
    </row>
    <row r="2039" spans="1:6" x14ac:dyDescent="0.25">
      <c r="A2039" t="s">
        <v>2280</v>
      </c>
      <c r="C2039" s="1">
        <v>45728</v>
      </c>
      <c r="D2039" t="s">
        <v>2</v>
      </c>
      <c r="E2039" s="8" t="str">
        <f t="shared" si="32"/>
        <v>Blank</v>
      </c>
      <c r="F2039">
        <f>_xlfn.XLOOKUP(C2039,'Wk no''s'!B:B,'Wk no''s'!C:C,FALSE)</f>
        <v>11</v>
      </c>
    </row>
    <row r="2040" spans="1:6" x14ac:dyDescent="0.25">
      <c r="A2040" t="s">
        <v>2281</v>
      </c>
      <c r="B2040">
        <v>0</v>
      </c>
      <c r="C2040" s="1">
        <v>45728</v>
      </c>
      <c r="D2040" t="s">
        <v>2</v>
      </c>
      <c r="E2040" s="8" t="str">
        <f t="shared" si="32"/>
        <v>Blank</v>
      </c>
      <c r="F2040">
        <f>_xlfn.XLOOKUP(C2040,'Wk no''s'!B:B,'Wk no''s'!C:C,FALSE)</f>
        <v>11</v>
      </c>
    </row>
    <row r="2041" spans="1:6" x14ac:dyDescent="0.25">
      <c r="A2041" t="s">
        <v>2282</v>
      </c>
      <c r="B2041">
        <v>0</v>
      </c>
      <c r="C2041" s="1">
        <v>45728</v>
      </c>
      <c r="D2041" t="s">
        <v>2</v>
      </c>
      <c r="E2041" s="8" t="str">
        <f t="shared" si="32"/>
        <v>Blank</v>
      </c>
      <c r="F2041">
        <f>_xlfn.XLOOKUP(C2041,'Wk no''s'!B:B,'Wk no''s'!C:C,FALSE)</f>
        <v>11</v>
      </c>
    </row>
    <row r="2042" spans="1:6" x14ac:dyDescent="0.25">
      <c r="A2042" t="s">
        <v>2283</v>
      </c>
      <c r="C2042" s="1">
        <v>45728</v>
      </c>
      <c r="D2042" t="s">
        <v>2</v>
      </c>
      <c r="E2042" s="8" t="str">
        <f t="shared" si="32"/>
        <v>Blank</v>
      </c>
      <c r="F2042">
        <f>_xlfn.XLOOKUP(C2042,'Wk no''s'!B:B,'Wk no''s'!C:C,FALSE)</f>
        <v>11</v>
      </c>
    </row>
    <row r="2043" spans="1:6" x14ac:dyDescent="0.25">
      <c r="A2043" t="s">
        <v>2284</v>
      </c>
      <c r="B2043">
        <v>0</v>
      </c>
      <c r="C2043" s="1">
        <v>45728</v>
      </c>
      <c r="D2043" t="s">
        <v>2</v>
      </c>
      <c r="E2043" s="8" t="str">
        <f t="shared" si="32"/>
        <v>Blank</v>
      </c>
      <c r="F2043">
        <f>_xlfn.XLOOKUP(C2043,'Wk no''s'!B:B,'Wk no''s'!C:C,FALSE)</f>
        <v>11</v>
      </c>
    </row>
    <row r="2044" spans="1:6" x14ac:dyDescent="0.25">
      <c r="A2044" t="s">
        <v>2285</v>
      </c>
      <c r="C2044" s="1">
        <v>45728</v>
      </c>
      <c r="D2044" t="s">
        <v>2</v>
      </c>
      <c r="E2044" s="8" t="str">
        <f t="shared" si="32"/>
        <v>Blank</v>
      </c>
      <c r="F2044">
        <f>_xlfn.XLOOKUP(C2044,'Wk no''s'!B:B,'Wk no''s'!C:C,FALSE)</f>
        <v>11</v>
      </c>
    </row>
    <row r="2045" spans="1:6" x14ac:dyDescent="0.25">
      <c r="A2045" t="s">
        <v>2286</v>
      </c>
      <c r="C2045" s="1">
        <v>45728</v>
      </c>
      <c r="D2045" t="s">
        <v>2</v>
      </c>
      <c r="E2045" s="8" t="str">
        <f t="shared" si="32"/>
        <v>Blank</v>
      </c>
      <c r="F2045">
        <f>_xlfn.XLOOKUP(C2045,'Wk no''s'!B:B,'Wk no''s'!C:C,FALSE)</f>
        <v>11</v>
      </c>
    </row>
    <row r="2046" spans="1:6" x14ac:dyDescent="0.25">
      <c r="A2046" t="s">
        <v>2287</v>
      </c>
      <c r="C2046" s="1">
        <v>45728</v>
      </c>
      <c r="D2046" t="s">
        <v>2</v>
      </c>
      <c r="E2046" s="8" t="str">
        <f t="shared" si="32"/>
        <v>Blank</v>
      </c>
      <c r="F2046">
        <f>_xlfn.XLOOKUP(C2046,'Wk no''s'!B:B,'Wk no''s'!C:C,FALSE)</f>
        <v>11</v>
      </c>
    </row>
    <row r="2047" spans="1:6" x14ac:dyDescent="0.25">
      <c r="A2047" t="s">
        <v>2288</v>
      </c>
      <c r="B2047">
        <v>8</v>
      </c>
      <c r="C2047" s="1">
        <v>45729</v>
      </c>
      <c r="D2047" t="s">
        <v>2</v>
      </c>
      <c r="E2047" s="8" t="str">
        <f t="shared" si="32"/>
        <v>Not Blank</v>
      </c>
      <c r="F2047">
        <f>_xlfn.XLOOKUP(C2047,'Wk no''s'!B:B,'Wk no''s'!C:C,FALSE)</f>
        <v>11</v>
      </c>
    </row>
    <row r="2048" spans="1:6" x14ac:dyDescent="0.25">
      <c r="A2048" t="s">
        <v>2289</v>
      </c>
      <c r="C2048" s="1">
        <v>45728</v>
      </c>
      <c r="D2048" t="s">
        <v>2</v>
      </c>
      <c r="E2048" s="8" t="str">
        <f t="shared" si="32"/>
        <v>Blank</v>
      </c>
      <c r="F2048">
        <f>_xlfn.XLOOKUP(C2048,'Wk no''s'!B:B,'Wk no''s'!C:C,FALSE)</f>
        <v>11</v>
      </c>
    </row>
    <row r="2049" spans="1:6" x14ac:dyDescent="0.25">
      <c r="A2049" t="s">
        <v>2290</v>
      </c>
      <c r="C2049" s="1">
        <v>45728</v>
      </c>
      <c r="D2049" t="s">
        <v>2</v>
      </c>
      <c r="E2049" s="8" t="str">
        <f t="shared" si="32"/>
        <v>Blank</v>
      </c>
      <c r="F2049">
        <f>_xlfn.XLOOKUP(C2049,'Wk no''s'!B:B,'Wk no''s'!C:C,FALSE)</f>
        <v>11</v>
      </c>
    </row>
    <row r="2050" spans="1:6" x14ac:dyDescent="0.25">
      <c r="A2050" t="s">
        <v>2291</v>
      </c>
      <c r="B2050">
        <v>8</v>
      </c>
      <c r="C2050" s="1">
        <v>45729</v>
      </c>
      <c r="D2050" t="s">
        <v>2</v>
      </c>
      <c r="E2050" s="8" t="str">
        <f t="shared" si="32"/>
        <v>Not Blank</v>
      </c>
      <c r="F2050">
        <f>_xlfn.XLOOKUP(C2050,'Wk no''s'!B:B,'Wk no''s'!C:C,FALSE)</f>
        <v>11</v>
      </c>
    </row>
    <row r="2051" spans="1:6" x14ac:dyDescent="0.25">
      <c r="A2051" t="s">
        <v>2292</v>
      </c>
      <c r="B2051">
        <v>8</v>
      </c>
      <c r="C2051" s="1">
        <v>45729</v>
      </c>
      <c r="D2051" t="s">
        <v>2</v>
      </c>
      <c r="E2051" s="8" t="str">
        <f t="shared" si="32"/>
        <v>Not Blank</v>
      </c>
      <c r="F2051">
        <f>_xlfn.XLOOKUP(C2051,'Wk no''s'!B:B,'Wk no''s'!C:C,FALSE)</f>
        <v>11</v>
      </c>
    </row>
    <row r="2052" spans="1:6" x14ac:dyDescent="0.25">
      <c r="A2052" t="s">
        <v>2293</v>
      </c>
      <c r="C2052" s="1">
        <v>45728</v>
      </c>
      <c r="D2052" t="s">
        <v>2</v>
      </c>
      <c r="E2052" s="8" t="str">
        <f t="shared" si="32"/>
        <v>Blank</v>
      </c>
      <c r="F2052">
        <f>_xlfn.XLOOKUP(C2052,'Wk no''s'!B:B,'Wk no''s'!C:C,FALSE)</f>
        <v>11</v>
      </c>
    </row>
    <row r="2053" spans="1:6" x14ac:dyDescent="0.25">
      <c r="A2053" t="s">
        <v>2294</v>
      </c>
      <c r="C2053" s="1">
        <v>45728</v>
      </c>
      <c r="D2053" t="s">
        <v>2</v>
      </c>
      <c r="E2053" s="8" t="str">
        <f t="shared" si="32"/>
        <v>Blank</v>
      </c>
      <c r="F2053">
        <f>_xlfn.XLOOKUP(C2053,'Wk no''s'!B:B,'Wk no''s'!C:C,FALSE)</f>
        <v>11</v>
      </c>
    </row>
    <row r="2054" spans="1:6" x14ac:dyDescent="0.25">
      <c r="A2054" t="s">
        <v>2295</v>
      </c>
      <c r="C2054" s="1">
        <v>45728</v>
      </c>
      <c r="D2054" t="s">
        <v>2</v>
      </c>
      <c r="E2054" s="8" t="str">
        <f t="shared" si="32"/>
        <v>Blank</v>
      </c>
      <c r="F2054">
        <f>_xlfn.XLOOKUP(C2054,'Wk no''s'!B:B,'Wk no''s'!C:C,FALSE)</f>
        <v>11</v>
      </c>
    </row>
    <row r="2055" spans="1:6" x14ac:dyDescent="0.25">
      <c r="A2055" t="s">
        <v>2296</v>
      </c>
      <c r="C2055" s="1">
        <v>45728</v>
      </c>
      <c r="D2055" t="s">
        <v>2</v>
      </c>
      <c r="E2055" s="8" t="str">
        <f t="shared" si="32"/>
        <v>Blank</v>
      </c>
      <c r="F2055">
        <f>_xlfn.XLOOKUP(C2055,'Wk no''s'!B:B,'Wk no''s'!C:C,FALSE)</f>
        <v>11</v>
      </c>
    </row>
    <row r="2056" spans="1:6" x14ac:dyDescent="0.25">
      <c r="A2056" t="s">
        <v>2297</v>
      </c>
      <c r="B2056">
        <v>15</v>
      </c>
      <c r="C2056" s="1">
        <v>45729</v>
      </c>
      <c r="D2056" t="s">
        <v>2</v>
      </c>
      <c r="E2056" s="8" t="str">
        <f t="shared" si="32"/>
        <v>Not Blank</v>
      </c>
      <c r="F2056">
        <f>_xlfn.XLOOKUP(C2056,'Wk no''s'!B:B,'Wk no''s'!C:C,FALSE)</f>
        <v>11</v>
      </c>
    </row>
    <row r="2057" spans="1:6" x14ac:dyDescent="0.25">
      <c r="A2057" t="s">
        <v>2298</v>
      </c>
      <c r="C2057" s="1">
        <v>45728</v>
      </c>
      <c r="D2057" t="s">
        <v>2</v>
      </c>
      <c r="E2057" s="8" t="str">
        <f t="shared" si="32"/>
        <v>Blank</v>
      </c>
      <c r="F2057">
        <f>_xlfn.XLOOKUP(C2057,'Wk no''s'!B:B,'Wk no''s'!C:C,FALSE)</f>
        <v>11</v>
      </c>
    </row>
    <row r="2058" spans="1:6" x14ac:dyDescent="0.25">
      <c r="A2058" t="s">
        <v>2299</v>
      </c>
      <c r="C2058" s="1">
        <v>45729</v>
      </c>
      <c r="D2058" t="s">
        <v>2</v>
      </c>
      <c r="E2058" s="8" t="str">
        <f t="shared" si="32"/>
        <v>Blank</v>
      </c>
      <c r="F2058">
        <f>_xlfn.XLOOKUP(C2058,'Wk no''s'!B:B,'Wk no''s'!C:C,FALSE)</f>
        <v>11</v>
      </c>
    </row>
    <row r="2059" spans="1:6" x14ac:dyDescent="0.25">
      <c r="A2059" t="s">
        <v>2300</v>
      </c>
      <c r="B2059">
        <v>0</v>
      </c>
      <c r="C2059" s="1">
        <v>45729</v>
      </c>
      <c r="D2059" t="s">
        <v>2</v>
      </c>
      <c r="E2059" s="8" t="str">
        <f t="shared" si="32"/>
        <v>Blank</v>
      </c>
      <c r="F2059">
        <f>_xlfn.XLOOKUP(C2059,'Wk no''s'!B:B,'Wk no''s'!C:C,FALSE)</f>
        <v>11</v>
      </c>
    </row>
    <row r="2060" spans="1:6" x14ac:dyDescent="0.25">
      <c r="A2060" t="s">
        <v>2301</v>
      </c>
      <c r="C2060" s="1">
        <v>45729</v>
      </c>
      <c r="D2060" t="s">
        <v>2</v>
      </c>
      <c r="E2060" s="8" t="str">
        <f t="shared" si="32"/>
        <v>Blank</v>
      </c>
      <c r="F2060">
        <f>_xlfn.XLOOKUP(C2060,'Wk no''s'!B:B,'Wk no''s'!C:C,FALSE)</f>
        <v>11</v>
      </c>
    </row>
    <row r="2061" spans="1:6" x14ac:dyDescent="0.25">
      <c r="A2061" t="s">
        <v>2302</v>
      </c>
      <c r="B2061">
        <v>0</v>
      </c>
      <c r="C2061" s="1">
        <v>45729</v>
      </c>
      <c r="D2061" t="s">
        <v>2</v>
      </c>
      <c r="E2061" s="8" t="str">
        <f t="shared" si="32"/>
        <v>Blank</v>
      </c>
      <c r="F2061">
        <f>_xlfn.XLOOKUP(C2061,'Wk no''s'!B:B,'Wk no''s'!C:C,FALSE)</f>
        <v>11</v>
      </c>
    </row>
    <row r="2062" spans="1:6" x14ac:dyDescent="0.25">
      <c r="A2062" t="s">
        <v>2303</v>
      </c>
      <c r="B2062">
        <v>0</v>
      </c>
      <c r="C2062" s="1">
        <v>45729</v>
      </c>
      <c r="D2062" t="s">
        <v>2</v>
      </c>
      <c r="E2062" s="8" t="str">
        <f t="shared" si="32"/>
        <v>Blank</v>
      </c>
      <c r="F2062">
        <f>_xlfn.XLOOKUP(C2062,'Wk no''s'!B:B,'Wk no''s'!C:C,FALSE)</f>
        <v>11</v>
      </c>
    </row>
    <row r="2063" spans="1:6" x14ac:dyDescent="0.25">
      <c r="A2063" t="s">
        <v>2304</v>
      </c>
      <c r="C2063" s="1">
        <v>45729</v>
      </c>
      <c r="D2063" t="s">
        <v>2</v>
      </c>
      <c r="E2063" s="8" t="str">
        <f t="shared" si="32"/>
        <v>Blank</v>
      </c>
      <c r="F2063">
        <f>_xlfn.XLOOKUP(C2063,'Wk no''s'!B:B,'Wk no''s'!C:C,FALSE)</f>
        <v>11</v>
      </c>
    </row>
    <row r="2064" spans="1:6" x14ac:dyDescent="0.25">
      <c r="A2064" t="s">
        <v>2305</v>
      </c>
      <c r="C2064" s="1">
        <v>45729</v>
      </c>
      <c r="D2064" t="s">
        <v>2</v>
      </c>
      <c r="E2064" s="8" t="str">
        <f t="shared" si="32"/>
        <v>Blank</v>
      </c>
      <c r="F2064">
        <f>_xlfn.XLOOKUP(C2064,'Wk no''s'!B:B,'Wk no''s'!C:C,FALSE)</f>
        <v>11</v>
      </c>
    </row>
    <row r="2065" spans="1:6" x14ac:dyDescent="0.25">
      <c r="A2065" t="s">
        <v>2306</v>
      </c>
      <c r="C2065" s="1">
        <v>45729</v>
      </c>
      <c r="D2065" t="s">
        <v>2</v>
      </c>
      <c r="E2065" s="8" t="str">
        <f t="shared" si="32"/>
        <v>Blank</v>
      </c>
      <c r="F2065">
        <f>_xlfn.XLOOKUP(C2065,'Wk no''s'!B:B,'Wk no''s'!C:C,FALSE)</f>
        <v>11</v>
      </c>
    </row>
    <row r="2066" spans="1:6" x14ac:dyDescent="0.25">
      <c r="A2066" t="s">
        <v>2307</v>
      </c>
      <c r="C2066" s="1">
        <v>45729</v>
      </c>
      <c r="D2066" t="s">
        <v>2</v>
      </c>
      <c r="E2066" s="8" t="str">
        <f t="shared" ref="E2066:E2129" si="33">IF(B2066=0,"Blank","Not Blank")</f>
        <v>Blank</v>
      </c>
      <c r="F2066">
        <f>_xlfn.XLOOKUP(C2066,'Wk no''s'!B:B,'Wk no''s'!C:C,FALSE)</f>
        <v>11</v>
      </c>
    </row>
    <row r="2067" spans="1:6" x14ac:dyDescent="0.25">
      <c r="A2067" t="s">
        <v>2308</v>
      </c>
      <c r="B2067">
        <v>0</v>
      </c>
      <c r="C2067" s="1">
        <v>45729</v>
      </c>
      <c r="D2067" t="s">
        <v>2</v>
      </c>
      <c r="E2067" s="8" t="str">
        <f t="shared" si="33"/>
        <v>Blank</v>
      </c>
      <c r="F2067">
        <f>_xlfn.XLOOKUP(C2067,'Wk no''s'!B:B,'Wk no''s'!C:C,FALSE)</f>
        <v>11</v>
      </c>
    </row>
    <row r="2068" spans="1:6" x14ac:dyDescent="0.25">
      <c r="A2068" t="s">
        <v>2309</v>
      </c>
      <c r="B2068">
        <v>0</v>
      </c>
      <c r="C2068" s="1">
        <v>45729</v>
      </c>
      <c r="D2068" t="s">
        <v>2</v>
      </c>
      <c r="E2068" s="8" t="str">
        <f t="shared" si="33"/>
        <v>Blank</v>
      </c>
      <c r="F2068">
        <f>_xlfn.XLOOKUP(C2068,'Wk no''s'!B:B,'Wk no''s'!C:C,FALSE)</f>
        <v>11</v>
      </c>
    </row>
    <row r="2069" spans="1:6" x14ac:dyDescent="0.25">
      <c r="A2069" t="s">
        <v>2310</v>
      </c>
      <c r="C2069" s="1">
        <v>45729</v>
      </c>
      <c r="D2069" t="s">
        <v>2</v>
      </c>
      <c r="E2069" s="8" t="str">
        <f t="shared" si="33"/>
        <v>Blank</v>
      </c>
      <c r="F2069">
        <f>_xlfn.XLOOKUP(C2069,'Wk no''s'!B:B,'Wk no''s'!C:C,FALSE)</f>
        <v>11</v>
      </c>
    </row>
    <row r="2070" spans="1:6" x14ac:dyDescent="0.25">
      <c r="A2070" t="s">
        <v>2311</v>
      </c>
      <c r="B2070">
        <v>0</v>
      </c>
      <c r="C2070" s="1">
        <v>45729</v>
      </c>
      <c r="D2070" t="s">
        <v>2</v>
      </c>
      <c r="E2070" s="8" t="str">
        <f t="shared" si="33"/>
        <v>Blank</v>
      </c>
      <c r="F2070">
        <f>_xlfn.XLOOKUP(C2070,'Wk no''s'!B:B,'Wk no''s'!C:C,FALSE)</f>
        <v>11</v>
      </c>
    </row>
    <row r="2071" spans="1:6" x14ac:dyDescent="0.25">
      <c r="A2071" t="s">
        <v>2312</v>
      </c>
      <c r="C2071" s="1">
        <v>45729</v>
      </c>
      <c r="D2071" t="s">
        <v>2</v>
      </c>
      <c r="E2071" s="8" t="str">
        <f t="shared" si="33"/>
        <v>Blank</v>
      </c>
      <c r="F2071">
        <f>_xlfn.XLOOKUP(C2071,'Wk no''s'!B:B,'Wk no''s'!C:C,FALSE)</f>
        <v>11</v>
      </c>
    </row>
    <row r="2072" spans="1:6" x14ac:dyDescent="0.25">
      <c r="A2072" t="s">
        <v>2313</v>
      </c>
      <c r="C2072" s="1">
        <v>45729</v>
      </c>
      <c r="D2072" t="s">
        <v>2</v>
      </c>
      <c r="E2072" s="8" t="str">
        <f t="shared" si="33"/>
        <v>Blank</v>
      </c>
      <c r="F2072">
        <f>_xlfn.XLOOKUP(C2072,'Wk no''s'!B:B,'Wk no''s'!C:C,FALSE)</f>
        <v>11</v>
      </c>
    </row>
    <row r="2073" spans="1:6" x14ac:dyDescent="0.25">
      <c r="A2073" t="s">
        <v>2314</v>
      </c>
      <c r="C2073" s="1">
        <v>45729</v>
      </c>
      <c r="D2073" t="s">
        <v>2</v>
      </c>
      <c r="E2073" s="8" t="str">
        <f t="shared" si="33"/>
        <v>Blank</v>
      </c>
      <c r="F2073">
        <f>_xlfn.XLOOKUP(C2073,'Wk no''s'!B:B,'Wk no''s'!C:C,FALSE)</f>
        <v>11</v>
      </c>
    </row>
    <row r="2074" spans="1:6" x14ac:dyDescent="0.25">
      <c r="A2074" t="s">
        <v>2315</v>
      </c>
      <c r="C2074" s="1">
        <v>45729</v>
      </c>
      <c r="D2074" t="s">
        <v>2</v>
      </c>
      <c r="E2074" s="8" t="str">
        <f t="shared" si="33"/>
        <v>Blank</v>
      </c>
      <c r="F2074">
        <f>_xlfn.XLOOKUP(C2074,'Wk no''s'!B:B,'Wk no''s'!C:C,FALSE)</f>
        <v>11</v>
      </c>
    </row>
    <row r="2075" spans="1:6" x14ac:dyDescent="0.25">
      <c r="A2075" t="s">
        <v>2316</v>
      </c>
      <c r="B2075">
        <v>0</v>
      </c>
      <c r="C2075" s="1">
        <v>45729</v>
      </c>
      <c r="D2075" t="s">
        <v>2</v>
      </c>
      <c r="E2075" s="8" t="str">
        <f t="shared" si="33"/>
        <v>Blank</v>
      </c>
      <c r="F2075">
        <f>_xlfn.XLOOKUP(C2075,'Wk no''s'!B:B,'Wk no''s'!C:C,FALSE)</f>
        <v>11</v>
      </c>
    </row>
    <row r="2076" spans="1:6" x14ac:dyDescent="0.25">
      <c r="A2076" t="s">
        <v>2317</v>
      </c>
      <c r="C2076" s="1">
        <v>45729</v>
      </c>
      <c r="D2076" t="s">
        <v>2</v>
      </c>
      <c r="E2076" s="8" t="str">
        <f t="shared" si="33"/>
        <v>Blank</v>
      </c>
      <c r="F2076">
        <f>_xlfn.XLOOKUP(C2076,'Wk no''s'!B:B,'Wk no''s'!C:C,FALSE)</f>
        <v>11</v>
      </c>
    </row>
    <row r="2077" spans="1:6" x14ac:dyDescent="0.25">
      <c r="A2077" t="s">
        <v>2318</v>
      </c>
      <c r="C2077" s="1">
        <v>45729</v>
      </c>
      <c r="D2077" t="s">
        <v>2</v>
      </c>
      <c r="E2077" s="8" t="str">
        <f t="shared" si="33"/>
        <v>Blank</v>
      </c>
      <c r="F2077">
        <f>_xlfn.XLOOKUP(C2077,'Wk no''s'!B:B,'Wk no''s'!C:C,FALSE)</f>
        <v>11</v>
      </c>
    </row>
    <row r="2078" spans="1:6" x14ac:dyDescent="0.25">
      <c r="A2078" t="s">
        <v>2319</v>
      </c>
      <c r="C2078" s="1">
        <v>45729</v>
      </c>
      <c r="D2078" t="s">
        <v>2</v>
      </c>
      <c r="E2078" s="8" t="str">
        <f t="shared" si="33"/>
        <v>Blank</v>
      </c>
      <c r="F2078">
        <f>_xlfn.XLOOKUP(C2078,'Wk no''s'!B:B,'Wk no''s'!C:C,FALSE)</f>
        <v>11</v>
      </c>
    </row>
    <row r="2079" spans="1:6" x14ac:dyDescent="0.25">
      <c r="A2079" t="s">
        <v>2320</v>
      </c>
      <c r="C2079" s="1">
        <v>45729</v>
      </c>
      <c r="D2079" t="s">
        <v>2</v>
      </c>
      <c r="E2079" s="8" t="str">
        <f t="shared" si="33"/>
        <v>Blank</v>
      </c>
      <c r="F2079">
        <f>_xlfn.XLOOKUP(C2079,'Wk no''s'!B:B,'Wk no''s'!C:C,FALSE)</f>
        <v>11</v>
      </c>
    </row>
    <row r="2080" spans="1:6" x14ac:dyDescent="0.25">
      <c r="A2080" t="s">
        <v>2321</v>
      </c>
      <c r="C2080" s="1">
        <v>45729</v>
      </c>
      <c r="D2080" t="s">
        <v>2</v>
      </c>
      <c r="E2080" s="8" t="str">
        <f t="shared" si="33"/>
        <v>Blank</v>
      </c>
      <c r="F2080">
        <f>_xlfn.XLOOKUP(C2080,'Wk no''s'!B:B,'Wk no''s'!C:C,FALSE)</f>
        <v>11</v>
      </c>
    </row>
    <row r="2081" spans="1:6" x14ac:dyDescent="0.25">
      <c r="A2081" t="s">
        <v>2322</v>
      </c>
      <c r="C2081" s="1">
        <v>45729</v>
      </c>
      <c r="D2081" t="s">
        <v>2</v>
      </c>
      <c r="E2081" s="8" t="str">
        <f t="shared" si="33"/>
        <v>Blank</v>
      </c>
      <c r="F2081">
        <f>_xlfn.XLOOKUP(C2081,'Wk no''s'!B:B,'Wk no''s'!C:C,FALSE)</f>
        <v>11</v>
      </c>
    </row>
    <row r="2082" spans="1:6" x14ac:dyDescent="0.25">
      <c r="A2082" t="s">
        <v>2323</v>
      </c>
      <c r="C2082" s="1">
        <v>45729</v>
      </c>
      <c r="D2082" t="s">
        <v>2</v>
      </c>
      <c r="E2082" s="8" t="str">
        <f t="shared" si="33"/>
        <v>Blank</v>
      </c>
      <c r="F2082">
        <f>_xlfn.XLOOKUP(C2082,'Wk no''s'!B:B,'Wk no''s'!C:C,FALSE)</f>
        <v>11</v>
      </c>
    </row>
    <row r="2083" spans="1:6" x14ac:dyDescent="0.25">
      <c r="A2083" t="s">
        <v>2324</v>
      </c>
      <c r="B2083">
        <v>16</v>
      </c>
      <c r="C2083" s="1">
        <v>45730</v>
      </c>
      <c r="D2083" t="s">
        <v>2</v>
      </c>
      <c r="E2083" s="8" t="str">
        <f t="shared" si="33"/>
        <v>Not Blank</v>
      </c>
      <c r="F2083">
        <f>_xlfn.XLOOKUP(C2083,'Wk no''s'!B:B,'Wk no''s'!C:C,FALSE)</f>
        <v>11</v>
      </c>
    </row>
    <row r="2084" spans="1:6" x14ac:dyDescent="0.25">
      <c r="A2084" t="s">
        <v>2325</v>
      </c>
      <c r="B2084">
        <v>1</v>
      </c>
      <c r="C2084" s="1">
        <v>45729</v>
      </c>
      <c r="D2084" t="s">
        <v>2</v>
      </c>
      <c r="E2084" s="8" t="str">
        <f t="shared" si="33"/>
        <v>Not Blank</v>
      </c>
      <c r="F2084">
        <f>_xlfn.XLOOKUP(C2084,'Wk no''s'!B:B,'Wk no''s'!C:C,FALSE)</f>
        <v>11</v>
      </c>
    </row>
    <row r="2085" spans="1:6" x14ac:dyDescent="0.25">
      <c r="A2085" t="s">
        <v>2326</v>
      </c>
      <c r="C2085" s="1">
        <v>45729</v>
      </c>
      <c r="D2085" t="s">
        <v>2</v>
      </c>
      <c r="E2085" s="8" t="str">
        <f t="shared" si="33"/>
        <v>Blank</v>
      </c>
      <c r="F2085">
        <f>_xlfn.XLOOKUP(C2085,'Wk no''s'!B:B,'Wk no''s'!C:C,FALSE)</f>
        <v>11</v>
      </c>
    </row>
    <row r="2086" spans="1:6" x14ac:dyDescent="0.25">
      <c r="A2086" t="s">
        <v>2327</v>
      </c>
      <c r="C2086" s="1">
        <v>45729</v>
      </c>
      <c r="D2086" t="s">
        <v>2</v>
      </c>
      <c r="E2086" s="8" t="str">
        <f t="shared" si="33"/>
        <v>Blank</v>
      </c>
      <c r="F2086">
        <f>_xlfn.XLOOKUP(C2086,'Wk no''s'!B:B,'Wk no''s'!C:C,FALSE)</f>
        <v>11</v>
      </c>
    </row>
    <row r="2087" spans="1:6" x14ac:dyDescent="0.25">
      <c r="A2087" t="s">
        <v>2328</v>
      </c>
      <c r="B2087">
        <v>0</v>
      </c>
      <c r="C2087" s="1">
        <v>45730</v>
      </c>
      <c r="D2087" t="s">
        <v>2</v>
      </c>
      <c r="E2087" s="8" t="str">
        <f t="shared" si="33"/>
        <v>Blank</v>
      </c>
      <c r="F2087">
        <f>_xlfn.XLOOKUP(C2087,'Wk no''s'!B:B,'Wk no''s'!C:C,FALSE)</f>
        <v>11</v>
      </c>
    </row>
    <row r="2088" spans="1:6" x14ac:dyDescent="0.25">
      <c r="A2088" t="s">
        <v>2329</v>
      </c>
      <c r="B2088">
        <v>0</v>
      </c>
      <c r="C2088" s="1">
        <v>45730</v>
      </c>
      <c r="D2088" t="s">
        <v>2</v>
      </c>
      <c r="E2088" s="8" t="str">
        <f t="shared" si="33"/>
        <v>Blank</v>
      </c>
      <c r="F2088">
        <f>_xlfn.XLOOKUP(C2088,'Wk no''s'!B:B,'Wk no''s'!C:C,FALSE)</f>
        <v>11</v>
      </c>
    </row>
    <row r="2089" spans="1:6" x14ac:dyDescent="0.25">
      <c r="A2089" t="s">
        <v>2330</v>
      </c>
      <c r="C2089" s="1">
        <v>45730</v>
      </c>
      <c r="D2089" t="s">
        <v>2</v>
      </c>
      <c r="E2089" s="8" t="str">
        <f t="shared" si="33"/>
        <v>Blank</v>
      </c>
      <c r="F2089">
        <f>_xlfn.XLOOKUP(C2089,'Wk no''s'!B:B,'Wk no''s'!C:C,FALSE)</f>
        <v>11</v>
      </c>
    </row>
    <row r="2090" spans="1:6" x14ac:dyDescent="0.25">
      <c r="A2090" t="s">
        <v>2331</v>
      </c>
      <c r="C2090" s="1">
        <v>45730</v>
      </c>
      <c r="D2090" t="s">
        <v>2</v>
      </c>
      <c r="E2090" s="8" t="str">
        <f t="shared" si="33"/>
        <v>Blank</v>
      </c>
      <c r="F2090">
        <f>_xlfn.XLOOKUP(C2090,'Wk no''s'!B:B,'Wk no''s'!C:C,FALSE)</f>
        <v>11</v>
      </c>
    </row>
    <row r="2091" spans="1:6" x14ac:dyDescent="0.25">
      <c r="A2091" t="s">
        <v>2332</v>
      </c>
      <c r="B2091">
        <v>0</v>
      </c>
      <c r="C2091" s="1">
        <v>45730</v>
      </c>
      <c r="D2091" t="s">
        <v>2</v>
      </c>
      <c r="E2091" s="8" t="str">
        <f t="shared" si="33"/>
        <v>Blank</v>
      </c>
      <c r="F2091">
        <f>_xlfn.XLOOKUP(C2091,'Wk no''s'!B:B,'Wk no''s'!C:C,FALSE)</f>
        <v>11</v>
      </c>
    </row>
    <row r="2092" spans="1:6" x14ac:dyDescent="0.25">
      <c r="A2092" t="s">
        <v>2333</v>
      </c>
      <c r="B2092">
        <v>0</v>
      </c>
      <c r="C2092" s="1">
        <v>45730</v>
      </c>
      <c r="D2092" t="s">
        <v>2</v>
      </c>
      <c r="E2092" s="8" t="str">
        <f t="shared" si="33"/>
        <v>Blank</v>
      </c>
      <c r="F2092">
        <f>_xlfn.XLOOKUP(C2092,'Wk no''s'!B:B,'Wk no''s'!C:C,FALSE)</f>
        <v>11</v>
      </c>
    </row>
    <row r="2093" spans="1:6" x14ac:dyDescent="0.25">
      <c r="A2093" t="s">
        <v>2334</v>
      </c>
      <c r="B2093">
        <v>-8</v>
      </c>
      <c r="C2093" s="1">
        <v>45730</v>
      </c>
      <c r="D2093" t="s">
        <v>2</v>
      </c>
      <c r="E2093" s="8" t="str">
        <f t="shared" si="33"/>
        <v>Not Blank</v>
      </c>
      <c r="F2093">
        <f>_xlfn.XLOOKUP(C2093,'Wk no''s'!B:B,'Wk no''s'!C:C,FALSE)</f>
        <v>11</v>
      </c>
    </row>
    <row r="2094" spans="1:6" x14ac:dyDescent="0.25">
      <c r="A2094" t="s">
        <v>2335</v>
      </c>
      <c r="C2094" s="1">
        <v>45730</v>
      </c>
      <c r="D2094" t="s">
        <v>2</v>
      </c>
      <c r="E2094" s="8" t="str">
        <f t="shared" si="33"/>
        <v>Blank</v>
      </c>
      <c r="F2094">
        <f>_xlfn.XLOOKUP(C2094,'Wk no''s'!B:B,'Wk no''s'!C:C,FALSE)</f>
        <v>11</v>
      </c>
    </row>
    <row r="2095" spans="1:6" x14ac:dyDescent="0.25">
      <c r="A2095" t="s">
        <v>2336</v>
      </c>
      <c r="B2095">
        <v>0</v>
      </c>
      <c r="C2095" s="1">
        <v>45730</v>
      </c>
      <c r="D2095" t="s">
        <v>2</v>
      </c>
      <c r="E2095" s="8" t="str">
        <f t="shared" si="33"/>
        <v>Blank</v>
      </c>
      <c r="F2095">
        <f>_xlfn.XLOOKUP(C2095,'Wk no''s'!B:B,'Wk no''s'!C:C,FALSE)</f>
        <v>11</v>
      </c>
    </row>
    <row r="2096" spans="1:6" x14ac:dyDescent="0.25">
      <c r="A2096" t="s">
        <v>2337</v>
      </c>
      <c r="B2096">
        <v>0</v>
      </c>
      <c r="C2096" s="1">
        <v>45730</v>
      </c>
      <c r="D2096" t="s">
        <v>2</v>
      </c>
      <c r="E2096" s="8" t="str">
        <f t="shared" si="33"/>
        <v>Blank</v>
      </c>
      <c r="F2096">
        <f>_xlfn.XLOOKUP(C2096,'Wk no''s'!B:B,'Wk no''s'!C:C,FALSE)</f>
        <v>11</v>
      </c>
    </row>
    <row r="2097" spans="1:6" x14ac:dyDescent="0.25">
      <c r="A2097" t="s">
        <v>2338</v>
      </c>
      <c r="C2097" s="1">
        <v>45730</v>
      </c>
      <c r="D2097" t="s">
        <v>2</v>
      </c>
      <c r="E2097" s="8" t="str">
        <f t="shared" si="33"/>
        <v>Blank</v>
      </c>
      <c r="F2097">
        <f>_xlfn.XLOOKUP(C2097,'Wk no''s'!B:B,'Wk no''s'!C:C,FALSE)</f>
        <v>11</v>
      </c>
    </row>
    <row r="2098" spans="1:6" x14ac:dyDescent="0.25">
      <c r="A2098" t="s">
        <v>2339</v>
      </c>
      <c r="C2098" s="1">
        <v>45730</v>
      </c>
      <c r="D2098" t="s">
        <v>2</v>
      </c>
      <c r="E2098" s="8" t="str">
        <f t="shared" si="33"/>
        <v>Blank</v>
      </c>
      <c r="F2098">
        <f>_xlfn.XLOOKUP(C2098,'Wk no''s'!B:B,'Wk no''s'!C:C,FALSE)</f>
        <v>11</v>
      </c>
    </row>
    <row r="2099" spans="1:6" x14ac:dyDescent="0.25">
      <c r="A2099" t="s">
        <v>2340</v>
      </c>
      <c r="B2099">
        <v>0</v>
      </c>
      <c r="C2099" s="1">
        <v>45730</v>
      </c>
      <c r="D2099" t="s">
        <v>2</v>
      </c>
      <c r="E2099" s="8" t="str">
        <f t="shared" si="33"/>
        <v>Blank</v>
      </c>
      <c r="F2099">
        <f>_xlfn.XLOOKUP(C2099,'Wk no''s'!B:B,'Wk no''s'!C:C,FALSE)</f>
        <v>11</v>
      </c>
    </row>
    <row r="2100" spans="1:6" x14ac:dyDescent="0.25">
      <c r="A2100" t="s">
        <v>2341</v>
      </c>
      <c r="B2100">
        <v>0</v>
      </c>
      <c r="C2100" s="1">
        <v>45730</v>
      </c>
      <c r="D2100" t="s">
        <v>2</v>
      </c>
      <c r="E2100" s="8" t="str">
        <f t="shared" si="33"/>
        <v>Blank</v>
      </c>
      <c r="F2100">
        <f>_xlfn.XLOOKUP(C2100,'Wk no''s'!B:B,'Wk no''s'!C:C,FALSE)</f>
        <v>11</v>
      </c>
    </row>
    <row r="2101" spans="1:6" x14ac:dyDescent="0.25">
      <c r="A2101" t="s">
        <v>2342</v>
      </c>
      <c r="B2101">
        <v>0</v>
      </c>
      <c r="C2101" s="1">
        <v>45730</v>
      </c>
      <c r="D2101" t="s">
        <v>2</v>
      </c>
      <c r="E2101" s="8" t="str">
        <f t="shared" si="33"/>
        <v>Blank</v>
      </c>
      <c r="F2101">
        <f>_xlfn.XLOOKUP(C2101,'Wk no''s'!B:B,'Wk no''s'!C:C,FALSE)</f>
        <v>11</v>
      </c>
    </row>
    <row r="2102" spans="1:6" x14ac:dyDescent="0.25">
      <c r="A2102" t="s">
        <v>2343</v>
      </c>
      <c r="C2102" s="1">
        <v>45730</v>
      </c>
      <c r="D2102" t="s">
        <v>2</v>
      </c>
      <c r="E2102" s="8" t="str">
        <f t="shared" si="33"/>
        <v>Blank</v>
      </c>
      <c r="F2102">
        <f>_xlfn.XLOOKUP(C2102,'Wk no''s'!B:B,'Wk no''s'!C:C,FALSE)</f>
        <v>11</v>
      </c>
    </row>
    <row r="2103" spans="1:6" x14ac:dyDescent="0.25">
      <c r="A2103" t="s">
        <v>2344</v>
      </c>
      <c r="B2103">
        <v>0</v>
      </c>
      <c r="C2103" s="1">
        <v>45730</v>
      </c>
      <c r="D2103" t="s">
        <v>2</v>
      </c>
      <c r="E2103" s="8" t="str">
        <f t="shared" si="33"/>
        <v>Blank</v>
      </c>
      <c r="F2103">
        <f>_xlfn.XLOOKUP(C2103,'Wk no''s'!B:B,'Wk no''s'!C:C,FALSE)</f>
        <v>11</v>
      </c>
    </row>
    <row r="2104" spans="1:6" x14ac:dyDescent="0.25">
      <c r="A2104" t="s">
        <v>2345</v>
      </c>
      <c r="B2104">
        <v>0</v>
      </c>
      <c r="C2104" s="1">
        <v>45730</v>
      </c>
      <c r="D2104" t="s">
        <v>2</v>
      </c>
      <c r="E2104" s="8" t="str">
        <f t="shared" si="33"/>
        <v>Blank</v>
      </c>
      <c r="F2104">
        <f>_xlfn.XLOOKUP(C2104,'Wk no''s'!B:B,'Wk no''s'!C:C,FALSE)</f>
        <v>11</v>
      </c>
    </row>
    <row r="2105" spans="1:6" x14ac:dyDescent="0.25">
      <c r="A2105" t="s">
        <v>2346</v>
      </c>
      <c r="B2105">
        <v>0</v>
      </c>
      <c r="C2105" s="1">
        <v>45730</v>
      </c>
      <c r="D2105" t="s">
        <v>2</v>
      </c>
      <c r="E2105" s="8" t="str">
        <f t="shared" si="33"/>
        <v>Blank</v>
      </c>
      <c r="F2105">
        <f>_xlfn.XLOOKUP(C2105,'Wk no''s'!B:B,'Wk no''s'!C:C,FALSE)</f>
        <v>11</v>
      </c>
    </row>
    <row r="2106" spans="1:6" x14ac:dyDescent="0.25">
      <c r="A2106" t="s">
        <v>2347</v>
      </c>
      <c r="C2106" s="1">
        <v>45730</v>
      </c>
      <c r="D2106" t="s">
        <v>2</v>
      </c>
      <c r="E2106" s="8" t="str">
        <f t="shared" si="33"/>
        <v>Blank</v>
      </c>
      <c r="F2106">
        <f>_xlfn.XLOOKUP(C2106,'Wk no''s'!B:B,'Wk no''s'!C:C,FALSE)</f>
        <v>11</v>
      </c>
    </row>
    <row r="2107" spans="1:6" x14ac:dyDescent="0.25">
      <c r="A2107" t="s">
        <v>2348</v>
      </c>
      <c r="C2107" s="1">
        <v>45730</v>
      </c>
      <c r="D2107" t="s">
        <v>2</v>
      </c>
      <c r="E2107" s="8" t="str">
        <f t="shared" si="33"/>
        <v>Blank</v>
      </c>
      <c r="F2107">
        <f>_xlfn.XLOOKUP(C2107,'Wk no''s'!B:B,'Wk no''s'!C:C,FALSE)</f>
        <v>11</v>
      </c>
    </row>
    <row r="2108" spans="1:6" x14ac:dyDescent="0.25">
      <c r="A2108" t="s">
        <v>2349</v>
      </c>
      <c r="B2108">
        <v>0</v>
      </c>
      <c r="C2108" s="1">
        <v>45730</v>
      </c>
      <c r="D2108" t="s">
        <v>2</v>
      </c>
      <c r="E2108" s="8" t="str">
        <f t="shared" si="33"/>
        <v>Blank</v>
      </c>
      <c r="F2108">
        <f>_xlfn.XLOOKUP(C2108,'Wk no''s'!B:B,'Wk no''s'!C:C,FALSE)</f>
        <v>11</v>
      </c>
    </row>
    <row r="2109" spans="1:6" x14ac:dyDescent="0.25">
      <c r="A2109" t="s">
        <v>2350</v>
      </c>
      <c r="B2109">
        <v>0</v>
      </c>
      <c r="C2109" s="1">
        <v>45730</v>
      </c>
      <c r="D2109" t="s">
        <v>2</v>
      </c>
      <c r="E2109" s="8" t="str">
        <f t="shared" si="33"/>
        <v>Blank</v>
      </c>
      <c r="F2109">
        <f>_xlfn.XLOOKUP(C2109,'Wk no''s'!B:B,'Wk no''s'!C:C,FALSE)</f>
        <v>11</v>
      </c>
    </row>
    <row r="2110" spans="1:6" x14ac:dyDescent="0.25">
      <c r="A2110" t="s">
        <v>2351</v>
      </c>
      <c r="C2110" s="1">
        <v>45730</v>
      </c>
      <c r="D2110" t="s">
        <v>2</v>
      </c>
      <c r="E2110" s="8" t="str">
        <f t="shared" si="33"/>
        <v>Blank</v>
      </c>
      <c r="F2110">
        <f>_xlfn.XLOOKUP(C2110,'Wk no''s'!B:B,'Wk no''s'!C:C,FALSE)</f>
        <v>11</v>
      </c>
    </row>
    <row r="2111" spans="1:6" x14ac:dyDescent="0.25">
      <c r="A2111" t="s">
        <v>2352</v>
      </c>
      <c r="C2111" s="1">
        <v>45730</v>
      </c>
      <c r="D2111" t="s">
        <v>2</v>
      </c>
      <c r="E2111" s="8" t="str">
        <f t="shared" si="33"/>
        <v>Blank</v>
      </c>
      <c r="F2111">
        <f>_xlfn.XLOOKUP(C2111,'Wk no''s'!B:B,'Wk no''s'!C:C,FALSE)</f>
        <v>11</v>
      </c>
    </row>
    <row r="2112" spans="1:6" x14ac:dyDescent="0.25">
      <c r="A2112" t="s">
        <v>2353</v>
      </c>
      <c r="B2112">
        <v>130</v>
      </c>
      <c r="C2112" s="1">
        <v>45730</v>
      </c>
      <c r="D2112" t="s">
        <v>11</v>
      </c>
      <c r="E2112" s="8" t="str">
        <f t="shared" si="33"/>
        <v>Not Blank</v>
      </c>
      <c r="F2112">
        <f>_xlfn.XLOOKUP(C2112,'Wk no''s'!B:B,'Wk no''s'!C:C,FALSE)</f>
        <v>11</v>
      </c>
    </row>
    <row r="2113" spans="1:6" x14ac:dyDescent="0.25">
      <c r="A2113" t="s">
        <v>2354</v>
      </c>
      <c r="C2113" s="1">
        <v>45727</v>
      </c>
      <c r="D2113" t="s">
        <v>11</v>
      </c>
      <c r="E2113" s="8" t="str">
        <f t="shared" si="33"/>
        <v>Blank</v>
      </c>
      <c r="F2113">
        <f>_xlfn.XLOOKUP(C2113,'Wk no''s'!B:B,'Wk no''s'!C:C,FALSE)</f>
        <v>11</v>
      </c>
    </row>
    <row r="2114" spans="1:6" x14ac:dyDescent="0.25">
      <c r="A2114" t="s">
        <v>2355</v>
      </c>
      <c r="C2114" s="1">
        <v>45727</v>
      </c>
      <c r="D2114" t="s">
        <v>11</v>
      </c>
      <c r="E2114" s="8" t="str">
        <f t="shared" si="33"/>
        <v>Blank</v>
      </c>
      <c r="F2114">
        <f>_xlfn.XLOOKUP(C2114,'Wk no''s'!B:B,'Wk no''s'!C:C,FALSE)</f>
        <v>11</v>
      </c>
    </row>
    <row r="2115" spans="1:6" x14ac:dyDescent="0.25">
      <c r="A2115" t="s">
        <v>2356</v>
      </c>
      <c r="B2115">
        <v>4</v>
      </c>
      <c r="C2115" s="1">
        <v>45728</v>
      </c>
      <c r="D2115" t="s">
        <v>11</v>
      </c>
      <c r="E2115" s="8" t="str">
        <f t="shared" si="33"/>
        <v>Not Blank</v>
      </c>
      <c r="F2115">
        <f>_xlfn.XLOOKUP(C2115,'Wk no''s'!B:B,'Wk no''s'!C:C,FALSE)</f>
        <v>11</v>
      </c>
    </row>
    <row r="2116" spans="1:6" x14ac:dyDescent="0.25">
      <c r="A2116" t="s">
        <v>2357</v>
      </c>
      <c r="B2116">
        <v>-8</v>
      </c>
      <c r="C2116" s="1">
        <v>45727</v>
      </c>
      <c r="D2116" t="s">
        <v>11</v>
      </c>
      <c r="E2116" s="8" t="str">
        <f t="shared" si="33"/>
        <v>Not Blank</v>
      </c>
      <c r="F2116">
        <f>_xlfn.XLOOKUP(C2116,'Wk no''s'!B:B,'Wk no''s'!C:C,FALSE)</f>
        <v>11</v>
      </c>
    </row>
    <row r="2117" spans="1:6" x14ac:dyDescent="0.25">
      <c r="A2117" t="s">
        <v>2358</v>
      </c>
      <c r="B2117">
        <v>-3</v>
      </c>
      <c r="C2117" s="1">
        <v>45727</v>
      </c>
      <c r="D2117" t="s">
        <v>11</v>
      </c>
      <c r="E2117" s="8" t="str">
        <f t="shared" si="33"/>
        <v>Not Blank</v>
      </c>
      <c r="F2117">
        <f>_xlfn.XLOOKUP(C2117,'Wk no''s'!B:B,'Wk no''s'!C:C,FALSE)</f>
        <v>11</v>
      </c>
    </row>
    <row r="2118" spans="1:6" x14ac:dyDescent="0.25">
      <c r="A2118" t="s">
        <v>2359</v>
      </c>
      <c r="B2118">
        <v>-3</v>
      </c>
      <c r="C2118" s="1">
        <v>45727</v>
      </c>
      <c r="D2118" t="s">
        <v>11</v>
      </c>
      <c r="E2118" s="8" t="str">
        <f t="shared" si="33"/>
        <v>Not Blank</v>
      </c>
      <c r="F2118">
        <f>_xlfn.XLOOKUP(C2118,'Wk no''s'!B:B,'Wk no''s'!C:C,FALSE)</f>
        <v>11</v>
      </c>
    </row>
    <row r="2119" spans="1:6" x14ac:dyDescent="0.25">
      <c r="A2119" t="s">
        <v>2360</v>
      </c>
      <c r="B2119">
        <v>-5</v>
      </c>
      <c r="C2119" s="1">
        <v>45727</v>
      </c>
      <c r="D2119" t="s">
        <v>11</v>
      </c>
      <c r="E2119" s="8" t="str">
        <f t="shared" si="33"/>
        <v>Not Blank</v>
      </c>
      <c r="F2119">
        <f>_xlfn.XLOOKUP(C2119,'Wk no''s'!B:B,'Wk no''s'!C:C,FALSE)</f>
        <v>11</v>
      </c>
    </row>
    <row r="2120" spans="1:6" x14ac:dyDescent="0.25">
      <c r="A2120" t="s">
        <v>2361</v>
      </c>
      <c r="B2120">
        <v>-4</v>
      </c>
      <c r="C2120" s="1">
        <v>45729</v>
      </c>
      <c r="D2120" t="s">
        <v>11</v>
      </c>
      <c r="E2120" s="8" t="str">
        <f t="shared" si="33"/>
        <v>Not Blank</v>
      </c>
      <c r="F2120">
        <f>_xlfn.XLOOKUP(C2120,'Wk no''s'!B:B,'Wk no''s'!C:C,FALSE)</f>
        <v>11</v>
      </c>
    </row>
    <row r="2121" spans="1:6" x14ac:dyDescent="0.25">
      <c r="A2121" t="s">
        <v>2362</v>
      </c>
      <c r="C2121" s="1">
        <v>45728</v>
      </c>
      <c r="D2121" t="s">
        <v>11</v>
      </c>
      <c r="E2121" s="8" t="str">
        <f t="shared" si="33"/>
        <v>Blank</v>
      </c>
      <c r="F2121">
        <f>_xlfn.XLOOKUP(C2121,'Wk no''s'!B:B,'Wk no''s'!C:C,FALSE)</f>
        <v>11</v>
      </c>
    </row>
    <row r="2122" spans="1:6" x14ac:dyDescent="0.25">
      <c r="A2122" t="s">
        <v>2363</v>
      </c>
      <c r="C2122" s="1">
        <v>45728</v>
      </c>
      <c r="D2122" t="s">
        <v>11</v>
      </c>
      <c r="E2122" s="8" t="str">
        <f t="shared" si="33"/>
        <v>Blank</v>
      </c>
      <c r="F2122">
        <f>_xlfn.XLOOKUP(C2122,'Wk no''s'!B:B,'Wk no''s'!C:C,FALSE)</f>
        <v>11</v>
      </c>
    </row>
    <row r="2123" spans="1:6" x14ac:dyDescent="0.25">
      <c r="A2123" t="s">
        <v>2364</v>
      </c>
      <c r="C2123" s="1">
        <v>45729</v>
      </c>
      <c r="D2123" t="s">
        <v>11</v>
      </c>
      <c r="E2123" s="8" t="str">
        <f t="shared" si="33"/>
        <v>Blank</v>
      </c>
      <c r="F2123">
        <f>_xlfn.XLOOKUP(C2123,'Wk no''s'!B:B,'Wk no''s'!C:C,FALSE)</f>
        <v>11</v>
      </c>
    </row>
    <row r="2124" spans="1:6" x14ac:dyDescent="0.25">
      <c r="A2124" t="s">
        <v>2365</v>
      </c>
      <c r="B2124">
        <v>-7</v>
      </c>
      <c r="C2124" s="1">
        <v>45730</v>
      </c>
      <c r="D2124" t="s">
        <v>11</v>
      </c>
      <c r="E2124" s="8" t="str">
        <f t="shared" si="33"/>
        <v>Not Blank</v>
      </c>
      <c r="F2124">
        <f>_xlfn.XLOOKUP(C2124,'Wk no''s'!B:B,'Wk no''s'!C:C,FALSE)</f>
        <v>11</v>
      </c>
    </row>
    <row r="2125" spans="1:6" x14ac:dyDescent="0.25">
      <c r="A2125" t="s">
        <v>2366</v>
      </c>
      <c r="C2125" s="1">
        <v>45729</v>
      </c>
      <c r="D2125" t="s">
        <v>11</v>
      </c>
      <c r="E2125" s="8" t="str">
        <f t="shared" si="33"/>
        <v>Blank</v>
      </c>
      <c r="F2125">
        <f>_xlfn.XLOOKUP(C2125,'Wk no''s'!B:B,'Wk no''s'!C:C,FALSE)</f>
        <v>11</v>
      </c>
    </row>
    <row r="2126" spans="1:6" x14ac:dyDescent="0.25">
      <c r="A2126" t="s">
        <v>2367</v>
      </c>
      <c r="B2126">
        <v>0</v>
      </c>
      <c r="C2126" s="1">
        <v>45736</v>
      </c>
      <c r="D2126" t="s">
        <v>1</v>
      </c>
      <c r="E2126" s="8" t="str">
        <f t="shared" si="33"/>
        <v>Blank</v>
      </c>
      <c r="F2126">
        <f>_xlfn.XLOOKUP(C2126,'Wk no''s'!B:B,'Wk no''s'!C:C,FALSE)</f>
        <v>12</v>
      </c>
    </row>
    <row r="2127" spans="1:6" x14ac:dyDescent="0.25">
      <c r="A2127" t="s">
        <v>2368</v>
      </c>
      <c r="B2127">
        <v>144</v>
      </c>
      <c r="C2127" s="1">
        <v>45735</v>
      </c>
      <c r="D2127" t="s">
        <v>8</v>
      </c>
      <c r="E2127" s="8" t="str">
        <f t="shared" si="33"/>
        <v>Not Blank</v>
      </c>
      <c r="F2127">
        <f>_xlfn.XLOOKUP(C2127,'Wk no''s'!B:B,'Wk no''s'!C:C,FALSE)</f>
        <v>12</v>
      </c>
    </row>
    <row r="2128" spans="1:6" x14ac:dyDescent="0.25">
      <c r="A2128" t="s">
        <v>2369</v>
      </c>
      <c r="C2128" s="1">
        <v>45734</v>
      </c>
      <c r="D2128" t="s">
        <v>8</v>
      </c>
      <c r="E2128" s="8" t="str">
        <f t="shared" si="33"/>
        <v>Blank</v>
      </c>
      <c r="F2128">
        <f>_xlfn.XLOOKUP(C2128,'Wk no''s'!B:B,'Wk no''s'!C:C,FALSE)</f>
        <v>12</v>
      </c>
    </row>
    <row r="2129" spans="1:6" x14ac:dyDescent="0.25">
      <c r="A2129" t="s">
        <v>2370</v>
      </c>
      <c r="B2129">
        <v>48</v>
      </c>
      <c r="C2129" s="1">
        <v>45734</v>
      </c>
      <c r="D2129" t="s">
        <v>8</v>
      </c>
      <c r="E2129" s="8" t="str">
        <f t="shared" si="33"/>
        <v>Not Blank</v>
      </c>
      <c r="F2129">
        <f>_xlfn.XLOOKUP(C2129,'Wk no''s'!B:B,'Wk no''s'!C:C,FALSE)</f>
        <v>12</v>
      </c>
    </row>
    <row r="2130" spans="1:6" x14ac:dyDescent="0.25">
      <c r="A2130" t="s">
        <v>2371</v>
      </c>
      <c r="B2130">
        <v>24</v>
      </c>
      <c r="C2130" s="1">
        <v>45735</v>
      </c>
      <c r="D2130" t="s">
        <v>8</v>
      </c>
      <c r="E2130" s="8" t="str">
        <f t="shared" ref="E2130:E2193" si="34">IF(B2130=0,"Blank","Not Blank")</f>
        <v>Not Blank</v>
      </c>
      <c r="F2130">
        <f>_xlfn.XLOOKUP(C2130,'Wk no''s'!B:B,'Wk no''s'!C:C,FALSE)</f>
        <v>12</v>
      </c>
    </row>
    <row r="2131" spans="1:6" x14ac:dyDescent="0.25">
      <c r="A2131" t="s">
        <v>2372</v>
      </c>
      <c r="C2131" s="1">
        <v>45733</v>
      </c>
      <c r="D2131" t="s">
        <v>8</v>
      </c>
      <c r="E2131" s="8" t="str">
        <f t="shared" si="34"/>
        <v>Blank</v>
      </c>
      <c r="F2131">
        <f>_xlfn.XLOOKUP(C2131,'Wk no''s'!B:B,'Wk no''s'!C:C,FALSE)</f>
        <v>12</v>
      </c>
    </row>
    <row r="2132" spans="1:6" x14ac:dyDescent="0.25">
      <c r="A2132" t="s">
        <v>2373</v>
      </c>
      <c r="B2132">
        <v>15</v>
      </c>
      <c r="C2132" s="1">
        <v>45735</v>
      </c>
      <c r="D2132" t="s">
        <v>8</v>
      </c>
      <c r="E2132" s="8" t="str">
        <f t="shared" si="34"/>
        <v>Not Blank</v>
      </c>
      <c r="F2132">
        <f>_xlfn.XLOOKUP(C2132,'Wk no''s'!B:B,'Wk no''s'!C:C,FALSE)</f>
        <v>12</v>
      </c>
    </row>
    <row r="2133" spans="1:6" x14ac:dyDescent="0.25">
      <c r="A2133" t="s">
        <v>2374</v>
      </c>
      <c r="C2133" s="1">
        <v>45735</v>
      </c>
      <c r="D2133" t="s">
        <v>8</v>
      </c>
      <c r="E2133" s="8" t="str">
        <f t="shared" si="34"/>
        <v>Blank</v>
      </c>
      <c r="F2133">
        <f>_xlfn.XLOOKUP(C2133,'Wk no''s'!B:B,'Wk no''s'!C:C,FALSE)</f>
        <v>12</v>
      </c>
    </row>
    <row r="2134" spans="1:6" x14ac:dyDescent="0.25">
      <c r="A2134" t="s">
        <v>2375</v>
      </c>
      <c r="C2134" s="1">
        <v>45734</v>
      </c>
      <c r="D2134" t="s">
        <v>192</v>
      </c>
      <c r="E2134" s="8" t="str">
        <f t="shared" si="34"/>
        <v>Blank</v>
      </c>
      <c r="F2134">
        <f>_xlfn.XLOOKUP(C2134,'Wk no''s'!B:B,'Wk no''s'!C:C,FALSE)</f>
        <v>12</v>
      </c>
    </row>
    <row r="2135" spans="1:6" x14ac:dyDescent="0.25">
      <c r="A2135" t="s">
        <v>2376</v>
      </c>
      <c r="B2135">
        <v>160</v>
      </c>
      <c r="C2135" s="1">
        <v>45737</v>
      </c>
      <c r="D2135" t="s">
        <v>184</v>
      </c>
      <c r="E2135" s="8" t="str">
        <f t="shared" si="34"/>
        <v>Not Blank</v>
      </c>
      <c r="F2135">
        <f>_xlfn.XLOOKUP(C2135,'Wk no''s'!B:B,'Wk no''s'!C:C,FALSE)</f>
        <v>12</v>
      </c>
    </row>
    <row r="2136" spans="1:6" x14ac:dyDescent="0.25">
      <c r="A2136" t="s">
        <v>2377</v>
      </c>
      <c r="B2136">
        <v>64</v>
      </c>
      <c r="C2136" s="1">
        <v>45736</v>
      </c>
      <c r="D2136" t="s">
        <v>184</v>
      </c>
      <c r="E2136" s="8" t="str">
        <f t="shared" si="34"/>
        <v>Not Blank</v>
      </c>
      <c r="F2136">
        <f>_xlfn.XLOOKUP(C2136,'Wk no''s'!B:B,'Wk no''s'!C:C,FALSE)</f>
        <v>12</v>
      </c>
    </row>
    <row r="2137" spans="1:6" x14ac:dyDescent="0.25">
      <c r="A2137" t="s">
        <v>2378</v>
      </c>
      <c r="B2137">
        <v>16</v>
      </c>
      <c r="C2137" s="1">
        <v>45735</v>
      </c>
      <c r="D2137" t="s">
        <v>184</v>
      </c>
      <c r="E2137" s="8" t="str">
        <f t="shared" si="34"/>
        <v>Not Blank</v>
      </c>
      <c r="F2137">
        <f>_xlfn.XLOOKUP(C2137,'Wk no''s'!B:B,'Wk no''s'!C:C,FALSE)</f>
        <v>12</v>
      </c>
    </row>
    <row r="2138" spans="1:6" x14ac:dyDescent="0.25">
      <c r="A2138" t="s">
        <v>2379</v>
      </c>
      <c r="B2138">
        <v>0</v>
      </c>
      <c r="C2138" s="1">
        <v>45734</v>
      </c>
      <c r="D2138" t="s">
        <v>184</v>
      </c>
      <c r="E2138" s="8" t="str">
        <f t="shared" si="34"/>
        <v>Blank</v>
      </c>
      <c r="F2138">
        <f>_xlfn.XLOOKUP(C2138,'Wk no''s'!B:B,'Wk no''s'!C:C,FALSE)</f>
        <v>12</v>
      </c>
    </row>
    <row r="2139" spans="1:6" x14ac:dyDescent="0.25">
      <c r="A2139" t="s">
        <v>2380</v>
      </c>
      <c r="B2139">
        <v>8</v>
      </c>
      <c r="C2139" s="1">
        <v>45735</v>
      </c>
      <c r="D2139" t="s">
        <v>184</v>
      </c>
      <c r="E2139" s="8" t="str">
        <f t="shared" si="34"/>
        <v>Not Blank</v>
      </c>
      <c r="F2139">
        <f>_xlfn.XLOOKUP(C2139,'Wk no''s'!B:B,'Wk no''s'!C:C,FALSE)</f>
        <v>12</v>
      </c>
    </row>
    <row r="2140" spans="1:6" x14ac:dyDescent="0.25">
      <c r="A2140" t="s">
        <v>2381</v>
      </c>
      <c r="B2140">
        <v>16</v>
      </c>
      <c r="C2140" s="1">
        <v>45737</v>
      </c>
      <c r="D2140" t="s">
        <v>184</v>
      </c>
      <c r="E2140" s="8" t="str">
        <f t="shared" si="34"/>
        <v>Not Blank</v>
      </c>
      <c r="F2140">
        <f>_xlfn.XLOOKUP(C2140,'Wk no''s'!B:B,'Wk no''s'!C:C,FALSE)</f>
        <v>12</v>
      </c>
    </row>
    <row r="2141" spans="1:6" x14ac:dyDescent="0.25">
      <c r="A2141" t="s">
        <v>2382</v>
      </c>
      <c r="B2141">
        <v>272</v>
      </c>
      <c r="C2141" s="1">
        <v>45736</v>
      </c>
      <c r="D2141" t="s">
        <v>15</v>
      </c>
      <c r="E2141" s="8" t="str">
        <f t="shared" si="34"/>
        <v>Not Blank</v>
      </c>
      <c r="F2141">
        <f>_xlfn.XLOOKUP(C2141,'Wk no''s'!B:B,'Wk no''s'!C:C,FALSE)</f>
        <v>12</v>
      </c>
    </row>
    <row r="2142" spans="1:6" x14ac:dyDescent="0.25">
      <c r="A2142" t="s">
        <v>2383</v>
      </c>
      <c r="C2142" s="1">
        <v>45734</v>
      </c>
      <c r="D2142" t="s">
        <v>15</v>
      </c>
      <c r="E2142" s="8" t="str">
        <f t="shared" si="34"/>
        <v>Blank</v>
      </c>
      <c r="F2142">
        <f>_xlfn.XLOOKUP(C2142,'Wk no''s'!B:B,'Wk no''s'!C:C,FALSE)</f>
        <v>12</v>
      </c>
    </row>
    <row r="2143" spans="1:6" x14ac:dyDescent="0.25">
      <c r="A2143" t="s">
        <v>2384</v>
      </c>
      <c r="B2143">
        <v>119</v>
      </c>
      <c r="C2143" s="1">
        <v>45734</v>
      </c>
      <c r="D2143" t="s">
        <v>15</v>
      </c>
      <c r="E2143" s="8" t="str">
        <f t="shared" si="34"/>
        <v>Not Blank</v>
      </c>
      <c r="F2143">
        <f>_xlfn.XLOOKUP(C2143,'Wk no''s'!B:B,'Wk no''s'!C:C,FALSE)</f>
        <v>12</v>
      </c>
    </row>
    <row r="2144" spans="1:6" x14ac:dyDescent="0.25">
      <c r="A2144" t="s">
        <v>2385</v>
      </c>
      <c r="B2144">
        <v>72</v>
      </c>
      <c r="C2144" s="1">
        <v>45733</v>
      </c>
      <c r="D2144" t="s">
        <v>15</v>
      </c>
      <c r="E2144" s="8" t="str">
        <f t="shared" si="34"/>
        <v>Not Blank</v>
      </c>
      <c r="F2144">
        <f>_xlfn.XLOOKUP(C2144,'Wk no''s'!B:B,'Wk no''s'!C:C,FALSE)</f>
        <v>12</v>
      </c>
    </row>
    <row r="2145" spans="1:6" x14ac:dyDescent="0.25">
      <c r="A2145" t="s">
        <v>2386</v>
      </c>
      <c r="B2145">
        <v>48</v>
      </c>
      <c r="C2145" s="1">
        <v>45733</v>
      </c>
      <c r="D2145" t="s">
        <v>15</v>
      </c>
      <c r="E2145" s="8" t="str">
        <f t="shared" si="34"/>
        <v>Not Blank</v>
      </c>
      <c r="F2145">
        <f>_xlfn.XLOOKUP(C2145,'Wk no''s'!B:B,'Wk no''s'!C:C,FALSE)</f>
        <v>12</v>
      </c>
    </row>
    <row r="2146" spans="1:6" x14ac:dyDescent="0.25">
      <c r="A2146" t="s">
        <v>2387</v>
      </c>
      <c r="B2146">
        <v>48</v>
      </c>
      <c r="C2146" s="1">
        <v>45734</v>
      </c>
      <c r="D2146" t="s">
        <v>15</v>
      </c>
      <c r="E2146" s="8" t="str">
        <f t="shared" si="34"/>
        <v>Not Blank</v>
      </c>
      <c r="F2146">
        <f>_xlfn.XLOOKUP(C2146,'Wk no''s'!B:B,'Wk no''s'!C:C,FALSE)</f>
        <v>12</v>
      </c>
    </row>
    <row r="2147" spans="1:6" x14ac:dyDescent="0.25">
      <c r="A2147" t="s">
        <v>2388</v>
      </c>
      <c r="B2147">
        <v>48</v>
      </c>
      <c r="C2147" s="1">
        <v>45735</v>
      </c>
      <c r="D2147" t="s">
        <v>15</v>
      </c>
      <c r="E2147" s="8" t="str">
        <f t="shared" si="34"/>
        <v>Not Blank</v>
      </c>
      <c r="F2147">
        <f>_xlfn.XLOOKUP(C2147,'Wk no''s'!B:B,'Wk no''s'!C:C,FALSE)</f>
        <v>12</v>
      </c>
    </row>
    <row r="2148" spans="1:6" x14ac:dyDescent="0.25">
      <c r="A2148" t="s">
        <v>2389</v>
      </c>
      <c r="B2148">
        <v>40</v>
      </c>
      <c r="C2148" s="1">
        <v>45734</v>
      </c>
      <c r="D2148" t="s">
        <v>15</v>
      </c>
      <c r="E2148" s="8" t="str">
        <f t="shared" si="34"/>
        <v>Not Blank</v>
      </c>
      <c r="F2148">
        <f>_xlfn.XLOOKUP(C2148,'Wk no''s'!B:B,'Wk no''s'!C:C,FALSE)</f>
        <v>12</v>
      </c>
    </row>
    <row r="2149" spans="1:6" x14ac:dyDescent="0.25">
      <c r="A2149" t="s">
        <v>2390</v>
      </c>
      <c r="B2149">
        <v>48</v>
      </c>
      <c r="C2149" s="1">
        <v>45737</v>
      </c>
      <c r="D2149" t="s">
        <v>15</v>
      </c>
      <c r="E2149" s="8" t="str">
        <f t="shared" si="34"/>
        <v>Not Blank</v>
      </c>
      <c r="F2149">
        <f>_xlfn.XLOOKUP(C2149,'Wk no''s'!B:B,'Wk no''s'!C:C,FALSE)</f>
        <v>12</v>
      </c>
    </row>
    <row r="2150" spans="1:6" x14ac:dyDescent="0.25">
      <c r="A2150" t="s">
        <v>2391</v>
      </c>
      <c r="B2150">
        <v>32</v>
      </c>
      <c r="C2150" s="1">
        <v>45736</v>
      </c>
      <c r="D2150" t="s">
        <v>15</v>
      </c>
      <c r="E2150" s="8" t="str">
        <f t="shared" si="34"/>
        <v>Not Blank</v>
      </c>
      <c r="F2150">
        <f>_xlfn.XLOOKUP(C2150,'Wk no''s'!B:B,'Wk no''s'!C:C,FALSE)</f>
        <v>12</v>
      </c>
    </row>
    <row r="2151" spans="1:6" x14ac:dyDescent="0.25">
      <c r="A2151" t="s">
        <v>2392</v>
      </c>
      <c r="B2151">
        <v>18</v>
      </c>
      <c r="C2151" s="1">
        <v>45735</v>
      </c>
      <c r="D2151" t="s">
        <v>15</v>
      </c>
      <c r="E2151" s="8" t="str">
        <f t="shared" si="34"/>
        <v>Not Blank</v>
      </c>
      <c r="F2151">
        <f>_xlfn.XLOOKUP(C2151,'Wk no''s'!B:B,'Wk no''s'!C:C,FALSE)</f>
        <v>12</v>
      </c>
    </row>
    <row r="2152" spans="1:6" x14ac:dyDescent="0.25">
      <c r="A2152" t="s">
        <v>2393</v>
      </c>
      <c r="B2152">
        <v>16</v>
      </c>
      <c r="C2152" s="1">
        <v>45735</v>
      </c>
      <c r="D2152" t="s">
        <v>15</v>
      </c>
      <c r="E2152" s="8" t="str">
        <f t="shared" si="34"/>
        <v>Not Blank</v>
      </c>
      <c r="F2152">
        <f>_xlfn.XLOOKUP(C2152,'Wk no''s'!B:B,'Wk no''s'!C:C,FALSE)</f>
        <v>12</v>
      </c>
    </row>
    <row r="2153" spans="1:6" x14ac:dyDescent="0.25">
      <c r="A2153" t="s">
        <v>2394</v>
      </c>
      <c r="B2153">
        <v>0</v>
      </c>
      <c r="C2153" s="1">
        <v>45735</v>
      </c>
      <c r="D2153" t="s">
        <v>15</v>
      </c>
      <c r="E2153" s="8" t="str">
        <f t="shared" si="34"/>
        <v>Blank</v>
      </c>
      <c r="F2153">
        <f>_xlfn.XLOOKUP(C2153,'Wk no''s'!B:B,'Wk no''s'!C:C,FALSE)</f>
        <v>12</v>
      </c>
    </row>
    <row r="2154" spans="1:6" x14ac:dyDescent="0.25">
      <c r="A2154" t="s">
        <v>2395</v>
      </c>
      <c r="B2154">
        <v>0</v>
      </c>
      <c r="C2154" s="1">
        <v>45736</v>
      </c>
      <c r="D2154" t="s">
        <v>15</v>
      </c>
      <c r="E2154" s="8" t="str">
        <f t="shared" si="34"/>
        <v>Blank</v>
      </c>
      <c r="F2154">
        <f>_xlfn.XLOOKUP(C2154,'Wk no''s'!B:B,'Wk no''s'!C:C,FALSE)</f>
        <v>12</v>
      </c>
    </row>
    <row r="2155" spans="1:6" x14ac:dyDescent="0.25">
      <c r="A2155" t="s">
        <v>2396</v>
      </c>
      <c r="C2155" s="1">
        <v>45736</v>
      </c>
      <c r="D2155" t="s">
        <v>15</v>
      </c>
      <c r="E2155" s="8" t="str">
        <f t="shared" si="34"/>
        <v>Blank</v>
      </c>
      <c r="F2155">
        <f>_xlfn.XLOOKUP(C2155,'Wk no''s'!B:B,'Wk no''s'!C:C,FALSE)</f>
        <v>12</v>
      </c>
    </row>
    <row r="2156" spans="1:6" x14ac:dyDescent="0.25">
      <c r="A2156" t="s">
        <v>2397</v>
      </c>
      <c r="B2156">
        <v>56</v>
      </c>
      <c r="C2156" s="1">
        <v>45733</v>
      </c>
      <c r="D2156" t="s">
        <v>2</v>
      </c>
      <c r="E2156" s="8" t="str">
        <f t="shared" si="34"/>
        <v>Not Blank</v>
      </c>
      <c r="F2156">
        <f>_xlfn.XLOOKUP(C2156,'Wk no''s'!B:B,'Wk no''s'!C:C,FALSE)</f>
        <v>12</v>
      </c>
    </row>
    <row r="2157" spans="1:6" x14ac:dyDescent="0.25">
      <c r="A2157" t="s">
        <v>2398</v>
      </c>
      <c r="B2157">
        <v>87</v>
      </c>
      <c r="C2157" s="1">
        <v>45736</v>
      </c>
      <c r="D2157" t="s">
        <v>2</v>
      </c>
      <c r="E2157" s="8" t="str">
        <f t="shared" si="34"/>
        <v>Not Blank</v>
      </c>
      <c r="F2157">
        <f>_xlfn.XLOOKUP(C2157,'Wk no''s'!B:B,'Wk no''s'!C:C,FALSE)</f>
        <v>12</v>
      </c>
    </row>
    <row r="2158" spans="1:6" x14ac:dyDescent="0.25">
      <c r="A2158" t="s">
        <v>2399</v>
      </c>
      <c r="B2158">
        <v>63</v>
      </c>
      <c r="C2158" s="1">
        <v>45733</v>
      </c>
      <c r="D2158" t="s">
        <v>2</v>
      </c>
      <c r="E2158" s="8" t="str">
        <f t="shared" si="34"/>
        <v>Not Blank</v>
      </c>
      <c r="F2158">
        <f>_xlfn.XLOOKUP(C2158,'Wk no''s'!B:B,'Wk no''s'!C:C,FALSE)</f>
        <v>12</v>
      </c>
    </row>
    <row r="2159" spans="1:6" x14ac:dyDescent="0.25">
      <c r="A2159" t="s">
        <v>2400</v>
      </c>
      <c r="B2159">
        <v>48</v>
      </c>
      <c r="C2159" s="1">
        <v>45733</v>
      </c>
      <c r="D2159" t="s">
        <v>2</v>
      </c>
      <c r="E2159" s="8" t="str">
        <f t="shared" si="34"/>
        <v>Not Blank</v>
      </c>
      <c r="F2159">
        <f>_xlfn.XLOOKUP(C2159,'Wk no''s'!B:B,'Wk no''s'!C:C,FALSE)</f>
        <v>12</v>
      </c>
    </row>
    <row r="2160" spans="1:6" x14ac:dyDescent="0.25">
      <c r="A2160" t="s">
        <v>2401</v>
      </c>
      <c r="B2160">
        <v>64</v>
      </c>
      <c r="C2160" s="1">
        <v>45736</v>
      </c>
      <c r="D2160" t="s">
        <v>2</v>
      </c>
      <c r="E2160" s="8" t="str">
        <f t="shared" si="34"/>
        <v>Not Blank</v>
      </c>
      <c r="F2160">
        <f>_xlfn.XLOOKUP(C2160,'Wk no''s'!B:B,'Wk no''s'!C:C,FALSE)</f>
        <v>12</v>
      </c>
    </row>
    <row r="2161" spans="1:6" x14ac:dyDescent="0.25">
      <c r="A2161" t="s">
        <v>2402</v>
      </c>
      <c r="B2161">
        <v>64</v>
      </c>
      <c r="C2161" s="1">
        <v>45736</v>
      </c>
      <c r="D2161" t="s">
        <v>2</v>
      </c>
      <c r="E2161" s="8" t="str">
        <f t="shared" si="34"/>
        <v>Not Blank</v>
      </c>
      <c r="F2161">
        <f>_xlfn.XLOOKUP(C2161,'Wk no''s'!B:B,'Wk no''s'!C:C,FALSE)</f>
        <v>12</v>
      </c>
    </row>
    <row r="2162" spans="1:6" x14ac:dyDescent="0.25">
      <c r="A2162" t="s">
        <v>2403</v>
      </c>
      <c r="B2162">
        <v>39</v>
      </c>
      <c r="C2162" s="1">
        <v>45733</v>
      </c>
      <c r="D2162" t="s">
        <v>2</v>
      </c>
      <c r="E2162" s="8" t="str">
        <f t="shared" si="34"/>
        <v>Not Blank</v>
      </c>
      <c r="F2162">
        <f>_xlfn.XLOOKUP(C2162,'Wk no''s'!B:B,'Wk no''s'!C:C,FALSE)</f>
        <v>12</v>
      </c>
    </row>
    <row r="2163" spans="1:6" x14ac:dyDescent="0.25">
      <c r="A2163" t="s">
        <v>2404</v>
      </c>
      <c r="B2163">
        <v>47</v>
      </c>
      <c r="C2163" s="1">
        <v>45734</v>
      </c>
      <c r="D2163" t="s">
        <v>2</v>
      </c>
      <c r="E2163" s="8" t="str">
        <f t="shared" si="34"/>
        <v>Not Blank</v>
      </c>
      <c r="F2163">
        <f>_xlfn.XLOOKUP(C2163,'Wk no''s'!B:B,'Wk no''s'!C:C,FALSE)</f>
        <v>12</v>
      </c>
    </row>
    <row r="2164" spans="1:6" x14ac:dyDescent="0.25">
      <c r="A2164" t="s">
        <v>2405</v>
      </c>
      <c r="B2164">
        <v>40</v>
      </c>
      <c r="C2164" s="1">
        <v>45735</v>
      </c>
      <c r="D2164" t="s">
        <v>2</v>
      </c>
      <c r="E2164" s="8" t="str">
        <f t="shared" si="34"/>
        <v>Not Blank</v>
      </c>
      <c r="F2164">
        <f>_xlfn.XLOOKUP(C2164,'Wk no''s'!B:B,'Wk no''s'!C:C,FALSE)</f>
        <v>12</v>
      </c>
    </row>
    <row r="2165" spans="1:6" x14ac:dyDescent="0.25">
      <c r="A2165" t="s">
        <v>2406</v>
      </c>
      <c r="B2165">
        <v>40</v>
      </c>
      <c r="C2165" s="1">
        <v>45735</v>
      </c>
      <c r="D2165" t="s">
        <v>2</v>
      </c>
      <c r="E2165" s="8" t="str">
        <f t="shared" si="34"/>
        <v>Not Blank</v>
      </c>
      <c r="F2165">
        <f>_xlfn.XLOOKUP(C2165,'Wk no''s'!B:B,'Wk no''s'!C:C,FALSE)</f>
        <v>12</v>
      </c>
    </row>
    <row r="2166" spans="1:6" x14ac:dyDescent="0.25">
      <c r="A2166" t="s">
        <v>2407</v>
      </c>
      <c r="B2166">
        <v>31</v>
      </c>
      <c r="C2166" s="1">
        <v>45733</v>
      </c>
      <c r="D2166" t="s">
        <v>2</v>
      </c>
      <c r="E2166" s="8" t="str">
        <f t="shared" si="34"/>
        <v>Not Blank</v>
      </c>
      <c r="F2166">
        <f>_xlfn.XLOOKUP(C2166,'Wk no''s'!B:B,'Wk no''s'!C:C,FALSE)</f>
        <v>12</v>
      </c>
    </row>
    <row r="2167" spans="1:6" x14ac:dyDescent="0.25">
      <c r="A2167" t="s">
        <v>2408</v>
      </c>
      <c r="B2167">
        <v>24</v>
      </c>
      <c r="C2167" s="1">
        <v>45734</v>
      </c>
      <c r="D2167" t="s">
        <v>2</v>
      </c>
      <c r="E2167" s="8" t="str">
        <f t="shared" si="34"/>
        <v>Not Blank</v>
      </c>
      <c r="F2167">
        <f>_xlfn.XLOOKUP(C2167,'Wk no''s'!B:B,'Wk no''s'!C:C,FALSE)</f>
        <v>12</v>
      </c>
    </row>
    <row r="2168" spans="1:6" x14ac:dyDescent="0.25">
      <c r="A2168" t="s">
        <v>2409</v>
      </c>
      <c r="C2168" s="1">
        <v>45733</v>
      </c>
      <c r="D2168" t="s">
        <v>2</v>
      </c>
      <c r="E2168" s="8" t="str">
        <f t="shared" si="34"/>
        <v>Blank</v>
      </c>
      <c r="F2168">
        <f>_xlfn.XLOOKUP(C2168,'Wk no''s'!B:B,'Wk no''s'!C:C,FALSE)</f>
        <v>12</v>
      </c>
    </row>
    <row r="2169" spans="1:6" x14ac:dyDescent="0.25">
      <c r="A2169" t="s">
        <v>2410</v>
      </c>
      <c r="B2169">
        <v>8</v>
      </c>
      <c r="C2169" s="1">
        <v>45733</v>
      </c>
      <c r="D2169" t="s">
        <v>2</v>
      </c>
      <c r="E2169" s="8" t="str">
        <f t="shared" si="34"/>
        <v>Not Blank</v>
      </c>
      <c r="F2169">
        <f>_xlfn.XLOOKUP(C2169,'Wk no''s'!B:B,'Wk no''s'!C:C,FALSE)</f>
        <v>12</v>
      </c>
    </row>
    <row r="2170" spans="1:6" x14ac:dyDescent="0.25">
      <c r="A2170" t="s">
        <v>2411</v>
      </c>
      <c r="B2170">
        <v>8</v>
      </c>
      <c r="C2170" s="1">
        <v>45733</v>
      </c>
      <c r="D2170" t="s">
        <v>2</v>
      </c>
      <c r="E2170" s="8" t="str">
        <f t="shared" si="34"/>
        <v>Not Blank</v>
      </c>
      <c r="F2170">
        <f>_xlfn.XLOOKUP(C2170,'Wk no''s'!B:B,'Wk no''s'!C:C,FALSE)</f>
        <v>12</v>
      </c>
    </row>
    <row r="2171" spans="1:6" x14ac:dyDescent="0.25">
      <c r="A2171" t="s">
        <v>2412</v>
      </c>
      <c r="B2171">
        <v>8</v>
      </c>
      <c r="C2171" s="1">
        <v>45733</v>
      </c>
      <c r="D2171" t="s">
        <v>2</v>
      </c>
      <c r="E2171" s="8" t="str">
        <f t="shared" si="34"/>
        <v>Not Blank</v>
      </c>
      <c r="F2171">
        <f>_xlfn.XLOOKUP(C2171,'Wk no''s'!B:B,'Wk no''s'!C:C,FALSE)</f>
        <v>12</v>
      </c>
    </row>
    <row r="2172" spans="1:6" x14ac:dyDescent="0.25">
      <c r="A2172" t="s">
        <v>2413</v>
      </c>
      <c r="B2172">
        <v>8</v>
      </c>
      <c r="C2172" s="1">
        <v>45733</v>
      </c>
      <c r="D2172" t="s">
        <v>2</v>
      </c>
      <c r="E2172" s="8" t="str">
        <f t="shared" si="34"/>
        <v>Not Blank</v>
      </c>
      <c r="F2172">
        <f>_xlfn.XLOOKUP(C2172,'Wk no''s'!B:B,'Wk no''s'!C:C,FALSE)</f>
        <v>12</v>
      </c>
    </row>
    <row r="2173" spans="1:6" x14ac:dyDescent="0.25">
      <c r="A2173" t="s">
        <v>2414</v>
      </c>
      <c r="B2173">
        <v>32</v>
      </c>
      <c r="C2173" s="1">
        <v>45736</v>
      </c>
      <c r="D2173" t="s">
        <v>2</v>
      </c>
      <c r="E2173" s="8" t="str">
        <f t="shared" si="34"/>
        <v>Not Blank</v>
      </c>
      <c r="F2173">
        <f>_xlfn.XLOOKUP(C2173,'Wk no''s'!B:B,'Wk no''s'!C:C,FALSE)</f>
        <v>12</v>
      </c>
    </row>
    <row r="2174" spans="1:6" x14ac:dyDescent="0.25">
      <c r="A2174" t="s">
        <v>2415</v>
      </c>
      <c r="B2174">
        <v>24</v>
      </c>
      <c r="C2174" s="1">
        <v>45735</v>
      </c>
      <c r="D2174" t="s">
        <v>2</v>
      </c>
      <c r="E2174" s="8" t="str">
        <f t="shared" si="34"/>
        <v>Not Blank</v>
      </c>
      <c r="F2174">
        <f>_xlfn.XLOOKUP(C2174,'Wk no''s'!B:B,'Wk no''s'!C:C,FALSE)</f>
        <v>12</v>
      </c>
    </row>
    <row r="2175" spans="1:6" x14ac:dyDescent="0.25">
      <c r="A2175" t="s">
        <v>2416</v>
      </c>
      <c r="B2175">
        <v>1</v>
      </c>
      <c r="C2175" s="1">
        <v>45733</v>
      </c>
      <c r="D2175" t="s">
        <v>2</v>
      </c>
      <c r="E2175" s="8" t="str">
        <f t="shared" si="34"/>
        <v>Not Blank</v>
      </c>
      <c r="F2175">
        <f>_xlfn.XLOOKUP(C2175,'Wk no''s'!B:B,'Wk no''s'!C:C,FALSE)</f>
        <v>12</v>
      </c>
    </row>
    <row r="2176" spans="1:6" x14ac:dyDescent="0.25">
      <c r="A2176" t="s">
        <v>2417</v>
      </c>
      <c r="B2176">
        <v>8</v>
      </c>
      <c r="C2176" s="1">
        <v>45733</v>
      </c>
      <c r="D2176" t="s">
        <v>2</v>
      </c>
      <c r="E2176" s="8" t="str">
        <f t="shared" si="34"/>
        <v>Not Blank</v>
      </c>
      <c r="F2176">
        <f>_xlfn.XLOOKUP(C2176,'Wk no''s'!B:B,'Wk no''s'!C:C,FALSE)</f>
        <v>12</v>
      </c>
    </row>
    <row r="2177" spans="1:6" x14ac:dyDescent="0.25">
      <c r="A2177" t="s">
        <v>2418</v>
      </c>
      <c r="B2177">
        <v>1</v>
      </c>
      <c r="C2177" s="1">
        <v>45733</v>
      </c>
      <c r="D2177" t="s">
        <v>2</v>
      </c>
      <c r="E2177" s="8" t="str">
        <f t="shared" si="34"/>
        <v>Not Blank</v>
      </c>
      <c r="F2177">
        <f>_xlfn.XLOOKUP(C2177,'Wk no''s'!B:B,'Wk no''s'!C:C,FALSE)</f>
        <v>12</v>
      </c>
    </row>
    <row r="2178" spans="1:6" x14ac:dyDescent="0.25">
      <c r="A2178" t="s">
        <v>2419</v>
      </c>
      <c r="B2178">
        <v>8</v>
      </c>
      <c r="C2178" s="1">
        <v>45733</v>
      </c>
      <c r="D2178" t="s">
        <v>2</v>
      </c>
      <c r="E2178" s="8" t="str">
        <f t="shared" si="34"/>
        <v>Not Blank</v>
      </c>
      <c r="F2178">
        <f>_xlfn.XLOOKUP(C2178,'Wk no''s'!B:B,'Wk no''s'!C:C,FALSE)</f>
        <v>12</v>
      </c>
    </row>
    <row r="2179" spans="1:6" x14ac:dyDescent="0.25">
      <c r="A2179" t="s">
        <v>2420</v>
      </c>
      <c r="B2179">
        <v>8</v>
      </c>
      <c r="C2179" s="1">
        <v>45734</v>
      </c>
      <c r="D2179" t="s">
        <v>2</v>
      </c>
      <c r="E2179" s="8" t="str">
        <f t="shared" si="34"/>
        <v>Not Blank</v>
      </c>
      <c r="F2179">
        <f>_xlfn.XLOOKUP(C2179,'Wk no''s'!B:B,'Wk no''s'!C:C,FALSE)</f>
        <v>12</v>
      </c>
    </row>
    <row r="2180" spans="1:6" x14ac:dyDescent="0.25">
      <c r="A2180" t="s">
        <v>2421</v>
      </c>
      <c r="B2180">
        <v>8</v>
      </c>
      <c r="C2180" s="1">
        <v>45734</v>
      </c>
      <c r="D2180" t="s">
        <v>2</v>
      </c>
      <c r="E2180" s="8" t="str">
        <f t="shared" si="34"/>
        <v>Not Blank</v>
      </c>
      <c r="F2180">
        <f>_xlfn.XLOOKUP(C2180,'Wk no''s'!B:B,'Wk no''s'!C:C,FALSE)</f>
        <v>12</v>
      </c>
    </row>
    <row r="2181" spans="1:6" x14ac:dyDescent="0.25">
      <c r="A2181" t="s">
        <v>2422</v>
      </c>
      <c r="B2181">
        <v>0</v>
      </c>
      <c r="C2181" s="1">
        <v>45733</v>
      </c>
      <c r="D2181" t="s">
        <v>2</v>
      </c>
      <c r="E2181" s="8" t="str">
        <f t="shared" si="34"/>
        <v>Blank</v>
      </c>
      <c r="F2181">
        <f>_xlfn.XLOOKUP(C2181,'Wk no''s'!B:B,'Wk no''s'!C:C,FALSE)</f>
        <v>12</v>
      </c>
    </row>
    <row r="2182" spans="1:6" x14ac:dyDescent="0.25">
      <c r="A2182" t="s">
        <v>2423</v>
      </c>
      <c r="B2182">
        <v>0</v>
      </c>
      <c r="C2182" s="1">
        <v>45733</v>
      </c>
      <c r="D2182" t="s">
        <v>2</v>
      </c>
      <c r="E2182" s="8" t="str">
        <f t="shared" si="34"/>
        <v>Blank</v>
      </c>
      <c r="F2182">
        <f>_xlfn.XLOOKUP(C2182,'Wk no''s'!B:B,'Wk no''s'!C:C,FALSE)</f>
        <v>12</v>
      </c>
    </row>
    <row r="2183" spans="1:6" x14ac:dyDescent="0.25">
      <c r="A2183" t="s">
        <v>2424</v>
      </c>
      <c r="C2183" s="1">
        <v>45733</v>
      </c>
      <c r="D2183" t="s">
        <v>2</v>
      </c>
      <c r="E2183" s="8" t="str">
        <f t="shared" si="34"/>
        <v>Blank</v>
      </c>
      <c r="F2183">
        <f>_xlfn.XLOOKUP(C2183,'Wk no''s'!B:B,'Wk no''s'!C:C,FALSE)</f>
        <v>12</v>
      </c>
    </row>
    <row r="2184" spans="1:6" x14ac:dyDescent="0.25">
      <c r="A2184" t="s">
        <v>2425</v>
      </c>
      <c r="B2184">
        <v>0</v>
      </c>
      <c r="C2184" s="1">
        <v>45733</v>
      </c>
      <c r="D2184" t="s">
        <v>2</v>
      </c>
      <c r="E2184" s="8" t="str">
        <f t="shared" si="34"/>
        <v>Blank</v>
      </c>
      <c r="F2184">
        <f>_xlfn.XLOOKUP(C2184,'Wk no''s'!B:B,'Wk no''s'!C:C,FALSE)</f>
        <v>12</v>
      </c>
    </row>
    <row r="2185" spans="1:6" x14ac:dyDescent="0.25">
      <c r="A2185" t="s">
        <v>2426</v>
      </c>
      <c r="B2185">
        <v>0</v>
      </c>
      <c r="C2185" s="1">
        <v>45733</v>
      </c>
      <c r="D2185" t="s">
        <v>2</v>
      </c>
      <c r="E2185" s="8" t="str">
        <f t="shared" si="34"/>
        <v>Blank</v>
      </c>
      <c r="F2185">
        <f>_xlfn.XLOOKUP(C2185,'Wk no''s'!B:B,'Wk no''s'!C:C,FALSE)</f>
        <v>12</v>
      </c>
    </row>
    <row r="2186" spans="1:6" x14ac:dyDescent="0.25">
      <c r="A2186" t="s">
        <v>2427</v>
      </c>
      <c r="B2186">
        <v>0</v>
      </c>
      <c r="C2186" s="1">
        <v>45733</v>
      </c>
      <c r="D2186" t="s">
        <v>2</v>
      </c>
      <c r="E2186" s="8" t="str">
        <f t="shared" si="34"/>
        <v>Blank</v>
      </c>
      <c r="F2186">
        <f>_xlfn.XLOOKUP(C2186,'Wk no''s'!B:B,'Wk no''s'!C:C,FALSE)</f>
        <v>12</v>
      </c>
    </row>
    <row r="2187" spans="1:6" x14ac:dyDescent="0.25">
      <c r="A2187" t="s">
        <v>2428</v>
      </c>
      <c r="B2187">
        <v>0</v>
      </c>
      <c r="C2187" s="1">
        <v>45733</v>
      </c>
      <c r="D2187" t="s">
        <v>2</v>
      </c>
      <c r="E2187" s="8" t="str">
        <f t="shared" si="34"/>
        <v>Blank</v>
      </c>
      <c r="F2187">
        <f>_xlfn.XLOOKUP(C2187,'Wk no''s'!B:B,'Wk no''s'!C:C,FALSE)</f>
        <v>12</v>
      </c>
    </row>
    <row r="2188" spans="1:6" x14ac:dyDescent="0.25">
      <c r="A2188" t="s">
        <v>2429</v>
      </c>
      <c r="C2188" s="1">
        <v>45733</v>
      </c>
      <c r="D2188" t="s">
        <v>2</v>
      </c>
      <c r="E2188" s="8" t="str">
        <f t="shared" si="34"/>
        <v>Blank</v>
      </c>
      <c r="F2188">
        <f>_xlfn.XLOOKUP(C2188,'Wk no''s'!B:B,'Wk no''s'!C:C,FALSE)</f>
        <v>12</v>
      </c>
    </row>
    <row r="2189" spans="1:6" x14ac:dyDescent="0.25">
      <c r="A2189" t="s">
        <v>2430</v>
      </c>
      <c r="B2189">
        <v>1</v>
      </c>
      <c r="C2189" s="1">
        <v>45734</v>
      </c>
      <c r="D2189" t="s">
        <v>2</v>
      </c>
      <c r="E2189" s="8" t="str">
        <f t="shared" si="34"/>
        <v>Not Blank</v>
      </c>
      <c r="F2189">
        <f>_xlfn.XLOOKUP(C2189,'Wk no''s'!B:B,'Wk no''s'!C:C,FALSE)</f>
        <v>12</v>
      </c>
    </row>
    <row r="2190" spans="1:6" x14ac:dyDescent="0.25">
      <c r="A2190" t="s">
        <v>2431</v>
      </c>
      <c r="B2190">
        <v>0</v>
      </c>
      <c r="C2190" s="1">
        <v>45733</v>
      </c>
      <c r="D2190" t="s">
        <v>2</v>
      </c>
      <c r="E2190" s="8" t="str">
        <f t="shared" si="34"/>
        <v>Blank</v>
      </c>
      <c r="F2190">
        <f>_xlfn.XLOOKUP(C2190,'Wk no''s'!B:B,'Wk no''s'!C:C,FALSE)</f>
        <v>12</v>
      </c>
    </row>
    <row r="2191" spans="1:6" x14ac:dyDescent="0.25">
      <c r="A2191" t="s">
        <v>2432</v>
      </c>
      <c r="B2191">
        <v>0</v>
      </c>
      <c r="C2191" s="1">
        <v>45733</v>
      </c>
      <c r="D2191" t="s">
        <v>2</v>
      </c>
      <c r="E2191" s="8" t="str">
        <f t="shared" si="34"/>
        <v>Blank</v>
      </c>
      <c r="F2191">
        <f>_xlfn.XLOOKUP(C2191,'Wk no''s'!B:B,'Wk no''s'!C:C,FALSE)</f>
        <v>12</v>
      </c>
    </row>
    <row r="2192" spans="1:6" x14ac:dyDescent="0.25">
      <c r="A2192" t="s">
        <v>2433</v>
      </c>
      <c r="B2192">
        <v>0</v>
      </c>
      <c r="C2192" s="1">
        <v>45733</v>
      </c>
      <c r="D2192" t="s">
        <v>2</v>
      </c>
      <c r="E2192" s="8" t="str">
        <f t="shared" si="34"/>
        <v>Blank</v>
      </c>
      <c r="F2192">
        <f>_xlfn.XLOOKUP(C2192,'Wk no''s'!B:B,'Wk no''s'!C:C,FALSE)</f>
        <v>12</v>
      </c>
    </row>
    <row r="2193" spans="1:6" x14ac:dyDescent="0.25">
      <c r="A2193" t="s">
        <v>2434</v>
      </c>
      <c r="B2193">
        <v>0</v>
      </c>
      <c r="C2193" s="1">
        <v>45733</v>
      </c>
      <c r="D2193" t="s">
        <v>2</v>
      </c>
      <c r="E2193" s="8" t="str">
        <f t="shared" si="34"/>
        <v>Blank</v>
      </c>
      <c r="F2193">
        <f>_xlfn.XLOOKUP(C2193,'Wk no''s'!B:B,'Wk no''s'!C:C,FALSE)</f>
        <v>12</v>
      </c>
    </row>
    <row r="2194" spans="1:6" x14ac:dyDescent="0.25">
      <c r="A2194" t="s">
        <v>2435</v>
      </c>
      <c r="B2194">
        <v>0</v>
      </c>
      <c r="C2194" s="1">
        <v>45733</v>
      </c>
      <c r="D2194" t="s">
        <v>2</v>
      </c>
      <c r="E2194" s="8" t="str">
        <f t="shared" ref="E2194:E2257" si="35">IF(B2194=0,"Blank","Not Blank")</f>
        <v>Blank</v>
      </c>
      <c r="F2194">
        <f>_xlfn.XLOOKUP(C2194,'Wk no''s'!B:B,'Wk no''s'!C:C,FALSE)</f>
        <v>12</v>
      </c>
    </row>
    <row r="2195" spans="1:6" x14ac:dyDescent="0.25">
      <c r="A2195" t="s">
        <v>2436</v>
      </c>
      <c r="C2195" s="1">
        <v>45733</v>
      </c>
      <c r="D2195" t="s">
        <v>2</v>
      </c>
      <c r="E2195" s="8" t="str">
        <f t="shared" si="35"/>
        <v>Blank</v>
      </c>
      <c r="F2195">
        <f>_xlfn.XLOOKUP(C2195,'Wk no''s'!B:B,'Wk no''s'!C:C,FALSE)</f>
        <v>12</v>
      </c>
    </row>
    <row r="2196" spans="1:6" x14ac:dyDescent="0.25">
      <c r="A2196" t="s">
        <v>2437</v>
      </c>
      <c r="B2196">
        <v>16</v>
      </c>
      <c r="C2196" s="1">
        <v>45735</v>
      </c>
      <c r="D2196" t="s">
        <v>2</v>
      </c>
      <c r="E2196" s="8" t="str">
        <f t="shared" si="35"/>
        <v>Not Blank</v>
      </c>
      <c r="F2196">
        <f>_xlfn.XLOOKUP(C2196,'Wk no''s'!B:B,'Wk no''s'!C:C,FALSE)</f>
        <v>12</v>
      </c>
    </row>
    <row r="2197" spans="1:6" x14ac:dyDescent="0.25">
      <c r="A2197" t="s">
        <v>2438</v>
      </c>
      <c r="B2197">
        <v>0</v>
      </c>
      <c r="C2197" s="1">
        <v>45733</v>
      </c>
      <c r="D2197" t="s">
        <v>2</v>
      </c>
      <c r="E2197" s="8" t="str">
        <f t="shared" si="35"/>
        <v>Blank</v>
      </c>
      <c r="F2197">
        <f>_xlfn.XLOOKUP(C2197,'Wk no''s'!B:B,'Wk no''s'!C:C,FALSE)</f>
        <v>12</v>
      </c>
    </row>
    <row r="2198" spans="1:6" x14ac:dyDescent="0.25">
      <c r="A2198" t="s">
        <v>2439</v>
      </c>
      <c r="C2198" s="1">
        <v>45735</v>
      </c>
      <c r="D2198" t="s">
        <v>2</v>
      </c>
      <c r="E2198" s="8" t="str">
        <f t="shared" si="35"/>
        <v>Blank</v>
      </c>
      <c r="F2198">
        <f>_xlfn.XLOOKUP(C2198,'Wk no''s'!B:B,'Wk no''s'!C:C,FALSE)</f>
        <v>12</v>
      </c>
    </row>
    <row r="2199" spans="1:6" x14ac:dyDescent="0.25">
      <c r="A2199" t="s">
        <v>2440</v>
      </c>
      <c r="C2199" s="1">
        <v>45733</v>
      </c>
      <c r="D2199" t="s">
        <v>2</v>
      </c>
      <c r="E2199" s="8" t="str">
        <f t="shared" si="35"/>
        <v>Blank</v>
      </c>
      <c r="F2199">
        <f>_xlfn.XLOOKUP(C2199,'Wk no''s'!B:B,'Wk no''s'!C:C,FALSE)</f>
        <v>12</v>
      </c>
    </row>
    <row r="2200" spans="1:6" x14ac:dyDescent="0.25">
      <c r="A2200" t="s">
        <v>2441</v>
      </c>
      <c r="B2200">
        <v>0</v>
      </c>
      <c r="C2200" s="1">
        <v>45733</v>
      </c>
      <c r="D2200" t="s">
        <v>2</v>
      </c>
      <c r="E2200" s="8" t="str">
        <f t="shared" si="35"/>
        <v>Blank</v>
      </c>
      <c r="F2200">
        <f>_xlfn.XLOOKUP(C2200,'Wk no''s'!B:B,'Wk no''s'!C:C,FALSE)</f>
        <v>12</v>
      </c>
    </row>
    <row r="2201" spans="1:6" x14ac:dyDescent="0.25">
      <c r="A2201" t="s">
        <v>2442</v>
      </c>
      <c r="B2201">
        <v>-7</v>
      </c>
      <c r="C2201" s="1">
        <v>45733</v>
      </c>
      <c r="D2201" t="s">
        <v>2</v>
      </c>
      <c r="E2201" s="8" t="str">
        <f t="shared" si="35"/>
        <v>Not Blank</v>
      </c>
      <c r="F2201">
        <f>_xlfn.XLOOKUP(C2201,'Wk no''s'!B:B,'Wk no''s'!C:C,FALSE)</f>
        <v>12</v>
      </c>
    </row>
    <row r="2202" spans="1:6" x14ac:dyDescent="0.25">
      <c r="A2202" t="s">
        <v>2443</v>
      </c>
      <c r="C2202" s="1">
        <v>45733</v>
      </c>
      <c r="D2202" t="s">
        <v>2</v>
      </c>
      <c r="E2202" s="8" t="str">
        <f t="shared" si="35"/>
        <v>Blank</v>
      </c>
      <c r="F2202">
        <f>_xlfn.XLOOKUP(C2202,'Wk no''s'!B:B,'Wk no''s'!C:C,FALSE)</f>
        <v>12</v>
      </c>
    </row>
    <row r="2203" spans="1:6" x14ac:dyDescent="0.25">
      <c r="A2203" t="s">
        <v>2444</v>
      </c>
      <c r="B2203">
        <v>15</v>
      </c>
      <c r="C2203" s="1">
        <v>45734</v>
      </c>
      <c r="D2203" t="s">
        <v>2</v>
      </c>
      <c r="E2203" s="8" t="str">
        <f t="shared" si="35"/>
        <v>Not Blank</v>
      </c>
      <c r="F2203">
        <f>_xlfn.XLOOKUP(C2203,'Wk no''s'!B:B,'Wk no''s'!C:C,FALSE)</f>
        <v>12</v>
      </c>
    </row>
    <row r="2204" spans="1:6" x14ac:dyDescent="0.25">
      <c r="A2204" t="s">
        <v>2445</v>
      </c>
      <c r="C2204" s="1">
        <v>45733</v>
      </c>
      <c r="D2204" t="s">
        <v>2</v>
      </c>
      <c r="E2204" s="8" t="str">
        <f t="shared" si="35"/>
        <v>Blank</v>
      </c>
      <c r="F2204">
        <f>_xlfn.XLOOKUP(C2204,'Wk no''s'!B:B,'Wk no''s'!C:C,FALSE)</f>
        <v>12</v>
      </c>
    </row>
    <row r="2205" spans="1:6" x14ac:dyDescent="0.25">
      <c r="A2205" t="s">
        <v>2446</v>
      </c>
      <c r="B2205">
        <v>23</v>
      </c>
      <c r="C2205" s="1">
        <v>45735</v>
      </c>
      <c r="D2205" t="s">
        <v>2</v>
      </c>
      <c r="E2205" s="8" t="str">
        <f t="shared" si="35"/>
        <v>Not Blank</v>
      </c>
      <c r="F2205">
        <f>_xlfn.XLOOKUP(C2205,'Wk no''s'!B:B,'Wk no''s'!C:C,FALSE)</f>
        <v>12</v>
      </c>
    </row>
    <row r="2206" spans="1:6" x14ac:dyDescent="0.25">
      <c r="A2206" t="s">
        <v>2447</v>
      </c>
      <c r="B2206">
        <v>15</v>
      </c>
      <c r="C2206" s="1">
        <v>45735</v>
      </c>
      <c r="D2206" t="s">
        <v>2</v>
      </c>
      <c r="E2206" s="8" t="str">
        <f t="shared" si="35"/>
        <v>Not Blank</v>
      </c>
      <c r="F2206">
        <f>_xlfn.XLOOKUP(C2206,'Wk no''s'!B:B,'Wk no''s'!C:C,FALSE)</f>
        <v>12</v>
      </c>
    </row>
    <row r="2207" spans="1:6" x14ac:dyDescent="0.25">
      <c r="A2207" t="s">
        <v>2448</v>
      </c>
      <c r="B2207">
        <v>15</v>
      </c>
      <c r="C2207" s="1">
        <v>45734</v>
      </c>
      <c r="D2207" t="s">
        <v>2</v>
      </c>
      <c r="E2207" s="8" t="str">
        <f t="shared" si="35"/>
        <v>Not Blank</v>
      </c>
      <c r="F2207">
        <f>_xlfn.XLOOKUP(C2207,'Wk no''s'!B:B,'Wk no''s'!C:C,FALSE)</f>
        <v>12</v>
      </c>
    </row>
    <row r="2208" spans="1:6" x14ac:dyDescent="0.25">
      <c r="A2208" t="s">
        <v>2449</v>
      </c>
      <c r="B2208">
        <v>1</v>
      </c>
      <c r="C2208" s="1">
        <v>45735</v>
      </c>
      <c r="D2208" t="s">
        <v>2</v>
      </c>
      <c r="E2208" s="8" t="str">
        <f t="shared" si="35"/>
        <v>Not Blank</v>
      </c>
      <c r="F2208">
        <f>_xlfn.XLOOKUP(C2208,'Wk no''s'!B:B,'Wk no''s'!C:C,FALSE)</f>
        <v>12</v>
      </c>
    </row>
    <row r="2209" spans="1:6" x14ac:dyDescent="0.25">
      <c r="A2209" t="s">
        <v>2450</v>
      </c>
      <c r="B2209">
        <v>0</v>
      </c>
      <c r="C2209" s="1">
        <v>45734</v>
      </c>
      <c r="D2209" t="s">
        <v>2</v>
      </c>
      <c r="E2209" s="8" t="str">
        <f t="shared" si="35"/>
        <v>Blank</v>
      </c>
      <c r="F2209">
        <f>_xlfn.XLOOKUP(C2209,'Wk no''s'!B:B,'Wk no''s'!C:C,FALSE)</f>
        <v>12</v>
      </c>
    </row>
    <row r="2210" spans="1:6" x14ac:dyDescent="0.25">
      <c r="A2210" t="s">
        <v>2451</v>
      </c>
      <c r="B2210">
        <v>-8</v>
      </c>
      <c r="C2210" s="1">
        <v>45734</v>
      </c>
      <c r="D2210" t="s">
        <v>2</v>
      </c>
      <c r="E2210" s="8" t="str">
        <f t="shared" si="35"/>
        <v>Not Blank</v>
      </c>
      <c r="F2210">
        <f>_xlfn.XLOOKUP(C2210,'Wk no''s'!B:B,'Wk no''s'!C:C,FALSE)</f>
        <v>12</v>
      </c>
    </row>
    <row r="2211" spans="1:6" x14ac:dyDescent="0.25">
      <c r="A2211" t="s">
        <v>2452</v>
      </c>
      <c r="B2211">
        <v>8</v>
      </c>
      <c r="C2211" s="1">
        <v>45735</v>
      </c>
      <c r="D2211" t="s">
        <v>2</v>
      </c>
      <c r="E2211" s="8" t="str">
        <f t="shared" si="35"/>
        <v>Not Blank</v>
      </c>
      <c r="F2211">
        <f>_xlfn.XLOOKUP(C2211,'Wk no''s'!B:B,'Wk no''s'!C:C,FALSE)</f>
        <v>12</v>
      </c>
    </row>
    <row r="2212" spans="1:6" x14ac:dyDescent="0.25">
      <c r="A2212" t="s">
        <v>2453</v>
      </c>
      <c r="C2212" s="1">
        <v>45734</v>
      </c>
      <c r="D2212" t="s">
        <v>2</v>
      </c>
      <c r="E2212" s="8" t="str">
        <f t="shared" si="35"/>
        <v>Blank</v>
      </c>
      <c r="F2212">
        <f>_xlfn.XLOOKUP(C2212,'Wk no''s'!B:B,'Wk no''s'!C:C,FALSE)</f>
        <v>12</v>
      </c>
    </row>
    <row r="2213" spans="1:6" x14ac:dyDescent="0.25">
      <c r="A2213" t="s">
        <v>2454</v>
      </c>
      <c r="B2213">
        <v>0</v>
      </c>
      <c r="C2213" s="1">
        <v>45734</v>
      </c>
      <c r="D2213" t="s">
        <v>2</v>
      </c>
      <c r="E2213" s="8" t="str">
        <f t="shared" si="35"/>
        <v>Blank</v>
      </c>
      <c r="F2213">
        <f>_xlfn.XLOOKUP(C2213,'Wk no''s'!B:B,'Wk no''s'!C:C,FALSE)</f>
        <v>12</v>
      </c>
    </row>
    <row r="2214" spans="1:6" x14ac:dyDescent="0.25">
      <c r="A2214" t="s">
        <v>2455</v>
      </c>
      <c r="C2214" s="1">
        <v>45734</v>
      </c>
      <c r="D2214" t="s">
        <v>2</v>
      </c>
      <c r="E2214" s="8" t="str">
        <f t="shared" si="35"/>
        <v>Blank</v>
      </c>
      <c r="F2214">
        <f>_xlfn.XLOOKUP(C2214,'Wk no''s'!B:B,'Wk no''s'!C:C,FALSE)</f>
        <v>12</v>
      </c>
    </row>
    <row r="2215" spans="1:6" x14ac:dyDescent="0.25">
      <c r="A2215" t="s">
        <v>2456</v>
      </c>
      <c r="C2215" s="1">
        <v>45734</v>
      </c>
      <c r="D2215" t="s">
        <v>2</v>
      </c>
      <c r="E2215" s="8" t="str">
        <f t="shared" si="35"/>
        <v>Blank</v>
      </c>
      <c r="F2215">
        <f>_xlfn.XLOOKUP(C2215,'Wk no''s'!B:B,'Wk no''s'!C:C,FALSE)</f>
        <v>12</v>
      </c>
    </row>
    <row r="2216" spans="1:6" x14ac:dyDescent="0.25">
      <c r="A2216" t="s">
        <v>2457</v>
      </c>
      <c r="B2216">
        <v>0</v>
      </c>
      <c r="C2216" s="1">
        <v>45734</v>
      </c>
      <c r="D2216" t="s">
        <v>2</v>
      </c>
      <c r="E2216" s="8" t="str">
        <f t="shared" si="35"/>
        <v>Blank</v>
      </c>
      <c r="F2216">
        <f>_xlfn.XLOOKUP(C2216,'Wk no''s'!B:B,'Wk no''s'!C:C,FALSE)</f>
        <v>12</v>
      </c>
    </row>
    <row r="2217" spans="1:6" x14ac:dyDescent="0.25">
      <c r="A2217" t="s">
        <v>2458</v>
      </c>
      <c r="B2217">
        <v>0</v>
      </c>
      <c r="C2217" s="1">
        <v>45734</v>
      </c>
      <c r="D2217" t="s">
        <v>2</v>
      </c>
      <c r="E2217" s="8" t="str">
        <f t="shared" si="35"/>
        <v>Blank</v>
      </c>
      <c r="F2217">
        <f>_xlfn.XLOOKUP(C2217,'Wk no''s'!B:B,'Wk no''s'!C:C,FALSE)</f>
        <v>12</v>
      </c>
    </row>
    <row r="2218" spans="1:6" x14ac:dyDescent="0.25">
      <c r="A2218" t="s">
        <v>2459</v>
      </c>
      <c r="B2218">
        <v>24</v>
      </c>
      <c r="C2218" s="1">
        <v>45737</v>
      </c>
      <c r="D2218" t="s">
        <v>2</v>
      </c>
      <c r="E2218" s="8" t="str">
        <f t="shared" si="35"/>
        <v>Not Blank</v>
      </c>
      <c r="F2218">
        <f>_xlfn.XLOOKUP(C2218,'Wk no''s'!B:B,'Wk no''s'!C:C,FALSE)</f>
        <v>12</v>
      </c>
    </row>
    <row r="2219" spans="1:6" x14ac:dyDescent="0.25">
      <c r="A2219" t="s">
        <v>2460</v>
      </c>
      <c r="B2219">
        <v>0</v>
      </c>
      <c r="C2219" s="1">
        <v>45734</v>
      </c>
      <c r="D2219" t="s">
        <v>2</v>
      </c>
      <c r="E2219" s="8" t="str">
        <f t="shared" si="35"/>
        <v>Blank</v>
      </c>
      <c r="F2219">
        <f>_xlfn.XLOOKUP(C2219,'Wk no''s'!B:B,'Wk no''s'!C:C,FALSE)</f>
        <v>12</v>
      </c>
    </row>
    <row r="2220" spans="1:6" x14ac:dyDescent="0.25">
      <c r="A2220" t="s">
        <v>2461</v>
      </c>
      <c r="C2220" s="1">
        <v>45734</v>
      </c>
      <c r="D2220" t="s">
        <v>2</v>
      </c>
      <c r="E2220" s="8" t="str">
        <f t="shared" si="35"/>
        <v>Blank</v>
      </c>
      <c r="F2220">
        <f>_xlfn.XLOOKUP(C2220,'Wk no''s'!B:B,'Wk no''s'!C:C,FALSE)</f>
        <v>12</v>
      </c>
    </row>
    <row r="2221" spans="1:6" x14ac:dyDescent="0.25">
      <c r="A2221" t="s">
        <v>2462</v>
      </c>
      <c r="C2221" s="1">
        <v>45734</v>
      </c>
      <c r="D2221" t="s">
        <v>2</v>
      </c>
      <c r="E2221" s="8" t="str">
        <f t="shared" si="35"/>
        <v>Blank</v>
      </c>
      <c r="F2221">
        <f>_xlfn.XLOOKUP(C2221,'Wk no''s'!B:B,'Wk no''s'!C:C,FALSE)</f>
        <v>12</v>
      </c>
    </row>
    <row r="2222" spans="1:6" x14ac:dyDescent="0.25">
      <c r="A2222" t="s">
        <v>2463</v>
      </c>
      <c r="B2222">
        <v>15</v>
      </c>
      <c r="C2222" s="1">
        <v>45735</v>
      </c>
      <c r="D2222" t="s">
        <v>2</v>
      </c>
      <c r="E2222" s="8" t="str">
        <f t="shared" si="35"/>
        <v>Not Blank</v>
      </c>
      <c r="F2222">
        <f>_xlfn.XLOOKUP(C2222,'Wk no''s'!B:B,'Wk no''s'!C:C,FALSE)</f>
        <v>12</v>
      </c>
    </row>
    <row r="2223" spans="1:6" x14ac:dyDescent="0.25">
      <c r="A2223" t="s">
        <v>2464</v>
      </c>
      <c r="B2223">
        <v>8</v>
      </c>
      <c r="C2223" s="1">
        <v>45735</v>
      </c>
      <c r="D2223" t="s">
        <v>2</v>
      </c>
      <c r="E2223" s="8" t="str">
        <f t="shared" si="35"/>
        <v>Not Blank</v>
      </c>
      <c r="F2223">
        <f>_xlfn.XLOOKUP(C2223,'Wk no''s'!B:B,'Wk no''s'!C:C,FALSE)</f>
        <v>12</v>
      </c>
    </row>
    <row r="2224" spans="1:6" x14ac:dyDescent="0.25">
      <c r="A2224" t="s">
        <v>2465</v>
      </c>
      <c r="B2224">
        <v>-8</v>
      </c>
      <c r="C2224" s="1">
        <v>45734</v>
      </c>
      <c r="D2224" t="s">
        <v>2</v>
      </c>
      <c r="E2224" s="8" t="str">
        <f t="shared" si="35"/>
        <v>Not Blank</v>
      </c>
      <c r="F2224">
        <f>_xlfn.XLOOKUP(C2224,'Wk no''s'!B:B,'Wk no''s'!C:C,FALSE)</f>
        <v>12</v>
      </c>
    </row>
    <row r="2225" spans="1:6" x14ac:dyDescent="0.25">
      <c r="A2225" t="s">
        <v>2466</v>
      </c>
      <c r="B2225">
        <v>0</v>
      </c>
      <c r="C2225" s="1">
        <v>45734</v>
      </c>
      <c r="D2225" t="s">
        <v>2</v>
      </c>
      <c r="E2225" s="8" t="str">
        <f t="shared" si="35"/>
        <v>Blank</v>
      </c>
      <c r="F2225">
        <f>_xlfn.XLOOKUP(C2225,'Wk no''s'!B:B,'Wk no''s'!C:C,FALSE)</f>
        <v>12</v>
      </c>
    </row>
    <row r="2226" spans="1:6" x14ac:dyDescent="0.25">
      <c r="A2226" t="s">
        <v>2467</v>
      </c>
      <c r="C2226" s="1">
        <v>45734</v>
      </c>
      <c r="D2226" t="s">
        <v>2</v>
      </c>
      <c r="E2226" s="8" t="str">
        <f t="shared" si="35"/>
        <v>Blank</v>
      </c>
      <c r="F2226">
        <f>_xlfn.XLOOKUP(C2226,'Wk no''s'!B:B,'Wk no''s'!C:C,FALSE)</f>
        <v>12</v>
      </c>
    </row>
    <row r="2227" spans="1:6" x14ac:dyDescent="0.25">
      <c r="A2227" t="s">
        <v>2468</v>
      </c>
      <c r="B2227">
        <v>16</v>
      </c>
      <c r="C2227" s="1">
        <v>45735</v>
      </c>
      <c r="D2227" t="s">
        <v>2</v>
      </c>
      <c r="E2227" s="8" t="str">
        <f t="shared" si="35"/>
        <v>Not Blank</v>
      </c>
      <c r="F2227">
        <f>_xlfn.XLOOKUP(C2227,'Wk no''s'!B:B,'Wk no''s'!C:C,FALSE)</f>
        <v>12</v>
      </c>
    </row>
    <row r="2228" spans="1:6" x14ac:dyDescent="0.25">
      <c r="A2228" t="s">
        <v>2469</v>
      </c>
      <c r="B2228">
        <v>16</v>
      </c>
      <c r="C2228" s="1">
        <v>45735</v>
      </c>
      <c r="D2228" t="s">
        <v>2</v>
      </c>
      <c r="E2228" s="8" t="str">
        <f t="shared" si="35"/>
        <v>Not Blank</v>
      </c>
      <c r="F2228">
        <f>_xlfn.XLOOKUP(C2228,'Wk no''s'!B:B,'Wk no''s'!C:C,FALSE)</f>
        <v>12</v>
      </c>
    </row>
    <row r="2229" spans="1:6" x14ac:dyDescent="0.25">
      <c r="A2229" t="s">
        <v>2470</v>
      </c>
      <c r="B2229">
        <v>15</v>
      </c>
      <c r="C2229" s="1">
        <v>45735</v>
      </c>
      <c r="D2229" t="s">
        <v>2</v>
      </c>
      <c r="E2229" s="8" t="str">
        <f t="shared" si="35"/>
        <v>Not Blank</v>
      </c>
      <c r="F2229">
        <f>_xlfn.XLOOKUP(C2229,'Wk no''s'!B:B,'Wk no''s'!C:C,FALSE)</f>
        <v>12</v>
      </c>
    </row>
    <row r="2230" spans="1:6" x14ac:dyDescent="0.25">
      <c r="A2230" t="s">
        <v>2471</v>
      </c>
      <c r="C2230" s="1">
        <v>45735</v>
      </c>
      <c r="D2230" t="s">
        <v>2</v>
      </c>
      <c r="E2230" s="8" t="str">
        <f t="shared" si="35"/>
        <v>Blank</v>
      </c>
      <c r="F2230">
        <f>_xlfn.XLOOKUP(C2230,'Wk no''s'!B:B,'Wk no''s'!C:C,FALSE)</f>
        <v>12</v>
      </c>
    </row>
    <row r="2231" spans="1:6" x14ac:dyDescent="0.25">
      <c r="A2231" t="s">
        <v>2472</v>
      </c>
      <c r="C2231" s="1">
        <v>45735</v>
      </c>
      <c r="D2231" t="s">
        <v>2</v>
      </c>
      <c r="E2231" s="8" t="str">
        <f t="shared" si="35"/>
        <v>Blank</v>
      </c>
      <c r="F2231">
        <f>_xlfn.XLOOKUP(C2231,'Wk no''s'!B:B,'Wk no''s'!C:C,FALSE)</f>
        <v>12</v>
      </c>
    </row>
    <row r="2232" spans="1:6" x14ac:dyDescent="0.25">
      <c r="A2232" t="s">
        <v>2473</v>
      </c>
      <c r="B2232">
        <v>0</v>
      </c>
      <c r="C2232" s="1">
        <v>45736</v>
      </c>
      <c r="D2232" t="s">
        <v>2</v>
      </c>
      <c r="E2232" s="8" t="str">
        <f t="shared" si="35"/>
        <v>Blank</v>
      </c>
      <c r="F2232">
        <f>_xlfn.XLOOKUP(C2232,'Wk no''s'!B:B,'Wk no''s'!C:C,FALSE)</f>
        <v>12</v>
      </c>
    </row>
    <row r="2233" spans="1:6" x14ac:dyDescent="0.25">
      <c r="A2233" t="s">
        <v>2474</v>
      </c>
      <c r="B2233">
        <v>0</v>
      </c>
      <c r="C2233" s="1">
        <v>45735</v>
      </c>
      <c r="D2233" t="s">
        <v>2</v>
      </c>
      <c r="E2233" s="8" t="str">
        <f t="shared" si="35"/>
        <v>Blank</v>
      </c>
      <c r="F2233">
        <f>_xlfn.XLOOKUP(C2233,'Wk no''s'!B:B,'Wk no''s'!C:C,FALSE)</f>
        <v>12</v>
      </c>
    </row>
    <row r="2234" spans="1:6" x14ac:dyDescent="0.25">
      <c r="A2234" t="s">
        <v>2475</v>
      </c>
      <c r="B2234">
        <v>0</v>
      </c>
      <c r="C2234" s="1">
        <v>45735</v>
      </c>
      <c r="D2234" t="s">
        <v>2</v>
      </c>
      <c r="E2234" s="8" t="str">
        <f t="shared" si="35"/>
        <v>Blank</v>
      </c>
      <c r="F2234">
        <f>_xlfn.XLOOKUP(C2234,'Wk no''s'!B:B,'Wk no''s'!C:C,FALSE)</f>
        <v>12</v>
      </c>
    </row>
    <row r="2235" spans="1:6" x14ac:dyDescent="0.25">
      <c r="A2235" t="s">
        <v>2476</v>
      </c>
      <c r="B2235">
        <v>0</v>
      </c>
      <c r="C2235" s="1">
        <v>45736</v>
      </c>
      <c r="D2235" t="s">
        <v>2</v>
      </c>
      <c r="E2235" s="8" t="str">
        <f t="shared" si="35"/>
        <v>Blank</v>
      </c>
      <c r="F2235">
        <f>_xlfn.XLOOKUP(C2235,'Wk no''s'!B:B,'Wk no''s'!C:C,FALSE)</f>
        <v>12</v>
      </c>
    </row>
    <row r="2236" spans="1:6" x14ac:dyDescent="0.25">
      <c r="A2236" t="s">
        <v>2477</v>
      </c>
      <c r="C2236" s="1">
        <v>45735</v>
      </c>
      <c r="D2236" t="s">
        <v>2</v>
      </c>
      <c r="E2236" s="8" t="str">
        <f t="shared" si="35"/>
        <v>Blank</v>
      </c>
      <c r="F2236">
        <f>_xlfn.XLOOKUP(C2236,'Wk no''s'!B:B,'Wk no''s'!C:C,FALSE)</f>
        <v>12</v>
      </c>
    </row>
    <row r="2237" spans="1:6" x14ac:dyDescent="0.25">
      <c r="A2237" t="s">
        <v>2478</v>
      </c>
      <c r="B2237">
        <v>0</v>
      </c>
      <c r="C2237" s="1">
        <v>45735</v>
      </c>
      <c r="D2237" t="s">
        <v>2</v>
      </c>
      <c r="E2237" s="8" t="str">
        <f t="shared" si="35"/>
        <v>Blank</v>
      </c>
      <c r="F2237">
        <f>_xlfn.XLOOKUP(C2237,'Wk no''s'!B:B,'Wk no''s'!C:C,FALSE)</f>
        <v>12</v>
      </c>
    </row>
    <row r="2238" spans="1:6" x14ac:dyDescent="0.25">
      <c r="A2238" t="s">
        <v>2479</v>
      </c>
      <c r="B2238">
        <v>0</v>
      </c>
      <c r="C2238" s="1">
        <v>45735</v>
      </c>
      <c r="D2238" t="s">
        <v>2</v>
      </c>
      <c r="E2238" s="8" t="str">
        <f t="shared" si="35"/>
        <v>Blank</v>
      </c>
      <c r="F2238">
        <f>_xlfn.XLOOKUP(C2238,'Wk no''s'!B:B,'Wk no''s'!C:C,FALSE)</f>
        <v>12</v>
      </c>
    </row>
    <row r="2239" spans="1:6" x14ac:dyDescent="0.25">
      <c r="A2239" t="s">
        <v>2480</v>
      </c>
      <c r="C2239" s="1">
        <v>45735</v>
      </c>
      <c r="D2239" t="s">
        <v>2</v>
      </c>
      <c r="E2239" s="8" t="str">
        <f t="shared" si="35"/>
        <v>Blank</v>
      </c>
      <c r="F2239">
        <f>_xlfn.XLOOKUP(C2239,'Wk no''s'!B:B,'Wk no''s'!C:C,FALSE)</f>
        <v>12</v>
      </c>
    </row>
    <row r="2240" spans="1:6" x14ac:dyDescent="0.25">
      <c r="A2240" t="s">
        <v>2481</v>
      </c>
      <c r="C2240" s="1">
        <v>45735</v>
      </c>
      <c r="D2240" t="s">
        <v>2</v>
      </c>
      <c r="E2240" s="8" t="str">
        <f t="shared" si="35"/>
        <v>Blank</v>
      </c>
      <c r="F2240">
        <f>_xlfn.XLOOKUP(C2240,'Wk no''s'!B:B,'Wk no''s'!C:C,FALSE)</f>
        <v>12</v>
      </c>
    </row>
    <row r="2241" spans="1:6" x14ac:dyDescent="0.25">
      <c r="A2241" t="s">
        <v>2482</v>
      </c>
      <c r="C2241" s="1">
        <v>45735</v>
      </c>
      <c r="D2241" t="s">
        <v>2</v>
      </c>
      <c r="E2241" s="8" t="str">
        <f t="shared" si="35"/>
        <v>Blank</v>
      </c>
      <c r="F2241">
        <f>_xlfn.XLOOKUP(C2241,'Wk no''s'!B:B,'Wk no''s'!C:C,FALSE)</f>
        <v>12</v>
      </c>
    </row>
    <row r="2242" spans="1:6" x14ac:dyDescent="0.25">
      <c r="A2242" t="s">
        <v>2483</v>
      </c>
      <c r="C2242" s="1">
        <v>45735</v>
      </c>
      <c r="D2242" t="s">
        <v>2</v>
      </c>
      <c r="E2242" s="8" t="str">
        <f t="shared" si="35"/>
        <v>Blank</v>
      </c>
      <c r="F2242">
        <f>_xlfn.XLOOKUP(C2242,'Wk no''s'!B:B,'Wk no''s'!C:C,FALSE)</f>
        <v>12</v>
      </c>
    </row>
    <row r="2243" spans="1:6" x14ac:dyDescent="0.25">
      <c r="A2243" t="s">
        <v>2484</v>
      </c>
      <c r="B2243">
        <v>0</v>
      </c>
      <c r="C2243" s="1">
        <v>45735</v>
      </c>
      <c r="D2243" t="s">
        <v>2</v>
      </c>
      <c r="E2243" s="8" t="str">
        <f t="shared" si="35"/>
        <v>Blank</v>
      </c>
      <c r="F2243">
        <f>_xlfn.XLOOKUP(C2243,'Wk no''s'!B:B,'Wk no''s'!C:C,FALSE)</f>
        <v>12</v>
      </c>
    </row>
    <row r="2244" spans="1:6" x14ac:dyDescent="0.25">
      <c r="A2244" t="s">
        <v>2485</v>
      </c>
      <c r="B2244">
        <v>-7</v>
      </c>
      <c r="C2244" s="1">
        <v>45735</v>
      </c>
      <c r="D2244" t="s">
        <v>2</v>
      </c>
      <c r="E2244" s="8" t="str">
        <f t="shared" si="35"/>
        <v>Not Blank</v>
      </c>
      <c r="F2244">
        <f>_xlfn.XLOOKUP(C2244,'Wk no''s'!B:B,'Wk no''s'!C:C,FALSE)</f>
        <v>12</v>
      </c>
    </row>
    <row r="2245" spans="1:6" x14ac:dyDescent="0.25">
      <c r="A2245" t="s">
        <v>2486</v>
      </c>
      <c r="B2245">
        <v>0</v>
      </c>
      <c r="C2245" s="1">
        <v>45735</v>
      </c>
      <c r="D2245" t="s">
        <v>2</v>
      </c>
      <c r="E2245" s="8" t="str">
        <f t="shared" si="35"/>
        <v>Blank</v>
      </c>
      <c r="F2245">
        <f>_xlfn.XLOOKUP(C2245,'Wk no''s'!B:B,'Wk no''s'!C:C,FALSE)</f>
        <v>12</v>
      </c>
    </row>
    <row r="2246" spans="1:6" x14ac:dyDescent="0.25">
      <c r="A2246" t="s">
        <v>2487</v>
      </c>
      <c r="C2246" s="1">
        <v>45735</v>
      </c>
      <c r="D2246" t="s">
        <v>2</v>
      </c>
      <c r="E2246" s="8" t="str">
        <f t="shared" si="35"/>
        <v>Blank</v>
      </c>
      <c r="F2246">
        <f>_xlfn.XLOOKUP(C2246,'Wk no''s'!B:B,'Wk no''s'!C:C,FALSE)</f>
        <v>12</v>
      </c>
    </row>
    <row r="2247" spans="1:6" x14ac:dyDescent="0.25">
      <c r="A2247" t="s">
        <v>2488</v>
      </c>
      <c r="B2247">
        <v>0</v>
      </c>
      <c r="C2247" s="1">
        <v>45735</v>
      </c>
      <c r="D2247" t="s">
        <v>2</v>
      </c>
      <c r="E2247" s="8" t="str">
        <f t="shared" si="35"/>
        <v>Blank</v>
      </c>
      <c r="F2247">
        <f>_xlfn.XLOOKUP(C2247,'Wk no''s'!B:B,'Wk no''s'!C:C,FALSE)</f>
        <v>12</v>
      </c>
    </row>
    <row r="2248" spans="1:6" x14ac:dyDescent="0.25">
      <c r="A2248" t="s">
        <v>2489</v>
      </c>
      <c r="B2248">
        <v>0</v>
      </c>
      <c r="C2248" s="1">
        <v>45735</v>
      </c>
      <c r="D2248" t="s">
        <v>2</v>
      </c>
      <c r="E2248" s="8" t="str">
        <f t="shared" si="35"/>
        <v>Blank</v>
      </c>
      <c r="F2248">
        <f>_xlfn.XLOOKUP(C2248,'Wk no''s'!B:B,'Wk no''s'!C:C,FALSE)</f>
        <v>12</v>
      </c>
    </row>
    <row r="2249" spans="1:6" x14ac:dyDescent="0.25">
      <c r="A2249" t="s">
        <v>2490</v>
      </c>
      <c r="C2249" s="1">
        <v>45735</v>
      </c>
      <c r="D2249" t="s">
        <v>2</v>
      </c>
      <c r="E2249" s="8" t="str">
        <f t="shared" si="35"/>
        <v>Blank</v>
      </c>
      <c r="F2249">
        <f>_xlfn.XLOOKUP(C2249,'Wk no''s'!B:B,'Wk no''s'!C:C,FALSE)</f>
        <v>12</v>
      </c>
    </row>
    <row r="2250" spans="1:6" x14ac:dyDescent="0.25">
      <c r="A2250" t="s">
        <v>2491</v>
      </c>
      <c r="C2250" s="1">
        <v>45735</v>
      </c>
      <c r="D2250" t="s">
        <v>2</v>
      </c>
      <c r="E2250" s="8" t="str">
        <f t="shared" si="35"/>
        <v>Blank</v>
      </c>
      <c r="F2250">
        <f>_xlfn.XLOOKUP(C2250,'Wk no''s'!B:B,'Wk no''s'!C:C,FALSE)</f>
        <v>12</v>
      </c>
    </row>
    <row r="2251" spans="1:6" x14ac:dyDescent="0.25">
      <c r="A2251" t="s">
        <v>2492</v>
      </c>
      <c r="B2251">
        <v>15</v>
      </c>
      <c r="C2251" s="1">
        <v>45736</v>
      </c>
      <c r="D2251" t="s">
        <v>2</v>
      </c>
      <c r="E2251" s="8" t="str">
        <f t="shared" si="35"/>
        <v>Not Blank</v>
      </c>
      <c r="F2251">
        <f>_xlfn.XLOOKUP(C2251,'Wk no''s'!B:B,'Wk no''s'!C:C,FALSE)</f>
        <v>12</v>
      </c>
    </row>
    <row r="2252" spans="1:6" x14ac:dyDescent="0.25">
      <c r="A2252" t="s">
        <v>2493</v>
      </c>
      <c r="B2252">
        <v>1</v>
      </c>
      <c r="C2252" s="1">
        <v>45735</v>
      </c>
      <c r="D2252" t="s">
        <v>2</v>
      </c>
      <c r="E2252" s="8" t="str">
        <f t="shared" si="35"/>
        <v>Not Blank</v>
      </c>
      <c r="F2252">
        <f>_xlfn.XLOOKUP(C2252,'Wk no''s'!B:B,'Wk no''s'!C:C,FALSE)</f>
        <v>12</v>
      </c>
    </row>
    <row r="2253" spans="1:6" x14ac:dyDescent="0.25">
      <c r="A2253" t="s">
        <v>2494</v>
      </c>
      <c r="B2253">
        <v>15</v>
      </c>
      <c r="C2253" s="1">
        <v>45736</v>
      </c>
      <c r="D2253" t="s">
        <v>2</v>
      </c>
      <c r="E2253" s="8" t="str">
        <f t="shared" si="35"/>
        <v>Not Blank</v>
      </c>
      <c r="F2253">
        <f>_xlfn.XLOOKUP(C2253,'Wk no''s'!B:B,'Wk no''s'!C:C,FALSE)</f>
        <v>12</v>
      </c>
    </row>
    <row r="2254" spans="1:6" x14ac:dyDescent="0.25">
      <c r="A2254" t="s">
        <v>2495</v>
      </c>
      <c r="C2254" s="1">
        <v>45735</v>
      </c>
      <c r="D2254" t="s">
        <v>2</v>
      </c>
      <c r="E2254" s="8" t="str">
        <f t="shared" si="35"/>
        <v>Blank</v>
      </c>
      <c r="F2254">
        <f>_xlfn.XLOOKUP(C2254,'Wk no''s'!B:B,'Wk no''s'!C:C,FALSE)</f>
        <v>12</v>
      </c>
    </row>
    <row r="2255" spans="1:6" x14ac:dyDescent="0.25">
      <c r="A2255" t="s">
        <v>2496</v>
      </c>
      <c r="C2255" s="1">
        <v>45735</v>
      </c>
      <c r="D2255" t="s">
        <v>2</v>
      </c>
      <c r="E2255" s="8" t="str">
        <f t="shared" si="35"/>
        <v>Blank</v>
      </c>
      <c r="F2255">
        <f>_xlfn.XLOOKUP(C2255,'Wk no''s'!B:B,'Wk no''s'!C:C,FALSE)</f>
        <v>12</v>
      </c>
    </row>
    <row r="2256" spans="1:6" x14ac:dyDescent="0.25">
      <c r="A2256" t="s">
        <v>2497</v>
      </c>
      <c r="B2256">
        <v>15</v>
      </c>
      <c r="C2256" s="1">
        <v>45736</v>
      </c>
      <c r="D2256" t="s">
        <v>2</v>
      </c>
      <c r="E2256" s="8" t="str">
        <f t="shared" si="35"/>
        <v>Not Blank</v>
      </c>
      <c r="F2256">
        <f>_xlfn.XLOOKUP(C2256,'Wk no''s'!B:B,'Wk no''s'!C:C,FALSE)</f>
        <v>12</v>
      </c>
    </row>
    <row r="2257" spans="1:6" x14ac:dyDescent="0.25">
      <c r="A2257" t="s">
        <v>2498</v>
      </c>
      <c r="B2257">
        <v>15</v>
      </c>
      <c r="C2257" s="1">
        <v>45736</v>
      </c>
      <c r="D2257" t="s">
        <v>2</v>
      </c>
      <c r="E2257" s="8" t="str">
        <f t="shared" si="35"/>
        <v>Not Blank</v>
      </c>
      <c r="F2257">
        <f>_xlfn.XLOOKUP(C2257,'Wk no''s'!B:B,'Wk no''s'!C:C,FALSE)</f>
        <v>12</v>
      </c>
    </row>
    <row r="2258" spans="1:6" x14ac:dyDescent="0.25">
      <c r="A2258" t="s">
        <v>2499</v>
      </c>
      <c r="C2258" s="1">
        <v>45735</v>
      </c>
      <c r="D2258" t="s">
        <v>2</v>
      </c>
      <c r="E2258" s="8" t="str">
        <f t="shared" ref="E2258:E2321" si="36">IF(B2258=0,"Blank","Not Blank")</f>
        <v>Blank</v>
      </c>
      <c r="F2258">
        <f>_xlfn.XLOOKUP(C2258,'Wk no''s'!B:B,'Wk no''s'!C:C,FALSE)</f>
        <v>12</v>
      </c>
    </row>
    <row r="2259" spans="1:6" x14ac:dyDescent="0.25">
      <c r="A2259" t="s">
        <v>2500</v>
      </c>
      <c r="C2259" s="1">
        <v>45735</v>
      </c>
      <c r="D2259" t="s">
        <v>2</v>
      </c>
      <c r="E2259" s="8" t="str">
        <f t="shared" si="36"/>
        <v>Blank</v>
      </c>
      <c r="F2259">
        <f>_xlfn.XLOOKUP(C2259,'Wk no''s'!B:B,'Wk no''s'!C:C,FALSE)</f>
        <v>12</v>
      </c>
    </row>
    <row r="2260" spans="1:6" x14ac:dyDescent="0.25">
      <c r="A2260" t="s">
        <v>2501</v>
      </c>
      <c r="C2260" s="1">
        <v>45735</v>
      </c>
      <c r="D2260" t="s">
        <v>2</v>
      </c>
      <c r="E2260" s="8" t="str">
        <f t="shared" si="36"/>
        <v>Blank</v>
      </c>
      <c r="F2260">
        <f>_xlfn.XLOOKUP(C2260,'Wk no''s'!B:B,'Wk no''s'!C:C,FALSE)</f>
        <v>12</v>
      </c>
    </row>
    <row r="2261" spans="1:6" x14ac:dyDescent="0.25">
      <c r="A2261" t="s">
        <v>2502</v>
      </c>
      <c r="B2261">
        <v>-8</v>
      </c>
      <c r="C2261" s="1">
        <v>45737</v>
      </c>
      <c r="D2261" t="s">
        <v>2</v>
      </c>
      <c r="E2261" s="8" t="str">
        <f t="shared" si="36"/>
        <v>Not Blank</v>
      </c>
      <c r="F2261">
        <f>_xlfn.XLOOKUP(C2261,'Wk no''s'!B:B,'Wk no''s'!C:C,FALSE)</f>
        <v>12</v>
      </c>
    </row>
    <row r="2262" spans="1:6" x14ac:dyDescent="0.25">
      <c r="A2262" t="s">
        <v>2503</v>
      </c>
      <c r="B2262">
        <v>0</v>
      </c>
      <c r="C2262" s="1">
        <v>45736</v>
      </c>
      <c r="D2262" t="s">
        <v>2</v>
      </c>
      <c r="E2262" s="8" t="str">
        <f t="shared" si="36"/>
        <v>Blank</v>
      </c>
      <c r="F2262">
        <f>_xlfn.XLOOKUP(C2262,'Wk no''s'!B:B,'Wk no''s'!C:C,FALSE)</f>
        <v>12</v>
      </c>
    </row>
    <row r="2263" spans="1:6" x14ac:dyDescent="0.25">
      <c r="A2263" t="s">
        <v>2504</v>
      </c>
      <c r="C2263" s="1">
        <v>45736</v>
      </c>
      <c r="D2263" t="s">
        <v>2</v>
      </c>
      <c r="E2263" s="8" t="str">
        <f t="shared" si="36"/>
        <v>Blank</v>
      </c>
      <c r="F2263">
        <f>_xlfn.XLOOKUP(C2263,'Wk no''s'!B:B,'Wk no''s'!C:C,FALSE)</f>
        <v>12</v>
      </c>
    </row>
    <row r="2264" spans="1:6" x14ac:dyDescent="0.25">
      <c r="A2264" t="s">
        <v>2505</v>
      </c>
      <c r="C2264" s="1">
        <v>45736</v>
      </c>
      <c r="D2264" t="s">
        <v>2</v>
      </c>
      <c r="E2264" s="8" t="str">
        <f t="shared" si="36"/>
        <v>Blank</v>
      </c>
      <c r="F2264">
        <f>_xlfn.XLOOKUP(C2264,'Wk no''s'!B:B,'Wk no''s'!C:C,FALSE)</f>
        <v>12</v>
      </c>
    </row>
    <row r="2265" spans="1:6" x14ac:dyDescent="0.25">
      <c r="A2265" t="s">
        <v>2506</v>
      </c>
      <c r="C2265" s="1">
        <v>45736</v>
      </c>
      <c r="D2265" t="s">
        <v>2</v>
      </c>
      <c r="E2265" s="8" t="str">
        <f t="shared" si="36"/>
        <v>Blank</v>
      </c>
      <c r="F2265">
        <f>_xlfn.XLOOKUP(C2265,'Wk no''s'!B:B,'Wk no''s'!C:C,FALSE)</f>
        <v>12</v>
      </c>
    </row>
    <row r="2266" spans="1:6" x14ac:dyDescent="0.25">
      <c r="A2266" t="s">
        <v>2507</v>
      </c>
      <c r="C2266" s="1">
        <v>45736</v>
      </c>
      <c r="D2266" t="s">
        <v>2</v>
      </c>
      <c r="E2266" s="8" t="str">
        <f t="shared" si="36"/>
        <v>Blank</v>
      </c>
      <c r="F2266">
        <f>_xlfn.XLOOKUP(C2266,'Wk no''s'!B:B,'Wk no''s'!C:C,FALSE)</f>
        <v>12</v>
      </c>
    </row>
    <row r="2267" spans="1:6" x14ac:dyDescent="0.25">
      <c r="A2267" t="s">
        <v>2508</v>
      </c>
      <c r="C2267" s="1">
        <v>45736</v>
      </c>
      <c r="D2267" t="s">
        <v>2</v>
      </c>
      <c r="E2267" s="8" t="str">
        <f t="shared" si="36"/>
        <v>Blank</v>
      </c>
      <c r="F2267">
        <f>_xlfn.XLOOKUP(C2267,'Wk no''s'!B:B,'Wk no''s'!C:C,FALSE)</f>
        <v>12</v>
      </c>
    </row>
    <row r="2268" spans="1:6" x14ac:dyDescent="0.25">
      <c r="A2268" t="s">
        <v>2509</v>
      </c>
      <c r="C2268" s="1">
        <v>45736</v>
      </c>
      <c r="D2268" t="s">
        <v>2</v>
      </c>
      <c r="E2268" s="8" t="str">
        <f t="shared" si="36"/>
        <v>Blank</v>
      </c>
      <c r="F2268">
        <f>_xlfn.XLOOKUP(C2268,'Wk no''s'!B:B,'Wk no''s'!C:C,FALSE)</f>
        <v>12</v>
      </c>
    </row>
    <row r="2269" spans="1:6" x14ac:dyDescent="0.25">
      <c r="A2269" t="s">
        <v>2510</v>
      </c>
      <c r="B2269">
        <v>-8</v>
      </c>
      <c r="C2269" s="1">
        <v>45736</v>
      </c>
      <c r="D2269" t="s">
        <v>2</v>
      </c>
      <c r="E2269" s="8" t="str">
        <f t="shared" si="36"/>
        <v>Not Blank</v>
      </c>
      <c r="F2269">
        <f>_xlfn.XLOOKUP(C2269,'Wk no''s'!B:B,'Wk no''s'!C:C,FALSE)</f>
        <v>12</v>
      </c>
    </row>
    <row r="2270" spans="1:6" x14ac:dyDescent="0.25">
      <c r="A2270" t="s">
        <v>2511</v>
      </c>
      <c r="B2270">
        <v>0</v>
      </c>
      <c r="C2270" s="1">
        <v>45736</v>
      </c>
      <c r="D2270" t="s">
        <v>2</v>
      </c>
      <c r="E2270" s="8" t="str">
        <f t="shared" si="36"/>
        <v>Blank</v>
      </c>
      <c r="F2270">
        <f>_xlfn.XLOOKUP(C2270,'Wk no''s'!B:B,'Wk no''s'!C:C,FALSE)</f>
        <v>12</v>
      </c>
    </row>
    <row r="2271" spans="1:6" x14ac:dyDescent="0.25">
      <c r="A2271" t="s">
        <v>2512</v>
      </c>
      <c r="C2271" s="1">
        <v>45736</v>
      </c>
      <c r="D2271" t="s">
        <v>2</v>
      </c>
      <c r="E2271" s="8" t="str">
        <f t="shared" si="36"/>
        <v>Blank</v>
      </c>
      <c r="F2271">
        <f>_xlfn.XLOOKUP(C2271,'Wk no''s'!B:B,'Wk no''s'!C:C,FALSE)</f>
        <v>12</v>
      </c>
    </row>
    <row r="2272" spans="1:6" x14ac:dyDescent="0.25">
      <c r="A2272" t="s">
        <v>2513</v>
      </c>
      <c r="B2272">
        <v>0</v>
      </c>
      <c r="C2272" s="1">
        <v>45736</v>
      </c>
      <c r="D2272" t="s">
        <v>2</v>
      </c>
      <c r="E2272" s="8" t="str">
        <f t="shared" si="36"/>
        <v>Blank</v>
      </c>
      <c r="F2272">
        <f>_xlfn.XLOOKUP(C2272,'Wk no''s'!B:B,'Wk no''s'!C:C,FALSE)</f>
        <v>12</v>
      </c>
    </row>
    <row r="2273" spans="1:6" x14ac:dyDescent="0.25">
      <c r="A2273" t="s">
        <v>2514</v>
      </c>
      <c r="B2273">
        <v>-7</v>
      </c>
      <c r="C2273" s="1">
        <v>45736</v>
      </c>
      <c r="D2273" t="s">
        <v>2</v>
      </c>
      <c r="E2273" s="8" t="str">
        <f t="shared" si="36"/>
        <v>Not Blank</v>
      </c>
      <c r="F2273">
        <f>_xlfn.XLOOKUP(C2273,'Wk no''s'!B:B,'Wk no''s'!C:C,FALSE)</f>
        <v>12</v>
      </c>
    </row>
    <row r="2274" spans="1:6" x14ac:dyDescent="0.25">
      <c r="A2274" t="s">
        <v>2515</v>
      </c>
      <c r="B2274">
        <v>0</v>
      </c>
      <c r="C2274" s="1">
        <v>45736</v>
      </c>
      <c r="D2274" t="s">
        <v>2</v>
      </c>
      <c r="E2274" s="8" t="str">
        <f t="shared" si="36"/>
        <v>Blank</v>
      </c>
      <c r="F2274">
        <f>_xlfn.XLOOKUP(C2274,'Wk no''s'!B:B,'Wk no''s'!C:C,FALSE)</f>
        <v>12</v>
      </c>
    </row>
    <row r="2275" spans="1:6" x14ac:dyDescent="0.25">
      <c r="A2275" t="s">
        <v>2516</v>
      </c>
      <c r="B2275">
        <v>15</v>
      </c>
      <c r="C2275" s="1">
        <v>45737</v>
      </c>
      <c r="D2275" t="s">
        <v>2</v>
      </c>
      <c r="E2275" s="8" t="str">
        <f t="shared" si="36"/>
        <v>Not Blank</v>
      </c>
      <c r="F2275">
        <f>_xlfn.XLOOKUP(C2275,'Wk no''s'!B:B,'Wk no''s'!C:C,FALSE)</f>
        <v>12</v>
      </c>
    </row>
    <row r="2276" spans="1:6" x14ac:dyDescent="0.25">
      <c r="A2276" t="s">
        <v>2517</v>
      </c>
      <c r="B2276">
        <v>0</v>
      </c>
      <c r="C2276" s="1">
        <v>45736</v>
      </c>
      <c r="D2276" t="s">
        <v>2</v>
      </c>
      <c r="E2276" s="8" t="str">
        <f t="shared" si="36"/>
        <v>Blank</v>
      </c>
      <c r="F2276">
        <f>_xlfn.XLOOKUP(C2276,'Wk no''s'!B:B,'Wk no''s'!C:C,FALSE)</f>
        <v>12</v>
      </c>
    </row>
    <row r="2277" spans="1:6" x14ac:dyDescent="0.25">
      <c r="A2277" t="s">
        <v>2518</v>
      </c>
      <c r="C2277" s="1">
        <v>45736</v>
      </c>
      <c r="D2277" t="s">
        <v>2</v>
      </c>
      <c r="E2277" s="8" t="str">
        <f t="shared" si="36"/>
        <v>Blank</v>
      </c>
      <c r="F2277">
        <f>_xlfn.XLOOKUP(C2277,'Wk no''s'!B:B,'Wk no''s'!C:C,FALSE)</f>
        <v>12</v>
      </c>
    </row>
    <row r="2278" spans="1:6" x14ac:dyDescent="0.25">
      <c r="A2278" t="s">
        <v>2519</v>
      </c>
      <c r="C2278" s="1">
        <v>45736</v>
      </c>
      <c r="D2278" t="s">
        <v>2</v>
      </c>
      <c r="E2278" s="8" t="str">
        <f t="shared" si="36"/>
        <v>Blank</v>
      </c>
      <c r="F2278">
        <f>_xlfn.XLOOKUP(C2278,'Wk no''s'!B:B,'Wk no''s'!C:C,FALSE)</f>
        <v>12</v>
      </c>
    </row>
    <row r="2279" spans="1:6" x14ac:dyDescent="0.25">
      <c r="A2279" t="s">
        <v>2520</v>
      </c>
      <c r="B2279">
        <v>15</v>
      </c>
      <c r="C2279" s="1">
        <v>45737</v>
      </c>
      <c r="D2279" t="s">
        <v>2</v>
      </c>
      <c r="E2279" s="8" t="str">
        <f t="shared" si="36"/>
        <v>Not Blank</v>
      </c>
      <c r="F2279">
        <f>_xlfn.XLOOKUP(C2279,'Wk no''s'!B:B,'Wk no''s'!C:C,FALSE)</f>
        <v>12</v>
      </c>
    </row>
    <row r="2280" spans="1:6" x14ac:dyDescent="0.25">
      <c r="A2280" t="s">
        <v>2521</v>
      </c>
      <c r="C2280" s="1">
        <v>45737</v>
      </c>
      <c r="D2280" t="s">
        <v>2</v>
      </c>
      <c r="E2280" s="8" t="str">
        <f t="shared" si="36"/>
        <v>Blank</v>
      </c>
      <c r="F2280">
        <f>_xlfn.XLOOKUP(C2280,'Wk no''s'!B:B,'Wk no''s'!C:C,FALSE)</f>
        <v>12</v>
      </c>
    </row>
    <row r="2281" spans="1:6" x14ac:dyDescent="0.25">
      <c r="A2281" t="s">
        <v>2522</v>
      </c>
      <c r="C2281" s="1">
        <v>45737</v>
      </c>
      <c r="D2281" t="s">
        <v>2</v>
      </c>
      <c r="E2281" s="8" t="str">
        <f t="shared" si="36"/>
        <v>Blank</v>
      </c>
      <c r="F2281">
        <f>_xlfn.XLOOKUP(C2281,'Wk no''s'!B:B,'Wk no''s'!C:C,FALSE)</f>
        <v>12</v>
      </c>
    </row>
    <row r="2282" spans="1:6" x14ac:dyDescent="0.25">
      <c r="A2282" t="s">
        <v>2523</v>
      </c>
      <c r="C2282" s="1">
        <v>45737</v>
      </c>
      <c r="D2282" t="s">
        <v>2</v>
      </c>
      <c r="E2282" s="8" t="str">
        <f t="shared" si="36"/>
        <v>Blank</v>
      </c>
      <c r="F2282">
        <f>_xlfn.XLOOKUP(C2282,'Wk no''s'!B:B,'Wk no''s'!C:C,FALSE)</f>
        <v>12</v>
      </c>
    </row>
    <row r="2283" spans="1:6" x14ac:dyDescent="0.25">
      <c r="A2283" t="s">
        <v>2524</v>
      </c>
      <c r="C2283" s="1">
        <v>45737</v>
      </c>
      <c r="D2283" t="s">
        <v>2</v>
      </c>
      <c r="E2283" s="8" t="str">
        <f t="shared" si="36"/>
        <v>Blank</v>
      </c>
      <c r="F2283">
        <f>_xlfn.XLOOKUP(C2283,'Wk no''s'!B:B,'Wk no''s'!C:C,FALSE)</f>
        <v>12</v>
      </c>
    </row>
    <row r="2284" spans="1:6" x14ac:dyDescent="0.25">
      <c r="A2284" t="s">
        <v>2525</v>
      </c>
      <c r="B2284">
        <v>15</v>
      </c>
      <c r="C2284" s="1">
        <v>45737</v>
      </c>
      <c r="D2284" t="s">
        <v>2</v>
      </c>
      <c r="E2284" s="8" t="str">
        <f t="shared" si="36"/>
        <v>Not Blank</v>
      </c>
      <c r="F2284">
        <f>_xlfn.XLOOKUP(C2284,'Wk no''s'!B:B,'Wk no''s'!C:C,FALSE)</f>
        <v>12</v>
      </c>
    </row>
    <row r="2285" spans="1:6" x14ac:dyDescent="0.25">
      <c r="A2285" t="s">
        <v>2526</v>
      </c>
      <c r="B2285">
        <v>15</v>
      </c>
      <c r="C2285" s="1">
        <v>45737</v>
      </c>
      <c r="D2285" t="s">
        <v>2</v>
      </c>
      <c r="E2285" s="8" t="str">
        <f t="shared" si="36"/>
        <v>Not Blank</v>
      </c>
      <c r="F2285">
        <f>_xlfn.XLOOKUP(C2285,'Wk no''s'!B:B,'Wk no''s'!C:C,FALSE)</f>
        <v>12</v>
      </c>
    </row>
    <row r="2286" spans="1:6" x14ac:dyDescent="0.25">
      <c r="A2286" t="s">
        <v>2527</v>
      </c>
      <c r="C2286" s="1">
        <v>45736</v>
      </c>
      <c r="D2286" t="s">
        <v>2</v>
      </c>
      <c r="E2286" s="8" t="str">
        <f t="shared" si="36"/>
        <v>Blank</v>
      </c>
      <c r="F2286">
        <f>_xlfn.XLOOKUP(C2286,'Wk no''s'!B:B,'Wk no''s'!C:C,FALSE)</f>
        <v>12</v>
      </c>
    </row>
    <row r="2287" spans="1:6" x14ac:dyDescent="0.25">
      <c r="A2287" t="s">
        <v>2528</v>
      </c>
      <c r="C2287" s="1">
        <v>45737</v>
      </c>
      <c r="D2287" t="s">
        <v>2</v>
      </c>
      <c r="E2287" s="8" t="str">
        <f t="shared" si="36"/>
        <v>Blank</v>
      </c>
      <c r="F2287">
        <f>_xlfn.XLOOKUP(C2287,'Wk no''s'!B:B,'Wk no''s'!C:C,FALSE)</f>
        <v>12</v>
      </c>
    </row>
    <row r="2288" spans="1:6" x14ac:dyDescent="0.25">
      <c r="A2288" t="s">
        <v>2529</v>
      </c>
      <c r="B2288">
        <v>0</v>
      </c>
      <c r="C2288" s="1">
        <v>45737</v>
      </c>
      <c r="D2288" t="s">
        <v>2</v>
      </c>
      <c r="E2288" s="8" t="str">
        <f t="shared" si="36"/>
        <v>Blank</v>
      </c>
      <c r="F2288">
        <f>_xlfn.XLOOKUP(C2288,'Wk no''s'!B:B,'Wk no''s'!C:C,FALSE)</f>
        <v>12</v>
      </c>
    </row>
    <row r="2289" spans="1:6" x14ac:dyDescent="0.25">
      <c r="A2289" t="s">
        <v>2530</v>
      </c>
      <c r="B2289">
        <v>0</v>
      </c>
      <c r="C2289" s="1">
        <v>45737</v>
      </c>
      <c r="D2289" t="s">
        <v>2</v>
      </c>
      <c r="E2289" s="8" t="str">
        <f t="shared" si="36"/>
        <v>Blank</v>
      </c>
      <c r="F2289">
        <f>_xlfn.XLOOKUP(C2289,'Wk no''s'!B:B,'Wk no''s'!C:C,FALSE)</f>
        <v>12</v>
      </c>
    </row>
    <row r="2290" spans="1:6" x14ac:dyDescent="0.25">
      <c r="A2290" t="s">
        <v>2531</v>
      </c>
      <c r="B2290">
        <v>0</v>
      </c>
      <c r="C2290" s="1">
        <v>45737</v>
      </c>
      <c r="D2290" t="s">
        <v>2</v>
      </c>
      <c r="E2290" s="8" t="str">
        <f t="shared" si="36"/>
        <v>Blank</v>
      </c>
      <c r="F2290">
        <f>_xlfn.XLOOKUP(C2290,'Wk no''s'!B:B,'Wk no''s'!C:C,FALSE)</f>
        <v>12</v>
      </c>
    </row>
    <row r="2291" spans="1:6" x14ac:dyDescent="0.25">
      <c r="A2291" t="s">
        <v>2532</v>
      </c>
      <c r="C2291" s="1">
        <v>45737</v>
      </c>
      <c r="D2291" t="s">
        <v>2</v>
      </c>
      <c r="E2291" s="8" t="str">
        <f t="shared" si="36"/>
        <v>Blank</v>
      </c>
      <c r="F2291">
        <f>_xlfn.XLOOKUP(C2291,'Wk no''s'!B:B,'Wk no''s'!C:C,FALSE)</f>
        <v>12</v>
      </c>
    </row>
    <row r="2292" spans="1:6" x14ac:dyDescent="0.25">
      <c r="A2292" t="s">
        <v>2533</v>
      </c>
      <c r="C2292" s="1">
        <v>45737</v>
      </c>
      <c r="D2292" t="s">
        <v>2</v>
      </c>
      <c r="E2292" s="8" t="str">
        <f t="shared" si="36"/>
        <v>Blank</v>
      </c>
      <c r="F2292">
        <f>_xlfn.XLOOKUP(C2292,'Wk no''s'!B:B,'Wk no''s'!C:C,FALSE)</f>
        <v>12</v>
      </c>
    </row>
    <row r="2293" spans="1:6" x14ac:dyDescent="0.25">
      <c r="A2293" t="s">
        <v>2534</v>
      </c>
      <c r="B2293">
        <v>0</v>
      </c>
      <c r="C2293" s="1">
        <v>45737</v>
      </c>
      <c r="D2293" t="s">
        <v>2</v>
      </c>
      <c r="E2293" s="8" t="str">
        <f t="shared" si="36"/>
        <v>Blank</v>
      </c>
      <c r="F2293">
        <f>_xlfn.XLOOKUP(C2293,'Wk no''s'!B:B,'Wk no''s'!C:C,FALSE)</f>
        <v>12</v>
      </c>
    </row>
    <row r="2294" spans="1:6" x14ac:dyDescent="0.25">
      <c r="A2294" t="s">
        <v>2535</v>
      </c>
      <c r="B2294">
        <v>0</v>
      </c>
      <c r="C2294" s="1">
        <v>45737</v>
      </c>
      <c r="D2294" t="s">
        <v>2</v>
      </c>
      <c r="E2294" s="8" t="str">
        <f t="shared" si="36"/>
        <v>Blank</v>
      </c>
      <c r="F2294">
        <f>_xlfn.XLOOKUP(C2294,'Wk no''s'!B:B,'Wk no''s'!C:C,FALSE)</f>
        <v>12</v>
      </c>
    </row>
    <row r="2295" spans="1:6" x14ac:dyDescent="0.25">
      <c r="A2295" t="s">
        <v>2536</v>
      </c>
      <c r="C2295" s="1">
        <v>45734</v>
      </c>
      <c r="D2295" t="s">
        <v>11</v>
      </c>
      <c r="E2295" s="8" t="str">
        <f t="shared" si="36"/>
        <v>Blank</v>
      </c>
      <c r="F2295">
        <f>_xlfn.XLOOKUP(C2295,'Wk no''s'!B:B,'Wk no''s'!C:C,FALSE)</f>
        <v>12</v>
      </c>
    </row>
    <row r="2296" spans="1:6" x14ac:dyDescent="0.25">
      <c r="A2296" t="s">
        <v>2537</v>
      </c>
      <c r="B2296">
        <v>161</v>
      </c>
      <c r="C2296" s="1">
        <v>45734</v>
      </c>
      <c r="D2296" t="s">
        <v>11</v>
      </c>
      <c r="E2296" s="8" t="str">
        <f t="shared" si="36"/>
        <v>Not Blank</v>
      </c>
      <c r="F2296">
        <f>_xlfn.XLOOKUP(C2296,'Wk no''s'!B:B,'Wk no''s'!C:C,FALSE)</f>
        <v>12</v>
      </c>
    </row>
    <row r="2297" spans="1:6" x14ac:dyDescent="0.25">
      <c r="A2297" t="s">
        <v>2538</v>
      </c>
      <c r="B2297">
        <v>56</v>
      </c>
      <c r="C2297" s="1">
        <v>45734</v>
      </c>
      <c r="D2297" t="s">
        <v>11</v>
      </c>
      <c r="E2297" s="8" t="str">
        <f t="shared" si="36"/>
        <v>Not Blank</v>
      </c>
      <c r="F2297">
        <f>_xlfn.XLOOKUP(C2297,'Wk no''s'!B:B,'Wk no''s'!C:C,FALSE)</f>
        <v>12</v>
      </c>
    </row>
    <row r="2298" spans="1:6" x14ac:dyDescent="0.25">
      <c r="A2298" t="s">
        <v>2539</v>
      </c>
      <c r="B2298">
        <v>25</v>
      </c>
      <c r="C2298" s="1">
        <v>45734</v>
      </c>
      <c r="D2298" t="s">
        <v>11</v>
      </c>
      <c r="E2298" s="8" t="str">
        <f t="shared" si="36"/>
        <v>Not Blank</v>
      </c>
      <c r="F2298">
        <f>_xlfn.XLOOKUP(C2298,'Wk no''s'!B:B,'Wk no''s'!C:C,FALSE)</f>
        <v>12</v>
      </c>
    </row>
    <row r="2299" spans="1:6" x14ac:dyDescent="0.25">
      <c r="A2299" t="s">
        <v>2540</v>
      </c>
      <c r="B2299">
        <v>24</v>
      </c>
      <c r="C2299" s="1">
        <v>45735</v>
      </c>
      <c r="D2299" t="s">
        <v>11</v>
      </c>
      <c r="E2299" s="8" t="str">
        <f t="shared" si="36"/>
        <v>Not Blank</v>
      </c>
      <c r="F2299">
        <f>_xlfn.XLOOKUP(C2299,'Wk no''s'!B:B,'Wk no''s'!C:C,FALSE)</f>
        <v>12</v>
      </c>
    </row>
    <row r="2300" spans="1:6" x14ac:dyDescent="0.25">
      <c r="A2300" t="s">
        <v>2541</v>
      </c>
      <c r="B2300">
        <v>-8</v>
      </c>
      <c r="C2300" s="1">
        <v>45734</v>
      </c>
      <c r="D2300" t="s">
        <v>11</v>
      </c>
      <c r="E2300" s="8" t="str">
        <f t="shared" si="36"/>
        <v>Not Blank</v>
      </c>
      <c r="F2300">
        <f>_xlfn.XLOOKUP(C2300,'Wk no''s'!B:B,'Wk no''s'!C:C,FALSE)</f>
        <v>12</v>
      </c>
    </row>
    <row r="2301" spans="1:6" x14ac:dyDescent="0.25">
      <c r="A2301" t="s">
        <v>2542</v>
      </c>
      <c r="C2301" s="1">
        <v>45734</v>
      </c>
      <c r="D2301" t="s">
        <v>11</v>
      </c>
      <c r="E2301" s="8" t="str">
        <f t="shared" si="36"/>
        <v>Blank</v>
      </c>
      <c r="F2301">
        <f>_xlfn.XLOOKUP(C2301,'Wk no''s'!B:B,'Wk no''s'!C:C,FALSE)</f>
        <v>12</v>
      </c>
    </row>
    <row r="2302" spans="1:6" x14ac:dyDescent="0.25">
      <c r="A2302" t="s">
        <v>2543</v>
      </c>
      <c r="B2302">
        <v>-6</v>
      </c>
      <c r="C2302" s="1">
        <v>45736</v>
      </c>
      <c r="D2302" t="s">
        <v>11</v>
      </c>
      <c r="E2302" s="8" t="str">
        <f t="shared" si="36"/>
        <v>Not Blank</v>
      </c>
      <c r="F2302">
        <f>_xlfn.XLOOKUP(C2302,'Wk no''s'!B:B,'Wk no''s'!C:C,FALSE)</f>
        <v>12</v>
      </c>
    </row>
    <row r="2303" spans="1:6" x14ac:dyDescent="0.25">
      <c r="A2303" t="s">
        <v>2544</v>
      </c>
      <c r="B2303">
        <v>40</v>
      </c>
      <c r="C2303" s="1">
        <v>45742</v>
      </c>
      <c r="D2303" t="s">
        <v>1</v>
      </c>
      <c r="E2303" s="8" t="str">
        <f t="shared" si="36"/>
        <v>Not Blank</v>
      </c>
      <c r="F2303">
        <f>_xlfn.XLOOKUP(C2303,'Wk no''s'!B:B,'Wk no''s'!C:C,FALSE)</f>
        <v>13</v>
      </c>
    </row>
    <row r="2304" spans="1:6" x14ac:dyDescent="0.25">
      <c r="A2304" t="s">
        <v>2545</v>
      </c>
      <c r="B2304">
        <v>216</v>
      </c>
      <c r="C2304" s="1">
        <v>45740</v>
      </c>
      <c r="D2304" t="s">
        <v>8</v>
      </c>
      <c r="E2304" s="8" t="str">
        <f t="shared" si="36"/>
        <v>Not Blank</v>
      </c>
      <c r="F2304">
        <f>_xlfn.XLOOKUP(C2304,'Wk no''s'!B:B,'Wk no''s'!C:C,FALSE)</f>
        <v>13</v>
      </c>
    </row>
    <row r="2305" spans="1:6" x14ac:dyDescent="0.25">
      <c r="A2305" t="s">
        <v>2546</v>
      </c>
      <c r="B2305">
        <v>0</v>
      </c>
      <c r="C2305" s="1">
        <v>45741</v>
      </c>
      <c r="D2305" t="s">
        <v>8</v>
      </c>
      <c r="E2305" s="8" t="str">
        <f t="shared" si="36"/>
        <v>Blank</v>
      </c>
      <c r="F2305">
        <f>_xlfn.XLOOKUP(C2305,'Wk no''s'!B:B,'Wk no''s'!C:C,FALSE)</f>
        <v>13</v>
      </c>
    </row>
    <row r="2306" spans="1:6" x14ac:dyDescent="0.25">
      <c r="A2306" t="s">
        <v>2547</v>
      </c>
      <c r="C2306" s="1">
        <v>45742</v>
      </c>
      <c r="D2306" t="s">
        <v>192</v>
      </c>
      <c r="E2306" s="8" t="str">
        <f t="shared" si="36"/>
        <v>Blank</v>
      </c>
      <c r="F2306">
        <f>_xlfn.XLOOKUP(C2306,'Wk no''s'!B:B,'Wk no''s'!C:C,FALSE)</f>
        <v>13</v>
      </c>
    </row>
    <row r="2307" spans="1:6" x14ac:dyDescent="0.25">
      <c r="A2307" t="s">
        <v>2548</v>
      </c>
      <c r="C2307" s="1">
        <v>45740</v>
      </c>
      <c r="D2307" t="s">
        <v>192</v>
      </c>
      <c r="E2307" s="8" t="str">
        <f t="shared" si="36"/>
        <v>Blank</v>
      </c>
      <c r="F2307">
        <f>_xlfn.XLOOKUP(C2307,'Wk no''s'!B:B,'Wk no''s'!C:C,FALSE)</f>
        <v>13</v>
      </c>
    </row>
    <row r="2308" spans="1:6" x14ac:dyDescent="0.25">
      <c r="A2308" t="s">
        <v>2549</v>
      </c>
      <c r="C2308" s="1">
        <v>45741</v>
      </c>
      <c r="D2308" t="s">
        <v>192</v>
      </c>
      <c r="E2308" s="8" t="str">
        <f t="shared" si="36"/>
        <v>Blank</v>
      </c>
      <c r="F2308">
        <f>_xlfn.XLOOKUP(C2308,'Wk no''s'!B:B,'Wk no''s'!C:C,FALSE)</f>
        <v>13</v>
      </c>
    </row>
    <row r="2309" spans="1:6" x14ac:dyDescent="0.25">
      <c r="A2309" t="s">
        <v>2550</v>
      </c>
      <c r="C2309" s="1">
        <v>45740</v>
      </c>
      <c r="D2309" t="s">
        <v>192</v>
      </c>
      <c r="E2309" s="8" t="str">
        <f t="shared" si="36"/>
        <v>Blank</v>
      </c>
      <c r="F2309">
        <f>_xlfn.XLOOKUP(C2309,'Wk no''s'!B:B,'Wk no''s'!C:C,FALSE)</f>
        <v>13</v>
      </c>
    </row>
    <row r="2310" spans="1:6" x14ac:dyDescent="0.25">
      <c r="A2310" t="s">
        <v>2551</v>
      </c>
      <c r="C2310" s="1">
        <v>45741</v>
      </c>
      <c r="D2310" t="s">
        <v>192</v>
      </c>
      <c r="E2310" s="8" t="str">
        <f t="shared" si="36"/>
        <v>Blank</v>
      </c>
      <c r="F2310">
        <f>_xlfn.XLOOKUP(C2310,'Wk no''s'!B:B,'Wk no''s'!C:C,FALSE)</f>
        <v>13</v>
      </c>
    </row>
    <row r="2311" spans="1:6" x14ac:dyDescent="0.25">
      <c r="A2311" t="s">
        <v>2552</v>
      </c>
      <c r="C2311" s="1">
        <v>45741</v>
      </c>
      <c r="D2311" t="s">
        <v>192</v>
      </c>
      <c r="E2311" s="8" t="str">
        <f t="shared" si="36"/>
        <v>Blank</v>
      </c>
      <c r="F2311">
        <f>_xlfn.XLOOKUP(C2311,'Wk no''s'!B:B,'Wk no''s'!C:C,FALSE)</f>
        <v>13</v>
      </c>
    </row>
    <row r="2312" spans="1:6" x14ac:dyDescent="0.25">
      <c r="A2312" t="s">
        <v>2553</v>
      </c>
      <c r="C2312" s="1">
        <v>45740</v>
      </c>
      <c r="D2312" t="s">
        <v>192</v>
      </c>
      <c r="E2312" s="8" t="str">
        <f t="shared" si="36"/>
        <v>Blank</v>
      </c>
      <c r="F2312">
        <f>_xlfn.XLOOKUP(C2312,'Wk no''s'!B:B,'Wk no''s'!C:C,FALSE)</f>
        <v>13</v>
      </c>
    </row>
    <row r="2313" spans="1:6" x14ac:dyDescent="0.25">
      <c r="A2313" t="s">
        <v>2554</v>
      </c>
      <c r="C2313" s="1">
        <v>45740</v>
      </c>
      <c r="D2313" t="s">
        <v>192</v>
      </c>
      <c r="E2313" s="8" t="str">
        <f t="shared" si="36"/>
        <v>Blank</v>
      </c>
      <c r="F2313">
        <f>_xlfn.XLOOKUP(C2313,'Wk no''s'!B:B,'Wk no''s'!C:C,FALSE)</f>
        <v>13</v>
      </c>
    </row>
    <row r="2314" spans="1:6" x14ac:dyDescent="0.25">
      <c r="A2314" t="s">
        <v>2555</v>
      </c>
      <c r="C2314" s="1">
        <v>45741</v>
      </c>
      <c r="D2314" t="s">
        <v>192</v>
      </c>
      <c r="E2314" s="8" t="str">
        <f t="shared" si="36"/>
        <v>Blank</v>
      </c>
      <c r="F2314">
        <f>_xlfn.XLOOKUP(C2314,'Wk no''s'!B:B,'Wk no''s'!C:C,FALSE)</f>
        <v>13</v>
      </c>
    </row>
    <row r="2315" spans="1:6" x14ac:dyDescent="0.25">
      <c r="A2315" t="s">
        <v>2556</v>
      </c>
      <c r="C2315" s="1">
        <v>45741</v>
      </c>
      <c r="D2315" t="s">
        <v>192</v>
      </c>
      <c r="E2315" s="8" t="str">
        <f t="shared" si="36"/>
        <v>Blank</v>
      </c>
      <c r="F2315">
        <f>_xlfn.XLOOKUP(C2315,'Wk no''s'!B:B,'Wk no''s'!C:C,FALSE)</f>
        <v>13</v>
      </c>
    </row>
    <row r="2316" spans="1:6" x14ac:dyDescent="0.25">
      <c r="A2316" t="s">
        <v>2557</v>
      </c>
      <c r="C2316" s="1">
        <v>45741</v>
      </c>
      <c r="D2316" t="s">
        <v>192</v>
      </c>
      <c r="E2316" s="8" t="str">
        <f t="shared" si="36"/>
        <v>Blank</v>
      </c>
      <c r="F2316">
        <f>_xlfn.XLOOKUP(C2316,'Wk no''s'!B:B,'Wk no''s'!C:C,FALSE)</f>
        <v>13</v>
      </c>
    </row>
    <row r="2317" spans="1:6" x14ac:dyDescent="0.25">
      <c r="A2317" t="s">
        <v>2558</v>
      </c>
      <c r="C2317" s="1">
        <v>45742</v>
      </c>
      <c r="D2317" t="s">
        <v>192</v>
      </c>
      <c r="E2317" s="8" t="str">
        <f t="shared" si="36"/>
        <v>Blank</v>
      </c>
      <c r="F2317">
        <f>_xlfn.XLOOKUP(C2317,'Wk no''s'!B:B,'Wk no''s'!C:C,FALSE)</f>
        <v>13</v>
      </c>
    </row>
    <row r="2318" spans="1:6" x14ac:dyDescent="0.25">
      <c r="A2318" t="s">
        <v>2559</v>
      </c>
      <c r="C2318" s="1">
        <v>45742</v>
      </c>
      <c r="D2318" t="s">
        <v>192</v>
      </c>
      <c r="E2318" s="8" t="str">
        <f t="shared" si="36"/>
        <v>Blank</v>
      </c>
      <c r="F2318">
        <f>_xlfn.XLOOKUP(C2318,'Wk no''s'!B:B,'Wk no''s'!C:C,FALSE)</f>
        <v>13</v>
      </c>
    </row>
    <row r="2319" spans="1:6" x14ac:dyDescent="0.25">
      <c r="A2319" t="s">
        <v>2560</v>
      </c>
      <c r="C2319" s="1">
        <v>45743</v>
      </c>
      <c r="D2319" t="s">
        <v>192</v>
      </c>
      <c r="E2319" s="8" t="str">
        <f t="shared" si="36"/>
        <v>Blank</v>
      </c>
      <c r="F2319">
        <f>_xlfn.XLOOKUP(C2319,'Wk no''s'!B:B,'Wk no''s'!C:C,FALSE)</f>
        <v>13</v>
      </c>
    </row>
    <row r="2320" spans="1:6" x14ac:dyDescent="0.25">
      <c r="A2320" t="s">
        <v>2561</v>
      </c>
      <c r="C2320" s="1">
        <v>45743</v>
      </c>
      <c r="D2320" t="s">
        <v>192</v>
      </c>
      <c r="E2320" s="8" t="str">
        <f t="shared" si="36"/>
        <v>Blank</v>
      </c>
      <c r="F2320">
        <f>_xlfn.XLOOKUP(C2320,'Wk no''s'!B:B,'Wk no''s'!C:C,FALSE)</f>
        <v>13</v>
      </c>
    </row>
    <row r="2321" spans="1:6" x14ac:dyDescent="0.25">
      <c r="A2321" t="s">
        <v>2562</v>
      </c>
      <c r="B2321">
        <v>104</v>
      </c>
      <c r="C2321" s="1">
        <v>45744</v>
      </c>
      <c r="D2321" t="s">
        <v>184</v>
      </c>
      <c r="E2321" s="8" t="str">
        <f t="shared" si="36"/>
        <v>Not Blank</v>
      </c>
      <c r="F2321">
        <f>_xlfn.XLOOKUP(C2321,'Wk no''s'!B:B,'Wk no''s'!C:C,FALSE)</f>
        <v>13</v>
      </c>
    </row>
    <row r="2322" spans="1:6" x14ac:dyDescent="0.25">
      <c r="A2322" t="s">
        <v>2563</v>
      </c>
      <c r="B2322">
        <v>40</v>
      </c>
      <c r="C2322" s="1">
        <v>45741</v>
      </c>
      <c r="D2322" t="s">
        <v>184</v>
      </c>
      <c r="E2322" s="8" t="str">
        <f t="shared" ref="E2322:E2385" si="37">IF(B2322=0,"Blank","Not Blank")</f>
        <v>Not Blank</v>
      </c>
      <c r="F2322">
        <f>_xlfn.XLOOKUP(C2322,'Wk no''s'!B:B,'Wk no''s'!C:C,FALSE)</f>
        <v>13</v>
      </c>
    </row>
    <row r="2323" spans="1:6" x14ac:dyDescent="0.25">
      <c r="A2323" t="s">
        <v>2564</v>
      </c>
      <c r="B2323">
        <v>24</v>
      </c>
      <c r="C2323" s="1">
        <v>45741</v>
      </c>
      <c r="D2323" t="s">
        <v>184</v>
      </c>
      <c r="E2323" s="8" t="str">
        <f t="shared" si="37"/>
        <v>Not Blank</v>
      </c>
      <c r="F2323">
        <f>_xlfn.XLOOKUP(C2323,'Wk no''s'!B:B,'Wk no''s'!C:C,FALSE)</f>
        <v>13</v>
      </c>
    </row>
    <row r="2324" spans="1:6" x14ac:dyDescent="0.25">
      <c r="A2324" t="s">
        <v>2565</v>
      </c>
      <c r="B2324">
        <v>24</v>
      </c>
      <c r="C2324" s="1">
        <v>45741</v>
      </c>
      <c r="D2324" t="s">
        <v>184</v>
      </c>
      <c r="E2324" s="8" t="str">
        <f t="shared" si="37"/>
        <v>Not Blank</v>
      </c>
      <c r="F2324">
        <f>_xlfn.XLOOKUP(C2324,'Wk no''s'!B:B,'Wk no''s'!C:C,FALSE)</f>
        <v>13</v>
      </c>
    </row>
    <row r="2325" spans="1:6" x14ac:dyDescent="0.25">
      <c r="A2325" t="s">
        <v>2566</v>
      </c>
      <c r="B2325">
        <v>8</v>
      </c>
      <c r="C2325" s="1">
        <v>45742</v>
      </c>
      <c r="D2325" t="s">
        <v>184</v>
      </c>
      <c r="E2325" s="8" t="str">
        <f t="shared" si="37"/>
        <v>Not Blank</v>
      </c>
      <c r="F2325">
        <f>_xlfn.XLOOKUP(C2325,'Wk no''s'!B:B,'Wk no''s'!C:C,FALSE)</f>
        <v>13</v>
      </c>
    </row>
    <row r="2326" spans="1:6" x14ac:dyDescent="0.25">
      <c r="A2326" t="s">
        <v>2567</v>
      </c>
      <c r="B2326">
        <v>16</v>
      </c>
      <c r="C2326" s="1">
        <v>45743</v>
      </c>
      <c r="D2326" t="s">
        <v>184</v>
      </c>
      <c r="E2326" s="8" t="str">
        <f t="shared" si="37"/>
        <v>Not Blank</v>
      </c>
      <c r="F2326">
        <f>_xlfn.XLOOKUP(C2326,'Wk no''s'!B:B,'Wk no''s'!C:C,FALSE)</f>
        <v>13</v>
      </c>
    </row>
    <row r="2327" spans="1:6" x14ac:dyDescent="0.25">
      <c r="A2327" t="s">
        <v>2568</v>
      </c>
      <c r="B2327">
        <v>-7</v>
      </c>
      <c r="C2327" s="1">
        <v>45743</v>
      </c>
      <c r="D2327" t="s">
        <v>184</v>
      </c>
      <c r="E2327" s="8" t="str">
        <f t="shared" si="37"/>
        <v>Not Blank</v>
      </c>
      <c r="F2327">
        <f>_xlfn.XLOOKUP(C2327,'Wk no''s'!B:B,'Wk no''s'!C:C,FALSE)</f>
        <v>13</v>
      </c>
    </row>
    <row r="2328" spans="1:6" x14ac:dyDescent="0.25">
      <c r="A2328" t="s">
        <v>2569</v>
      </c>
      <c r="B2328">
        <v>0</v>
      </c>
      <c r="C2328" s="1">
        <v>45744</v>
      </c>
      <c r="D2328" t="s">
        <v>184</v>
      </c>
      <c r="E2328" s="8" t="str">
        <f t="shared" si="37"/>
        <v>Blank</v>
      </c>
      <c r="F2328">
        <f>_xlfn.XLOOKUP(C2328,'Wk no''s'!B:B,'Wk no''s'!C:C,FALSE)</f>
        <v>13</v>
      </c>
    </row>
    <row r="2329" spans="1:6" x14ac:dyDescent="0.25">
      <c r="A2329" t="s">
        <v>2570</v>
      </c>
      <c r="B2329">
        <v>80</v>
      </c>
      <c r="C2329" s="1">
        <v>45740</v>
      </c>
      <c r="D2329" t="s">
        <v>15</v>
      </c>
      <c r="E2329" s="8" t="str">
        <f t="shared" si="37"/>
        <v>Not Blank</v>
      </c>
      <c r="F2329">
        <f>_xlfn.XLOOKUP(C2329,'Wk no''s'!B:B,'Wk no''s'!C:C,FALSE)</f>
        <v>13</v>
      </c>
    </row>
    <row r="2330" spans="1:6" x14ac:dyDescent="0.25">
      <c r="A2330" t="s">
        <v>2571</v>
      </c>
      <c r="B2330">
        <v>96</v>
      </c>
      <c r="C2330" s="1">
        <v>45740</v>
      </c>
      <c r="D2330" t="s">
        <v>15</v>
      </c>
      <c r="E2330" s="8" t="str">
        <f t="shared" si="37"/>
        <v>Not Blank</v>
      </c>
      <c r="F2330">
        <f>_xlfn.XLOOKUP(C2330,'Wk no''s'!B:B,'Wk no''s'!C:C,FALSE)</f>
        <v>13</v>
      </c>
    </row>
    <row r="2331" spans="1:6" x14ac:dyDescent="0.25">
      <c r="A2331" t="s">
        <v>2572</v>
      </c>
      <c r="B2331">
        <v>40</v>
      </c>
      <c r="C2331" s="1">
        <v>45740</v>
      </c>
      <c r="D2331" t="s">
        <v>15</v>
      </c>
      <c r="E2331" s="8" t="str">
        <f t="shared" si="37"/>
        <v>Not Blank</v>
      </c>
      <c r="F2331">
        <f>_xlfn.XLOOKUP(C2331,'Wk no''s'!B:B,'Wk no''s'!C:C,FALSE)</f>
        <v>13</v>
      </c>
    </row>
    <row r="2332" spans="1:6" x14ac:dyDescent="0.25">
      <c r="A2332" t="s">
        <v>2573</v>
      </c>
      <c r="B2332">
        <v>40</v>
      </c>
      <c r="C2332" s="1">
        <v>45741</v>
      </c>
      <c r="D2332" t="s">
        <v>15</v>
      </c>
      <c r="E2332" s="8" t="str">
        <f t="shared" si="37"/>
        <v>Not Blank</v>
      </c>
      <c r="F2332">
        <f>_xlfn.XLOOKUP(C2332,'Wk no''s'!B:B,'Wk no''s'!C:C,FALSE)</f>
        <v>13</v>
      </c>
    </row>
    <row r="2333" spans="1:6" x14ac:dyDescent="0.25">
      <c r="A2333" t="s">
        <v>2574</v>
      </c>
      <c r="B2333">
        <v>16</v>
      </c>
      <c r="C2333" s="1">
        <v>45740</v>
      </c>
      <c r="D2333" t="s">
        <v>15</v>
      </c>
      <c r="E2333" s="8" t="str">
        <f t="shared" si="37"/>
        <v>Not Blank</v>
      </c>
      <c r="F2333">
        <f>_xlfn.XLOOKUP(C2333,'Wk no''s'!B:B,'Wk no''s'!C:C,FALSE)</f>
        <v>13</v>
      </c>
    </row>
    <row r="2334" spans="1:6" x14ac:dyDescent="0.25">
      <c r="A2334" t="s">
        <v>2575</v>
      </c>
      <c r="C2334" s="1">
        <v>45741</v>
      </c>
      <c r="D2334" t="s">
        <v>15</v>
      </c>
      <c r="E2334" s="8" t="str">
        <f t="shared" si="37"/>
        <v>Blank</v>
      </c>
      <c r="F2334">
        <f>_xlfn.XLOOKUP(C2334,'Wk no''s'!B:B,'Wk no''s'!C:C,FALSE)</f>
        <v>13</v>
      </c>
    </row>
    <row r="2335" spans="1:6" x14ac:dyDescent="0.25">
      <c r="A2335" t="s">
        <v>2576</v>
      </c>
      <c r="B2335">
        <v>8</v>
      </c>
      <c r="C2335" s="1">
        <v>45742</v>
      </c>
      <c r="D2335" t="s">
        <v>15</v>
      </c>
      <c r="E2335" s="8" t="str">
        <f t="shared" si="37"/>
        <v>Not Blank</v>
      </c>
      <c r="F2335">
        <f>_xlfn.XLOOKUP(C2335,'Wk no''s'!B:B,'Wk no''s'!C:C,FALSE)</f>
        <v>13</v>
      </c>
    </row>
    <row r="2336" spans="1:6" x14ac:dyDescent="0.25">
      <c r="A2336" t="s">
        <v>2577</v>
      </c>
      <c r="B2336">
        <v>16</v>
      </c>
      <c r="C2336" s="1">
        <v>45744</v>
      </c>
      <c r="D2336" t="s">
        <v>15</v>
      </c>
      <c r="E2336" s="8" t="str">
        <f t="shared" si="37"/>
        <v>Not Blank</v>
      </c>
      <c r="F2336">
        <f>_xlfn.XLOOKUP(C2336,'Wk no''s'!B:B,'Wk no''s'!C:C,FALSE)</f>
        <v>13</v>
      </c>
    </row>
    <row r="2337" spans="1:6" x14ac:dyDescent="0.25">
      <c r="A2337" t="s">
        <v>2578</v>
      </c>
      <c r="B2337">
        <v>8</v>
      </c>
      <c r="C2337" s="1">
        <v>45743</v>
      </c>
      <c r="D2337" t="s">
        <v>15</v>
      </c>
      <c r="E2337" s="8" t="str">
        <f t="shared" si="37"/>
        <v>Not Blank</v>
      </c>
      <c r="F2337">
        <f>_xlfn.XLOOKUP(C2337,'Wk no''s'!B:B,'Wk no''s'!C:C,FALSE)</f>
        <v>13</v>
      </c>
    </row>
    <row r="2338" spans="1:6" x14ac:dyDescent="0.25">
      <c r="A2338" t="s">
        <v>2579</v>
      </c>
      <c r="B2338">
        <v>0</v>
      </c>
      <c r="C2338" s="1">
        <v>45742</v>
      </c>
      <c r="D2338" t="s">
        <v>15</v>
      </c>
      <c r="E2338" s="8" t="str">
        <f t="shared" si="37"/>
        <v>Blank</v>
      </c>
      <c r="F2338">
        <f>_xlfn.XLOOKUP(C2338,'Wk no''s'!B:B,'Wk no''s'!C:C,FALSE)</f>
        <v>13</v>
      </c>
    </row>
    <row r="2339" spans="1:6" x14ac:dyDescent="0.25">
      <c r="A2339" t="s">
        <v>2580</v>
      </c>
      <c r="C2339" s="1">
        <v>45742</v>
      </c>
      <c r="D2339" t="s">
        <v>15</v>
      </c>
      <c r="E2339" s="8" t="str">
        <f t="shared" si="37"/>
        <v>Blank</v>
      </c>
      <c r="F2339">
        <f>_xlfn.XLOOKUP(C2339,'Wk no''s'!B:B,'Wk no''s'!C:C,FALSE)</f>
        <v>13</v>
      </c>
    </row>
    <row r="2340" spans="1:6" x14ac:dyDescent="0.25">
      <c r="A2340" t="s">
        <v>2581</v>
      </c>
      <c r="B2340">
        <v>-7</v>
      </c>
      <c r="C2340" s="1">
        <v>45742</v>
      </c>
      <c r="D2340" t="s">
        <v>15</v>
      </c>
      <c r="E2340" s="8" t="str">
        <f t="shared" si="37"/>
        <v>Not Blank</v>
      </c>
      <c r="F2340">
        <f>_xlfn.XLOOKUP(C2340,'Wk no''s'!B:B,'Wk no''s'!C:C,FALSE)</f>
        <v>13</v>
      </c>
    </row>
    <row r="2341" spans="1:6" x14ac:dyDescent="0.25">
      <c r="A2341" t="s">
        <v>2582</v>
      </c>
      <c r="B2341">
        <v>80</v>
      </c>
      <c r="C2341" s="1">
        <v>45741</v>
      </c>
      <c r="D2341" t="s">
        <v>2</v>
      </c>
      <c r="E2341" s="8" t="str">
        <f t="shared" si="37"/>
        <v>Not Blank</v>
      </c>
      <c r="F2341">
        <f>_xlfn.XLOOKUP(C2341,'Wk no''s'!B:B,'Wk no''s'!C:C,FALSE)</f>
        <v>13</v>
      </c>
    </row>
    <row r="2342" spans="1:6" x14ac:dyDescent="0.25">
      <c r="A2342" t="s">
        <v>2583</v>
      </c>
      <c r="B2342">
        <v>104</v>
      </c>
      <c r="C2342" s="1">
        <v>45743</v>
      </c>
      <c r="D2342" t="s">
        <v>2</v>
      </c>
      <c r="E2342" s="8" t="str">
        <f t="shared" si="37"/>
        <v>Not Blank</v>
      </c>
      <c r="F2342">
        <f>_xlfn.XLOOKUP(C2342,'Wk no''s'!B:B,'Wk no''s'!C:C,FALSE)</f>
        <v>13</v>
      </c>
    </row>
    <row r="2343" spans="1:6" x14ac:dyDescent="0.25">
      <c r="A2343" t="s">
        <v>2584</v>
      </c>
      <c r="B2343">
        <v>32</v>
      </c>
      <c r="C2343" s="1">
        <v>45740</v>
      </c>
      <c r="D2343" t="s">
        <v>2</v>
      </c>
      <c r="E2343" s="8" t="str">
        <f t="shared" si="37"/>
        <v>Not Blank</v>
      </c>
      <c r="F2343">
        <f>_xlfn.XLOOKUP(C2343,'Wk no''s'!B:B,'Wk no''s'!C:C,FALSE)</f>
        <v>13</v>
      </c>
    </row>
    <row r="2344" spans="1:6" x14ac:dyDescent="0.25">
      <c r="A2344" t="s">
        <v>2585</v>
      </c>
      <c r="B2344">
        <v>32</v>
      </c>
      <c r="C2344" s="1">
        <v>45740</v>
      </c>
      <c r="D2344" t="s">
        <v>2</v>
      </c>
      <c r="E2344" s="8" t="str">
        <f t="shared" si="37"/>
        <v>Not Blank</v>
      </c>
      <c r="F2344">
        <f>_xlfn.XLOOKUP(C2344,'Wk no''s'!B:B,'Wk no''s'!C:C,FALSE)</f>
        <v>13</v>
      </c>
    </row>
    <row r="2345" spans="1:6" x14ac:dyDescent="0.25">
      <c r="A2345" t="s">
        <v>2586</v>
      </c>
      <c r="B2345">
        <v>24</v>
      </c>
      <c r="C2345" s="1">
        <v>45741</v>
      </c>
      <c r="D2345" t="s">
        <v>2</v>
      </c>
      <c r="E2345" s="8" t="str">
        <f t="shared" si="37"/>
        <v>Not Blank</v>
      </c>
      <c r="F2345">
        <f>_xlfn.XLOOKUP(C2345,'Wk no''s'!B:B,'Wk no''s'!C:C,FALSE)</f>
        <v>13</v>
      </c>
    </row>
    <row r="2346" spans="1:6" x14ac:dyDescent="0.25">
      <c r="A2346" t="s">
        <v>2587</v>
      </c>
      <c r="B2346">
        <v>15</v>
      </c>
      <c r="C2346" s="1">
        <v>45742</v>
      </c>
      <c r="D2346" t="s">
        <v>2</v>
      </c>
      <c r="E2346" s="8" t="str">
        <f t="shared" si="37"/>
        <v>Not Blank</v>
      </c>
      <c r="F2346">
        <f>_xlfn.XLOOKUP(C2346,'Wk no''s'!B:B,'Wk no''s'!C:C,FALSE)</f>
        <v>13</v>
      </c>
    </row>
    <row r="2347" spans="1:6" x14ac:dyDescent="0.25">
      <c r="A2347" t="s">
        <v>2588</v>
      </c>
      <c r="B2347">
        <v>16</v>
      </c>
      <c r="C2347" s="1">
        <v>45740</v>
      </c>
      <c r="D2347" t="s">
        <v>2</v>
      </c>
      <c r="E2347" s="8" t="str">
        <f t="shared" si="37"/>
        <v>Not Blank</v>
      </c>
      <c r="F2347">
        <f>_xlfn.XLOOKUP(C2347,'Wk no''s'!B:B,'Wk no''s'!C:C,FALSE)</f>
        <v>13</v>
      </c>
    </row>
    <row r="2348" spans="1:6" x14ac:dyDescent="0.25">
      <c r="A2348" t="s">
        <v>2589</v>
      </c>
      <c r="B2348">
        <v>-8</v>
      </c>
      <c r="C2348" s="1">
        <v>45740</v>
      </c>
      <c r="D2348" t="s">
        <v>2</v>
      </c>
      <c r="E2348" s="8" t="str">
        <f t="shared" si="37"/>
        <v>Not Blank</v>
      </c>
      <c r="F2348">
        <f>_xlfn.XLOOKUP(C2348,'Wk no''s'!B:B,'Wk no''s'!C:C,FALSE)</f>
        <v>13</v>
      </c>
    </row>
    <row r="2349" spans="1:6" x14ac:dyDescent="0.25">
      <c r="A2349" t="s">
        <v>2590</v>
      </c>
      <c r="B2349">
        <v>24</v>
      </c>
      <c r="C2349" s="1">
        <v>45742</v>
      </c>
      <c r="D2349" t="s">
        <v>2</v>
      </c>
      <c r="E2349" s="8" t="str">
        <f t="shared" si="37"/>
        <v>Not Blank</v>
      </c>
      <c r="F2349">
        <f>_xlfn.XLOOKUP(C2349,'Wk no''s'!B:B,'Wk no''s'!C:C,FALSE)</f>
        <v>13</v>
      </c>
    </row>
    <row r="2350" spans="1:6" x14ac:dyDescent="0.25">
      <c r="A2350" t="s">
        <v>2591</v>
      </c>
      <c r="B2350">
        <v>17</v>
      </c>
      <c r="C2350" s="1">
        <v>45742</v>
      </c>
      <c r="D2350" t="s">
        <v>2</v>
      </c>
      <c r="E2350" s="8" t="str">
        <f t="shared" si="37"/>
        <v>Not Blank</v>
      </c>
      <c r="F2350">
        <f>_xlfn.XLOOKUP(C2350,'Wk no''s'!B:B,'Wk no''s'!C:C,FALSE)</f>
        <v>13</v>
      </c>
    </row>
    <row r="2351" spans="1:6" x14ac:dyDescent="0.25">
      <c r="A2351" t="s">
        <v>2592</v>
      </c>
      <c r="B2351">
        <v>16</v>
      </c>
      <c r="C2351" s="1">
        <v>45741</v>
      </c>
      <c r="D2351" t="s">
        <v>2</v>
      </c>
      <c r="E2351" s="8" t="str">
        <f t="shared" si="37"/>
        <v>Not Blank</v>
      </c>
      <c r="F2351">
        <f>_xlfn.XLOOKUP(C2351,'Wk no''s'!B:B,'Wk no''s'!C:C,FALSE)</f>
        <v>13</v>
      </c>
    </row>
    <row r="2352" spans="1:6" x14ac:dyDescent="0.25">
      <c r="A2352" t="s">
        <v>2593</v>
      </c>
      <c r="B2352">
        <v>32</v>
      </c>
      <c r="C2352" s="1">
        <v>45743</v>
      </c>
      <c r="D2352" t="s">
        <v>2</v>
      </c>
      <c r="E2352" s="8" t="str">
        <f t="shared" si="37"/>
        <v>Not Blank</v>
      </c>
      <c r="F2352">
        <f>_xlfn.XLOOKUP(C2352,'Wk no''s'!B:B,'Wk no''s'!C:C,FALSE)</f>
        <v>13</v>
      </c>
    </row>
    <row r="2353" spans="1:6" x14ac:dyDescent="0.25">
      <c r="A2353" t="s">
        <v>2594</v>
      </c>
      <c r="B2353">
        <v>24</v>
      </c>
      <c r="C2353" s="1">
        <v>45742</v>
      </c>
      <c r="D2353" t="s">
        <v>2</v>
      </c>
      <c r="E2353" s="8" t="str">
        <f t="shared" si="37"/>
        <v>Not Blank</v>
      </c>
      <c r="F2353">
        <f>_xlfn.XLOOKUP(C2353,'Wk no''s'!B:B,'Wk no''s'!C:C,FALSE)</f>
        <v>13</v>
      </c>
    </row>
    <row r="2354" spans="1:6" x14ac:dyDescent="0.25">
      <c r="A2354" t="s">
        <v>2595</v>
      </c>
      <c r="B2354">
        <v>32</v>
      </c>
      <c r="C2354" s="1">
        <v>45743</v>
      </c>
      <c r="D2354" t="s">
        <v>2</v>
      </c>
      <c r="E2354" s="8" t="str">
        <f t="shared" si="37"/>
        <v>Not Blank</v>
      </c>
      <c r="F2354">
        <f>_xlfn.XLOOKUP(C2354,'Wk no''s'!B:B,'Wk no''s'!C:C,FALSE)</f>
        <v>13</v>
      </c>
    </row>
    <row r="2355" spans="1:6" x14ac:dyDescent="0.25">
      <c r="A2355" t="s">
        <v>2596</v>
      </c>
      <c r="B2355">
        <v>8</v>
      </c>
      <c r="C2355" s="1">
        <v>45741</v>
      </c>
      <c r="D2355" t="s">
        <v>2</v>
      </c>
      <c r="E2355" s="8" t="str">
        <f t="shared" si="37"/>
        <v>Not Blank</v>
      </c>
      <c r="F2355">
        <f>_xlfn.XLOOKUP(C2355,'Wk no''s'!B:B,'Wk no''s'!C:C,FALSE)</f>
        <v>13</v>
      </c>
    </row>
    <row r="2356" spans="1:6" x14ac:dyDescent="0.25">
      <c r="A2356" t="s">
        <v>2597</v>
      </c>
      <c r="B2356">
        <v>8</v>
      </c>
      <c r="C2356" s="1">
        <v>45740</v>
      </c>
      <c r="D2356" t="s">
        <v>2</v>
      </c>
      <c r="E2356" s="8" t="str">
        <f t="shared" si="37"/>
        <v>Not Blank</v>
      </c>
      <c r="F2356">
        <f>_xlfn.XLOOKUP(C2356,'Wk no''s'!B:B,'Wk no''s'!C:C,FALSE)</f>
        <v>13</v>
      </c>
    </row>
    <row r="2357" spans="1:6" x14ac:dyDescent="0.25">
      <c r="A2357" t="s">
        <v>2598</v>
      </c>
      <c r="B2357">
        <v>8</v>
      </c>
      <c r="C2357" s="1">
        <v>45740</v>
      </c>
      <c r="D2357" t="s">
        <v>2</v>
      </c>
      <c r="E2357" s="8" t="str">
        <f t="shared" si="37"/>
        <v>Not Blank</v>
      </c>
      <c r="F2357">
        <f>_xlfn.XLOOKUP(C2357,'Wk no''s'!B:B,'Wk no''s'!C:C,FALSE)</f>
        <v>13</v>
      </c>
    </row>
    <row r="2358" spans="1:6" x14ac:dyDescent="0.25">
      <c r="A2358" t="s">
        <v>2599</v>
      </c>
      <c r="B2358">
        <v>8</v>
      </c>
      <c r="C2358" s="1">
        <v>45740</v>
      </c>
      <c r="D2358" t="s">
        <v>2</v>
      </c>
      <c r="E2358" s="8" t="str">
        <f t="shared" si="37"/>
        <v>Not Blank</v>
      </c>
      <c r="F2358">
        <f>_xlfn.XLOOKUP(C2358,'Wk no''s'!B:B,'Wk no''s'!C:C,FALSE)</f>
        <v>13</v>
      </c>
    </row>
    <row r="2359" spans="1:6" x14ac:dyDescent="0.25">
      <c r="A2359" t="s">
        <v>2600</v>
      </c>
      <c r="B2359">
        <v>8</v>
      </c>
      <c r="C2359" s="1">
        <v>45740</v>
      </c>
      <c r="D2359" t="s">
        <v>2</v>
      </c>
      <c r="E2359" s="8" t="str">
        <f t="shared" si="37"/>
        <v>Not Blank</v>
      </c>
      <c r="F2359">
        <f>_xlfn.XLOOKUP(C2359,'Wk no''s'!B:B,'Wk no''s'!C:C,FALSE)</f>
        <v>13</v>
      </c>
    </row>
    <row r="2360" spans="1:6" x14ac:dyDescent="0.25">
      <c r="A2360" t="s">
        <v>2601</v>
      </c>
      <c r="B2360">
        <v>8</v>
      </c>
      <c r="C2360" s="1">
        <v>45740</v>
      </c>
      <c r="D2360" t="s">
        <v>2</v>
      </c>
      <c r="E2360" s="8" t="str">
        <f t="shared" si="37"/>
        <v>Not Blank</v>
      </c>
      <c r="F2360">
        <f>_xlfn.XLOOKUP(C2360,'Wk no''s'!B:B,'Wk no''s'!C:C,FALSE)</f>
        <v>13</v>
      </c>
    </row>
    <row r="2361" spans="1:6" x14ac:dyDescent="0.25">
      <c r="A2361" t="s">
        <v>2602</v>
      </c>
      <c r="B2361">
        <v>8</v>
      </c>
      <c r="C2361" s="1">
        <v>45740</v>
      </c>
      <c r="D2361" t="s">
        <v>2</v>
      </c>
      <c r="E2361" s="8" t="str">
        <f t="shared" si="37"/>
        <v>Not Blank</v>
      </c>
      <c r="F2361">
        <f>_xlfn.XLOOKUP(C2361,'Wk no''s'!B:B,'Wk no''s'!C:C,FALSE)</f>
        <v>13</v>
      </c>
    </row>
    <row r="2362" spans="1:6" x14ac:dyDescent="0.25">
      <c r="A2362" t="s">
        <v>2603</v>
      </c>
      <c r="B2362">
        <v>24</v>
      </c>
      <c r="C2362" s="1">
        <v>45742</v>
      </c>
      <c r="D2362" t="s">
        <v>2</v>
      </c>
      <c r="E2362" s="8" t="str">
        <f t="shared" si="37"/>
        <v>Not Blank</v>
      </c>
      <c r="F2362">
        <f>_xlfn.XLOOKUP(C2362,'Wk no''s'!B:B,'Wk no''s'!C:C,FALSE)</f>
        <v>13</v>
      </c>
    </row>
    <row r="2363" spans="1:6" x14ac:dyDescent="0.25">
      <c r="A2363" t="s">
        <v>2604</v>
      </c>
      <c r="B2363">
        <v>8</v>
      </c>
      <c r="C2363" s="1">
        <v>45740</v>
      </c>
      <c r="D2363" t="s">
        <v>2</v>
      </c>
      <c r="E2363" s="8" t="str">
        <f t="shared" si="37"/>
        <v>Not Blank</v>
      </c>
      <c r="F2363">
        <f>_xlfn.XLOOKUP(C2363,'Wk no''s'!B:B,'Wk no''s'!C:C,FALSE)</f>
        <v>13</v>
      </c>
    </row>
    <row r="2364" spans="1:6" x14ac:dyDescent="0.25">
      <c r="A2364" t="s">
        <v>2605</v>
      </c>
      <c r="B2364">
        <v>40</v>
      </c>
      <c r="C2364" s="1">
        <v>45743</v>
      </c>
      <c r="D2364" t="s">
        <v>2</v>
      </c>
      <c r="E2364" s="8" t="str">
        <f t="shared" si="37"/>
        <v>Not Blank</v>
      </c>
      <c r="F2364">
        <f>_xlfn.XLOOKUP(C2364,'Wk no''s'!B:B,'Wk no''s'!C:C,FALSE)</f>
        <v>13</v>
      </c>
    </row>
    <row r="2365" spans="1:6" x14ac:dyDescent="0.25">
      <c r="A2365" t="s">
        <v>2606</v>
      </c>
      <c r="B2365">
        <v>-8</v>
      </c>
      <c r="C2365" s="1">
        <v>45741</v>
      </c>
      <c r="D2365" t="s">
        <v>2</v>
      </c>
      <c r="E2365" s="8" t="str">
        <f t="shared" si="37"/>
        <v>Not Blank</v>
      </c>
      <c r="F2365">
        <f>_xlfn.XLOOKUP(C2365,'Wk no''s'!B:B,'Wk no''s'!C:C,FALSE)</f>
        <v>13</v>
      </c>
    </row>
    <row r="2366" spans="1:6" x14ac:dyDescent="0.25">
      <c r="A2366" t="s">
        <v>2607</v>
      </c>
      <c r="B2366">
        <v>8</v>
      </c>
      <c r="C2366" s="1">
        <v>45741</v>
      </c>
      <c r="D2366" t="s">
        <v>2</v>
      </c>
      <c r="E2366" s="8" t="str">
        <f t="shared" si="37"/>
        <v>Not Blank</v>
      </c>
      <c r="F2366">
        <f>_xlfn.XLOOKUP(C2366,'Wk no''s'!B:B,'Wk no''s'!C:C,FALSE)</f>
        <v>13</v>
      </c>
    </row>
    <row r="2367" spans="1:6" x14ac:dyDescent="0.25">
      <c r="A2367" t="s">
        <v>2608</v>
      </c>
      <c r="B2367">
        <v>0</v>
      </c>
      <c r="C2367" s="1">
        <v>45740</v>
      </c>
      <c r="D2367" t="s">
        <v>2</v>
      </c>
      <c r="E2367" s="8" t="str">
        <f t="shared" si="37"/>
        <v>Blank</v>
      </c>
      <c r="F2367">
        <f>_xlfn.XLOOKUP(C2367,'Wk no''s'!B:B,'Wk no''s'!C:C,FALSE)</f>
        <v>13</v>
      </c>
    </row>
    <row r="2368" spans="1:6" x14ac:dyDescent="0.25">
      <c r="A2368" t="s">
        <v>2609</v>
      </c>
      <c r="C2368" s="1">
        <v>45740</v>
      </c>
      <c r="D2368" t="s">
        <v>2</v>
      </c>
      <c r="E2368" s="8" t="str">
        <f t="shared" si="37"/>
        <v>Blank</v>
      </c>
      <c r="F2368">
        <f>_xlfn.XLOOKUP(C2368,'Wk no''s'!B:B,'Wk no''s'!C:C,FALSE)</f>
        <v>13</v>
      </c>
    </row>
    <row r="2369" spans="1:6" x14ac:dyDescent="0.25">
      <c r="A2369" t="s">
        <v>2610</v>
      </c>
      <c r="B2369">
        <v>0</v>
      </c>
      <c r="C2369" s="1">
        <v>45740</v>
      </c>
      <c r="D2369" t="s">
        <v>2</v>
      </c>
      <c r="E2369" s="8" t="str">
        <f t="shared" si="37"/>
        <v>Blank</v>
      </c>
      <c r="F2369">
        <f>_xlfn.XLOOKUP(C2369,'Wk no''s'!B:B,'Wk no''s'!C:C,FALSE)</f>
        <v>13</v>
      </c>
    </row>
    <row r="2370" spans="1:6" x14ac:dyDescent="0.25">
      <c r="A2370" t="s">
        <v>2611</v>
      </c>
      <c r="B2370">
        <v>16</v>
      </c>
      <c r="C2370" s="1">
        <v>45742</v>
      </c>
      <c r="D2370" t="s">
        <v>2</v>
      </c>
      <c r="E2370" s="8" t="str">
        <f t="shared" si="37"/>
        <v>Not Blank</v>
      </c>
      <c r="F2370">
        <f>_xlfn.XLOOKUP(C2370,'Wk no''s'!B:B,'Wk no''s'!C:C,FALSE)</f>
        <v>13</v>
      </c>
    </row>
    <row r="2371" spans="1:6" x14ac:dyDescent="0.25">
      <c r="A2371" t="s">
        <v>2612</v>
      </c>
      <c r="C2371" s="1">
        <v>45740</v>
      </c>
      <c r="D2371" t="s">
        <v>2</v>
      </c>
      <c r="E2371" s="8" t="str">
        <f t="shared" si="37"/>
        <v>Blank</v>
      </c>
      <c r="F2371">
        <f>_xlfn.XLOOKUP(C2371,'Wk no''s'!B:B,'Wk no''s'!C:C,FALSE)</f>
        <v>13</v>
      </c>
    </row>
    <row r="2372" spans="1:6" x14ac:dyDescent="0.25">
      <c r="A2372" t="s">
        <v>2613</v>
      </c>
      <c r="C2372" s="1">
        <v>45740</v>
      </c>
      <c r="D2372" t="s">
        <v>2</v>
      </c>
      <c r="E2372" s="8" t="str">
        <f t="shared" si="37"/>
        <v>Blank</v>
      </c>
      <c r="F2372">
        <f>_xlfn.XLOOKUP(C2372,'Wk no''s'!B:B,'Wk no''s'!C:C,FALSE)</f>
        <v>13</v>
      </c>
    </row>
    <row r="2373" spans="1:6" x14ac:dyDescent="0.25">
      <c r="A2373" t="s">
        <v>2614</v>
      </c>
      <c r="C2373" s="1">
        <v>45740</v>
      </c>
      <c r="D2373" t="s">
        <v>2</v>
      </c>
      <c r="E2373" s="8" t="str">
        <f t="shared" si="37"/>
        <v>Blank</v>
      </c>
      <c r="F2373">
        <f>_xlfn.XLOOKUP(C2373,'Wk no''s'!B:B,'Wk no''s'!C:C,FALSE)</f>
        <v>13</v>
      </c>
    </row>
    <row r="2374" spans="1:6" x14ac:dyDescent="0.25">
      <c r="A2374" t="s">
        <v>2615</v>
      </c>
      <c r="B2374">
        <v>8</v>
      </c>
      <c r="C2374" s="1">
        <v>45742</v>
      </c>
      <c r="D2374" t="s">
        <v>2</v>
      </c>
      <c r="E2374" s="8" t="str">
        <f t="shared" si="37"/>
        <v>Not Blank</v>
      </c>
      <c r="F2374">
        <f>_xlfn.XLOOKUP(C2374,'Wk no''s'!B:B,'Wk no''s'!C:C,FALSE)</f>
        <v>13</v>
      </c>
    </row>
    <row r="2375" spans="1:6" x14ac:dyDescent="0.25">
      <c r="A2375" t="s">
        <v>2616</v>
      </c>
      <c r="B2375">
        <v>-8</v>
      </c>
      <c r="C2375" s="1">
        <v>45740</v>
      </c>
      <c r="D2375" t="s">
        <v>2</v>
      </c>
      <c r="E2375" s="8" t="str">
        <f t="shared" si="37"/>
        <v>Not Blank</v>
      </c>
      <c r="F2375">
        <f>_xlfn.XLOOKUP(C2375,'Wk no''s'!B:B,'Wk no''s'!C:C,FALSE)</f>
        <v>13</v>
      </c>
    </row>
    <row r="2376" spans="1:6" x14ac:dyDescent="0.25">
      <c r="A2376" t="s">
        <v>2617</v>
      </c>
      <c r="C2376" s="1">
        <v>45740</v>
      </c>
      <c r="D2376" t="s">
        <v>2</v>
      </c>
      <c r="E2376" s="8" t="str">
        <f t="shared" si="37"/>
        <v>Blank</v>
      </c>
      <c r="F2376">
        <f>_xlfn.XLOOKUP(C2376,'Wk no''s'!B:B,'Wk no''s'!C:C,FALSE)</f>
        <v>13</v>
      </c>
    </row>
    <row r="2377" spans="1:6" x14ac:dyDescent="0.25">
      <c r="A2377" t="s">
        <v>2618</v>
      </c>
      <c r="B2377">
        <v>-7</v>
      </c>
      <c r="C2377" s="1">
        <v>45740</v>
      </c>
      <c r="D2377" t="s">
        <v>2</v>
      </c>
      <c r="E2377" s="8" t="str">
        <f t="shared" si="37"/>
        <v>Not Blank</v>
      </c>
      <c r="F2377">
        <f>_xlfn.XLOOKUP(C2377,'Wk no''s'!B:B,'Wk no''s'!C:C,FALSE)</f>
        <v>13</v>
      </c>
    </row>
    <row r="2378" spans="1:6" x14ac:dyDescent="0.25">
      <c r="A2378" t="s">
        <v>2619</v>
      </c>
      <c r="B2378">
        <v>8</v>
      </c>
      <c r="C2378" s="1">
        <v>45741</v>
      </c>
      <c r="D2378" t="s">
        <v>2</v>
      </c>
      <c r="E2378" s="8" t="str">
        <f t="shared" si="37"/>
        <v>Not Blank</v>
      </c>
      <c r="F2378">
        <f>_xlfn.XLOOKUP(C2378,'Wk no''s'!B:B,'Wk no''s'!C:C,FALSE)</f>
        <v>13</v>
      </c>
    </row>
    <row r="2379" spans="1:6" x14ac:dyDescent="0.25">
      <c r="A2379" t="s">
        <v>2620</v>
      </c>
      <c r="B2379">
        <v>-7</v>
      </c>
      <c r="C2379" s="1">
        <v>45740</v>
      </c>
      <c r="D2379" t="s">
        <v>2</v>
      </c>
      <c r="E2379" s="8" t="str">
        <f t="shared" si="37"/>
        <v>Not Blank</v>
      </c>
      <c r="F2379">
        <f>_xlfn.XLOOKUP(C2379,'Wk no''s'!B:B,'Wk no''s'!C:C,FALSE)</f>
        <v>13</v>
      </c>
    </row>
    <row r="2380" spans="1:6" x14ac:dyDescent="0.25">
      <c r="A2380" t="s">
        <v>2621</v>
      </c>
      <c r="B2380">
        <v>15</v>
      </c>
      <c r="C2380" s="1">
        <v>45741</v>
      </c>
      <c r="D2380" t="s">
        <v>2</v>
      </c>
      <c r="E2380" s="8" t="str">
        <f t="shared" si="37"/>
        <v>Not Blank</v>
      </c>
      <c r="F2380">
        <f>_xlfn.XLOOKUP(C2380,'Wk no''s'!B:B,'Wk no''s'!C:C,FALSE)</f>
        <v>13</v>
      </c>
    </row>
    <row r="2381" spans="1:6" x14ac:dyDescent="0.25">
      <c r="A2381" t="s">
        <v>2622</v>
      </c>
      <c r="B2381">
        <v>0</v>
      </c>
      <c r="C2381" s="1">
        <v>45740</v>
      </c>
      <c r="D2381" t="s">
        <v>2</v>
      </c>
      <c r="E2381" s="8" t="str">
        <f t="shared" si="37"/>
        <v>Blank</v>
      </c>
      <c r="F2381">
        <f>_xlfn.XLOOKUP(C2381,'Wk no''s'!B:B,'Wk no''s'!C:C,FALSE)</f>
        <v>13</v>
      </c>
    </row>
    <row r="2382" spans="1:6" x14ac:dyDescent="0.25">
      <c r="A2382" t="s">
        <v>2623</v>
      </c>
      <c r="B2382">
        <v>0</v>
      </c>
      <c r="C2382" s="1">
        <v>45740</v>
      </c>
      <c r="D2382" t="s">
        <v>2</v>
      </c>
      <c r="E2382" s="8" t="str">
        <f t="shared" si="37"/>
        <v>Blank</v>
      </c>
      <c r="F2382">
        <f>_xlfn.XLOOKUP(C2382,'Wk no''s'!B:B,'Wk no''s'!C:C,FALSE)</f>
        <v>13</v>
      </c>
    </row>
    <row r="2383" spans="1:6" x14ac:dyDescent="0.25">
      <c r="A2383" t="s">
        <v>2624</v>
      </c>
      <c r="C2383" s="1">
        <v>45740</v>
      </c>
      <c r="D2383" t="s">
        <v>2</v>
      </c>
      <c r="E2383" s="8" t="str">
        <f t="shared" si="37"/>
        <v>Blank</v>
      </c>
      <c r="F2383">
        <f>_xlfn.XLOOKUP(C2383,'Wk no''s'!B:B,'Wk no''s'!C:C,FALSE)</f>
        <v>13</v>
      </c>
    </row>
    <row r="2384" spans="1:6" x14ac:dyDescent="0.25">
      <c r="A2384" t="s">
        <v>2625</v>
      </c>
      <c r="B2384">
        <v>0</v>
      </c>
      <c r="C2384" s="1">
        <v>45740</v>
      </c>
      <c r="D2384" t="s">
        <v>2</v>
      </c>
      <c r="E2384" s="8" t="str">
        <f t="shared" si="37"/>
        <v>Blank</v>
      </c>
      <c r="F2384">
        <f>_xlfn.XLOOKUP(C2384,'Wk no''s'!B:B,'Wk no''s'!C:C,FALSE)</f>
        <v>13</v>
      </c>
    </row>
    <row r="2385" spans="1:6" x14ac:dyDescent="0.25">
      <c r="A2385" t="s">
        <v>2626</v>
      </c>
      <c r="B2385">
        <v>0</v>
      </c>
      <c r="C2385" s="1">
        <v>45741</v>
      </c>
      <c r="D2385" t="s">
        <v>2</v>
      </c>
      <c r="E2385" s="8" t="str">
        <f t="shared" si="37"/>
        <v>Blank</v>
      </c>
      <c r="F2385">
        <f>_xlfn.XLOOKUP(C2385,'Wk no''s'!B:B,'Wk no''s'!C:C,FALSE)</f>
        <v>13</v>
      </c>
    </row>
    <row r="2386" spans="1:6" x14ac:dyDescent="0.25">
      <c r="A2386" t="s">
        <v>2627</v>
      </c>
      <c r="B2386">
        <v>15</v>
      </c>
      <c r="C2386" s="1">
        <v>45741</v>
      </c>
      <c r="D2386" t="s">
        <v>2</v>
      </c>
      <c r="E2386" s="8" t="str">
        <f t="shared" ref="E2386:E2449" si="38">IF(B2386=0,"Blank","Not Blank")</f>
        <v>Not Blank</v>
      </c>
      <c r="F2386">
        <f>_xlfn.XLOOKUP(C2386,'Wk no''s'!B:B,'Wk no''s'!C:C,FALSE)</f>
        <v>13</v>
      </c>
    </row>
    <row r="2387" spans="1:6" x14ac:dyDescent="0.25">
      <c r="A2387" t="s">
        <v>2628</v>
      </c>
      <c r="B2387">
        <v>8</v>
      </c>
      <c r="C2387" s="1">
        <v>45742</v>
      </c>
      <c r="D2387" t="s">
        <v>2</v>
      </c>
      <c r="E2387" s="8" t="str">
        <f t="shared" si="38"/>
        <v>Not Blank</v>
      </c>
      <c r="F2387">
        <f>_xlfn.XLOOKUP(C2387,'Wk no''s'!B:B,'Wk no''s'!C:C,FALSE)</f>
        <v>13</v>
      </c>
    </row>
    <row r="2388" spans="1:6" x14ac:dyDescent="0.25">
      <c r="A2388" t="s">
        <v>2629</v>
      </c>
      <c r="C2388" s="1">
        <v>45741</v>
      </c>
      <c r="D2388" t="s">
        <v>2</v>
      </c>
      <c r="E2388" s="8" t="str">
        <f t="shared" si="38"/>
        <v>Blank</v>
      </c>
      <c r="F2388">
        <f>_xlfn.XLOOKUP(C2388,'Wk no''s'!B:B,'Wk no''s'!C:C,FALSE)</f>
        <v>13</v>
      </c>
    </row>
    <row r="2389" spans="1:6" x14ac:dyDescent="0.25">
      <c r="A2389" t="s">
        <v>2630</v>
      </c>
      <c r="B2389">
        <v>0</v>
      </c>
      <c r="C2389" s="1">
        <v>45741</v>
      </c>
      <c r="D2389" t="s">
        <v>2</v>
      </c>
      <c r="E2389" s="8" t="str">
        <f t="shared" si="38"/>
        <v>Blank</v>
      </c>
      <c r="F2389">
        <f>_xlfn.XLOOKUP(C2389,'Wk no''s'!B:B,'Wk no''s'!C:C,FALSE)</f>
        <v>13</v>
      </c>
    </row>
    <row r="2390" spans="1:6" x14ac:dyDescent="0.25">
      <c r="A2390" t="s">
        <v>2631</v>
      </c>
      <c r="C2390" s="1">
        <v>45741</v>
      </c>
      <c r="D2390" t="s">
        <v>2</v>
      </c>
      <c r="E2390" s="8" t="str">
        <f t="shared" si="38"/>
        <v>Blank</v>
      </c>
      <c r="F2390">
        <f>_xlfn.XLOOKUP(C2390,'Wk no''s'!B:B,'Wk no''s'!C:C,FALSE)</f>
        <v>13</v>
      </c>
    </row>
    <row r="2391" spans="1:6" x14ac:dyDescent="0.25">
      <c r="A2391" t="s">
        <v>2632</v>
      </c>
      <c r="C2391" s="1">
        <v>45741</v>
      </c>
      <c r="D2391" t="s">
        <v>2</v>
      </c>
      <c r="E2391" s="8" t="str">
        <f t="shared" si="38"/>
        <v>Blank</v>
      </c>
      <c r="F2391">
        <f>_xlfn.XLOOKUP(C2391,'Wk no''s'!B:B,'Wk no''s'!C:C,FALSE)</f>
        <v>13</v>
      </c>
    </row>
    <row r="2392" spans="1:6" x14ac:dyDescent="0.25">
      <c r="A2392" t="s">
        <v>2633</v>
      </c>
      <c r="C2392" s="1">
        <v>45741</v>
      </c>
      <c r="D2392" t="s">
        <v>2</v>
      </c>
      <c r="E2392" s="8" t="str">
        <f t="shared" si="38"/>
        <v>Blank</v>
      </c>
      <c r="F2392">
        <f>_xlfn.XLOOKUP(C2392,'Wk no''s'!B:B,'Wk no''s'!C:C,FALSE)</f>
        <v>13</v>
      </c>
    </row>
    <row r="2393" spans="1:6" x14ac:dyDescent="0.25">
      <c r="A2393" t="s">
        <v>2634</v>
      </c>
      <c r="C2393" s="1">
        <v>45741</v>
      </c>
      <c r="D2393" t="s">
        <v>2</v>
      </c>
      <c r="E2393" s="8" t="str">
        <f t="shared" si="38"/>
        <v>Blank</v>
      </c>
      <c r="F2393">
        <f>_xlfn.XLOOKUP(C2393,'Wk no''s'!B:B,'Wk no''s'!C:C,FALSE)</f>
        <v>13</v>
      </c>
    </row>
    <row r="2394" spans="1:6" x14ac:dyDescent="0.25">
      <c r="A2394" t="s">
        <v>2635</v>
      </c>
      <c r="B2394">
        <v>7</v>
      </c>
      <c r="C2394" s="1">
        <v>45742</v>
      </c>
      <c r="D2394" t="s">
        <v>2</v>
      </c>
      <c r="E2394" s="8" t="str">
        <f t="shared" si="38"/>
        <v>Not Blank</v>
      </c>
      <c r="F2394">
        <f>_xlfn.XLOOKUP(C2394,'Wk no''s'!B:B,'Wk no''s'!C:C,FALSE)</f>
        <v>13</v>
      </c>
    </row>
    <row r="2395" spans="1:6" x14ac:dyDescent="0.25">
      <c r="A2395" t="s">
        <v>2636</v>
      </c>
      <c r="C2395" s="1">
        <v>45741</v>
      </c>
      <c r="D2395" t="s">
        <v>2</v>
      </c>
      <c r="E2395" s="8" t="str">
        <f t="shared" si="38"/>
        <v>Blank</v>
      </c>
      <c r="F2395">
        <f>_xlfn.XLOOKUP(C2395,'Wk no''s'!B:B,'Wk no''s'!C:C,FALSE)</f>
        <v>13</v>
      </c>
    </row>
    <row r="2396" spans="1:6" x14ac:dyDescent="0.25">
      <c r="A2396" t="s">
        <v>2637</v>
      </c>
      <c r="B2396">
        <v>1</v>
      </c>
      <c r="C2396" s="1">
        <v>45742</v>
      </c>
      <c r="D2396" t="s">
        <v>2</v>
      </c>
      <c r="E2396" s="8" t="str">
        <f t="shared" si="38"/>
        <v>Not Blank</v>
      </c>
      <c r="F2396">
        <f>_xlfn.XLOOKUP(C2396,'Wk no''s'!B:B,'Wk no''s'!C:C,FALSE)</f>
        <v>13</v>
      </c>
    </row>
    <row r="2397" spans="1:6" x14ac:dyDescent="0.25">
      <c r="A2397" t="s">
        <v>2638</v>
      </c>
      <c r="C2397" s="1">
        <v>45741</v>
      </c>
      <c r="D2397" t="s">
        <v>2</v>
      </c>
      <c r="E2397" s="8" t="str">
        <f t="shared" si="38"/>
        <v>Blank</v>
      </c>
      <c r="F2397">
        <f>_xlfn.XLOOKUP(C2397,'Wk no''s'!B:B,'Wk no''s'!C:C,FALSE)</f>
        <v>13</v>
      </c>
    </row>
    <row r="2398" spans="1:6" x14ac:dyDescent="0.25">
      <c r="A2398" t="s">
        <v>2639</v>
      </c>
      <c r="B2398">
        <v>8</v>
      </c>
      <c r="C2398" s="1">
        <v>45743</v>
      </c>
      <c r="D2398" t="s">
        <v>2</v>
      </c>
      <c r="E2398" s="8" t="str">
        <f t="shared" si="38"/>
        <v>Not Blank</v>
      </c>
      <c r="F2398">
        <f>_xlfn.XLOOKUP(C2398,'Wk no''s'!B:B,'Wk no''s'!C:C,FALSE)</f>
        <v>13</v>
      </c>
    </row>
    <row r="2399" spans="1:6" x14ac:dyDescent="0.25">
      <c r="A2399" t="s">
        <v>2640</v>
      </c>
      <c r="C2399" s="1">
        <v>45741</v>
      </c>
      <c r="D2399" t="s">
        <v>2</v>
      </c>
      <c r="E2399" s="8" t="str">
        <f t="shared" si="38"/>
        <v>Blank</v>
      </c>
      <c r="F2399">
        <f>_xlfn.XLOOKUP(C2399,'Wk no''s'!B:B,'Wk no''s'!C:C,FALSE)</f>
        <v>13</v>
      </c>
    </row>
    <row r="2400" spans="1:6" x14ac:dyDescent="0.25">
      <c r="A2400" t="s">
        <v>2641</v>
      </c>
      <c r="B2400">
        <v>0</v>
      </c>
      <c r="C2400" s="1">
        <v>45741</v>
      </c>
      <c r="D2400" t="s">
        <v>2</v>
      </c>
      <c r="E2400" s="8" t="str">
        <f t="shared" si="38"/>
        <v>Blank</v>
      </c>
      <c r="F2400">
        <f>_xlfn.XLOOKUP(C2400,'Wk no''s'!B:B,'Wk no''s'!C:C,FALSE)</f>
        <v>13</v>
      </c>
    </row>
    <row r="2401" spans="1:6" x14ac:dyDescent="0.25">
      <c r="A2401" t="s">
        <v>2642</v>
      </c>
      <c r="C2401" s="1">
        <v>45742</v>
      </c>
      <c r="D2401" t="s">
        <v>2</v>
      </c>
      <c r="E2401" s="8" t="str">
        <f t="shared" si="38"/>
        <v>Blank</v>
      </c>
      <c r="F2401">
        <f>_xlfn.XLOOKUP(C2401,'Wk no''s'!B:B,'Wk no''s'!C:C,FALSE)</f>
        <v>13</v>
      </c>
    </row>
    <row r="2402" spans="1:6" x14ac:dyDescent="0.25">
      <c r="A2402" t="s">
        <v>2643</v>
      </c>
      <c r="C2402" s="1">
        <v>45741</v>
      </c>
      <c r="D2402" t="s">
        <v>2</v>
      </c>
      <c r="E2402" s="8" t="str">
        <f t="shared" si="38"/>
        <v>Blank</v>
      </c>
      <c r="F2402">
        <f>_xlfn.XLOOKUP(C2402,'Wk no''s'!B:B,'Wk no''s'!C:C,FALSE)</f>
        <v>13</v>
      </c>
    </row>
    <row r="2403" spans="1:6" x14ac:dyDescent="0.25">
      <c r="A2403" t="s">
        <v>2644</v>
      </c>
      <c r="B2403">
        <v>15</v>
      </c>
      <c r="C2403" s="1">
        <v>45742</v>
      </c>
      <c r="D2403" t="s">
        <v>2</v>
      </c>
      <c r="E2403" s="8" t="str">
        <f t="shared" si="38"/>
        <v>Not Blank</v>
      </c>
      <c r="F2403">
        <f>_xlfn.XLOOKUP(C2403,'Wk no''s'!B:B,'Wk no''s'!C:C,FALSE)</f>
        <v>13</v>
      </c>
    </row>
    <row r="2404" spans="1:6" x14ac:dyDescent="0.25">
      <c r="A2404" t="s">
        <v>2645</v>
      </c>
      <c r="B2404">
        <v>0</v>
      </c>
      <c r="C2404" s="1">
        <v>45742</v>
      </c>
      <c r="D2404" t="s">
        <v>2</v>
      </c>
      <c r="E2404" s="8" t="str">
        <f t="shared" si="38"/>
        <v>Blank</v>
      </c>
      <c r="F2404">
        <f>_xlfn.XLOOKUP(C2404,'Wk no''s'!B:B,'Wk no''s'!C:C,FALSE)</f>
        <v>13</v>
      </c>
    </row>
    <row r="2405" spans="1:6" x14ac:dyDescent="0.25">
      <c r="A2405" t="s">
        <v>2646</v>
      </c>
      <c r="C2405" s="1">
        <v>45741</v>
      </c>
      <c r="D2405" t="s">
        <v>2</v>
      </c>
      <c r="E2405" s="8" t="str">
        <f t="shared" si="38"/>
        <v>Blank</v>
      </c>
      <c r="F2405">
        <f>_xlfn.XLOOKUP(C2405,'Wk no''s'!B:B,'Wk no''s'!C:C,FALSE)</f>
        <v>13</v>
      </c>
    </row>
    <row r="2406" spans="1:6" x14ac:dyDescent="0.25">
      <c r="A2406" t="s">
        <v>2647</v>
      </c>
      <c r="B2406">
        <v>-7</v>
      </c>
      <c r="C2406" s="1">
        <v>45742</v>
      </c>
      <c r="D2406" t="s">
        <v>2</v>
      </c>
      <c r="E2406" s="8" t="str">
        <f t="shared" si="38"/>
        <v>Not Blank</v>
      </c>
      <c r="F2406">
        <f>_xlfn.XLOOKUP(C2406,'Wk no''s'!B:B,'Wk no''s'!C:C,FALSE)</f>
        <v>13</v>
      </c>
    </row>
    <row r="2407" spans="1:6" x14ac:dyDescent="0.25">
      <c r="A2407" t="s">
        <v>2648</v>
      </c>
      <c r="C2407" s="1">
        <v>45741</v>
      </c>
      <c r="D2407" t="s">
        <v>2</v>
      </c>
      <c r="E2407" s="8" t="str">
        <f t="shared" si="38"/>
        <v>Blank</v>
      </c>
      <c r="F2407">
        <f>_xlfn.XLOOKUP(C2407,'Wk no''s'!B:B,'Wk no''s'!C:C,FALSE)</f>
        <v>13</v>
      </c>
    </row>
    <row r="2408" spans="1:6" x14ac:dyDescent="0.25">
      <c r="A2408" t="s">
        <v>2649</v>
      </c>
      <c r="B2408">
        <v>16</v>
      </c>
      <c r="C2408" s="1">
        <v>45743</v>
      </c>
      <c r="D2408" t="s">
        <v>2</v>
      </c>
      <c r="E2408" s="8" t="str">
        <f t="shared" si="38"/>
        <v>Not Blank</v>
      </c>
      <c r="F2408">
        <f>_xlfn.XLOOKUP(C2408,'Wk no''s'!B:B,'Wk no''s'!C:C,FALSE)</f>
        <v>13</v>
      </c>
    </row>
    <row r="2409" spans="1:6" x14ac:dyDescent="0.25">
      <c r="A2409" t="s">
        <v>2650</v>
      </c>
      <c r="B2409">
        <v>0</v>
      </c>
      <c r="C2409" s="1">
        <v>45742</v>
      </c>
      <c r="D2409" t="s">
        <v>2</v>
      </c>
      <c r="E2409" s="8" t="str">
        <f t="shared" si="38"/>
        <v>Blank</v>
      </c>
      <c r="F2409">
        <f>_xlfn.XLOOKUP(C2409,'Wk no''s'!B:B,'Wk no''s'!C:C,FALSE)</f>
        <v>13</v>
      </c>
    </row>
    <row r="2410" spans="1:6" x14ac:dyDescent="0.25">
      <c r="A2410" t="s">
        <v>2651</v>
      </c>
      <c r="B2410">
        <v>23</v>
      </c>
      <c r="C2410" s="1">
        <v>45743</v>
      </c>
      <c r="D2410" t="s">
        <v>2</v>
      </c>
      <c r="E2410" s="8" t="str">
        <f t="shared" si="38"/>
        <v>Not Blank</v>
      </c>
      <c r="F2410">
        <f>_xlfn.XLOOKUP(C2410,'Wk no''s'!B:B,'Wk no''s'!C:C,FALSE)</f>
        <v>13</v>
      </c>
    </row>
    <row r="2411" spans="1:6" x14ac:dyDescent="0.25">
      <c r="A2411" t="s">
        <v>2652</v>
      </c>
      <c r="C2411" s="1">
        <v>45741</v>
      </c>
      <c r="D2411" t="s">
        <v>2</v>
      </c>
      <c r="E2411" s="8" t="str">
        <f t="shared" si="38"/>
        <v>Blank</v>
      </c>
      <c r="F2411">
        <f>_xlfn.XLOOKUP(C2411,'Wk no''s'!B:B,'Wk no''s'!C:C,FALSE)</f>
        <v>13</v>
      </c>
    </row>
    <row r="2412" spans="1:6" x14ac:dyDescent="0.25">
      <c r="A2412" t="s">
        <v>2653</v>
      </c>
      <c r="C2412" s="1">
        <v>45741</v>
      </c>
      <c r="D2412" t="s">
        <v>2</v>
      </c>
      <c r="E2412" s="8" t="str">
        <f t="shared" si="38"/>
        <v>Blank</v>
      </c>
      <c r="F2412">
        <f>_xlfn.XLOOKUP(C2412,'Wk no''s'!B:B,'Wk no''s'!C:C,FALSE)</f>
        <v>13</v>
      </c>
    </row>
    <row r="2413" spans="1:6" x14ac:dyDescent="0.25">
      <c r="A2413" t="s">
        <v>2654</v>
      </c>
      <c r="C2413" s="1">
        <v>45741</v>
      </c>
      <c r="D2413" t="s">
        <v>2</v>
      </c>
      <c r="E2413" s="8" t="str">
        <f t="shared" si="38"/>
        <v>Blank</v>
      </c>
      <c r="F2413">
        <f>_xlfn.XLOOKUP(C2413,'Wk no''s'!B:B,'Wk no''s'!C:C,FALSE)</f>
        <v>13</v>
      </c>
    </row>
    <row r="2414" spans="1:6" x14ac:dyDescent="0.25">
      <c r="A2414" t="s">
        <v>2655</v>
      </c>
      <c r="B2414">
        <v>15</v>
      </c>
      <c r="C2414" s="1">
        <v>45742</v>
      </c>
      <c r="D2414" t="s">
        <v>2</v>
      </c>
      <c r="E2414" s="8" t="str">
        <f t="shared" si="38"/>
        <v>Not Blank</v>
      </c>
      <c r="F2414">
        <f>_xlfn.XLOOKUP(C2414,'Wk no''s'!B:B,'Wk no''s'!C:C,FALSE)</f>
        <v>13</v>
      </c>
    </row>
    <row r="2415" spans="1:6" x14ac:dyDescent="0.25">
      <c r="A2415" t="s">
        <v>2656</v>
      </c>
      <c r="B2415">
        <v>23</v>
      </c>
      <c r="C2415" s="1">
        <v>45743</v>
      </c>
      <c r="D2415" t="s">
        <v>2</v>
      </c>
      <c r="E2415" s="8" t="str">
        <f t="shared" si="38"/>
        <v>Not Blank</v>
      </c>
      <c r="F2415">
        <f>_xlfn.XLOOKUP(C2415,'Wk no''s'!B:B,'Wk no''s'!C:C,FALSE)</f>
        <v>13</v>
      </c>
    </row>
    <row r="2416" spans="1:6" x14ac:dyDescent="0.25">
      <c r="A2416" t="s">
        <v>2657</v>
      </c>
      <c r="B2416">
        <v>23</v>
      </c>
      <c r="C2416" s="1">
        <v>45743</v>
      </c>
      <c r="D2416" t="s">
        <v>2</v>
      </c>
      <c r="E2416" s="8" t="str">
        <f t="shared" si="38"/>
        <v>Not Blank</v>
      </c>
      <c r="F2416">
        <f>_xlfn.XLOOKUP(C2416,'Wk no''s'!B:B,'Wk no''s'!C:C,FALSE)</f>
        <v>13</v>
      </c>
    </row>
    <row r="2417" spans="1:6" x14ac:dyDescent="0.25">
      <c r="A2417" t="s">
        <v>2658</v>
      </c>
      <c r="C2417" s="1">
        <v>45741</v>
      </c>
      <c r="D2417" t="s">
        <v>2</v>
      </c>
      <c r="E2417" s="8" t="str">
        <f t="shared" si="38"/>
        <v>Blank</v>
      </c>
      <c r="F2417">
        <f>_xlfn.XLOOKUP(C2417,'Wk no''s'!B:B,'Wk no''s'!C:C,FALSE)</f>
        <v>13</v>
      </c>
    </row>
    <row r="2418" spans="1:6" x14ac:dyDescent="0.25">
      <c r="A2418" t="s">
        <v>2659</v>
      </c>
      <c r="B2418">
        <v>8</v>
      </c>
      <c r="C2418" s="1">
        <v>45742</v>
      </c>
      <c r="D2418" t="s">
        <v>2</v>
      </c>
      <c r="E2418" s="8" t="str">
        <f t="shared" si="38"/>
        <v>Not Blank</v>
      </c>
      <c r="F2418">
        <f>_xlfn.XLOOKUP(C2418,'Wk no''s'!B:B,'Wk no''s'!C:C,FALSE)</f>
        <v>13</v>
      </c>
    </row>
    <row r="2419" spans="1:6" x14ac:dyDescent="0.25">
      <c r="A2419" t="s">
        <v>2660</v>
      </c>
      <c r="B2419">
        <v>15</v>
      </c>
      <c r="C2419" s="1">
        <v>45742</v>
      </c>
      <c r="D2419" t="s">
        <v>2</v>
      </c>
      <c r="E2419" s="8" t="str">
        <f t="shared" si="38"/>
        <v>Not Blank</v>
      </c>
      <c r="F2419">
        <f>_xlfn.XLOOKUP(C2419,'Wk no''s'!B:B,'Wk no''s'!C:C,FALSE)</f>
        <v>13</v>
      </c>
    </row>
    <row r="2420" spans="1:6" x14ac:dyDescent="0.25">
      <c r="A2420" t="s">
        <v>2661</v>
      </c>
      <c r="B2420">
        <v>16</v>
      </c>
      <c r="C2420" s="1">
        <v>45744</v>
      </c>
      <c r="D2420" t="s">
        <v>2</v>
      </c>
      <c r="E2420" s="8" t="str">
        <f t="shared" si="38"/>
        <v>Not Blank</v>
      </c>
      <c r="F2420">
        <f>_xlfn.XLOOKUP(C2420,'Wk no''s'!B:B,'Wk no''s'!C:C,FALSE)</f>
        <v>13</v>
      </c>
    </row>
    <row r="2421" spans="1:6" x14ac:dyDescent="0.25">
      <c r="A2421" t="s">
        <v>2662</v>
      </c>
      <c r="B2421">
        <v>0</v>
      </c>
      <c r="C2421" s="1">
        <v>45742</v>
      </c>
      <c r="D2421" t="s">
        <v>2</v>
      </c>
      <c r="E2421" s="8" t="str">
        <f t="shared" si="38"/>
        <v>Blank</v>
      </c>
      <c r="F2421">
        <f>_xlfn.XLOOKUP(C2421,'Wk no''s'!B:B,'Wk no''s'!C:C,FALSE)</f>
        <v>13</v>
      </c>
    </row>
    <row r="2422" spans="1:6" x14ac:dyDescent="0.25">
      <c r="A2422" t="s">
        <v>2663</v>
      </c>
      <c r="B2422">
        <v>0</v>
      </c>
      <c r="C2422" s="1">
        <v>45742</v>
      </c>
      <c r="D2422" t="s">
        <v>2</v>
      </c>
      <c r="E2422" s="8" t="str">
        <f t="shared" si="38"/>
        <v>Blank</v>
      </c>
      <c r="F2422">
        <f>_xlfn.XLOOKUP(C2422,'Wk no''s'!B:B,'Wk no''s'!C:C,FALSE)</f>
        <v>13</v>
      </c>
    </row>
    <row r="2423" spans="1:6" x14ac:dyDescent="0.25">
      <c r="A2423" t="s">
        <v>2664</v>
      </c>
      <c r="B2423">
        <v>0</v>
      </c>
      <c r="C2423" s="1">
        <v>45742</v>
      </c>
      <c r="D2423" t="s">
        <v>2</v>
      </c>
      <c r="E2423" s="8" t="str">
        <f t="shared" si="38"/>
        <v>Blank</v>
      </c>
      <c r="F2423">
        <f>_xlfn.XLOOKUP(C2423,'Wk no''s'!B:B,'Wk no''s'!C:C,FALSE)</f>
        <v>13</v>
      </c>
    </row>
    <row r="2424" spans="1:6" x14ac:dyDescent="0.25">
      <c r="A2424" t="s">
        <v>2665</v>
      </c>
      <c r="B2424">
        <v>0</v>
      </c>
      <c r="C2424" s="1">
        <v>45742</v>
      </c>
      <c r="D2424" t="s">
        <v>2</v>
      </c>
      <c r="E2424" s="8" t="str">
        <f t="shared" si="38"/>
        <v>Blank</v>
      </c>
      <c r="F2424">
        <f>_xlfn.XLOOKUP(C2424,'Wk no''s'!B:B,'Wk no''s'!C:C,FALSE)</f>
        <v>13</v>
      </c>
    </row>
    <row r="2425" spans="1:6" x14ac:dyDescent="0.25">
      <c r="A2425" t="s">
        <v>2666</v>
      </c>
      <c r="B2425">
        <v>8</v>
      </c>
      <c r="C2425" s="1">
        <v>45743</v>
      </c>
      <c r="D2425" t="s">
        <v>2</v>
      </c>
      <c r="E2425" s="8" t="str">
        <f t="shared" si="38"/>
        <v>Not Blank</v>
      </c>
      <c r="F2425">
        <f>_xlfn.XLOOKUP(C2425,'Wk no''s'!B:B,'Wk no''s'!C:C,FALSE)</f>
        <v>13</v>
      </c>
    </row>
    <row r="2426" spans="1:6" x14ac:dyDescent="0.25">
      <c r="A2426" t="s">
        <v>2667</v>
      </c>
      <c r="C2426" s="1">
        <v>45742</v>
      </c>
      <c r="D2426" t="s">
        <v>2</v>
      </c>
      <c r="E2426" s="8" t="str">
        <f t="shared" si="38"/>
        <v>Blank</v>
      </c>
      <c r="F2426">
        <f>_xlfn.XLOOKUP(C2426,'Wk no''s'!B:B,'Wk no''s'!C:C,FALSE)</f>
        <v>13</v>
      </c>
    </row>
    <row r="2427" spans="1:6" x14ac:dyDescent="0.25">
      <c r="A2427" t="s">
        <v>2668</v>
      </c>
      <c r="C2427" s="1">
        <v>45742</v>
      </c>
      <c r="D2427" t="s">
        <v>2</v>
      </c>
      <c r="E2427" s="8" t="str">
        <f t="shared" si="38"/>
        <v>Blank</v>
      </c>
      <c r="F2427">
        <f>_xlfn.XLOOKUP(C2427,'Wk no''s'!B:B,'Wk no''s'!C:C,FALSE)</f>
        <v>13</v>
      </c>
    </row>
    <row r="2428" spans="1:6" x14ac:dyDescent="0.25">
      <c r="A2428" t="s">
        <v>2669</v>
      </c>
      <c r="C2428" s="1">
        <v>45742</v>
      </c>
      <c r="D2428" t="s">
        <v>2</v>
      </c>
      <c r="E2428" s="8" t="str">
        <f t="shared" si="38"/>
        <v>Blank</v>
      </c>
      <c r="F2428">
        <f>_xlfn.XLOOKUP(C2428,'Wk no''s'!B:B,'Wk no''s'!C:C,FALSE)</f>
        <v>13</v>
      </c>
    </row>
    <row r="2429" spans="1:6" x14ac:dyDescent="0.25">
      <c r="A2429" t="s">
        <v>2670</v>
      </c>
      <c r="C2429" s="1">
        <v>45742</v>
      </c>
      <c r="D2429" t="s">
        <v>2</v>
      </c>
      <c r="E2429" s="8" t="str">
        <f t="shared" si="38"/>
        <v>Blank</v>
      </c>
      <c r="F2429">
        <f>_xlfn.XLOOKUP(C2429,'Wk no''s'!B:B,'Wk no''s'!C:C,FALSE)</f>
        <v>13</v>
      </c>
    </row>
    <row r="2430" spans="1:6" x14ac:dyDescent="0.25">
      <c r="A2430" t="s">
        <v>2671</v>
      </c>
      <c r="B2430">
        <v>0</v>
      </c>
      <c r="C2430" s="1">
        <v>45742</v>
      </c>
      <c r="D2430" t="s">
        <v>2</v>
      </c>
      <c r="E2430" s="8" t="str">
        <f t="shared" si="38"/>
        <v>Blank</v>
      </c>
      <c r="F2430">
        <f>_xlfn.XLOOKUP(C2430,'Wk no''s'!B:B,'Wk no''s'!C:C,FALSE)</f>
        <v>13</v>
      </c>
    </row>
    <row r="2431" spans="1:6" x14ac:dyDescent="0.25">
      <c r="A2431" t="s">
        <v>2672</v>
      </c>
      <c r="C2431" s="1">
        <v>45742</v>
      </c>
      <c r="D2431" t="s">
        <v>2</v>
      </c>
      <c r="E2431" s="8" t="str">
        <f t="shared" si="38"/>
        <v>Blank</v>
      </c>
      <c r="F2431">
        <f>_xlfn.XLOOKUP(C2431,'Wk no''s'!B:B,'Wk no''s'!C:C,FALSE)</f>
        <v>13</v>
      </c>
    </row>
    <row r="2432" spans="1:6" x14ac:dyDescent="0.25">
      <c r="A2432" t="s">
        <v>2673</v>
      </c>
      <c r="B2432">
        <v>1</v>
      </c>
      <c r="C2432" s="1">
        <v>45743</v>
      </c>
      <c r="D2432" t="s">
        <v>2</v>
      </c>
      <c r="E2432" s="8" t="str">
        <f t="shared" si="38"/>
        <v>Not Blank</v>
      </c>
      <c r="F2432">
        <f>_xlfn.XLOOKUP(C2432,'Wk no''s'!B:B,'Wk no''s'!C:C,FALSE)</f>
        <v>13</v>
      </c>
    </row>
    <row r="2433" spans="1:6" x14ac:dyDescent="0.25">
      <c r="A2433" t="s">
        <v>2674</v>
      </c>
      <c r="B2433">
        <v>0</v>
      </c>
      <c r="C2433" s="1">
        <v>45743</v>
      </c>
      <c r="D2433" t="s">
        <v>2</v>
      </c>
      <c r="E2433" s="8" t="str">
        <f t="shared" si="38"/>
        <v>Blank</v>
      </c>
      <c r="F2433">
        <f>_xlfn.XLOOKUP(C2433,'Wk no''s'!B:B,'Wk no''s'!C:C,FALSE)</f>
        <v>13</v>
      </c>
    </row>
    <row r="2434" spans="1:6" x14ac:dyDescent="0.25">
      <c r="A2434" t="s">
        <v>2675</v>
      </c>
      <c r="C2434" s="1">
        <v>45742</v>
      </c>
      <c r="D2434" t="s">
        <v>2</v>
      </c>
      <c r="E2434" s="8" t="str">
        <f t="shared" si="38"/>
        <v>Blank</v>
      </c>
      <c r="F2434">
        <f>_xlfn.XLOOKUP(C2434,'Wk no''s'!B:B,'Wk no''s'!C:C,FALSE)</f>
        <v>13</v>
      </c>
    </row>
    <row r="2435" spans="1:6" x14ac:dyDescent="0.25">
      <c r="A2435" t="s">
        <v>2676</v>
      </c>
      <c r="B2435">
        <v>0</v>
      </c>
      <c r="C2435" s="1">
        <v>45742</v>
      </c>
      <c r="D2435" t="s">
        <v>2</v>
      </c>
      <c r="E2435" s="8" t="str">
        <f t="shared" si="38"/>
        <v>Blank</v>
      </c>
      <c r="F2435">
        <f>_xlfn.XLOOKUP(C2435,'Wk no''s'!B:B,'Wk no''s'!C:C,FALSE)</f>
        <v>13</v>
      </c>
    </row>
    <row r="2436" spans="1:6" x14ac:dyDescent="0.25">
      <c r="A2436" t="s">
        <v>2677</v>
      </c>
      <c r="B2436">
        <v>0</v>
      </c>
      <c r="C2436" s="1">
        <v>45742</v>
      </c>
      <c r="D2436" t="s">
        <v>2</v>
      </c>
      <c r="E2436" s="8" t="str">
        <f t="shared" si="38"/>
        <v>Blank</v>
      </c>
      <c r="F2436">
        <f>_xlfn.XLOOKUP(C2436,'Wk no''s'!B:B,'Wk no''s'!C:C,FALSE)</f>
        <v>13</v>
      </c>
    </row>
    <row r="2437" spans="1:6" x14ac:dyDescent="0.25">
      <c r="A2437" t="s">
        <v>2678</v>
      </c>
      <c r="B2437">
        <v>8</v>
      </c>
      <c r="C2437" s="1">
        <v>45743</v>
      </c>
      <c r="D2437" t="s">
        <v>2</v>
      </c>
      <c r="E2437" s="8" t="str">
        <f t="shared" si="38"/>
        <v>Not Blank</v>
      </c>
      <c r="F2437">
        <f>_xlfn.XLOOKUP(C2437,'Wk no''s'!B:B,'Wk no''s'!C:C,FALSE)</f>
        <v>13</v>
      </c>
    </row>
    <row r="2438" spans="1:6" x14ac:dyDescent="0.25">
      <c r="A2438" t="s">
        <v>2679</v>
      </c>
      <c r="B2438">
        <v>0</v>
      </c>
      <c r="C2438" s="1">
        <v>45742</v>
      </c>
      <c r="D2438" t="s">
        <v>2</v>
      </c>
      <c r="E2438" s="8" t="str">
        <f t="shared" si="38"/>
        <v>Blank</v>
      </c>
      <c r="F2438">
        <f>_xlfn.XLOOKUP(C2438,'Wk no''s'!B:B,'Wk no''s'!C:C,FALSE)</f>
        <v>13</v>
      </c>
    </row>
    <row r="2439" spans="1:6" x14ac:dyDescent="0.25">
      <c r="A2439" t="s">
        <v>2680</v>
      </c>
      <c r="C2439" s="1">
        <v>45742</v>
      </c>
      <c r="D2439" t="s">
        <v>2</v>
      </c>
      <c r="E2439" s="8" t="str">
        <f t="shared" si="38"/>
        <v>Blank</v>
      </c>
      <c r="F2439">
        <f>_xlfn.XLOOKUP(C2439,'Wk no''s'!B:B,'Wk no''s'!C:C,FALSE)</f>
        <v>13</v>
      </c>
    </row>
    <row r="2440" spans="1:6" x14ac:dyDescent="0.25">
      <c r="A2440" t="s">
        <v>2681</v>
      </c>
      <c r="B2440">
        <v>0</v>
      </c>
      <c r="C2440" s="1">
        <v>45743</v>
      </c>
      <c r="D2440" t="s">
        <v>2</v>
      </c>
      <c r="E2440" s="8" t="str">
        <f t="shared" si="38"/>
        <v>Blank</v>
      </c>
      <c r="F2440">
        <f>_xlfn.XLOOKUP(C2440,'Wk no''s'!B:B,'Wk no''s'!C:C,FALSE)</f>
        <v>13</v>
      </c>
    </row>
    <row r="2441" spans="1:6" x14ac:dyDescent="0.25">
      <c r="A2441" t="s">
        <v>2682</v>
      </c>
      <c r="B2441">
        <v>-8</v>
      </c>
      <c r="C2441" s="1">
        <v>45742</v>
      </c>
      <c r="D2441" t="s">
        <v>2</v>
      </c>
      <c r="E2441" s="8" t="str">
        <f t="shared" si="38"/>
        <v>Not Blank</v>
      </c>
      <c r="F2441">
        <f>_xlfn.XLOOKUP(C2441,'Wk no''s'!B:B,'Wk no''s'!C:C,FALSE)</f>
        <v>13</v>
      </c>
    </row>
    <row r="2442" spans="1:6" x14ac:dyDescent="0.25">
      <c r="A2442" t="s">
        <v>2683</v>
      </c>
      <c r="B2442">
        <v>8</v>
      </c>
      <c r="C2442" s="1">
        <v>45743</v>
      </c>
      <c r="D2442" t="s">
        <v>2</v>
      </c>
      <c r="E2442" s="8" t="str">
        <f t="shared" si="38"/>
        <v>Not Blank</v>
      </c>
      <c r="F2442">
        <f>_xlfn.XLOOKUP(C2442,'Wk no''s'!B:B,'Wk no''s'!C:C,FALSE)</f>
        <v>13</v>
      </c>
    </row>
    <row r="2443" spans="1:6" x14ac:dyDescent="0.25">
      <c r="A2443" t="s">
        <v>2684</v>
      </c>
      <c r="C2443" s="1">
        <v>45742</v>
      </c>
      <c r="D2443" t="s">
        <v>2</v>
      </c>
      <c r="E2443" s="8" t="str">
        <f t="shared" si="38"/>
        <v>Blank</v>
      </c>
      <c r="F2443">
        <f>_xlfn.XLOOKUP(C2443,'Wk no''s'!B:B,'Wk no''s'!C:C,FALSE)</f>
        <v>13</v>
      </c>
    </row>
    <row r="2444" spans="1:6" x14ac:dyDescent="0.25">
      <c r="A2444" t="s">
        <v>2685</v>
      </c>
      <c r="C2444" s="1">
        <v>45742</v>
      </c>
      <c r="D2444" t="s">
        <v>2</v>
      </c>
      <c r="E2444" s="8" t="str">
        <f t="shared" si="38"/>
        <v>Blank</v>
      </c>
      <c r="F2444">
        <f>_xlfn.XLOOKUP(C2444,'Wk no''s'!B:B,'Wk no''s'!C:C,FALSE)</f>
        <v>13</v>
      </c>
    </row>
    <row r="2445" spans="1:6" x14ac:dyDescent="0.25">
      <c r="A2445" t="s">
        <v>2686</v>
      </c>
      <c r="B2445">
        <v>0</v>
      </c>
      <c r="C2445" s="1">
        <v>45742</v>
      </c>
      <c r="D2445" t="s">
        <v>2</v>
      </c>
      <c r="E2445" s="8" t="str">
        <f t="shared" si="38"/>
        <v>Blank</v>
      </c>
      <c r="F2445">
        <f>_xlfn.XLOOKUP(C2445,'Wk no''s'!B:B,'Wk no''s'!C:C,FALSE)</f>
        <v>13</v>
      </c>
    </row>
    <row r="2446" spans="1:6" x14ac:dyDescent="0.25">
      <c r="A2446" t="s">
        <v>2687</v>
      </c>
      <c r="B2446">
        <v>1</v>
      </c>
      <c r="C2446" s="1">
        <v>45742</v>
      </c>
      <c r="D2446" t="s">
        <v>2</v>
      </c>
      <c r="E2446" s="8" t="str">
        <f t="shared" si="38"/>
        <v>Not Blank</v>
      </c>
      <c r="F2446">
        <f>_xlfn.XLOOKUP(C2446,'Wk no''s'!B:B,'Wk no''s'!C:C,FALSE)</f>
        <v>13</v>
      </c>
    </row>
    <row r="2447" spans="1:6" x14ac:dyDescent="0.25">
      <c r="A2447" t="s">
        <v>2688</v>
      </c>
      <c r="C2447" s="1">
        <v>45742</v>
      </c>
      <c r="D2447" t="s">
        <v>2</v>
      </c>
      <c r="E2447" s="8" t="str">
        <f t="shared" si="38"/>
        <v>Blank</v>
      </c>
      <c r="F2447">
        <f>_xlfn.XLOOKUP(C2447,'Wk no''s'!B:B,'Wk no''s'!C:C,FALSE)</f>
        <v>13</v>
      </c>
    </row>
    <row r="2448" spans="1:6" x14ac:dyDescent="0.25">
      <c r="A2448" t="s">
        <v>2689</v>
      </c>
      <c r="B2448">
        <v>23</v>
      </c>
      <c r="C2448" s="1">
        <v>45744</v>
      </c>
      <c r="D2448" t="s">
        <v>2</v>
      </c>
      <c r="E2448" s="8" t="str">
        <f t="shared" si="38"/>
        <v>Not Blank</v>
      </c>
      <c r="F2448">
        <f>_xlfn.XLOOKUP(C2448,'Wk no''s'!B:B,'Wk no''s'!C:C,FALSE)</f>
        <v>13</v>
      </c>
    </row>
    <row r="2449" spans="1:6" x14ac:dyDescent="0.25">
      <c r="A2449" t="s">
        <v>2690</v>
      </c>
      <c r="B2449">
        <v>15</v>
      </c>
      <c r="C2449" s="1">
        <v>45743</v>
      </c>
      <c r="D2449" t="s">
        <v>2</v>
      </c>
      <c r="E2449" s="8" t="str">
        <f t="shared" si="38"/>
        <v>Not Blank</v>
      </c>
      <c r="F2449">
        <f>_xlfn.XLOOKUP(C2449,'Wk no''s'!B:B,'Wk no''s'!C:C,FALSE)</f>
        <v>13</v>
      </c>
    </row>
    <row r="2450" spans="1:6" x14ac:dyDescent="0.25">
      <c r="A2450" t="s">
        <v>2691</v>
      </c>
      <c r="B2450">
        <v>0</v>
      </c>
      <c r="C2450" s="1">
        <v>45742</v>
      </c>
      <c r="D2450" t="s">
        <v>2</v>
      </c>
      <c r="E2450" s="8" t="str">
        <f t="shared" ref="E2450:E2513" si="39">IF(B2450=0,"Blank","Not Blank")</f>
        <v>Blank</v>
      </c>
      <c r="F2450">
        <f>_xlfn.XLOOKUP(C2450,'Wk no''s'!B:B,'Wk no''s'!C:C,FALSE)</f>
        <v>13</v>
      </c>
    </row>
    <row r="2451" spans="1:6" x14ac:dyDescent="0.25">
      <c r="A2451" t="s">
        <v>2692</v>
      </c>
      <c r="B2451">
        <v>0</v>
      </c>
      <c r="C2451" s="1">
        <v>45743</v>
      </c>
      <c r="D2451" t="s">
        <v>2</v>
      </c>
      <c r="E2451" s="8" t="str">
        <f t="shared" si="39"/>
        <v>Blank</v>
      </c>
      <c r="F2451">
        <f>_xlfn.XLOOKUP(C2451,'Wk no''s'!B:B,'Wk no''s'!C:C,FALSE)</f>
        <v>13</v>
      </c>
    </row>
    <row r="2452" spans="1:6" x14ac:dyDescent="0.25">
      <c r="A2452" t="s">
        <v>2693</v>
      </c>
      <c r="B2452">
        <v>0</v>
      </c>
      <c r="C2452" s="1">
        <v>45743</v>
      </c>
      <c r="D2452" t="s">
        <v>2</v>
      </c>
      <c r="E2452" s="8" t="str">
        <f t="shared" si="39"/>
        <v>Blank</v>
      </c>
      <c r="F2452">
        <f>_xlfn.XLOOKUP(C2452,'Wk no''s'!B:B,'Wk no''s'!C:C,FALSE)</f>
        <v>13</v>
      </c>
    </row>
    <row r="2453" spans="1:6" x14ac:dyDescent="0.25">
      <c r="A2453" t="s">
        <v>2694</v>
      </c>
      <c r="B2453">
        <v>0</v>
      </c>
      <c r="C2453" s="1">
        <v>45743</v>
      </c>
      <c r="D2453" t="s">
        <v>2</v>
      </c>
      <c r="E2453" s="8" t="str">
        <f t="shared" si="39"/>
        <v>Blank</v>
      </c>
      <c r="F2453">
        <f>_xlfn.XLOOKUP(C2453,'Wk no''s'!B:B,'Wk no''s'!C:C,FALSE)</f>
        <v>13</v>
      </c>
    </row>
    <row r="2454" spans="1:6" x14ac:dyDescent="0.25">
      <c r="A2454" t="s">
        <v>2695</v>
      </c>
      <c r="B2454">
        <v>0</v>
      </c>
      <c r="C2454" s="1">
        <v>45743</v>
      </c>
      <c r="D2454" t="s">
        <v>2</v>
      </c>
      <c r="E2454" s="8" t="str">
        <f t="shared" si="39"/>
        <v>Blank</v>
      </c>
      <c r="F2454">
        <f>_xlfn.XLOOKUP(C2454,'Wk no''s'!B:B,'Wk no''s'!C:C,FALSE)</f>
        <v>13</v>
      </c>
    </row>
    <row r="2455" spans="1:6" x14ac:dyDescent="0.25">
      <c r="A2455" t="s">
        <v>2696</v>
      </c>
      <c r="B2455">
        <v>8</v>
      </c>
      <c r="C2455" s="1">
        <v>45744</v>
      </c>
      <c r="D2455" t="s">
        <v>2</v>
      </c>
      <c r="E2455" s="8" t="str">
        <f t="shared" si="39"/>
        <v>Not Blank</v>
      </c>
      <c r="F2455">
        <f>_xlfn.XLOOKUP(C2455,'Wk no''s'!B:B,'Wk no''s'!C:C,FALSE)</f>
        <v>13</v>
      </c>
    </row>
    <row r="2456" spans="1:6" x14ac:dyDescent="0.25">
      <c r="A2456" t="s">
        <v>2697</v>
      </c>
      <c r="B2456">
        <v>0</v>
      </c>
      <c r="C2456" s="1">
        <v>45743</v>
      </c>
      <c r="D2456" t="s">
        <v>2</v>
      </c>
      <c r="E2456" s="8" t="str">
        <f t="shared" si="39"/>
        <v>Blank</v>
      </c>
      <c r="F2456">
        <f>_xlfn.XLOOKUP(C2456,'Wk no''s'!B:B,'Wk no''s'!C:C,FALSE)</f>
        <v>13</v>
      </c>
    </row>
    <row r="2457" spans="1:6" x14ac:dyDescent="0.25">
      <c r="A2457" t="s">
        <v>2698</v>
      </c>
      <c r="B2457">
        <v>8</v>
      </c>
      <c r="C2457" s="1">
        <v>45744</v>
      </c>
      <c r="D2457" t="s">
        <v>2</v>
      </c>
      <c r="E2457" s="8" t="str">
        <f t="shared" si="39"/>
        <v>Not Blank</v>
      </c>
      <c r="F2457">
        <f>_xlfn.XLOOKUP(C2457,'Wk no''s'!B:B,'Wk no''s'!C:C,FALSE)</f>
        <v>13</v>
      </c>
    </row>
    <row r="2458" spans="1:6" x14ac:dyDescent="0.25">
      <c r="A2458" t="s">
        <v>2699</v>
      </c>
      <c r="B2458">
        <v>8</v>
      </c>
      <c r="C2458" s="1">
        <v>45744</v>
      </c>
      <c r="D2458" t="s">
        <v>2</v>
      </c>
      <c r="E2458" s="8" t="str">
        <f t="shared" si="39"/>
        <v>Not Blank</v>
      </c>
      <c r="F2458">
        <f>_xlfn.XLOOKUP(C2458,'Wk no''s'!B:B,'Wk no''s'!C:C,FALSE)</f>
        <v>13</v>
      </c>
    </row>
    <row r="2459" spans="1:6" x14ac:dyDescent="0.25">
      <c r="A2459" t="s">
        <v>2700</v>
      </c>
      <c r="C2459" s="1">
        <v>45743</v>
      </c>
      <c r="D2459" t="s">
        <v>2</v>
      </c>
      <c r="E2459" s="8" t="str">
        <f t="shared" si="39"/>
        <v>Blank</v>
      </c>
      <c r="F2459">
        <f>_xlfn.XLOOKUP(C2459,'Wk no''s'!B:B,'Wk no''s'!C:C,FALSE)</f>
        <v>13</v>
      </c>
    </row>
    <row r="2460" spans="1:6" x14ac:dyDescent="0.25">
      <c r="A2460" t="s">
        <v>2701</v>
      </c>
      <c r="B2460">
        <v>0</v>
      </c>
      <c r="C2460" s="1">
        <v>45743</v>
      </c>
      <c r="D2460" t="s">
        <v>2</v>
      </c>
      <c r="E2460" s="8" t="str">
        <f t="shared" si="39"/>
        <v>Blank</v>
      </c>
      <c r="F2460">
        <f>_xlfn.XLOOKUP(C2460,'Wk no''s'!B:B,'Wk no''s'!C:C,FALSE)</f>
        <v>13</v>
      </c>
    </row>
    <row r="2461" spans="1:6" x14ac:dyDescent="0.25">
      <c r="A2461" t="s">
        <v>2702</v>
      </c>
      <c r="B2461">
        <v>0</v>
      </c>
      <c r="C2461" s="1">
        <v>45743</v>
      </c>
      <c r="D2461" t="s">
        <v>2</v>
      </c>
      <c r="E2461" s="8" t="str">
        <f t="shared" si="39"/>
        <v>Blank</v>
      </c>
      <c r="F2461">
        <f>_xlfn.XLOOKUP(C2461,'Wk no''s'!B:B,'Wk no''s'!C:C,FALSE)</f>
        <v>13</v>
      </c>
    </row>
    <row r="2462" spans="1:6" x14ac:dyDescent="0.25">
      <c r="A2462" t="s">
        <v>2703</v>
      </c>
      <c r="B2462">
        <v>0</v>
      </c>
      <c r="C2462" s="1">
        <v>45743</v>
      </c>
      <c r="D2462" t="s">
        <v>2</v>
      </c>
      <c r="E2462" s="8" t="str">
        <f t="shared" si="39"/>
        <v>Blank</v>
      </c>
      <c r="F2462">
        <f>_xlfn.XLOOKUP(C2462,'Wk no''s'!B:B,'Wk no''s'!C:C,FALSE)</f>
        <v>13</v>
      </c>
    </row>
    <row r="2463" spans="1:6" x14ac:dyDescent="0.25">
      <c r="A2463" t="s">
        <v>2704</v>
      </c>
      <c r="B2463">
        <v>8</v>
      </c>
      <c r="C2463" s="1">
        <v>45744</v>
      </c>
      <c r="D2463" t="s">
        <v>2</v>
      </c>
      <c r="E2463" s="8" t="str">
        <f t="shared" si="39"/>
        <v>Not Blank</v>
      </c>
      <c r="F2463">
        <f>_xlfn.XLOOKUP(C2463,'Wk no''s'!B:B,'Wk no''s'!C:C,FALSE)</f>
        <v>13</v>
      </c>
    </row>
    <row r="2464" spans="1:6" x14ac:dyDescent="0.25">
      <c r="A2464" t="s">
        <v>2705</v>
      </c>
      <c r="C2464" s="1">
        <v>45743</v>
      </c>
      <c r="D2464" t="s">
        <v>2</v>
      </c>
      <c r="E2464" s="8" t="str">
        <f t="shared" si="39"/>
        <v>Blank</v>
      </c>
      <c r="F2464">
        <f>_xlfn.XLOOKUP(C2464,'Wk no''s'!B:B,'Wk no''s'!C:C,FALSE)</f>
        <v>13</v>
      </c>
    </row>
    <row r="2465" spans="1:6" x14ac:dyDescent="0.25">
      <c r="A2465" t="s">
        <v>2706</v>
      </c>
      <c r="C2465" s="1">
        <v>45743</v>
      </c>
      <c r="D2465" t="s">
        <v>2</v>
      </c>
      <c r="E2465" s="8" t="str">
        <f t="shared" si="39"/>
        <v>Blank</v>
      </c>
      <c r="F2465">
        <f>_xlfn.XLOOKUP(C2465,'Wk no''s'!B:B,'Wk no''s'!C:C,FALSE)</f>
        <v>13</v>
      </c>
    </row>
    <row r="2466" spans="1:6" x14ac:dyDescent="0.25">
      <c r="A2466" t="s">
        <v>2707</v>
      </c>
      <c r="B2466">
        <v>0</v>
      </c>
      <c r="C2466" s="1">
        <v>45743</v>
      </c>
      <c r="D2466" t="s">
        <v>2</v>
      </c>
      <c r="E2466" s="8" t="str">
        <f t="shared" si="39"/>
        <v>Blank</v>
      </c>
      <c r="F2466">
        <f>_xlfn.XLOOKUP(C2466,'Wk no''s'!B:B,'Wk no''s'!C:C,FALSE)</f>
        <v>13</v>
      </c>
    </row>
    <row r="2467" spans="1:6" x14ac:dyDescent="0.25">
      <c r="A2467" t="s">
        <v>2708</v>
      </c>
      <c r="C2467" s="1">
        <v>45743</v>
      </c>
      <c r="D2467" t="s">
        <v>2</v>
      </c>
      <c r="E2467" s="8" t="str">
        <f t="shared" si="39"/>
        <v>Blank</v>
      </c>
      <c r="F2467">
        <f>_xlfn.XLOOKUP(C2467,'Wk no''s'!B:B,'Wk no''s'!C:C,FALSE)</f>
        <v>13</v>
      </c>
    </row>
    <row r="2468" spans="1:6" x14ac:dyDescent="0.25">
      <c r="A2468" t="s">
        <v>2709</v>
      </c>
      <c r="B2468">
        <v>-7</v>
      </c>
      <c r="C2468" s="1">
        <v>45743</v>
      </c>
      <c r="D2468" t="s">
        <v>2</v>
      </c>
      <c r="E2468" s="8" t="str">
        <f t="shared" si="39"/>
        <v>Not Blank</v>
      </c>
      <c r="F2468">
        <f>_xlfn.XLOOKUP(C2468,'Wk no''s'!B:B,'Wk no''s'!C:C,FALSE)</f>
        <v>13</v>
      </c>
    </row>
    <row r="2469" spans="1:6" x14ac:dyDescent="0.25">
      <c r="A2469" t="s">
        <v>2710</v>
      </c>
      <c r="B2469">
        <v>0</v>
      </c>
      <c r="C2469" s="1">
        <v>45743</v>
      </c>
      <c r="D2469" t="s">
        <v>2</v>
      </c>
      <c r="E2469" s="8" t="str">
        <f t="shared" si="39"/>
        <v>Blank</v>
      </c>
      <c r="F2469">
        <f>_xlfn.XLOOKUP(C2469,'Wk no''s'!B:B,'Wk no''s'!C:C,FALSE)</f>
        <v>13</v>
      </c>
    </row>
    <row r="2470" spans="1:6" x14ac:dyDescent="0.25">
      <c r="A2470" t="s">
        <v>2711</v>
      </c>
      <c r="B2470">
        <v>8</v>
      </c>
      <c r="C2470" s="1">
        <v>45744</v>
      </c>
      <c r="D2470" t="s">
        <v>2</v>
      </c>
      <c r="E2470" s="8" t="str">
        <f t="shared" si="39"/>
        <v>Not Blank</v>
      </c>
      <c r="F2470">
        <f>_xlfn.XLOOKUP(C2470,'Wk no''s'!B:B,'Wk no''s'!C:C,FALSE)</f>
        <v>13</v>
      </c>
    </row>
    <row r="2471" spans="1:6" x14ac:dyDescent="0.25">
      <c r="A2471" t="s">
        <v>2712</v>
      </c>
      <c r="B2471">
        <v>0</v>
      </c>
      <c r="C2471" s="1">
        <v>45743</v>
      </c>
      <c r="D2471" t="s">
        <v>2</v>
      </c>
      <c r="E2471" s="8" t="str">
        <f t="shared" si="39"/>
        <v>Blank</v>
      </c>
      <c r="F2471">
        <f>_xlfn.XLOOKUP(C2471,'Wk no''s'!B:B,'Wk no''s'!C:C,FALSE)</f>
        <v>13</v>
      </c>
    </row>
    <row r="2472" spans="1:6" x14ac:dyDescent="0.25">
      <c r="A2472" t="s">
        <v>2713</v>
      </c>
      <c r="B2472">
        <v>8</v>
      </c>
      <c r="C2472" s="1">
        <v>45744</v>
      </c>
      <c r="D2472" t="s">
        <v>2</v>
      </c>
      <c r="E2472" s="8" t="str">
        <f t="shared" si="39"/>
        <v>Not Blank</v>
      </c>
      <c r="F2472">
        <f>_xlfn.XLOOKUP(C2472,'Wk no''s'!B:B,'Wk no''s'!C:C,FALSE)</f>
        <v>13</v>
      </c>
    </row>
    <row r="2473" spans="1:6" x14ac:dyDescent="0.25">
      <c r="A2473" t="s">
        <v>2714</v>
      </c>
      <c r="C2473" s="1">
        <v>45743</v>
      </c>
      <c r="D2473" t="s">
        <v>2</v>
      </c>
      <c r="E2473" s="8" t="str">
        <f t="shared" si="39"/>
        <v>Blank</v>
      </c>
      <c r="F2473">
        <f>_xlfn.XLOOKUP(C2473,'Wk no''s'!B:B,'Wk no''s'!C:C,FALSE)</f>
        <v>13</v>
      </c>
    </row>
    <row r="2474" spans="1:6" x14ac:dyDescent="0.25">
      <c r="A2474" t="s">
        <v>2715</v>
      </c>
      <c r="C2474" s="1">
        <v>45743</v>
      </c>
      <c r="D2474" t="s">
        <v>2</v>
      </c>
      <c r="E2474" s="8" t="str">
        <f t="shared" si="39"/>
        <v>Blank</v>
      </c>
      <c r="F2474">
        <f>_xlfn.XLOOKUP(C2474,'Wk no''s'!B:B,'Wk no''s'!C:C,FALSE)</f>
        <v>13</v>
      </c>
    </row>
    <row r="2475" spans="1:6" x14ac:dyDescent="0.25">
      <c r="A2475" t="s">
        <v>2716</v>
      </c>
      <c r="B2475">
        <v>0</v>
      </c>
      <c r="C2475" s="1">
        <v>45744</v>
      </c>
      <c r="D2475" t="s">
        <v>2</v>
      </c>
      <c r="E2475" s="8" t="str">
        <f t="shared" si="39"/>
        <v>Blank</v>
      </c>
      <c r="F2475">
        <f>_xlfn.XLOOKUP(C2475,'Wk no''s'!B:B,'Wk no''s'!C:C,FALSE)</f>
        <v>13</v>
      </c>
    </row>
    <row r="2476" spans="1:6" x14ac:dyDescent="0.25">
      <c r="A2476" t="s">
        <v>2717</v>
      </c>
      <c r="C2476" s="1">
        <v>45743</v>
      </c>
      <c r="D2476" t="s">
        <v>2</v>
      </c>
      <c r="E2476" s="8" t="str">
        <f t="shared" si="39"/>
        <v>Blank</v>
      </c>
      <c r="F2476">
        <f>_xlfn.XLOOKUP(C2476,'Wk no''s'!B:B,'Wk no''s'!C:C,FALSE)</f>
        <v>13</v>
      </c>
    </row>
    <row r="2477" spans="1:6" x14ac:dyDescent="0.25">
      <c r="A2477" t="s">
        <v>2718</v>
      </c>
      <c r="C2477" s="1">
        <v>45743</v>
      </c>
      <c r="D2477" t="s">
        <v>2</v>
      </c>
      <c r="E2477" s="8" t="str">
        <f t="shared" si="39"/>
        <v>Blank</v>
      </c>
      <c r="F2477">
        <f>_xlfn.XLOOKUP(C2477,'Wk no''s'!B:B,'Wk no''s'!C:C,FALSE)</f>
        <v>13</v>
      </c>
    </row>
    <row r="2478" spans="1:6" x14ac:dyDescent="0.25">
      <c r="A2478" t="s">
        <v>2719</v>
      </c>
      <c r="C2478" s="1">
        <v>45743</v>
      </c>
      <c r="D2478" t="s">
        <v>2</v>
      </c>
      <c r="E2478" s="8" t="str">
        <f t="shared" si="39"/>
        <v>Blank</v>
      </c>
      <c r="F2478">
        <f>_xlfn.XLOOKUP(C2478,'Wk no''s'!B:B,'Wk no''s'!C:C,FALSE)</f>
        <v>13</v>
      </c>
    </row>
    <row r="2479" spans="1:6" x14ac:dyDescent="0.25">
      <c r="A2479" t="s">
        <v>2720</v>
      </c>
      <c r="C2479" s="1">
        <v>45743</v>
      </c>
      <c r="D2479" t="s">
        <v>2</v>
      </c>
      <c r="E2479" s="8" t="str">
        <f t="shared" si="39"/>
        <v>Blank</v>
      </c>
      <c r="F2479">
        <f>_xlfn.XLOOKUP(C2479,'Wk no''s'!B:B,'Wk no''s'!C:C,FALSE)</f>
        <v>13</v>
      </c>
    </row>
    <row r="2480" spans="1:6" x14ac:dyDescent="0.25">
      <c r="A2480" t="s">
        <v>2721</v>
      </c>
      <c r="B2480">
        <v>15</v>
      </c>
      <c r="C2480" s="1">
        <v>45744</v>
      </c>
      <c r="D2480" t="s">
        <v>2</v>
      </c>
      <c r="E2480" s="8" t="str">
        <f t="shared" si="39"/>
        <v>Not Blank</v>
      </c>
      <c r="F2480">
        <f>_xlfn.XLOOKUP(C2480,'Wk no''s'!B:B,'Wk no''s'!C:C,FALSE)</f>
        <v>13</v>
      </c>
    </row>
    <row r="2481" spans="1:6" x14ac:dyDescent="0.25">
      <c r="A2481" t="s">
        <v>2722</v>
      </c>
      <c r="C2481" s="1">
        <v>45743</v>
      </c>
      <c r="D2481" t="s">
        <v>2</v>
      </c>
      <c r="E2481" s="8" t="str">
        <f t="shared" si="39"/>
        <v>Blank</v>
      </c>
      <c r="F2481">
        <f>_xlfn.XLOOKUP(C2481,'Wk no''s'!B:B,'Wk no''s'!C:C,FALSE)</f>
        <v>13</v>
      </c>
    </row>
    <row r="2482" spans="1:6" x14ac:dyDescent="0.25">
      <c r="A2482" t="s">
        <v>2723</v>
      </c>
      <c r="C2482" s="1">
        <v>45744</v>
      </c>
      <c r="D2482" t="s">
        <v>2</v>
      </c>
      <c r="E2482" s="8" t="str">
        <f t="shared" si="39"/>
        <v>Blank</v>
      </c>
      <c r="F2482">
        <f>_xlfn.XLOOKUP(C2482,'Wk no''s'!B:B,'Wk no''s'!C:C,FALSE)</f>
        <v>13</v>
      </c>
    </row>
    <row r="2483" spans="1:6" x14ac:dyDescent="0.25">
      <c r="A2483" t="s">
        <v>2724</v>
      </c>
      <c r="B2483">
        <v>0</v>
      </c>
      <c r="C2483" s="1">
        <v>45744</v>
      </c>
      <c r="D2483" t="s">
        <v>2</v>
      </c>
      <c r="E2483" s="8" t="str">
        <f t="shared" si="39"/>
        <v>Blank</v>
      </c>
      <c r="F2483">
        <f>_xlfn.XLOOKUP(C2483,'Wk no''s'!B:B,'Wk no''s'!C:C,FALSE)</f>
        <v>13</v>
      </c>
    </row>
    <row r="2484" spans="1:6" x14ac:dyDescent="0.25">
      <c r="A2484" t="s">
        <v>2725</v>
      </c>
      <c r="B2484">
        <v>0</v>
      </c>
      <c r="C2484" s="1">
        <v>45744</v>
      </c>
      <c r="D2484" t="s">
        <v>2</v>
      </c>
      <c r="E2484" s="8" t="str">
        <f t="shared" si="39"/>
        <v>Blank</v>
      </c>
      <c r="F2484">
        <f>_xlfn.XLOOKUP(C2484,'Wk no''s'!B:B,'Wk no''s'!C:C,FALSE)</f>
        <v>13</v>
      </c>
    </row>
    <row r="2485" spans="1:6" x14ac:dyDescent="0.25">
      <c r="A2485" t="s">
        <v>2726</v>
      </c>
      <c r="C2485" s="1">
        <v>45744</v>
      </c>
      <c r="D2485" t="s">
        <v>2</v>
      </c>
      <c r="E2485" s="8" t="str">
        <f t="shared" si="39"/>
        <v>Blank</v>
      </c>
      <c r="F2485">
        <f>_xlfn.XLOOKUP(C2485,'Wk no''s'!B:B,'Wk no''s'!C:C,FALSE)</f>
        <v>13</v>
      </c>
    </row>
    <row r="2486" spans="1:6" x14ac:dyDescent="0.25">
      <c r="A2486" t="s">
        <v>2727</v>
      </c>
      <c r="B2486">
        <v>0</v>
      </c>
      <c r="C2486" s="1">
        <v>45744</v>
      </c>
      <c r="D2486" t="s">
        <v>2</v>
      </c>
      <c r="E2486" s="8" t="str">
        <f t="shared" si="39"/>
        <v>Blank</v>
      </c>
      <c r="F2486">
        <f>_xlfn.XLOOKUP(C2486,'Wk no''s'!B:B,'Wk no''s'!C:C,FALSE)</f>
        <v>13</v>
      </c>
    </row>
    <row r="2487" spans="1:6" x14ac:dyDescent="0.25">
      <c r="A2487" t="s">
        <v>2728</v>
      </c>
      <c r="B2487">
        <v>0</v>
      </c>
      <c r="C2487" s="1">
        <v>45744</v>
      </c>
      <c r="D2487" t="s">
        <v>2</v>
      </c>
      <c r="E2487" s="8" t="str">
        <f t="shared" si="39"/>
        <v>Blank</v>
      </c>
      <c r="F2487">
        <f>_xlfn.XLOOKUP(C2487,'Wk no''s'!B:B,'Wk no''s'!C:C,FALSE)</f>
        <v>13</v>
      </c>
    </row>
    <row r="2488" spans="1:6" x14ac:dyDescent="0.25">
      <c r="A2488" t="s">
        <v>2729</v>
      </c>
      <c r="C2488" s="1">
        <v>45744</v>
      </c>
      <c r="D2488" t="s">
        <v>2</v>
      </c>
      <c r="E2488" s="8" t="str">
        <f t="shared" si="39"/>
        <v>Blank</v>
      </c>
      <c r="F2488">
        <f>_xlfn.XLOOKUP(C2488,'Wk no''s'!B:B,'Wk no''s'!C:C,FALSE)</f>
        <v>13</v>
      </c>
    </row>
    <row r="2489" spans="1:6" x14ac:dyDescent="0.25">
      <c r="A2489" t="s">
        <v>2730</v>
      </c>
      <c r="B2489">
        <v>0</v>
      </c>
      <c r="C2489" s="1">
        <v>45744</v>
      </c>
      <c r="D2489" t="s">
        <v>2</v>
      </c>
      <c r="E2489" s="8" t="str">
        <f t="shared" si="39"/>
        <v>Blank</v>
      </c>
      <c r="F2489">
        <f>_xlfn.XLOOKUP(C2489,'Wk no''s'!B:B,'Wk no''s'!C:C,FALSE)</f>
        <v>13</v>
      </c>
    </row>
    <row r="2490" spans="1:6" x14ac:dyDescent="0.25">
      <c r="A2490" t="s">
        <v>2731</v>
      </c>
      <c r="C2490" s="1">
        <v>45744</v>
      </c>
      <c r="D2490" t="s">
        <v>2</v>
      </c>
      <c r="E2490" s="8" t="str">
        <f t="shared" si="39"/>
        <v>Blank</v>
      </c>
      <c r="F2490">
        <f>_xlfn.XLOOKUP(C2490,'Wk no''s'!B:B,'Wk no''s'!C:C,FALSE)</f>
        <v>13</v>
      </c>
    </row>
    <row r="2491" spans="1:6" x14ac:dyDescent="0.25">
      <c r="A2491" t="s">
        <v>2732</v>
      </c>
      <c r="B2491">
        <v>0</v>
      </c>
      <c r="C2491" s="1">
        <v>45744</v>
      </c>
      <c r="D2491" t="s">
        <v>2</v>
      </c>
      <c r="E2491" s="8" t="str">
        <f t="shared" si="39"/>
        <v>Blank</v>
      </c>
      <c r="F2491">
        <f>_xlfn.XLOOKUP(C2491,'Wk no''s'!B:B,'Wk no''s'!C:C,FALSE)</f>
        <v>13</v>
      </c>
    </row>
    <row r="2492" spans="1:6" x14ac:dyDescent="0.25">
      <c r="A2492" t="s">
        <v>2733</v>
      </c>
      <c r="B2492">
        <v>0</v>
      </c>
      <c r="C2492" s="1">
        <v>45744</v>
      </c>
      <c r="D2492" t="s">
        <v>2</v>
      </c>
      <c r="E2492" s="8" t="str">
        <f t="shared" si="39"/>
        <v>Blank</v>
      </c>
      <c r="F2492">
        <f>_xlfn.XLOOKUP(C2492,'Wk no''s'!B:B,'Wk no''s'!C:C,FALSE)</f>
        <v>13</v>
      </c>
    </row>
    <row r="2493" spans="1:6" x14ac:dyDescent="0.25">
      <c r="A2493" t="s">
        <v>2734</v>
      </c>
      <c r="C2493" s="1">
        <v>45744</v>
      </c>
      <c r="D2493" t="s">
        <v>2</v>
      </c>
      <c r="E2493" s="8" t="str">
        <f t="shared" si="39"/>
        <v>Blank</v>
      </c>
      <c r="F2493">
        <f>_xlfn.XLOOKUP(C2493,'Wk no''s'!B:B,'Wk no''s'!C:C,FALSE)</f>
        <v>13</v>
      </c>
    </row>
    <row r="2494" spans="1:6" x14ac:dyDescent="0.25">
      <c r="A2494" t="s">
        <v>2735</v>
      </c>
      <c r="B2494">
        <v>0</v>
      </c>
      <c r="C2494" s="1">
        <v>45744</v>
      </c>
      <c r="D2494" t="s">
        <v>2</v>
      </c>
      <c r="E2494" s="8" t="str">
        <f t="shared" si="39"/>
        <v>Blank</v>
      </c>
      <c r="F2494">
        <f>_xlfn.XLOOKUP(C2494,'Wk no''s'!B:B,'Wk no''s'!C:C,FALSE)</f>
        <v>13</v>
      </c>
    </row>
    <row r="2495" spans="1:6" x14ac:dyDescent="0.25">
      <c r="A2495" t="s">
        <v>2736</v>
      </c>
      <c r="B2495">
        <v>0</v>
      </c>
      <c r="C2495" s="1">
        <v>45744</v>
      </c>
      <c r="D2495" t="s">
        <v>2</v>
      </c>
      <c r="E2495" s="8" t="str">
        <f t="shared" si="39"/>
        <v>Blank</v>
      </c>
      <c r="F2495">
        <f>_xlfn.XLOOKUP(C2495,'Wk no''s'!B:B,'Wk no''s'!C:C,FALSE)</f>
        <v>13</v>
      </c>
    </row>
    <row r="2496" spans="1:6" x14ac:dyDescent="0.25">
      <c r="A2496" t="s">
        <v>2737</v>
      </c>
      <c r="B2496">
        <v>0</v>
      </c>
      <c r="C2496" s="1">
        <v>45744</v>
      </c>
      <c r="D2496" t="s">
        <v>2</v>
      </c>
      <c r="E2496" s="8" t="str">
        <f t="shared" si="39"/>
        <v>Blank</v>
      </c>
      <c r="F2496">
        <f>_xlfn.XLOOKUP(C2496,'Wk no''s'!B:B,'Wk no''s'!C:C,FALSE)</f>
        <v>13</v>
      </c>
    </row>
    <row r="2497" spans="1:6" x14ac:dyDescent="0.25">
      <c r="A2497" t="s">
        <v>2738</v>
      </c>
      <c r="C2497" s="1">
        <v>45744</v>
      </c>
      <c r="D2497" t="s">
        <v>2</v>
      </c>
      <c r="E2497" s="8" t="str">
        <f t="shared" si="39"/>
        <v>Blank</v>
      </c>
      <c r="F2497">
        <f>_xlfn.XLOOKUP(C2497,'Wk no''s'!B:B,'Wk no''s'!C:C,FALSE)</f>
        <v>13</v>
      </c>
    </row>
    <row r="2498" spans="1:6" x14ac:dyDescent="0.25">
      <c r="A2498" t="s">
        <v>2739</v>
      </c>
      <c r="B2498">
        <v>0</v>
      </c>
      <c r="C2498" s="1">
        <v>45744</v>
      </c>
      <c r="D2498" t="s">
        <v>2</v>
      </c>
      <c r="E2498" s="8" t="str">
        <f t="shared" si="39"/>
        <v>Blank</v>
      </c>
      <c r="F2498">
        <f>_xlfn.XLOOKUP(C2498,'Wk no''s'!B:B,'Wk no''s'!C:C,FALSE)</f>
        <v>13</v>
      </c>
    </row>
    <row r="2499" spans="1:6" x14ac:dyDescent="0.25">
      <c r="A2499" t="s">
        <v>2740</v>
      </c>
      <c r="C2499" s="1">
        <v>45744</v>
      </c>
      <c r="D2499" t="s">
        <v>2</v>
      </c>
      <c r="E2499" s="8" t="str">
        <f t="shared" si="39"/>
        <v>Blank</v>
      </c>
      <c r="F2499">
        <f>_xlfn.XLOOKUP(C2499,'Wk no''s'!B:B,'Wk no''s'!C:C,FALSE)</f>
        <v>13</v>
      </c>
    </row>
    <row r="2500" spans="1:6" x14ac:dyDescent="0.25">
      <c r="A2500" t="s">
        <v>2741</v>
      </c>
      <c r="B2500">
        <v>0</v>
      </c>
      <c r="C2500" s="1">
        <v>45744</v>
      </c>
      <c r="D2500" t="s">
        <v>2</v>
      </c>
      <c r="E2500" s="8" t="str">
        <f t="shared" si="39"/>
        <v>Blank</v>
      </c>
      <c r="F2500">
        <f>_xlfn.XLOOKUP(C2500,'Wk no''s'!B:B,'Wk no''s'!C:C,FALSE)</f>
        <v>13</v>
      </c>
    </row>
    <row r="2501" spans="1:6" x14ac:dyDescent="0.25">
      <c r="A2501" t="s">
        <v>2742</v>
      </c>
      <c r="C2501" s="1">
        <v>45744</v>
      </c>
      <c r="D2501" t="s">
        <v>2</v>
      </c>
      <c r="E2501" s="8" t="str">
        <f t="shared" si="39"/>
        <v>Blank</v>
      </c>
      <c r="F2501">
        <f>_xlfn.XLOOKUP(C2501,'Wk no''s'!B:B,'Wk no''s'!C:C,FALSE)</f>
        <v>13</v>
      </c>
    </row>
    <row r="2502" spans="1:6" x14ac:dyDescent="0.25">
      <c r="A2502" t="s">
        <v>2743</v>
      </c>
      <c r="C2502" s="1">
        <v>45744</v>
      </c>
      <c r="D2502" t="s">
        <v>2</v>
      </c>
      <c r="E2502" s="8" t="str">
        <f t="shared" si="39"/>
        <v>Blank</v>
      </c>
      <c r="F2502">
        <f>_xlfn.XLOOKUP(C2502,'Wk no''s'!B:B,'Wk no''s'!C:C,FALSE)</f>
        <v>13</v>
      </c>
    </row>
    <row r="2503" spans="1:6" x14ac:dyDescent="0.25">
      <c r="A2503" t="s">
        <v>2744</v>
      </c>
      <c r="B2503">
        <v>608</v>
      </c>
      <c r="C2503" s="1">
        <v>45744</v>
      </c>
      <c r="D2503" t="s">
        <v>11</v>
      </c>
      <c r="E2503" s="8" t="str">
        <f t="shared" si="39"/>
        <v>Not Blank</v>
      </c>
      <c r="F2503">
        <f>_xlfn.XLOOKUP(C2503,'Wk no''s'!B:B,'Wk no''s'!C:C,FALSE)</f>
        <v>13</v>
      </c>
    </row>
    <row r="2504" spans="1:6" x14ac:dyDescent="0.25">
      <c r="A2504" t="s">
        <v>2745</v>
      </c>
      <c r="B2504">
        <v>22</v>
      </c>
      <c r="C2504" s="1">
        <v>45741</v>
      </c>
      <c r="D2504" t="s">
        <v>11</v>
      </c>
      <c r="E2504" s="8" t="str">
        <f t="shared" si="39"/>
        <v>Not Blank</v>
      </c>
      <c r="F2504">
        <f>_xlfn.XLOOKUP(C2504,'Wk no''s'!B:B,'Wk no''s'!C:C,FALSE)</f>
        <v>13</v>
      </c>
    </row>
    <row r="2505" spans="1:6" x14ac:dyDescent="0.25">
      <c r="A2505" t="s">
        <v>2746</v>
      </c>
      <c r="B2505">
        <v>18</v>
      </c>
      <c r="C2505" s="1">
        <v>45741</v>
      </c>
      <c r="D2505" t="s">
        <v>11</v>
      </c>
      <c r="E2505" s="8" t="str">
        <f t="shared" si="39"/>
        <v>Not Blank</v>
      </c>
      <c r="F2505">
        <f>_xlfn.XLOOKUP(C2505,'Wk no''s'!B:B,'Wk no''s'!C:C,FALSE)</f>
        <v>13</v>
      </c>
    </row>
    <row r="2506" spans="1:6" x14ac:dyDescent="0.25">
      <c r="A2506" t="s">
        <v>2747</v>
      </c>
      <c r="B2506">
        <v>6</v>
      </c>
      <c r="C2506" s="1">
        <v>45741</v>
      </c>
      <c r="D2506" t="s">
        <v>11</v>
      </c>
      <c r="E2506" s="8" t="str">
        <f t="shared" si="39"/>
        <v>Not Blank</v>
      </c>
      <c r="F2506">
        <f>_xlfn.XLOOKUP(C2506,'Wk no''s'!B:B,'Wk no''s'!C:C,FALSE)</f>
        <v>13</v>
      </c>
    </row>
    <row r="2507" spans="1:6" x14ac:dyDescent="0.25">
      <c r="A2507" t="s">
        <v>2748</v>
      </c>
      <c r="C2507" s="1">
        <v>45741</v>
      </c>
      <c r="D2507" t="s">
        <v>11</v>
      </c>
      <c r="E2507" s="8" t="str">
        <f t="shared" si="39"/>
        <v>Blank</v>
      </c>
      <c r="F2507">
        <f>_xlfn.XLOOKUP(C2507,'Wk no''s'!B:B,'Wk no''s'!C:C,FALSE)</f>
        <v>13</v>
      </c>
    </row>
    <row r="2508" spans="1:6" x14ac:dyDescent="0.25">
      <c r="A2508" t="s">
        <v>2749</v>
      </c>
      <c r="B2508">
        <v>0</v>
      </c>
      <c r="C2508" s="1">
        <v>45747</v>
      </c>
      <c r="D2508" t="s">
        <v>1</v>
      </c>
      <c r="E2508" s="8" t="str">
        <f t="shared" si="39"/>
        <v>Blank</v>
      </c>
      <c r="F2508">
        <f>_xlfn.XLOOKUP(C2508,'Wk no''s'!B:B,'Wk no''s'!C:C,FALSE)</f>
        <v>14</v>
      </c>
    </row>
    <row r="2509" spans="1:6" x14ac:dyDescent="0.25">
      <c r="A2509" t="s">
        <v>2750</v>
      </c>
      <c r="B2509">
        <v>8</v>
      </c>
      <c r="C2509" s="1">
        <v>45747</v>
      </c>
      <c r="D2509" t="s">
        <v>1</v>
      </c>
      <c r="E2509" s="8" t="str">
        <f t="shared" si="39"/>
        <v>Not Blank</v>
      </c>
      <c r="F2509">
        <f>_xlfn.XLOOKUP(C2509,'Wk no''s'!B:B,'Wk no''s'!C:C,FALSE)</f>
        <v>14</v>
      </c>
    </row>
    <row r="2510" spans="1:6" x14ac:dyDescent="0.25">
      <c r="A2510" t="s">
        <v>2751</v>
      </c>
      <c r="B2510">
        <v>224</v>
      </c>
      <c r="C2510" s="1">
        <v>45747</v>
      </c>
      <c r="D2510" t="s">
        <v>8</v>
      </c>
      <c r="E2510" s="8" t="str">
        <f t="shared" si="39"/>
        <v>Not Blank</v>
      </c>
      <c r="F2510">
        <f>_xlfn.XLOOKUP(C2510,'Wk no''s'!B:B,'Wk no''s'!C:C,FALSE)</f>
        <v>14</v>
      </c>
    </row>
    <row r="2511" spans="1:6" x14ac:dyDescent="0.25">
      <c r="A2511" t="s">
        <v>2752</v>
      </c>
      <c r="B2511">
        <v>40</v>
      </c>
      <c r="C2511" s="1">
        <v>45747</v>
      </c>
      <c r="D2511" t="s">
        <v>8</v>
      </c>
      <c r="E2511" s="8" t="str">
        <f t="shared" si="39"/>
        <v>Not Blank</v>
      </c>
      <c r="F2511">
        <f>_xlfn.XLOOKUP(C2511,'Wk no''s'!B:B,'Wk no''s'!C:C,FALSE)</f>
        <v>14</v>
      </c>
    </row>
    <row r="2512" spans="1:6" x14ac:dyDescent="0.25">
      <c r="A2512" t="s">
        <v>2753</v>
      </c>
      <c r="B2512">
        <v>16</v>
      </c>
      <c r="C2512" s="1">
        <v>45747</v>
      </c>
      <c r="D2512" t="s">
        <v>8</v>
      </c>
      <c r="E2512" s="8" t="str">
        <f t="shared" si="39"/>
        <v>Not Blank</v>
      </c>
      <c r="F2512">
        <f>_xlfn.XLOOKUP(C2512,'Wk no''s'!B:B,'Wk no''s'!C:C,FALSE)</f>
        <v>14</v>
      </c>
    </row>
    <row r="2513" spans="1:6" x14ac:dyDescent="0.25">
      <c r="A2513" t="s">
        <v>2754</v>
      </c>
      <c r="B2513">
        <v>47</v>
      </c>
      <c r="C2513" s="1">
        <v>45750</v>
      </c>
      <c r="D2513" t="s">
        <v>8</v>
      </c>
      <c r="E2513" s="8" t="str">
        <f t="shared" si="39"/>
        <v>Not Blank</v>
      </c>
      <c r="F2513">
        <f>_xlfn.XLOOKUP(C2513,'Wk no''s'!B:B,'Wk no''s'!C:C,FALSE)</f>
        <v>14</v>
      </c>
    </row>
    <row r="2514" spans="1:6" x14ac:dyDescent="0.25">
      <c r="A2514" t="s">
        <v>2755</v>
      </c>
      <c r="B2514">
        <v>-8</v>
      </c>
      <c r="C2514" s="1">
        <v>45748</v>
      </c>
      <c r="D2514" t="s">
        <v>8</v>
      </c>
      <c r="E2514" s="8" t="str">
        <f t="shared" ref="E2514:E2577" si="40">IF(B2514=0,"Blank","Not Blank")</f>
        <v>Not Blank</v>
      </c>
      <c r="F2514">
        <f>_xlfn.XLOOKUP(C2514,'Wk no''s'!B:B,'Wk no''s'!C:C,FALSE)</f>
        <v>14</v>
      </c>
    </row>
    <row r="2515" spans="1:6" x14ac:dyDescent="0.25">
      <c r="A2515" t="s">
        <v>2756</v>
      </c>
      <c r="C2515" s="1">
        <v>45748</v>
      </c>
      <c r="D2515" t="s">
        <v>192</v>
      </c>
      <c r="E2515" s="8" t="str">
        <f t="shared" si="40"/>
        <v>Blank</v>
      </c>
      <c r="F2515">
        <f>_xlfn.XLOOKUP(C2515,'Wk no''s'!B:B,'Wk no''s'!C:C,FALSE)</f>
        <v>14</v>
      </c>
    </row>
    <row r="2516" spans="1:6" x14ac:dyDescent="0.25">
      <c r="A2516" t="s">
        <v>2757</v>
      </c>
      <c r="C2516" s="1">
        <v>45748</v>
      </c>
      <c r="D2516" t="s">
        <v>192</v>
      </c>
      <c r="E2516" s="8" t="str">
        <f t="shared" si="40"/>
        <v>Blank</v>
      </c>
      <c r="F2516">
        <f>_xlfn.XLOOKUP(C2516,'Wk no''s'!B:B,'Wk no''s'!C:C,FALSE)</f>
        <v>14</v>
      </c>
    </row>
    <row r="2517" spans="1:6" x14ac:dyDescent="0.25">
      <c r="A2517" t="s">
        <v>2758</v>
      </c>
      <c r="C2517" s="1">
        <v>45748</v>
      </c>
      <c r="D2517" t="s">
        <v>192</v>
      </c>
      <c r="E2517" s="8" t="str">
        <f t="shared" si="40"/>
        <v>Blank</v>
      </c>
      <c r="F2517">
        <f>_xlfn.XLOOKUP(C2517,'Wk no''s'!B:B,'Wk no''s'!C:C,FALSE)</f>
        <v>14</v>
      </c>
    </row>
    <row r="2518" spans="1:6" x14ac:dyDescent="0.25">
      <c r="A2518" t="s">
        <v>2759</v>
      </c>
      <c r="C2518" s="1">
        <v>45748</v>
      </c>
      <c r="D2518" t="s">
        <v>192</v>
      </c>
      <c r="E2518" s="8" t="str">
        <f t="shared" si="40"/>
        <v>Blank</v>
      </c>
      <c r="F2518">
        <f>_xlfn.XLOOKUP(C2518,'Wk no''s'!B:B,'Wk no''s'!C:C,FALSE)</f>
        <v>14</v>
      </c>
    </row>
    <row r="2519" spans="1:6" x14ac:dyDescent="0.25">
      <c r="A2519" t="s">
        <v>2760</v>
      </c>
      <c r="C2519" s="1">
        <v>45748</v>
      </c>
      <c r="D2519" t="s">
        <v>192</v>
      </c>
      <c r="E2519" s="8" t="str">
        <f t="shared" si="40"/>
        <v>Blank</v>
      </c>
      <c r="F2519">
        <f>_xlfn.XLOOKUP(C2519,'Wk no''s'!B:B,'Wk no''s'!C:C,FALSE)</f>
        <v>14</v>
      </c>
    </row>
    <row r="2520" spans="1:6" x14ac:dyDescent="0.25">
      <c r="A2520" t="s">
        <v>2761</v>
      </c>
      <c r="C2520" s="1">
        <v>45747</v>
      </c>
      <c r="D2520" t="s">
        <v>192</v>
      </c>
      <c r="E2520" s="8" t="str">
        <f t="shared" si="40"/>
        <v>Blank</v>
      </c>
      <c r="F2520">
        <f>_xlfn.XLOOKUP(C2520,'Wk no''s'!B:B,'Wk no''s'!C:C,FALSE)</f>
        <v>14</v>
      </c>
    </row>
    <row r="2521" spans="1:6" x14ac:dyDescent="0.25">
      <c r="A2521" t="s">
        <v>2762</v>
      </c>
      <c r="C2521" s="1">
        <v>45747</v>
      </c>
      <c r="D2521" t="s">
        <v>192</v>
      </c>
      <c r="E2521" s="8" t="str">
        <f t="shared" si="40"/>
        <v>Blank</v>
      </c>
      <c r="F2521">
        <f>_xlfn.XLOOKUP(C2521,'Wk no''s'!B:B,'Wk no''s'!C:C,FALSE)</f>
        <v>14</v>
      </c>
    </row>
    <row r="2522" spans="1:6" x14ac:dyDescent="0.25">
      <c r="A2522" t="s">
        <v>2763</v>
      </c>
      <c r="C2522" s="1">
        <v>45747</v>
      </c>
      <c r="D2522" t="s">
        <v>192</v>
      </c>
      <c r="E2522" s="8" t="str">
        <f t="shared" si="40"/>
        <v>Blank</v>
      </c>
      <c r="F2522">
        <f>_xlfn.XLOOKUP(C2522,'Wk no''s'!B:B,'Wk no''s'!C:C,FALSE)</f>
        <v>14</v>
      </c>
    </row>
    <row r="2523" spans="1:6" x14ac:dyDescent="0.25">
      <c r="A2523" t="s">
        <v>2764</v>
      </c>
      <c r="B2523">
        <v>8</v>
      </c>
      <c r="C2523" s="1">
        <v>45748</v>
      </c>
      <c r="D2523" t="s">
        <v>192</v>
      </c>
      <c r="E2523" s="8" t="str">
        <f t="shared" si="40"/>
        <v>Not Blank</v>
      </c>
      <c r="F2523">
        <f>_xlfn.XLOOKUP(C2523,'Wk no''s'!B:B,'Wk no''s'!C:C,FALSE)</f>
        <v>14</v>
      </c>
    </row>
    <row r="2524" spans="1:6" x14ac:dyDescent="0.25">
      <c r="A2524" t="s">
        <v>2765</v>
      </c>
      <c r="C2524" s="1">
        <v>45750</v>
      </c>
      <c r="D2524" t="s">
        <v>192</v>
      </c>
      <c r="E2524" s="8" t="str">
        <f t="shared" si="40"/>
        <v>Blank</v>
      </c>
      <c r="F2524">
        <f>_xlfn.XLOOKUP(C2524,'Wk no''s'!B:B,'Wk no''s'!C:C,FALSE)</f>
        <v>14</v>
      </c>
    </row>
    <row r="2525" spans="1:6" x14ac:dyDescent="0.25">
      <c r="A2525" t="s">
        <v>2766</v>
      </c>
      <c r="C2525" s="1">
        <v>45750</v>
      </c>
      <c r="D2525" t="s">
        <v>192</v>
      </c>
      <c r="E2525" s="8" t="str">
        <f t="shared" si="40"/>
        <v>Blank</v>
      </c>
      <c r="F2525">
        <f>_xlfn.XLOOKUP(C2525,'Wk no''s'!B:B,'Wk no''s'!C:C,FALSE)</f>
        <v>14</v>
      </c>
    </row>
    <row r="2526" spans="1:6" x14ac:dyDescent="0.25">
      <c r="A2526" t="s">
        <v>2767</v>
      </c>
      <c r="C2526" s="1">
        <v>45748</v>
      </c>
      <c r="D2526" t="s">
        <v>192</v>
      </c>
      <c r="E2526" s="8" t="str">
        <f t="shared" si="40"/>
        <v>Blank</v>
      </c>
      <c r="F2526">
        <f>_xlfn.XLOOKUP(C2526,'Wk no''s'!B:B,'Wk no''s'!C:C,FALSE)</f>
        <v>14</v>
      </c>
    </row>
    <row r="2527" spans="1:6" x14ac:dyDescent="0.25">
      <c r="A2527" t="s">
        <v>2768</v>
      </c>
      <c r="C2527" s="1">
        <v>45749</v>
      </c>
      <c r="D2527" t="s">
        <v>192</v>
      </c>
      <c r="E2527" s="8" t="str">
        <f t="shared" si="40"/>
        <v>Blank</v>
      </c>
      <c r="F2527">
        <f>_xlfn.XLOOKUP(C2527,'Wk no''s'!B:B,'Wk no''s'!C:C,FALSE)</f>
        <v>14</v>
      </c>
    </row>
    <row r="2528" spans="1:6" x14ac:dyDescent="0.25">
      <c r="A2528" t="s">
        <v>2769</v>
      </c>
      <c r="C2528" s="1">
        <v>45750</v>
      </c>
      <c r="D2528" t="s">
        <v>192</v>
      </c>
      <c r="E2528" s="8" t="str">
        <f t="shared" si="40"/>
        <v>Blank</v>
      </c>
      <c r="F2528">
        <f>_xlfn.XLOOKUP(C2528,'Wk no''s'!B:B,'Wk no''s'!C:C,FALSE)</f>
        <v>14</v>
      </c>
    </row>
    <row r="2529" spans="1:6" x14ac:dyDescent="0.25">
      <c r="A2529" t="s">
        <v>2770</v>
      </c>
      <c r="C2529" s="1">
        <v>45750</v>
      </c>
      <c r="D2529" t="s">
        <v>192</v>
      </c>
      <c r="E2529" s="8" t="str">
        <f t="shared" si="40"/>
        <v>Blank</v>
      </c>
      <c r="F2529">
        <f>_xlfn.XLOOKUP(C2529,'Wk no''s'!B:B,'Wk no''s'!C:C,FALSE)</f>
        <v>14</v>
      </c>
    </row>
    <row r="2530" spans="1:6" x14ac:dyDescent="0.25">
      <c r="A2530" t="s">
        <v>2771</v>
      </c>
      <c r="C2530" s="1">
        <v>45750</v>
      </c>
      <c r="D2530" t="s">
        <v>192</v>
      </c>
      <c r="E2530" s="8" t="str">
        <f t="shared" si="40"/>
        <v>Blank</v>
      </c>
      <c r="F2530">
        <f>_xlfn.XLOOKUP(C2530,'Wk no''s'!B:B,'Wk no''s'!C:C,FALSE)</f>
        <v>14</v>
      </c>
    </row>
    <row r="2531" spans="1:6" x14ac:dyDescent="0.25">
      <c r="A2531" t="s">
        <v>2772</v>
      </c>
      <c r="C2531" s="1">
        <v>45750</v>
      </c>
      <c r="D2531" t="s">
        <v>192</v>
      </c>
      <c r="E2531" s="8" t="str">
        <f t="shared" si="40"/>
        <v>Blank</v>
      </c>
      <c r="F2531">
        <f>_xlfn.XLOOKUP(C2531,'Wk no''s'!B:B,'Wk no''s'!C:C,FALSE)</f>
        <v>14</v>
      </c>
    </row>
    <row r="2532" spans="1:6" x14ac:dyDescent="0.25">
      <c r="A2532" t="s">
        <v>2773</v>
      </c>
      <c r="C2532" s="1">
        <v>45750</v>
      </c>
      <c r="D2532" t="s">
        <v>192</v>
      </c>
      <c r="E2532" s="8" t="str">
        <f t="shared" si="40"/>
        <v>Blank</v>
      </c>
      <c r="F2532">
        <f>_xlfn.XLOOKUP(C2532,'Wk no''s'!B:B,'Wk no''s'!C:C,FALSE)</f>
        <v>14</v>
      </c>
    </row>
    <row r="2533" spans="1:6" x14ac:dyDescent="0.25">
      <c r="A2533" t="s">
        <v>2774</v>
      </c>
      <c r="B2533">
        <v>240</v>
      </c>
      <c r="C2533" s="1">
        <v>45747</v>
      </c>
      <c r="D2533" t="s">
        <v>184</v>
      </c>
      <c r="E2533" s="8" t="str">
        <f t="shared" si="40"/>
        <v>Not Blank</v>
      </c>
      <c r="F2533">
        <f>_xlfn.XLOOKUP(C2533,'Wk no''s'!B:B,'Wk no''s'!C:C,FALSE)</f>
        <v>14</v>
      </c>
    </row>
    <row r="2534" spans="1:6" x14ac:dyDescent="0.25">
      <c r="A2534" t="s">
        <v>2775</v>
      </c>
      <c r="B2534">
        <v>152</v>
      </c>
      <c r="C2534" s="1">
        <v>45747</v>
      </c>
      <c r="D2534" t="s">
        <v>184</v>
      </c>
      <c r="E2534" s="8" t="str">
        <f t="shared" si="40"/>
        <v>Not Blank</v>
      </c>
      <c r="F2534">
        <f>_xlfn.XLOOKUP(C2534,'Wk no''s'!B:B,'Wk no''s'!C:C,FALSE)</f>
        <v>14</v>
      </c>
    </row>
    <row r="2535" spans="1:6" x14ac:dyDescent="0.25">
      <c r="A2535" t="s">
        <v>2776</v>
      </c>
      <c r="B2535">
        <v>40</v>
      </c>
      <c r="C2535" s="1">
        <v>45748</v>
      </c>
      <c r="D2535" t="s">
        <v>184</v>
      </c>
      <c r="E2535" s="8" t="str">
        <f t="shared" si="40"/>
        <v>Not Blank</v>
      </c>
      <c r="F2535">
        <f>_xlfn.XLOOKUP(C2535,'Wk no''s'!B:B,'Wk no''s'!C:C,FALSE)</f>
        <v>14</v>
      </c>
    </row>
    <row r="2536" spans="1:6" x14ac:dyDescent="0.25">
      <c r="A2536" t="s">
        <v>2777</v>
      </c>
      <c r="B2536">
        <v>16</v>
      </c>
      <c r="C2536" s="1">
        <v>45748</v>
      </c>
      <c r="D2536" t="s">
        <v>184</v>
      </c>
      <c r="E2536" s="8" t="str">
        <f t="shared" si="40"/>
        <v>Not Blank</v>
      </c>
      <c r="F2536">
        <f>_xlfn.XLOOKUP(C2536,'Wk no''s'!B:B,'Wk no''s'!C:C,FALSE)</f>
        <v>14</v>
      </c>
    </row>
    <row r="2537" spans="1:6" x14ac:dyDescent="0.25">
      <c r="A2537" t="s">
        <v>2778</v>
      </c>
      <c r="B2537">
        <v>16</v>
      </c>
      <c r="C2537" s="1">
        <v>45747</v>
      </c>
      <c r="D2537" t="s">
        <v>184</v>
      </c>
      <c r="E2537" s="8" t="str">
        <f t="shared" si="40"/>
        <v>Not Blank</v>
      </c>
      <c r="F2537">
        <f>_xlfn.XLOOKUP(C2537,'Wk no''s'!B:B,'Wk no''s'!C:C,FALSE)</f>
        <v>14</v>
      </c>
    </row>
    <row r="2538" spans="1:6" x14ac:dyDescent="0.25">
      <c r="A2538" t="s">
        <v>2779</v>
      </c>
      <c r="B2538">
        <v>16</v>
      </c>
      <c r="C2538" s="1">
        <v>45747</v>
      </c>
      <c r="D2538" t="s">
        <v>184</v>
      </c>
      <c r="E2538" s="8" t="str">
        <f t="shared" si="40"/>
        <v>Not Blank</v>
      </c>
      <c r="F2538">
        <f>_xlfn.XLOOKUP(C2538,'Wk no''s'!B:B,'Wk no''s'!C:C,FALSE)</f>
        <v>14</v>
      </c>
    </row>
    <row r="2539" spans="1:6" x14ac:dyDescent="0.25">
      <c r="A2539" t="s">
        <v>2780</v>
      </c>
      <c r="B2539">
        <v>16</v>
      </c>
      <c r="C2539" s="1">
        <v>45751</v>
      </c>
      <c r="D2539" t="s">
        <v>184</v>
      </c>
      <c r="E2539" s="8" t="str">
        <f t="shared" si="40"/>
        <v>Not Blank</v>
      </c>
      <c r="F2539">
        <f>_xlfn.XLOOKUP(C2539,'Wk no''s'!B:B,'Wk no''s'!C:C,FALSE)</f>
        <v>14</v>
      </c>
    </row>
    <row r="2540" spans="1:6" x14ac:dyDescent="0.25">
      <c r="A2540" t="s">
        <v>2781</v>
      </c>
      <c r="B2540">
        <v>80</v>
      </c>
      <c r="C2540" s="1">
        <v>45748</v>
      </c>
      <c r="D2540" t="s">
        <v>15</v>
      </c>
      <c r="E2540" s="8" t="str">
        <f t="shared" si="40"/>
        <v>Not Blank</v>
      </c>
      <c r="F2540">
        <f>_xlfn.XLOOKUP(C2540,'Wk no''s'!B:B,'Wk no''s'!C:C,FALSE)</f>
        <v>14</v>
      </c>
    </row>
    <row r="2541" spans="1:6" x14ac:dyDescent="0.25">
      <c r="A2541" t="s">
        <v>2782</v>
      </c>
      <c r="B2541">
        <v>56</v>
      </c>
      <c r="C2541" s="1">
        <v>45747</v>
      </c>
      <c r="D2541" t="s">
        <v>15</v>
      </c>
      <c r="E2541" s="8" t="str">
        <f t="shared" si="40"/>
        <v>Not Blank</v>
      </c>
      <c r="F2541">
        <f>_xlfn.XLOOKUP(C2541,'Wk no''s'!B:B,'Wk no''s'!C:C,FALSE)</f>
        <v>14</v>
      </c>
    </row>
    <row r="2542" spans="1:6" x14ac:dyDescent="0.25">
      <c r="A2542" t="s">
        <v>2783</v>
      </c>
      <c r="B2542">
        <v>48</v>
      </c>
      <c r="C2542" s="1">
        <v>45748</v>
      </c>
      <c r="D2542" t="s">
        <v>15</v>
      </c>
      <c r="E2542" s="8" t="str">
        <f t="shared" si="40"/>
        <v>Not Blank</v>
      </c>
      <c r="F2542">
        <f>_xlfn.XLOOKUP(C2542,'Wk no''s'!B:B,'Wk no''s'!C:C,FALSE)</f>
        <v>14</v>
      </c>
    </row>
    <row r="2543" spans="1:6" x14ac:dyDescent="0.25">
      <c r="A2543" t="s">
        <v>2784</v>
      </c>
      <c r="B2543">
        <v>64</v>
      </c>
      <c r="C2543" s="1">
        <v>45751</v>
      </c>
      <c r="D2543" t="s">
        <v>15</v>
      </c>
      <c r="E2543" s="8" t="str">
        <f t="shared" si="40"/>
        <v>Not Blank</v>
      </c>
      <c r="F2543">
        <f>_xlfn.XLOOKUP(C2543,'Wk no''s'!B:B,'Wk no''s'!C:C,FALSE)</f>
        <v>14</v>
      </c>
    </row>
    <row r="2544" spans="1:6" x14ac:dyDescent="0.25">
      <c r="A2544" t="s">
        <v>2785</v>
      </c>
      <c r="B2544">
        <v>48</v>
      </c>
      <c r="C2544" s="1">
        <v>45749</v>
      </c>
      <c r="D2544" t="s">
        <v>15</v>
      </c>
      <c r="E2544" s="8" t="str">
        <f t="shared" si="40"/>
        <v>Not Blank</v>
      </c>
      <c r="F2544">
        <f>_xlfn.XLOOKUP(C2544,'Wk no''s'!B:B,'Wk no''s'!C:C,FALSE)</f>
        <v>14</v>
      </c>
    </row>
    <row r="2545" spans="1:6" x14ac:dyDescent="0.25">
      <c r="A2545" t="s">
        <v>2786</v>
      </c>
      <c r="B2545">
        <v>48</v>
      </c>
      <c r="C2545" s="1">
        <v>45750</v>
      </c>
      <c r="D2545" t="s">
        <v>15</v>
      </c>
      <c r="E2545" s="8" t="str">
        <f t="shared" si="40"/>
        <v>Not Blank</v>
      </c>
      <c r="F2545">
        <f>_xlfn.XLOOKUP(C2545,'Wk no''s'!B:B,'Wk no''s'!C:C,FALSE)</f>
        <v>14</v>
      </c>
    </row>
    <row r="2546" spans="1:6" x14ac:dyDescent="0.25">
      <c r="A2546" t="s">
        <v>2787</v>
      </c>
      <c r="B2546">
        <v>31</v>
      </c>
      <c r="C2546" s="1">
        <v>45748</v>
      </c>
      <c r="D2546" t="s">
        <v>15</v>
      </c>
      <c r="E2546" s="8" t="str">
        <f t="shared" si="40"/>
        <v>Not Blank</v>
      </c>
      <c r="F2546">
        <f>_xlfn.XLOOKUP(C2546,'Wk no''s'!B:B,'Wk no''s'!C:C,FALSE)</f>
        <v>14</v>
      </c>
    </row>
    <row r="2547" spans="1:6" x14ac:dyDescent="0.25">
      <c r="A2547" t="s">
        <v>2788</v>
      </c>
      <c r="B2547">
        <v>23</v>
      </c>
      <c r="C2547" s="1">
        <v>45747</v>
      </c>
      <c r="D2547" t="s">
        <v>15</v>
      </c>
      <c r="E2547" s="8" t="str">
        <f t="shared" si="40"/>
        <v>Not Blank</v>
      </c>
      <c r="F2547">
        <f>_xlfn.XLOOKUP(C2547,'Wk no''s'!B:B,'Wk no''s'!C:C,FALSE)</f>
        <v>14</v>
      </c>
    </row>
    <row r="2548" spans="1:6" x14ac:dyDescent="0.25">
      <c r="A2548" t="s">
        <v>2789</v>
      </c>
      <c r="B2548">
        <v>40</v>
      </c>
      <c r="C2548" s="1">
        <v>45751</v>
      </c>
      <c r="D2548" t="s">
        <v>15</v>
      </c>
      <c r="E2548" s="8" t="str">
        <f t="shared" si="40"/>
        <v>Not Blank</v>
      </c>
      <c r="F2548">
        <f>_xlfn.XLOOKUP(C2548,'Wk no''s'!B:B,'Wk no''s'!C:C,FALSE)</f>
        <v>14</v>
      </c>
    </row>
    <row r="2549" spans="1:6" x14ac:dyDescent="0.25">
      <c r="A2549" t="s">
        <v>2790</v>
      </c>
      <c r="B2549">
        <v>8</v>
      </c>
      <c r="C2549" s="1">
        <v>45748</v>
      </c>
      <c r="D2549" t="s">
        <v>15</v>
      </c>
      <c r="E2549" s="8" t="str">
        <f t="shared" si="40"/>
        <v>Not Blank</v>
      </c>
      <c r="F2549">
        <f>_xlfn.XLOOKUP(C2549,'Wk no''s'!B:B,'Wk no''s'!C:C,FALSE)</f>
        <v>14</v>
      </c>
    </row>
    <row r="2550" spans="1:6" x14ac:dyDescent="0.25">
      <c r="A2550" t="s">
        <v>2791</v>
      </c>
      <c r="B2550">
        <v>0</v>
      </c>
      <c r="C2550" s="1">
        <v>45748</v>
      </c>
      <c r="D2550" t="s">
        <v>15</v>
      </c>
      <c r="E2550" s="8" t="str">
        <f t="shared" si="40"/>
        <v>Blank</v>
      </c>
      <c r="F2550">
        <f>_xlfn.XLOOKUP(C2550,'Wk no''s'!B:B,'Wk no''s'!C:C,FALSE)</f>
        <v>14</v>
      </c>
    </row>
    <row r="2551" spans="1:6" x14ac:dyDescent="0.25">
      <c r="A2551" t="s">
        <v>2792</v>
      </c>
      <c r="B2551">
        <v>8</v>
      </c>
      <c r="C2551" s="1">
        <v>45751</v>
      </c>
      <c r="D2551" t="s">
        <v>15</v>
      </c>
      <c r="E2551" s="8" t="str">
        <f t="shared" si="40"/>
        <v>Not Blank</v>
      </c>
      <c r="F2551">
        <f>_xlfn.XLOOKUP(C2551,'Wk no''s'!B:B,'Wk no''s'!C:C,FALSE)</f>
        <v>14</v>
      </c>
    </row>
    <row r="2552" spans="1:6" x14ac:dyDescent="0.25">
      <c r="A2552" t="s">
        <v>2793</v>
      </c>
      <c r="B2552">
        <v>0</v>
      </c>
      <c r="C2552" s="1">
        <v>45750</v>
      </c>
      <c r="D2552" t="s">
        <v>15</v>
      </c>
      <c r="E2552" s="8" t="str">
        <f t="shared" si="40"/>
        <v>Blank</v>
      </c>
      <c r="F2552">
        <f>_xlfn.XLOOKUP(C2552,'Wk no''s'!B:B,'Wk no''s'!C:C,FALSE)</f>
        <v>14</v>
      </c>
    </row>
    <row r="2553" spans="1:6" x14ac:dyDescent="0.25">
      <c r="A2553" t="s">
        <v>2794</v>
      </c>
      <c r="B2553">
        <v>-8</v>
      </c>
      <c r="C2553" s="1">
        <v>45750</v>
      </c>
      <c r="D2553" t="s">
        <v>15</v>
      </c>
      <c r="E2553" s="8" t="str">
        <f t="shared" si="40"/>
        <v>Not Blank</v>
      </c>
      <c r="F2553">
        <f>_xlfn.XLOOKUP(C2553,'Wk no''s'!B:B,'Wk no''s'!C:C,FALSE)</f>
        <v>14</v>
      </c>
    </row>
    <row r="2554" spans="1:6" x14ac:dyDescent="0.25">
      <c r="A2554" t="s">
        <v>2795</v>
      </c>
      <c r="C2554" s="1">
        <v>45750</v>
      </c>
      <c r="D2554" t="s">
        <v>15</v>
      </c>
      <c r="E2554" s="8" t="str">
        <f t="shared" si="40"/>
        <v>Blank</v>
      </c>
      <c r="F2554">
        <f>_xlfn.XLOOKUP(C2554,'Wk no''s'!B:B,'Wk no''s'!C:C,FALSE)</f>
        <v>14</v>
      </c>
    </row>
    <row r="2555" spans="1:6" x14ac:dyDescent="0.25">
      <c r="A2555" t="s">
        <v>2796</v>
      </c>
      <c r="B2555">
        <v>0</v>
      </c>
      <c r="C2555" s="1">
        <v>45750</v>
      </c>
      <c r="D2555" t="s">
        <v>15</v>
      </c>
      <c r="E2555" s="8" t="str">
        <f t="shared" si="40"/>
        <v>Blank</v>
      </c>
      <c r="F2555">
        <f>_xlfn.XLOOKUP(C2555,'Wk no''s'!B:B,'Wk no''s'!C:C,FALSE)</f>
        <v>14</v>
      </c>
    </row>
    <row r="2556" spans="1:6" x14ac:dyDescent="0.25">
      <c r="A2556" t="s">
        <v>2797</v>
      </c>
      <c r="C2556" s="1">
        <v>45750</v>
      </c>
      <c r="D2556" t="s">
        <v>15</v>
      </c>
      <c r="E2556" s="8" t="str">
        <f t="shared" si="40"/>
        <v>Blank</v>
      </c>
      <c r="F2556">
        <f>_xlfn.XLOOKUP(C2556,'Wk no''s'!B:B,'Wk no''s'!C:C,FALSE)</f>
        <v>14</v>
      </c>
    </row>
    <row r="2557" spans="1:6" x14ac:dyDescent="0.25">
      <c r="A2557" t="s">
        <v>2798</v>
      </c>
      <c r="B2557">
        <v>40</v>
      </c>
      <c r="C2557" s="1">
        <v>45749</v>
      </c>
      <c r="D2557" t="s">
        <v>141</v>
      </c>
      <c r="E2557" s="8" t="str">
        <f t="shared" si="40"/>
        <v>Not Blank</v>
      </c>
      <c r="F2557">
        <f>_xlfn.XLOOKUP(C2557,'Wk no''s'!B:B,'Wk no''s'!C:C,FALSE)</f>
        <v>14</v>
      </c>
    </row>
    <row r="2558" spans="1:6" x14ac:dyDescent="0.25">
      <c r="A2558" t="s">
        <v>2799</v>
      </c>
      <c r="B2558">
        <v>96</v>
      </c>
      <c r="C2558" s="1">
        <v>45749</v>
      </c>
      <c r="D2558" t="s">
        <v>2</v>
      </c>
      <c r="E2558" s="8" t="str">
        <f t="shared" si="40"/>
        <v>Not Blank</v>
      </c>
      <c r="F2558">
        <f>_xlfn.XLOOKUP(C2558,'Wk no''s'!B:B,'Wk no''s'!C:C,FALSE)</f>
        <v>14</v>
      </c>
    </row>
    <row r="2559" spans="1:6" x14ac:dyDescent="0.25">
      <c r="A2559" t="s">
        <v>2800</v>
      </c>
      <c r="B2559">
        <v>88</v>
      </c>
      <c r="C2559" s="1">
        <v>45749</v>
      </c>
      <c r="D2559" t="s">
        <v>2</v>
      </c>
      <c r="E2559" s="8" t="str">
        <f t="shared" si="40"/>
        <v>Not Blank</v>
      </c>
      <c r="F2559">
        <f>_xlfn.XLOOKUP(C2559,'Wk no''s'!B:B,'Wk no''s'!C:C,FALSE)</f>
        <v>14</v>
      </c>
    </row>
    <row r="2560" spans="1:6" x14ac:dyDescent="0.25">
      <c r="A2560" t="s">
        <v>2801</v>
      </c>
      <c r="B2560">
        <v>40</v>
      </c>
      <c r="C2560" s="1">
        <v>45748</v>
      </c>
      <c r="D2560" t="s">
        <v>2</v>
      </c>
      <c r="E2560" s="8" t="str">
        <f t="shared" si="40"/>
        <v>Not Blank</v>
      </c>
      <c r="F2560">
        <f>_xlfn.XLOOKUP(C2560,'Wk no''s'!B:B,'Wk no''s'!C:C,FALSE)</f>
        <v>14</v>
      </c>
    </row>
    <row r="2561" spans="1:6" x14ac:dyDescent="0.25">
      <c r="A2561" t="s">
        <v>2802</v>
      </c>
      <c r="B2561">
        <v>55</v>
      </c>
      <c r="C2561" s="1">
        <v>45749</v>
      </c>
      <c r="D2561" t="s">
        <v>2</v>
      </c>
      <c r="E2561" s="8" t="str">
        <f t="shared" si="40"/>
        <v>Not Blank</v>
      </c>
      <c r="F2561">
        <f>_xlfn.XLOOKUP(C2561,'Wk no''s'!B:B,'Wk no''s'!C:C,FALSE)</f>
        <v>14</v>
      </c>
    </row>
    <row r="2562" spans="1:6" x14ac:dyDescent="0.25">
      <c r="A2562" t="s">
        <v>2803</v>
      </c>
      <c r="C2562" s="1">
        <v>45748</v>
      </c>
      <c r="D2562" t="s">
        <v>2</v>
      </c>
      <c r="E2562" s="8" t="str">
        <f t="shared" si="40"/>
        <v>Blank</v>
      </c>
      <c r="F2562">
        <f>_xlfn.XLOOKUP(C2562,'Wk no''s'!B:B,'Wk no''s'!C:C,FALSE)</f>
        <v>14</v>
      </c>
    </row>
    <row r="2563" spans="1:6" x14ac:dyDescent="0.25">
      <c r="A2563" t="s">
        <v>2804</v>
      </c>
      <c r="B2563">
        <v>55</v>
      </c>
      <c r="C2563" s="1">
        <v>45750</v>
      </c>
      <c r="D2563" t="s">
        <v>2</v>
      </c>
      <c r="E2563" s="8" t="str">
        <f t="shared" si="40"/>
        <v>Not Blank</v>
      </c>
      <c r="F2563">
        <f>_xlfn.XLOOKUP(C2563,'Wk no''s'!B:B,'Wk no''s'!C:C,FALSE)</f>
        <v>14</v>
      </c>
    </row>
    <row r="2564" spans="1:6" x14ac:dyDescent="0.25">
      <c r="A2564" t="s">
        <v>2805</v>
      </c>
      <c r="B2564">
        <v>16</v>
      </c>
      <c r="C2564" s="1">
        <v>45747</v>
      </c>
      <c r="D2564" t="s">
        <v>2</v>
      </c>
      <c r="E2564" s="8" t="str">
        <f t="shared" si="40"/>
        <v>Not Blank</v>
      </c>
      <c r="F2564">
        <f>_xlfn.XLOOKUP(C2564,'Wk no''s'!B:B,'Wk no''s'!C:C,FALSE)</f>
        <v>14</v>
      </c>
    </row>
    <row r="2565" spans="1:6" x14ac:dyDescent="0.25">
      <c r="A2565" t="s">
        <v>2806</v>
      </c>
      <c r="B2565">
        <v>8</v>
      </c>
      <c r="C2565" s="1">
        <v>45747</v>
      </c>
      <c r="D2565" t="s">
        <v>2</v>
      </c>
      <c r="E2565" s="8" t="str">
        <f t="shared" si="40"/>
        <v>Not Blank</v>
      </c>
      <c r="F2565">
        <f>_xlfn.XLOOKUP(C2565,'Wk no''s'!B:B,'Wk no''s'!C:C,FALSE)</f>
        <v>14</v>
      </c>
    </row>
    <row r="2566" spans="1:6" x14ac:dyDescent="0.25">
      <c r="A2566" t="s">
        <v>2807</v>
      </c>
      <c r="B2566">
        <v>8</v>
      </c>
      <c r="C2566" s="1">
        <v>45747</v>
      </c>
      <c r="D2566" t="s">
        <v>2</v>
      </c>
      <c r="E2566" s="8" t="str">
        <f t="shared" si="40"/>
        <v>Not Blank</v>
      </c>
      <c r="F2566">
        <f>_xlfn.XLOOKUP(C2566,'Wk no''s'!B:B,'Wk no''s'!C:C,FALSE)</f>
        <v>14</v>
      </c>
    </row>
    <row r="2567" spans="1:6" x14ac:dyDescent="0.25">
      <c r="A2567" t="s">
        <v>2808</v>
      </c>
      <c r="B2567">
        <v>0</v>
      </c>
      <c r="C2567" s="1">
        <v>45747</v>
      </c>
      <c r="D2567" t="s">
        <v>2</v>
      </c>
      <c r="E2567" s="8" t="str">
        <f t="shared" si="40"/>
        <v>Blank</v>
      </c>
      <c r="F2567">
        <f>_xlfn.XLOOKUP(C2567,'Wk no''s'!B:B,'Wk no''s'!C:C,FALSE)</f>
        <v>14</v>
      </c>
    </row>
    <row r="2568" spans="1:6" x14ac:dyDescent="0.25">
      <c r="A2568" t="s">
        <v>2809</v>
      </c>
      <c r="B2568">
        <v>0</v>
      </c>
      <c r="C2568" s="1">
        <v>45747</v>
      </c>
      <c r="D2568" t="s">
        <v>2</v>
      </c>
      <c r="E2568" s="8" t="str">
        <f t="shared" si="40"/>
        <v>Blank</v>
      </c>
      <c r="F2568">
        <f>_xlfn.XLOOKUP(C2568,'Wk no''s'!B:B,'Wk no''s'!C:C,FALSE)</f>
        <v>14</v>
      </c>
    </row>
    <row r="2569" spans="1:6" x14ac:dyDescent="0.25">
      <c r="A2569" t="s">
        <v>2810</v>
      </c>
      <c r="C2569" s="1">
        <v>45747</v>
      </c>
      <c r="D2569" t="s">
        <v>2</v>
      </c>
      <c r="E2569" s="8" t="str">
        <f t="shared" si="40"/>
        <v>Blank</v>
      </c>
      <c r="F2569">
        <f>_xlfn.XLOOKUP(C2569,'Wk no''s'!B:B,'Wk no''s'!C:C,FALSE)</f>
        <v>14</v>
      </c>
    </row>
    <row r="2570" spans="1:6" x14ac:dyDescent="0.25">
      <c r="A2570" t="s">
        <v>2811</v>
      </c>
      <c r="B2570">
        <v>0</v>
      </c>
      <c r="C2570" s="1">
        <v>45747</v>
      </c>
      <c r="D2570" t="s">
        <v>2</v>
      </c>
      <c r="E2570" s="8" t="str">
        <f t="shared" si="40"/>
        <v>Blank</v>
      </c>
      <c r="F2570">
        <f>_xlfn.XLOOKUP(C2570,'Wk no''s'!B:B,'Wk no''s'!C:C,FALSE)</f>
        <v>14</v>
      </c>
    </row>
    <row r="2571" spans="1:6" x14ac:dyDescent="0.25">
      <c r="A2571" t="s">
        <v>2812</v>
      </c>
      <c r="C2571" s="1">
        <v>45747</v>
      </c>
      <c r="D2571" t="s">
        <v>2</v>
      </c>
      <c r="E2571" s="8" t="str">
        <f t="shared" si="40"/>
        <v>Blank</v>
      </c>
      <c r="F2571">
        <f>_xlfn.XLOOKUP(C2571,'Wk no''s'!B:B,'Wk no''s'!C:C,FALSE)</f>
        <v>14</v>
      </c>
    </row>
    <row r="2572" spans="1:6" x14ac:dyDescent="0.25">
      <c r="A2572" t="s">
        <v>2813</v>
      </c>
      <c r="B2572">
        <v>0</v>
      </c>
      <c r="C2572" s="1">
        <v>45749</v>
      </c>
      <c r="D2572" t="s">
        <v>2</v>
      </c>
      <c r="E2572" s="8" t="str">
        <f t="shared" si="40"/>
        <v>Blank</v>
      </c>
      <c r="F2572">
        <f>_xlfn.XLOOKUP(C2572,'Wk no''s'!B:B,'Wk no''s'!C:C,FALSE)</f>
        <v>14</v>
      </c>
    </row>
    <row r="2573" spans="1:6" x14ac:dyDescent="0.25">
      <c r="A2573" t="s">
        <v>2814</v>
      </c>
      <c r="C2573" s="1">
        <v>45747</v>
      </c>
      <c r="D2573" t="s">
        <v>2</v>
      </c>
      <c r="E2573" s="8" t="str">
        <f t="shared" si="40"/>
        <v>Blank</v>
      </c>
      <c r="F2573">
        <f>_xlfn.XLOOKUP(C2573,'Wk no''s'!B:B,'Wk no''s'!C:C,FALSE)</f>
        <v>14</v>
      </c>
    </row>
    <row r="2574" spans="1:6" x14ac:dyDescent="0.25">
      <c r="A2574" t="s">
        <v>2815</v>
      </c>
      <c r="B2574">
        <v>0</v>
      </c>
      <c r="C2574" s="1">
        <v>45747</v>
      </c>
      <c r="D2574" t="s">
        <v>2</v>
      </c>
      <c r="E2574" s="8" t="str">
        <f t="shared" si="40"/>
        <v>Blank</v>
      </c>
      <c r="F2574">
        <f>_xlfn.XLOOKUP(C2574,'Wk no''s'!B:B,'Wk no''s'!C:C,FALSE)</f>
        <v>14</v>
      </c>
    </row>
    <row r="2575" spans="1:6" x14ac:dyDescent="0.25">
      <c r="A2575" t="s">
        <v>2816</v>
      </c>
      <c r="C2575" s="1">
        <v>45747</v>
      </c>
      <c r="D2575" t="s">
        <v>2</v>
      </c>
      <c r="E2575" s="8" t="str">
        <f t="shared" si="40"/>
        <v>Blank</v>
      </c>
      <c r="F2575">
        <f>_xlfn.XLOOKUP(C2575,'Wk no''s'!B:B,'Wk no''s'!C:C,FALSE)</f>
        <v>14</v>
      </c>
    </row>
    <row r="2576" spans="1:6" x14ac:dyDescent="0.25">
      <c r="A2576" t="s">
        <v>2817</v>
      </c>
      <c r="C2576" s="1">
        <v>45747</v>
      </c>
      <c r="D2576" t="s">
        <v>2</v>
      </c>
      <c r="E2576" s="8" t="str">
        <f t="shared" si="40"/>
        <v>Blank</v>
      </c>
      <c r="F2576">
        <f>_xlfn.XLOOKUP(C2576,'Wk no''s'!B:B,'Wk no''s'!C:C,FALSE)</f>
        <v>14</v>
      </c>
    </row>
    <row r="2577" spans="1:6" x14ac:dyDescent="0.25">
      <c r="A2577" t="s">
        <v>2818</v>
      </c>
      <c r="B2577">
        <v>0</v>
      </c>
      <c r="C2577" s="1">
        <v>45747</v>
      </c>
      <c r="D2577" t="s">
        <v>2</v>
      </c>
      <c r="E2577" s="8" t="str">
        <f t="shared" si="40"/>
        <v>Blank</v>
      </c>
      <c r="F2577">
        <f>_xlfn.XLOOKUP(C2577,'Wk no''s'!B:B,'Wk no''s'!C:C,FALSE)</f>
        <v>14</v>
      </c>
    </row>
    <row r="2578" spans="1:6" x14ac:dyDescent="0.25">
      <c r="A2578" t="s">
        <v>2819</v>
      </c>
      <c r="B2578">
        <v>0</v>
      </c>
      <c r="C2578" s="1">
        <v>45747</v>
      </c>
      <c r="D2578" t="s">
        <v>2</v>
      </c>
      <c r="E2578" s="8" t="str">
        <f t="shared" ref="E2578:E2641" si="41">IF(B2578=0,"Blank","Not Blank")</f>
        <v>Blank</v>
      </c>
      <c r="F2578">
        <f>_xlfn.XLOOKUP(C2578,'Wk no''s'!B:B,'Wk no''s'!C:C,FALSE)</f>
        <v>14</v>
      </c>
    </row>
    <row r="2579" spans="1:6" x14ac:dyDescent="0.25">
      <c r="A2579" t="s">
        <v>2820</v>
      </c>
      <c r="C2579" s="1">
        <v>45747</v>
      </c>
      <c r="D2579" t="s">
        <v>2</v>
      </c>
      <c r="E2579" s="8" t="str">
        <f t="shared" si="41"/>
        <v>Blank</v>
      </c>
      <c r="F2579">
        <f>_xlfn.XLOOKUP(C2579,'Wk no''s'!B:B,'Wk no''s'!C:C,FALSE)</f>
        <v>14</v>
      </c>
    </row>
    <row r="2580" spans="1:6" x14ac:dyDescent="0.25">
      <c r="A2580" t="s">
        <v>2821</v>
      </c>
      <c r="C2580" s="1">
        <v>45747</v>
      </c>
      <c r="D2580" t="s">
        <v>2</v>
      </c>
      <c r="E2580" s="8" t="str">
        <f t="shared" si="41"/>
        <v>Blank</v>
      </c>
      <c r="F2580">
        <f>_xlfn.XLOOKUP(C2580,'Wk no''s'!B:B,'Wk no''s'!C:C,FALSE)</f>
        <v>14</v>
      </c>
    </row>
    <row r="2581" spans="1:6" x14ac:dyDescent="0.25">
      <c r="A2581" t="s">
        <v>2822</v>
      </c>
      <c r="C2581" s="1">
        <v>45747</v>
      </c>
      <c r="D2581" t="s">
        <v>2</v>
      </c>
      <c r="E2581" s="8" t="str">
        <f t="shared" si="41"/>
        <v>Blank</v>
      </c>
      <c r="F2581">
        <f>_xlfn.XLOOKUP(C2581,'Wk no''s'!B:B,'Wk no''s'!C:C,FALSE)</f>
        <v>14</v>
      </c>
    </row>
    <row r="2582" spans="1:6" x14ac:dyDescent="0.25">
      <c r="A2582" t="s">
        <v>2823</v>
      </c>
      <c r="B2582">
        <v>0</v>
      </c>
      <c r="C2582" s="1">
        <v>45747</v>
      </c>
      <c r="D2582" t="s">
        <v>2</v>
      </c>
      <c r="E2582" s="8" t="str">
        <f t="shared" si="41"/>
        <v>Blank</v>
      </c>
      <c r="F2582">
        <f>_xlfn.XLOOKUP(C2582,'Wk no''s'!B:B,'Wk no''s'!C:C,FALSE)</f>
        <v>14</v>
      </c>
    </row>
    <row r="2583" spans="1:6" x14ac:dyDescent="0.25">
      <c r="A2583" t="s">
        <v>2824</v>
      </c>
      <c r="B2583">
        <v>0</v>
      </c>
      <c r="C2583" s="1">
        <v>45747</v>
      </c>
      <c r="D2583" t="s">
        <v>2</v>
      </c>
      <c r="E2583" s="8" t="str">
        <f t="shared" si="41"/>
        <v>Blank</v>
      </c>
      <c r="F2583">
        <f>_xlfn.XLOOKUP(C2583,'Wk no''s'!B:B,'Wk no''s'!C:C,FALSE)</f>
        <v>14</v>
      </c>
    </row>
    <row r="2584" spans="1:6" x14ac:dyDescent="0.25">
      <c r="A2584" t="s">
        <v>2825</v>
      </c>
      <c r="C2584" s="1">
        <v>45747</v>
      </c>
      <c r="D2584" t="s">
        <v>2</v>
      </c>
      <c r="E2584" s="8" t="str">
        <f t="shared" si="41"/>
        <v>Blank</v>
      </c>
      <c r="F2584">
        <f>_xlfn.XLOOKUP(C2584,'Wk no''s'!B:B,'Wk no''s'!C:C,FALSE)</f>
        <v>14</v>
      </c>
    </row>
    <row r="2585" spans="1:6" x14ac:dyDescent="0.25">
      <c r="A2585" t="s">
        <v>2826</v>
      </c>
      <c r="B2585">
        <v>8</v>
      </c>
      <c r="C2585" s="1">
        <v>45748</v>
      </c>
      <c r="D2585" t="s">
        <v>2</v>
      </c>
      <c r="E2585" s="8" t="str">
        <f t="shared" si="41"/>
        <v>Not Blank</v>
      </c>
      <c r="F2585">
        <f>_xlfn.XLOOKUP(C2585,'Wk no''s'!B:B,'Wk no''s'!C:C,FALSE)</f>
        <v>14</v>
      </c>
    </row>
    <row r="2586" spans="1:6" x14ac:dyDescent="0.25">
      <c r="A2586" t="s">
        <v>2827</v>
      </c>
      <c r="C2586" s="1">
        <v>45747</v>
      </c>
      <c r="D2586" t="s">
        <v>2</v>
      </c>
      <c r="E2586" s="8" t="str">
        <f t="shared" si="41"/>
        <v>Blank</v>
      </c>
      <c r="F2586">
        <f>_xlfn.XLOOKUP(C2586,'Wk no''s'!B:B,'Wk no''s'!C:C,FALSE)</f>
        <v>14</v>
      </c>
    </row>
    <row r="2587" spans="1:6" x14ac:dyDescent="0.25">
      <c r="A2587" t="s">
        <v>2828</v>
      </c>
      <c r="B2587">
        <v>0</v>
      </c>
      <c r="C2587" s="1">
        <v>45747</v>
      </c>
      <c r="D2587" t="s">
        <v>2</v>
      </c>
      <c r="E2587" s="8" t="str">
        <f t="shared" si="41"/>
        <v>Blank</v>
      </c>
      <c r="F2587">
        <f>_xlfn.XLOOKUP(C2587,'Wk no''s'!B:B,'Wk no''s'!C:C,FALSE)</f>
        <v>14</v>
      </c>
    </row>
    <row r="2588" spans="1:6" x14ac:dyDescent="0.25">
      <c r="A2588" t="s">
        <v>2829</v>
      </c>
      <c r="B2588">
        <v>-8</v>
      </c>
      <c r="C2588" s="1">
        <v>45747</v>
      </c>
      <c r="D2588" t="s">
        <v>2</v>
      </c>
      <c r="E2588" s="8" t="str">
        <f t="shared" si="41"/>
        <v>Not Blank</v>
      </c>
      <c r="F2588">
        <f>_xlfn.XLOOKUP(C2588,'Wk no''s'!B:B,'Wk no''s'!C:C,FALSE)</f>
        <v>14</v>
      </c>
    </row>
    <row r="2589" spans="1:6" x14ac:dyDescent="0.25">
      <c r="A2589" t="s">
        <v>2830</v>
      </c>
      <c r="B2589">
        <v>0</v>
      </c>
      <c r="C2589" s="1">
        <v>45747</v>
      </c>
      <c r="D2589" t="s">
        <v>2</v>
      </c>
      <c r="E2589" s="8" t="str">
        <f t="shared" si="41"/>
        <v>Blank</v>
      </c>
      <c r="F2589">
        <f>_xlfn.XLOOKUP(C2589,'Wk no''s'!B:B,'Wk no''s'!C:C,FALSE)</f>
        <v>14</v>
      </c>
    </row>
    <row r="2590" spans="1:6" x14ac:dyDescent="0.25">
      <c r="A2590" t="s">
        <v>2831</v>
      </c>
      <c r="C2590" s="1">
        <v>45747</v>
      </c>
      <c r="D2590" t="s">
        <v>2</v>
      </c>
      <c r="E2590" s="8" t="str">
        <f t="shared" si="41"/>
        <v>Blank</v>
      </c>
      <c r="F2590">
        <f>_xlfn.XLOOKUP(C2590,'Wk no''s'!B:B,'Wk no''s'!C:C,FALSE)</f>
        <v>14</v>
      </c>
    </row>
    <row r="2591" spans="1:6" x14ac:dyDescent="0.25">
      <c r="A2591" t="s">
        <v>2832</v>
      </c>
      <c r="B2591">
        <v>0</v>
      </c>
      <c r="C2591" s="1">
        <v>45747</v>
      </c>
      <c r="D2591" t="s">
        <v>2</v>
      </c>
      <c r="E2591" s="8" t="str">
        <f t="shared" si="41"/>
        <v>Blank</v>
      </c>
      <c r="F2591">
        <f>_xlfn.XLOOKUP(C2591,'Wk no''s'!B:B,'Wk no''s'!C:C,FALSE)</f>
        <v>14</v>
      </c>
    </row>
    <row r="2592" spans="1:6" x14ac:dyDescent="0.25">
      <c r="A2592" t="s">
        <v>2833</v>
      </c>
      <c r="B2592">
        <v>0</v>
      </c>
      <c r="C2592" s="1">
        <v>45747</v>
      </c>
      <c r="D2592" t="s">
        <v>2</v>
      </c>
      <c r="E2592" s="8" t="str">
        <f t="shared" si="41"/>
        <v>Blank</v>
      </c>
      <c r="F2592">
        <f>_xlfn.XLOOKUP(C2592,'Wk no''s'!B:B,'Wk no''s'!C:C,FALSE)</f>
        <v>14</v>
      </c>
    </row>
    <row r="2593" spans="1:6" x14ac:dyDescent="0.25">
      <c r="A2593" t="s">
        <v>2834</v>
      </c>
      <c r="C2593" s="1">
        <v>45748</v>
      </c>
      <c r="D2593" t="s">
        <v>2</v>
      </c>
      <c r="E2593" s="8" t="str">
        <f t="shared" si="41"/>
        <v>Blank</v>
      </c>
      <c r="F2593">
        <f>_xlfn.XLOOKUP(C2593,'Wk no''s'!B:B,'Wk no''s'!C:C,FALSE)</f>
        <v>14</v>
      </c>
    </row>
    <row r="2594" spans="1:6" x14ac:dyDescent="0.25">
      <c r="A2594" t="s">
        <v>2835</v>
      </c>
      <c r="C2594" s="1">
        <v>45747</v>
      </c>
      <c r="D2594" t="s">
        <v>2</v>
      </c>
      <c r="E2594" s="8" t="str">
        <f t="shared" si="41"/>
        <v>Blank</v>
      </c>
      <c r="F2594">
        <f>_xlfn.XLOOKUP(C2594,'Wk no''s'!B:B,'Wk no''s'!C:C,FALSE)</f>
        <v>14</v>
      </c>
    </row>
    <row r="2595" spans="1:6" x14ac:dyDescent="0.25">
      <c r="A2595" t="s">
        <v>2836</v>
      </c>
      <c r="C2595" s="1">
        <v>45747</v>
      </c>
      <c r="D2595" t="s">
        <v>2</v>
      </c>
      <c r="E2595" s="8" t="str">
        <f t="shared" si="41"/>
        <v>Blank</v>
      </c>
      <c r="F2595">
        <f>_xlfn.XLOOKUP(C2595,'Wk no''s'!B:B,'Wk no''s'!C:C,FALSE)</f>
        <v>14</v>
      </c>
    </row>
    <row r="2596" spans="1:6" x14ac:dyDescent="0.25">
      <c r="A2596" t="s">
        <v>2837</v>
      </c>
      <c r="C2596" s="1">
        <v>45747</v>
      </c>
      <c r="D2596" t="s">
        <v>2</v>
      </c>
      <c r="E2596" s="8" t="str">
        <f t="shared" si="41"/>
        <v>Blank</v>
      </c>
      <c r="F2596">
        <f>_xlfn.XLOOKUP(C2596,'Wk no''s'!B:B,'Wk no''s'!C:C,FALSE)</f>
        <v>14</v>
      </c>
    </row>
    <row r="2597" spans="1:6" x14ac:dyDescent="0.25">
      <c r="A2597" t="s">
        <v>2838</v>
      </c>
      <c r="C2597" s="1">
        <v>45747</v>
      </c>
      <c r="D2597" t="s">
        <v>2</v>
      </c>
      <c r="E2597" s="8" t="str">
        <f t="shared" si="41"/>
        <v>Blank</v>
      </c>
      <c r="F2597">
        <f>_xlfn.XLOOKUP(C2597,'Wk no''s'!B:B,'Wk no''s'!C:C,FALSE)</f>
        <v>14</v>
      </c>
    </row>
    <row r="2598" spans="1:6" x14ac:dyDescent="0.25">
      <c r="A2598" t="s">
        <v>2839</v>
      </c>
      <c r="B2598">
        <v>8</v>
      </c>
      <c r="C2598" s="1">
        <v>45748</v>
      </c>
      <c r="D2598" t="s">
        <v>2</v>
      </c>
      <c r="E2598" s="8" t="str">
        <f t="shared" si="41"/>
        <v>Not Blank</v>
      </c>
      <c r="F2598">
        <f>_xlfn.XLOOKUP(C2598,'Wk no''s'!B:B,'Wk no''s'!C:C,FALSE)</f>
        <v>14</v>
      </c>
    </row>
    <row r="2599" spans="1:6" x14ac:dyDescent="0.25">
      <c r="A2599" t="s">
        <v>2840</v>
      </c>
      <c r="C2599" s="1">
        <v>45747</v>
      </c>
      <c r="D2599" t="s">
        <v>2</v>
      </c>
      <c r="E2599" s="8" t="str">
        <f t="shared" si="41"/>
        <v>Blank</v>
      </c>
      <c r="F2599">
        <f>_xlfn.XLOOKUP(C2599,'Wk no''s'!B:B,'Wk no''s'!C:C,FALSE)</f>
        <v>14</v>
      </c>
    </row>
    <row r="2600" spans="1:6" x14ac:dyDescent="0.25">
      <c r="A2600" t="s">
        <v>2841</v>
      </c>
      <c r="C2600" s="1">
        <v>45747</v>
      </c>
      <c r="D2600" t="s">
        <v>2</v>
      </c>
      <c r="E2600" s="8" t="str">
        <f t="shared" si="41"/>
        <v>Blank</v>
      </c>
      <c r="F2600">
        <f>_xlfn.XLOOKUP(C2600,'Wk no''s'!B:B,'Wk no''s'!C:C,FALSE)</f>
        <v>14</v>
      </c>
    </row>
    <row r="2601" spans="1:6" x14ac:dyDescent="0.25">
      <c r="A2601" t="s">
        <v>2842</v>
      </c>
      <c r="B2601">
        <v>0</v>
      </c>
      <c r="C2601" s="1">
        <v>45747</v>
      </c>
      <c r="D2601" t="s">
        <v>2</v>
      </c>
      <c r="E2601" s="8" t="str">
        <f t="shared" si="41"/>
        <v>Blank</v>
      </c>
      <c r="F2601">
        <f>_xlfn.XLOOKUP(C2601,'Wk no''s'!B:B,'Wk no''s'!C:C,FALSE)</f>
        <v>14</v>
      </c>
    </row>
    <row r="2602" spans="1:6" x14ac:dyDescent="0.25">
      <c r="A2602" t="s">
        <v>2843</v>
      </c>
      <c r="B2602">
        <v>-8</v>
      </c>
      <c r="C2602" s="1">
        <v>45747</v>
      </c>
      <c r="D2602" t="s">
        <v>2</v>
      </c>
      <c r="E2602" s="8" t="str">
        <f t="shared" si="41"/>
        <v>Not Blank</v>
      </c>
      <c r="F2602">
        <f>_xlfn.XLOOKUP(C2602,'Wk no''s'!B:B,'Wk no''s'!C:C,FALSE)</f>
        <v>14</v>
      </c>
    </row>
    <row r="2603" spans="1:6" x14ac:dyDescent="0.25">
      <c r="A2603" t="s">
        <v>2844</v>
      </c>
      <c r="B2603">
        <v>16</v>
      </c>
      <c r="C2603" s="1">
        <v>45748</v>
      </c>
      <c r="D2603" t="s">
        <v>2</v>
      </c>
      <c r="E2603" s="8" t="str">
        <f t="shared" si="41"/>
        <v>Not Blank</v>
      </c>
      <c r="F2603">
        <f>_xlfn.XLOOKUP(C2603,'Wk no''s'!B:B,'Wk no''s'!C:C,FALSE)</f>
        <v>14</v>
      </c>
    </row>
    <row r="2604" spans="1:6" x14ac:dyDescent="0.25">
      <c r="A2604" t="s">
        <v>2845</v>
      </c>
      <c r="B2604">
        <v>16</v>
      </c>
      <c r="C2604" s="1">
        <v>45748</v>
      </c>
      <c r="D2604" t="s">
        <v>2</v>
      </c>
      <c r="E2604" s="8" t="str">
        <f t="shared" si="41"/>
        <v>Not Blank</v>
      </c>
      <c r="F2604">
        <f>_xlfn.XLOOKUP(C2604,'Wk no''s'!B:B,'Wk no''s'!C:C,FALSE)</f>
        <v>14</v>
      </c>
    </row>
    <row r="2605" spans="1:6" x14ac:dyDescent="0.25">
      <c r="A2605" t="s">
        <v>2846</v>
      </c>
      <c r="B2605">
        <v>0</v>
      </c>
      <c r="C2605" s="1">
        <v>45748</v>
      </c>
      <c r="D2605" t="s">
        <v>2</v>
      </c>
      <c r="E2605" s="8" t="str">
        <f t="shared" si="41"/>
        <v>Blank</v>
      </c>
      <c r="F2605">
        <f>_xlfn.XLOOKUP(C2605,'Wk no''s'!B:B,'Wk no''s'!C:C,FALSE)</f>
        <v>14</v>
      </c>
    </row>
    <row r="2606" spans="1:6" x14ac:dyDescent="0.25">
      <c r="A2606" t="s">
        <v>2847</v>
      </c>
      <c r="B2606">
        <v>0</v>
      </c>
      <c r="C2606" s="1">
        <v>45748</v>
      </c>
      <c r="D2606" t="s">
        <v>2</v>
      </c>
      <c r="E2606" s="8" t="str">
        <f t="shared" si="41"/>
        <v>Blank</v>
      </c>
      <c r="F2606">
        <f>_xlfn.XLOOKUP(C2606,'Wk no''s'!B:B,'Wk no''s'!C:C,FALSE)</f>
        <v>14</v>
      </c>
    </row>
    <row r="2607" spans="1:6" x14ac:dyDescent="0.25">
      <c r="A2607" t="s">
        <v>2848</v>
      </c>
      <c r="C2607" s="1">
        <v>45748</v>
      </c>
      <c r="D2607" t="s">
        <v>2</v>
      </c>
      <c r="E2607" s="8" t="str">
        <f t="shared" si="41"/>
        <v>Blank</v>
      </c>
      <c r="F2607">
        <f>_xlfn.XLOOKUP(C2607,'Wk no''s'!B:B,'Wk no''s'!C:C,FALSE)</f>
        <v>14</v>
      </c>
    </row>
    <row r="2608" spans="1:6" x14ac:dyDescent="0.25">
      <c r="A2608" t="s">
        <v>2849</v>
      </c>
      <c r="C2608" s="1">
        <v>45748</v>
      </c>
      <c r="D2608" t="s">
        <v>2</v>
      </c>
      <c r="E2608" s="8" t="str">
        <f t="shared" si="41"/>
        <v>Blank</v>
      </c>
      <c r="F2608">
        <f>_xlfn.XLOOKUP(C2608,'Wk no''s'!B:B,'Wk no''s'!C:C,FALSE)</f>
        <v>14</v>
      </c>
    </row>
    <row r="2609" spans="1:6" x14ac:dyDescent="0.25">
      <c r="A2609" t="s">
        <v>2850</v>
      </c>
      <c r="B2609">
        <v>0</v>
      </c>
      <c r="C2609" s="1">
        <v>45748</v>
      </c>
      <c r="D2609" t="s">
        <v>2</v>
      </c>
      <c r="E2609" s="8" t="str">
        <f t="shared" si="41"/>
        <v>Blank</v>
      </c>
      <c r="F2609">
        <f>_xlfn.XLOOKUP(C2609,'Wk no''s'!B:B,'Wk no''s'!C:C,FALSE)</f>
        <v>14</v>
      </c>
    </row>
    <row r="2610" spans="1:6" x14ac:dyDescent="0.25">
      <c r="A2610" t="s">
        <v>2851</v>
      </c>
      <c r="B2610">
        <v>0</v>
      </c>
      <c r="C2610" s="1">
        <v>45748</v>
      </c>
      <c r="D2610" t="s">
        <v>2</v>
      </c>
      <c r="E2610" s="8" t="str">
        <f t="shared" si="41"/>
        <v>Blank</v>
      </c>
      <c r="F2610">
        <f>_xlfn.XLOOKUP(C2610,'Wk no''s'!B:B,'Wk no''s'!C:C,FALSE)</f>
        <v>14</v>
      </c>
    </row>
    <row r="2611" spans="1:6" x14ac:dyDescent="0.25">
      <c r="A2611" t="s">
        <v>2852</v>
      </c>
      <c r="C2611" s="1">
        <v>45748</v>
      </c>
      <c r="D2611" t="s">
        <v>2</v>
      </c>
      <c r="E2611" s="8" t="str">
        <f t="shared" si="41"/>
        <v>Blank</v>
      </c>
      <c r="F2611">
        <f>_xlfn.XLOOKUP(C2611,'Wk no''s'!B:B,'Wk no''s'!C:C,FALSE)</f>
        <v>14</v>
      </c>
    </row>
    <row r="2612" spans="1:6" x14ac:dyDescent="0.25">
      <c r="A2612" t="s">
        <v>2853</v>
      </c>
      <c r="B2612">
        <v>0</v>
      </c>
      <c r="C2612" s="1">
        <v>45748</v>
      </c>
      <c r="D2612" t="s">
        <v>2</v>
      </c>
      <c r="E2612" s="8" t="str">
        <f t="shared" si="41"/>
        <v>Blank</v>
      </c>
      <c r="F2612">
        <f>_xlfn.XLOOKUP(C2612,'Wk no''s'!B:B,'Wk no''s'!C:C,FALSE)</f>
        <v>14</v>
      </c>
    </row>
    <row r="2613" spans="1:6" x14ac:dyDescent="0.25">
      <c r="A2613" t="s">
        <v>2854</v>
      </c>
      <c r="C2613" s="1">
        <v>45748</v>
      </c>
      <c r="D2613" t="s">
        <v>2</v>
      </c>
      <c r="E2613" s="8" t="str">
        <f t="shared" si="41"/>
        <v>Blank</v>
      </c>
      <c r="F2613">
        <f>_xlfn.XLOOKUP(C2613,'Wk no''s'!B:B,'Wk no''s'!C:C,FALSE)</f>
        <v>14</v>
      </c>
    </row>
    <row r="2614" spans="1:6" x14ac:dyDescent="0.25">
      <c r="A2614" t="s">
        <v>2855</v>
      </c>
      <c r="C2614" s="1">
        <v>45748</v>
      </c>
      <c r="D2614" t="s">
        <v>2</v>
      </c>
      <c r="E2614" s="8" t="str">
        <f t="shared" si="41"/>
        <v>Blank</v>
      </c>
      <c r="F2614">
        <f>_xlfn.XLOOKUP(C2614,'Wk no''s'!B:B,'Wk no''s'!C:C,FALSE)</f>
        <v>14</v>
      </c>
    </row>
    <row r="2615" spans="1:6" x14ac:dyDescent="0.25">
      <c r="A2615" t="s">
        <v>2856</v>
      </c>
      <c r="C2615" s="1">
        <v>45748</v>
      </c>
      <c r="D2615" t="s">
        <v>2</v>
      </c>
      <c r="E2615" s="8" t="str">
        <f t="shared" si="41"/>
        <v>Blank</v>
      </c>
      <c r="F2615">
        <f>_xlfn.XLOOKUP(C2615,'Wk no''s'!B:B,'Wk no''s'!C:C,FALSE)</f>
        <v>14</v>
      </c>
    </row>
    <row r="2616" spans="1:6" x14ac:dyDescent="0.25">
      <c r="A2616" t="s">
        <v>2857</v>
      </c>
      <c r="C2616" s="1">
        <v>45748</v>
      </c>
      <c r="D2616" t="s">
        <v>2</v>
      </c>
      <c r="E2616" s="8" t="str">
        <f t="shared" si="41"/>
        <v>Blank</v>
      </c>
      <c r="F2616">
        <f>_xlfn.XLOOKUP(C2616,'Wk no''s'!B:B,'Wk no''s'!C:C,FALSE)</f>
        <v>14</v>
      </c>
    </row>
    <row r="2617" spans="1:6" x14ac:dyDescent="0.25">
      <c r="A2617" t="s">
        <v>2858</v>
      </c>
      <c r="C2617" s="1">
        <v>45748</v>
      </c>
      <c r="D2617" t="s">
        <v>2</v>
      </c>
      <c r="E2617" s="8" t="str">
        <f t="shared" si="41"/>
        <v>Blank</v>
      </c>
      <c r="F2617">
        <f>_xlfn.XLOOKUP(C2617,'Wk no''s'!B:B,'Wk no''s'!C:C,FALSE)</f>
        <v>14</v>
      </c>
    </row>
    <row r="2618" spans="1:6" x14ac:dyDescent="0.25">
      <c r="A2618" t="s">
        <v>2859</v>
      </c>
      <c r="C2618" s="1">
        <v>45748</v>
      </c>
      <c r="D2618" t="s">
        <v>2</v>
      </c>
      <c r="E2618" s="8" t="str">
        <f t="shared" si="41"/>
        <v>Blank</v>
      </c>
      <c r="F2618">
        <f>_xlfn.XLOOKUP(C2618,'Wk no''s'!B:B,'Wk no''s'!C:C,FALSE)</f>
        <v>14</v>
      </c>
    </row>
    <row r="2619" spans="1:6" x14ac:dyDescent="0.25">
      <c r="A2619" t="s">
        <v>2860</v>
      </c>
      <c r="B2619">
        <v>0</v>
      </c>
      <c r="C2619" s="1">
        <v>45748</v>
      </c>
      <c r="D2619" t="s">
        <v>2</v>
      </c>
      <c r="E2619" s="8" t="str">
        <f t="shared" si="41"/>
        <v>Blank</v>
      </c>
      <c r="F2619">
        <f>_xlfn.XLOOKUP(C2619,'Wk no''s'!B:B,'Wk no''s'!C:C,FALSE)</f>
        <v>14</v>
      </c>
    </row>
    <row r="2620" spans="1:6" x14ac:dyDescent="0.25">
      <c r="A2620" t="s">
        <v>2861</v>
      </c>
      <c r="B2620">
        <v>-8</v>
      </c>
      <c r="C2620" s="1">
        <v>45748</v>
      </c>
      <c r="D2620" t="s">
        <v>2</v>
      </c>
      <c r="E2620" s="8" t="str">
        <f t="shared" si="41"/>
        <v>Not Blank</v>
      </c>
      <c r="F2620">
        <f>_xlfn.XLOOKUP(C2620,'Wk no''s'!B:B,'Wk no''s'!C:C,FALSE)</f>
        <v>14</v>
      </c>
    </row>
    <row r="2621" spans="1:6" x14ac:dyDescent="0.25">
      <c r="A2621" t="s">
        <v>2862</v>
      </c>
      <c r="B2621">
        <v>8</v>
      </c>
      <c r="C2621" s="1">
        <v>45749</v>
      </c>
      <c r="D2621" t="s">
        <v>2</v>
      </c>
      <c r="E2621" s="8" t="str">
        <f t="shared" si="41"/>
        <v>Not Blank</v>
      </c>
      <c r="F2621">
        <f>_xlfn.XLOOKUP(C2621,'Wk no''s'!B:B,'Wk no''s'!C:C,FALSE)</f>
        <v>14</v>
      </c>
    </row>
    <row r="2622" spans="1:6" x14ac:dyDescent="0.25">
      <c r="A2622" t="s">
        <v>2863</v>
      </c>
      <c r="B2622">
        <v>-8</v>
      </c>
      <c r="C2622" s="1">
        <v>45748</v>
      </c>
      <c r="D2622" t="s">
        <v>2</v>
      </c>
      <c r="E2622" s="8" t="str">
        <f t="shared" si="41"/>
        <v>Not Blank</v>
      </c>
      <c r="F2622">
        <f>_xlfn.XLOOKUP(C2622,'Wk no''s'!B:B,'Wk no''s'!C:C,FALSE)</f>
        <v>14</v>
      </c>
    </row>
    <row r="2623" spans="1:6" x14ac:dyDescent="0.25">
      <c r="A2623" t="s">
        <v>2864</v>
      </c>
      <c r="C2623" s="1">
        <v>45749</v>
      </c>
      <c r="D2623" t="s">
        <v>2</v>
      </c>
      <c r="E2623" s="8" t="str">
        <f t="shared" si="41"/>
        <v>Blank</v>
      </c>
      <c r="F2623">
        <f>_xlfn.XLOOKUP(C2623,'Wk no''s'!B:B,'Wk no''s'!C:C,FALSE)</f>
        <v>14</v>
      </c>
    </row>
    <row r="2624" spans="1:6" x14ac:dyDescent="0.25">
      <c r="A2624" t="s">
        <v>2865</v>
      </c>
      <c r="C2624" s="1">
        <v>45749</v>
      </c>
      <c r="D2624" t="s">
        <v>2</v>
      </c>
      <c r="E2624" s="8" t="str">
        <f t="shared" si="41"/>
        <v>Blank</v>
      </c>
      <c r="F2624">
        <f>_xlfn.XLOOKUP(C2624,'Wk no''s'!B:B,'Wk no''s'!C:C,FALSE)</f>
        <v>14</v>
      </c>
    </row>
    <row r="2625" spans="1:6" x14ac:dyDescent="0.25">
      <c r="A2625" t="s">
        <v>2866</v>
      </c>
      <c r="C2625" s="1">
        <v>45748</v>
      </c>
      <c r="D2625" t="s">
        <v>2</v>
      </c>
      <c r="E2625" s="8" t="str">
        <f t="shared" si="41"/>
        <v>Blank</v>
      </c>
      <c r="F2625">
        <f>_xlfn.XLOOKUP(C2625,'Wk no''s'!B:B,'Wk no''s'!C:C,FALSE)</f>
        <v>14</v>
      </c>
    </row>
    <row r="2626" spans="1:6" x14ac:dyDescent="0.25">
      <c r="A2626" t="s">
        <v>2867</v>
      </c>
      <c r="B2626">
        <v>0</v>
      </c>
      <c r="C2626" s="1">
        <v>45749</v>
      </c>
      <c r="D2626" t="s">
        <v>2</v>
      </c>
      <c r="E2626" s="8" t="str">
        <f t="shared" si="41"/>
        <v>Blank</v>
      </c>
      <c r="F2626">
        <f>_xlfn.XLOOKUP(C2626,'Wk no''s'!B:B,'Wk no''s'!C:C,FALSE)</f>
        <v>14</v>
      </c>
    </row>
    <row r="2627" spans="1:6" x14ac:dyDescent="0.25">
      <c r="A2627" t="s">
        <v>2868</v>
      </c>
      <c r="B2627">
        <v>0</v>
      </c>
      <c r="C2627" s="1">
        <v>45749</v>
      </c>
      <c r="D2627" t="s">
        <v>2</v>
      </c>
      <c r="E2627" s="8" t="str">
        <f t="shared" si="41"/>
        <v>Blank</v>
      </c>
      <c r="F2627">
        <f>_xlfn.XLOOKUP(C2627,'Wk no''s'!B:B,'Wk no''s'!C:C,FALSE)</f>
        <v>14</v>
      </c>
    </row>
    <row r="2628" spans="1:6" x14ac:dyDescent="0.25">
      <c r="A2628" t="s">
        <v>2869</v>
      </c>
      <c r="B2628">
        <v>8</v>
      </c>
      <c r="C2628" s="1">
        <v>45750</v>
      </c>
      <c r="D2628" t="s">
        <v>2</v>
      </c>
      <c r="E2628" s="8" t="str">
        <f t="shared" si="41"/>
        <v>Not Blank</v>
      </c>
      <c r="F2628">
        <f>_xlfn.XLOOKUP(C2628,'Wk no''s'!B:B,'Wk no''s'!C:C,FALSE)</f>
        <v>14</v>
      </c>
    </row>
    <row r="2629" spans="1:6" x14ac:dyDescent="0.25">
      <c r="A2629" t="s">
        <v>2870</v>
      </c>
      <c r="C2629" s="1">
        <v>45749</v>
      </c>
      <c r="D2629" t="s">
        <v>2</v>
      </c>
      <c r="E2629" s="8" t="str">
        <f t="shared" si="41"/>
        <v>Blank</v>
      </c>
      <c r="F2629">
        <f>_xlfn.XLOOKUP(C2629,'Wk no''s'!B:B,'Wk no''s'!C:C,FALSE)</f>
        <v>14</v>
      </c>
    </row>
    <row r="2630" spans="1:6" x14ac:dyDescent="0.25">
      <c r="A2630" t="s">
        <v>2871</v>
      </c>
      <c r="C2630" s="1">
        <v>45749</v>
      </c>
      <c r="D2630" t="s">
        <v>2</v>
      </c>
      <c r="E2630" s="8" t="str">
        <f t="shared" si="41"/>
        <v>Blank</v>
      </c>
      <c r="F2630">
        <f>_xlfn.XLOOKUP(C2630,'Wk no''s'!B:B,'Wk no''s'!C:C,FALSE)</f>
        <v>14</v>
      </c>
    </row>
    <row r="2631" spans="1:6" x14ac:dyDescent="0.25">
      <c r="A2631" t="s">
        <v>2872</v>
      </c>
      <c r="B2631">
        <v>0</v>
      </c>
      <c r="C2631" s="1">
        <v>45749</v>
      </c>
      <c r="D2631" t="s">
        <v>2</v>
      </c>
      <c r="E2631" s="8" t="str">
        <f t="shared" si="41"/>
        <v>Blank</v>
      </c>
      <c r="F2631">
        <f>_xlfn.XLOOKUP(C2631,'Wk no''s'!B:B,'Wk no''s'!C:C,FALSE)</f>
        <v>14</v>
      </c>
    </row>
    <row r="2632" spans="1:6" x14ac:dyDescent="0.25">
      <c r="A2632" t="s">
        <v>2873</v>
      </c>
      <c r="B2632">
        <v>0</v>
      </c>
      <c r="C2632" s="1">
        <v>45749</v>
      </c>
      <c r="D2632" t="s">
        <v>2</v>
      </c>
      <c r="E2632" s="8" t="str">
        <f t="shared" si="41"/>
        <v>Blank</v>
      </c>
      <c r="F2632">
        <f>_xlfn.XLOOKUP(C2632,'Wk no''s'!B:B,'Wk no''s'!C:C,FALSE)</f>
        <v>14</v>
      </c>
    </row>
    <row r="2633" spans="1:6" x14ac:dyDescent="0.25">
      <c r="A2633" t="s">
        <v>2874</v>
      </c>
      <c r="C2633" s="1">
        <v>45749</v>
      </c>
      <c r="D2633" t="s">
        <v>2</v>
      </c>
      <c r="E2633" s="8" t="str">
        <f t="shared" si="41"/>
        <v>Blank</v>
      </c>
      <c r="F2633">
        <f>_xlfn.XLOOKUP(C2633,'Wk no''s'!B:B,'Wk no''s'!C:C,FALSE)</f>
        <v>14</v>
      </c>
    </row>
    <row r="2634" spans="1:6" x14ac:dyDescent="0.25">
      <c r="A2634" t="s">
        <v>2875</v>
      </c>
      <c r="B2634">
        <v>0</v>
      </c>
      <c r="C2634" s="1">
        <v>45749</v>
      </c>
      <c r="D2634" t="s">
        <v>2</v>
      </c>
      <c r="E2634" s="8" t="str">
        <f t="shared" si="41"/>
        <v>Blank</v>
      </c>
      <c r="F2634">
        <f>_xlfn.XLOOKUP(C2634,'Wk no''s'!B:B,'Wk no''s'!C:C,FALSE)</f>
        <v>14</v>
      </c>
    </row>
    <row r="2635" spans="1:6" x14ac:dyDescent="0.25">
      <c r="A2635" t="s">
        <v>2876</v>
      </c>
      <c r="B2635">
        <v>0</v>
      </c>
      <c r="C2635" s="1">
        <v>45749</v>
      </c>
      <c r="D2635" t="s">
        <v>2</v>
      </c>
      <c r="E2635" s="8" t="str">
        <f t="shared" si="41"/>
        <v>Blank</v>
      </c>
      <c r="F2635">
        <f>_xlfn.XLOOKUP(C2635,'Wk no''s'!B:B,'Wk no''s'!C:C,FALSE)</f>
        <v>14</v>
      </c>
    </row>
    <row r="2636" spans="1:6" x14ac:dyDescent="0.25">
      <c r="A2636" t="s">
        <v>2877</v>
      </c>
      <c r="C2636" s="1">
        <v>45750</v>
      </c>
      <c r="D2636" t="s">
        <v>2</v>
      </c>
      <c r="E2636" s="8" t="str">
        <f t="shared" si="41"/>
        <v>Blank</v>
      </c>
      <c r="F2636">
        <f>_xlfn.XLOOKUP(C2636,'Wk no''s'!B:B,'Wk no''s'!C:C,FALSE)</f>
        <v>14</v>
      </c>
    </row>
    <row r="2637" spans="1:6" x14ac:dyDescent="0.25">
      <c r="A2637" t="s">
        <v>2878</v>
      </c>
      <c r="C2637" s="1">
        <v>45749</v>
      </c>
      <c r="D2637" t="s">
        <v>2</v>
      </c>
      <c r="E2637" s="8" t="str">
        <f t="shared" si="41"/>
        <v>Blank</v>
      </c>
      <c r="F2637">
        <f>_xlfn.XLOOKUP(C2637,'Wk no''s'!B:B,'Wk no''s'!C:C,FALSE)</f>
        <v>14</v>
      </c>
    </row>
    <row r="2638" spans="1:6" x14ac:dyDescent="0.25">
      <c r="A2638" t="s">
        <v>2879</v>
      </c>
      <c r="C2638" s="1">
        <v>45749</v>
      </c>
      <c r="D2638" t="s">
        <v>2</v>
      </c>
      <c r="E2638" s="8" t="str">
        <f t="shared" si="41"/>
        <v>Blank</v>
      </c>
      <c r="F2638">
        <f>_xlfn.XLOOKUP(C2638,'Wk no''s'!B:B,'Wk no''s'!C:C,FALSE)</f>
        <v>14</v>
      </c>
    </row>
    <row r="2639" spans="1:6" x14ac:dyDescent="0.25">
      <c r="A2639" t="s">
        <v>2880</v>
      </c>
      <c r="C2639" s="1">
        <v>45749</v>
      </c>
      <c r="D2639" t="s">
        <v>2</v>
      </c>
      <c r="E2639" s="8" t="str">
        <f t="shared" si="41"/>
        <v>Blank</v>
      </c>
      <c r="F2639">
        <f>_xlfn.XLOOKUP(C2639,'Wk no''s'!B:B,'Wk no''s'!C:C,FALSE)</f>
        <v>14</v>
      </c>
    </row>
    <row r="2640" spans="1:6" x14ac:dyDescent="0.25">
      <c r="A2640" t="s">
        <v>2881</v>
      </c>
      <c r="B2640">
        <v>0</v>
      </c>
      <c r="C2640" s="1">
        <v>45749</v>
      </c>
      <c r="D2640" t="s">
        <v>2</v>
      </c>
      <c r="E2640" s="8" t="str">
        <f t="shared" si="41"/>
        <v>Blank</v>
      </c>
      <c r="F2640">
        <f>_xlfn.XLOOKUP(C2640,'Wk no''s'!B:B,'Wk no''s'!C:C,FALSE)</f>
        <v>14</v>
      </c>
    </row>
    <row r="2641" spans="1:6" x14ac:dyDescent="0.25">
      <c r="A2641" t="s">
        <v>2882</v>
      </c>
      <c r="C2641" s="1">
        <v>45749</v>
      </c>
      <c r="D2641" t="s">
        <v>2</v>
      </c>
      <c r="E2641" s="8" t="str">
        <f t="shared" si="41"/>
        <v>Blank</v>
      </c>
      <c r="F2641">
        <f>_xlfn.XLOOKUP(C2641,'Wk no''s'!B:B,'Wk no''s'!C:C,FALSE)</f>
        <v>14</v>
      </c>
    </row>
    <row r="2642" spans="1:6" x14ac:dyDescent="0.25">
      <c r="A2642" t="s">
        <v>2883</v>
      </c>
      <c r="C2642" s="1">
        <v>45749</v>
      </c>
      <c r="D2642" t="s">
        <v>2</v>
      </c>
      <c r="E2642" s="8" t="str">
        <f t="shared" ref="E2642:E2705" si="42">IF(B2642=0,"Blank","Not Blank")</f>
        <v>Blank</v>
      </c>
      <c r="F2642">
        <f>_xlfn.XLOOKUP(C2642,'Wk no''s'!B:B,'Wk no''s'!C:C,FALSE)</f>
        <v>14</v>
      </c>
    </row>
    <row r="2643" spans="1:6" x14ac:dyDescent="0.25">
      <c r="A2643" t="s">
        <v>2884</v>
      </c>
      <c r="B2643">
        <v>8</v>
      </c>
      <c r="C2643" s="1">
        <v>45750</v>
      </c>
      <c r="D2643" t="s">
        <v>2</v>
      </c>
      <c r="E2643" s="8" t="str">
        <f t="shared" si="42"/>
        <v>Not Blank</v>
      </c>
      <c r="F2643">
        <f>_xlfn.XLOOKUP(C2643,'Wk no''s'!B:B,'Wk no''s'!C:C,FALSE)</f>
        <v>14</v>
      </c>
    </row>
    <row r="2644" spans="1:6" x14ac:dyDescent="0.25">
      <c r="A2644" t="s">
        <v>2885</v>
      </c>
      <c r="C2644" s="1">
        <v>45749</v>
      </c>
      <c r="D2644" t="s">
        <v>2</v>
      </c>
      <c r="E2644" s="8" t="str">
        <f t="shared" si="42"/>
        <v>Blank</v>
      </c>
      <c r="F2644">
        <f>_xlfn.XLOOKUP(C2644,'Wk no''s'!B:B,'Wk no''s'!C:C,FALSE)</f>
        <v>14</v>
      </c>
    </row>
    <row r="2645" spans="1:6" x14ac:dyDescent="0.25">
      <c r="A2645" t="s">
        <v>2886</v>
      </c>
      <c r="B2645">
        <v>8</v>
      </c>
      <c r="C2645" s="1">
        <v>45750</v>
      </c>
      <c r="D2645" t="s">
        <v>2</v>
      </c>
      <c r="E2645" s="8" t="str">
        <f t="shared" si="42"/>
        <v>Not Blank</v>
      </c>
      <c r="F2645">
        <f>_xlfn.XLOOKUP(C2645,'Wk no''s'!B:B,'Wk no''s'!C:C,FALSE)</f>
        <v>14</v>
      </c>
    </row>
    <row r="2646" spans="1:6" x14ac:dyDescent="0.25">
      <c r="A2646" t="s">
        <v>2887</v>
      </c>
      <c r="B2646">
        <v>0</v>
      </c>
      <c r="C2646" s="1">
        <v>45749</v>
      </c>
      <c r="D2646" t="s">
        <v>2</v>
      </c>
      <c r="E2646" s="8" t="str">
        <f t="shared" si="42"/>
        <v>Blank</v>
      </c>
      <c r="F2646">
        <f>_xlfn.XLOOKUP(C2646,'Wk no''s'!B:B,'Wk no''s'!C:C,FALSE)</f>
        <v>14</v>
      </c>
    </row>
    <row r="2647" spans="1:6" x14ac:dyDescent="0.25">
      <c r="A2647" t="s">
        <v>2888</v>
      </c>
      <c r="B2647">
        <v>0</v>
      </c>
      <c r="C2647" s="1">
        <v>45749</v>
      </c>
      <c r="D2647" t="s">
        <v>2</v>
      </c>
      <c r="E2647" s="8" t="str">
        <f t="shared" si="42"/>
        <v>Blank</v>
      </c>
      <c r="F2647">
        <f>_xlfn.XLOOKUP(C2647,'Wk no''s'!B:B,'Wk no''s'!C:C,FALSE)</f>
        <v>14</v>
      </c>
    </row>
    <row r="2648" spans="1:6" x14ac:dyDescent="0.25">
      <c r="A2648" t="s">
        <v>2889</v>
      </c>
      <c r="C2648" s="1">
        <v>45749</v>
      </c>
      <c r="D2648" t="s">
        <v>2</v>
      </c>
      <c r="E2648" s="8" t="str">
        <f t="shared" si="42"/>
        <v>Blank</v>
      </c>
      <c r="F2648">
        <f>_xlfn.XLOOKUP(C2648,'Wk no''s'!B:B,'Wk no''s'!C:C,FALSE)</f>
        <v>14</v>
      </c>
    </row>
    <row r="2649" spans="1:6" x14ac:dyDescent="0.25">
      <c r="A2649" t="s">
        <v>2890</v>
      </c>
      <c r="B2649">
        <v>0</v>
      </c>
      <c r="C2649" s="1">
        <v>45749</v>
      </c>
      <c r="D2649" t="s">
        <v>2</v>
      </c>
      <c r="E2649" s="8" t="str">
        <f t="shared" si="42"/>
        <v>Blank</v>
      </c>
      <c r="F2649">
        <f>_xlfn.XLOOKUP(C2649,'Wk no''s'!B:B,'Wk no''s'!C:C,FALSE)</f>
        <v>14</v>
      </c>
    </row>
    <row r="2650" spans="1:6" x14ac:dyDescent="0.25">
      <c r="A2650" t="s">
        <v>2891</v>
      </c>
      <c r="C2650" s="1">
        <v>45749</v>
      </c>
      <c r="D2650" t="s">
        <v>2</v>
      </c>
      <c r="E2650" s="8" t="str">
        <f t="shared" si="42"/>
        <v>Blank</v>
      </c>
      <c r="F2650">
        <f>_xlfn.XLOOKUP(C2650,'Wk no''s'!B:B,'Wk no''s'!C:C,FALSE)</f>
        <v>14</v>
      </c>
    </row>
    <row r="2651" spans="1:6" x14ac:dyDescent="0.25">
      <c r="A2651" t="s">
        <v>2892</v>
      </c>
      <c r="B2651">
        <v>8</v>
      </c>
      <c r="C2651" s="1">
        <v>45750</v>
      </c>
      <c r="D2651" t="s">
        <v>2</v>
      </c>
      <c r="E2651" s="8" t="str">
        <f t="shared" si="42"/>
        <v>Not Blank</v>
      </c>
      <c r="F2651">
        <f>_xlfn.XLOOKUP(C2651,'Wk no''s'!B:B,'Wk no''s'!C:C,FALSE)</f>
        <v>14</v>
      </c>
    </row>
    <row r="2652" spans="1:6" x14ac:dyDescent="0.25">
      <c r="A2652" t="s">
        <v>2893</v>
      </c>
      <c r="C2652" s="1">
        <v>45749</v>
      </c>
      <c r="D2652" t="s">
        <v>2</v>
      </c>
      <c r="E2652" s="8" t="str">
        <f t="shared" si="42"/>
        <v>Blank</v>
      </c>
      <c r="F2652">
        <f>_xlfn.XLOOKUP(C2652,'Wk no''s'!B:B,'Wk no''s'!C:C,FALSE)</f>
        <v>14</v>
      </c>
    </row>
    <row r="2653" spans="1:6" x14ac:dyDescent="0.25">
      <c r="A2653" t="s">
        <v>2894</v>
      </c>
      <c r="C2653" s="1">
        <v>45750</v>
      </c>
      <c r="D2653" t="s">
        <v>2</v>
      </c>
      <c r="E2653" s="8" t="str">
        <f t="shared" si="42"/>
        <v>Blank</v>
      </c>
      <c r="F2653">
        <f>_xlfn.XLOOKUP(C2653,'Wk no''s'!B:B,'Wk no''s'!C:C,FALSE)</f>
        <v>14</v>
      </c>
    </row>
    <row r="2654" spans="1:6" x14ac:dyDescent="0.25">
      <c r="A2654" t="s">
        <v>2895</v>
      </c>
      <c r="C2654" s="1">
        <v>45749</v>
      </c>
      <c r="D2654" t="s">
        <v>2</v>
      </c>
      <c r="E2654" s="8" t="str">
        <f t="shared" si="42"/>
        <v>Blank</v>
      </c>
      <c r="F2654">
        <f>_xlfn.XLOOKUP(C2654,'Wk no''s'!B:B,'Wk no''s'!C:C,FALSE)</f>
        <v>14</v>
      </c>
    </row>
    <row r="2655" spans="1:6" x14ac:dyDescent="0.25">
      <c r="A2655" t="s">
        <v>2896</v>
      </c>
      <c r="C2655" s="1">
        <v>45749</v>
      </c>
      <c r="D2655" t="s">
        <v>2</v>
      </c>
      <c r="E2655" s="8" t="str">
        <f t="shared" si="42"/>
        <v>Blank</v>
      </c>
      <c r="F2655">
        <f>_xlfn.XLOOKUP(C2655,'Wk no''s'!B:B,'Wk no''s'!C:C,FALSE)</f>
        <v>14</v>
      </c>
    </row>
    <row r="2656" spans="1:6" x14ac:dyDescent="0.25">
      <c r="A2656" t="s">
        <v>2897</v>
      </c>
      <c r="B2656">
        <v>16</v>
      </c>
      <c r="C2656" s="1">
        <v>45750</v>
      </c>
      <c r="D2656" t="s">
        <v>2</v>
      </c>
      <c r="E2656" s="8" t="str">
        <f t="shared" si="42"/>
        <v>Not Blank</v>
      </c>
      <c r="F2656">
        <f>_xlfn.XLOOKUP(C2656,'Wk no''s'!B:B,'Wk no''s'!C:C,FALSE)</f>
        <v>14</v>
      </c>
    </row>
    <row r="2657" spans="1:6" x14ac:dyDescent="0.25">
      <c r="A2657" t="s">
        <v>2898</v>
      </c>
      <c r="B2657">
        <v>0</v>
      </c>
      <c r="C2657" s="1">
        <v>45750</v>
      </c>
      <c r="D2657" t="s">
        <v>2</v>
      </c>
      <c r="E2657" s="8" t="str">
        <f t="shared" si="42"/>
        <v>Blank</v>
      </c>
      <c r="F2657">
        <f>_xlfn.XLOOKUP(C2657,'Wk no''s'!B:B,'Wk no''s'!C:C,FALSE)</f>
        <v>14</v>
      </c>
    </row>
    <row r="2658" spans="1:6" x14ac:dyDescent="0.25">
      <c r="A2658" t="s">
        <v>2899</v>
      </c>
      <c r="C2658" s="1">
        <v>45750</v>
      </c>
      <c r="D2658" t="s">
        <v>2</v>
      </c>
      <c r="E2658" s="8" t="str">
        <f t="shared" si="42"/>
        <v>Blank</v>
      </c>
      <c r="F2658">
        <f>_xlfn.XLOOKUP(C2658,'Wk no''s'!B:B,'Wk no''s'!C:C,FALSE)</f>
        <v>14</v>
      </c>
    </row>
    <row r="2659" spans="1:6" x14ac:dyDescent="0.25">
      <c r="A2659" t="s">
        <v>2900</v>
      </c>
      <c r="B2659">
        <v>0</v>
      </c>
      <c r="C2659" s="1">
        <v>45750</v>
      </c>
      <c r="D2659" t="s">
        <v>2</v>
      </c>
      <c r="E2659" s="8" t="str">
        <f t="shared" si="42"/>
        <v>Blank</v>
      </c>
      <c r="F2659">
        <f>_xlfn.XLOOKUP(C2659,'Wk no''s'!B:B,'Wk no''s'!C:C,FALSE)</f>
        <v>14</v>
      </c>
    </row>
    <row r="2660" spans="1:6" x14ac:dyDescent="0.25">
      <c r="A2660" t="s">
        <v>2901</v>
      </c>
      <c r="C2660" s="1">
        <v>45750</v>
      </c>
      <c r="D2660" t="s">
        <v>2</v>
      </c>
      <c r="E2660" s="8" t="str">
        <f t="shared" si="42"/>
        <v>Blank</v>
      </c>
      <c r="F2660">
        <f>_xlfn.XLOOKUP(C2660,'Wk no''s'!B:B,'Wk no''s'!C:C,FALSE)</f>
        <v>14</v>
      </c>
    </row>
    <row r="2661" spans="1:6" x14ac:dyDescent="0.25">
      <c r="A2661" t="s">
        <v>2902</v>
      </c>
      <c r="C2661" s="1">
        <v>45750</v>
      </c>
      <c r="D2661" t="s">
        <v>2</v>
      </c>
      <c r="E2661" s="8" t="str">
        <f t="shared" si="42"/>
        <v>Blank</v>
      </c>
      <c r="F2661">
        <f>_xlfn.XLOOKUP(C2661,'Wk no''s'!B:B,'Wk no''s'!C:C,FALSE)</f>
        <v>14</v>
      </c>
    </row>
    <row r="2662" spans="1:6" x14ac:dyDescent="0.25">
      <c r="A2662" t="s">
        <v>2903</v>
      </c>
      <c r="C2662" s="1">
        <v>45750</v>
      </c>
      <c r="D2662" t="s">
        <v>2</v>
      </c>
      <c r="E2662" s="8" t="str">
        <f t="shared" si="42"/>
        <v>Blank</v>
      </c>
      <c r="F2662">
        <f>_xlfn.XLOOKUP(C2662,'Wk no''s'!B:B,'Wk no''s'!C:C,FALSE)</f>
        <v>14</v>
      </c>
    </row>
    <row r="2663" spans="1:6" x14ac:dyDescent="0.25">
      <c r="A2663" t="s">
        <v>2904</v>
      </c>
      <c r="C2663" s="1">
        <v>45750</v>
      </c>
      <c r="D2663" t="s">
        <v>2</v>
      </c>
      <c r="E2663" s="8" t="str">
        <f t="shared" si="42"/>
        <v>Blank</v>
      </c>
      <c r="F2663">
        <f>_xlfn.XLOOKUP(C2663,'Wk no''s'!B:B,'Wk no''s'!C:C,FALSE)</f>
        <v>14</v>
      </c>
    </row>
    <row r="2664" spans="1:6" x14ac:dyDescent="0.25">
      <c r="A2664" t="s">
        <v>2905</v>
      </c>
      <c r="C2664" s="1">
        <v>45750</v>
      </c>
      <c r="D2664" t="s">
        <v>2</v>
      </c>
      <c r="E2664" s="8" t="str">
        <f t="shared" si="42"/>
        <v>Blank</v>
      </c>
      <c r="F2664">
        <f>_xlfn.XLOOKUP(C2664,'Wk no''s'!B:B,'Wk no''s'!C:C,FALSE)</f>
        <v>14</v>
      </c>
    </row>
    <row r="2665" spans="1:6" x14ac:dyDescent="0.25">
      <c r="A2665" t="s">
        <v>2906</v>
      </c>
      <c r="C2665" s="1">
        <v>45750</v>
      </c>
      <c r="D2665" t="s">
        <v>2</v>
      </c>
      <c r="E2665" s="8" t="str">
        <f t="shared" si="42"/>
        <v>Blank</v>
      </c>
      <c r="F2665">
        <f>_xlfn.XLOOKUP(C2665,'Wk no''s'!B:B,'Wk no''s'!C:C,FALSE)</f>
        <v>14</v>
      </c>
    </row>
    <row r="2666" spans="1:6" x14ac:dyDescent="0.25">
      <c r="A2666" t="s">
        <v>2907</v>
      </c>
      <c r="B2666">
        <v>0</v>
      </c>
      <c r="C2666" s="1">
        <v>45750</v>
      </c>
      <c r="D2666" t="s">
        <v>2</v>
      </c>
      <c r="E2666" s="8" t="str">
        <f t="shared" si="42"/>
        <v>Blank</v>
      </c>
      <c r="F2666">
        <f>_xlfn.XLOOKUP(C2666,'Wk no''s'!B:B,'Wk no''s'!C:C,FALSE)</f>
        <v>14</v>
      </c>
    </row>
    <row r="2667" spans="1:6" x14ac:dyDescent="0.25">
      <c r="A2667" t="s">
        <v>2908</v>
      </c>
      <c r="C2667" s="1">
        <v>45750</v>
      </c>
      <c r="D2667" t="s">
        <v>2</v>
      </c>
      <c r="E2667" s="8" t="str">
        <f t="shared" si="42"/>
        <v>Blank</v>
      </c>
      <c r="F2667">
        <f>_xlfn.XLOOKUP(C2667,'Wk no''s'!B:B,'Wk no''s'!C:C,FALSE)</f>
        <v>14</v>
      </c>
    </row>
    <row r="2668" spans="1:6" x14ac:dyDescent="0.25">
      <c r="A2668" t="s">
        <v>2909</v>
      </c>
      <c r="C2668" s="1">
        <v>45750</v>
      </c>
      <c r="D2668" t="s">
        <v>2</v>
      </c>
      <c r="E2668" s="8" t="str">
        <f t="shared" si="42"/>
        <v>Blank</v>
      </c>
      <c r="F2668">
        <f>_xlfn.XLOOKUP(C2668,'Wk no''s'!B:B,'Wk no''s'!C:C,FALSE)</f>
        <v>14</v>
      </c>
    </row>
    <row r="2669" spans="1:6" x14ac:dyDescent="0.25">
      <c r="A2669" t="s">
        <v>2910</v>
      </c>
      <c r="C2669" s="1">
        <v>45750</v>
      </c>
      <c r="D2669" t="s">
        <v>2</v>
      </c>
      <c r="E2669" s="8" t="str">
        <f t="shared" si="42"/>
        <v>Blank</v>
      </c>
      <c r="F2669">
        <f>_xlfn.XLOOKUP(C2669,'Wk no''s'!B:B,'Wk no''s'!C:C,FALSE)</f>
        <v>14</v>
      </c>
    </row>
    <row r="2670" spans="1:6" x14ac:dyDescent="0.25">
      <c r="A2670" t="s">
        <v>2911</v>
      </c>
      <c r="B2670">
        <v>0</v>
      </c>
      <c r="C2670" s="1">
        <v>45750</v>
      </c>
      <c r="D2670" t="s">
        <v>2</v>
      </c>
      <c r="E2670" s="8" t="str">
        <f t="shared" si="42"/>
        <v>Blank</v>
      </c>
      <c r="F2670">
        <f>_xlfn.XLOOKUP(C2670,'Wk no''s'!B:B,'Wk no''s'!C:C,FALSE)</f>
        <v>14</v>
      </c>
    </row>
    <row r="2671" spans="1:6" x14ac:dyDescent="0.25">
      <c r="A2671" t="s">
        <v>2912</v>
      </c>
      <c r="B2671">
        <v>0</v>
      </c>
      <c r="C2671" s="1">
        <v>45750</v>
      </c>
      <c r="D2671" t="s">
        <v>2</v>
      </c>
      <c r="E2671" s="8" t="str">
        <f t="shared" si="42"/>
        <v>Blank</v>
      </c>
      <c r="F2671">
        <f>_xlfn.XLOOKUP(C2671,'Wk no''s'!B:B,'Wk no''s'!C:C,FALSE)</f>
        <v>14</v>
      </c>
    </row>
    <row r="2672" spans="1:6" x14ac:dyDescent="0.25">
      <c r="A2672" t="s">
        <v>2913</v>
      </c>
      <c r="C2672" s="1">
        <v>45750</v>
      </c>
      <c r="D2672" t="s">
        <v>2</v>
      </c>
      <c r="E2672" s="8" t="str">
        <f t="shared" si="42"/>
        <v>Blank</v>
      </c>
      <c r="F2672">
        <f>_xlfn.XLOOKUP(C2672,'Wk no''s'!B:B,'Wk no''s'!C:C,FALSE)</f>
        <v>14</v>
      </c>
    </row>
    <row r="2673" spans="1:6" x14ac:dyDescent="0.25">
      <c r="A2673" t="s">
        <v>2914</v>
      </c>
      <c r="B2673">
        <v>0</v>
      </c>
      <c r="C2673" s="1">
        <v>45750</v>
      </c>
      <c r="D2673" t="s">
        <v>2</v>
      </c>
      <c r="E2673" s="8" t="str">
        <f t="shared" si="42"/>
        <v>Blank</v>
      </c>
      <c r="F2673">
        <f>_xlfn.XLOOKUP(C2673,'Wk no''s'!B:B,'Wk no''s'!C:C,FALSE)</f>
        <v>14</v>
      </c>
    </row>
    <row r="2674" spans="1:6" x14ac:dyDescent="0.25">
      <c r="A2674" t="s">
        <v>2915</v>
      </c>
      <c r="C2674" s="1">
        <v>45750</v>
      </c>
      <c r="D2674" t="s">
        <v>2</v>
      </c>
      <c r="E2674" s="8" t="str">
        <f t="shared" si="42"/>
        <v>Blank</v>
      </c>
      <c r="F2674">
        <f>_xlfn.XLOOKUP(C2674,'Wk no''s'!B:B,'Wk no''s'!C:C,FALSE)</f>
        <v>14</v>
      </c>
    </row>
    <row r="2675" spans="1:6" x14ac:dyDescent="0.25">
      <c r="A2675" t="s">
        <v>2916</v>
      </c>
      <c r="C2675" s="1">
        <v>45750</v>
      </c>
      <c r="D2675" t="s">
        <v>2</v>
      </c>
      <c r="E2675" s="8" t="str">
        <f t="shared" si="42"/>
        <v>Blank</v>
      </c>
      <c r="F2675">
        <f>_xlfn.XLOOKUP(C2675,'Wk no''s'!B:B,'Wk no''s'!C:C,FALSE)</f>
        <v>14</v>
      </c>
    </row>
    <row r="2676" spans="1:6" x14ac:dyDescent="0.25">
      <c r="A2676" t="s">
        <v>2917</v>
      </c>
      <c r="B2676">
        <v>0</v>
      </c>
      <c r="C2676" s="1">
        <v>45750</v>
      </c>
      <c r="D2676" t="s">
        <v>2</v>
      </c>
      <c r="E2676" s="8" t="str">
        <f t="shared" si="42"/>
        <v>Blank</v>
      </c>
      <c r="F2676">
        <f>_xlfn.XLOOKUP(C2676,'Wk no''s'!B:B,'Wk no''s'!C:C,FALSE)</f>
        <v>14</v>
      </c>
    </row>
    <row r="2677" spans="1:6" x14ac:dyDescent="0.25">
      <c r="A2677" t="s">
        <v>2918</v>
      </c>
      <c r="C2677" s="1">
        <v>45750</v>
      </c>
      <c r="D2677" t="s">
        <v>2</v>
      </c>
      <c r="E2677" s="8" t="str">
        <f t="shared" si="42"/>
        <v>Blank</v>
      </c>
      <c r="F2677">
        <f>_xlfn.XLOOKUP(C2677,'Wk no''s'!B:B,'Wk no''s'!C:C,FALSE)</f>
        <v>14</v>
      </c>
    </row>
    <row r="2678" spans="1:6" x14ac:dyDescent="0.25">
      <c r="A2678" t="s">
        <v>2919</v>
      </c>
      <c r="C2678" s="1">
        <v>45750</v>
      </c>
      <c r="D2678" t="s">
        <v>2</v>
      </c>
      <c r="E2678" s="8" t="str">
        <f t="shared" si="42"/>
        <v>Blank</v>
      </c>
      <c r="F2678">
        <f>_xlfn.XLOOKUP(C2678,'Wk no''s'!B:B,'Wk no''s'!C:C,FALSE)</f>
        <v>14</v>
      </c>
    </row>
    <row r="2679" spans="1:6" x14ac:dyDescent="0.25">
      <c r="A2679" t="s">
        <v>2920</v>
      </c>
      <c r="C2679" s="1">
        <v>45750</v>
      </c>
      <c r="D2679" t="s">
        <v>2</v>
      </c>
      <c r="E2679" s="8" t="str">
        <f t="shared" si="42"/>
        <v>Blank</v>
      </c>
      <c r="F2679">
        <f>_xlfn.XLOOKUP(C2679,'Wk no''s'!B:B,'Wk no''s'!C:C,FALSE)</f>
        <v>14</v>
      </c>
    </row>
    <row r="2680" spans="1:6" x14ac:dyDescent="0.25">
      <c r="A2680" t="s">
        <v>2921</v>
      </c>
      <c r="B2680">
        <v>0</v>
      </c>
      <c r="C2680" s="1">
        <v>45750</v>
      </c>
      <c r="D2680" t="s">
        <v>2</v>
      </c>
      <c r="E2680" s="8" t="str">
        <f t="shared" si="42"/>
        <v>Blank</v>
      </c>
      <c r="F2680">
        <f>_xlfn.XLOOKUP(C2680,'Wk no''s'!B:B,'Wk no''s'!C:C,FALSE)</f>
        <v>14</v>
      </c>
    </row>
    <row r="2681" spans="1:6" x14ac:dyDescent="0.25">
      <c r="A2681" t="s">
        <v>2922</v>
      </c>
      <c r="C2681" s="1">
        <v>45750</v>
      </c>
      <c r="D2681" t="s">
        <v>2</v>
      </c>
      <c r="E2681" s="8" t="str">
        <f t="shared" si="42"/>
        <v>Blank</v>
      </c>
      <c r="F2681">
        <f>_xlfn.XLOOKUP(C2681,'Wk no''s'!B:B,'Wk no''s'!C:C,FALSE)</f>
        <v>14</v>
      </c>
    </row>
    <row r="2682" spans="1:6" x14ac:dyDescent="0.25">
      <c r="A2682" t="s">
        <v>2923</v>
      </c>
      <c r="C2682" s="1">
        <v>45750</v>
      </c>
      <c r="D2682" t="s">
        <v>2</v>
      </c>
      <c r="E2682" s="8" t="str">
        <f t="shared" si="42"/>
        <v>Blank</v>
      </c>
      <c r="F2682">
        <f>_xlfn.XLOOKUP(C2682,'Wk no''s'!B:B,'Wk no''s'!C:C,FALSE)</f>
        <v>14</v>
      </c>
    </row>
    <row r="2683" spans="1:6" x14ac:dyDescent="0.25">
      <c r="A2683" t="s">
        <v>2924</v>
      </c>
      <c r="B2683">
        <v>0</v>
      </c>
      <c r="C2683" s="1">
        <v>45750</v>
      </c>
      <c r="D2683" t="s">
        <v>2</v>
      </c>
      <c r="E2683" s="8" t="str">
        <f t="shared" si="42"/>
        <v>Blank</v>
      </c>
      <c r="F2683">
        <f>_xlfn.XLOOKUP(C2683,'Wk no''s'!B:B,'Wk no''s'!C:C,FALSE)</f>
        <v>14</v>
      </c>
    </row>
    <row r="2684" spans="1:6" x14ac:dyDescent="0.25">
      <c r="A2684" t="s">
        <v>2925</v>
      </c>
      <c r="B2684">
        <v>0</v>
      </c>
      <c r="C2684" s="1">
        <v>45750</v>
      </c>
      <c r="D2684" t="s">
        <v>2</v>
      </c>
      <c r="E2684" s="8" t="str">
        <f t="shared" si="42"/>
        <v>Blank</v>
      </c>
      <c r="F2684">
        <f>_xlfn.XLOOKUP(C2684,'Wk no''s'!B:B,'Wk no''s'!C:C,FALSE)</f>
        <v>14</v>
      </c>
    </row>
    <row r="2685" spans="1:6" x14ac:dyDescent="0.25">
      <c r="A2685" t="s">
        <v>2926</v>
      </c>
      <c r="B2685">
        <v>0</v>
      </c>
      <c r="C2685" s="1">
        <v>45750</v>
      </c>
      <c r="D2685" t="s">
        <v>2</v>
      </c>
      <c r="E2685" s="8" t="str">
        <f t="shared" si="42"/>
        <v>Blank</v>
      </c>
      <c r="F2685">
        <f>_xlfn.XLOOKUP(C2685,'Wk no''s'!B:B,'Wk no''s'!C:C,FALSE)</f>
        <v>14</v>
      </c>
    </row>
    <row r="2686" spans="1:6" x14ac:dyDescent="0.25">
      <c r="A2686" t="s">
        <v>2927</v>
      </c>
      <c r="B2686">
        <v>0</v>
      </c>
      <c r="C2686" s="1">
        <v>45750</v>
      </c>
      <c r="D2686" t="s">
        <v>2</v>
      </c>
      <c r="E2686" s="8" t="str">
        <f t="shared" si="42"/>
        <v>Blank</v>
      </c>
      <c r="F2686">
        <f>_xlfn.XLOOKUP(C2686,'Wk no''s'!B:B,'Wk no''s'!C:C,FALSE)</f>
        <v>14</v>
      </c>
    </row>
    <row r="2687" spans="1:6" x14ac:dyDescent="0.25">
      <c r="A2687" t="s">
        <v>2928</v>
      </c>
      <c r="C2687" s="1">
        <v>45750</v>
      </c>
      <c r="D2687" t="s">
        <v>2</v>
      </c>
      <c r="E2687" s="8" t="str">
        <f t="shared" si="42"/>
        <v>Blank</v>
      </c>
      <c r="F2687">
        <f>_xlfn.XLOOKUP(C2687,'Wk no''s'!B:B,'Wk no''s'!C:C,FALSE)</f>
        <v>14</v>
      </c>
    </row>
    <row r="2688" spans="1:6" x14ac:dyDescent="0.25">
      <c r="A2688" t="s">
        <v>2929</v>
      </c>
      <c r="C2688" s="1">
        <v>45750</v>
      </c>
      <c r="D2688" t="s">
        <v>2</v>
      </c>
      <c r="E2688" s="8" t="str">
        <f t="shared" si="42"/>
        <v>Blank</v>
      </c>
      <c r="F2688">
        <f>_xlfn.XLOOKUP(C2688,'Wk no''s'!B:B,'Wk no''s'!C:C,FALSE)</f>
        <v>14</v>
      </c>
    </row>
    <row r="2689" spans="1:6" x14ac:dyDescent="0.25">
      <c r="A2689" t="s">
        <v>2930</v>
      </c>
      <c r="B2689">
        <v>0</v>
      </c>
      <c r="C2689" s="1">
        <v>45750</v>
      </c>
      <c r="D2689" t="s">
        <v>2</v>
      </c>
      <c r="E2689" s="8" t="str">
        <f t="shared" si="42"/>
        <v>Blank</v>
      </c>
      <c r="F2689">
        <f>_xlfn.XLOOKUP(C2689,'Wk no''s'!B:B,'Wk no''s'!C:C,FALSE)</f>
        <v>14</v>
      </c>
    </row>
    <row r="2690" spans="1:6" x14ac:dyDescent="0.25">
      <c r="A2690" t="s">
        <v>2931</v>
      </c>
      <c r="B2690">
        <v>16</v>
      </c>
      <c r="C2690" s="1">
        <v>45751</v>
      </c>
      <c r="D2690" t="s">
        <v>2</v>
      </c>
      <c r="E2690" s="8" t="str">
        <f t="shared" si="42"/>
        <v>Not Blank</v>
      </c>
      <c r="F2690">
        <f>_xlfn.XLOOKUP(C2690,'Wk no''s'!B:B,'Wk no''s'!C:C,FALSE)</f>
        <v>14</v>
      </c>
    </row>
    <row r="2691" spans="1:6" x14ac:dyDescent="0.25">
      <c r="A2691" t="s">
        <v>2932</v>
      </c>
      <c r="C2691" s="1">
        <v>45750</v>
      </c>
      <c r="D2691" t="s">
        <v>2</v>
      </c>
      <c r="E2691" s="8" t="str">
        <f t="shared" si="42"/>
        <v>Blank</v>
      </c>
      <c r="F2691">
        <f>_xlfn.XLOOKUP(C2691,'Wk no''s'!B:B,'Wk no''s'!C:C,FALSE)</f>
        <v>14</v>
      </c>
    </row>
    <row r="2692" spans="1:6" x14ac:dyDescent="0.25">
      <c r="A2692" t="s">
        <v>2933</v>
      </c>
      <c r="B2692">
        <v>16</v>
      </c>
      <c r="C2692" s="1">
        <v>45751</v>
      </c>
      <c r="D2692" t="s">
        <v>2</v>
      </c>
      <c r="E2692" s="8" t="str">
        <f t="shared" si="42"/>
        <v>Not Blank</v>
      </c>
      <c r="F2692">
        <f>_xlfn.XLOOKUP(C2692,'Wk no''s'!B:B,'Wk no''s'!C:C,FALSE)</f>
        <v>14</v>
      </c>
    </row>
    <row r="2693" spans="1:6" x14ac:dyDescent="0.25">
      <c r="A2693" t="s">
        <v>2934</v>
      </c>
      <c r="C2693" s="1">
        <v>45751</v>
      </c>
      <c r="D2693" t="s">
        <v>2</v>
      </c>
      <c r="E2693" s="8" t="str">
        <f t="shared" si="42"/>
        <v>Blank</v>
      </c>
      <c r="F2693">
        <f>_xlfn.XLOOKUP(C2693,'Wk no''s'!B:B,'Wk no''s'!C:C,FALSE)</f>
        <v>14</v>
      </c>
    </row>
    <row r="2694" spans="1:6" x14ac:dyDescent="0.25">
      <c r="A2694" t="s">
        <v>2935</v>
      </c>
      <c r="C2694" s="1">
        <v>45751</v>
      </c>
      <c r="D2694" t="s">
        <v>2</v>
      </c>
      <c r="E2694" s="8" t="str">
        <f t="shared" si="42"/>
        <v>Blank</v>
      </c>
      <c r="F2694">
        <f>_xlfn.XLOOKUP(C2694,'Wk no''s'!B:B,'Wk no''s'!C:C,FALSE)</f>
        <v>14</v>
      </c>
    </row>
    <row r="2695" spans="1:6" x14ac:dyDescent="0.25">
      <c r="A2695" t="s">
        <v>2936</v>
      </c>
      <c r="B2695">
        <v>0</v>
      </c>
      <c r="C2695" s="1">
        <v>45751</v>
      </c>
      <c r="D2695" t="s">
        <v>2</v>
      </c>
      <c r="E2695" s="8" t="str">
        <f t="shared" si="42"/>
        <v>Blank</v>
      </c>
      <c r="F2695">
        <f>_xlfn.XLOOKUP(C2695,'Wk no''s'!B:B,'Wk no''s'!C:C,FALSE)</f>
        <v>14</v>
      </c>
    </row>
    <row r="2696" spans="1:6" x14ac:dyDescent="0.25">
      <c r="A2696" t="s">
        <v>2937</v>
      </c>
      <c r="C2696" s="1">
        <v>45751</v>
      </c>
      <c r="D2696" t="s">
        <v>2</v>
      </c>
      <c r="E2696" s="8" t="str">
        <f t="shared" si="42"/>
        <v>Blank</v>
      </c>
      <c r="F2696">
        <f>_xlfn.XLOOKUP(C2696,'Wk no''s'!B:B,'Wk no''s'!C:C,FALSE)</f>
        <v>14</v>
      </c>
    </row>
    <row r="2697" spans="1:6" x14ac:dyDescent="0.25">
      <c r="A2697" t="s">
        <v>2938</v>
      </c>
      <c r="B2697">
        <v>0</v>
      </c>
      <c r="C2697" s="1">
        <v>45751</v>
      </c>
      <c r="D2697" t="s">
        <v>2</v>
      </c>
      <c r="E2697" s="8" t="str">
        <f t="shared" si="42"/>
        <v>Blank</v>
      </c>
      <c r="F2697">
        <f>_xlfn.XLOOKUP(C2697,'Wk no''s'!B:B,'Wk no''s'!C:C,FALSE)</f>
        <v>14</v>
      </c>
    </row>
    <row r="2698" spans="1:6" x14ac:dyDescent="0.25">
      <c r="A2698" t="s">
        <v>2939</v>
      </c>
      <c r="B2698">
        <v>0</v>
      </c>
      <c r="C2698" s="1">
        <v>45751</v>
      </c>
      <c r="D2698" t="s">
        <v>2</v>
      </c>
      <c r="E2698" s="8" t="str">
        <f t="shared" si="42"/>
        <v>Blank</v>
      </c>
      <c r="F2698">
        <f>_xlfn.XLOOKUP(C2698,'Wk no''s'!B:B,'Wk no''s'!C:C,FALSE)</f>
        <v>14</v>
      </c>
    </row>
    <row r="2699" spans="1:6" x14ac:dyDescent="0.25">
      <c r="A2699" t="s">
        <v>2940</v>
      </c>
      <c r="B2699">
        <v>0</v>
      </c>
      <c r="C2699" s="1">
        <v>45751</v>
      </c>
      <c r="D2699" t="s">
        <v>2</v>
      </c>
      <c r="E2699" s="8" t="str">
        <f t="shared" si="42"/>
        <v>Blank</v>
      </c>
      <c r="F2699">
        <f>_xlfn.XLOOKUP(C2699,'Wk no''s'!B:B,'Wk no''s'!C:C,FALSE)</f>
        <v>14</v>
      </c>
    </row>
    <row r="2700" spans="1:6" x14ac:dyDescent="0.25">
      <c r="A2700" t="s">
        <v>2941</v>
      </c>
      <c r="C2700" s="1">
        <v>45751</v>
      </c>
      <c r="D2700" t="s">
        <v>2</v>
      </c>
      <c r="E2700" s="8" t="str">
        <f t="shared" si="42"/>
        <v>Blank</v>
      </c>
      <c r="F2700">
        <f>_xlfn.XLOOKUP(C2700,'Wk no''s'!B:B,'Wk no''s'!C:C,FALSE)</f>
        <v>14</v>
      </c>
    </row>
    <row r="2701" spans="1:6" x14ac:dyDescent="0.25">
      <c r="A2701" t="s">
        <v>2942</v>
      </c>
      <c r="C2701" s="1">
        <v>45751</v>
      </c>
      <c r="D2701" t="s">
        <v>2</v>
      </c>
      <c r="E2701" s="8" t="str">
        <f t="shared" si="42"/>
        <v>Blank</v>
      </c>
      <c r="F2701">
        <f>_xlfn.XLOOKUP(C2701,'Wk no''s'!B:B,'Wk no''s'!C:C,FALSE)</f>
        <v>14</v>
      </c>
    </row>
    <row r="2702" spans="1:6" x14ac:dyDescent="0.25">
      <c r="A2702" t="s">
        <v>2943</v>
      </c>
      <c r="C2702" s="1">
        <v>45751</v>
      </c>
      <c r="D2702" t="s">
        <v>2</v>
      </c>
      <c r="E2702" s="8" t="str">
        <f t="shared" si="42"/>
        <v>Blank</v>
      </c>
      <c r="F2702">
        <f>_xlfn.XLOOKUP(C2702,'Wk no''s'!B:B,'Wk no''s'!C:C,FALSE)</f>
        <v>14</v>
      </c>
    </row>
    <row r="2703" spans="1:6" x14ac:dyDescent="0.25">
      <c r="A2703" t="s">
        <v>2944</v>
      </c>
      <c r="C2703" s="1">
        <v>45751</v>
      </c>
      <c r="D2703" t="s">
        <v>2</v>
      </c>
      <c r="E2703" s="8" t="str">
        <f t="shared" si="42"/>
        <v>Blank</v>
      </c>
      <c r="F2703">
        <f>_xlfn.XLOOKUP(C2703,'Wk no''s'!B:B,'Wk no''s'!C:C,FALSE)</f>
        <v>14</v>
      </c>
    </row>
    <row r="2704" spans="1:6" x14ac:dyDescent="0.25">
      <c r="A2704" t="s">
        <v>2945</v>
      </c>
      <c r="C2704" s="1">
        <v>45751</v>
      </c>
      <c r="D2704" t="s">
        <v>2</v>
      </c>
      <c r="E2704" s="8" t="str">
        <f t="shared" si="42"/>
        <v>Blank</v>
      </c>
      <c r="F2704">
        <f>_xlfn.XLOOKUP(C2704,'Wk no''s'!B:B,'Wk no''s'!C:C,FALSE)</f>
        <v>14</v>
      </c>
    </row>
    <row r="2705" spans="1:6" x14ac:dyDescent="0.25">
      <c r="A2705" t="s">
        <v>2946</v>
      </c>
      <c r="C2705" s="1">
        <v>45751</v>
      </c>
      <c r="D2705" t="s">
        <v>2</v>
      </c>
      <c r="E2705" s="8" t="str">
        <f t="shared" si="42"/>
        <v>Blank</v>
      </c>
      <c r="F2705">
        <f>_xlfn.XLOOKUP(C2705,'Wk no''s'!B:B,'Wk no''s'!C:C,FALSE)</f>
        <v>14</v>
      </c>
    </row>
    <row r="2706" spans="1:6" x14ac:dyDescent="0.25">
      <c r="A2706" t="s">
        <v>2947</v>
      </c>
      <c r="B2706">
        <v>0</v>
      </c>
      <c r="C2706" s="1">
        <v>45751</v>
      </c>
      <c r="D2706" t="s">
        <v>2</v>
      </c>
      <c r="E2706" s="8" t="str">
        <f t="shared" ref="E2706:E2769" si="43">IF(B2706=0,"Blank","Not Blank")</f>
        <v>Blank</v>
      </c>
      <c r="F2706">
        <f>_xlfn.XLOOKUP(C2706,'Wk no''s'!B:B,'Wk no''s'!C:C,FALSE)</f>
        <v>14</v>
      </c>
    </row>
    <row r="2707" spans="1:6" x14ac:dyDescent="0.25">
      <c r="A2707" t="s">
        <v>2948</v>
      </c>
      <c r="C2707" s="1">
        <v>45751</v>
      </c>
      <c r="D2707" t="s">
        <v>2</v>
      </c>
      <c r="E2707" s="8" t="str">
        <f t="shared" si="43"/>
        <v>Blank</v>
      </c>
      <c r="F2707">
        <f>_xlfn.XLOOKUP(C2707,'Wk no''s'!B:B,'Wk no''s'!C:C,FALSE)</f>
        <v>14</v>
      </c>
    </row>
    <row r="2708" spans="1:6" x14ac:dyDescent="0.25">
      <c r="A2708" t="s">
        <v>2949</v>
      </c>
      <c r="C2708" s="1">
        <v>45751</v>
      </c>
      <c r="D2708" t="s">
        <v>2</v>
      </c>
      <c r="E2708" s="8" t="str">
        <f t="shared" si="43"/>
        <v>Blank</v>
      </c>
      <c r="F2708">
        <f>_xlfn.XLOOKUP(C2708,'Wk no''s'!B:B,'Wk no''s'!C:C,FALSE)</f>
        <v>14</v>
      </c>
    </row>
    <row r="2709" spans="1:6" x14ac:dyDescent="0.25">
      <c r="A2709" t="s">
        <v>2950</v>
      </c>
      <c r="C2709" s="1">
        <v>45751</v>
      </c>
      <c r="D2709" t="s">
        <v>2</v>
      </c>
      <c r="E2709" s="8" t="str">
        <f t="shared" si="43"/>
        <v>Blank</v>
      </c>
      <c r="F2709">
        <f>_xlfn.XLOOKUP(C2709,'Wk no''s'!B:B,'Wk no''s'!C:C,FALSE)</f>
        <v>14</v>
      </c>
    </row>
    <row r="2710" spans="1:6" x14ac:dyDescent="0.25">
      <c r="A2710" t="s">
        <v>2951</v>
      </c>
      <c r="B2710">
        <v>94</v>
      </c>
      <c r="C2710" s="1">
        <v>45747</v>
      </c>
      <c r="D2710" t="s">
        <v>11</v>
      </c>
      <c r="E2710" s="8" t="str">
        <f t="shared" si="43"/>
        <v>Not Blank</v>
      </c>
      <c r="F2710">
        <f>_xlfn.XLOOKUP(C2710,'Wk no''s'!B:B,'Wk no''s'!C:C,FALSE)</f>
        <v>14</v>
      </c>
    </row>
    <row r="2711" spans="1:6" x14ac:dyDescent="0.25">
      <c r="A2711" t="s">
        <v>2952</v>
      </c>
      <c r="B2711">
        <v>80</v>
      </c>
      <c r="C2711" s="1">
        <v>45747</v>
      </c>
      <c r="D2711" t="s">
        <v>11</v>
      </c>
      <c r="E2711" s="8" t="str">
        <f t="shared" si="43"/>
        <v>Not Blank</v>
      </c>
      <c r="F2711">
        <f>_xlfn.XLOOKUP(C2711,'Wk no''s'!B:B,'Wk no''s'!C:C,FALSE)</f>
        <v>14</v>
      </c>
    </row>
    <row r="2712" spans="1:6" x14ac:dyDescent="0.25">
      <c r="A2712" t="s">
        <v>2953</v>
      </c>
      <c r="B2712">
        <v>78</v>
      </c>
      <c r="C2712" s="1">
        <v>45748</v>
      </c>
      <c r="D2712" t="s">
        <v>11</v>
      </c>
      <c r="E2712" s="8" t="str">
        <f t="shared" si="43"/>
        <v>Not Blank</v>
      </c>
      <c r="F2712">
        <f>_xlfn.XLOOKUP(C2712,'Wk no''s'!B:B,'Wk no''s'!C:C,FALSE)</f>
        <v>14</v>
      </c>
    </row>
    <row r="2713" spans="1:6" x14ac:dyDescent="0.25">
      <c r="A2713" t="s">
        <v>2954</v>
      </c>
      <c r="B2713">
        <v>43</v>
      </c>
      <c r="C2713" s="1">
        <v>45749</v>
      </c>
      <c r="D2713" t="s">
        <v>11</v>
      </c>
      <c r="E2713" s="8" t="str">
        <f t="shared" si="43"/>
        <v>Not Blank</v>
      </c>
      <c r="F2713">
        <f>_xlfn.XLOOKUP(C2713,'Wk no''s'!B:B,'Wk no''s'!C:C,FALSE)</f>
        <v>14</v>
      </c>
    </row>
    <row r="2714" spans="1:6" x14ac:dyDescent="0.25">
      <c r="A2714" t="s">
        <v>2955</v>
      </c>
      <c r="B2714">
        <v>21</v>
      </c>
      <c r="C2714" s="1">
        <v>45747</v>
      </c>
      <c r="D2714" t="s">
        <v>11</v>
      </c>
      <c r="E2714" s="8" t="str">
        <f t="shared" si="43"/>
        <v>Not Blank</v>
      </c>
      <c r="F2714">
        <f>_xlfn.XLOOKUP(C2714,'Wk no''s'!B:B,'Wk no''s'!C:C,FALSE)</f>
        <v>14</v>
      </c>
    </row>
    <row r="2715" spans="1:6" x14ac:dyDescent="0.25">
      <c r="A2715" t="s">
        <v>2956</v>
      </c>
      <c r="B2715">
        <v>38</v>
      </c>
      <c r="C2715" s="1">
        <v>45750</v>
      </c>
      <c r="D2715" t="s">
        <v>11</v>
      </c>
      <c r="E2715" s="8" t="str">
        <f t="shared" si="43"/>
        <v>Not Blank</v>
      </c>
      <c r="F2715">
        <f>_xlfn.XLOOKUP(C2715,'Wk no''s'!B:B,'Wk no''s'!C:C,FALSE)</f>
        <v>14</v>
      </c>
    </row>
    <row r="2716" spans="1:6" x14ac:dyDescent="0.25">
      <c r="A2716" t="s">
        <v>2957</v>
      </c>
      <c r="B2716">
        <v>16</v>
      </c>
      <c r="C2716" s="1">
        <v>45748</v>
      </c>
      <c r="D2716" t="s">
        <v>11</v>
      </c>
      <c r="E2716" s="8" t="str">
        <f t="shared" si="43"/>
        <v>Not Blank</v>
      </c>
      <c r="F2716">
        <f>_xlfn.XLOOKUP(C2716,'Wk no''s'!B:B,'Wk no''s'!C:C,FALSE)</f>
        <v>14</v>
      </c>
    </row>
    <row r="2717" spans="1:6" x14ac:dyDescent="0.25">
      <c r="A2717" t="s">
        <v>2958</v>
      </c>
      <c r="B2717">
        <v>16</v>
      </c>
      <c r="C2717" s="1">
        <v>45748</v>
      </c>
      <c r="D2717" t="s">
        <v>11</v>
      </c>
      <c r="E2717" s="8" t="str">
        <f t="shared" si="43"/>
        <v>Not Blank</v>
      </c>
      <c r="F2717">
        <f>_xlfn.XLOOKUP(C2717,'Wk no''s'!B:B,'Wk no''s'!C:C,FALSE)</f>
        <v>14</v>
      </c>
    </row>
    <row r="2718" spans="1:6" x14ac:dyDescent="0.25">
      <c r="A2718" t="s">
        <v>2959</v>
      </c>
      <c r="B2718">
        <v>16</v>
      </c>
      <c r="C2718" s="1">
        <v>45751</v>
      </c>
      <c r="D2718" t="s">
        <v>11</v>
      </c>
      <c r="E2718" s="8" t="str">
        <f t="shared" si="43"/>
        <v>Not Blank</v>
      </c>
      <c r="F2718">
        <f>_xlfn.XLOOKUP(C2718,'Wk no''s'!B:B,'Wk no''s'!C:C,FALSE)</f>
        <v>14</v>
      </c>
    </row>
    <row r="2719" spans="1:6" x14ac:dyDescent="0.25">
      <c r="A2719" t="s">
        <v>2960</v>
      </c>
      <c r="B2719">
        <v>8</v>
      </c>
      <c r="C2719" s="1">
        <v>45757</v>
      </c>
      <c r="D2719" t="s">
        <v>1</v>
      </c>
      <c r="E2719" s="8" t="str">
        <f t="shared" si="43"/>
        <v>Not Blank</v>
      </c>
      <c r="F2719">
        <f>_xlfn.XLOOKUP(C2719,'Wk no''s'!B:B,'Wk no''s'!C:C,FALSE)</f>
        <v>15</v>
      </c>
    </row>
    <row r="2720" spans="1:6" x14ac:dyDescent="0.25">
      <c r="A2720" t="s">
        <v>2961</v>
      </c>
      <c r="C2720" s="1">
        <v>45757</v>
      </c>
      <c r="D2720" t="s">
        <v>1</v>
      </c>
      <c r="E2720" s="8" t="str">
        <f t="shared" si="43"/>
        <v>Blank</v>
      </c>
      <c r="F2720">
        <f>_xlfn.XLOOKUP(C2720,'Wk no''s'!B:B,'Wk no''s'!C:C,FALSE)</f>
        <v>15</v>
      </c>
    </row>
    <row r="2721" spans="1:6" x14ac:dyDescent="0.25">
      <c r="A2721" t="s">
        <v>2962</v>
      </c>
      <c r="B2721">
        <v>0</v>
      </c>
      <c r="C2721" s="1">
        <v>45758</v>
      </c>
      <c r="D2721" t="s">
        <v>1</v>
      </c>
      <c r="E2721" s="8" t="str">
        <f t="shared" si="43"/>
        <v>Blank</v>
      </c>
      <c r="F2721">
        <f>_xlfn.XLOOKUP(C2721,'Wk no''s'!B:B,'Wk no''s'!C:C,FALSE)</f>
        <v>15</v>
      </c>
    </row>
    <row r="2722" spans="1:6" x14ac:dyDescent="0.25">
      <c r="A2722" t="s">
        <v>2963</v>
      </c>
      <c r="B2722">
        <v>16</v>
      </c>
      <c r="C2722" s="1">
        <v>45756</v>
      </c>
      <c r="D2722" t="s">
        <v>8</v>
      </c>
      <c r="E2722" s="8" t="str">
        <f t="shared" si="43"/>
        <v>Not Blank</v>
      </c>
      <c r="F2722">
        <f>_xlfn.XLOOKUP(C2722,'Wk no''s'!B:B,'Wk no''s'!C:C,FALSE)</f>
        <v>15</v>
      </c>
    </row>
    <row r="2723" spans="1:6" x14ac:dyDescent="0.25">
      <c r="A2723" t="s">
        <v>2964</v>
      </c>
      <c r="C2723" s="1">
        <v>45758</v>
      </c>
      <c r="D2723" t="s">
        <v>8</v>
      </c>
      <c r="E2723" s="8" t="str">
        <f t="shared" si="43"/>
        <v>Blank</v>
      </c>
      <c r="F2723">
        <f>_xlfn.XLOOKUP(C2723,'Wk no''s'!B:B,'Wk no''s'!C:C,FALSE)</f>
        <v>15</v>
      </c>
    </row>
    <row r="2724" spans="1:6" x14ac:dyDescent="0.25">
      <c r="A2724" t="s">
        <v>2965</v>
      </c>
      <c r="C2724" s="1">
        <v>45758</v>
      </c>
      <c r="D2724" t="s">
        <v>192</v>
      </c>
      <c r="E2724" s="8" t="str">
        <f t="shared" si="43"/>
        <v>Blank</v>
      </c>
      <c r="F2724">
        <f>_xlfn.XLOOKUP(C2724,'Wk no''s'!B:B,'Wk no''s'!C:C,FALSE)</f>
        <v>15</v>
      </c>
    </row>
    <row r="2725" spans="1:6" x14ac:dyDescent="0.25">
      <c r="A2725" t="s">
        <v>2966</v>
      </c>
      <c r="C2725" s="1">
        <v>45754</v>
      </c>
      <c r="D2725" t="s">
        <v>192</v>
      </c>
      <c r="E2725" s="8" t="str">
        <f t="shared" si="43"/>
        <v>Blank</v>
      </c>
      <c r="F2725">
        <f>_xlfn.XLOOKUP(C2725,'Wk no''s'!B:B,'Wk no''s'!C:C,FALSE)</f>
        <v>15</v>
      </c>
    </row>
    <row r="2726" spans="1:6" x14ac:dyDescent="0.25">
      <c r="A2726" t="s">
        <v>2967</v>
      </c>
      <c r="C2726" s="1">
        <v>45756</v>
      </c>
      <c r="D2726" t="s">
        <v>192</v>
      </c>
      <c r="E2726" s="8" t="str">
        <f t="shared" si="43"/>
        <v>Blank</v>
      </c>
      <c r="F2726">
        <f>_xlfn.XLOOKUP(C2726,'Wk no''s'!B:B,'Wk no''s'!C:C,FALSE)</f>
        <v>15</v>
      </c>
    </row>
    <row r="2727" spans="1:6" x14ac:dyDescent="0.25">
      <c r="A2727" t="s">
        <v>2968</v>
      </c>
      <c r="C2727" s="1">
        <v>45757</v>
      </c>
      <c r="D2727" t="s">
        <v>192</v>
      </c>
      <c r="E2727" s="8" t="str">
        <f t="shared" si="43"/>
        <v>Blank</v>
      </c>
      <c r="F2727">
        <f>_xlfn.XLOOKUP(C2727,'Wk no''s'!B:B,'Wk no''s'!C:C,FALSE)</f>
        <v>15</v>
      </c>
    </row>
    <row r="2728" spans="1:6" x14ac:dyDescent="0.25">
      <c r="A2728" t="s">
        <v>2969</v>
      </c>
      <c r="C2728" s="1">
        <v>45754</v>
      </c>
      <c r="D2728" t="s">
        <v>192</v>
      </c>
      <c r="E2728" s="8" t="str">
        <f t="shared" si="43"/>
        <v>Blank</v>
      </c>
      <c r="F2728">
        <f>_xlfn.XLOOKUP(C2728,'Wk no''s'!B:B,'Wk no''s'!C:C,FALSE)</f>
        <v>15</v>
      </c>
    </row>
    <row r="2729" spans="1:6" x14ac:dyDescent="0.25">
      <c r="A2729" t="s">
        <v>2970</v>
      </c>
      <c r="C2729" s="1">
        <v>45754</v>
      </c>
      <c r="D2729" t="s">
        <v>192</v>
      </c>
      <c r="E2729" s="8" t="str">
        <f t="shared" si="43"/>
        <v>Blank</v>
      </c>
      <c r="F2729">
        <f>_xlfn.XLOOKUP(C2729,'Wk no''s'!B:B,'Wk no''s'!C:C,FALSE)</f>
        <v>15</v>
      </c>
    </row>
    <row r="2730" spans="1:6" x14ac:dyDescent="0.25">
      <c r="A2730" t="s">
        <v>2971</v>
      </c>
      <c r="C2730" s="1">
        <v>45755</v>
      </c>
      <c r="D2730" t="s">
        <v>192</v>
      </c>
      <c r="E2730" s="8" t="str">
        <f t="shared" si="43"/>
        <v>Blank</v>
      </c>
      <c r="F2730">
        <f>_xlfn.XLOOKUP(C2730,'Wk no''s'!B:B,'Wk no''s'!C:C,FALSE)</f>
        <v>15</v>
      </c>
    </row>
    <row r="2731" spans="1:6" x14ac:dyDescent="0.25">
      <c r="A2731" t="s">
        <v>2972</v>
      </c>
      <c r="C2731" s="1">
        <v>45755</v>
      </c>
      <c r="D2731" t="s">
        <v>192</v>
      </c>
      <c r="E2731" s="8" t="str">
        <f t="shared" si="43"/>
        <v>Blank</v>
      </c>
      <c r="F2731">
        <f>_xlfn.XLOOKUP(C2731,'Wk no''s'!B:B,'Wk no''s'!C:C,FALSE)</f>
        <v>15</v>
      </c>
    </row>
    <row r="2732" spans="1:6" x14ac:dyDescent="0.25">
      <c r="A2732" t="s">
        <v>2973</v>
      </c>
      <c r="C2732" s="1">
        <v>45758</v>
      </c>
      <c r="D2732" t="s">
        <v>192</v>
      </c>
      <c r="E2732" s="8" t="str">
        <f t="shared" si="43"/>
        <v>Blank</v>
      </c>
      <c r="F2732">
        <f>_xlfn.XLOOKUP(C2732,'Wk no''s'!B:B,'Wk no''s'!C:C,FALSE)</f>
        <v>15</v>
      </c>
    </row>
    <row r="2733" spans="1:6" x14ac:dyDescent="0.25">
      <c r="A2733" t="s">
        <v>2974</v>
      </c>
      <c r="C2733" s="1">
        <v>45754</v>
      </c>
      <c r="D2733" t="s">
        <v>192</v>
      </c>
      <c r="E2733" s="8" t="str">
        <f t="shared" si="43"/>
        <v>Blank</v>
      </c>
      <c r="F2733">
        <f>_xlfn.XLOOKUP(C2733,'Wk no''s'!B:B,'Wk no''s'!C:C,FALSE)</f>
        <v>15</v>
      </c>
    </row>
    <row r="2734" spans="1:6" x14ac:dyDescent="0.25">
      <c r="A2734" t="s">
        <v>2975</v>
      </c>
      <c r="C2734" s="1">
        <v>45754</v>
      </c>
      <c r="D2734" t="s">
        <v>192</v>
      </c>
      <c r="E2734" s="8" t="str">
        <f t="shared" si="43"/>
        <v>Blank</v>
      </c>
      <c r="F2734">
        <f>_xlfn.XLOOKUP(C2734,'Wk no''s'!B:B,'Wk no''s'!C:C,FALSE)</f>
        <v>15</v>
      </c>
    </row>
    <row r="2735" spans="1:6" x14ac:dyDescent="0.25">
      <c r="A2735" t="s">
        <v>2976</v>
      </c>
      <c r="C2735" s="1">
        <v>45754</v>
      </c>
      <c r="D2735" t="s">
        <v>192</v>
      </c>
      <c r="E2735" s="8" t="str">
        <f t="shared" si="43"/>
        <v>Blank</v>
      </c>
      <c r="F2735">
        <f>_xlfn.XLOOKUP(C2735,'Wk no''s'!B:B,'Wk no''s'!C:C,FALSE)</f>
        <v>15</v>
      </c>
    </row>
    <row r="2736" spans="1:6" x14ac:dyDescent="0.25">
      <c r="A2736" t="s">
        <v>2977</v>
      </c>
      <c r="C2736" s="1">
        <v>45754</v>
      </c>
      <c r="D2736" t="s">
        <v>192</v>
      </c>
      <c r="E2736" s="8" t="str">
        <f t="shared" si="43"/>
        <v>Blank</v>
      </c>
      <c r="F2736">
        <f>_xlfn.XLOOKUP(C2736,'Wk no''s'!B:B,'Wk no''s'!C:C,FALSE)</f>
        <v>15</v>
      </c>
    </row>
    <row r="2737" spans="1:6" x14ac:dyDescent="0.25">
      <c r="A2737" t="s">
        <v>2978</v>
      </c>
      <c r="C2737" s="1">
        <v>45758</v>
      </c>
      <c r="D2737" t="s">
        <v>192</v>
      </c>
      <c r="E2737" s="8" t="str">
        <f t="shared" si="43"/>
        <v>Blank</v>
      </c>
      <c r="F2737">
        <f>_xlfn.XLOOKUP(C2737,'Wk no''s'!B:B,'Wk no''s'!C:C,FALSE)</f>
        <v>15</v>
      </c>
    </row>
    <row r="2738" spans="1:6" x14ac:dyDescent="0.25">
      <c r="A2738" t="s">
        <v>2979</v>
      </c>
      <c r="C2738" s="1">
        <v>45755</v>
      </c>
      <c r="D2738" t="s">
        <v>192</v>
      </c>
      <c r="E2738" s="8" t="str">
        <f t="shared" si="43"/>
        <v>Blank</v>
      </c>
      <c r="F2738">
        <f>_xlfn.XLOOKUP(C2738,'Wk no''s'!B:B,'Wk no''s'!C:C,FALSE)</f>
        <v>15</v>
      </c>
    </row>
    <row r="2739" spans="1:6" x14ac:dyDescent="0.25">
      <c r="A2739" t="s">
        <v>2980</v>
      </c>
      <c r="C2739" s="1">
        <v>45756</v>
      </c>
      <c r="D2739" t="s">
        <v>192</v>
      </c>
      <c r="E2739" s="8" t="str">
        <f t="shared" si="43"/>
        <v>Blank</v>
      </c>
      <c r="F2739">
        <f>_xlfn.XLOOKUP(C2739,'Wk no''s'!B:B,'Wk no''s'!C:C,FALSE)</f>
        <v>15</v>
      </c>
    </row>
    <row r="2740" spans="1:6" x14ac:dyDescent="0.25">
      <c r="A2740" t="s">
        <v>2981</v>
      </c>
      <c r="C2740" s="1">
        <v>45754</v>
      </c>
      <c r="D2740" t="s">
        <v>192</v>
      </c>
      <c r="E2740" s="8" t="str">
        <f t="shared" si="43"/>
        <v>Blank</v>
      </c>
      <c r="F2740">
        <f>_xlfn.XLOOKUP(C2740,'Wk no''s'!B:B,'Wk no''s'!C:C,FALSE)</f>
        <v>15</v>
      </c>
    </row>
    <row r="2741" spans="1:6" x14ac:dyDescent="0.25">
      <c r="A2741" t="s">
        <v>2982</v>
      </c>
      <c r="C2741" s="1">
        <v>45756</v>
      </c>
      <c r="D2741" t="s">
        <v>192</v>
      </c>
      <c r="E2741" s="8" t="str">
        <f t="shared" si="43"/>
        <v>Blank</v>
      </c>
      <c r="F2741">
        <f>_xlfn.XLOOKUP(C2741,'Wk no''s'!B:B,'Wk no''s'!C:C,FALSE)</f>
        <v>15</v>
      </c>
    </row>
    <row r="2742" spans="1:6" x14ac:dyDescent="0.25">
      <c r="A2742" t="s">
        <v>2983</v>
      </c>
      <c r="C2742" s="1">
        <v>45758</v>
      </c>
      <c r="D2742" t="s">
        <v>192</v>
      </c>
      <c r="E2742" s="8" t="str">
        <f t="shared" si="43"/>
        <v>Blank</v>
      </c>
      <c r="F2742">
        <f>_xlfn.XLOOKUP(C2742,'Wk no''s'!B:B,'Wk no''s'!C:C,FALSE)</f>
        <v>15</v>
      </c>
    </row>
    <row r="2743" spans="1:6" x14ac:dyDescent="0.25">
      <c r="A2743" t="s">
        <v>2984</v>
      </c>
      <c r="C2743" s="1">
        <v>45758</v>
      </c>
      <c r="D2743" t="s">
        <v>192</v>
      </c>
      <c r="E2743" s="8" t="str">
        <f t="shared" si="43"/>
        <v>Blank</v>
      </c>
      <c r="F2743">
        <f>_xlfn.XLOOKUP(C2743,'Wk no''s'!B:B,'Wk no''s'!C:C,FALSE)</f>
        <v>15</v>
      </c>
    </row>
    <row r="2744" spans="1:6" x14ac:dyDescent="0.25">
      <c r="A2744" t="s">
        <v>2985</v>
      </c>
      <c r="C2744" s="1">
        <v>45757</v>
      </c>
      <c r="D2744" t="s">
        <v>192</v>
      </c>
      <c r="E2744" s="8" t="str">
        <f t="shared" si="43"/>
        <v>Blank</v>
      </c>
      <c r="F2744">
        <f>_xlfn.XLOOKUP(C2744,'Wk no''s'!B:B,'Wk no''s'!C:C,FALSE)</f>
        <v>15</v>
      </c>
    </row>
    <row r="2745" spans="1:6" x14ac:dyDescent="0.25">
      <c r="A2745" t="s">
        <v>2986</v>
      </c>
      <c r="C2745" s="1">
        <v>45758</v>
      </c>
      <c r="D2745" t="s">
        <v>192</v>
      </c>
      <c r="E2745" s="8" t="str">
        <f t="shared" si="43"/>
        <v>Blank</v>
      </c>
      <c r="F2745">
        <f>_xlfn.XLOOKUP(C2745,'Wk no''s'!B:B,'Wk no''s'!C:C,FALSE)</f>
        <v>15</v>
      </c>
    </row>
    <row r="2746" spans="1:6" x14ac:dyDescent="0.25">
      <c r="A2746" t="s">
        <v>2987</v>
      </c>
      <c r="C2746" s="1">
        <v>45755</v>
      </c>
      <c r="D2746" t="s">
        <v>192</v>
      </c>
      <c r="E2746" s="8" t="str">
        <f t="shared" si="43"/>
        <v>Blank</v>
      </c>
      <c r="F2746">
        <f>_xlfn.XLOOKUP(C2746,'Wk no''s'!B:B,'Wk no''s'!C:C,FALSE)</f>
        <v>15</v>
      </c>
    </row>
    <row r="2747" spans="1:6" x14ac:dyDescent="0.25">
      <c r="A2747" t="s">
        <v>2988</v>
      </c>
      <c r="C2747" s="1">
        <v>45755</v>
      </c>
      <c r="D2747" t="s">
        <v>192</v>
      </c>
      <c r="E2747" s="8" t="str">
        <f t="shared" si="43"/>
        <v>Blank</v>
      </c>
      <c r="F2747">
        <f>_xlfn.XLOOKUP(C2747,'Wk no''s'!B:B,'Wk no''s'!C:C,FALSE)</f>
        <v>15</v>
      </c>
    </row>
    <row r="2748" spans="1:6" x14ac:dyDescent="0.25">
      <c r="A2748" t="s">
        <v>2989</v>
      </c>
      <c r="C2748" s="1">
        <v>45758</v>
      </c>
      <c r="D2748" t="s">
        <v>192</v>
      </c>
      <c r="E2748" s="8" t="str">
        <f t="shared" si="43"/>
        <v>Blank</v>
      </c>
      <c r="F2748">
        <f>_xlfn.XLOOKUP(C2748,'Wk no''s'!B:B,'Wk no''s'!C:C,FALSE)</f>
        <v>15</v>
      </c>
    </row>
    <row r="2749" spans="1:6" x14ac:dyDescent="0.25">
      <c r="A2749" t="s">
        <v>2990</v>
      </c>
      <c r="C2749" s="1">
        <v>45758</v>
      </c>
      <c r="D2749" t="s">
        <v>192</v>
      </c>
      <c r="E2749" s="8" t="str">
        <f t="shared" si="43"/>
        <v>Blank</v>
      </c>
      <c r="F2749">
        <f>_xlfn.XLOOKUP(C2749,'Wk no''s'!B:B,'Wk no''s'!C:C,FALSE)</f>
        <v>15</v>
      </c>
    </row>
    <row r="2750" spans="1:6" x14ac:dyDescent="0.25">
      <c r="A2750" t="s">
        <v>2991</v>
      </c>
      <c r="C2750" s="1">
        <v>45758</v>
      </c>
      <c r="D2750" t="s">
        <v>192</v>
      </c>
      <c r="E2750" s="8" t="str">
        <f t="shared" si="43"/>
        <v>Blank</v>
      </c>
      <c r="F2750">
        <f>_xlfn.XLOOKUP(C2750,'Wk no''s'!B:B,'Wk no''s'!C:C,FALSE)</f>
        <v>15</v>
      </c>
    </row>
    <row r="2751" spans="1:6" x14ac:dyDescent="0.25">
      <c r="A2751" t="s">
        <v>2992</v>
      </c>
      <c r="C2751" s="1">
        <v>45756</v>
      </c>
      <c r="D2751" t="s">
        <v>192</v>
      </c>
      <c r="E2751" s="8" t="str">
        <f t="shared" si="43"/>
        <v>Blank</v>
      </c>
      <c r="F2751">
        <f>_xlfn.XLOOKUP(C2751,'Wk no''s'!B:B,'Wk no''s'!C:C,FALSE)</f>
        <v>15</v>
      </c>
    </row>
    <row r="2752" spans="1:6" x14ac:dyDescent="0.25">
      <c r="A2752" t="s">
        <v>2993</v>
      </c>
      <c r="C2752" s="1">
        <v>45758</v>
      </c>
      <c r="D2752" t="s">
        <v>192</v>
      </c>
      <c r="E2752" s="8" t="str">
        <f t="shared" si="43"/>
        <v>Blank</v>
      </c>
      <c r="F2752">
        <f>_xlfn.XLOOKUP(C2752,'Wk no''s'!B:B,'Wk no''s'!C:C,FALSE)</f>
        <v>15</v>
      </c>
    </row>
    <row r="2753" spans="1:6" x14ac:dyDescent="0.25">
      <c r="A2753" t="s">
        <v>2994</v>
      </c>
      <c r="C2753" s="1">
        <v>45758</v>
      </c>
      <c r="D2753" t="s">
        <v>192</v>
      </c>
      <c r="E2753" s="8" t="str">
        <f t="shared" si="43"/>
        <v>Blank</v>
      </c>
      <c r="F2753">
        <f>_xlfn.XLOOKUP(C2753,'Wk no''s'!B:B,'Wk no''s'!C:C,FALSE)</f>
        <v>15</v>
      </c>
    </row>
    <row r="2754" spans="1:6" x14ac:dyDescent="0.25">
      <c r="A2754" t="s">
        <v>2995</v>
      </c>
      <c r="C2754" s="1">
        <v>45758</v>
      </c>
      <c r="D2754" t="s">
        <v>192</v>
      </c>
      <c r="E2754" s="8" t="str">
        <f t="shared" si="43"/>
        <v>Blank</v>
      </c>
      <c r="F2754">
        <f>_xlfn.XLOOKUP(C2754,'Wk no''s'!B:B,'Wk no''s'!C:C,FALSE)</f>
        <v>15</v>
      </c>
    </row>
    <row r="2755" spans="1:6" x14ac:dyDescent="0.25">
      <c r="A2755" t="s">
        <v>2996</v>
      </c>
      <c r="C2755" s="1">
        <v>45758</v>
      </c>
      <c r="D2755" t="s">
        <v>192</v>
      </c>
      <c r="E2755" s="8" t="str">
        <f t="shared" si="43"/>
        <v>Blank</v>
      </c>
      <c r="F2755">
        <f>_xlfn.XLOOKUP(C2755,'Wk no''s'!B:B,'Wk no''s'!C:C,FALSE)</f>
        <v>15</v>
      </c>
    </row>
    <row r="2756" spans="1:6" x14ac:dyDescent="0.25">
      <c r="A2756" t="s">
        <v>2997</v>
      </c>
      <c r="C2756" s="1">
        <v>45757</v>
      </c>
      <c r="D2756" t="s">
        <v>192</v>
      </c>
      <c r="E2756" s="8" t="str">
        <f t="shared" si="43"/>
        <v>Blank</v>
      </c>
      <c r="F2756">
        <f>_xlfn.XLOOKUP(C2756,'Wk no''s'!B:B,'Wk no''s'!C:C,FALSE)</f>
        <v>15</v>
      </c>
    </row>
    <row r="2757" spans="1:6" x14ac:dyDescent="0.25">
      <c r="A2757" t="s">
        <v>2998</v>
      </c>
      <c r="C2757" s="1">
        <v>45758</v>
      </c>
      <c r="D2757" t="s">
        <v>192</v>
      </c>
      <c r="E2757" s="8" t="str">
        <f t="shared" si="43"/>
        <v>Blank</v>
      </c>
      <c r="F2757">
        <f>_xlfn.XLOOKUP(C2757,'Wk no''s'!B:B,'Wk no''s'!C:C,FALSE)</f>
        <v>15</v>
      </c>
    </row>
    <row r="2758" spans="1:6" x14ac:dyDescent="0.25">
      <c r="A2758" t="s">
        <v>2999</v>
      </c>
      <c r="C2758" s="1">
        <v>45758</v>
      </c>
      <c r="D2758" t="s">
        <v>192</v>
      </c>
      <c r="E2758" s="8" t="str">
        <f t="shared" si="43"/>
        <v>Blank</v>
      </c>
      <c r="F2758">
        <f>_xlfn.XLOOKUP(C2758,'Wk no''s'!B:B,'Wk no''s'!C:C,FALSE)</f>
        <v>15</v>
      </c>
    </row>
    <row r="2759" spans="1:6" x14ac:dyDescent="0.25">
      <c r="A2759" t="s">
        <v>3000</v>
      </c>
      <c r="C2759" s="1">
        <v>45758</v>
      </c>
      <c r="D2759" t="s">
        <v>192</v>
      </c>
      <c r="E2759" s="8" t="str">
        <f t="shared" si="43"/>
        <v>Blank</v>
      </c>
      <c r="F2759">
        <f>_xlfn.XLOOKUP(C2759,'Wk no''s'!B:B,'Wk no''s'!C:C,FALSE)</f>
        <v>15</v>
      </c>
    </row>
    <row r="2760" spans="1:6" x14ac:dyDescent="0.25">
      <c r="A2760" t="s">
        <v>3001</v>
      </c>
      <c r="C2760" s="1">
        <v>45758</v>
      </c>
      <c r="D2760" t="s">
        <v>192</v>
      </c>
      <c r="E2760" s="8" t="str">
        <f t="shared" si="43"/>
        <v>Blank</v>
      </c>
      <c r="F2760">
        <f>_xlfn.XLOOKUP(C2760,'Wk no''s'!B:B,'Wk no''s'!C:C,FALSE)</f>
        <v>15</v>
      </c>
    </row>
    <row r="2761" spans="1:6" x14ac:dyDescent="0.25">
      <c r="A2761" t="s">
        <v>3002</v>
      </c>
      <c r="B2761">
        <v>24</v>
      </c>
      <c r="C2761" s="1">
        <v>45757</v>
      </c>
      <c r="D2761" t="s">
        <v>184</v>
      </c>
      <c r="E2761" s="8" t="str">
        <f t="shared" si="43"/>
        <v>Not Blank</v>
      </c>
      <c r="F2761">
        <f>_xlfn.XLOOKUP(C2761,'Wk no''s'!B:B,'Wk no''s'!C:C,FALSE)</f>
        <v>15</v>
      </c>
    </row>
    <row r="2762" spans="1:6" x14ac:dyDescent="0.25">
      <c r="A2762" t="s">
        <v>3003</v>
      </c>
      <c r="B2762">
        <v>104</v>
      </c>
      <c r="C2762" s="1">
        <v>45757</v>
      </c>
      <c r="D2762" t="s">
        <v>184</v>
      </c>
      <c r="E2762" s="8" t="str">
        <f t="shared" si="43"/>
        <v>Not Blank</v>
      </c>
      <c r="F2762">
        <f>_xlfn.XLOOKUP(C2762,'Wk no''s'!B:B,'Wk no''s'!C:C,FALSE)</f>
        <v>15</v>
      </c>
    </row>
    <row r="2763" spans="1:6" x14ac:dyDescent="0.25">
      <c r="A2763" t="s">
        <v>3004</v>
      </c>
      <c r="B2763">
        <v>80</v>
      </c>
      <c r="C2763" s="1">
        <v>45758</v>
      </c>
      <c r="D2763" t="s">
        <v>184</v>
      </c>
      <c r="E2763" s="8" t="str">
        <f t="shared" si="43"/>
        <v>Not Blank</v>
      </c>
      <c r="F2763">
        <f>_xlfn.XLOOKUP(C2763,'Wk no''s'!B:B,'Wk no''s'!C:C,FALSE)</f>
        <v>15</v>
      </c>
    </row>
    <row r="2764" spans="1:6" x14ac:dyDescent="0.25">
      <c r="A2764" t="s">
        <v>3005</v>
      </c>
      <c r="B2764">
        <v>32</v>
      </c>
      <c r="C2764" s="1">
        <v>45757</v>
      </c>
      <c r="D2764" t="s">
        <v>184</v>
      </c>
      <c r="E2764" s="8" t="str">
        <f t="shared" si="43"/>
        <v>Not Blank</v>
      </c>
      <c r="F2764">
        <f>_xlfn.XLOOKUP(C2764,'Wk no''s'!B:B,'Wk no''s'!C:C,FALSE)</f>
        <v>15</v>
      </c>
    </row>
    <row r="2765" spans="1:6" x14ac:dyDescent="0.25">
      <c r="A2765" t="s">
        <v>3006</v>
      </c>
      <c r="B2765">
        <v>0</v>
      </c>
      <c r="C2765" s="1">
        <v>45754</v>
      </c>
      <c r="D2765" t="s">
        <v>184</v>
      </c>
      <c r="E2765" s="8" t="str">
        <f t="shared" si="43"/>
        <v>Blank</v>
      </c>
      <c r="F2765">
        <f>_xlfn.XLOOKUP(C2765,'Wk no''s'!B:B,'Wk no''s'!C:C,FALSE)</f>
        <v>15</v>
      </c>
    </row>
    <row r="2766" spans="1:6" x14ac:dyDescent="0.25">
      <c r="A2766" t="s">
        <v>3007</v>
      </c>
      <c r="B2766">
        <v>8</v>
      </c>
      <c r="C2766" s="1">
        <v>45756</v>
      </c>
      <c r="D2766" t="s">
        <v>184</v>
      </c>
      <c r="E2766" s="8" t="str">
        <f t="shared" si="43"/>
        <v>Not Blank</v>
      </c>
      <c r="F2766">
        <f>_xlfn.XLOOKUP(C2766,'Wk no''s'!B:B,'Wk no''s'!C:C,FALSE)</f>
        <v>15</v>
      </c>
    </row>
    <row r="2767" spans="1:6" x14ac:dyDescent="0.25">
      <c r="A2767" t="s">
        <v>3008</v>
      </c>
      <c r="B2767">
        <v>0</v>
      </c>
      <c r="C2767" s="1">
        <v>45756</v>
      </c>
      <c r="D2767" t="s">
        <v>184</v>
      </c>
      <c r="E2767" s="8" t="str">
        <f t="shared" si="43"/>
        <v>Blank</v>
      </c>
      <c r="F2767">
        <f>_xlfn.XLOOKUP(C2767,'Wk no''s'!B:B,'Wk no''s'!C:C,FALSE)</f>
        <v>15</v>
      </c>
    </row>
    <row r="2768" spans="1:6" x14ac:dyDescent="0.25">
      <c r="A2768" t="s">
        <v>3009</v>
      </c>
      <c r="B2768">
        <v>16</v>
      </c>
      <c r="C2768" s="1">
        <v>45758</v>
      </c>
      <c r="D2768" t="s">
        <v>184</v>
      </c>
      <c r="E2768" s="8" t="str">
        <f t="shared" si="43"/>
        <v>Not Blank</v>
      </c>
      <c r="F2768">
        <f>_xlfn.XLOOKUP(C2768,'Wk no''s'!B:B,'Wk no''s'!C:C,FALSE)</f>
        <v>15</v>
      </c>
    </row>
    <row r="2769" spans="1:6" x14ac:dyDescent="0.25">
      <c r="A2769" t="s">
        <v>3010</v>
      </c>
      <c r="B2769">
        <v>8</v>
      </c>
      <c r="C2769" s="1">
        <v>45758</v>
      </c>
      <c r="D2769" t="s">
        <v>184</v>
      </c>
      <c r="E2769" s="8" t="str">
        <f t="shared" si="43"/>
        <v>Not Blank</v>
      </c>
      <c r="F2769">
        <f>_xlfn.XLOOKUP(C2769,'Wk no''s'!B:B,'Wk no''s'!C:C,FALSE)</f>
        <v>15</v>
      </c>
    </row>
    <row r="2770" spans="1:6" x14ac:dyDescent="0.25">
      <c r="A2770" t="s">
        <v>3011</v>
      </c>
      <c r="B2770">
        <v>40</v>
      </c>
      <c r="C2770" s="1">
        <v>45756</v>
      </c>
      <c r="D2770" t="s">
        <v>15</v>
      </c>
      <c r="E2770" s="8" t="str">
        <f t="shared" ref="E2770:E2833" si="44">IF(B2770=0,"Blank","Not Blank")</f>
        <v>Not Blank</v>
      </c>
      <c r="F2770">
        <f>_xlfn.XLOOKUP(C2770,'Wk no''s'!B:B,'Wk no''s'!C:C,FALSE)</f>
        <v>15</v>
      </c>
    </row>
    <row r="2771" spans="1:6" x14ac:dyDescent="0.25">
      <c r="A2771" t="s">
        <v>3012</v>
      </c>
      <c r="B2771">
        <v>40</v>
      </c>
      <c r="C2771" s="1">
        <v>45756</v>
      </c>
      <c r="D2771" t="s">
        <v>15</v>
      </c>
      <c r="E2771" s="8" t="str">
        <f t="shared" si="44"/>
        <v>Not Blank</v>
      </c>
      <c r="F2771">
        <f>_xlfn.XLOOKUP(C2771,'Wk no''s'!B:B,'Wk no''s'!C:C,FALSE)</f>
        <v>15</v>
      </c>
    </row>
    <row r="2772" spans="1:6" x14ac:dyDescent="0.25">
      <c r="A2772" t="s">
        <v>3013</v>
      </c>
      <c r="B2772">
        <v>0</v>
      </c>
      <c r="C2772" s="1">
        <v>45754</v>
      </c>
      <c r="D2772" t="s">
        <v>15</v>
      </c>
      <c r="E2772" s="8" t="str">
        <f t="shared" si="44"/>
        <v>Blank</v>
      </c>
      <c r="F2772">
        <f>_xlfn.XLOOKUP(C2772,'Wk no''s'!B:B,'Wk no''s'!C:C,FALSE)</f>
        <v>15</v>
      </c>
    </row>
    <row r="2773" spans="1:6" x14ac:dyDescent="0.25">
      <c r="A2773" t="s">
        <v>3014</v>
      </c>
      <c r="C2773" s="1">
        <v>45755</v>
      </c>
      <c r="D2773" t="s">
        <v>15</v>
      </c>
      <c r="E2773" s="8" t="str">
        <f t="shared" si="44"/>
        <v>Blank</v>
      </c>
      <c r="F2773">
        <f>_xlfn.XLOOKUP(C2773,'Wk no''s'!B:B,'Wk no''s'!C:C,FALSE)</f>
        <v>15</v>
      </c>
    </row>
    <row r="2774" spans="1:6" x14ac:dyDescent="0.25">
      <c r="A2774" t="s">
        <v>3015</v>
      </c>
      <c r="B2774">
        <v>24</v>
      </c>
      <c r="C2774" s="1">
        <v>45758</v>
      </c>
      <c r="D2774" t="s">
        <v>15</v>
      </c>
      <c r="E2774" s="8" t="str">
        <f t="shared" si="44"/>
        <v>Not Blank</v>
      </c>
      <c r="F2774">
        <f>_xlfn.XLOOKUP(C2774,'Wk no''s'!B:B,'Wk no''s'!C:C,FALSE)</f>
        <v>15</v>
      </c>
    </row>
    <row r="2775" spans="1:6" x14ac:dyDescent="0.25">
      <c r="A2775" t="s">
        <v>3016</v>
      </c>
      <c r="C2775" s="1">
        <v>45756</v>
      </c>
      <c r="D2775" t="s">
        <v>15</v>
      </c>
      <c r="E2775" s="8" t="str">
        <f t="shared" si="44"/>
        <v>Blank</v>
      </c>
      <c r="F2775">
        <f>_xlfn.XLOOKUP(C2775,'Wk no''s'!B:B,'Wk no''s'!C:C,FALSE)</f>
        <v>15</v>
      </c>
    </row>
    <row r="2776" spans="1:6" x14ac:dyDescent="0.25">
      <c r="A2776" t="s">
        <v>3017</v>
      </c>
      <c r="B2776">
        <v>0</v>
      </c>
      <c r="C2776" s="1">
        <v>45757</v>
      </c>
      <c r="D2776" t="s">
        <v>15</v>
      </c>
      <c r="E2776" s="8" t="str">
        <f t="shared" si="44"/>
        <v>Blank</v>
      </c>
      <c r="F2776">
        <f>_xlfn.XLOOKUP(C2776,'Wk no''s'!B:B,'Wk no''s'!C:C,FALSE)</f>
        <v>15</v>
      </c>
    </row>
    <row r="2777" spans="1:6" x14ac:dyDescent="0.25">
      <c r="A2777" t="s">
        <v>3018</v>
      </c>
      <c r="B2777">
        <v>0</v>
      </c>
      <c r="C2777" s="1">
        <v>45754</v>
      </c>
      <c r="D2777" t="s">
        <v>141</v>
      </c>
      <c r="E2777" s="8" t="str">
        <f t="shared" si="44"/>
        <v>Blank</v>
      </c>
      <c r="F2777">
        <f>_xlfn.XLOOKUP(C2777,'Wk no''s'!B:B,'Wk no''s'!C:C,FALSE)</f>
        <v>15</v>
      </c>
    </row>
    <row r="2778" spans="1:6" x14ac:dyDescent="0.25">
      <c r="A2778" t="s">
        <v>3019</v>
      </c>
      <c r="B2778">
        <v>80</v>
      </c>
      <c r="C2778" s="1">
        <v>45758</v>
      </c>
      <c r="D2778" t="s">
        <v>2</v>
      </c>
      <c r="E2778" s="8" t="str">
        <f t="shared" si="44"/>
        <v>Not Blank</v>
      </c>
      <c r="F2778">
        <f>_xlfn.XLOOKUP(C2778,'Wk no''s'!B:B,'Wk no''s'!C:C,FALSE)</f>
        <v>15</v>
      </c>
    </row>
    <row r="2779" spans="1:6" x14ac:dyDescent="0.25">
      <c r="A2779" t="s">
        <v>3020</v>
      </c>
      <c r="B2779">
        <v>-8</v>
      </c>
      <c r="C2779" s="1">
        <v>45754</v>
      </c>
      <c r="D2779" t="s">
        <v>2</v>
      </c>
      <c r="E2779" s="8" t="str">
        <f t="shared" si="44"/>
        <v>Not Blank</v>
      </c>
      <c r="F2779">
        <f>_xlfn.XLOOKUP(C2779,'Wk no''s'!B:B,'Wk no''s'!C:C,FALSE)</f>
        <v>15</v>
      </c>
    </row>
    <row r="2780" spans="1:6" x14ac:dyDescent="0.25">
      <c r="A2780" t="s">
        <v>3021</v>
      </c>
      <c r="B2780">
        <v>48</v>
      </c>
      <c r="C2780" s="1">
        <v>45757</v>
      </c>
      <c r="D2780" t="s">
        <v>2</v>
      </c>
      <c r="E2780" s="8" t="str">
        <f t="shared" si="44"/>
        <v>Not Blank</v>
      </c>
      <c r="F2780">
        <f>_xlfn.XLOOKUP(C2780,'Wk no''s'!B:B,'Wk no''s'!C:C,FALSE)</f>
        <v>15</v>
      </c>
    </row>
    <row r="2781" spans="1:6" x14ac:dyDescent="0.25">
      <c r="A2781" t="s">
        <v>3022</v>
      </c>
      <c r="B2781">
        <v>16</v>
      </c>
      <c r="C2781" s="1">
        <v>45755</v>
      </c>
      <c r="D2781" t="s">
        <v>2</v>
      </c>
      <c r="E2781" s="8" t="str">
        <f t="shared" si="44"/>
        <v>Not Blank</v>
      </c>
      <c r="F2781">
        <f>_xlfn.XLOOKUP(C2781,'Wk no''s'!B:B,'Wk no''s'!C:C,FALSE)</f>
        <v>15</v>
      </c>
    </row>
    <row r="2782" spans="1:6" x14ac:dyDescent="0.25">
      <c r="A2782" t="s">
        <v>3023</v>
      </c>
      <c r="B2782">
        <v>8</v>
      </c>
      <c r="C2782" s="1">
        <v>45754</v>
      </c>
      <c r="D2782" t="s">
        <v>2</v>
      </c>
      <c r="E2782" s="8" t="str">
        <f t="shared" si="44"/>
        <v>Not Blank</v>
      </c>
      <c r="F2782">
        <f>_xlfn.XLOOKUP(C2782,'Wk no''s'!B:B,'Wk no''s'!C:C,FALSE)</f>
        <v>15</v>
      </c>
    </row>
    <row r="2783" spans="1:6" x14ac:dyDescent="0.25">
      <c r="A2783" t="s">
        <v>3024</v>
      </c>
      <c r="B2783">
        <v>0</v>
      </c>
      <c r="C2783" s="1">
        <v>45754</v>
      </c>
      <c r="D2783" t="s">
        <v>2</v>
      </c>
      <c r="E2783" s="8" t="str">
        <f t="shared" si="44"/>
        <v>Blank</v>
      </c>
      <c r="F2783">
        <f>_xlfn.XLOOKUP(C2783,'Wk no''s'!B:B,'Wk no''s'!C:C,FALSE)</f>
        <v>15</v>
      </c>
    </row>
    <row r="2784" spans="1:6" x14ac:dyDescent="0.25">
      <c r="A2784" t="s">
        <v>3025</v>
      </c>
      <c r="B2784">
        <v>8</v>
      </c>
      <c r="C2784" s="1">
        <v>45754</v>
      </c>
      <c r="D2784" t="s">
        <v>2</v>
      </c>
      <c r="E2784" s="8" t="str">
        <f t="shared" si="44"/>
        <v>Not Blank</v>
      </c>
      <c r="F2784">
        <f>_xlfn.XLOOKUP(C2784,'Wk no''s'!B:B,'Wk no''s'!C:C,FALSE)</f>
        <v>15</v>
      </c>
    </row>
    <row r="2785" spans="1:6" x14ac:dyDescent="0.25">
      <c r="A2785" t="s">
        <v>3026</v>
      </c>
      <c r="B2785">
        <v>0</v>
      </c>
      <c r="C2785" s="1">
        <v>45754</v>
      </c>
      <c r="D2785" t="s">
        <v>2</v>
      </c>
      <c r="E2785" s="8" t="str">
        <f t="shared" si="44"/>
        <v>Blank</v>
      </c>
      <c r="F2785">
        <f>_xlfn.XLOOKUP(C2785,'Wk no''s'!B:B,'Wk no''s'!C:C,FALSE)</f>
        <v>15</v>
      </c>
    </row>
    <row r="2786" spans="1:6" x14ac:dyDescent="0.25">
      <c r="A2786" t="s">
        <v>3027</v>
      </c>
      <c r="C2786" s="1">
        <v>45754</v>
      </c>
      <c r="D2786" t="s">
        <v>2</v>
      </c>
      <c r="E2786" s="8" t="str">
        <f t="shared" si="44"/>
        <v>Blank</v>
      </c>
      <c r="F2786">
        <f>_xlfn.XLOOKUP(C2786,'Wk no''s'!B:B,'Wk no''s'!C:C,FALSE)</f>
        <v>15</v>
      </c>
    </row>
    <row r="2787" spans="1:6" x14ac:dyDescent="0.25">
      <c r="A2787" t="s">
        <v>3028</v>
      </c>
      <c r="B2787">
        <v>0</v>
      </c>
      <c r="C2787" s="1">
        <v>45754</v>
      </c>
      <c r="D2787" t="s">
        <v>2</v>
      </c>
      <c r="E2787" s="8" t="str">
        <f t="shared" si="44"/>
        <v>Blank</v>
      </c>
      <c r="F2787">
        <f>_xlfn.XLOOKUP(C2787,'Wk no''s'!B:B,'Wk no''s'!C:C,FALSE)</f>
        <v>15</v>
      </c>
    </row>
    <row r="2788" spans="1:6" x14ac:dyDescent="0.25">
      <c r="A2788" t="s">
        <v>3029</v>
      </c>
      <c r="C2788" s="1">
        <v>45754</v>
      </c>
      <c r="D2788" t="s">
        <v>2</v>
      </c>
      <c r="E2788" s="8" t="str">
        <f t="shared" si="44"/>
        <v>Blank</v>
      </c>
      <c r="F2788">
        <f>_xlfn.XLOOKUP(C2788,'Wk no''s'!B:B,'Wk no''s'!C:C,FALSE)</f>
        <v>15</v>
      </c>
    </row>
    <row r="2789" spans="1:6" x14ac:dyDescent="0.25">
      <c r="A2789" t="s">
        <v>3030</v>
      </c>
      <c r="B2789">
        <v>8</v>
      </c>
      <c r="C2789" s="1">
        <v>45755</v>
      </c>
      <c r="D2789" t="s">
        <v>2</v>
      </c>
      <c r="E2789" s="8" t="str">
        <f t="shared" si="44"/>
        <v>Not Blank</v>
      </c>
      <c r="F2789">
        <f>_xlfn.XLOOKUP(C2789,'Wk no''s'!B:B,'Wk no''s'!C:C,FALSE)</f>
        <v>15</v>
      </c>
    </row>
    <row r="2790" spans="1:6" x14ac:dyDescent="0.25">
      <c r="A2790" t="s">
        <v>3031</v>
      </c>
      <c r="B2790">
        <v>32</v>
      </c>
      <c r="C2790" s="1">
        <v>45758</v>
      </c>
      <c r="D2790" t="s">
        <v>2</v>
      </c>
      <c r="E2790" s="8" t="str">
        <f t="shared" si="44"/>
        <v>Not Blank</v>
      </c>
      <c r="F2790">
        <f>_xlfn.XLOOKUP(C2790,'Wk no''s'!B:B,'Wk no''s'!C:C,FALSE)</f>
        <v>15</v>
      </c>
    </row>
    <row r="2791" spans="1:6" x14ac:dyDescent="0.25">
      <c r="A2791" t="s">
        <v>3032</v>
      </c>
      <c r="B2791">
        <v>0</v>
      </c>
      <c r="C2791" s="1">
        <v>45754</v>
      </c>
      <c r="D2791" t="s">
        <v>2</v>
      </c>
      <c r="E2791" s="8" t="str">
        <f t="shared" si="44"/>
        <v>Blank</v>
      </c>
      <c r="F2791">
        <f>_xlfn.XLOOKUP(C2791,'Wk no''s'!B:B,'Wk no''s'!C:C,FALSE)</f>
        <v>15</v>
      </c>
    </row>
    <row r="2792" spans="1:6" x14ac:dyDescent="0.25">
      <c r="A2792" t="s">
        <v>3033</v>
      </c>
      <c r="B2792">
        <v>8</v>
      </c>
      <c r="C2792" s="1">
        <v>45755</v>
      </c>
      <c r="D2792" t="s">
        <v>2</v>
      </c>
      <c r="E2792" s="8" t="str">
        <f t="shared" si="44"/>
        <v>Not Blank</v>
      </c>
      <c r="F2792">
        <f>_xlfn.XLOOKUP(C2792,'Wk no''s'!B:B,'Wk no''s'!C:C,FALSE)</f>
        <v>15</v>
      </c>
    </row>
    <row r="2793" spans="1:6" x14ac:dyDescent="0.25">
      <c r="A2793" t="s">
        <v>3034</v>
      </c>
      <c r="B2793">
        <v>0</v>
      </c>
      <c r="C2793" s="1">
        <v>45754</v>
      </c>
      <c r="D2793" t="s">
        <v>2</v>
      </c>
      <c r="E2793" s="8" t="str">
        <f t="shared" si="44"/>
        <v>Blank</v>
      </c>
      <c r="F2793">
        <f>_xlfn.XLOOKUP(C2793,'Wk no''s'!B:B,'Wk no''s'!C:C,FALSE)</f>
        <v>15</v>
      </c>
    </row>
    <row r="2794" spans="1:6" x14ac:dyDescent="0.25">
      <c r="A2794" t="s">
        <v>3035</v>
      </c>
      <c r="B2794">
        <v>32</v>
      </c>
      <c r="C2794" s="1">
        <v>45758</v>
      </c>
      <c r="D2794" t="s">
        <v>2</v>
      </c>
      <c r="E2794" s="8" t="str">
        <f t="shared" si="44"/>
        <v>Not Blank</v>
      </c>
      <c r="F2794">
        <f>_xlfn.XLOOKUP(C2794,'Wk no''s'!B:B,'Wk no''s'!C:C,FALSE)</f>
        <v>15</v>
      </c>
    </row>
    <row r="2795" spans="1:6" x14ac:dyDescent="0.25">
      <c r="A2795" t="s">
        <v>3036</v>
      </c>
      <c r="C2795" s="1">
        <v>45754</v>
      </c>
      <c r="D2795" t="s">
        <v>2</v>
      </c>
      <c r="E2795" s="8" t="str">
        <f t="shared" si="44"/>
        <v>Blank</v>
      </c>
      <c r="F2795">
        <f>_xlfn.XLOOKUP(C2795,'Wk no''s'!B:B,'Wk no''s'!C:C,FALSE)</f>
        <v>15</v>
      </c>
    </row>
    <row r="2796" spans="1:6" x14ac:dyDescent="0.25">
      <c r="A2796" t="s">
        <v>3037</v>
      </c>
      <c r="B2796">
        <v>8</v>
      </c>
      <c r="C2796" s="1">
        <v>45755</v>
      </c>
      <c r="D2796" t="s">
        <v>2</v>
      </c>
      <c r="E2796" s="8" t="str">
        <f t="shared" si="44"/>
        <v>Not Blank</v>
      </c>
      <c r="F2796">
        <f>_xlfn.XLOOKUP(C2796,'Wk no''s'!B:B,'Wk no''s'!C:C,FALSE)</f>
        <v>15</v>
      </c>
    </row>
    <row r="2797" spans="1:6" x14ac:dyDescent="0.25">
      <c r="A2797" t="s">
        <v>3038</v>
      </c>
      <c r="C2797" s="1">
        <v>45754</v>
      </c>
      <c r="D2797" t="s">
        <v>2</v>
      </c>
      <c r="E2797" s="8" t="str">
        <f t="shared" si="44"/>
        <v>Blank</v>
      </c>
      <c r="F2797">
        <f>_xlfn.XLOOKUP(C2797,'Wk no''s'!B:B,'Wk no''s'!C:C,FALSE)</f>
        <v>15</v>
      </c>
    </row>
    <row r="2798" spans="1:6" x14ac:dyDescent="0.25">
      <c r="A2798" t="s">
        <v>3039</v>
      </c>
      <c r="C2798" s="1">
        <v>45754</v>
      </c>
      <c r="D2798" t="s">
        <v>2</v>
      </c>
      <c r="E2798" s="8" t="str">
        <f t="shared" si="44"/>
        <v>Blank</v>
      </c>
      <c r="F2798">
        <f>_xlfn.XLOOKUP(C2798,'Wk no''s'!B:B,'Wk no''s'!C:C,FALSE)</f>
        <v>15</v>
      </c>
    </row>
    <row r="2799" spans="1:6" x14ac:dyDescent="0.25">
      <c r="A2799" t="s">
        <v>3040</v>
      </c>
      <c r="C2799" s="1">
        <v>45754</v>
      </c>
      <c r="D2799" t="s">
        <v>2</v>
      </c>
      <c r="E2799" s="8" t="str">
        <f t="shared" si="44"/>
        <v>Blank</v>
      </c>
      <c r="F2799">
        <f>_xlfn.XLOOKUP(C2799,'Wk no''s'!B:B,'Wk no''s'!C:C,FALSE)</f>
        <v>15</v>
      </c>
    </row>
    <row r="2800" spans="1:6" x14ac:dyDescent="0.25">
      <c r="A2800" t="s">
        <v>3041</v>
      </c>
      <c r="B2800">
        <v>0</v>
      </c>
      <c r="C2800" s="1">
        <v>45754</v>
      </c>
      <c r="D2800" t="s">
        <v>2</v>
      </c>
      <c r="E2800" s="8" t="str">
        <f t="shared" si="44"/>
        <v>Blank</v>
      </c>
      <c r="F2800">
        <f>_xlfn.XLOOKUP(C2800,'Wk no''s'!B:B,'Wk no''s'!C:C,FALSE)</f>
        <v>15</v>
      </c>
    </row>
    <row r="2801" spans="1:6" x14ac:dyDescent="0.25">
      <c r="A2801" t="s">
        <v>3042</v>
      </c>
      <c r="B2801">
        <v>8</v>
      </c>
      <c r="C2801" s="1">
        <v>45755</v>
      </c>
      <c r="D2801" t="s">
        <v>2</v>
      </c>
      <c r="E2801" s="8" t="str">
        <f t="shared" si="44"/>
        <v>Not Blank</v>
      </c>
      <c r="F2801">
        <f>_xlfn.XLOOKUP(C2801,'Wk no''s'!B:B,'Wk no''s'!C:C,FALSE)</f>
        <v>15</v>
      </c>
    </row>
    <row r="2802" spans="1:6" x14ac:dyDescent="0.25">
      <c r="A2802" t="s">
        <v>3043</v>
      </c>
      <c r="B2802">
        <v>0</v>
      </c>
      <c r="C2802" s="1">
        <v>45754</v>
      </c>
      <c r="D2802" t="s">
        <v>2</v>
      </c>
      <c r="E2802" s="8" t="str">
        <f t="shared" si="44"/>
        <v>Blank</v>
      </c>
      <c r="F2802">
        <f>_xlfn.XLOOKUP(C2802,'Wk no''s'!B:B,'Wk no''s'!C:C,FALSE)</f>
        <v>15</v>
      </c>
    </row>
    <row r="2803" spans="1:6" x14ac:dyDescent="0.25">
      <c r="A2803" t="s">
        <v>3044</v>
      </c>
      <c r="C2803" s="1">
        <v>45754</v>
      </c>
      <c r="D2803" t="s">
        <v>2</v>
      </c>
      <c r="E2803" s="8" t="str">
        <f t="shared" si="44"/>
        <v>Blank</v>
      </c>
      <c r="F2803">
        <f>_xlfn.XLOOKUP(C2803,'Wk no''s'!B:B,'Wk no''s'!C:C,FALSE)</f>
        <v>15</v>
      </c>
    </row>
    <row r="2804" spans="1:6" x14ac:dyDescent="0.25">
      <c r="A2804" t="s">
        <v>3045</v>
      </c>
      <c r="C2804" s="1">
        <v>45754</v>
      </c>
      <c r="D2804" t="s">
        <v>2</v>
      </c>
      <c r="E2804" s="8" t="str">
        <f t="shared" si="44"/>
        <v>Blank</v>
      </c>
      <c r="F2804">
        <f>_xlfn.XLOOKUP(C2804,'Wk no''s'!B:B,'Wk no''s'!C:C,FALSE)</f>
        <v>15</v>
      </c>
    </row>
    <row r="2805" spans="1:6" x14ac:dyDescent="0.25">
      <c r="A2805" t="s">
        <v>3046</v>
      </c>
      <c r="B2805">
        <v>0</v>
      </c>
      <c r="C2805" s="1">
        <v>45754</v>
      </c>
      <c r="D2805" t="s">
        <v>2</v>
      </c>
      <c r="E2805" s="8" t="str">
        <f t="shared" si="44"/>
        <v>Blank</v>
      </c>
      <c r="F2805">
        <f>_xlfn.XLOOKUP(C2805,'Wk no''s'!B:B,'Wk no''s'!C:C,FALSE)</f>
        <v>15</v>
      </c>
    </row>
    <row r="2806" spans="1:6" x14ac:dyDescent="0.25">
      <c r="A2806" t="s">
        <v>3047</v>
      </c>
      <c r="B2806">
        <v>0</v>
      </c>
      <c r="C2806" s="1">
        <v>45754</v>
      </c>
      <c r="D2806" t="s">
        <v>2</v>
      </c>
      <c r="E2806" s="8" t="str">
        <f t="shared" si="44"/>
        <v>Blank</v>
      </c>
      <c r="F2806">
        <f>_xlfn.XLOOKUP(C2806,'Wk no''s'!B:B,'Wk no''s'!C:C,FALSE)</f>
        <v>15</v>
      </c>
    </row>
    <row r="2807" spans="1:6" x14ac:dyDescent="0.25">
      <c r="A2807" t="s">
        <v>3048</v>
      </c>
      <c r="B2807">
        <v>8</v>
      </c>
      <c r="C2807" s="1">
        <v>45755</v>
      </c>
      <c r="D2807" t="s">
        <v>2</v>
      </c>
      <c r="E2807" s="8" t="str">
        <f t="shared" si="44"/>
        <v>Not Blank</v>
      </c>
      <c r="F2807">
        <f>_xlfn.XLOOKUP(C2807,'Wk no''s'!B:B,'Wk no''s'!C:C,FALSE)</f>
        <v>15</v>
      </c>
    </row>
    <row r="2808" spans="1:6" x14ac:dyDescent="0.25">
      <c r="A2808" t="s">
        <v>3049</v>
      </c>
      <c r="B2808">
        <v>8</v>
      </c>
      <c r="C2808" s="1">
        <v>45755</v>
      </c>
      <c r="D2808" t="s">
        <v>2</v>
      </c>
      <c r="E2808" s="8" t="str">
        <f t="shared" si="44"/>
        <v>Not Blank</v>
      </c>
      <c r="F2808">
        <f>_xlfn.XLOOKUP(C2808,'Wk no''s'!B:B,'Wk no''s'!C:C,FALSE)</f>
        <v>15</v>
      </c>
    </row>
    <row r="2809" spans="1:6" x14ac:dyDescent="0.25">
      <c r="A2809" t="s">
        <v>3050</v>
      </c>
      <c r="B2809">
        <v>8</v>
      </c>
      <c r="C2809" s="1">
        <v>45755</v>
      </c>
      <c r="D2809" t="s">
        <v>2</v>
      </c>
      <c r="E2809" s="8" t="str">
        <f t="shared" si="44"/>
        <v>Not Blank</v>
      </c>
      <c r="F2809">
        <f>_xlfn.XLOOKUP(C2809,'Wk no''s'!B:B,'Wk no''s'!C:C,FALSE)</f>
        <v>15</v>
      </c>
    </row>
    <row r="2810" spans="1:6" x14ac:dyDescent="0.25">
      <c r="A2810" t="s">
        <v>3051</v>
      </c>
      <c r="B2810">
        <v>0</v>
      </c>
      <c r="C2810" s="1">
        <v>45754</v>
      </c>
      <c r="D2810" t="s">
        <v>2</v>
      </c>
      <c r="E2810" s="8" t="str">
        <f t="shared" si="44"/>
        <v>Blank</v>
      </c>
      <c r="F2810">
        <f>_xlfn.XLOOKUP(C2810,'Wk no''s'!B:B,'Wk no''s'!C:C,FALSE)</f>
        <v>15</v>
      </c>
    </row>
    <row r="2811" spans="1:6" x14ac:dyDescent="0.25">
      <c r="A2811" t="s">
        <v>3052</v>
      </c>
      <c r="C2811" s="1">
        <v>45754</v>
      </c>
      <c r="D2811" t="s">
        <v>2</v>
      </c>
      <c r="E2811" s="8" t="str">
        <f t="shared" si="44"/>
        <v>Blank</v>
      </c>
      <c r="F2811">
        <f>_xlfn.XLOOKUP(C2811,'Wk no''s'!B:B,'Wk no''s'!C:C,FALSE)</f>
        <v>15</v>
      </c>
    </row>
    <row r="2812" spans="1:6" x14ac:dyDescent="0.25">
      <c r="A2812" t="s">
        <v>3053</v>
      </c>
      <c r="C2812" s="1">
        <v>45754</v>
      </c>
      <c r="D2812" t="s">
        <v>2</v>
      </c>
      <c r="E2812" s="8" t="str">
        <f t="shared" si="44"/>
        <v>Blank</v>
      </c>
      <c r="F2812">
        <f>_xlfn.XLOOKUP(C2812,'Wk no''s'!B:B,'Wk no''s'!C:C,FALSE)</f>
        <v>15</v>
      </c>
    </row>
    <row r="2813" spans="1:6" x14ac:dyDescent="0.25">
      <c r="A2813" t="s">
        <v>3054</v>
      </c>
      <c r="B2813">
        <v>0</v>
      </c>
      <c r="C2813" s="1">
        <v>45754</v>
      </c>
      <c r="D2813" t="s">
        <v>2</v>
      </c>
      <c r="E2813" s="8" t="str">
        <f t="shared" si="44"/>
        <v>Blank</v>
      </c>
      <c r="F2813">
        <f>_xlfn.XLOOKUP(C2813,'Wk no''s'!B:B,'Wk no''s'!C:C,FALSE)</f>
        <v>15</v>
      </c>
    </row>
    <row r="2814" spans="1:6" x14ac:dyDescent="0.25">
      <c r="A2814" t="s">
        <v>3055</v>
      </c>
      <c r="B2814">
        <v>-8</v>
      </c>
      <c r="C2814" s="1">
        <v>45754</v>
      </c>
      <c r="D2814" t="s">
        <v>2</v>
      </c>
      <c r="E2814" s="8" t="str">
        <f t="shared" si="44"/>
        <v>Not Blank</v>
      </c>
      <c r="F2814">
        <f>_xlfn.XLOOKUP(C2814,'Wk no''s'!B:B,'Wk no''s'!C:C,FALSE)</f>
        <v>15</v>
      </c>
    </row>
    <row r="2815" spans="1:6" x14ac:dyDescent="0.25">
      <c r="A2815" t="s">
        <v>3056</v>
      </c>
      <c r="C2815" s="1">
        <v>45754</v>
      </c>
      <c r="D2815" t="s">
        <v>2</v>
      </c>
      <c r="E2815" s="8" t="str">
        <f t="shared" si="44"/>
        <v>Blank</v>
      </c>
      <c r="F2815">
        <f>_xlfn.XLOOKUP(C2815,'Wk no''s'!B:B,'Wk no''s'!C:C,FALSE)</f>
        <v>15</v>
      </c>
    </row>
    <row r="2816" spans="1:6" x14ac:dyDescent="0.25">
      <c r="A2816" t="s">
        <v>3057</v>
      </c>
      <c r="C2816" s="1">
        <v>45754</v>
      </c>
      <c r="D2816" t="s">
        <v>2</v>
      </c>
      <c r="E2816" s="8" t="str">
        <f t="shared" si="44"/>
        <v>Blank</v>
      </c>
      <c r="F2816">
        <f>_xlfn.XLOOKUP(C2816,'Wk no''s'!B:B,'Wk no''s'!C:C,FALSE)</f>
        <v>15</v>
      </c>
    </row>
    <row r="2817" spans="1:6" x14ac:dyDescent="0.25">
      <c r="A2817" t="s">
        <v>3058</v>
      </c>
      <c r="B2817">
        <v>0</v>
      </c>
      <c r="C2817" s="1">
        <v>45754</v>
      </c>
      <c r="D2817" t="s">
        <v>2</v>
      </c>
      <c r="E2817" s="8" t="str">
        <f t="shared" si="44"/>
        <v>Blank</v>
      </c>
      <c r="F2817">
        <f>_xlfn.XLOOKUP(C2817,'Wk no''s'!B:B,'Wk no''s'!C:C,FALSE)</f>
        <v>15</v>
      </c>
    </row>
    <row r="2818" spans="1:6" x14ac:dyDescent="0.25">
      <c r="A2818" t="s">
        <v>3059</v>
      </c>
      <c r="B2818">
        <v>0</v>
      </c>
      <c r="C2818" s="1">
        <v>45754</v>
      </c>
      <c r="D2818" t="s">
        <v>2</v>
      </c>
      <c r="E2818" s="8" t="str">
        <f t="shared" si="44"/>
        <v>Blank</v>
      </c>
      <c r="F2818">
        <f>_xlfn.XLOOKUP(C2818,'Wk no''s'!B:B,'Wk no''s'!C:C,FALSE)</f>
        <v>15</v>
      </c>
    </row>
    <row r="2819" spans="1:6" x14ac:dyDescent="0.25">
      <c r="A2819" t="s">
        <v>3060</v>
      </c>
      <c r="B2819">
        <v>0</v>
      </c>
      <c r="C2819" s="1">
        <v>45754</v>
      </c>
      <c r="D2819" t="s">
        <v>2</v>
      </c>
      <c r="E2819" s="8" t="str">
        <f t="shared" si="44"/>
        <v>Blank</v>
      </c>
      <c r="F2819">
        <f>_xlfn.XLOOKUP(C2819,'Wk no''s'!B:B,'Wk no''s'!C:C,FALSE)</f>
        <v>15</v>
      </c>
    </row>
    <row r="2820" spans="1:6" x14ac:dyDescent="0.25">
      <c r="A2820" t="s">
        <v>3061</v>
      </c>
      <c r="C2820" s="1">
        <v>45754</v>
      </c>
      <c r="D2820" t="s">
        <v>2</v>
      </c>
      <c r="E2820" s="8" t="str">
        <f t="shared" si="44"/>
        <v>Blank</v>
      </c>
      <c r="F2820">
        <f>_xlfn.XLOOKUP(C2820,'Wk no''s'!B:B,'Wk no''s'!C:C,FALSE)</f>
        <v>15</v>
      </c>
    </row>
    <row r="2821" spans="1:6" x14ac:dyDescent="0.25">
      <c r="A2821" t="s">
        <v>3062</v>
      </c>
      <c r="B2821">
        <v>0</v>
      </c>
      <c r="C2821" s="1">
        <v>45754</v>
      </c>
      <c r="D2821" t="s">
        <v>2</v>
      </c>
      <c r="E2821" s="8" t="str">
        <f t="shared" si="44"/>
        <v>Blank</v>
      </c>
      <c r="F2821">
        <f>_xlfn.XLOOKUP(C2821,'Wk no''s'!B:B,'Wk no''s'!C:C,FALSE)</f>
        <v>15</v>
      </c>
    </row>
    <row r="2822" spans="1:6" x14ac:dyDescent="0.25">
      <c r="A2822" t="s">
        <v>3063</v>
      </c>
      <c r="B2822">
        <v>8</v>
      </c>
      <c r="C2822" s="1">
        <v>45755</v>
      </c>
      <c r="D2822" t="s">
        <v>2</v>
      </c>
      <c r="E2822" s="8" t="str">
        <f t="shared" si="44"/>
        <v>Not Blank</v>
      </c>
      <c r="F2822">
        <f>_xlfn.XLOOKUP(C2822,'Wk no''s'!B:B,'Wk no''s'!C:C,FALSE)</f>
        <v>15</v>
      </c>
    </row>
    <row r="2823" spans="1:6" x14ac:dyDescent="0.25">
      <c r="A2823" t="s">
        <v>3064</v>
      </c>
      <c r="B2823">
        <v>8</v>
      </c>
      <c r="C2823" s="1">
        <v>45755</v>
      </c>
      <c r="D2823" t="s">
        <v>2</v>
      </c>
      <c r="E2823" s="8" t="str">
        <f t="shared" si="44"/>
        <v>Not Blank</v>
      </c>
      <c r="F2823">
        <f>_xlfn.XLOOKUP(C2823,'Wk no''s'!B:B,'Wk no''s'!C:C,FALSE)</f>
        <v>15</v>
      </c>
    </row>
    <row r="2824" spans="1:6" x14ac:dyDescent="0.25">
      <c r="A2824" t="s">
        <v>3065</v>
      </c>
      <c r="B2824">
        <v>0</v>
      </c>
      <c r="C2824" s="1">
        <v>45755</v>
      </c>
      <c r="D2824" t="s">
        <v>2</v>
      </c>
      <c r="E2824" s="8" t="str">
        <f t="shared" si="44"/>
        <v>Blank</v>
      </c>
      <c r="F2824">
        <f>_xlfn.XLOOKUP(C2824,'Wk no''s'!B:B,'Wk no''s'!C:C,FALSE)</f>
        <v>15</v>
      </c>
    </row>
    <row r="2825" spans="1:6" x14ac:dyDescent="0.25">
      <c r="A2825" t="s">
        <v>3066</v>
      </c>
      <c r="C2825" s="1">
        <v>45755</v>
      </c>
      <c r="D2825" t="s">
        <v>2</v>
      </c>
      <c r="E2825" s="8" t="str">
        <f t="shared" si="44"/>
        <v>Blank</v>
      </c>
      <c r="F2825">
        <f>_xlfn.XLOOKUP(C2825,'Wk no''s'!B:B,'Wk no''s'!C:C,FALSE)</f>
        <v>15</v>
      </c>
    </row>
    <row r="2826" spans="1:6" x14ac:dyDescent="0.25">
      <c r="A2826" t="s">
        <v>3067</v>
      </c>
      <c r="C2826" s="1">
        <v>45755</v>
      </c>
      <c r="D2826" t="s">
        <v>2</v>
      </c>
      <c r="E2826" s="8" t="str">
        <f t="shared" si="44"/>
        <v>Blank</v>
      </c>
      <c r="F2826">
        <f>_xlfn.XLOOKUP(C2826,'Wk no''s'!B:B,'Wk no''s'!C:C,FALSE)</f>
        <v>15</v>
      </c>
    </row>
    <row r="2827" spans="1:6" x14ac:dyDescent="0.25">
      <c r="A2827" t="s">
        <v>3068</v>
      </c>
      <c r="B2827">
        <v>0</v>
      </c>
      <c r="C2827" s="1">
        <v>45755</v>
      </c>
      <c r="D2827" t="s">
        <v>2</v>
      </c>
      <c r="E2827" s="8" t="str">
        <f t="shared" si="44"/>
        <v>Blank</v>
      </c>
      <c r="F2827">
        <f>_xlfn.XLOOKUP(C2827,'Wk no''s'!B:B,'Wk no''s'!C:C,FALSE)</f>
        <v>15</v>
      </c>
    </row>
    <row r="2828" spans="1:6" x14ac:dyDescent="0.25">
      <c r="A2828" t="s">
        <v>3069</v>
      </c>
      <c r="C2828" s="1">
        <v>45755</v>
      </c>
      <c r="D2828" t="s">
        <v>2</v>
      </c>
      <c r="E2828" s="8" t="str">
        <f t="shared" si="44"/>
        <v>Blank</v>
      </c>
      <c r="F2828">
        <f>_xlfn.XLOOKUP(C2828,'Wk no''s'!B:B,'Wk no''s'!C:C,FALSE)</f>
        <v>15</v>
      </c>
    </row>
    <row r="2829" spans="1:6" x14ac:dyDescent="0.25">
      <c r="A2829" t="s">
        <v>3070</v>
      </c>
      <c r="C2829" s="1">
        <v>45755</v>
      </c>
      <c r="D2829" t="s">
        <v>2</v>
      </c>
      <c r="E2829" s="8" t="str">
        <f t="shared" si="44"/>
        <v>Blank</v>
      </c>
      <c r="F2829">
        <f>_xlfn.XLOOKUP(C2829,'Wk no''s'!B:B,'Wk no''s'!C:C,FALSE)</f>
        <v>15</v>
      </c>
    </row>
    <row r="2830" spans="1:6" x14ac:dyDescent="0.25">
      <c r="A2830" t="s">
        <v>3071</v>
      </c>
      <c r="C2830" s="1">
        <v>45755</v>
      </c>
      <c r="D2830" t="s">
        <v>2</v>
      </c>
      <c r="E2830" s="8" t="str">
        <f t="shared" si="44"/>
        <v>Blank</v>
      </c>
      <c r="F2830">
        <f>_xlfn.XLOOKUP(C2830,'Wk no''s'!B:B,'Wk no''s'!C:C,FALSE)</f>
        <v>15</v>
      </c>
    </row>
    <row r="2831" spans="1:6" x14ac:dyDescent="0.25">
      <c r="A2831" t="s">
        <v>3072</v>
      </c>
      <c r="C2831" s="1">
        <v>45755</v>
      </c>
      <c r="D2831" t="s">
        <v>2</v>
      </c>
      <c r="E2831" s="8" t="str">
        <f t="shared" si="44"/>
        <v>Blank</v>
      </c>
      <c r="F2831">
        <f>_xlfn.XLOOKUP(C2831,'Wk no''s'!B:B,'Wk no''s'!C:C,FALSE)</f>
        <v>15</v>
      </c>
    </row>
    <row r="2832" spans="1:6" x14ac:dyDescent="0.25">
      <c r="A2832" t="s">
        <v>3073</v>
      </c>
      <c r="B2832">
        <v>0</v>
      </c>
      <c r="C2832" s="1">
        <v>45755</v>
      </c>
      <c r="D2832" t="s">
        <v>2</v>
      </c>
      <c r="E2832" s="8" t="str">
        <f t="shared" si="44"/>
        <v>Blank</v>
      </c>
      <c r="F2832">
        <f>_xlfn.XLOOKUP(C2832,'Wk no''s'!B:B,'Wk no''s'!C:C,FALSE)</f>
        <v>15</v>
      </c>
    </row>
    <row r="2833" spans="1:6" x14ac:dyDescent="0.25">
      <c r="A2833" t="s">
        <v>3074</v>
      </c>
      <c r="B2833">
        <v>0</v>
      </c>
      <c r="C2833" s="1">
        <v>45755</v>
      </c>
      <c r="D2833" t="s">
        <v>2</v>
      </c>
      <c r="E2833" s="8" t="str">
        <f t="shared" si="44"/>
        <v>Blank</v>
      </c>
      <c r="F2833">
        <f>_xlfn.XLOOKUP(C2833,'Wk no''s'!B:B,'Wk no''s'!C:C,FALSE)</f>
        <v>15</v>
      </c>
    </row>
    <row r="2834" spans="1:6" x14ac:dyDescent="0.25">
      <c r="A2834" t="s">
        <v>3075</v>
      </c>
      <c r="C2834" s="1">
        <v>45755</v>
      </c>
      <c r="D2834" t="s">
        <v>2</v>
      </c>
      <c r="E2834" s="8" t="str">
        <f t="shared" ref="E2834:E2897" si="45">IF(B2834=0,"Blank","Not Blank")</f>
        <v>Blank</v>
      </c>
      <c r="F2834">
        <f>_xlfn.XLOOKUP(C2834,'Wk no''s'!B:B,'Wk no''s'!C:C,FALSE)</f>
        <v>15</v>
      </c>
    </row>
    <row r="2835" spans="1:6" x14ac:dyDescent="0.25">
      <c r="A2835" t="s">
        <v>3076</v>
      </c>
      <c r="B2835">
        <v>0</v>
      </c>
      <c r="C2835" s="1">
        <v>45755</v>
      </c>
      <c r="D2835" t="s">
        <v>2</v>
      </c>
      <c r="E2835" s="8" t="str">
        <f t="shared" si="45"/>
        <v>Blank</v>
      </c>
      <c r="F2835">
        <f>_xlfn.XLOOKUP(C2835,'Wk no''s'!B:B,'Wk no''s'!C:C,FALSE)</f>
        <v>15</v>
      </c>
    </row>
    <row r="2836" spans="1:6" x14ac:dyDescent="0.25">
      <c r="A2836" t="s">
        <v>3077</v>
      </c>
      <c r="B2836">
        <v>0</v>
      </c>
      <c r="C2836" s="1">
        <v>45755</v>
      </c>
      <c r="D2836" t="s">
        <v>2</v>
      </c>
      <c r="E2836" s="8" t="str">
        <f t="shared" si="45"/>
        <v>Blank</v>
      </c>
      <c r="F2836">
        <f>_xlfn.XLOOKUP(C2836,'Wk no''s'!B:B,'Wk no''s'!C:C,FALSE)</f>
        <v>15</v>
      </c>
    </row>
    <row r="2837" spans="1:6" x14ac:dyDescent="0.25">
      <c r="A2837" t="s">
        <v>3078</v>
      </c>
      <c r="B2837">
        <v>0</v>
      </c>
      <c r="C2837" s="1">
        <v>45755</v>
      </c>
      <c r="D2837" t="s">
        <v>2</v>
      </c>
      <c r="E2837" s="8" t="str">
        <f t="shared" si="45"/>
        <v>Blank</v>
      </c>
      <c r="F2837">
        <f>_xlfn.XLOOKUP(C2837,'Wk no''s'!B:B,'Wk no''s'!C:C,FALSE)</f>
        <v>15</v>
      </c>
    </row>
    <row r="2838" spans="1:6" x14ac:dyDescent="0.25">
      <c r="A2838" t="s">
        <v>3079</v>
      </c>
      <c r="C2838" s="1">
        <v>45755</v>
      </c>
      <c r="D2838" t="s">
        <v>2</v>
      </c>
      <c r="E2838" s="8" t="str">
        <f t="shared" si="45"/>
        <v>Blank</v>
      </c>
      <c r="F2838">
        <f>_xlfn.XLOOKUP(C2838,'Wk no''s'!B:B,'Wk no''s'!C:C,FALSE)</f>
        <v>15</v>
      </c>
    </row>
    <row r="2839" spans="1:6" x14ac:dyDescent="0.25">
      <c r="A2839" t="s">
        <v>3080</v>
      </c>
      <c r="B2839">
        <v>0</v>
      </c>
      <c r="C2839" s="1">
        <v>45755</v>
      </c>
      <c r="D2839" t="s">
        <v>2</v>
      </c>
      <c r="E2839" s="8" t="str">
        <f t="shared" si="45"/>
        <v>Blank</v>
      </c>
      <c r="F2839">
        <f>_xlfn.XLOOKUP(C2839,'Wk no''s'!B:B,'Wk no''s'!C:C,FALSE)</f>
        <v>15</v>
      </c>
    </row>
    <row r="2840" spans="1:6" x14ac:dyDescent="0.25">
      <c r="A2840" t="s">
        <v>3081</v>
      </c>
      <c r="B2840">
        <v>24</v>
      </c>
      <c r="C2840" s="1">
        <v>45758</v>
      </c>
      <c r="D2840" t="s">
        <v>2</v>
      </c>
      <c r="E2840" s="8" t="str">
        <f t="shared" si="45"/>
        <v>Not Blank</v>
      </c>
      <c r="F2840">
        <f>_xlfn.XLOOKUP(C2840,'Wk no''s'!B:B,'Wk no''s'!C:C,FALSE)</f>
        <v>15</v>
      </c>
    </row>
    <row r="2841" spans="1:6" x14ac:dyDescent="0.25">
      <c r="A2841" t="s">
        <v>3082</v>
      </c>
      <c r="C2841" s="1">
        <v>45755</v>
      </c>
      <c r="D2841" t="s">
        <v>2</v>
      </c>
      <c r="E2841" s="8" t="str">
        <f t="shared" si="45"/>
        <v>Blank</v>
      </c>
      <c r="F2841">
        <f>_xlfn.XLOOKUP(C2841,'Wk no''s'!B:B,'Wk no''s'!C:C,FALSE)</f>
        <v>15</v>
      </c>
    </row>
    <row r="2842" spans="1:6" x14ac:dyDescent="0.25">
      <c r="A2842" t="s">
        <v>3083</v>
      </c>
      <c r="C2842" s="1">
        <v>45755</v>
      </c>
      <c r="D2842" t="s">
        <v>2</v>
      </c>
      <c r="E2842" s="8" t="str">
        <f t="shared" si="45"/>
        <v>Blank</v>
      </c>
      <c r="F2842">
        <f>_xlfn.XLOOKUP(C2842,'Wk no''s'!B:B,'Wk no''s'!C:C,FALSE)</f>
        <v>15</v>
      </c>
    </row>
    <row r="2843" spans="1:6" x14ac:dyDescent="0.25">
      <c r="A2843" t="s">
        <v>3084</v>
      </c>
      <c r="B2843">
        <v>8</v>
      </c>
      <c r="C2843" s="1">
        <v>45756</v>
      </c>
      <c r="D2843" t="s">
        <v>2</v>
      </c>
      <c r="E2843" s="8" t="str">
        <f t="shared" si="45"/>
        <v>Not Blank</v>
      </c>
      <c r="F2843">
        <f>_xlfn.XLOOKUP(C2843,'Wk no''s'!B:B,'Wk no''s'!C:C,FALSE)</f>
        <v>15</v>
      </c>
    </row>
    <row r="2844" spans="1:6" x14ac:dyDescent="0.25">
      <c r="A2844" t="s">
        <v>3085</v>
      </c>
      <c r="B2844">
        <v>0</v>
      </c>
      <c r="C2844" s="1">
        <v>45755</v>
      </c>
      <c r="D2844" t="s">
        <v>2</v>
      </c>
      <c r="E2844" s="8" t="str">
        <f t="shared" si="45"/>
        <v>Blank</v>
      </c>
      <c r="F2844">
        <f>_xlfn.XLOOKUP(C2844,'Wk no''s'!B:B,'Wk no''s'!C:C,FALSE)</f>
        <v>15</v>
      </c>
    </row>
    <row r="2845" spans="1:6" x14ac:dyDescent="0.25">
      <c r="A2845" t="s">
        <v>3086</v>
      </c>
      <c r="B2845">
        <v>16</v>
      </c>
      <c r="C2845" s="1">
        <v>45757</v>
      </c>
      <c r="D2845" t="s">
        <v>2</v>
      </c>
      <c r="E2845" s="8" t="str">
        <f t="shared" si="45"/>
        <v>Not Blank</v>
      </c>
      <c r="F2845">
        <f>_xlfn.XLOOKUP(C2845,'Wk no''s'!B:B,'Wk no''s'!C:C,FALSE)</f>
        <v>15</v>
      </c>
    </row>
    <row r="2846" spans="1:6" x14ac:dyDescent="0.25">
      <c r="A2846" t="s">
        <v>3087</v>
      </c>
      <c r="B2846">
        <v>24</v>
      </c>
      <c r="C2846" s="1">
        <v>45758</v>
      </c>
      <c r="D2846" t="s">
        <v>2</v>
      </c>
      <c r="E2846" s="8" t="str">
        <f t="shared" si="45"/>
        <v>Not Blank</v>
      </c>
      <c r="F2846">
        <f>_xlfn.XLOOKUP(C2846,'Wk no''s'!B:B,'Wk no''s'!C:C,FALSE)</f>
        <v>15</v>
      </c>
    </row>
    <row r="2847" spans="1:6" x14ac:dyDescent="0.25">
      <c r="A2847" t="s">
        <v>3088</v>
      </c>
      <c r="C2847" s="1">
        <v>45755</v>
      </c>
      <c r="D2847" t="s">
        <v>2</v>
      </c>
      <c r="E2847" s="8" t="str">
        <f t="shared" si="45"/>
        <v>Blank</v>
      </c>
      <c r="F2847">
        <f>_xlfn.XLOOKUP(C2847,'Wk no''s'!B:B,'Wk no''s'!C:C,FALSE)</f>
        <v>15</v>
      </c>
    </row>
    <row r="2848" spans="1:6" x14ac:dyDescent="0.25">
      <c r="A2848" t="s">
        <v>3089</v>
      </c>
      <c r="C2848" s="1">
        <v>45755</v>
      </c>
      <c r="D2848" t="s">
        <v>2</v>
      </c>
      <c r="E2848" s="8" t="str">
        <f t="shared" si="45"/>
        <v>Blank</v>
      </c>
      <c r="F2848">
        <f>_xlfn.XLOOKUP(C2848,'Wk no''s'!B:B,'Wk no''s'!C:C,FALSE)</f>
        <v>15</v>
      </c>
    </row>
    <row r="2849" spans="1:6" x14ac:dyDescent="0.25">
      <c r="A2849" t="s">
        <v>3090</v>
      </c>
      <c r="B2849">
        <v>8</v>
      </c>
      <c r="C2849" s="1">
        <v>45758</v>
      </c>
      <c r="D2849" t="s">
        <v>2</v>
      </c>
      <c r="E2849" s="8" t="str">
        <f t="shared" si="45"/>
        <v>Not Blank</v>
      </c>
      <c r="F2849">
        <f>_xlfn.XLOOKUP(C2849,'Wk no''s'!B:B,'Wk no''s'!C:C,FALSE)</f>
        <v>15</v>
      </c>
    </row>
    <row r="2850" spans="1:6" x14ac:dyDescent="0.25">
      <c r="A2850" t="s">
        <v>3091</v>
      </c>
      <c r="B2850">
        <v>0</v>
      </c>
      <c r="C2850" s="1">
        <v>45755</v>
      </c>
      <c r="D2850" t="s">
        <v>2</v>
      </c>
      <c r="E2850" s="8" t="str">
        <f t="shared" si="45"/>
        <v>Blank</v>
      </c>
      <c r="F2850">
        <f>_xlfn.XLOOKUP(C2850,'Wk no''s'!B:B,'Wk no''s'!C:C,FALSE)</f>
        <v>15</v>
      </c>
    </row>
    <row r="2851" spans="1:6" x14ac:dyDescent="0.25">
      <c r="A2851" t="s">
        <v>3092</v>
      </c>
      <c r="B2851">
        <v>8</v>
      </c>
      <c r="C2851" s="1">
        <v>45756</v>
      </c>
      <c r="D2851" t="s">
        <v>2</v>
      </c>
      <c r="E2851" s="8" t="str">
        <f t="shared" si="45"/>
        <v>Not Blank</v>
      </c>
      <c r="F2851">
        <f>_xlfn.XLOOKUP(C2851,'Wk no''s'!B:B,'Wk no''s'!C:C,FALSE)</f>
        <v>15</v>
      </c>
    </row>
    <row r="2852" spans="1:6" x14ac:dyDescent="0.25">
      <c r="A2852" t="s">
        <v>3093</v>
      </c>
      <c r="C2852" s="1">
        <v>45755</v>
      </c>
      <c r="D2852" t="s">
        <v>2</v>
      </c>
      <c r="E2852" s="8" t="str">
        <f t="shared" si="45"/>
        <v>Blank</v>
      </c>
      <c r="F2852">
        <f>_xlfn.XLOOKUP(C2852,'Wk no''s'!B:B,'Wk no''s'!C:C,FALSE)</f>
        <v>15</v>
      </c>
    </row>
    <row r="2853" spans="1:6" x14ac:dyDescent="0.25">
      <c r="A2853" t="s">
        <v>3094</v>
      </c>
      <c r="B2853">
        <v>8</v>
      </c>
      <c r="C2853" s="1">
        <v>45756</v>
      </c>
      <c r="D2853" t="s">
        <v>2</v>
      </c>
      <c r="E2853" s="8" t="str">
        <f t="shared" si="45"/>
        <v>Not Blank</v>
      </c>
      <c r="F2853">
        <f>_xlfn.XLOOKUP(C2853,'Wk no''s'!B:B,'Wk no''s'!C:C,FALSE)</f>
        <v>15</v>
      </c>
    </row>
    <row r="2854" spans="1:6" x14ac:dyDescent="0.25">
      <c r="A2854" t="s">
        <v>3095</v>
      </c>
      <c r="B2854">
        <v>8</v>
      </c>
      <c r="C2854" s="1">
        <v>45756</v>
      </c>
      <c r="D2854" t="s">
        <v>2</v>
      </c>
      <c r="E2854" s="8" t="str">
        <f t="shared" si="45"/>
        <v>Not Blank</v>
      </c>
      <c r="F2854">
        <f>_xlfn.XLOOKUP(C2854,'Wk no''s'!B:B,'Wk no''s'!C:C,FALSE)</f>
        <v>15</v>
      </c>
    </row>
    <row r="2855" spans="1:6" x14ac:dyDescent="0.25">
      <c r="A2855" t="s">
        <v>3096</v>
      </c>
      <c r="B2855">
        <v>16</v>
      </c>
      <c r="C2855" s="1">
        <v>45757</v>
      </c>
      <c r="D2855" t="s">
        <v>2</v>
      </c>
      <c r="E2855" s="8" t="str">
        <f t="shared" si="45"/>
        <v>Not Blank</v>
      </c>
      <c r="F2855">
        <f>_xlfn.XLOOKUP(C2855,'Wk no''s'!B:B,'Wk no''s'!C:C,FALSE)</f>
        <v>15</v>
      </c>
    </row>
    <row r="2856" spans="1:6" x14ac:dyDescent="0.25">
      <c r="A2856" t="s">
        <v>3097</v>
      </c>
      <c r="C2856" s="1">
        <v>45755</v>
      </c>
      <c r="D2856" t="s">
        <v>2</v>
      </c>
      <c r="E2856" s="8" t="str">
        <f t="shared" si="45"/>
        <v>Blank</v>
      </c>
      <c r="F2856">
        <f>_xlfn.XLOOKUP(C2856,'Wk no''s'!B:B,'Wk no''s'!C:C,FALSE)</f>
        <v>15</v>
      </c>
    </row>
    <row r="2857" spans="1:6" x14ac:dyDescent="0.25">
      <c r="A2857" t="s">
        <v>3098</v>
      </c>
      <c r="B2857">
        <v>0</v>
      </c>
      <c r="C2857" s="1">
        <v>45755</v>
      </c>
      <c r="D2857" t="s">
        <v>2</v>
      </c>
      <c r="E2857" s="8" t="str">
        <f t="shared" si="45"/>
        <v>Blank</v>
      </c>
      <c r="F2857">
        <f>_xlfn.XLOOKUP(C2857,'Wk no''s'!B:B,'Wk no''s'!C:C,FALSE)</f>
        <v>15</v>
      </c>
    </row>
    <row r="2858" spans="1:6" x14ac:dyDescent="0.25">
      <c r="A2858" t="s">
        <v>3099</v>
      </c>
      <c r="B2858">
        <v>0</v>
      </c>
      <c r="C2858" s="1">
        <v>45755</v>
      </c>
      <c r="D2858" t="s">
        <v>2</v>
      </c>
      <c r="E2858" s="8" t="str">
        <f t="shared" si="45"/>
        <v>Blank</v>
      </c>
      <c r="F2858">
        <f>_xlfn.XLOOKUP(C2858,'Wk no''s'!B:B,'Wk no''s'!C:C,FALSE)</f>
        <v>15</v>
      </c>
    </row>
    <row r="2859" spans="1:6" x14ac:dyDescent="0.25">
      <c r="A2859" t="s">
        <v>3100</v>
      </c>
      <c r="C2859" s="1">
        <v>45755</v>
      </c>
      <c r="D2859" t="s">
        <v>2</v>
      </c>
      <c r="E2859" s="8" t="str">
        <f t="shared" si="45"/>
        <v>Blank</v>
      </c>
      <c r="F2859">
        <f>_xlfn.XLOOKUP(C2859,'Wk no''s'!B:B,'Wk no''s'!C:C,FALSE)</f>
        <v>15</v>
      </c>
    </row>
    <row r="2860" spans="1:6" x14ac:dyDescent="0.25">
      <c r="A2860" t="s">
        <v>3101</v>
      </c>
      <c r="B2860">
        <v>0</v>
      </c>
      <c r="C2860" s="1">
        <v>45755</v>
      </c>
      <c r="D2860" t="s">
        <v>2</v>
      </c>
      <c r="E2860" s="8" t="str">
        <f t="shared" si="45"/>
        <v>Blank</v>
      </c>
      <c r="F2860">
        <f>_xlfn.XLOOKUP(C2860,'Wk no''s'!B:B,'Wk no''s'!C:C,FALSE)</f>
        <v>15</v>
      </c>
    </row>
    <row r="2861" spans="1:6" x14ac:dyDescent="0.25">
      <c r="A2861" t="s">
        <v>3102</v>
      </c>
      <c r="B2861">
        <v>8</v>
      </c>
      <c r="C2861" s="1">
        <v>45756</v>
      </c>
      <c r="D2861" t="s">
        <v>2</v>
      </c>
      <c r="E2861" s="8" t="str">
        <f t="shared" si="45"/>
        <v>Not Blank</v>
      </c>
      <c r="F2861">
        <f>_xlfn.XLOOKUP(C2861,'Wk no''s'!B:B,'Wk no''s'!C:C,FALSE)</f>
        <v>15</v>
      </c>
    </row>
    <row r="2862" spans="1:6" x14ac:dyDescent="0.25">
      <c r="A2862" t="s">
        <v>3103</v>
      </c>
      <c r="C2862" s="1">
        <v>45756</v>
      </c>
      <c r="D2862" t="s">
        <v>2</v>
      </c>
      <c r="E2862" s="8" t="str">
        <f t="shared" si="45"/>
        <v>Blank</v>
      </c>
      <c r="F2862">
        <f>_xlfn.XLOOKUP(C2862,'Wk no''s'!B:B,'Wk no''s'!C:C,FALSE)</f>
        <v>15</v>
      </c>
    </row>
    <row r="2863" spans="1:6" x14ac:dyDescent="0.25">
      <c r="A2863" t="s">
        <v>3104</v>
      </c>
      <c r="B2863">
        <v>1</v>
      </c>
      <c r="C2863" s="1">
        <v>45755</v>
      </c>
      <c r="D2863" t="s">
        <v>2</v>
      </c>
      <c r="E2863" s="8" t="str">
        <f t="shared" si="45"/>
        <v>Not Blank</v>
      </c>
      <c r="F2863">
        <f>_xlfn.XLOOKUP(C2863,'Wk no''s'!B:B,'Wk no''s'!C:C,FALSE)</f>
        <v>15</v>
      </c>
    </row>
    <row r="2864" spans="1:6" x14ac:dyDescent="0.25">
      <c r="A2864" t="s">
        <v>3105</v>
      </c>
      <c r="B2864">
        <v>-7</v>
      </c>
      <c r="C2864" s="1">
        <v>45755</v>
      </c>
      <c r="D2864" t="s">
        <v>2</v>
      </c>
      <c r="E2864" s="8" t="str">
        <f t="shared" si="45"/>
        <v>Not Blank</v>
      </c>
      <c r="F2864">
        <f>_xlfn.XLOOKUP(C2864,'Wk no''s'!B:B,'Wk no''s'!C:C,FALSE)</f>
        <v>15</v>
      </c>
    </row>
    <row r="2865" spans="1:6" x14ac:dyDescent="0.25">
      <c r="A2865" t="s">
        <v>3106</v>
      </c>
      <c r="C2865" s="1">
        <v>45755</v>
      </c>
      <c r="D2865" t="s">
        <v>2</v>
      </c>
      <c r="E2865" s="8" t="str">
        <f t="shared" si="45"/>
        <v>Blank</v>
      </c>
      <c r="F2865">
        <f>_xlfn.XLOOKUP(C2865,'Wk no''s'!B:B,'Wk no''s'!C:C,FALSE)</f>
        <v>15</v>
      </c>
    </row>
    <row r="2866" spans="1:6" x14ac:dyDescent="0.25">
      <c r="A2866" t="s">
        <v>3107</v>
      </c>
      <c r="B2866">
        <v>16</v>
      </c>
      <c r="C2866" s="1">
        <v>45756</v>
      </c>
      <c r="D2866" t="s">
        <v>2</v>
      </c>
      <c r="E2866" s="8" t="str">
        <f t="shared" si="45"/>
        <v>Not Blank</v>
      </c>
      <c r="F2866">
        <f>_xlfn.XLOOKUP(C2866,'Wk no''s'!B:B,'Wk no''s'!C:C,FALSE)</f>
        <v>15</v>
      </c>
    </row>
    <row r="2867" spans="1:6" x14ac:dyDescent="0.25">
      <c r="A2867" t="s">
        <v>3108</v>
      </c>
      <c r="B2867">
        <v>8</v>
      </c>
      <c r="C2867" s="1">
        <v>45756</v>
      </c>
      <c r="D2867" t="s">
        <v>2</v>
      </c>
      <c r="E2867" s="8" t="str">
        <f t="shared" si="45"/>
        <v>Not Blank</v>
      </c>
      <c r="F2867">
        <f>_xlfn.XLOOKUP(C2867,'Wk no''s'!B:B,'Wk no''s'!C:C,FALSE)</f>
        <v>15</v>
      </c>
    </row>
    <row r="2868" spans="1:6" x14ac:dyDescent="0.25">
      <c r="A2868" t="s">
        <v>3109</v>
      </c>
      <c r="B2868">
        <v>24</v>
      </c>
      <c r="C2868" s="1">
        <v>45758</v>
      </c>
      <c r="D2868" t="s">
        <v>2</v>
      </c>
      <c r="E2868" s="8" t="str">
        <f t="shared" si="45"/>
        <v>Not Blank</v>
      </c>
      <c r="F2868">
        <f>_xlfn.XLOOKUP(C2868,'Wk no''s'!B:B,'Wk no''s'!C:C,FALSE)</f>
        <v>15</v>
      </c>
    </row>
    <row r="2869" spans="1:6" x14ac:dyDescent="0.25">
      <c r="A2869" t="s">
        <v>3110</v>
      </c>
      <c r="B2869">
        <v>8</v>
      </c>
      <c r="C2869" s="1">
        <v>45756</v>
      </c>
      <c r="D2869" t="s">
        <v>2</v>
      </c>
      <c r="E2869" s="8" t="str">
        <f t="shared" si="45"/>
        <v>Not Blank</v>
      </c>
      <c r="F2869">
        <f>_xlfn.XLOOKUP(C2869,'Wk no''s'!B:B,'Wk no''s'!C:C,FALSE)</f>
        <v>15</v>
      </c>
    </row>
    <row r="2870" spans="1:6" x14ac:dyDescent="0.25">
      <c r="A2870" t="s">
        <v>3111</v>
      </c>
      <c r="C2870" s="1">
        <v>45755</v>
      </c>
      <c r="D2870" t="s">
        <v>2</v>
      </c>
      <c r="E2870" s="8" t="str">
        <f t="shared" si="45"/>
        <v>Blank</v>
      </c>
      <c r="F2870">
        <f>_xlfn.XLOOKUP(C2870,'Wk no''s'!B:B,'Wk no''s'!C:C,FALSE)</f>
        <v>15</v>
      </c>
    </row>
    <row r="2871" spans="1:6" x14ac:dyDescent="0.25">
      <c r="A2871" t="s">
        <v>3112</v>
      </c>
      <c r="B2871">
        <v>24</v>
      </c>
      <c r="C2871" s="1">
        <v>45758</v>
      </c>
      <c r="D2871" t="s">
        <v>2</v>
      </c>
      <c r="E2871" s="8" t="str">
        <f t="shared" si="45"/>
        <v>Not Blank</v>
      </c>
      <c r="F2871">
        <f>_xlfn.XLOOKUP(C2871,'Wk no''s'!B:B,'Wk no''s'!C:C,FALSE)</f>
        <v>15</v>
      </c>
    </row>
    <row r="2872" spans="1:6" x14ac:dyDescent="0.25">
      <c r="A2872" t="s">
        <v>3113</v>
      </c>
      <c r="B2872">
        <v>8</v>
      </c>
      <c r="C2872" s="1">
        <v>45756</v>
      </c>
      <c r="D2872" t="s">
        <v>2</v>
      </c>
      <c r="E2872" s="8" t="str">
        <f t="shared" si="45"/>
        <v>Not Blank</v>
      </c>
      <c r="F2872">
        <f>_xlfn.XLOOKUP(C2872,'Wk no''s'!B:B,'Wk no''s'!C:C,FALSE)</f>
        <v>15</v>
      </c>
    </row>
    <row r="2873" spans="1:6" x14ac:dyDescent="0.25">
      <c r="A2873" t="s">
        <v>3114</v>
      </c>
      <c r="C2873" s="1">
        <v>45755</v>
      </c>
      <c r="D2873" t="s">
        <v>2</v>
      </c>
      <c r="E2873" s="8" t="str">
        <f t="shared" si="45"/>
        <v>Blank</v>
      </c>
      <c r="F2873">
        <f>_xlfn.XLOOKUP(C2873,'Wk no''s'!B:B,'Wk no''s'!C:C,FALSE)</f>
        <v>15</v>
      </c>
    </row>
    <row r="2874" spans="1:6" x14ac:dyDescent="0.25">
      <c r="A2874" t="s">
        <v>3115</v>
      </c>
      <c r="B2874">
        <v>0</v>
      </c>
      <c r="C2874" s="1">
        <v>45755</v>
      </c>
      <c r="D2874" t="s">
        <v>2</v>
      </c>
      <c r="E2874" s="8" t="str">
        <f t="shared" si="45"/>
        <v>Blank</v>
      </c>
      <c r="F2874">
        <f>_xlfn.XLOOKUP(C2874,'Wk no''s'!B:B,'Wk no''s'!C:C,FALSE)</f>
        <v>15</v>
      </c>
    </row>
    <row r="2875" spans="1:6" x14ac:dyDescent="0.25">
      <c r="A2875" t="s">
        <v>3116</v>
      </c>
      <c r="B2875">
        <v>0</v>
      </c>
      <c r="C2875" s="1">
        <v>45756</v>
      </c>
      <c r="D2875" t="s">
        <v>2</v>
      </c>
      <c r="E2875" s="8" t="str">
        <f t="shared" si="45"/>
        <v>Blank</v>
      </c>
      <c r="F2875">
        <f>_xlfn.XLOOKUP(C2875,'Wk no''s'!B:B,'Wk no''s'!C:C,FALSE)</f>
        <v>15</v>
      </c>
    </row>
    <row r="2876" spans="1:6" x14ac:dyDescent="0.25">
      <c r="A2876" t="s">
        <v>3117</v>
      </c>
      <c r="B2876">
        <v>0</v>
      </c>
      <c r="C2876" s="1">
        <v>45756</v>
      </c>
      <c r="D2876" t="s">
        <v>2</v>
      </c>
      <c r="E2876" s="8" t="str">
        <f t="shared" si="45"/>
        <v>Blank</v>
      </c>
      <c r="F2876">
        <f>_xlfn.XLOOKUP(C2876,'Wk no''s'!B:B,'Wk no''s'!C:C,FALSE)</f>
        <v>15</v>
      </c>
    </row>
    <row r="2877" spans="1:6" x14ac:dyDescent="0.25">
      <c r="A2877" t="s">
        <v>3118</v>
      </c>
      <c r="B2877">
        <v>0</v>
      </c>
      <c r="C2877" s="1">
        <v>45756</v>
      </c>
      <c r="D2877" t="s">
        <v>2</v>
      </c>
      <c r="E2877" s="8" t="str">
        <f t="shared" si="45"/>
        <v>Blank</v>
      </c>
      <c r="F2877">
        <f>_xlfn.XLOOKUP(C2877,'Wk no''s'!B:B,'Wk no''s'!C:C,FALSE)</f>
        <v>15</v>
      </c>
    </row>
    <row r="2878" spans="1:6" x14ac:dyDescent="0.25">
      <c r="A2878" t="s">
        <v>3119</v>
      </c>
      <c r="B2878">
        <v>0</v>
      </c>
      <c r="C2878" s="1">
        <v>45756</v>
      </c>
      <c r="D2878" t="s">
        <v>2</v>
      </c>
      <c r="E2878" s="8" t="str">
        <f t="shared" si="45"/>
        <v>Blank</v>
      </c>
      <c r="F2878">
        <f>_xlfn.XLOOKUP(C2878,'Wk no''s'!B:B,'Wk no''s'!C:C,FALSE)</f>
        <v>15</v>
      </c>
    </row>
    <row r="2879" spans="1:6" x14ac:dyDescent="0.25">
      <c r="A2879" t="s">
        <v>3120</v>
      </c>
      <c r="C2879" s="1">
        <v>45756</v>
      </c>
      <c r="D2879" t="s">
        <v>2</v>
      </c>
      <c r="E2879" s="8" t="str">
        <f t="shared" si="45"/>
        <v>Blank</v>
      </c>
      <c r="F2879">
        <f>_xlfn.XLOOKUP(C2879,'Wk no''s'!B:B,'Wk no''s'!C:C,FALSE)</f>
        <v>15</v>
      </c>
    </row>
    <row r="2880" spans="1:6" x14ac:dyDescent="0.25">
      <c r="A2880" t="s">
        <v>3121</v>
      </c>
      <c r="B2880">
        <v>0</v>
      </c>
      <c r="C2880" s="1">
        <v>45756</v>
      </c>
      <c r="D2880" t="s">
        <v>2</v>
      </c>
      <c r="E2880" s="8" t="str">
        <f t="shared" si="45"/>
        <v>Blank</v>
      </c>
      <c r="F2880">
        <f>_xlfn.XLOOKUP(C2880,'Wk no''s'!B:B,'Wk no''s'!C:C,FALSE)</f>
        <v>15</v>
      </c>
    </row>
    <row r="2881" spans="1:6" x14ac:dyDescent="0.25">
      <c r="A2881" t="s">
        <v>3122</v>
      </c>
      <c r="C2881" s="1">
        <v>45756</v>
      </c>
      <c r="D2881" t="s">
        <v>2</v>
      </c>
      <c r="E2881" s="8" t="str">
        <f t="shared" si="45"/>
        <v>Blank</v>
      </c>
      <c r="F2881">
        <f>_xlfn.XLOOKUP(C2881,'Wk no''s'!B:B,'Wk no''s'!C:C,FALSE)</f>
        <v>15</v>
      </c>
    </row>
    <row r="2882" spans="1:6" x14ac:dyDescent="0.25">
      <c r="A2882" t="s">
        <v>3123</v>
      </c>
      <c r="B2882">
        <v>0</v>
      </c>
      <c r="C2882" s="1">
        <v>45756</v>
      </c>
      <c r="D2882" t="s">
        <v>2</v>
      </c>
      <c r="E2882" s="8" t="str">
        <f t="shared" si="45"/>
        <v>Blank</v>
      </c>
      <c r="F2882">
        <f>_xlfn.XLOOKUP(C2882,'Wk no''s'!B:B,'Wk no''s'!C:C,FALSE)</f>
        <v>15</v>
      </c>
    </row>
    <row r="2883" spans="1:6" x14ac:dyDescent="0.25">
      <c r="A2883" t="s">
        <v>3124</v>
      </c>
      <c r="B2883">
        <v>0</v>
      </c>
      <c r="C2883" s="1">
        <v>45756</v>
      </c>
      <c r="D2883" t="s">
        <v>2</v>
      </c>
      <c r="E2883" s="8" t="str">
        <f t="shared" si="45"/>
        <v>Blank</v>
      </c>
      <c r="F2883">
        <f>_xlfn.XLOOKUP(C2883,'Wk no''s'!B:B,'Wk no''s'!C:C,FALSE)</f>
        <v>15</v>
      </c>
    </row>
    <row r="2884" spans="1:6" x14ac:dyDescent="0.25">
      <c r="A2884" t="s">
        <v>3125</v>
      </c>
      <c r="C2884" s="1">
        <v>45756</v>
      </c>
      <c r="D2884" t="s">
        <v>2</v>
      </c>
      <c r="E2884" s="8" t="str">
        <f t="shared" si="45"/>
        <v>Blank</v>
      </c>
      <c r="F2884">
        <f>_xlfn.XLOOKUP(C2884,'Wk no''s'!B:B,'Wk no''s'!C:C,FALSE)</f>
        <v>15</v>
      </c>
    </row>
    <row r="2885" spans="1:6" x14ac:dyDescent="0.25">
      <c r="A2885" t="s">
        <v>3126</v>
      </c>
      <c r="B2885">
        <v>0</v>
      </c>
      <c r="C2885" s="1">
        <v>45756</v>
      </c>
      <c r="D2885" t="s">
        <v>2</v>
      </c>
      <c r="E2885" s="8" t="str">
        <f t="shared" si="45"/>
        <v>Blank</v>
      </c>
      <c r="F2885">
        <f>_xlfn.XLOOKUP(C2885,'Wk no''s'!B:B,'Wk no''s'!C:C,FALSE)</f>
        <v>15</v>
      </c>
    </row>
    <row r="2886" spans="1:6" x14ac:dyDescent="0.25">
      <c r="A2886" t="s">
        <v>3127</v>
      </c>
      <c r="B2886">
        <v>8</v>
      </c>
      <c r="C2886" s="1">
        <v>45757</v>
      </c>
      <c r="D2886" t="s">
        <v>2</v>
      </c>
      <c r="E2886" s="8" t="str">
        <f t="shared" si="45"/>
        <v>Not Blank</v>
      </c>
      <c r="F2886">
        <f>_xlfn.XLOOKUP(C2886,'Wk no''s'!B:B,'Wk no''s'!C:C,FALSE)</f>
        <v>15</v>
      </c>
    </row>
    <row r="2887" spans="1:6" x14ac:dyDescent="0.25">
      <c r="A2887" t="s">
        <v>3128</v>
      </c>
      <c r="B2887">
        <v>0</v>
      </c>
      <c r="C2887" s="1">
        <v>45756</v>
      </c>
      <c r="D2887" t="s">
        <v>2</v>
      </c>
      <c r="E2887" s="8" t="str">
        <f t="shared" si="45"/>
        <v>Blank</v>
      </c>
      <c r="F2887">
        <f>_xlfn.XLOOKUP(C2887,'Wk no''s'!B:B,'Wk no''s'!C:C,FALSE)</f>
        <v>15</v>
      </c>
    </row>
    <row r="2888" spans="1:6" x14ac:dyDescent="0.25">
      <c r="A2888" t="s">
        <v>3129</v>
      </c>
      <c r="C2888" s="1">
        <v>45756</v>
      </c>
      <c r="D2888" t="s">
        <v>2</v>
      </c>
      <c r="E2888" s="8" t="str">
        <f t="shared" si="45"/>
        <v>Blank</v>
      </c>
      <c r="F2888">
        <f>_xlfn.XLOOKUP(C2888,'Wk no''s'!B:B,'Wk no''s'!C:C,FALSE)</f>
        <v>15</v>
      </c>
    </row>
    <row r="2889" spans="1:6" x14ac:dyDescent="0.25">
      <c r="A2889" t="s">
        <v>3130</v>
      </c>
      <c r="C2889" s="1">
        <v>45756</v>
      </c>
      <c r="D2889" t="s">
        <v>2</v>
      </c>
      <c r="E2889" s="8" t="str">
        <f t="shared" si="45"/>
        <v>Blank</v>
      </c>
      <c r="F2889">
        <f>_xlfn.XLOOKUP(C2889,'Wk no''s'!B:B,'Wk no''s'!C:C,FALSE)</f>
        <v>15</v>
      </c>
    </row>
    <row r="2890" spans="1:6" x14ac:dyDescent="0.25">
      <c r="A2890" t="s">
        <v>3131</v>
      </c>
      <c r="C2890" s="1">
        <v>45756</v>
      </c>
      <c r="D2890" t="s">
        <v>2</v>
      </c>
      <c r="E2890" s="8" t="str">
        <f t="shared" si="45"/>
        <v>Blank</v>
      </c>
      <c r="F2890">
        <f>_xlfn.XLOOKUP(C2890,'Wk no''s'!B:B,'Wk no''s'!C:C,FALSE)</f>
        <v>15</v>
      </c>
    </row>
    <row r="2891" spans="1:6" x14ac:dyDescent="0.25">
      <c r="A2891" t="s">
        <v>3132</v>
      </c>
      <c r="C2891" s="1">
        <v>45756</v>
      </c>
      <c r="D2891" t="s">
        <v>2</v>
      </c>
      <c r="E2891" s="8" t="str">
        <f t="shared" si="45"/>
        <v>Blank</v>
      </c>
      <c r="F2891">
        <f>_xlfn.XLOOKUP(C2891,'Wk no''s'!B:B,'Wk no''s'!C:C,FALSE)</f>
        <v>15</v>
      </c>
    </row>
    <row r="2892" spans="1:6" x14ac:dyDescent="0.25">
      <c r="A2892" t="s">
        <v>3133</v>
      </c>
      <c r="C2892" s="1">
        <v>45756</v>
      </c>
      <c r="D2892" t="s">
        <v>2</v>
      </c>
      <c r="E2892" s="8" t="str">
        <f t="shared" si="45"/>
        <v>Blank</v>
      </c>
      <c r="F2892">
        <f>_xlfn.XLOOKUP(C2892,'Wk no''s'!B:B,'Wk no''s'!C:C,FALSE)</f>
        <v>15</v>
      </c>
    </row>
    <row r="2893" spans="1:6" x14ac:dyDescent="0.25">
      <c r="A2893" t="s">
        <v>3134</v>
      </c>
      <c r="B2893">
        <v>0</v>
      </c>
      <c r="C2893" s="1">
        <v>45756</v>
      </c>
      <c r="D2893" t="s">
        <v>2</v>
      </c>
      <c r="E2893" s="8" t="str">
        <f t="shared" si="45"/>
        <v>Blank</v>
      </c>
      <c r="F2893">
        <f>_xlfn.XLOOKUP(C2893,'Wk no''s'!B:B,'Wk no''s'!C:C,FALSE)</f>
        <v>15</v>
      </c>
    </row>
    <row r="2894" spans="1:6" x14ac:dyDescent="0.25">
      <c r="A2894" t="s">
        <v>3135</v>
      </c>
      <c r="B2894">
        <v>0</v>
      </c>
      <c r="C2894" s="1">
        <v>45756</v>
      </c>
      <c r="D2894" t="s">
        <v>2</v>
      </c>
      <c r="E2894" s="8" t="str">
        <f t="shared" si="45"/>
        <v>Blank</v>
      </c>
      <c r="F2894">
        <f>_xlfn.XLOOKUP(C2894,'Wk no''s'!B:B,'Wk no''s'!C:C,FALSE)</f>
        <v>15</v>
      </c>
    </row>
    <row r="2895" spans="1:6" x14ac:dyDescent="0.25">
      <c r="A2895" t="s">
        <v>3136</v>
      </c>
      <c r="B2895">
        <v>0</v>
      </c>
      <c r="C2895" s="1">
        <v>45756</v>
      </c>
      <c r="D2895" t="s">
        <v>2</v>
      </c>
      <c r="E2895" s="8" t="str">
        <f t="shared" si="45"/>
        <v>Blank</v>
      </c>
      <c r="F2895">
        <f>_xlfn.XLOOKUP(C2895,'Wk no''s'!B:B,'Wk no''s'!C:C,FALSE)</f>
        <v>15</v>
      </c>
    </row>
    <row r="2896" spans="1:6" x14ac:dyDescent="0.25">
      <c r="A2896" t="s">
        <v>3137</v>
      </c>
      <c r="B2896">
        <v>16</v>
      </c>
      <c r="C2896" s="1">
        <v>45758</v>
      </c>
      <c r="D2896" t="s">
        <v>2</v>
      </c>
      <c r="E2896" s="8" t="str">
        <f t="shared" si="45"/>
        <v>Not Blank</v>
      </c>
      <c r="F2896">
        <f>_xlfn.XLOOKUP(C2896,'Wk no''s'!B:B,'Wk no''s'!C:C,FALSE)</f>
        <v>15</v>
      </c>
    </row>
    <row r="2897" spans="1:6" x14ac:dyDescent="0.25">
      <c r="A2897" t="s">
        <v>3138</v>
      </c>
      <c r="B2897">
        <v>-8</v>
      </c>
      <c r="C2897" s="1">
        <v>45756</v>
      </c>
      <c r="D2897" t="s">
        <v>2</v>
      </c>
      <c r="E2897" s="8" t="str">
        <f t="shared" si="45"/>
        <v>Not Blank</v>
      </c>
      <c r="F2897">
        <f>_xlfn.XLOOKUP(C2897,'Wk no''s'!B:B,'Wk no''s'!C:C,FALSE)</f>
        <v>15</v>
      </c>
    </row>
    <row r="2898" spans="1:6" x14ac:dyDescent="0.25">
      <c r="A2898" t="s">
        <v>3139</v>
      </c>
      <c r="B2898">
        <v>0</v>
      </c>
      <c r="C2898" s="1">
        <v>45756</v>
      </c>
      <c r="D2898" t="s">
        <v>2</v>
      </c>
      <c r="E2898" s="8" t="str">
        <f t="shared" ref="E2898:E2961" si="46">IF(B2898=0,"Blank","Not Blank")</f>
        <v>Blank</v>
      </c>
      <c r="F2898">
        <f>_xlfn.XLOOKUP(C2898,'Wk no''s'!B:B,'Wk no''s'!C:C,FALSE)</f>
        <v>15</v>
      </c>
    </row>
    <row r="2899" spans="1:6" x14ac:dyDescent="0.25">
      <c r="A2899" t="s">
        <v>3140</v>
      </c>
      <c r="C2899" s="1">
        <v>45756</v>
      </c>
      <c r="D2899" t="s">
        <v>2</v>
      </c>
      <c r="E2899" s="8" t="str">
        <f t="shared" si="46"/>
        <v>Blank</v>
      </c>
      <c r="F2899">
        <f>_xlfn.XLOOKUP(C2899,'Wk no''s'!B:B,'Wk no''s'!C:C,FALSE)</f>
        <v>15</v>
      </c>
    </row>
    <row r="2900" spans="1:6" x14ac:dyDescent="0.25">
      <c r="A2900" t="s">
        <v>3141</v>
      </c>
      <c r="C2900" s="1">
        <v>45756</v>
      </c>
      <c r="D2900" t="s">
        <v>2</v>
      </c>
      <c r="E2900" s="8" t="str">
        <f t="shared" si="46"/>
        <v>Blank</v>
      </c>
      <c r="F2900">
        <f>_xlfn.XLOOKUP(C2900,'Wk no''s'!B:B,'Wk no''s'!C:C,FALSE)</f>
        <v>15</v>
      </c>
    </row>
    <row r="2901" spans="1:6" x14ac:dyDescent="0.25">
      <c r="A2901" t="s">
        <v>3142</v>
      </c>
      <c r="C2901" s="1">
        <v>45756</v>
      </c>
      <c r="D2901" t="s">
        <v>2</v>
      </c>
      <c r="E2901" s="8" t="str">
        <f t="shared" si="46"/>
        <v>Blank</v>
      </c>
      <c r="F2901">
        <f>_xlfn.XLOOKUP(C2901,'Wk no''s'!B:B,'Wk no''s'!C:C,FALSE)</f>
        <v>15</v>
      </c>
    </row>
    <row r="2902" spans="1:6" x14ac:dyDescent="0.25">
      <c r="A2902" t="s">
        <v>3143</v>
      </c>
      <c r="C2902" s="1">
        <v>45756</v>
      </c>
      <c r="D2902" t="s">
        <v>2</v>
      </c>
      <c r="E2902" s="8" t="str">
        <f t="shared" si="46"/>
        <v>Blank</v>
      </c>
      <c r="F2902">
        <f>_xlfn.XLOOKUP(C2902,'Wk no''s'!B:B,'Wk no''s'!C:C,FALSE)</f>
        <v>15</v>
      </c>
    </row>
    <row r="2903" spans="1:6" x14ac:dyDescent="0.25">
      <c r="A2903" t="s">
        <v>3144</v>
      </c>
      <c r="C2903" s="1">
        <v>45756</v>
      </c>
      <c r="D2903" t="s">
        <v>2</v>
      </c>
      <c r="E2903" s="8" t="str">
        <f t="shared" si="46"/>
        <v>Blank</v>
      </c>
      <c r="F2903">
        <f>_xlfn.XLOOKUP(C2903,'Wk no''s'!B:B,'Wk no''s'!C:C,FALSE)</f>
        <v>15</v>
      </c>
    </row>
    <row r="2904" spans="1:6" x14ac:dyDescent="0.25">
      <c r="A2904" t="s">
        <v>3145</v>
      </c>
      <c r="B2904">
        <v>0</v>
      </c>
      <c r="C2904" s="1">
        <v>45756</v>
      </c>
      <c r="D2904" t="s">
        <v>2</v>
      </c>
      <c r="E2904" s="8" t="str">
        <f t="shared" si="46"/>
        <v>Blank</v>
      </c>
      <c r="F2904">
        <f>_xlfn.XLOOKUP(C2904,'Wk no''s'!B:B,'Wk no''s'!C:C,FALSE)</f>
        <v>15</v>
      </c>
    </row>
    <row r="2905" spans="1:6" x14ac:dyDescent="0.25">
      <c r="A2905" t="s">
        <v>3146</v>
      </c>
      <c r="C2905" s="1">
        <v>45756</v>
      </c>
      <c r="D2905" t="s">
        <v>2</v>
      </c>
      <c r="E2905" s="8" t="str">
        <f t="shared" si="46"/>
        <v>Blank</v>
      </c>
      <c r="F2905">
        <f>_xlfn.XLOOKUP(C2905,'Wk no''s'!B:B,'Wk no''s'!C:C,FALSE)</f>
        <v>15</v>
      </c>
    </row>
    <row r="2906" spans="1:6" x14ac:dyDescent="0.25">
      <c r="A2906" t="s">
        <v>3147</v>
      </c>
      <c r="B2906">
        <v>16</v>
      </c>
      <c r="C2906" s="1">
        <v>45757</v>
      </c>
      <c r="D2906" t="s">
        <v>2</v>
      </c>
      <c r="E2906" s="8" t="str">
        <f t="shared" si="46"/>
        <v>Not Blank</v>
      </c>
      <c r="F2906">
        <f>_xlfn.XLOOKUP(C2906,'Wk no''s'!B:B,'Wk no''s'!C:C,FALSE)</f>
        <v>15</v>
      </c>
    </row>
    <row r="2907" spans="1:6" x14ac:dyDescent="0.25">
      <c r="A2907" t="s">
        <v>3148</v>
      </c>
      <c r="B2907">
        <v>0</v>
      </c>
      <c r="C2907" s="1">
        <v>45757</v>
      </c>
      <c r="D2907" t="s">
        <v>2</v>
      </c>
      <c r="E2907" s="8" t="str">
        <f t="shared" si="46"/>
        <v>Blank</v>
      </c>
      <c r="F2907">
        <f>_xlfn.XLOOKUP(C2907,'Wk no''s'!B:B,'Wk no''s'!C:C,FALSE)</f>
        <v>15</v>
      </c>
    </row>
    <row r="2908" spans="1:6" x14ac:dyDescent="0.25">
      <c r="A2908" t="s">
        <v>3149</v>
      </c>
      <c r="C2908" s="1">
        <v>45757</v>
      </c>
      <c r="D2908" t="s">
        <v>2</v>
      </c>
      <c r="E2908" s="8" t="str">
        <f t="shared" si="46"/>
        <v>Blank</v>
      </c>
      <c r="F2908">
        <f>_xlfn.XLOOKUP(C2908,'Wk no''s'!B:B,'Wk no''s'!C:C,FALSE)</f>
        <v>15</v>
      </c>
    </row>
    <row r="2909" spans="1:6" x14ac:dyDescent="0.25">
      <c r="A2909" t="s">
        <v>3150</v>
      </c>
      <c r="C2909" s="1">
        <v>45757</v>
      </c>
      <c r="D2909" t="s">
        <v>2</v>
      </c>
      <c r="E2909" s="8" t="str">
        <f t="shared" si="46"/>
        <v>Blank</v>
      </c>
      <c r="F2909">
        <f>_xlfn.XLOOKUP(C2909,'Wk no''s'!B:B,'Wk no''s'!C:C,FALSE)</f>
        <v>15</v>
      </c>
    </row>
    <row r="2910" spans="1:6" x14ac:dyDescent="0.25">
      <c r="A2910" t="s">
        <v>3151</v>
      </c>
      <c r="C2910" s="1">
        <v>45757</v>
      </c>
      <c r="D2910" t="s">
        <v>2</v>
      </c>
      <c r="E2910" s="8" t="str">
        <f t="shared" si="46"/>
        <v>Blank</v>
      </c>
      <c r="F2910">
        <f>_xlfn.XLOOKUP(C2910,'Wk no''s'!B:B,'Wk no''s'!C:C,FALSE)</f>
        <v>15</v>
      </c>
    </row>
    <row r="2911" spans="1:6" x14ac:dyDescent="0.25">
      <c r="A2911" t="s">
        <v>3152</v>
      </c>
      <c r="B2911">
        <v>8</v>
      </c>
      <c r="C2911" s="1">
        <v>45758</v>
      </c>
      <c r="D2911" t="s">
        <v>2</v>
      </c>
      <c r="E2911" s="8" t="str">
        <f t="shared" si="46"/>
        <v>Not Blank</v>
      </c>
      <c r="F2911">
        <f>_xlfn.XLOOKUP(C2911,'Wk no''s'!B:B,'Wk no''s'!C:C,FALSE)</f>
        <v>15</v>
      </c>
    </row>
    <row r="2912" spans="1:6" x14ac:dyDescent="0.25">
      <c r="A2912" t="s">
        <v>3153</v>
      </c>
      <c r="B2912">
        <v>0</v>
      </c>
      <c r="C2912" s="1">
        <v>45757</v>
      </c>
      <c r="D2912" t="s">
        <v>2</v>
      </c>
      <c r="E2912" s="8" t="str">
        <f t="shared" si="46"/>
        <v>Blank</v>
      </c>
      <c r="F2912">
        <f>_xlfn.XLOOKUP(C2912,'Wk no''s'!B:B,'Wk no''s'!C:C,FALSE)</f>
        <v>15</v>
      </c>
    </row>
    <row r="2913" spans="1:6" x14ac:dyDescent="0.25">
      <c r="A2913" t="s">
        <v>3154</v>
      </c>
      <c r="B2913">
        <v>0</v>
      </c>
      <c r="C2913" s="1">
        <v>45757</v>
      </c>
      <c r="D2913" t="s">
        <v>2</v>
      </c>
      <c r="E2913" s="8" t="str">
        <f t="shared" si="46"/>
        <v>Blank</v>
      </c>
      <c r="F2913">
        <f>_xlfn.XLOOKUP(C2913,'Wk no''s'!B:B,'Wk no''s'!C:C,FALSE)</f>
        <v>15</v>
      </c>
    </row>
    <row r="2914" spans="1:6" x14ac:dyDescent="0.25">
      <c r="A2914" t="s">
        <v>3155</v>
      </c>
      <c r="C2914" s="1">
        <v>45757</v>
      </c>
      <c r="D2914" t="s">
        <v>2</v>
      </c>
      <c r="E2914" s="8" t="str">
        <f t="shared" si="46"/>
        <v>Blank</v>
      </c>
      <c r="F2914">
        <f>_xlfn.XLOOKUP(C2914,'Wk no''s'!B:B,'Wk no''s'!C:C,FALSE)</f>
        <v>15</v>
      </c>
    </row>
    <row r="2915" spans="1:6" x14ac:dyDescent="0.25">
      <c r="A2915" t="s">
        <v>3156</v>
      </c>
      <c r="B2915">
        <v>8</v>
      </c>
      <c r="C2915" s="1">
        <v>45758</v>
      </c>
      <c r="D2915" t="s">
        <v>2</v>
      </c>
      <c r="E2915" s="8" t="str">
        <f t="shared" si="46"/>
        <v>Not Blank</v>
      </c>
      <c r="F2915">
        <f>_xlfn.XLOOKUP(C2915,'Wk no''s'!B:B,'Wk no''s'!C:C,FALSE)</f>
        <v>15</v>
      </c>
    </row>
    <row r="2916" spans="1:6" x14ac:dyDescent="0.25">
      <c r="A2916" t="s">
        <v>3157</v>
      </c>
      <c r="B2916">
        <v>-8</v>
      </c>
      <c r="C2916" s="1">
        <v>45757</v>
      </c>
      <c r="D2916" t="s">
        <v>2</v>
      </c>
      <c r="E2916" s="8" t="str">
        <f t="shared" si="46"/>
        <v>Not Blank</v>
      </c>
      <c r="F2916">
        <f>_xlfn.XLOOKUP(C2916,'Wk no''s'!B:B,'Wk no''s'!C:C,FALSE)</f>
        <v>15</v>
      </c>
    </row>
    <row r="2917" spans="1:6" x14ac:dyDescent="0.25">
      <c r="A2917" t="s">
        <v>3158</v>
      </c>
      <c r="C2917" s="1">
        <v>45757</v>
      </c>
      <c r="D2917" t="s">
        <v>2</v>
      </c>
      <c r="E2917" s="8" t="str">
        <f t="shared" si="46"/>
        <v>Blank</v>
      </c>
      <c r="F2917">
        <f>_xlfn.XLOOKUP(C2917,'Wk no''s'!B:B,'Wk no''s'!C:C,FALSE)</f>
        <v>15</v>
      </c>
    </row>
    <row r="2918" spans="1:6" x14ac:dyDescent="0.25">
      <c r="A2918" t="s">
        <v>3159</v>
      </c>
      <c r="B2918">
        <v>0</v>
      </c>
      <c r="C2918" s="1">
        <v>45757</v>
      </c>
      <c r="D2918" t="s">
        <v>2</v>
      </c>
      <c r="E2918" s="8" t="str">
        <f t="shared" si="46"/>
        <v>Blank</v>
      </c>
      <c r="F2918">
        <f>_xlfn.XLOOKUP(C2918,'Wk no''s'!B:B,'Wk no''s'!C:C,FALSE)</f>
        <v>15</v>
      </c>
    </row>
    <row r="2919" spans="1:6" x14ac:dyDescent="0.25">
      <c r="A2919" t="s">
        <v>3160</v>
      </c>
      <c r="C2919" s="1">
        <v>45757</v>
      </c>
      <c r="D2919" t="s">
        <v>2</v>
      </c>
      <c r="E2919" s="8" t="str">
        <f t="shared" si="46"/>
        <v>Blank</v>
      </c>
      <c r="F2919">
        <f>_xlfn.XLOOKUP(C2919,'Wk no''s'!B:B,'Wk no''s'!C:C,FALSE)</f>
        <v>15</v>
      </c>
    </row>
    <row r="2920" spans="1:6" x14ac:dyDescent="0.25">
      <c r="A2920" t="s">
        <v>3161</v>
      </c>
      <c r="B2920">
        <v>8</v>
      </c>
      <c r="C2920" s="1">
        <v>45758</v>
      </c>
      <c r="D2920" t="s">
        <v>2</v>
      </c>
      <c r="E2920" s="8" t="str">
        <f t="shared" si="46"/>
        <v>Not Blank</v>
      </c>
      <c r="F2920">
        <f>_xlfn.XLOOKUP(C2920,'Wk no''s'!B:B,'Wk no''s'!C:C,FALSE)</f>
        <v>15</v>
      </c>
    </row>
    <row r="2921" spans="1:6" x14ac:dyDescent="0.25">
      <c r="A2921" t="s">
        <v>3162</v>
      </c>
      <c r="C2921" s="1">
        <v>45757</v>
      </c>
      <c r="D2921" t="s">
        <v>2</v>
      </c>
      <c r="E2921" s="8" t="str">
        <f t="shared" si="46"/>
        <v>Blank</v>
      </c>
      <c r="F2921">
        <f>_xlfn.XLOOKUP(C2921,'Wk no''s'!B:B,'Wk no''s'!C:C,FALSE)</f>
        <v>15</v>
      </c>
    </row>
    <row r="2922" spans="1:6" x14ac:dyDescent="0.25">
      <c r="A2922" t="s">
        <v>3163</v>
      </c>
      <c r="C2922" s="1">
        <v>45757</v>
      </c>
      <c r="D2922" t="s">
        <v>2</v>
      </c>
      <c r="E2922" s="8" t="str">
        <f t="shared" si="46"/>
        <v>Blank</v>
      </c>
      <c r="F2922">
        <f>_xlfn.XLOOKUP(C2922,'Wk no''s'!B:B,'Wk no''s'!C:C,FALSE)</f>
        <v>15</v>
      </c>
    </row>
    <row r="2923" spans="1:6" x14ac:dyDescent="0.25">
      <c r="A2923" t="s">
        <v>3164</v>
      </c>
      <c r="C2923" s="1">
        <v>45757</v>
      </c>
      <c r="D2923" t="s">
        <v>2</v>
      </c>
      <c r="E2923" s="8" t="str">
        <f t="shared" si="46"/>
        <v>Blank</v>
      </c>
      <c r="F2923">
        <f>_xlfn.XLOOKUP(C2923,'Wk no''s'!B:B,'Wk no''s'!C:C,FALSE)</f>
        <v>15</v>
      </c>
    </row>
    <row r="2924" spans="1:6" x14ac:dyDescent="0.25">
      <c r="A2924" t="s">
        <v>3165</v>
      </c>
      <c r="B2924">
        <v>0</v>
      </c>
      <c r="C2924" s="1">
        <v>45757</v>
      </c>
      <c r="D2924" t="s">
        <v>2</v>
      </c>
      <c r="E2924" s="8" t="str">
        <f t="shared" si="46"/>
        <v>Blank</v>
      </c>
      <c r="F2924">
        <f>_xlfn.XLOOKUP(C2924,'Wk no''s'!B:B,'Wk no''s'!C:C,FALSE)</f>
        <v>15</v>
      </c>
    </row>
    <row r="2925" spans="1:6" x14ac:dyDescent="0.25">
      <c r="A2925" t="s">
        <v>3166</v>
      </c>
      <c r="C2925" s="1">
        <v>45757</v>
      </c>
      <c r="D2925" t="s">
        <v>2</v>
      </c>
      <c r="E2925" s="8" t="str">
        <f t="shared" si="46"/>
        <v>Blank</v>
      </c>
      <c r="F2925">
        <f>_xlfn.XLOOKUP(C2925,'Wk no''s'!B:B,'Wk no''s'!C:C,FALSE)</f>
        <v>15</v>
      </c>
    </row>
    <row r="2926" spans="1:6" x14ac:dyDescent="0.25">
      <c r="A2926" t="s">
        <v>3167</v>
      </c>
      <c r="B2926">
        <v>8</v>
      </c>
      <c r="C2926" s="1">
        <v>45758</v>
      </c>
      <c r="D2926" t="s">
        <v>2</v>
      </c>
      <c r="E2926" s="8" t="str">
        <f t="shared" si="46"/>
        <v>Not Blank</v>
      </c>
      <c r="F2926">
        <f>_xlfn.XLOOKUP(C2926,'Wk no''s'!B:B,'Wk no''s'!C:C,FALSE)</f>
        <v>15</v>
      </c>
    </row>
    <row r="2927" spans="1:6" x14ac:dyDescent="0.25">
      <c r="A2927" t="s">
        <v>3168</v>
      </c>
      <c r="C2927" s="1">
        <v>45757</v>
      </c>
      <c r="D2927" t="s">
        <v>2</v>
      </c>
      <c r="E2927" s="8" t="str">
        <f t="shared" si="46"/>
        <v>Blank</v>
      </c>
      <c r="F2927">
        <f>_xlfn.XLOOKUP(C2927,'Wk no''s'!B:B,'Wk no''s'!C:C,FALSE)</f>
        <v>15</v>
      </c>
    </row>
    <row r="2928" spans="1:6" x14ac:dyDescent="0.25">
      <c r="A2928" t="s">
        <v>3169</v>
      </c>
      <c r="C2928" s="1">
        <v>45757</v>
      </c>
      <c r="D2928" t="s">
        <v>2</v>
      </c>
      <c r="E2928" s="8" t="str">
        <f t="shared" si="46"/>
        <v>Blank</v>
      </c>
      <c r="F2928">
        <f>_xlfn.XLOOKUP(C2928,'Wk no''s'!B:B,'Wk no''s'!C:C,FALSE)</f>
        <v>15</v>
      </c>
    </row>
    <row r="2929" spans="1:6" x14ac:dyDescent="0.25">
      <c r="A2929" t="s">
        <v>3170</v>
      </c>
      <c r="C2929" s="1">
        <v>45757</v>
      </c>
      <c r="D2929" t="s">
        <v>2</v>
      </c>
      <c r="E2929" s="8" t="str">
        <f t="shared" si="46"/>
        <v>Blank</v>
      </c>
      <c r="F2929">
        <f>_xlfn.XLOOKUP(C2929,'Wk no''s'!B:B,'Wk no''s'!C:C,FALSE)</f>
        <v>15</v>
      </c>
    </row>
    <row r="2930" spans="1:6" x14ac:dyDescent="0.25">
      <c r="A2930" t="s">
        <v>3171</v>
      </c>
      <c r="C2930" s="1">
        <v>45757</v>
      </c>
      <c r="D2930" t="s">
        <v>2</v>
      </c>
      <c r="E2930" s="8" t="str">
        <f t="shared" si="46"/>
        <v>Blank</v>
      </c>
      <c r="F2930">
        <f>_xlfn.XLOOKUP(C2930,'Wk no''s'!B:B,'Wk no''s'!C:C,FALSE)</f>
        <v>15</v>
      </c>
    </row>
    <row r="2931" spans="1:6" x14ac:dyDescent="0.25">
      <c r="A2931" t="s">
        <v>3172</v>
      </c>
      <c r="B2931">
        <v>0</v>
      </c>
      <c r="C2931" s="1">
        <v>45757</v>
      </c>
      <c r="D2931" t="s">
        <v>2</v>
      </c>
      <c r="E2931" s="8" t="str">
        <f t="shared" si="46"/>
        <v>Blank</v>
      </c>
      <c r="F2931">
        <f>_xlfn.XLOOKUP(C2931,'Wk no''s'!B:B,'Wk no''s'!C:C,FALSE)</f>
        <v>15</v>
      </c>
    </row>
    <row r="2932" spans="1:6" x14ac:dyDescent="0.25">
      <c r="A2932" t="s">
        <v>3173</v>
      </c>
      <c r="C2932" s="1">
        <v>45757</v>
      </c>
      <c r="D2932" t="s">
        <v>2</v>
      </c>
      <c r="E2932" s="8" t="str">
        <f t="shared" si="46"/>
        <v>Blank</v>
      </c>
      <c r="F2932">
        <f>_xlfn.XLOOKUP(C2932,'Wk no''s'!B:B,'Wk no''s'!C:C,FALSE)</f>
        <v>15</v>
      </c>
    </row>
    <row r="2933" spans="1:6" x14ac:dyDescent="0.25">
      <c r="A2933" t="s">
        <v>3174</v>
      </c>
      <c r="B2933">
        <v>8</v>
      </c>
      <c r="C2933" s="1">
        <v>45758</v>
      </c>
      <c r="D2933" t="s">
        <v>2</v>
      </c>
      <c r="E2933" s="8" t="str">
        <f t="shared" si="46"/>
        <v>Not Blank</v>
      </c>
      <c r="F2933">
        <f>_xlfn.XLOOKUP(C2933,'Wk no''s'!B:B,'Wk no''s'!C:C,FALSE)</f>
        <v>15</v>
      </c>
    </row>
    <row r="2934" spans="1:6" x14ac:dyDescent="0.25">
      <c r="A2934" t="s">
        <v>3175</v>
      </c>
      <c r="B2934">
        <v>8</v>
      </c>
      <c r="C2934" s="1">
        <v>45758</v>
      </c>
      <c r="D2934" t="s">
        <v>2</v>
      </c>
      <c r="E2934" s="8" t="str">
        <f t="shared" si="46"/>
        <v>Not Blank</v>
      </c>
      <c r="F2934">
        <f>_xlfn.XLOOKUP(C2934,'Wk no''s'!B:B,'Wk no''s'!C:C,FALSE)</f>
        <v>15</v>
      </c>
    </row>
    <row r="2935" spans="1:6" x14ac:dyDescent="0.25">
      <c r="A2935" t="s">
        <v>3176</v>
      </c>
      <c r="B2935">
        <v>8</v>
      </c>
      <c r="C2935" s="1">
        <v>45758</v>
      </c>
      <c r="D2935" t="s">
        <v>2</v>
      </c>
      <c r="E2935" s="8" t="str">
        <f t="shared" si="46"/>
        <v>Not Blank</v>
      </c>
      <c r="F2935">
        <f>_xlfn.XLOOKUP(C2935,'Wk no''s'!B:B,'Wk no''s'!C:C,FALSE)</f>
        <v>15</v>
      </c>
    </row>
    <row r="2936" spans="1:6" x14ac:dyDescent="0.25">
      <c r="A2936" t="s">
        <v>3177</v>
      </c>
      <c r="B2936">
        <v>0</v>
      </c>
      <c r="C2936" s="1">
        <v>45757</v>
      </c>
      <c r="D2936" t="s">
        <v>2</v>
      </c>
      <c r="E2936" s="8" t="str">
        <f t="shared" si="46"/>
        <v>Blank</v>
      </c>
      <c r="F2936">
        <f>_xlfn.XLOOKUP(C2936,'Wk no''s'!B:B,'Wk no''s'!C:C,FALSE)</f>
        <v>15</v>
      </c>
    </row>
    <row r="2937" spans="1:6" x14ac:dyDescent="0.25">
      <c r="A2937" t="s">
        <v>3178</v>
      </c>
      <c r="C2937" s="1">
        <v>45758</v>
      </c>
      <c r="D2937" t="s">
        <v>2</v>
      </c>
      <c r="E2937" s="8" t="str">
        <f t="shared" si="46"/>
        <v>Blank</v>
      </c>
      <c r="F2937">
        <f>_xlfn.XLOOKUP(C2937,'Wk no''s'!B:B,'Wk no''s'!C:C,FALSE)</f>
        <v>15</v>
      </c>
    </row>
    <row r="2938" spans="1:6" x14ac:dyDescent="0.25">
      <c r="A2938" t="s">
        <v>3179</v>
      </c>
      <c r="B2938">
        <v>0</v>
      </c>
      <c r="C2938" s="1">
        <v>45758</v>
      </c>
      <c r="D2938" t="s">
        <v>2</v>
      </c>
      <c r="E2938" s="8" t="str">
        <f t="shared" si="46"/>
        <v>Blank</v>
      </c>
      <c r="F2938">
        <f>_xlfn.XLOOKUP(C2938,'Wk no''s'!B:B,'Wk no''s'!C:C,FALSE)</f>
        <v>15</v>
      </c>
    </row>
    <row r="2939" spans="1:6" x14ac:dyDescent="0.25">
      <c r="A2939" t="s">
        <v>3180</v>
      </c>
      <c r="B2939">
        <v>16</v>
      </c>
      <c r="C2939" s="1">
        <v>45758</v>
      </c>
      <c r="D2939" t="s">
        <v>2</v>
      </c>
      <c r="E2939" s="8" t="str">
        <f t="shared" si="46"/>
        <v>Not Blank</v>
      </c>
      <c r="F2939">
        <f>_xlfn.XLOOKUP(C2939,'Wk no''s'!B:B,'Wk no''s'!C:C,FALSE)</f>
        <v>15</v>
      </c>
    </row>
    <row r="2940" spans="1:6" x14ac:dyDescent="0.25">
      <c r="A2940" t="s">
        <v>3181</v>
      </c>
      <c r="C2940" s="1">
        <v>45757</v>
      </c>
      <c r="D2940" t="s">
        <v>2</v>
      </c>
      <c r="E2940" s="8" t="str">
        <f t="shared" si="46"/>
        <v>Blank</v>
      </c>
      <c r="F2940">
        <f>_xlfn.XLOOKUP(C2940,'Wk no''s'!B:B,'Wk no''s'!C:C,FALSE)</f>
        <v>15</v>
      </c>
    </row>
    <row r="2941" spans="1:6" x14ac:dyDescent="0.25">
      <c r="A2941" t="s">
        <v>3182</v>
      </c>
      <c r="B2941">
        <v>16</v>
      </c>
      <c r="C2941" s="1">
        <v>45758</v>
      </c>
      <c r="D2941" t="s">
        <v>2</v>
      </c>
      <c r="E2941" s="8" t="str">
        <f t="shared" si="46"/>
        <v>Not Blank</v>
      </c>
      <c r="F2941">
        <f>_xlfn.XLOOKUP(C2941,'Wk no''s'!B:B,'Wk no''s'!C:C,FALSE)</f>
        <v>15</v>
      </c>
    </row>
    <row r="2942" spans="1:6" x14ac:dyDescent="0.25">
      <c r="A2942" t="s">
        <v>3183</v>
      </c>
      <c r="C2942" s="1">
        <v>45758</v>
      </c>
      <c r="D2942" t="s">
        <v>2</v>
      </c>
      <c r="E2942" s="8" t="str">
        <f t="shared" si="46"/>
        <v>Blank</v>
      </c>
      <c r="F2942">
        <f>_xlfn.XLOOKUP(C2942,'Wk no''s'!B:B,'Wk no''s'!C:C,FALSE)</f>
        <v>15</v>
      </c>
    </row>
    <row r="2943" spans="1:6" x14ac:dyDescent="0.25">
      <c r="A2943" t="s">
        <v>3184</v>
      </c>
      <c r="C2943" s="1">
        <v>45758</v>
      </c>
      <c r="D2943" t="s">
        <v>2</v>
      </c>
      <c r="E2943" s="8" t="str">
        <f t="shared" si="46"/>
        <v>Blank</v>
      </c>
      <c r="F2943">
        <f>_xlfn.XLOOKUP(C2943,'Wk no''s'!B:B,'Wk no''s'!C:C,FALSE)</f>
        <v>15</v>
      </c>
    </row>
    <row r="2944" spans="1:6" x14ac:dyDescent="0.25">
      <c r="A2944" t="s">
        <v>3185</v>
      </c>
      <c r="B2944">
        <v>0</v>
      </c>
      <c r="C2944" s="1">
        <v>45758</v>
      </c>
      <c r="D2944" t="s">
        <v>2</v>
      </c>
      <c r="E2944" s="8" t="str">
        <f t="shared" si="46"/>
        <v>Blank</v>
      </c>
      <c r="F2944">
        <f>_xlfn.XLOOKUP(C2944,'Wk no''s'!B:B,'Wk no''s'!C:C,FALSE)</f>
        <v>15</v>
      </c>
    </row>
    <row r="2945" spans="1:6" x14ac:dyDescent="0.25">
      <c r="A2945" t="s">
        <v>3186</v>
      </c>
      <c r="C2945" s="1">
        <v>45758</v>
      </c>
      <c r="D2945" t="s">
        <v>2</v>
      </c>
      <c r="E2945" s="8" t="str">
        <f t="shared" si="46"/>
        <v>Blank</v>
      </c>
      <c r="F2945">
        <f>_xlfn.XLOOKUP(C2945,'Wk no''s'!B:B,'Wk no''s'!C:C,FALSE)</f>
        <v>15</v>
      </c>
    </row>
    <row r="2946" spans="1:6" x14ac:dyDescent="0.25">
      <c r="A2946" t="s">
        <v>3187</v>
      </c>
      <c r="B2946">
        <v>0</v>
      </c>
      <c r="C2946" s="1">
        <v>45758</v>
      </c>
      <c r="D2946" t="s">
        <v>2</v>
      </c>
      <c r="E2946" s="8" t="str">
        <f t="shared" si="46"/>
        <v>Blank</v>
      </c>
      <c r="F2946">
        <f>_xlfn.XLOOKUP(C2946,'Wk no''s'!B:B,'Wk no''s'!C:C,FALSE)</f>
        <v>15</v>
      </c>
    </row>
    <row r="2947" spans="1:6" x14ac:dyDescent="0.25">
      <c r="A2947" t="s">
        <v>3188</v>
      </c>
      <c r="B2947">
        <v>0</v>
      </c>
      <c r="C2947" s="1">
        <v>45758</v>
      </c>
      <c r="D2947" t="s">
        <v>2</v>
      </c>
      <c r="E2947" s="8" t="str">
        <f t="shared" si="46"/>
        <v>Blank</v>
      </c>
      <c r="F2947">
        <f>_xlfn.XLOOKUP(C2947,'Wk no''s'!B:B,'Wk no''s'!C:C,FALSE)</f>
        <v>15</v>
      </c>
    </row>
    <row r="2948" spans="1:6" x14ac:dyDescent="0.25">
      <c r="A2948" t="s">
        <v>3189</v>
      </c>
      <c r="B2948">
        <v>0</v>
      </c>
      <c r="C2948" s="1">
        <v>45758</v>
      </c>
      <c r="D2948" t="s">
        <v>2</v>
      </c>
      <c r="E2948" s="8" t="str">
        <f t="shared" si="46"/>
        <v>Blank</v>
      </c>
      <c r="F2948">
        <f>_xlfn.XLOOKUP(C2948,'Wk no''s'!B:B,'Wk no''s'!C:C,FALSE)</f>
        <v>15</v>
      </c>
    </row>
    <row r="2949" spans="1:6" x14ac:dyDescent="0.25">
      <c r="A2949" t="s">
        <v>3190</v>
      </c>
      <c r="C2949" s="1">
        <v>45758</v>
      </c>
      <c r="D2949" t="s">
        <v>2</v>
      </c>
      <c r="E2949" s="8" t="str">
        <f t="shared" si="46"/>
        <v>Blank</v>
      </c>
      <c r="F2949">
        <f>_xlfn.XLOOKUP(C2949,'Wk no''s'!B:B,'Wk no''s'!C:C,FALSE)</f>
        <v>15</v>
      </c>
    </row>
    <row r="2950" spans="1:6" x14ac:dyDescent="0.25">
      <c r="A2950" t="s">
        <v>3191</v>
      </c>
      <c r="C2950" s="1">
        <v>45758</v>
      </c>
      <c r="D2950" t="s">
        <v>2</v>
      </c>
      <c r="E2950" s="8" t="str">
        <f t="shared" si="46"/>
        <v>Blank</v>
      </c>
      <c r="F2950">
        <f>_xlfn.XLOOKUP(C2950,'Wk no''s'!B:B,'Wk no''s'!C:C,FALSE)</f>
        <v>15</v>
      </c>
    </row>
    <row r="2951" spans="1:6" x14ac:dyDescent="0.25">
      <c r="A2951" t="s">
        <v>3192</v>
      </c>
      <c r="B2951">
        <v>0</v>
      </c>
      <c r="C2951" s="1">
        <v>45758</v>
      </c>
      <c r="D2951" t="s">
        <v>2</v>
      </c>
      <c r="E2951" s="8" t="str">
        <f t="shared" si="46"/>
        <v>Blank</v>
      </c>
      <c r="F2951">
        <f>_xlfn.XLOOKUP(C2951,'Wk no''s'!B:B,'Wk no''s'!C:C,FALSE)</f>
        <v>15</v>
      </c>
    </row>
    <row r="2952" spans="1:6" x14ac:dyDescent="0.25">
      <c r="A2952" t="s">
        <v>3193</v>
      </c>
      <c r="B2952">
        <v>0</v>
      </c>
      <c r="C2952" s="1">
        <v>45758</v>
      </c>
      <c r="D2952" t="s">
        <v>2</v>
      </c>
      <c r="E2952" s="8" t="str">
        <f t="shared" si="46"/>
        <v>Blank</v>
      </c>
      <c r="F2952">
        <f>_xlfn.XLOOKUP(C2952,'Wk no''s'!B:B,'Wk no''s'!C:C,FALSE)</f>
        <v>15</v>
      </c>
    </row>
    <row r="2953" spans="1:6" x14ac:dyDescent="0.25">
      <c r="A2953" t="s">
        <v>3194</v>
      </c>
      <c r="B2953">
        <v>0</v>
      </c>
      <c r="C2953" s="1">
        <v>45758</v>
      </c>
      <c r="D2953" t="s">
        <v>2</v>
      </c>
      <c r="E2953" s="8" t="str">
        <f t="shared" si="46"/>
        <v>Blank</v>
      </c>
      <c r="F2953">
        <f>_xlfn.XLOOKUP(C2953,'Wk no''s'!B:B,'Wk no''s'!C:C,FALSE)</f>
        <v>15</v>
      </c>
    </row>
    <row r="2954" spans="1:6" x14ac:dyDescent="0.25">
      <c r="A2954" t="s">
        <v>3195</v>
      </c>
      <c r="C2954" s="1">
        <v>45758</v>
      </c>
      <c r="D2954" t="s">
        <v>2</v>
      </c>
      <c r="E2954" s="8" t="str">
        <f t="shared" si="46"/>
        <v>Blank</v>
      </c>
      <c r="F2954">
        <f>_xlfn.XLOOKUP(C2954,'Wk no''s'!B:B,'Wk no''s'!C:C,FALSE)</f>
        <v>15</v>
      </c>
    </row>
    <row r="2955" spans="1:6" x14ac:dyDescent="0.25">
      <c r="A2955" t="s">
        <v>3196</v>
      </c>
      <c r="C2955" s="1">
        <v>45758</v>
      </c>
      <c r="D2955" t="s">
        <v>2</v>
      </c>
      <c r="E2955" s="8" t="str">
        <f t="shared" si="46"/>
        <v>Blank</v>
      </c>
      <c r="F2955">
        <f>_xlfn.XLOOKUP(C2955,'Wk no''s'!B:B,'Wk no''s'!C:C,FALSE)</f>
        <v>15</v>
      </c>
    </row>
    <row r="2956" spans="1:6" x14ac:dyDescent="0.25">
      <c r="A2956" t="s">
        <v>3197</v>
      </c>
      <c r="C2956" s="1">
        <v>45758</v>
      </c>
      <c r="D2956" t="s">
        <v>2</v>
      </c>
      <c r="E2956" s="8" t="str">
        <f t="shared" si="46"/>
        <v>Blank</v>
      </c>
      <c r="F2956">
        <f>_xlfn.XLOOKUP(C2956,'Wk no''s'!B:B,'Wk no''s'!C:C,FALSE)</f>
        <v>15</v>
      </c>
    </row>
    <row r="2957" spans="1:6" x14ac:dyDescent="0.25">
      <c r="A2957" t="s">
        <v>3198</v>
      </c>
      <c r="C2957" s="1">
        <v>45758</v>
      </c>
      <c r="D2957" t="s">
        <v>2</v>
      </c>
      <c r="E2957" s="8" t="str">
        <f t="shared" si="46"/>
        <v>Blank</v>
      </c>
      <c r="F2957">
        <f>_xlfn.XLOOKUP(C2957,'Wk no''s'!B:B,'Wk no''s'!C:C,FALSE)</f>
        <v>15</v>
      </c>
    </row>
    <row r="2958" spans="1:6" x14ac:dyDescent="0.25">
      <c r="A2958" t="s">
        <v>3199</v>
      </c>
      <c r="C2958" s="1">
        <v>45758</v>
      </c>
      <c r="D2958" t="s">
        <v>2</v>
      </c>
      <c r="E2958" s="8" t="str">
        <f t="shared" si="46"/>
        <v>Blank</v>
      </c>
      <c r="F2958">
        <f>_xlfn.XLOOKUP(C2958,'Wk no''s'!B:B,'Wk no''s'!C:C,FALSE)</f>
        <v>15</v>
      </c>
    </row>
    <row r="2959" spans="1:6" x14ac:dyDescent="0.25">
      <c r="A2959" t="s">
        <v>3200</v>
      </c>
      <c r="B2959">
        <v>72</v>
      </c>
      <c r="C2959" s="1">
        <v>45756</v>
      </c>
      <c r="D2959" t="s">
        <v>11</v>
      </c>
      <c r="E2959" s="8" t="str">
        <f t="shared" si="46"/>
        <v>Not Blank</v>
      </c>
      <c r="F2959">
        <f>_xlfn.XLOOKUP(C2959,'Wk no''s'!B:B,'Wk no''s'!C:C,FALSE)</f>
        <v>15</v>
      </c>
    </row>
    <row r="2960" spans="1:6" x14ac:dyDescent="0.25">
      <c r="A2960" t="s">
        <v>3201</v>
      </c>
      <c r="B2960">
        <v>48</v>
      </c>
      <c r="C2960" s="1">
        <v>45756</v>
      </c>
      <c r="D2960" t="s">
        <v>11</v>
      </c>
      <c r="E2960" s="8" t="str">
        <f t="shared" si="46"/>
        <v>Not Blank</v>
      </c>
      <c r="F2960">
        <f>_xlfn.XLOOKUP(C2960,'Wk no''s'!B:B,'Wk no''s'!C:C,FALSE)</f>
        <v>15</v>
      </c>
    </row>
    <row r="2961" spans="1:6" x14ac:dyDescent="0.25">
      <c r="A2961" t="s">
        <v>3202</v>
      </c>
      <c r="B2961">
        <v>40</v>
      </c>
      <c r="C2961" s="1">
        <v>45756</v>
      </c>
      <c r="D2961" t="s">
        <v>11</v>
      </c>
      <c r="E2961" s="8" t="str">
        <f t="shared" si="46"/>
        <v>Not Blank</v>
      </c>
      <c r="F2961">
        <f>_xlfn.XLOOKUP(C2961,'Wk no''s'!B:B,'Wk no''s'!C:C,FALSE)</f>
        <v>15</v>
      </c>
    </row>
    <row r="2962" spans="1:6" x14ac:dyDescent="0.25">
      <c r="A2962" t="s">
        <v>3203</v>
      </c>
      <c r="B2962">
        <v>9</v>
      </c>
      <c r="C2962" s="1">
        <v>45756</v>
      </c>
      <c r="D2962" t="s">
        <v>11</v>
      </c>
      <c r="E2962" s="8" t="str">
        <f t="shared" ref="E2962:E3025" si="47">IF(B2962=0,"Blank","Not Blank")</f>
        <v>Not Blank</v>
      </c>
      <c r="F2962">
        <f>_xlfn.XLOOKUP(C2962,'Wk no''s'!B:B,'Wk no''s'!C:C,FALSE)</f>
        <v>15</v>
      </c>
    </row>
    <row r="2963" spans="1:6" x14ac:dyDescent="0.25">
      <c r="A2963" t="s">
        <v>3204</v>
      </c>
      <c r="B2963">
        <v>16</v>
      </c>
      <c r="C2963" s="1">
        <v>45756</v>
      </c>
      <c r="D2963" t="s">
        <v>11</v>
      </c>
      <c r="E2963" s="8" t="str">
        <f t="shared" si="47"/>
        <v>Not Blank</v>
      </c>
      <c r="F2963">
        <f>_xlfn.XLOOKUP(C2963,'Wk no''s'!B:B,'Wk no''s'!C:C,FALSE)</f>
        <v>15</v>
      </c>
    </row>
    <row r="2964" spans="1:6" x14ac:dyDescent="0.25">
      <c r="A2964" t="s">
        <v>3205</v>
      </c>
      <c r="B2964">
        <v>16</v>
      </c>
      <c r="C2964" s="1">
        <v>45757</v>
      </c>
      <c r="D2964" t="s">
        <v>11</v>
      </c>
      <c r="E2964" s="8" t="str">
        <f t="shared" si="47"/>
        <v>Not Blank</v>
      </c>
      <c r="F2964">
        <f>_xlfn.XLOOKUP(C2964,'Wk no''s'!B:B,'Wk no''s'!C:C,FALSE)</f>
        <v>15</v>
      </c>
    </row>
    <row r="2965" spans="1:6" x14ac:dyDescent="0.25">
      <c r="A2965" t="s">
        <v>3206</v>
      </c>
      <c r="B2965">
        <v>0</v>
      </c>
      <c r="C2965" s="1">
        <v>45757</v>
      </c>
      <c r="D2965" t="s">
        <v>11</v>
      </c>
      <c r="E2965" s="8" t="str">
        <f t="shared" si="47"/>
        <v>Blank</v>
      </c>
      <c r="F2965">
        <f>_xlfn.XLOOKUP(C2965,'Wk no''s'!B:B,'Wk no''s'!C:C,FALSE)</f>
        <v>15</v>
      </c>
    </row>
    <row r="2966" spans="1:6" x14ac:dyDescent="0.25">
      <c r="A2966" t="s">
        <v>3207</v>
      </c>
      <c r="B2966">
        <v>6</v>
      </c>
      <c r="C2966" s="1">
        <v>45757</v>
      </c>
      <c r="D2966" t="s">
        <v>11</v>
      </c>
      <c r="E2966" s="8" t="str">
        <f t="shared" si="47"/>
        <v>Not Blank</v>
      </c>
      <c r="F2966">
        <f>_xlfn.XLOOKUP(C2966,'Wk no''s'!B:B,'Wk no''s'!C:C,FALSE)</f>
        <v>15</v>
      </c>
    </row>
    <row r="2967" spans="1:6" x14ac:dyDescent="0.25">
      <c r="A2967" t="s">
        <v>3208</v>
      </c>
      <c r="B2967">
        <v>2</v>
      </c>
      <c r="C2967" s="1">
        <v>45757</v>
      </c>
      <c r="D2967" t="s">
        <v>11</v>
      </c>
      <c r="E2967" s="8" t="str">
        <f t="shared" si="47"/>
        <v>Not Blank</v>
      </c>
      <c r="F2967">
        <f>_xlfn.XLOOKUP(C2967,'Wk no''s'!B:B,'Wk no''s'!C:C,FALSE)</f>
        <v>15</v>
      </c>
    </row>
    <row r="2968" spans="1:6" x14ac:dyDescent="0.25">
      <c r="A2968" t="s">
        <v>3209</v>
      </c>
      <c r="B2968">
        <v>8</v>
      </c>
      <c r="C2968" s="1">
        <v>45758</v>
      </c>
      <c r="D2968" t="s">
        <v>11</v>
      </c>
      <c r="E2968" s="8" t="str">
        <f t="shared" si="47"/>
        <v>Not Blank</v>
      </c>
      <c r="F2968">
        <f>_xlfn.XLOOKUP(C2968,'Wk no''s'!B:B,'Wk no''s'!C:C,FALSE)</f>
        <v>15</v>
      </c>
    </row>
    <row r="2969" spans="1:6" x14ac:dyDescent="0.25">
      <c r="A2969" t="s">
        <v>3210</v>
      </c>
      <c r="C2969" s="1">
        <v>45756</v>
      </c>
      <c r="D2969" t="s">
        <v>11</v>
      </c>
      <c r="E2969" s="8" t="str">
        <f t="shared" si="47"/>
        <v>Blank</v>
      </c>
      <c r="F2969">
        <f>_xlfn.XLOOKUP(C2969,'Wk no''s'!B:B,'Wk no''s'!C:C,FALSE)</f>
        <v>15</v>
      </c>
    </row>
    <row r="2970" spans="1:6" x14ac:dyDescent="0.25">
      <c r="A2970" t="s">
        <v>3211</v>
      </c>
      <c r="C2970" s="1">
        <v>45763</v>
      </c>
      <c r="D2970" t="s">
        <v>1</v>
      </c>
      <c r="E2970" s="8" t="str">
        <f t="shared" si="47"/>
        <v>Blank</v>
      </c>
      <c r="F2970">
        <f>_xlfn.XLOOKUP(C2970,'Wk no''s'!B:B,'Wk no''s'!C:C,FALSE)</f>
        <v>16</v>
      </c>
    </row>
    <row r="2971" spans="1:6" x14ac:dyDescent="0.25">
      <c r="A2971" t="s">
        <v>3212</v>
      </c>
      <c r="B2971">
        <v>32</v>
      </c>
      <c r="C2971" s="1">
        <v>45762</v>
      </c>
      <c r="D2971" t="s">
        <v>8</v>
      </c>
      <c r="E2971" s="8" t="str">
        <f t="shared" si="47"/>
        <v>Not Blank</v>
      </c>
      <c r="F2971">
        <f>_xlfn.XLOOKUP(C2971,'Wk no''s'!B:B,'Wk no''s'!C:C,FALSE)</f>
        <v>16</v>
      </c>
    </row>
    <row r="2972" spans="1:6" x14ac:dyDescent="0.25">
      <c r="A2972" t="s">
        <v>3213</v>
      </c>
      <c r="B2972">
        <v>24</v>
      </c>
      <c r="C2972" s="1">
        <v>45762</v>
      </c>
      <c r="D2972" t="s">
        <v>8</v>
      </c>
      <c r="E2972" s="8" t="str">
        <f t="shared" si="47"/>
        <v>Not Blank</v>
      </c>
      <c r="F2972">
        <f>_xlfn.XLOOKUP(C2972,'Wk no''s'!B:B,'Wk no''s'!C:C,FALSE)</f>
        <v>16</v>
      </c>
    </row>
    <row r="2973" spans="1:6" x14ac:dyDescent="0.25">
      <c r="A2973" t="s">
        <v>3214</v>
      </c>
      <c r="C2973" s="1">
        <v>45761</v>
      </c>
      <c r="D2973" t="s">
        <v>192</v>
      </c>
      <c r="E2973" s="8" t="str">
        <f t="shared" si="47"/>
        <v>Blank</v>
      </c>
      <c r="F2973">
        <f>_xlfn.XLOOKUP(C2973,'Wk no''s'!B:B,'Wk no''s'!C:C,FALSE)</f>
        <v>16</v>
      </c>
    </row>
    <row r="2974" spans="1:6" x14ac:dyDescent="0.25">
      <c r="A2974" t="s">
        <v>3215</v>
      </c>
      <c r="C2974" s="1">
        <v>45761</v>
      </c>
      <c r="D2974" t="s">
        <v>192</v>
      </c>
      <c r="E2974" s="8" t="str">
        <f t="shared" si="47"/>
        <v>Blank</v>
      </c>
      <c r="F2974">
        <f>_xlfn.XLOOKUP(C2974,'Wk no''s'!B:B,'Wk no''s'!C:C,FALSE)</f>
        <v>16</v>
      </c>
    </row>
    <row r="2975" spans="1:6" x14ac:dyDescent="0.25">
      <c r="A2975" t="s">
        <v>3216</v>
      </c>
      <c r="B2975">
        <v>40</v>
      </c>
      <c r="C2975" s="1">
        <v>45762</v>
      </c>
      <c r="D2975" t="s">
        <v>184</v>
      </c>
      <c r="E2975" s="8" t="str">
        <f t="shared" si="47"/>
        <v>Not Blank</v>
      </c>
      <c r="F2975">
        <f>_xlfn.XLOOKUP(C2975,'Wk no''s'!B:B,'Wk no''s'!C:C,FALSE)</f>
        <v>16</v>
      </c>
    </row>
    <row r="2976" spans="1:6" x14ac:dyDescent="0.25">
      <c r="A2976" t="s">
        <v>3217</v>
      </c>
      <c r="B2976">
        <v>24</v>
      </c>
      <c r="C2976" s="1">
        <v>45761</v>
      </c>
      <c r="D2976" t="s">
        <v>184</v>
      </c>
      <c r="E2976" s="8" t="str">
        <f t="shared" si="47"/>
        <v>Not Blank</v>
      </c>
      <c r="F2976">
        <f>_xlfn.XLOOKUP(C2976,'Wk no''s'!B:B,'Wk no''s'!C:C,FALSE)</f>
        <v>16</v>
      </c>
    </row>
    <row r="2977" spans="1:6" x14ac:dyDescent="0.25">
      <c r="A2977" t="s">
        <v>3218</v>
      </c>
      <c r="B2977">
        <v>16</v>
      </c>
      <c r="C2977" s="1">
        <v>45761</v>
      </c>
      <c r="D2977" t="s">
        <v>184</v>
      </c>
      <c r="E2977" s="8" t="str">
        <f t="shared" si="47"/>
        <v>Not Blank</v>
      </c>
      <c r="F2977">
        <f>_xlfn.XLOOKUP(C2977,'Wk no''s'!B:B,'Wk no''s'!C:C,FALSE)</f>
        <v>16</v>
      </c>
    </row>
    <row r="2978" spans="1:6" x14ac:dyDescent="0.25">
      <c r="A2978" t="s">
        <v>3219</v>
      </c>
      <c r="B2978">
        <v>32</v>
      </c>
      <c r="C2978" s="1">
        <v>45764</v>
      </c>
      <c r="D2978" t="s">
        <v>184</v>
      </c>
      <c r="E2978" s="8" t="str">
        <f t="shared" si="47"/>
        <v>Not Blank</v>
      </c>
      <c r="F2978">
        <f>_xlfn.XLOOKUP(C2978,'Wk no''s'!B:B,'Wk no''s'!C:C,FALSE)</f>
        <v>16</v>
      </c>
    </row>
    <row r="2979" spans="1:6" x14ac:dyDescent="0.25">
      <c r="A2979" t="s">
        <v>3220</v>
      </c>
      <c r="B2979">
        <v>0</v>
      </c>
      <c r="C2979" s="1">
        <v>45761</v>
      </c>
      <c r="D2979" t="s">
        <v>184</v>
      </c>
      <c r="E2979" s="8" t="str">
        <f t="shared" si="47"/>
        <v>Blank</v>
      </c>
      <c r="F2979">
        <f>_xlfn.XLOOKUP(C2979,'Wk no''s'!B:B,'Wk no''s'!C:C,FALSE)</f>
        <v>16</v>
      </c>
    </row>
    <row r="2980" spans="1:6" x14ac:dyDescent="0.25">
      <c r="A2980" t="s">
        <v>3221</v>
      </c>
      <c r="B2980">
        <v>8</v>
      </c>
      <c r="C2980" s="1">
        <v>45761</v>
      </c>
      <c r="D2980" t="s">
        <v>184</v>
      </c>
      <c r="E2980" s="8" t="str">
        <f t="shared" si="47"/>
        <v>Not Blank</v>
      </c>
      <c r="F2980">
        <f>_xlfn.XLOOKUP(C2980,'Wk no''s'!B:B,'Wk no''s'!C:C,FALSE)</f>
        <v>16</v>
      </c>
    </row>
    <row r="2981" spans="1:6" x14ac:dyDescent="0.25">
      <c r="A2981" t="s">
        <v>3222</v>
      </c>
      <c r="B2981">
        <v>0</v>
      </c>
      <c r="C2981" s="1">
        <v>45762</v>
      </c>
      <c r="D2981" t="s">
        <v>184</v>
      </c>
      <c r="E2981" s="8" t="str">
        <f t="shared" si="47"/>
        <v>Blank</v>
      </c>
      <c r="F2981">
        <f>_xlfn.XLOOKUP(C2981,'Wk no''s'!B:B,'Wk no''s'!C:C,FALSE)</f>
        <v>16</v>
      </c>
    </row>
    <row r="2982" spans="1:6" x14ac:dyDescent="0.25">
      <c r="A2982" t="s">
        <v>3223</v>
      </c>
      <c r="B2982">
        <v>80</v>
      </c>
      <c r="C2982" s="1">
        <v>45761</v>
      </c>
      <c r="D2982" t="s">
        <v>15</v>
      </c>
      <c r="E2982" s="8" t="str">
        <f t="shared" si="47"/>
        <v>Not Blank</v>
      </c>
      <c r="F2982">
        <f>_xlfn.XLOOKUP(C2982,'Wk no''s'!B:B,'Wk no''s'!C:C,FALSE)</f>
        <v>16</v>
      </c>
    </row>
    <row r="2983" spans="1:6" x14ac:dyDescent="0.25">
      <c r="A2983" t="s">
        <v>3224</v>
      </c>
      <c r="B2983">
        <v>24</v>
      </c>
      <c r="C2983" s="1">
        <v>45761</v>
      </c>
      <c r="D2983" t="s">
        <v>15</v>
      </c>
      <c r="E2983" s="8" t="str">
        <f t="shared" si="47"/>
        <v>Not Blank</v>
      </c>
      <c r="F2983">
        <f>_xlfn.XLOOKUP(C2983,'Wk no''s'!B:B,'Wk no''s'!C:C,FALSE)</f>
        <v>16</v>
      </c>
    </row>
    <row r="2984" spans="1:6" x14ac:dyDescent="0.25">
      <c r="A2984" t="s">
        <v>3225</v>
      </c>
      <c r="B2984">
        <v>40</v>
      </c>
      <c r="C2984" s="1">
        <v>45764</v>
      </c>
      <c r="D2984" t="s">
        <v>15</v>
      </c>
      <c r="E2984" s="8" t="str">
        <f t="shared" si="47"/>
        <v>Not Blank</v>
      </c>
      <c r="F2984">
        <f>_xlfn.XLOOKUP(C2984,'Wk no''s'!B:B,'Wk no''s'!C:C,FALSE)</f>
        <v>16</v>
      </c>
    </row>
    <row r="2985" spans="1:6" x14ac:dyDescent="0.25">
      <c r="A2985" t="s">
        <v>3226</v>
      </c>
      <c r="B2985">
        <v>8</v>
      </c>
      <c r="C2985" s="1">
        <v>45763</v>
      </c>
      <c r="D2985" t="s">
        <v>15</v>
      </c>
      <c r="E2985" s="8" t="str">
        <f t="shared" si="47"/>
        <v>Not Blank</v>
      </c>
      <c r="F2985">
        <f>_xlfn.XLOOKUP(C2985,'Wk no''s'!B:B,'Wk no''s'!C:C,FALSE)</f>
        <v>16</v>
      </c>
    </row>
    <row r="2986" spans="1:6" x14ac:dyDescent="0.25">
      <c r="A2986" t="s">
        <v>3227</v>
      </c>
      <c r="B2986">
        <v>8</v>
      </c>
      <c r="C2986" s="1">
        <v>45763</v>
      </c>
      <c r="D2986" t="s">
        <v>15</v>
      </c>
      <c r="E2986" s="8" t="str">
        <f t="shared" si="47"/>
        <v>Not Blank</v>
      </c>
      <c r="F2986">
        <f>_xlfn.XLOOKUP(C2986,'Wk no''s'!B:B,'Wk no''s'!C:C,FALSE)</f>
        <v>16</v>
      </c>
    </row>
    <row r="2987" spans="1:6" x14ac:dyDescent="0.25">
      <c r="A2987" t="s">
        <v>3228</v>
      </c>
      <c r="B2987">
        <v>8</v>
      </c>
      <c r="C2987" s="1">
        <v>45764</v>
      </c>
      <c r="D2987" t="s">
        <v>15</v>
      </c>
      <c r="E2987" s="8" t="str">
        <f t="shared" si="47"/>
        <v>Not Blank</v>
      </c>
      <c r="F2987">
        <f>_xlfn.XLOOKUP(C2987,'Wk no''s'!B:B,'Wk no''s'!C:C,FALSE)</f>
        <v>16</v>
      </c>
    </row>
    <row r="2988" spans="1:6" x14ac:dyDescent="0.25">
      <c r="A2988" t="s">
        <v>3229</v>
      </c>
      <c r="B2988">
        <v>0</v>
      </c>
      <c r="C2988" s="1">
        <v>45763</v>
      </c>
      <c r="D2988" t="s">
        <v>15</v>
      </c>
      <c r="E2988" s="8" t="str">
        <f t="shared" si="47"/>
        <v>Blank</v>
      </c>
      <c r="F2988">
        <f>_xlfn.XLOOKUP(C2988,'Wk no''s'!B:B,'Wk no''s'!C:C,FALSE)</f>
        <v>16</v>
      </c>
    </row>
    <row r="2989" spans="1:6" x14ac:dyDescent="0.25">
      <c r="A2989" t="s">
        <v>3230</v>
      </c>
      <c r="B2989">
        <v>0</v>
      </c>
      <c r="C2989" s="1">
        <v>45764</v>
      </c>
      <c r="D2989" t="s">
        <v>15</v>
      </c>
      <c r="E2989" s="8" t="str">
        <f t="shared" si="47"/>
        <v>Blank</v>
      </c>
      <c r="F2989">
        <f>_xlfn.XLOOKUP(C2989,'Wk no''s'!B:B,'Wk no''s'!C:C,FALSE)</f>
        <v>16</v>
      </c>
    </row>
    <row r="2990" spans="1:6" x14ac:dyDescent="0.25">
      <c r="A2990" t="s">
        <v>3231</v>
      </c>
      <c r="B2990">
        <v>32</v>
      </c>
      <c r="C2990" s="1">
        <v>45763</v>
      </c>
      <c r="D2990" t="s">
        <v>2</v>
      </c>
      <c r="E2990" s="8" t="str">
        <f t="shared" si="47"/>
        <v>Not Blank</v>
      </c>
      <c r="F2990">
        <f>_xlfn.XLOOKUP(C2990,'Wk no''s'!B:B,'Wk no''s'!C:C,FALSE)</f>
        <v>16</v>
      </c>
    </row>
    <row r="2991" spans="1:6" x14ac:dyDescent="0.25">
      <c r="A2991" t="s">
        <v>3232</v>
      </c>
      <c r="B2991">
        <v>56</v>
      </c>
      <c r="C2991" s="1">
        <v>45762</v>
      </c>
      <c r="D2991" t="s">
        <v>2</v>
      </c>
      <c r="E2991" s="8" t="str">
        <f t="shared" si="47"/>
        <v>Not Blank</v>
      </c>
      <c r="F2991">
        <f>_xlfn.XLOOKUP(C2991,'Wk no''s'!B:B,'Wk no''s'!C:C,FALSE)</f>
        <v>16</v>
      </c>
    </row>
    <row r="2992" spans="1:6" x14ac:dyDescent="0.25">
      <c r="A2992" t="s">
        <v>3233</v>
      </c>
      <c r="B2992">
        <v>56</v>
      </c>
      <c r="C2992" s="1">
        <v>45762</v>
      </c>
      <c r="D2992" t="s">
        <v>2</v>
      </c>
      <c r="E2992" s="8" t="str">
        <f t="shared" si="47"/>
        <v>Not Blank</v>
      </c>
      <c r="F2992">
        <f>_xlfn.XLOOKUP(C2992,'Wk no''s'!B:B,'Wk no''s'!C:C,FALSE)</f>
        <v>16</v>
      </c>
    </row>
    <row r="2993" spans="1:6" x14ac:dyDescent="0.25">
      <c r="A2993" t="s">
        <v>3234</v>
      </c>
      <c r="B2993">
        <v>56</v>
      </c>
      <c r="C2993" s="1">
        <v>45763</v>
      </c>
      <c r="D2993" t="s">
        <v>2</v>
      </c>
      <c r="E2993" s="8" t="str">
        <f t="shared" si="47"/>
        <v>Not Blank</v>
      </c>
      <c r="F2993">
        <f>_xlfn.XLOOKUP(C2993,'Wk no''s'!B:B,'Wk no''s'!C:C,FALSE)</f>
        <v>16</v>
      </c>
    </row>
    <row r="2994" spans="1:6" x14ac:dyDescent="0.25">
      <c r="A2994" t="s">
        <v>3235</v>
      </c>
      <c r="B2994">
        <v>48</v>
      </c>
      <c r="C2994" s="1">
        <v>45762</v>
      </c>
      <c r="D2994" t="s">
        <v>2</v>
      </c>
      <c r="E2994" s="8" t="str">
        <f t="shared" si="47"/>
        <v>Not Blank</v>
      </c>
      <c r="F2994">
        <f>_xlfn.XLOOKUP(C2994,'Wk no''s'!B:B,'Wk no''s'!C:C,FALSE)</f>
        <v>16</v>
      </c>
    </row>
    <row r="2995" spans="1:6" x14ac:dyDescent="0.25">
      <c r="A2995" t="s">
        <v>3236</v>
      </c>
      <c r="B2995">
        <v>48</v>
      </c>
      <c r="C2995" s="1">
        <v>45763</v>
      </c>
      <c r="D2995" t="s">
        <v>2</v>
      </c>
      <c r="E2995" s="8" t="str">
        <f t="shared" si="47"/>
        <v>Not Blank</v>
      </c>
      <c r="F2995">
        <f>_xlfn.XLOOKUP(C2995,'Wk no''s'!B:B,'Wk no''s'!C:C,FALSE)</f>
        <v>16</v>
      </c>
    </row>
    <row r="2996" spans="1:6" x14ac:dyDescent="0.25">
      <c r="A2996" t="s">
        <v>3237</v>
      </c>
      <c r="B2996">
        <v>40</v>
      </c>
      <c r="C2996" s="1">
        <v>45762</v>
      </c>
      <c r="D2996" t="s">
        <v>2</v>
      </c>
      <c r="E2996" s="8" t="str">
        <f t="shared" si="47"/>
        <v>Not Blank</v>
      </c>
      <c r="F2996">
        <f>_xlfn.XLOOKUP(C2996,'Wk no''s'!B:B,'Wk no''s'!C:C,FALSE)</f>
        <v>16</v>
      </c>
    </row>
    <row r="2997" spans="1:6" x14ac:dyDescent="0.25">
      <c r="A2997" t="s">
        <v>3238</v>
      </c>
      <c r="B2997">
        <v>32</v>
      </c>
      <c r="C2997" s="1">
        <v>45762</v>
      </c>
      <c r="D2997" t="s">
        <v>2</v>
      </c>
      <c r="E2997" s="8" t="str">
        <f t="shared" si="47"/>
        <v>Not Blank</v>
      </c>
      <c r="F2997">
        <f>_xlfn.XLOOKUP(C2997,'Wk no''s'!B:B,'Wk no''s'!C:C,FALSE)</f>
        <v>16</v>
      </c>
    </row>
    <row r="2998" spans="1:6" x14ac:dyDescent="0.25">
      <c r="A2998" t="s">
        <v>3239</v>
      </c>
      <c r="B2998">
        <v>40</v>
      </c>
      <c r="C2998" s="1">
        <v>45762</v>
      </c>
      <c r="D2998" t="s">
        <v>2</v>
      </c>
      <c r="E2998" s="8" t="str">
        <f t="shared" si="47"/>
        <v>Not Blank</v>
      </c>
      <c r="F2998">
        <f>_xlfn.XLOOKUP(C2998,'Wk no''s'!B:B,'Wk no''s'!C:C,FALSE)</f>
        <v>16</v>
      </c>
    </row>
    <row r="2999" spans="1:6" x14ac:dyDescent="0.25">
      <c r="A2999" t="s">
        <v>3240</v>
      </c>
      <c r="B2999">
        <v>39</v>
      </c>
      <c r="C2999" s="1">
        <v>45761</v>
      </c>
      <c r="D2999" t="s">
        <v>2</v>
      </c>
      <c r="E2999" s="8" t="str">
        <f t="shared" si="47"/>
        <v>Not Blank</v>
      </c>
      <c r="F2999">
        <f>_xlfn.XLOOKUP(C2999,'Wk no''s'!B:B,'Wk no''s'!C:C,FALSE)</f>
        <v>16</v>
      </c>
    </row>
    <row r="3000" spans="1:6" x14ac:dyDescent="0.25">
      <c r="A3000" t="s">
        <v>3241</v>
      </c>
      <c r="B3000">
        <v>16</v>
      </c>
      <c r="C3000" s="1">
        <v>45761</v>
      </c>
      <c r="D3000" t="s">
        <v>2</v>
      </c>
      <c r="E3000" s="8" t="str">
        <f t="shared" si="47"/>
        <v>Not Blank</v>
      </c>
      <c r="F3000">
        <f>_xlfn.XLOOKUP(C3000,'Wk no''s'!B:B,'Wk no''s'!C:C,FALSE)</f>
        <v>16</v>
      </c>
    </row>
    <row r="3001" spans="1:6" x14ac:dyDescent="0.25">
      <c r="A3001" t="s">
        <v>3242</v>
      </c>
      <c r="B3001">
        <v>32</v>
      </c>
      <c r="C3001" s="1">
        <v>45763</v>
      </c>
      <c r="D3001" t="s">
        <v>2</v>
      </c>
      <c r="E3001" s="8" t="str">
        <f t="shared" si="47"/>
        <v>Not Blank</v>
      </c>
      <c r="F3001">
        <f>_xlfn.XLOOKUP(C3001,'Wk no''s'!B:B,'Wk no''s'!C:C,FALSE)</f>
        <v>16</v>
      </c>
    </row>
    <row r="3002" spans="1:6" x14ac:dyDescent="0.25">
      <c r="A3002" t="s">
        <v>3243</v>
      </c>
      <c r="C3002" s="1">
        <v>45761</v>
      </c>
      <c r="D3002" t="s">
        <v>2</v>
      </c>
      <c r="E3002" s="8" t="str">
        <f t="shared" si="47"/>
        <v>Blank</v>
      </c>
      <c r="F3002">
        <f>_xlfn.XLOOKUP(C3002,'Wk no''s'!B:B,'Wk no''s'!C:C,FALSE)</f>
        <v>16</v>
      </c>
    </row>
    <row r="3003" spans="1:6" x14ac:dyDescent="0.25">
      <c r="A3003" t="s">
        <v>3244</v>
      </c>
      <c r="B3003">
        <v>8</v>
      </c>
      <c r="C3003" s="1">
        <v>45761</v>
      </c>
      <c r="D3003" t="s">
        <v>2</v>
      </c>
      <c r="E3003" s="8" t="str">
        <f t="shared" si="47"/>
        <v>Not Blank</v>
      </c>
      <c r="F3003">
        <f>_xlfn.XLOOKUP(C3003,'Wk no''s'!B:B,'Wk no''s'!C:C,FALSE)</f>
        <v>16</v>
      </c>
    </row>
    <row r="3004" spans="1:6" x14ac:dyDescent="0.25">
      <c r="A3004" t="s">
        <v>3245</v>
      </c>
      <c r="B3004">
        <v>8</v>
      </c>
      <c r="C3004" s="1">
        <v>45762</v>
      </c>
      <c r="D3004" t="s">
        <v>2</v>
      </c>
      <c r="E3004" s="8" t="str">
        <f t="shared" si="47"/>
        <v>Not Blank</v>
      </c>
      <c r="F3004">
        <f>_xlfn.XLOOKUP(C3004,'Wk no''s'!B:B,'Wk no''s'!C:C,FALSE)</f>
        <v>16</v>
      </c>
    </row>
    <row r="3005" spans="1:6" x14ac:dyDescent="0.25">
      <c r="A3005" t="s">
        <v>3246</v>
      </c>
      <c r="B3005">
        <v>8</v>
      </c>
      <c r="C3005" s="1">
        <v>45761</v>
      </c>
      <c r="D3005" t="s">
        <v>2</v>
      </c>
      <c r="E3005" s="8" t="str">
        <f t="shared" si="47"/>
        <v>Not Blank</v>
      </c>
      <c r="F3005">
        <f>_xlfn.XLOOKUP(C3005,'Wk no''s'!B:B,'Wk no''s'!C:C,FALSE)</f>
        <v>16</v>
      </c>
    </row>
    <row r="3006" spans="1:6" x14ac:dyDescent="0.25">
      <c r="A3006" t="s">
        <v>3247</v>
      </c>
      <c r="B3006">
        <v>8</v>
      </c>
      <c r="C3006" s="1">
        <v>45761</v>
      </c>
      <c r="D3006" t="s">
        <v>2</v>
      </c>
      <c r="E3006" s="8" t="str">
        <f t="shared" si="47"/>
        <v>Not Blank</v>
      </c>
      <c r="F3006">
        <f>_xlfn.XLOOKUP(C3006,'Wk no''s'!B:B,'Wk no''s'!C:C,FALSE)</f>
        <v>16</v>
      </c>
    </row>
    <row r="3007" spans="1:6" x14ac:dyDescent="0.25">
      <c r="A3007" t="s">
        <v>3248</v>
      </c>
      <c r="B3007">
        <v>0</v>
      </c>
      <c r="C3007" s="1">
        <v>45761</v>
      </c>
      <c r="D3007" t="s">
        <v>2</v>
      </c>
      <c r="E3007" s="8" t="str">
        <f t="shared" si="47"/>
        <v>Blank</v>
      </c>
      <c r="F3007">
        <f>_xlfn.XLOOKUP(C3007,'Wk no''s'!B:B,'Wk no''s'!C:C,FALSE)</f>
        <v>16</v>
      </c>
    </row>
    <row r="3008" spans="1:6" x14ac:dyDescent="0.25">
      <c r="A3008" t="s">
        <v>3249</v>
      </c>
      <c r="B3008">
        <v>8</v>
      </c>
      <c r="C3008" s="1">
        <v>45762</v>
      </c>
      <c r="D3008" t="s">
        <v>2</v>
      </c>
      <c r="E3008" s="8" t="str">
        <f t="shared" si="47"/>
        <v>Not Blank</v>
      </c>
      <c r="F3008">
        <f>_xlfn.XLOOKUP(C3008,'Wk no''s'!B:B,'Wk no''s'!C:C,FALSE)</f>
        <v>16</v>
      </c>
    </row>
    <row r="3009" spans="1:6" x14ac:dyDescent="0.25">
      <c r="A3009" t="s">
        <v>3250</v>
      </c>
      <c r="C3009" s="1">
        <v>45761</v>
      </c>
      <c r="D3009" t="s">
        <v>2</v>
      </c>
      <c r="E3009" s="8" t="str">
        <f t="shared" si="47"/>
        <v>Blank</v>
      </c>
      <c r="F3009">
        <f>_xlfn.XLOOKUP(C3009,'Wk no''s'!B:B,'Wk no''s'!C:C,FALSE)</f>
        <v>16</v>
      </c>
    </row>
    <row r="3010" spans="1:6" x14ac:dyDescent="0.25">
      <c r="A3010" t="s">
        <v>3251</v>
      </c>
      <c r="C3010" s="1">
        <v>45761</v>
      </c>
      <c r="D3010" t="s">
        <v>2</v>
      </c>
      <c r="E3010" s="8" t="str">
        <f t="shared" si="47"/>
        <v>Blank</v>
      </c>
      <c r="F3010">
        <f>_xlfn.XLOOKUP(C3010,'Wk no''s'!B:B,'Wk no''s'!C:C,FALSE)</f>
        <v>16</v>
      </c>
    </row>
    <row r="3011" spans="1:6" x14ac:dyDescent="0.25">
      <c r="A3011" t="s">
        <v>3252</v>
      </c>
      <c r="C3011" s="1">
        <v>45761</v>
      </c>
      <c r="D3011" t="s">
        <v>2</v>
      </c>
      <c r="E3011" s="8" t="str">
        <f t="shared" si="47"/>
        <v>Blank</v>
      </c>
      <c r="F3011">
        <f>_xlfn.XLOOKUP(C3011,'Wk no''s'!B:B,'Wk no''s'!C:C,FALSE)</f>
        <v>16</v>
      </c>
    </row>
    <row r="3012" spans="1:6" x14ac:dyDescent="0.25">
      <c r="A3012" t="s">
        <v>3253</v>
      </c>
      <c r="B3012">
        <v>0</v>
      </c>
      <c r="C3012" s="1">
        <v>45761</v>
      </c>
      <c r="D3012" t="s">
        <v>2</v>
      </c>
      <c r="E3012" s="8" t="str">
        <f t="shared" si="47"/>
        <v>Blank</v>
      </c>
      <c r="F3012">
        <f>_xlfn.XLOOKUP(C3012,'Wk no''s'!B:B,'Wk no''s'!C:C,FALSE)</f>
        <v>16</v>
      </c>
    </row>
    <row r="3013" spans="1:6" x14ac:dyDescent="0.25">
      <c r="A3013" t="s">
        <v>3254</v>
      </c>
      <c r="C3013" s="1">
        <v>45761</v>
      </c>
      <c r="D3013" t="s">
        <v>2</v>
      </c>
      <c r="E3013" s="8" t="str">
        <f t="shared" si="47"/>
        <v>Blank</v>
      </c>
      <c r="F3013">
        <f>_xlfn.XLOOKUP(C3013,'Wk no''s'!B:B,'Wk no''s'!C:C,FALSE)</f>
        <v>16</v>
      </c>
    </row>
    <row r="3014" spans="1:6" x14ac:dyDescent="0.25">
      <c r="A3014" t="s">
        <v>3255</v>
      </c>
      <c r="C3014" s="1">
        <v>45761</v>
      </c>
      <c r="D3014" t="s">
        <v>2</v>
      </c>
      <c r="E3014" s="8" t="str">
        <f t="shared" si="47"/>
        <v>Blank</v>
      </c>
      <c r="F3014">
        <f>_xlfn.XLOOKUP(C3014,'Wk no''s'!B:B,'Wk no''s'!C:C,FALSE)</f>
        <v>16</v>
      </c>
    </row>
    <row r="3015" spans="1:6" x14ac:dyDescent="0.25">
      <c r="A3015" t="s">
        <v>3256</v>
      </c>
      <c r="B3015">
        <v>0</v>
      </c>
      <c r="C3015" s="1">
        <v>45761</v>
      </c>
      <c r="D3015" t="s">
        <v>2</v>
      </c>
      <c r="E3015" s="8" t="str">
        <f t="shared" si="47"/>
        <v>Blank</v>
      </c>
      <c r="F3015">
        <f>_xlfn.XLOOKUP(C3015,'Wk no''s'!B:B,'Wk no''s'!C:C,FALSE)</f>
        <v>16</v>
      </c>
    </row>
    <row r="3016" spans="1:6" x14ac:dyDescent="0.25">
      <c r="A3016" t="s">
        <v>3257</v>
      </c>
      <c r="B3016">
        <v>0</v>
      </c>
      <c r="C3016" s="1">
        <v>45761</v>
      </c>
      <c r="D3016" t="s">
        <v>2</v>
      </c>
      <c r="E3016" s="8" t="str">
        <f t="shared" si="47"/>
        <v>Blank</v>
      </c>
      <c r="F3016">
        <f>_xlfn.XLOOKUP(C3016,'Wk no''s'!B:B,'Wk no''s'!C:C,FALSE)</f>
        <v>16</v>
      </c>
    </row>
    <row r="3017" spans="1:6" x14ac:dyDescent="0.25">
      <c r="A3017" t="s">
        <v>3258</v>
      </c>
      <c r="B3017">
        <v>0</v>
      </c>
      <c r="C3017" s="1">
        <v>45761</v>
      </c>
      <c r="D3017" t="s">
        <v>2</v>
      </c>
      <c r="E3017" s="8" t="str">
        <f t="shared" si="47"/>
        <v>Blank</v>
      </c>
      <c r="F3017">
        <f>_xlfn.XLOOKUP(C3017,'Wk no''s'!B:B,'Wk no''s'!C:C,FALSE)</f>
        <v>16</v>
      </c>
    </row>
    <row r="3018" spans="1:6" x14ac:dyDescent="0.25">
      <c r="A3018" t="s">
        <v>3259</v>
      </c>
      <c r="B3018">
        <v>-8</v>
      </c>
      <c r="C3018" s="1">
        <v>45761</v>
      </c>
      <c r="D3018" t="s">
        <v>2</v>
      </c>
      <c r="E3018" s="8" t="str">
        <f t="shared" si="47"/>
        <v>Not Blank</v>
      </c>
      <c r="F3018">
        <f>_xlfn.XLOOKUP(C3018,'Wk no''s'!B:B,'Wk no''s'!C:C,FALSE)</f>
        <v>16</v>
      </c>
    </row>
    <row r="3019" spans="1:6" x14ac:dyDescent="0.25">
      <c r="A3019" t="s">
        <v>3260</v>
      </c>
      <c r="B3019">
        <v>0</v>
      </c>
      <c r="C3019" s="1">
        <v>45761</v>
      </c>
      <c r="D3019" t="s">
        <v>2</v>
      </c>
      <c r="E3019" s="8" t="str">
        <f t="shared" si="47"/>
        <v>Blank</v>
      </c>
      <c r="F3019">
        <f>_xlfn.XLOOKUP(C3019,'Wk no''s'!B:B,'Wk no''s'!C:C,FALSE)</f>
        <v>16</v>
      </c>
    </row>
    <row r="3020" spans="1:6" x14ac:dyDescent="0.25">
      <c r="A3020" t="s">
        <v>3261</v>
      </c>
      <c r="C3020" s="1">
        <v>45761</v>
      </c>
      <c r="D3020" t="s">
        <v>2</v>
      </c>
      <c r="E3020" s="8" t="str">
        <f t="shared" si="47"/>
        <v>Blank</v>
      </c>
      <c r="F3020">
        <f>_xlfn.XLOOKUP(C3020,'Wk no''s'!B:B,'Wk no''s'!C:C,FALSE)</f>
        <v>16</v>
      </c>
    </row>
    <row r="3021" spans="1:6" x14ac:dyDescent="0.25">
      <c r="A3021" t="s">
        <v>3262</v>
      </c>
      <c r="C3021" s="1">
        <v>45761</v>
      </c>
      <c r="D3021" t="s">
        <v>2</v>
      </c>
      <c r="E3021" s="8" t="str">
        <f t="shared" si="47"/>
        <v>Blank</v>
      </c>
      <c r="F3021">
        <f>_xlfn.XLOOKUP(C3021,'Wk no''s'!B:B,'Wk no''s'!C:C,FALSE)</f>
        <v>16</v>
      </c>
    </row>
    <row r="3022" spans="1:6" x14ac:dyDescent="0.25">
      <c r="A3022" t="s">
        <v>3263</v>
      </c>
      <c r="B3022">
        <v>8</v>
      </c>
      <c r="C3022" s="1">
        <v>45762</v>
      </c>
      <c r="D3022" t="s">
        <v>2</v>
      </c>
      <c r="E3022" s="8" t="str">
        <f t="shared" si="47"/>
        <v>Not Blank</v>
      </c>
      <c r="F3022">
        <f>_xlfn.XLOOKUP(C3022,'Wk no''s'!B:B,'Wk no''s'!C:C,FALSE)</f>
        <v>16</v>
      </c>
    </row>
    <row r="3023" spans="1:6" x14ac:dyDescent="0.25">
      <c r="A3023" t="s">
        <v>3264</v>
      </c>
      <c r="C3023" s="1">
        <v>45761</v>
      </c>
      <c r="D3023" t="s">
        <v>2</v>
      </c>
      <c r="E3023" s="8" t="str">
        <f t="shared" si="47"/>
        <v>Blank</v>
      </c>
      <c r="F3023">
        <f>_xlfn.XLOOKUP(C3023,'Wk no''s'!B:B,'Wk no''s'!C:C,FALSE)</f>
        <v>16</v>
      </c>
    </row>
    <row r="3024" spans="1:6" x14ac:dyDescent="0.25">
      <c r="A3024" t="s">
        <v>3265</v>
      </c>
      <c r="C3024" s="1">
        <v>45761</v>
      </c>
      <c r="D3024" t="s">
        <v>2</v>
      </c>
      <c r="E3024" s="8" t="str">
        <f t="shared" si="47"/>
        <v>Blank</v>
      </c>
      <c r="F3024">
        <f>_xlfn.XLOOKUP(C3024,'Wk no''s'!B:B,'Wk no''s'!C:C,FALSE)</f>
        <v>16</v>
      </c>
    </row>
    <row r="3025" spans="1:6" x14ac:dyDescent="0.25">
      <c r="A3025" t="s">
        <v>3266</v>
      </c>
      <c r="C3025" s="1">
        <v>45761</v>
      </c>
      <c r="D3025" t="s">
        <v>2</v>
      </c>
      <c r="E3025" s="8" t="str">
        <f t="shared" si="47"/>
        <v>Blank</v>
      </c>
      <c r="F3025">
        <f>_xlfn.XLOOKUP(C3025,'Wk no''s'!B:B,'Wk no''s'!C:C,FALSE)</f>
        <v>16</v>
      </c>
    </row>
    <row r="3026" spans="1:6" x14ac:dyDescent="0.25">
      <c r="A3026" t="s">
        <v>3267</v>
      </c>
      <c r="B3026">
        <v>-8</v>
      </c>
      <c r="C3026" s="1">
        <v>45761</v>
      </c>
      <c r="D3026" t="s">
        <v>2</v>
      </c>
      <c r="E3026" s="8" t="str">
        <f t="shared" ref="E3026:E3089" si="48">IF(B3026=0,"Blank","Not Blank")</f>
        <v>Not Blank</v>
      </c>
      <c r="F3026">
        <f>_xlfn.XLOOKUP(C3026,'Wk no''s'!B:B,'Wk no''s'!C:C,FALSE)</f>
        <v>16</v>
      </c>
    </row>
    <row r="3027" spans="1:6" x14ac:dyDescent="0.25">
      <c r="A3027" t="s">
        <v>3268</v>
      </c>
      <c r="B3027">
        <v>16</v>
      </c>
      <c r="C3027" s="1">
        <v>45763</v>
      </c>
      <c r="D3027" t="s">
        <v>2</v>
      </c>
      <c r="E3027" s="8" t="str">
        <f t="shared" si="48"/>
        <v>Not Blank</v>
      </c>
      <c r="F3027">
        <f>_xlfn.XLOOKUP(C3027,'Wk no''s'!B:B,'Wk no''s'!C:C,FALSE)</f>
        <v>16</v>
      </c>
    </row>
    <row r="3028" spans="1:6" x14ac:dyDescent="0.25">
      <c r="A3028" t="s">
        <v>3269</v>
      </c>
      <c r="B3028">
        <v>0</v>
      </c>
      <c r="C3028" s="1">
        <v>45761</v>
      </c>
      <c r="D3028" t="s">
        <v>2</v>
      </c>
      <c r="E3028" s="8" t="str">
        <f t="shared" si="48"/>
        <v>Blank</v>
      </c>
      <c r="F3028">
        <f>_xlfn.XLOOKUP(C3028,'Wk no''s'!B:B,'Wk no''s'!C:C,FALSE)</f>
        <v>16</v>
      </c>
    </row>
    <row r="3029" spans="1:6" x14ac:dyDescent="0.25">
      <c r="A3029" t="s">
        <v>3270</v>
      </c>
      <c r="B3029">
        <v>16</v>
      </c>
      <c r="C3029" s="1">
        <v>45763</v>
      </c>
      <c r="D3029" t="s">
        <v>2</v>
      </c>
      <c r="E3029" s="8" t="str">
        <f t="shared" si="48"/>
        <v>Not Blank</v>
      </c>
      <c r="F3029">
        <f>_xlfn.XLOOKUP(C3029,'Wk no''s'!B:B,'Wk no''s'!C:C,FALSE)</f>
        <v>16</v>
      </c>
    </row>
    <row r="3030" spans="1:6" x14ac:dyDescent="0.25">
      <c r="A3030" t="s">
        <v>3271</v>
      </c>
      <c r="C3030" s="1">
        <v>45761</v>
      </c>
      <c r="D3030" t="s">
        <v>2</v>
      </c>
      <c r="E3030" s="8" t="str">
        <f t="shared" si="48"/>
        <v>Blank</v>
      </c>
      <c r="F3030">
        <f>_xlfn.XLOOKUP(C3030,'Wk no''s'!B:B,'Wk no''s'!C:C,FALSE)</f>
        <v>16</v>
      </c>
    </row>
    <row r="3031" spans="1:6" x14ac:dyDescent="0.25">
      <c r="A3031" t="s">
        <v>3272</v>
      </c>
      <c r="B3031">
        <v>8</v>
      </c>
      <c r="C3031" s="1">
        <v>45762</v>
      </c>
      <c r="D3031" t="s">
        <v>2</v>
      </c>
      <c r="E3031" s="8" t="str">
        <f t="shared" si="48"/>
        <v>Not Blank</v>
      </c>
      <c r="F3031">
        <f>_xlfn.XLOOKUP(C3031,'Wk no''s'!B:B,'Wk no''s'!C:C,FALSE)</f>
        <v>16</v>
      </c>
    </row>
    <row r="3032" spans="1:6" x14ac:dyDescent="0.25">
      <c r="A3032" t="s">
        <v>3273</v>
      </c>
      <c r="B3032">
        <v>0</v>
      </c>
      <c r="C3032" s="1">
        <v>45762</v>
      </c>
      <c r="D3032" t="s">
        <v>2</v>
      </c>
      <c r="E3032" s="8" t="str">
        <f t="shared" si="48"/>
        <v>Blank</v>
      </c>
      <c r="F3032">
        <f>_xlfn.XLOOKUP(C3032,'Wk no''s'!B:B,'Wk no''s'!C:C,FALSE)</f>
        <v>16</v>
      </c>
    </row>
    <row r="3033" spans="1:6" x14ac:dyDescent="0.25">
      <c r="A3033" t="s">
        <v>3274</v>
      </c>
      <c r="C3033" s="1">
        <v>45762</v>
      </c>
      <c r="D3033" t="s">
        <v>2</v>
      </c>
      <c r="E3033" s="8" t="str">
        <f t="shared" si="48"/>
        <v>Blank</v>
      </c>
      <c r="F3033">
        <f>_xlfn.XLOOKUP(C3033,'Wk no''s'!B:B,'Wk no''s'!C:C,FALSE)</f>
        <v>16</v>
      </c>
    </row>
    <row r="3034" spans="1:6" x14ac:dyDescent="0.25">
      <c r="A3034" t="s">
        <v>3275</v>
      </c>
      <c r="B3034">
        <v>0</v>
      </c>
      <c r="C3034" s="1">
        <v>45762</v>
      </c>
      <c r="D3034" t="s">
        <v>2</v>
      </c>
      <c r="E3034" s="8" t="str">
        <f t="shared" si="48"/>
        <v>Blank</v>
      </c>
      <c r="F3034">
        <f>_xlfn.XLOOKUP(C3034,'Wk no''s'!B:B,'Wk no''s'!C:C,FALSE)</f>
        <v>16</v>
      </c>
    </row>
    <row r="3035" spans="1:6" x14ac:dyDescent="0.25">
      <c r="A3035" t="s">
        <v>3276</v>
      </c>
      <c r="C3035" s="1">
        <v>45762</v>
      </c>
      <c r="D3035" t="s">
        <v>2</v>
      </c>
      <c r="E3035" s="8" t="str">
        <f t="shared" si="48"/>
        <v>Blank</v>
      </c>
      <c r="F3035">
        <f>_xlfn.XLOOKUP(C3035,'Wk no''s'!B:B,'Wk no''s'!C:C,FALSE)</f>
        <v>16</v>
      </c>
    </row>
    <row r="3036" spans="1:6" x14ac:dyDescent="0.25">
      <c r="A3036" t="s">
        <v>3277</v>
      </c>
      <c r="C3036" s="1">
        <v>45762</v>
      </c>
      <c r="D3036" t="s">
        <v>2</v>
      </c>
      <c r="E3036" s="8" t="str">
        <f t="shared" si="48"/>
        <v>Blank</v>
      </c>
      <c r="F3036">
        <f>_xlfn.XLOOKUP(C3036,'Wk no''s'!B:B,'Wk no''s'!C:C,FALSE)</f>
        <v>16</v>
      </c>
    </row>
    <row r="3037" spans="1:6" x14ac:dyDescent="0.25">
      <c r="A3037" t="s">
        <v>3278</v>
      </c>
      <c r="C3037" s="1">
        <v>45762</v>
      </c>
      <c r="D3037" t="s">
        <v>2</v>
      </c>
      <c r="E3037" s="8" t="str">
        <f t="shared" si="48"/>
        <v>Blank</v>
      </c>
      <c r="F3037">
        <f>_xlfn.XLOOKUP(C3037,'Wk no''s'!B:B,'Wk no''s'!C:C,FALSE)</f>
        <v>16</v>
      </c>
    </row>
    <row r="3038" spans="1:6" x14ac:dyDescent="0.25">
      <c r="A3038" t="s">
        <v>3279</v>
      </c>
      <c r="B3038">
        <v>0</v>
      </c>
      <c r="C3038" s="1">
        <v>45762</v>
      </c>
      <c r="D3038" t="s">
        <v>2</v>
      </c>
      <c r="E3038" s="8" t="str">
        <f t="shared" si="48"/>
        <v>Blank</v>
      </c>
      <c r="F3038">
        <f>_xlfn.XLOOKUP(C3038,'Wk no''s'!B:B,'Wk no''s'!C:C,FALSE)</f>
        <v>16</v>
      </c>
    </row>
    <row r="3039" spans="1:6" x14ac:dyDescent="0.25">
      <c r="A3039" t="s">
        <v>3280</v>
      </c>
      <c r="B3039">
        <v>0</v>
      </c>
      <c r="C3039" s="1">
        <v>45762</v>
      </c>
      <c r="D3039" t="s">
        <v>2</v>
      </c>
      <c r="E3039" s="8" t="str">
        <f t="shared" si="48"/>
        <v>Blank</v>
      </c>
      <c r="F3039">
        <f>_xlfn.XLOOKUP(C3039,'Wk no''s'!B:B,'Wk no''s'!C:C,FALSE)</f>
        <v>16</v>
      </c>
    </row>
    <row r="3040" spans="1:6" x14ac:dyDescent="0.25">
      <c r="A3040" t="s">
        <v>3281</v>
      </c>
      <c r="B3040">
        <v>8</v>
      </c>
      <c r="C3040" s="1">
        <v>45763</v>
      </c>
      <c r="D3040" t="s">
        <v>2</v>
      </c>
      <c r="E3040" s="8" t="str">
        <f t="shared" si="48"/>
        <v>Not Blank</v>
      </c>
      <c r="F3040">
        <f>_xlfn.XLOOKUP(C3040,'Wk no''s'!B:B,'Wk no''s'!C:C,FALSE)</f>
        <v>16</v>
      </c>
    </row>
    <row r="3041" spans="1:6" x14ac:dyDescent="0.25">
      <c r="A3041" t="s">
        <v>3282</v>
      </c>
      <c r="C3041" s="1">
        <v>45762</v>
      </c>
      <c r="D3041" t="s">
        <v>2</v>
      </c>
      <c r="E3041" s="8" t="str">
        <f t="shared" si="48"/>
        <v>Blank</v>
      </c>
      <c r="F3041">
        <f>_xlfn.XLOOKUP(C3041,'Wk no''s'!B:B,'Wk no''s'!C:C,FALSE)</f>
        <v>16</v>
      </c>
    </row>
    <row r="3042" spans="1:6" x14ac:dyDescent="0.25">
      <c r="A3042" t="s">
        <v>3283</v>
      </c>
      <c r="C3042" s="1">
        <v>45762</v>
      </c>
      <c r="D3042" t="s">
        <v>2</v>
      </c>
      <c r="E3042" s="8" t="str">
        <f t="shared" si="48"/>
        <v>Blank</v>
      </c>
      <c r="F3042">
        <f>_xlfn.XLOOKUP(C3042,'Wk no''s'!B:B,'Wk no''s'!C:C,FALSE)</f>
        <v>16</v>
      </c>
    </row>
    <row r="3043" spans="1:6" x14ac:dyDescent="0.25">
      <c r="A3043" t="s">
        <v>3284</v>
      </c>
      <c r="B3043">
        <v>8</v>
      </c>
      <c r="C3043" s="1">
        <v>45763</v>
      </c>
      <c r="D3043" t="s">
        <v>2</v>
      </c>
      <c r="E3043" s="8" t="str">
        <f t="shared" si="48"/>
        <v>Not Blank</v>
      </c>
      <c r="F3043">
        <f>_xlfn.XLOOKUP(C3043,'Wk no''s'!B:B,'Wk no''s'!C:C,FALSE)</f>
        <v>16</v>
      </c>
    </row>
    <row r="3044" spans="1:6" x14ac:dyDescent="0.25">
      <c r="A3044" t="s">
        <v>3285</v>
      </c>
      <c r="B3044">
        <v>0</v>
      </c>
      <c r="C3044" s="1">
        <v>45762</v>
      </c>
      <c r="D3044" t="s">
        <v>2</v>
      </c>
      <c r="E3044" s="8" t="str">
        <f t="shared" si="48"/>
        <v>Blank</v>
      </c>
      <c r="F3044">
        <f>_xlfn.XLOOKUP(C3044,'Wk no''s'!B:B,'Wk no''s'!C:C,FALSE)</f>
        <v>16</v>
      </c>
    </row>
    <row r="3045" spans="1:6" x14ac:dyDescent="0.25">
      <c r="A3045" t="s">
        <v>3286</v>
      </c>
      <c r="B3045">
        <v>8</v>
      </c>
      <c r="C3045" s="1">
        <v>45763</v>
      </c>
      <c r="D3045" t="s">
        <v>2</v>
      </c>
      <c r="E3045" s="8" t="str">
        <f t="shared" si="48"/>
        <v>Not Blank</v>
      </c>
      <c r="F3045">
        <f>_xlfn.XLOOKUP(C3045,'Wk no''s'!B:B,'Wk no''s'!C:C,FALSE)</f>
        <v>16</v>
      </c>
    </row>
    <row r="3046" spans="1:6" x14ac:dyDescent="0.25">
      <c r="A3046" t="s">
        <v>3287</v>
      </c>
      <c r="B3046">
        <v>0</v>
      </c>
      <c r="C3046" s="1">
        <v>45762</v>
      </c>
      <c r="D3046" t="s">
        <v>2</v>
      </c>
      <c r="E3046" s="8" t="str">
        <f t="shared" si="48"/>
        <v>Blank</v>
      </c>
      <c r="F3046">
        <f>_xlfn.XLOOKUP(C3046,'Wk no''s'!B:B,'Wk no''s'!C:C,FALSE)</f>
        <v>16</v>
      </c>
    </row>
    <row r="3047" spans="1:6" x14ac:dyDescent="0.25">
      <c r="A3047" t="s">
        <v>3288</v>
      </c>
      <c r="C3047" s="1">
        <v>45762</v>
      </c>
      <c r="D3047" t="s">
        <v>2</v>
      </c>
      <c r="E3047" s="8" t="str">
        <f t="shared" si="48"/>
        <v>Blank</v>
      </c>
      <c r="F3047">
        <f>_xlfn.XLOOKUP(C3047,'Wk no''s'!B:B,'Wk no''s'!C:C,FALSE)</f>
        <v>16</v>
      </c>
    </row>
    <row r="3048" spans="1:6" x14ac:dyDescent="0.25">
      <c r="A3048" t="s">
        <v>3289</v>
      </c>
      <c r="B3048">
        <v>0</v>
      </c>
      <c r="C3048" s="1">
        <v>45762</v>
      </c>
      <c r="D3048" t="s">
        <v>2</v>
      </c>
      <c r="E3048" s="8" t="str">
        <f t="shared" si="48"/>
        <v>Blank</v>
      </c>
      <c r="F3048">
        <f>_xlfn.XLOOKUP(C3048,'Wk no''s'!B:B,'Wk no''s'!C:C,FALSE)</f>
        <v>16</v>
      </c>
    </row>
    <row r="3049" spans="1:6" x14ac:dyDescent="0.25">
      <c r="A3049" t="s">
        <v>3290</v>
      </c>
      <c r="B3049">
        <v>0</v>
      </c>
      <c r="C3049" s="1">
        <v>45762</v>
      </c>
      <c r="D3049" t="s">
        <v>2</v>
      </c>
      <c r="E3049" s="8" t="str">
        <f t="shared" si="48"/>
        <v>Blank</v>
      </c>
      <c r="F3049">
        <f>_xlfn.XLOOKUP(C3049,'Wk no''s'!B:B,'Wk no''s'!C:C,FALSE)</f>
        <v>16</v>
      </c>
    </row>
    <row r="3050" spans="1:6" x14ac:dyDescent="0.25">
      <c r="A3050" t="s">
        <v>3291</v>
      </c>
      <c r="C3050" s="1">
        <v>45762</v>
      </c>
      <c r="D3050" t="s">
        <v>2</v>
      </c>
      <c r="E3050" s="8" t="str">
        <f t="shared" si="48"/>
        <v>Blank</v>
      </c>
      <c r="F3050">
        <f>_xlfn.XLOOKUP(C3050,'Wk no''s'!B:B,'Wk no''s'!C:C,FALSE)</f>
        <v>16</v>
      </c>
    </row>
    <row r="3051" spans="1:6" x14ac:dyDescent="0.25">
      <c r="A3051" t="s">
        <v>3292</v>
      </c>
      <c r="C3051" s="1">
        <v>45762</v>
      </c>
      <c r="D3051" t="s">
        <v>2</v>
      </c>
      <c r="E3051" s="8" t="str">
        <f t="shared" si="48"/>
        <v>Blank</v>
      </c>
      <c r="F3051">
        <f>_xlfn.XLOOKUP(C3051,'Wk no''s'!B:B,'Wk no''s'!C:C,FALSE)</f>
        <v>16</v>
      </c>
    </row>
    <row r="3052" spans="1:6" x14ac:dyDescent="0.25">
      <c r="A3052" t="s">
        <v>3293</v>
      </c>
      <c r="B3052">
        <v>0</v>
      </c>
      <c r="C3052" s="1">
        <v>45762</v>
      </c>
      <c r="D3052" t="s">
        <v>2</v>
      </c>
      <c r="E3052" s="8" t="str">
        <f t="shared" si="48"/>
        <v>Blank</v>
      </c>
      <c r="F3052">
        <f>_xlfn.XLOOKUP(C3052,'Wk no''s'!B:B,'Wk no''s'!C:C,FALSE)</f>
        <v>16</v>
      </c>
    </row>
    <row r="3053" spans="1:6" x14ac:dyDescent="0.25">
      <c r="A3053" t="s">
        <v>3294</v>
      </c>
      <c r="B3053">
        <v>0</v>
      </c>
      <c r="C3053" s="1">
        <v>45762</v>
      </c>
      <c r="D3053" t="s">
        <v>2</v>
      </c>
      <c r="E3053" s="8" t="str">
        <f t="shared" si="48"/>
        <v>Blank</v>
      </c>
      <c r="F3053">
        <f>_xlfn.XLOOKUP(C3053,'Wk no''s'!B:B,'Wk no''s'!C:C,FALSE)</f>
        <v>16</v>
      </c>
    </row>
    <row r="3054" spans="1:6" x14ac:dyDescent="0.25">
      <c r="A3054" t="s">
        <v>3295</v>
      </c>
      <c r="C3054" s="1">
        <v>45762</v>
      </c>
      <c r="D3054" t="s">
        <v>2</v>
      </c>
      <c r="E3054" s="8" t="str">
        <f t="shared" si="48"/>
        <v>Blank</v>
      </c>
      <c r="F3054">
        <f>_xlfn.XLOOKUP(C3054,'Wk no''s'!B:B,'Wk no''s'!C:C,FALSE)</f>
        <v>16</v>
      </c>
    </row>
    <row r="3055" spans="1:6" x14ac:dyDescent="0.25">
      <c r="A3055" t="s">
        <v>3296</v>
      </c>
      <c r="B3055">
        <v>8</v>
      </c>
      <c r="C3055" s="1">
        <v>45763</v>
      </c>
      <c r="D3055" t="s">
        <v>2</v>
      </c>
      <c r="E3055" s="8" t="str">
        <f t="shared" si="48"/>
        <v>Not Blank</v>
      </c>
      <c r="F3055">
        <f>_xlfn.XLOOKUP(C3055,'Wk no''s'!B:B,'Wk no''s'!C:C,FALSE)</f>
        <v>16</v>
      </c>
    </row>
    <row r="3056" spans="1:6" x14ac:dyDescent="0.25">
      <c r="A3056" t="s">
        <v>3297</v>
      </c>
      <c r="B3056">
        <v>0</v>
      </c>
      <c r="C3056" s="1">
        <v>45762</v>
      </c>
      <c r="D3056" t="s">
        <v>2</v>
      </c>
      <c r="E3056" s="8" t="str">
        <f t="shared" si="48"/>
        <v>Blank</v>
      </c>
      <c r="F3056">
        <f>_xlfn.XLOOKUP(C3056,'Wk no''s'!B:B,'Wk no''s'!C:C,FALSE)</f>
        <v>16</v>
      </c>
    </row>
    <row r="3057" spans="1:6" x14ac:dyDescent="0.25">
      <c r="A3057" t="s">
        <v>3298</v>
      </c>
      <c r="B3057">
        <v>8</v>
      </c>
      <c r="C3057" s="1">
        <v>45763</v>
      </c>
      <c r="D3057" t="s">
        <v>2</v>
      </c>
      <c r="E3057" s="8" t="str">
        <f t="shared" si="48"/>
        <v>Not Blank</v>
      </c>
      <c r="F3057">
        <f>_xlfn.XLOOKUP(C3057,'Wk no''s'!B:B,'Wk no''s'!C:C,FALSE)</f>
        <v>16</v>
      </c>
    </row>
    <row r="3058" spans="1:6" x14ac:dyDescent="0.25">
      <c r="A3058" t="s">
        <v>3299</v>
      </c>
      <c r="B3058">
        <v>16</v>
      </c>
      <c r="C3058" s="1">
        <v>45763</v>
      </c>
      <c r="D3058" t="s">
        <v>2</v>
      </c>
      <c r="E3058" s="8" t="str">
        <f t="shared" si="48"/>
        <v>Not Blank</v>
      </c>
      <c r="F3058">
        <f>_xlfn.XLOOKUP(C3058,'Wk no''s'!B:B,'Wk no''s'!C:C,FALSE)</f>
        <v>16</v>
      </c>
    </row>
    <row r="3059" spans="1:6" x14ac:dyDescent="0.25">
      <c r="A3059" t="s">
        <v>3300</v>
      </c>
      <c r="C3059" s="1">
        <v>45763</v>
      </c>
      <c r="D3059" t="s">
        <v>2</v>
      </c>
      <c r="E3059" s="8" t="str">
        <f t="shared" si="48"/>
        <v>Blank</v>
      </c>
      <c r="F3059">
        <f>_xlfn.XLOOKUP(C3059,'Wk no''s'!B:B,'Wk no''s'!C:C,FALSE)</f>
        <v>16</v>
      </c>
    </row>
    <row r="3060" spans="1:6" x14ac:dyDescent="0.25">
      <c r="A3060" t="s">
        <v>3301</v>
      </c>
      <c r="B3060">
        <v>0</v>
      </c>
      <c r="C3060" s="1">
        <v>45763</v>
      </c>
      <c r="D3060" t="s">
        <v>2</v>
      </c>
      <c r="E3060" s="8" t="str">
        <f t="shared" si="48"/>
        <v>Blank</v>
      </c>
      <c r="F3060">
        <f>_xlfn.XLOOKUP(C3060,'Wk no''s'!B:B,'Wk no''s'!C:C,FALSE)</f>
        <v>16</v>
      </c>
    </row>
    <row r="3061" spans="1:6" x14ac:dyDescent="0.25">
      <c r="A3061" t="s">
        <v>3302</v>
      </c>
      <c r="B3061">
        <v>0</v>
      </c>
      <c r="C3061" s="1">
        <v>45763</v>
      </c>
      <c r="D3061" t="s">
        <v>2</v>
      </c>
      <c r="E3061" s="8" t="str">
        <f t="shared" si="48"/>
        <v>Blank</v>
      </c>
      <c r="F3061">
        <f>_xlfn.XLOOKUP(C3061,'Wk no''s'!B:B,'Wk no''s'!C:C,FALSE)</f>
        <v>16</v>
      </c>
    </row>
    <row r="3062" spans="1:6" x14ac:dyDescent="0.25">
      <c r="A3062" t="s">
        <v>3303</v>
      </c>
      <c r="B3062">
        <v>0</v>
      </c>
      <c r="C3062" s="1">
        <v>45763</v>
      </c>
      <c r="D3062" t="s">
        <v>2</v>
      </c>
      <c r="E3062" s="8" t="str">
        <f t="shared" si="48"/>
        <v>Blank</v>
      </c>
      <c r="F3062">
        <f>_xlfn.XLOOKUP(C3062,'Wk no''s'!B:B,'Wk no''s'!C:C,FALSE)</f>
        <v>16</v>
      </c>
    </row>
    <row r="3063" spans="1:6" x14ac:dyDescent="0.25">
      <c r="A3063" t="s">
        <v>3304</v>
      </c>
      <c r="B3063">
        <v>0</v>
      </c>
      <c r="C3063" s="1">
        <v>45763</v>
      </c>
      <c r="D3063" t="s">
        <v>2</v>
      </c>
      <c r="E3063" s="8" t="str">
        <f t="shared" si="48"/>
        <v>Blank</v>
      </c>
      <c r="F3063">
        <f>_xlfn.XLOOKUP(C3063,'Wk no''s'!B:B,'Wk no''s'!C:C,FALSE)</f>
        <v>16</v>
      </c>
    </row>
    <row r="3064" spans="1:6" x14ac:dyDescent="0.25">
      <c r="A3064" t="s">
        <v>3305</v>
      </c>
      <c r="C3064" s="1">
        <v>45763</v>
      </c>
      <c r="D3064" t="s">
        <v>2</v>
      </c>
      <c r="E3064" s="8" t="str">
        <f t="shared" si="48"/>
        <v>Blank</v>
      </c>
      <c r="F3064">
        <f>_xlfn.XLOOKUP(C3064,'Wk no''s'!B:B,'Wk no''s'!C:C,FALSE)</f>
        <v>16</v>
      </c>
    </row>
    <row r="3065" spans="1:6" x14ac:dyDescent="0.25">
      <c r="A3065" t="s">
        <v>3306</v>
      </c>
      <c r="B3065">
        <v>0</v>
      </c>
      <c r="C3065" s="1">
        <v>45763</v>
      </c>
      <c r="D3065" t="s">
        <v>2</v>
      </c>
      <c r="E3065" s="8" t="str">
        <f t="shared" si="48"/>
        <v>Blank</v>
      </c>
      <c r="F3065">
        <f>_xlfn.XLOOKUP(C3065,'Wk no''s'!B:B,'Wk no''s'!C:C,FALSE)</f>
        <v>16</v>
      </c>
    </row>
    <row r="3066" spans="1:6" x14ac:dyDescent="0.25">
      <c r="A3066" t="s">
        <v>3307</v>
      </c>
      <c r="B3066">
        <v>0</v>
      </c>
      <c r="C3066" s="1">
        <v>45763</v>
      </c>
      <c r="D3066" t="s">
        <v>2</v>
      </c>
      <c r="E3066" s="8" t="str">
        <f t="shared" si="48"/>
        <v>Blank</v>
      </c>
      <c r="F3066">
        <f>_xlfn.XLOOKUP(C3066,'Wk no''s'!B:B,'Wk no''s'!C:C,FALSE)</f>
        <v>16</v>
      </c>
    </row>
    <row r="3067" spans="1:6" x14ac:dyDescent="0.25">
      <c r="A3067" t="s">
        <v>3308</v>
      </c>
      <c r="C3067" s="1">
        <v>45763</v>
      </c>
      <c r="D3067" t="s">
        <v>2</v>
      </c>
      <c r="E3067" s="8" t="str">
        <f t="shared" si="48"/>
        <v>Blank</v>
      </c>
      <c r="F3067">
        <f>_xlfn.XLOOKUP(C3067,'Wk no''s'!B:B,'Wk no''s'!C:C,FALSE)</f>
        <v>16</v>
      </c>
    </row>
    <row r="3068" spans="1:6" x14ac:dyDescent="0.25">
      <c r="A3068" t="s">
        <v>3309</v>
      </c>
      <c r="C3068" s="1">
        <v>45764</v>
      </c>
      <c r="D3068" t="s">
        <v>2</v>
      </c>
      <c r="E3068" s="8" t="str">
        <f t="shared" si="48"/>
        <v>Blank</v>
      </c>
      <c r="F3068">
        <f>_xlfn.XLOOKUP(C3068,'Wk no''s'!B:B,'Wk no''s'!C:C,FALSE)</f>
        <v>16</v>
      </c>
    </row>
    <row r="3069" spans="1:6" x14ac:dyDescent="0.25">
      <c r="A3069" t="s">
        <v>3310</v>
      </c>
      <c r="B3069">
        <v>0</v>
      </c>
      <c r="C3069" s="1">
        <v>45763</v>
      </c>
      <c r="D3069" t="s">
        <v>2</v>
      </c>
      <c r="E3069" s="8" t="str">
        <f t="shared" si="48"/>
        <v>Blank</v>
      </c>
      <c r="F3069">
        <f>_xlfn.XLOOKUP(C3069,'Wk no''s'!B:B,'Wk no''s'!C:C,FALSE)</f>
        <v>16</v>
      </c>
    </row>
    <row r="3070" spans="1:6" x14ac:dyDescent="0.25">
      <c r="A3070" t="s">
        <v>3311</v>
      </c>
      <c r="B3070">
        <v>0</v>
      </c>
      <c r="C3070" s="1">
        <v>45763</v>
      </c>
      <c r="D3070" t="s">
        <v>2</v>
      </c>
      <c r="E3070" s="8" t="str">
        <f t="shared" si="48"/>
        <v>Blank</v>
      </c>
      <c r="F3070">
        <f>_xlfn.XLOOKUP(C3070,'Wk no''s'!B:B,'Wk no''s'!C:C,FALSE)</f>
        <v>16</v>
      </c>
    </row>
    <row r="3071" spans="1:6" x14ac:dyDescent="0.25">
      <c r="A3071" t="s">
        <v>3312</v>
      </c>
      <c r="B3071">
        <v>-8</v>
      </c>
      <c r="C3071" s="1">
        <v>45763</v>
      </c>
      <c r="D3071" t="s">
        <v>2</v>
      </c>
      <c r="E3071" s="8" t="str">
        <f t="shared" si="48"/>
        <v>Not Blank</v>
      </c>
      <c r="F3071">
        <f>_xlfn.XLOOKUP(C3071,'Wk no''s'!B:B,'Wk no''s'!C:C,FALSE)</f>
        <v>16</v>
      </c>
    </row>
    <row r="3072" spans="1:6" x14ac:dyDescent="0.25">
      <c r="A3072" t="s">
        <v>3313</v>
      </c>
      <c r="B3072">
        <v>0</v>
      </c>
      <c r="C3072" s="1">
        <v>45763</v>
      </c>
      <c r="D3072" t="s">
        <v>2</v>
      </c>
      <c r="E3072" s="8" t="str">
        <f t="shared" si="48"/>
        <v>Blank</v>
      </c>
      <c r="F3072">
        <f>_xlfn.XLOOKUP(C3072,'Wk no''s'!B:B,'Wk no''s'!C:C,FALSE)</f>
        <v>16</v>
      </c>
    </row>
    <row r="3073" spans="1:6" x14ac:dyDescent="0.25">
      <c r="A3073" t="s">
        <v>3314</v>
      </c>
      <c r="C3073" s="1">
        <v>45763</v>
      </c>
      <c r="D3073" t="s">
        <v>2</v>
      </c>
      <c r="E3073" s="8" t="str">
        <f t="shared" si="48"/>
        <v>Blank</v>
      </c>
      <c r="F3073">
        <f>_xlfn.XLOOKUP(C3073,'Wk no''s'!B:B,'Wk no''s'!C:C,FALSE)</f>
        <v>16</v>
      </c>
    </row>
    <row r="3074" spans="1:6" x14ac:dyDescent="0.25">
      <c r="A3074" t="s">
        <v>3315</v>
      </c>
      <c r="C3074" s="1">
        <v>45763</v>
      </c>
      <c r="D3074" t="s">
        <v>2</v>
      </c>
      <c r="E3074" s="8" t="str">
        <f t="shared" si="48"/>
        <v>Blank</v>
      </c>
      <c r="F3074">
        <f>_xlfn.XLOOKUP(C3074,'Wk no''s'!B:B,'Wk no''s'!C:C,FALSE)</f>
        <v>16</v>
      </c>
    </row>
    <row r="3075" spans="1:6" x14ac:dyDescent="0.25">
      <c r="A3075" t="s">
        <v>3316</v>
      </c>
      <c r="C3075" s="1">
        <v>45763</v>
      </c>
      <c r="D3075" t="s">
        <v>2</v>
      </c>
      <c r="E3075" s="8" t="str">
        <f t="shared" si="48"/>
        <v>Blank</v>
      </c>
      <c r="F3075">
        <f>_xlfn.XLOOKUP(C3075,'Wk no''s'!B:B,'Wk no''s'!C:C,FALSE)</f>
        <v>16</v>
      </c>
    </row>
    <row r="3076" spans="1:6" x14ac:dyDescent="0.25">
      <c r="A3076" t="s">
        <v>3317</v>
      </c>
      <c r="B3076">
        <v>0</v>
      </c>
      <c r="C3076" s="1">
        <v>45763</v>
      </c>
      <c r="D3076" t="s">
        <v>2</v>
      </c>
      <c r="E3076" s="8" t="str">
        <f t="shared" si="48"/>
        <v>Blank</v>
      </c>
      <c r="F3076">
        <f>_xlfn.XLOOKUP(C3076,'Wk no''s'!B:B,'Wk no''s'!C:C,FALSE)</f>
        <v>16</v>
      </c>
    </row>
    <row r="3077" spans="1:6" x14ac:dyDescent="0.25">
      <c r="A3077" t="s">
        <v>3318</v>
      </c>
      <c r="B3077">
        <v>0</v>
      </c>
      <c r="C3077" s="1">
        <v>45763</v>
      </c>
      <c r="D3077" t="s">
        <v>2</v>
      </c>
      <c r="E3077" s="8" t="str">
        <f t="shared" si="48"/>
        <v>Blank</v>
      </c>
      <c r="F3077">
        <f>_xlfn.XLOOKUP(C3077,'Wk no''s'!B:B,'Wk no''s'!C:C,FALSE)</f>
        <v>16</v>
      </c>
    </row>
    <row r="3078" spans="1:6" x14ac:dyDescent="0.25">
      <c r="A3078" t="s">
        <v>3319</v>
      </c>
      <c r="C3078" s="1">
        <v>45763</v>
      </c>
      <c r="D3078" t="s">
        <v>2</v>
      </c>
      <c r="E3078" s="8" t="str">
        <f t="shared" si="48"/>
        <v>Blank</v>
      </c>
      <c r="F3078">
        <f>_xlfn.XLOOKUP(C3078,'Wk no''s'!B:B,'Wk no''s'!C:C,FALSE)</f>
        <v>16</v>
      </c>
    </row>
    <row r="3079" spans="1:6" x14ac:dyDescent="0.25">
      <c r="A3079" t="s">
        <v>3320</v>
      </c>
      <c r="C3079" s="1">
        <v>45763</v>
      </c>
      <c r="D3079" t="s">
        <v>2</v>
      </c>
      <c r="E3079" s="8" t="str">
        <f t="shared" si="48"/>
        <v>Blank</v>
      </c>
      <c r="F3079">
        <f>_xlfn.XLOOKUP(C3079,'Wk no''s'!B:B,'Wk no''s'!C:C,FALSE)</f>
        <v>16</v>
      </c>
    </row>
    <row r="3080" spans="1:6" x14ac:dyDescent="0.25">
      <c r="A3080" t="s">
        <v>3321</v>
      </c>
      <c r="C3080" s="1">
        <v>45763</v>
      </c>
      <c r="D3080" t="s">
        <v>2</v>
      </c>
      <c r="E3080" s="8" t="str">
        <f t="shared" si="48"/>
        <v>Blank</v>
      </c>
      <c r="F3080">
        <f>_xlfn.XLOOKUP(C3080,'Wk no''s'!B:B,'Wk no''s'!C:C,FALSE)</f>
        <v>16</v>
      </c>
    </row>
    <row r="3081" spans="1:6" x14ac:dyDescent="0.25">
      <c r="A3081" t="s">
        <v>3322</v>
      </c>
      <c r="B3081">
        <v>-8</v>
      </c>
      <c r="C3081" s="1">
        <v>45763</v>
      </c>
      <c r="D3081" t="s">
        <v>2</v>
      </c>
      <c r="E3081" s="8" t="str">
        <f t="shared" si="48"/>
        <v>Not Blank</v>
      </c>
      <c r="F3081">
        <f>_xlfn.XLOOKUP(C3081,'Wk no''s'!B:B,'Wk no''s'!C:C,FALSE)</f>
        <v>16</v>
      </c>
    </row>
    <row r="3082" spans="1:6" x14ac:dyDescent="0.25">
      <c r="A3082" t="s">
        <v>3323</v>
      </c>
      <c r="C3082" s="1">
        <v>45763</v>
      </c>
      <c r="D3082" t="s">
        <v>2</v>
      </c>
      <c r="E3082" s="8" t="str">
        <f t="shared" si="48"/>
        <v>Blank</v>
      </c>
      <c r="F3082">
        <f>_xlfn.XLOOKUP(C3082,'Wk no''s'!B:B,'Wk no''s'!C:C,FALSE)</f>
        <v>16</v>
      </c>
    </row>
    <row r="3083" spans="1:6" x14ac:dyDescent="0.25">
      <c r="A3083" t="s">
        <v>3324</v>
      </c>
      <c r="C3083" s="1">
        <v>45763</v>
      </c>
      <c r="D3083" t="s">
        <v>2</v>
      </c>
      <c r="E3083" s="8" t="str">
        <f t="shared" si="48"/>
        <v>Blank</v>
      </c>
      <c r="F3083">
        <f>_xlfn.XLOOKUP(C3083,'Wk no''s'!B:B,'Wk no''s'!C:C,FALSE)</f>
        <v>16</v>
      </c>
    </row>
    <row r="3084" spans="1:6" x14ac:dyDescent="0.25">
      <c r="A3084" t="s">
        <v>3325</v>
      </c>
      <c r="C3084" s="1">
        <v>45763</v>
      </c>
      <c r="D3084" t="s">
        <v>2</v>
      </c>
      <c r="E3084" s="8" t="str">
        <f t="shared" si="48"/>
        <v>Blank</v>
      </c>
      <c r="F3084">
        <f>_xlfn.XLOOKUP(C3084,'Wk no''s'!B:B,'Wk no''s'!C:C,FALSE)</f>
        <v>16</v>
      </c>
    </row>
    <row r="3085" spans="1:6" x14ac:dyDescent="0.25">
      <c r="A3085" t="s">
        <v>3326</v>
      </c>
      <c r="B3085">
        <v>0</v>
      </c>
      <c r="C3085" s="1">
        <v>45763</v>
      </c>
      <c r="D3085" t="s">
        <v>2</v>
      </c>
      <c r="E3085" s="8" t="str">
        <f t="shared" si="48"/>
        <v>Blank</v>
      </c>
      <c r="F3085">
        <f>_xlfn.XLOOKUP(C3085,'Wk no''s'!B:B,'Wk no''s'!C:C,FALSE)</f>
        <v>16</v>
      </c>
    </row>
    <row r="3086" spans="1:6" x14ac:dyDescent="0.25">
      <c r="A3086" t="s">
        <v>3327</v>
      </c>
      <c r="C3086" s="1">
        <v>45763</v>
      </c>
      <c r="D3086" t="s">
        <v>2</v>
      </c>
      <c r="E3086" s="8" t="str">
        <f t="shared" si="48"/>
        <v>Blank</v>
      </c>
      <c r="F3086">
        <f>_xlfn.XLOOKUP(C3086,'Wk no''s'!B:B,'Wk no''s'!C:C,FALSE)</f>
        <v>16</v>
      </c>
    </row>
    <row r="3087" spans="1:6" x14ac:dyDescent="0.25">
      <c r="A3087" t="s">
        <v>3328</v>
      </c>
      <c r="C3087" s="1">
        <v>45763</v>
      </c>
      <c r="D3087" t="s">
        <v>2</v>
      </c>
      <c r="E3087" s="8" t="str">
        <f t="shared" si="48"/>
        <v>Blank</v>
      </c>
      <c r="F3087">
        <f>_xlfn.XLOOKUP(C3087,'Wk no''s'!B:B,'Wk no''s'!C:C,FALSE)</f>
        <v>16</v>
      </c>
    </row>
    <row r="3088" spans="1:6" x14ac:dyDescent="0.25">
      <c r="A3088" t="s">
        <v>3329</v>
      </c>
      <c r="C3088" s="1">
        <v>45763</v>
      </c>
      <c r="D3088" t="s">
        <v>2</v>
      </c>
      <c r="E3088" s="8" t="str">
        <f t="shared" si="48"/>
        <v>Blank</v>
      </c>
      <c r="F3088">
        <f>_xlfn.XLOOKUP(C3088,'Wk no''s'!B:B,'Wk no''s'!C:C,FALSE)</f>
        <v>16</v>
      </c>
    </row>
    <row r="3089" spans="1:6" x14ac:dyDescent="0.25">
      <c r="A3089" t="s">
        <v>3330</v>
      </c>
      <c r="C3089" s="1">
        <v>45763</v>
      </c>
      <c r="D3089" t="s">
        <v>2</v>
      </c>
      <c r="E3089" s="8" t="str">
        <f t="shared" si="48"/>
        <v>Blank</v>
      </c>
      <c r="F3089">
        <f>_xlfn.XLOOKUP(C3089,'Wk no''s'!B:B,'Wk no''s'!C:C,FALSE)</f>
        <v>16</v>
      </c>
    </row>
    <row r="3090" spans="1:6" x14ac:dyDescent="0.25">
      <c r="A3090" t="s">
        <v>3331</v>
      </c>
      <c r="C3090" s="1">
        <v>45763</v>
      </c>
      <c r="D3090" t="s">
        <v>2</v>
      </c>
      <c r="E3090" s="8" t="str">
        <f t="shared" ref="E3090:E3153" si="49">IF(B3090=0,"Blank","Not Blank")</f>
        <v>Blank</v>
      </c>
      <c r="F3090">
        <f>_xlfn.XLOOKUP(C3090,'Wk no''s'!B:B,'Wk no''s'!C:C,FALSE)</f>
        <v>16</v>
      </c>
    </row>
    <row r="3091" spans="1:6" x14ac:dyDescent="0.25">
      <c r="A3091" t="s">
        <v>3332</v>
      </c>
      <c r="C3091" s="1">
        <v>45763</v>
      </c>
      <c r="D3091" t="s">
        <v>2</v>
      </c>
      <c r="E3091" s="8" t="str">
        <f t="shared" si="49"/>
        <v>Blank</v>
      </c>
      <c r="F3091">
        <f>_xlfn.XLOOKUP(C3091,'Wk no''s'!B:B,'Wk no''s'!C:C,FALSE)</f>
        <v>16</v>
      </c>
    </row>
    <row r="3092" spans="1:6" x14ac:dyDescent="0.25">
      <c r="A3092" t="s">
        <v>3333</v>
      </c>
      <c r="C3092" s="1">
        <v>45763</v>
      </c>
      <c r="D3092" t="s">
        <v>2</v>
      </c>
      <c r="E3092" s="8" t="str">
        <f t="shared" si="49"/>
        <v>Blank</v>
      </c>
      <c r="F3092">
        <f>_xlfn.XLOOKUP(C3092,'Wk no''s'!B:B,'Wk no''s'!C:C,FALSE)</f>
        <v>16</v>
      </c>
    </row>
    <row r="3093" spans="1:6" x14ac:dyDescent="0.25">
      <c r="A3093" t="s">
        <v>3334</v>
      </c>
      <c r="B3093">
        <v>0</v>
      </c>
      <c r="C3093" s="1">
        <v>45764</v>
      </c>
      <c r="D3093" t="s">
        <v>2</v>
      </c>
      <c r="E3093" s="8" t="str">
        <f t="shared" si="49"/>
        <v>Blank</v>
      </c>
      <c r="F3093">
        <f>_xlfn.XLOOKUP(C3093,'Wk no''s'!B:B,'Wk no''s'!C:C,FALSE)</f>
        <v>16</v>
      </c>
    </row>
    <row r="3094" spans="1:6" x14ac:dyDescent="0.25">
      <c r="A3094" t="s">
        <v>3335</v>
      </c>
      <c r="C3094" s="1">
        <v>45764</v>
      </c>
      <c r="D3094" t="s">
        <v>2</v>
      </c>
      <c r="E3094" s="8" t="str">
        <f t="shared" si="49"/>
        <v>Blank</v>
      </c>
      <c r="F3094">
        <f>_xlfn.XLOOKUP(C3094,'Wk no''s'!B:B,'Wk no''s'!C:C,FALSE)</f>
        <v>16</v>
      </c>
    </row>
    <row r="3095" spans="1:6" x14ac:dyDescent="0.25">
      <c r="A3095" t="s">
        <v>3336</v>
      </c>
      <c r="B3095">
        <v>0</v>
      </c>
      <c r="C3095" s="1">
        <v>45764</v>
      </c>
      <c r="D3095" t="s">
        <v>2</v>
      </c>
      <c r="E3095" s="8" t="str">
        <f t="shared" si="49"/>
        <v>Blank</v>
      </c>
      <c r="F3095">
        <f>_xlfn.XLOOKUP(C3095,'Wk no''s'!B:B,'Wk no''s'!C:C,FALSE)</f>
        <v>16</v>
      </c>
    </row>
    <row r="3096" spans="1:6" x14ac:dyDescent="0.25">
      <c r="A3096" t="s">
        <v>3337</v>
      </c>
      <c r="C3096" s="1">
        <v>45764</v>
      </c>
      <c r="D3096" t="s">
        <v>2</v>
      </c>
      <c r="E3096" s="8" t="str">
        <f t="shared" si="49"/>
        <v>Blank</v>
      </c>
      <c r="F3096">
        <f>_xlfn.XLOOKUP(C3096,'Wk no''s'!B:B,'Wk no''s'!C:C,FALSE)</f>
        <v>16</v>
      </c>
    </row>
    <row r="3097" spans="1:6" x14ac:dyDescent="0.25">
      <c r="A3097" t="s">
        <v>3338</v>
      </c>
      <c r="C3097" s="1">
        <v>45764</v>
      </c>
      <c r="D3097" t="s">
        <v>2</v>
      </c>
      <c r="E3097" s="8" t="str">
        <f t="shared" si="49"/>
        <v>Blank</v>
      </c>
      <c r="F3097">
        <f>_xlfn.XLOOKUP(C3097,'Wk no''s'!B:B,'Wk no''s'!C:C,FALSE)</f>
        <v>16</v>
      </c>
    </row>
    <row r="3098" spans="1:6" x14ac:dyDescent="0.25">
      <c r="A3098" t="s">
        <v>3339</v>
      </c>
      <c r="B3098">
        <v>0</v>
      </c>
      <c r="C3098" s="1">
        <v>45764</v>
      </c>
      <c r="D3098" t="s">
        <v>2</v>
      </c>
      <c r="E3098" s="8" t="str">
        <f t="shared" si="49"/>
        <v>Blank</v>
      </c>
      <c r="F3098">
        <f>_xlfn.XLOOKUP(C3098,'Wk no''s'!B:B,'Wk no''s'!C:C,FALSE)</f>
        <v>16</v>
      </c>
    </row>
    <row r="3099" spans="1:6" x14ac:dyDescent="0.25">
      <c r="A3099" t="s">
        <v>3340</v>
      </c>
      <c r="C3099" s="1">
        <v>45764</v>
      </c>
      <c r="D3099" t="s">
        <v>2</v>
      </c>
      <c r="E3099" s="8" t="str">
        <f t="shared" si="49"/>
        <v>Blank</v>
      </c>
      <c r="F3099">
        <f>_xlfn.XLOOKUP(C3099,'Wk no''s'!B:B,'Wk no''s'!C:C,FALSE)</f>
        <v>16</v>
      </c>
    </row>
    <row r="3100" spans="1:6" x14ac:dyDescent="0.25">
      <c r="A3100" t="s">
        <v>3341</v>
      </c>
      <c r="C3100" s="1">
        <v>45764</v>
      </c>
      <c r="D3100" t="s">
        <v>2</v>
      </c>
      <c r="E3100" s="8" t="str">
        <f t="shared" si="49"/>
        <v>Blank</v>
      </c>
      <c r="F3100">
        <f>_xlfn.XLOOKUP(C3100,'Wk no''s'!B:B,'Wk no''s'!C:C,FALSE)</f>
        <v>16</v>
      </c>
    </row>
    <row r="3101" spans="1:6" x14ac:dyDescent="0.25">
      <c r="A3101" t="s">
        <v>3342</v>
      </c>
      <c r="C3101" s="1">
        <v>45764</v>
      </c>
      <c r="D3101" t="s">
        <v>2</v>
      </c>
      <c r="E3101" s="8" t="str">
        <f t="shared" si="49"/>
        <v>Blank</v>
      </c>
      <c r="F3101">
        <f>_xlfn.XLOOKUP(C3101,'Wk no''s'!B:B,'Wk no''s'!C:C,FALSE)</f>
        <v>16</v>
      </c>
    </row>
    <row r="3102" spans="1:6" x14ac:dyDescent="0.25">
      <c r="A3102" t="s">
        <v>3343</v>
      </c>
      <c r="C3102" s="1">
        <v>45764</v>
      </c>
      <c r="D3102" t="s">
        <v>2</v>
      </c>
      <c r="E3102" s="8" t="str">
        <f t="shared" si="49"/>
        <v>Blank</v>
      </c>
      <c r="F3102">
        <f>_xlfn.XLOOKUP(C3102,'Wk no''s'!B:B,'Wk no''s'!C:C,FALSE)</f>
        <v>16</v>
      </c>
    </row>
    <row r="3103" spans="1:6" x14ac:dyDescent="0.25">
      <c r="A3103" t="s">
        <v>3344</v>
      </c>
      <c r="C3103" s="1">
        <v>45764</v>
      </c>
      <c r="D3103" t="s">
        <v>2</v>
      </c>
      <c r="E3103" s="8" t="str">
        <f t="shared" si="49"/>
        <v>Blank</v>
      </c>
      <c r="F3103">
        <f>_xlfn.XLOOKUP(C3103,'Wk no''s'!B:B,'Wk no''s'!C:C,FALSE)</f>
        <v>16</v>
      </c>
    </row>
    <row r="3104" spans="1:6" x14ac:dyDescent="0.25">
      <c r="A3104" t="s">
        <v>3345</v>
      </c>
      <c r="C3104" s="1">
        <v>45764</v>
      </c>
      <c r="D3104" t="s">
        <v>2</v>
      </c>
      <c r="E3104" s="8" t="str">
        <f t="shared" si="49"/>
        <v>Blank</v>
      </c>
      <c r="F3104">
        <f>_xlfn.XLOOKUP(C3104,'Wk no''s'!B:B,'Wk no''s'!C:C,FALSE)</f>
        <v>16</v>
      </c>
    </row>
    <row r="3105" spans="1:6" x14ac:dyDescent="0.25">
      <c r="A3105" t="s">
        <v>3346</v>
      </c>
      <c r="B3105">
        <v>88</v>
      </c>
      <c r="C3105" s="1">
        <v>45764</v>
      </c>
      <c r="D3105" t="s">
        <v>11</v>
      </c>
      <c r="E3105" s="8" t="str">
        <f t="shared" si="49"/>
        <v>Not Blank</v>
      </c>
      <c r="F3105">
        <f>_xlfn.XLOOKUP(C3105,'Wk no''s'!B:B,'Wk no''s'!C:C,FALSE)</f>
        <v>16</v>
      </c>
    </row>
    <row r="3106" spans="1:6" x14ac:dyDescent="0.25">
      <c r="A3106" t="s">
        <v>3347</v>
      </c>
      <c r="B3106">
        <v>64</v>
      </c>
      <c r="C3106" s="1">
        <v>45762</v>
      </c>
      <c r="D3106" t="s">
        <v>11</v>
      </c>
      <c r="E3106" s="8" t="str">
        <f t="shared" si="49"/>
        <v>Not Blank</v>
      </c>
      <c r="F3106">
        <f>_xlfn.XLOOKUP(C3106,'Wk no''s'!B:B,'Wk no''s'!C:C,FALSE)</f>
        <v>16</v>
      </c>
    </row>
    <row r="3107" spans="1:6" x14ac:dyDescent="0.25">
      <c r="A3107" t="s">
        <v>3348</v>
      </c>
      <c r="B3107">
        <v>40</v>
      </c>
      <c r="C3107" s="1">
        <v>45763</v>
      </c>
      <c r="D3107" t="s">
        <v>11</v>
      </c>
      <c r="E3107" s="8" t="str">
        <f t="shared" si="49"/>
        <v>Not Blank</v>
      </c>
      <c r="F3107">
        <f>_xlfn.XLOOKUP(C3107,'Wk no''s'!B:B,'Wk no''s'!C:C,FALSE)</f>
        <v>16</v>
      </c>
    </row>
    <row r="3108" spans="1:6" x14ac:dyDescent="0.25">
      <c r="A3108" t="s">
        <v>3349</v>
      </c>
      <c r="B3108">
        <v>37</v>
      </c>
      <c r="C3108" s="1">
        <v>45764</v>
      </c>
      <c r="D3108" t="s">
        <v>11</v>
      </c>
      <c r="E3108" s="8" t="str">
        <f t="shared" si="49"/>
        <v>Not Blank</v>
      </c>
      <c r="F3108">
        <f>_xlfn.XLOOKUP(C3108,'Wk no''s'!B:B,'Wk no''s'!C:C,FALSE)</f>
        <v>16</v>
      </c>
    </row>
    <row r="3109" spans="1:6" x14ac:dyDescent="0.25">
      <c r="A3109" t="s">
        <v>3350</v>
      </c>
      <c r="B3109">
        <v>13</v>
      </c>
      <c r="C3109" s="1">
        <v>45765</v>
      </c>
      <c r="D3109" t="s">
        <v>11</v>
      </c>
      <c r="E3109" s="8" t="str">
        <f t="shared" si="49"/>
        <v>Not Blank</v>
      </c>
      <c r="F3109">
        <f>_xlfn.XLOOKUP(C3109,'Wk no''s'!B:B,'Wk no''s'!C:C,FALSE)</f>
        <v>16</v>
      </c>
    </row>
    <row r="3110" spans="1:6" x14ac:dyDescent="0.25">
      <c r="A3110" t="s">
        <v>3351</v>
      </c>
      <c r="B3110">
        <v>8</v>
      </c>
      <c r="C3110" s="1">
        <v>45765</v>
      </c>
      <c r="D3110" t="s">
        <v>11</v>
      </c>
      <c r="E3110" s="8" t="str">
        <f t="shared" si="49"/>
        <v>Not Blank</v>
      </c>
      <c r="F3110">
        <f>_xlfn.XLOOKUP(C3110,'Wk no''s'!B:B,'Wk no''s'!C:C,FALSE)</f>
        <v>16</v>
      </c>
    </row>
    <row r="3111" spans="1:6" x14ac:dyDescent="0.25">
      <c r="A3111" t="s">
        <v>3352</v>
      </c>
      <c r="B3111">
        <v>9</v>
      </c>
      <c r="C3111" s="1">
        <v>45765</v>
      </c>
      <c r="D3111" t="s">
        <v>11</v>
      </c>
      <c r="E3111" s="8" t="str">
        <f t="shared" si="49"/>
        <v>Not Blank</v>
      </c>
      <c r="F3111">
        <f>_xlfn.XLOOKUP(C3111,'Wk no''s'!B:B,'Wk no''s'!C:C,FALSE)</f>
        <v>16</v>
      </c>
    </row>
    <row r="3112" spans="1:6" x14ac:dyDescent="0.25">
      <c r="A3112" t="s">
        <v>3353</v>
      </c>
      <c r="B3112">
        <v>9</v>
      </c>
      <c r="C3112" s="1">
        <v>45765</v>
      </c>
      <c r="D3112" t="s">
        <v>11</v>
      </c>
      <c r="E3112" s="8" t="str">
        <f t="shared" si="49"/>
        <v>Not Blank</v>
      </c>
      <c r="F3112">
        <f>_xlfn.XLOOKUP(C3112,'Wk no''s'!B:B,'Wk no''s'!C:C,FALSE)</f>
        <v>16</v>
      </c>
    </row>
    <row r="3113" spans="1:6" x14ac:dyDescent="0.25">
      <c r="A3113" t="s">
        <v>3354</v>
      </c>
      <c r="B3113">
        <v>13</v>
      </c>
      <c r="C3113" s="1">
        <v>45765</v>
      </c>
      <c r="D3113" t="s">
        <v>11</v>
      </c>
      <c r="E3113" s="8" t="str">
        <f t="shared" si="49"/>
        <v>Not Blank</v>
      </c>
      <c r="F3113">
        <f>_xlfn.XLOOKUP(C3113,'Wk no''s'!B:B,'Wk no''s'!C:C,FALSE)</f>
        <v>16</v>
      </c>
    </row>
    <row r="3114" spans="1:6" x14ac:dyDescent="0.25">
      <c r="A3114" t="s">
        <v>3355</v>
      </c>
      <c r="B3114">
        <v>12</v>
      </c>
      <c r="C3114" s="1">
        <v>45765</v>
      </c>
      <c r="D3114" t="s">
        <v>11</v>
      </c>
      <c r="E3114" s="8" t="str">
        <f t="shared" si="49"/>
        <v>Not Blank</v>
      </c>
      <c r="F3114">
        <f>_xlfn.XLOOKUP(C3114,'Wk no''s'!B:B,'Wk no''s'!C:C,FALSE)</f>
        <v>16</v>
      </c>
    </row>
    <row r="3115" spans="1:6" x14ac:dyDescent="0.25">
      <c r="A3115" t="s">
        <v>3356</v>
      </c>
      <c r="B3115">
        <v>9</v>
      </c>
      <c r="C3115" s="1">
        <v>45765</v>
      </c>
      <c r="D3115" t="s">
        <v>11</v>
      </c>
      <c r="E3115" s="8" t="str">
        <f t="shared" si="49"/>
        <v>Not Blank</v>
      </c>
      <c r="F3115">
        <f>_xlfn.XLOOKUP(C3115,'Wk no''s'!B:B,'Wk no''s'!C:C,FALSE)</f>
        <v>16</v>
      </c>
    </row>
    <row r="3116" spans="1:6" x14ac:dyDescent="0.25">
      <c r="A3116" t="s">
        <v>3357</v>
      </c>
      <c r="B3116">
        <v>12</v>
      </c>
      <c r="C3116" s="1">
        <v>45765</v>
      </c>
      <c r="D3116" t="s">
        <v>11</v>
      </c>
      <c r="E3116" s="8" t="str">
        <f t="shared" si="49"/>
        <v>Not Blank</v>
      </c>
      <c r="F3116">
        <f>_xlfn.XLOOKUP(C3116,'Wk no''s'!B:B,'Wk no''s'!C:C,FALSE)</f>
        <v>16</v>
      </c>
    </row>
    <row r="3117" spans="1:6" x14ac:dyDescent="0.25">
      <c r="A3117" t="s">
        <v>3358</v>
      </c>
      <c r="B3117">
        <v>13</v>
      </c>
      <c r="C3117" s="1">
        <v>45765</v>
      </c>
      <c r="D3117" t="s">
        <v>11</v>
      </c>
      <c r="E3117" s="8" t="str">
        <f t="shared" si="49"/>
        <v>Not Blank</v>
      </c>
      <c r="F3117">
        <f>_xlfn.XLOOKUP(C3117,'Wk no''s'!B:B,'Wk no''s'!C:C,FALSE)</f>
        <v>16</v>
      </c>
    </row>
    <row r="3118" spans="1:6" x14ac:dyDescent="0.25">
      <c r="A3118" t="s">
        <v>3359</v>
      </c>
      <c r="B3118">
        <v>13</v>
      </c>
      <c r="C3118" s="1">
        <v>45765</v>
      </c>
      <c r="D3118" t="s">
        <v>11</v>
      </c>
      <c r="E3118" s="8" t="str">
        <f t="shared" si="49"/>
        <v>Not Blank</v>
      </c>
      <c r="F3118">
        <f>_xlfn.XLOOKUP(C3118,'Wk no''s'!B:B,'Wk no''s'!C:C,FALSE)</f>
        <v>16</v>
      </c>
    </row>
    <row r="3119" spans="1:6" x14ac:dyDescent="0.25">
      <c r="A3119" t="s">
        <v>3360</v>
      </c>
      <c r="B3119">
        <v>13</v>
      </c>
      <c r="C3119" s="1">
        <v>45765</v>
      </c>
      <c r="D3119" t="s">
        <v>11</v>
      </c>
      <c r="E3119" s="8" t="str">
        <f t="shared" si="49"/>
        <v>Not Blank</v>
      </c>
      <c r="F3119">
        <f>_xlfn.XLOOKUP(C3119,'Wk no''s'!B:B,'Wk no''s'!C:C,FALSE)</f>
        <v>16</v>
      </c>
    </row>
    <row r="3120" spans="1:6" x14ac:dyDescent="0.25">
      <c r="A3120" t="s">
        <v>3361</v>
      </c>
      <c r="B3120">
        <v>48</v>
      </c>
      <c r="C3120" s="1">
        <v>45770</v>
      </c>
      <c r="D3120" t="s">
        <v>1</v>
      </c>
      <c r="E3120" s="8" t="str">
        <f t="shared" si="49"/>
        <v>Not Blank</v>
      </c>
      <c r="F3120">
        <f>_xlfn.XLOOKUP(C3120,'Wk no''s'!B:B,'Wk no''s'!C:C,FALSE)</f>
        <v>17</v>
      </c>
    </row>
    <row r="3121" spans="1:6" x14ac:dyDescent="0.25">
      <c r="A3121" t="s">
        <v>3362</v>
      </c>
      <c r="B3121">
        <v>56</v>
      </c>
      <c r="C3121" s="1">
        <v>45771</v>
      </c>
      <c r="D3121" t="s">
        <v>8</v>
      </c>
      <c r="E3121" s="8" t="str">
        <f t="shared" si="49"/>
        <v>Not Blank</v>
      </c>
      <c r="F3121">
        <f>_xlfn.XLOOKUP(C3121,'Wk no''s'!B:B,'Wk no''s'!C:C,FALSE)</f>
        <v>17</v>
      </c>
    </row>
    <row r="3122" spans="1:6" x14ac:dyDescent="0.25">
      <c r="A3122" t="s">
        <v>3363</v>
      </c>
      <c r="B3122">
        <v>16</v>
      </c>
      <c r="C3122" s="1">
        <v>45772</v>
      </c>
      <c r="D3122" t="s">
        <v>8</v>
      </c>
      <c r="E3122" s="8" t="str">
        <f t="shared" si="49"/>
        <v>Not Blank</v>
      </c>
      <c r="F3122">
        <f>_xlfn.XLOOKUP(C3122,'Wk no''s'!B:B,'Wk no''s'!C:C,FALSE)</f>
        <v>17</v>
      </c>
    </row>
    <row r="3123" spans="1:6" x14ac:dyDescent="0.25">
      <c r="A3123" t="s">
        <v>3364</v>
      </c>
      <c r="C3123" s="1">
        <v>45771</v>
      </c>
      <c r="D3123" t="s">
        <v>192</v>
      </c>
      <c r="E3123" s="8" t="str">
        <f t="shared" si="49"/>
        <v>Blank</v>
      </c>
      <c r="F3123">
        <f>_xlfn.XLOOKUP(C3123,'Wk no''s'!B:B,'Wk no''s'!C:C,FALSE)</f>
        <v>17</v>
      </c>
    </row>
    <row r="3124" spans="1:6" x14ac:dyDescent="0.25">
      <c r="A3124" t="s">
        <v>3365</v>
      </c>
      <c r="C3124" s="1">
        <v>45770</v>
      </c>
      <c r="D3124" t="s">
        <v>192</v>
      </c>
      <c r="E3124" s="8" t="str">
        <f t="shared" si="49"/>
        <v>Blank</v>
      </c>
      <c r="F3124">
        <f>_xlfn.XLOOKUP(C3124,'Wk no''s'!B:B,'Wk no''s'!C:C,FALSE)</f>
        <v>17</v>
      </c>
    </row>
    <row r="3125" spans="1:6" x14ac:dyDescent="0.25">
      <c r="A3125" t="s">
        <v>3366</v>
      </c>
      <c r="C3125" s="1">
        <v>45770</v>
      </c>
      <c r="D3125" t="s">
        <v>192</v>
      </c>
      <c r="E3125" s="8" t="str">
        <f t="shared" si="49"/>
        <v>Blank</v>
      </c>
      <c r="F3125">
        <f>_xlfn.XLOOKUP(C3125,'Wk no''s'!B:B,'Wk no''s'!C:C,FALSE)</f>
        <v>17</v>
      </c>
    </row>
    <row r="3126" spans="1:6" x14ac:dyDescent="0.25">
      <c r="A3126" t="s">
        <v>3367</v>
      </c>
      <c r="C3126" s="1">
        <v>45772</v>
      </c>
      <c r="D3126" t="s">
        <v>192</v>
      </c>
      <c r="E3126" s="8" t="str">
        <f t="shared" si="49"/>
        <v>Blank</v>
      </c>
      <c r="F3126">
        <f>_xlfn.XLOOKUP(C3126,'Wk no''s'!B:B,'Wk no''s'!C:C,FALSE)</f>
        <v>17</v>
      </c>
    </row>
    <row r="3127" spans="1:6" x14ac:dyDescent="0.25">
      <c r="A3127" t="s">
        <v>3368</v>
      </c>
      <c r="C3127" s="1">
        <v>45770</v>
      </c>
      <c r="D3127" t="s">
        <v>192</v>
      </c>
      <c r="E3127" s="8" t="str">
        <f t="shared" si="49"/>
        <v>Blank</v>
      </c>
      <c r="F3127">
        <f>_xlfn.XLOOKUP(C3127,'Wk no''s'!B:B,'Wk no''s'!C:C,FALSE)</f>
        <v>17</v>
      </c>
    </row>
    <row r="3128" spans="1:6" x14ac:dyDescent="0.25">
      <c r="A3128" t="s">
        <v>3369</v>
      </c>
      <c r="C3128" s="1">
        <v>45770</v>
      </c>
      <c r="D3128" t="s">
        <v>192</v>
      </c>
      <c r="E3128" s="8" t="str">
        <f t="shared" si="49"/>
        <v>Blank</v>
      </c>
      <c r="F3128">
        <f>_xlfn.XLOOKUP(C3128,'Wk no''s'!B:B,'Wk no''s'!C:C,FALSE)</f>
        <v>17</v>
      </c>
    </row>
    <row r="3129" spans="1:6" x14ac:dyDescent="0.25">
      <c r="A3129" t="s">
        <v>3370</v>
      </c>
      <c r="B3129">
        <v>9</v>
      </c>
      <c r="C3129" s="1">
        <v>45772</v>
      </c>
      <c r="D3129" t="s">
        <v>192</v>
      </c>
      <c r="E3129" s="8" t="str">
        <f t="shared" si="49"/>
        <v>Not Blank</v>
      </c>
      <c r="F3129">
        <f>_xlfn.XLOOKUP(C3129,'Wk no''s'!B:B,'Wk no''s'!C:C,FALSE)</f>
        <v>17</v>
      </c>
    </row>
    <row r="3130" spans="1:6" x14ac:dyDescent="0.25">
      <c r="A3130" t="s">
        <v>3371</v>
      </c>
      <c r="C3130" s="1">
        <v>45771</v>
      </c>
      <c r="D3130" t="s">
        <v>192</v>
      </c>
      <c r="E3130" s="8" t="str">
        <f t="shared" si="49"/>
        <v>Blank</v>
      </c>
      <c r="F3130">
        <f>_xlfn.XLOOKUP(C3130,'Wk no''s'!B:B,'Wk no''s'!C:C,FALSE)</f>
        <v>17</v>
      </c>
    </row>
    <row r="3131" spans="1:6" x14ac:dyDescent="0.25">
      <c r="A3131" t="s">
        <v>3372</v>
      </c>
      <c r="C3131" s="1">
        <v>45771</v>
      </c>
      <c r="D3131" t="s">
        <v>192</v>
      </c>
      <c r="E3131" s="8" t="str">
        <f t="shared" si="49"/>
        <v>Blank</v>
      </c>
      <c r="F3131">
        <f>_xlfn.XLOOKUP(C3131,'Wk no''s'!B:B,'Wk no''s'!C:C,FALSE)</f>
        <v>17</v>
      </c>
    </row>
    <row r="3132" spans="1:6" x14ac:dyDescent="0.25">
      <c r="A3132" t="s">
        <v>3373</v>
      </c>
      <c r="C3132" s="1">
        <v>45772</v>
      </c>
      <c r="D3132" t="s">
        <v>192</v>
      </c>
      <c r="E3132" s="8" t="str">
        <f t="shared" si="49"/>
        <v>Blank</v>
      </c>
      <c r="F3132">
        <f>_xlfn.XLOOKUP(C3132,'Wk no''s'!B:B,'Wk no''s'!C:C,FALSE)</f>
        <v>17</v>
      </c>
    </row>
    <row r="3133" spans="1:6" x14ac:dyDescent="0.25">
      <c r="A3133" t="s">
        <v>3374</v>
      </c>
      <c r="C3133" s="1">
        <v>45771</v>
      </c>
      <c r="D3133" t="s">
        <v>192</v>
      </c>
      <c r="E3133" s="8" t="str">
        <f t="shared" si="49"/>
        <v>Blank</v>
      </c>
      <c r="F3133">
        <f>_xlfn.XLOOKUP(C3133,'Wk no''s'!B:B,'Wk no''s'!C:C,FALSE)</f>
        <v>17</v>
      </c>
    </row>
    <row r="3134" spans="1:6" x14ac:dyDescent="0.25">
      <c r="A3134" t="s">
        <v>3375</v>
      </c>
      <c r="C3134" s="1">
        <v>45772</v>
      </c>
      <c r="D3134" t="s">
        <v>192</v>
      </c>
      <c r="E3134" s="8" t="str">
        <f t="shared" si="49"/>
        <v>Blank</v>
      </c>
      <c r="F3134">
        <f>_xlfn.XLOOKUP(C3134,'Wk no''s'!B:B,'Wk no''s'!C:C,FALSE)</f>
        <v>17</v>
      </c>
    </row>
    <row r="3135" spans="1:6" x14ac:dyDescent="0.25">
      <c r="A3135" t="s">
        <v>3376</v>
      </c>
      <c r="C3135" s="1">
        <v>45772</v>
      </c>
      <c r="D3135" t="s">
        <v>192</v>
      </c>
      <c r="E3135" s="8" t="str">
        <f t="shared" si="49"/>
        <v>Blank</v>
      </c>
      <c r="F3135">
        <f>_xlfn.XLOOKUP(C3135,'Wk no''s'!B:B,'Wk no''s'!C:C,FALSE)</f>
        <v>17</v>
      </c>
    </row>
    <row r="3136" spans="1:6" x14ac:dyDescent="0.25">
      <c r="A3136" t="s">
        <v>3377</v>
      </c>
      <c r="B3136">
        <v>344</v>
      </c>
      <c r="C3136" s="1">
        <v>45770</v>
      </c>
      <c r="D3136" t="s">
        <v>184</v>
      </c>
      <c r="E3136" s="8" t="str">
        <f t="shared" si="49"/>
        <v>Not Blank</v>
      </c>
      <c r="F3136">
        <f>_xlfn.XLOOKUP(C3136,'Wk no''s'!B:B,'Wk no''s'!C:C,FALSE)</f>
        <v>17</v>
      </c>
    </row>
    <row r="3137" spans="1:6" x14ac:dyDescent="0.25">
      <c r="A3137" t="s">
        <v>3378</v>
      </c>
      <c r="C3137" s="1">
        <v>45771</v>
      </c>
      <c r="D3137" t="s">
        <v>184</v>
      </c>
      <c r="E3137" s="8" t="str">
        <f t="shared" si="49"/>
        <v>Blank</v>
      </c>
      <c r="F3137">
        <f>_xlfn.XLOOKUP(C3137,'Wk no''s'!B:B,'Wk no''s'!C:C,FALSE)</f>
        <v>17</v>
      </c>
    </row>
    <row r="3138" spans="1:6" x14ac:dyDescent="0.25">
      <c r="A3138" t="s">
        <v>3379</v>
      </c>
      <c r="B3138">
        <v>24</v>
      </c>
      <c r="C3138" s="1">
        <v>45769</v>
      </c>
      <c r="D3138" t="s">
        <v>184</v>
      </c>
      <c r="E3138" s="8" t="str">
        <f t="shared" si="49"/>
        <v>Not Blank</v>
      </c>
      <c r="F3138">
        <f>_xlfn.XLOOKUP(C3138,'Wk no''s'!B:B,'Wk no''s'!C:C,FALSE)</f>
        <v>17</v>
      </c>
    </row>
    <row r="3139" spans="1:6" x14ac:dyDescent="0.25">
      <c r="A3139" t="s">
        <v>3380</v>
      </c>
      <c r="B3139">
        <v>0</v>
      </c>
      <c r="C3139" s="1">
        <v>45769</v>
      </c>
      <c r="D3139" t="s">
        <v>184</v>
      </c>
      <c r="E3139" s="8" t="str">
        <f t="shared" si="49"/>
        <v>Blank</v>
      </c>
      <c r="F3139">
        <f>_xlfn.XLOOKUP(C3139,'Wk no''s'!B:B,'Wk no''s'!C:C,FALSE)</f>
        <v>17</v>
      </c>
    </row>
    <row r="3140" spans="1:6" x14ac:dyDescent="0.25">
      <c r="A3140" t="s">
        <v>3381</v>
      </c>
      <c r="B3140">
        <v>0</v>
      </c>
      <c r="C3140" s="1">
        <v>45769</v>
      </c>
      <c r="D3140" t="s">
        <v>184</v>
      </c>
      <c r="E3140" s="8" t="str">
        <f t="shared" si="49"/>
        <v>Blank</v>
      </c>
      <c r="F3140">
        <f>_xlfn.XLOOKUP(C3140,'Wk no''s'!B:B,'Wk no''s'!C:C,FALSE)</f>
        <v>17</v>
      </c>
    </row>
    <row r="3141" spans="1:6" x14ac:dyDescent="0.25">
      <c r="A3141" t="s">
        <v>3382</v>
      </c>
      <c r="B3141">
        <v>0</v>
      </c>
      <c r="C3141" s="1">
        <v>45770</v>
      </c>
      <c r="D3141" t="s">
        <v>184</v>
      </c>
      <c r="E3141" s="8" t="str">
        <f t="shared" si="49"/>
        <v>Blank</v>
      </c>
      <c r="F3141">
        <f>_xlfn.XLOOKUP(C3141,'Wk no''s'!B:B,'Wk no''s'!C:C,FALSE)</f>
        <v>17</v>
      </c>
    </row>
    <row r="3142" spans="1:6" x14ac:dyDescent="0.25">
      <c r="A3142" t="s">
        <v>3383</v>
      </c>
      <c r="B3142">
        <v>72</v>
      </c>
      <c r="C3142" s="1">
        <v>45771</v>
      </c>
      <c r="D3142" t="s">
        <v>15</v>
      </c>
      <c r="E3142" s="8" t="str">
        <f t="shared" si="49"/>
        <v>Not Blank</v>
      </c>
      <c r="F3142">
        <f>_xlfn.XLOOKUP(C3142,'Wk no''s'!B:B,'Wk no''s'!C:C,FALSE)</f>
        <v>17</v>
      </c>
    </row>
    <row r="3143" spans="1:6" x14ac:dyDescent="0.25">
      <c r="A3143" t="s">
        <v>3384</v>
      </c>
      <c r="B3143">
        <v>33</v>
      </c>
      <c r="C3143" s="1">
        <v>45771</v>
      </c>
      <c r="D3143" t="s">
        <v>15</v>
      </c>
      <c r="E3143" s="8" t="str">
        <f t="shared" si="49"/>
        <v>Not Blank</v>
      </c>
      <c r="F3143">
        <f>_xlfn.XLOOKUP(C3143,'Wk no''s'!B:B,'Wk no''s'!C:C,FALSE)</f>
        <v>17</v>
      </c>
    </row>
    <row r="3144" spans="1:6" x14ac:dyDescent="0.25">
      <c r="A3144" t="s">
        <v>3385</v>
      </c>
      <c r="B3144">
        <v>17</v>
      </c>
      <c r="C3144" s="1">
        <v>45772</v>
      </c>
      <c r="D3144" t="s">
        <v>15</v>
      </c>
      <c r="E3144" s="8" t="str">
        <f t="shared" si="49"/>
        <v>Not Blank</v>
      </c>
      <c r="F3144">
        <f>_xlfn.XLOOKUP(C3144,'Wk no''s'!B:B,'Wk no''s'!C:C,FALSE)</f>
        <v>17</v>
      </c>
    </row>
    <row r="3145" spans="1:6" x14ac:dyDescent="0.25">
      <c r="A3145" t="s">
        <v>3386</v>
      </c>
      <c r="B3145">
        <v>24</v>
      </c>
      <c r="C3145" s="1">
        <v>45772</v>
      </c>
      <c r="D3145" t="s">
        <v>15</v>
      </c>
      <c r="E3145" s="8" t="str">
        <f t="shared" si="49"/>
        <v>Not Blank</v>
      </c>
      <c r="F3145">
        <f>_xlfn.XLOOKUP(C3145,'Wk no''s'!B:B,'Wk no''s'!C:C,FALSE)</f>
        <v>17</v>
      </c>
    </row>
    <row r="3146" spans="1:6" x14ac:dyDescent="0.25">
      <c r="A3146" t="s">
        <v>3387</v>
      </c>
      <c r="B3146">
        <v>0</v>
      </c>
      <c r="C3146" s="1">
        <v>45769</v>
      </c>
      <c r="D3146" t="s">
        <v>15</v>
      </c>
      <c r="E3146" s="8" t="str">
        <f t="shared" si="49"/>
        <v>Blank</v>
      </c>
      <c r="F3146">
        <f>_xlfn.XLOOKUP(C3146,'Wk no''s'!B:B,'Wk no''s'!C:C,FALSE)</f>
        <v>17</v>
      </c>
    </row>
    <row r="3147" spans="1:6" x14ac:dyDescent="0.25">
      <c r="A3147" t="s">
        <v>3388</v>
      </c>
      <c r="C3147" s="1">
        <v>45770</v>
      </c>
      <c r="D3147" t="s">
        <v>15</v>
      </c>
      <c r="E3147" s="8" t="str">
        <f t="shared" si="49"/>
        <v>Blank</v>
      </c>
      <c r="F3147">
        <f>_xlfn.XLOOKUP(C3147,'Wk no''s'!B:B,'Wk no''s'!C:C,FALSE)</f>
        <v>17</v>
      </c>
    </row>
    <row r="3148" spans="1:6" x14ac:dyDescent="0.25">
      <c r="A3148" t="s">
        <v>3389</v>
      </c>
      <c r="B3148">
        <v>16</v>
      </c>
      <c r="C3148" s="1">
        <v>45772</v>
      </c>
      <c r="D3148" t="s">
        <v>15</v>
      </c>
      <c r="E3148" s="8" t="str">
        <f t="shared" si="49"/>
        <v>Not Blank</v>
      </c>
      <c r="F3148">
        <f>_xlfn.XLOOKUP(C3148,'Wk no''s'!B:B,'Wk no''s'!C:C,FALSE)</f>
        <v>17</v>
      </c>
    </row>
    <row r="3149" spans="1:6" x14ac:dyDescent="0.25">
      <c r="A3149" t="s">
        <v>3390</v>
      </c>
      <c r="B3149">
        <v>0</v>
      </c>
      <c r="C3149" s="1">
        <v>45772</v>
      </c>
      <c r="D3149" t="s">
        <v>15</v>
      </c>
      <c r="E3149" s="8" t="str">
        <f t="shared" si="49"/>
        <v>Blank</v>
      </c>
      <c r="F3149">
        <f>_xlfn.XLOOKUP(C3149,'Wk no''s'!B:B,'Wk no''s'!C:C,FALSE)</f>
        <v>17</v>
      </c>
    </row>
    <row r="3150" spans="1:6" x14ac:dyDescent="0.25">
      <c r="A3150" t="s">
        <v>3391</v>
      </c>
      <c r="C3150" s="1">
        <v>45772</v>
      </c>
      <c r="D3150" t="s">
        <v>15</v>
      </c>
      <c r="E3150" s="8" t="str">
        <f t="shared" si="49"/>
        <v>Blank</v>
      </c>
      <c r="F3150">
        <f>_xlfn.XLOOKUP(C3150,'Wk no''s'!B:B,'Wk no''s'!C:C,FALSE)</f>
        <v>17</v>
      </c>
    </row>
    <row r="3151" spans="1:6" x14ac:dyDescent="0.25">
      <c r="A3151" t="s">
        <v>3392</v>
      </c>
      <c r="B3151">
        <v>48</v>
      </c>
      <c r="C3151" s="1">
        <v>45769</v>
      </c>
      <c r="D3151" t="s">
        <v>2</v>
      </c>
      <c r="E3151" s="8" t="str">
        <f t="shared" si="49"/>
        <v>Not Blank</v>
      </c>
      <c r="F3151">
        <f>_xlfn.XLOOKUP(C3151,'Wk no''s'!B:B,'Wk no''s'!C:C,FALSE)</f>
        <v>17</v>
      </c>
    </row>
    <row r="3152" spans="1:6" x14ac:dyDescent="0.25">
      <c r="A3152" t="s">
        <v>3393</v>
      </c>
      <c r="B3152">
        <v>56</v>
      </c>
      <c r="C3152" s="1">
        <v>45771</v>
      </c>
      <c r="D3152" t="s">
        <v>2</v>
      </c>
      <c r="E3152" s="8" t="str">
        <f t="shared" si="49"/>
        <v>Not Blank</v>
      </c>
      <c r="F3152">
        <f>_xlfn.XLOOKUP(C3152,'Wk no''s'!B:B,'Wk no''s'!C:C,FALSE)</f>
        <v>17</v>
      </c>
    </row>
    <row r="3153" spans="1:6" x14ac:dyDescent="0.25">
      <c r="A3153" t="s">
        <v>3394</v>
      </c>
      <c r="B3153">
        <v>56</v>
      </c>
      <c r="C3153" s="1">
        <v>45772</v>
      </c>
      <c r="D3153" t="s">
        <v>2</v>
      </c>
      <c r="E3153" s="8" t="str">
        <f t="shared" si="49"/>
        <v>Not Blank</v>
      </c>
      <c r="F3153">
        <f>_xlfn.XLOOKUP(C3153,'Wk no''s'!B:B,'Wk no''s'!C:C,FALSE)</f>
        <v>17</v>
      </c>
    </row>
    <row r="3154" spans="1:6" x14ac:dyDescent="0.25">
      <c r="A3154" t="s">
        <v>3395</v>
      </c>
      <c r="B3154">
        <v>40</v>
      </c>
      <c r="C3154" s="1">
        <v>45769</v>
      </c>
      <c r="D3154" t="s">
        <v>2</v>
      </c>
      <c r="E3154" s="8" t="str">
        <f t="shared" ref="E3154:E3217" si="50">IF(B3154=0,"Blank","Not Blank")</f>
        <v>Not Blank</v>
      </c>
      <c r="F3154">
        <f>_xlfn.XLOOKUP(C3154,'Wk no''s'!B:B,'Wk no''s'!C:C,FALSE)</f>
        <v>17</v>
      </c>
    </row>
    <row r="3155" spans="1:6" x14ac:dyDescent="0.25">
      <c r="A3155" t="s">
        <v>3396</v>
      </c>
      <c r="B3155">
        <v>40</v>
      </c>
      <c r="C3155" s="1">
        <v>45770</v>
      </c>
      <c r="D3155" t="s">
        <v>2</v>
      </c>
      <c r="E3155" s="8" t="str">
        <f t="shared" si="50"/>
        <v>Not Blank</v>
      </c>
      <c r="F3155">
        <f>_xlfn.XLOOKUP(C3155,'Wk no''s'!B:B,'Wk no''s'!C:C,FALSE)</f>
        <v>17</v>
      </c>
    </row>
    <row r="3156" spans="1:6" x14ac:dyDescent="0.25">
      <c r="A3156" t="s">
        <v>3397</v>
      </c>
      <c r="C3156" s="1">
        <v>45771</v>
      </c>
      <c r="D3156" t="s">
        <v>2</v>
      </c>
      <c r="E3156" s="8" t="str">
        <f t="shared" si="50"/>
        <v>Blank</v>
      </c>
      <c r="F3156">
        <f>_xlfn.XLOOKUP(C3156,'Wk no''s'!B:B,'Wk no''s'!C:C,FALSE)</f>
        <v>17</v>
      </c>
    </row>
    <row r="3157" spans="1:6" x14ac:dyDescent="0.25">
      <c r="A3157" t="s">
        <v>3398</v>
      </c>
      <c r="B3157">
        <v>56</v>
      </c>
      <c r="C3157" s="1">
        <v>45772</v>
      </c>
      <c r="D3157" t="s">
        <v>2</v>
      </c>
      <c r="E3157" s="8" t="str">
        <f t="shared" si="50"/>
        <v>Not Blank</v>
      </c>
      <c r="F3157">
        <f>_xlfn.XLOOKUP(C3157,'Wk no''s'!B:B,'Wk no''s'!C:C,FALSE)</f>
        <v>17</v>
      </c>
    </row>
    <row r="3158" spans="1:6" x14ac:dyDescent="0.25">
      <c r="A3158" t="s">
        <v>3399</v>
      </c>
      <c r="B3158">
        <v>24</v>
      </c>
      <c r="C3158" s="1">
        <v>45769</v>
      </c>
      <c r="D3158" t="s">
        <v>2</v>
      </c>
      <c r="E3158" s="8" t="str">
        <f t="shared" si="50"/>
        <v>Not Blank</v>
      </c>
      <c r="F3158">
        <f>_xlfn.XLOOKUP(C3158,'Wk no''s'!B:B,'Wk no''s'!C:C,FALSE)</f>
        <v>17</v>
      </c>
    </row>
    <row r="3159" spans="1:6" x14ac:dyDescent="0.25">
      <c r="A3159" t="s">
        <v>3400</v>
      </c>
      <c r="B3159">
        <v>24</v>
      </c>
      <c r="C3159" s="1">
        <v>45769</v>
      </c>
      <c r="D3159" t="s">
        <v>2</v>
      </c>
      <c r="E3159" s="8" t="str">
        <f t="shared" si="50"/>
        <v>Not Blank</v>
      </c>
      <c r="F3159">
        <f>_xlfn.XLOOKUP(C3159,'Wk no''s'!B:B,'Wk no''s'!C:C,FALSE)</f>
        <v>17</v>
      </c>
    </row>
    <row r="3160" spans="1:6" x14ac:dyDescent="0.25">
      <c r="A3160" t="s">
        <v>3401</v>
      </c>
      <c r="B3160">
        <v>40</v>
      </c>
      <c r="C3160" s="1">
        <v>45771</v>
      </c>
      <c r="D3160" t="s">
        <v>2</v>
      </c>
      <c r="E3160" s="8" t="str">
        <f t="shared" si="50"/>
        <v>Not Blank</v>
      </c>
      <c r="F3160">
        <f>_xlfn.XLOOKUP(C3160,'Wk no''s'!B:B,'Wk no''s'!C:C,FALSE)</f>
        <v>17</v>
      </c>
    </row>
    <row r="3161" spans="1:6" x14ac:dyDescent="0.25">
      <c r="A3161" t="s">
        <v>3402</v>
      </c>
      <c r="B3161">
        <v>24</v>
      </c>
      <c r="C3161" s="1">
        <v>45769</v>
      </c>
      <c r="D3161" t="s">
        <v>2</v>
      </c>
      <c r="E3161" s="8" t="str">
        <f t="shared" si="50"/>
        <v>Not Blank</v>
      </c>
      <c r="F3161">
        <f>_xlfn.XLOOKUP(C3161,'Wk no''s'!B:B,'Wk no''s'!C:C,FALSE)</f>
        <v>17</v>
      </c>
    </row>
    <row r="3162" spans="1:6" x14ac:dyDescent="0.25">
      <c r="A3162" t="s">
        <v>3403</v>
      </c>
      <c r="B3162">
        <v>24</v>
      </c>
      <c r="C3162" s="1">
        <v>45769</v>
      </c>
      <c r="D3162" t="s">
        <v>2</v>
      </c>
      <c r="E3162" s="8" t="str">
        <f t="shared" si="50"/>
        <v>Not Blank</v>
      </c>
      <c r="F3162">
        <f>_xlfn.XLOOKUP(C3162,'Wk no''s'!B:B,'Wk no''s'!C:C,FALSE)</f>
        <v>17</v>
      </c>
    </row>
    <row r="3163" spans="1:6" x14ac:dyDescent="0.25">
      <c r="A3163" t="s">
        <v>3404</v>
      </c>
      <c r="B3163">
        <v>48</v>
      </c>
      <c r="C3163" s="1">
        <v>45772</v>
      </c>
      <c r="D3163" t="s">
        <v>2</v>
      </c>
      <c r="E3163" s="8" t="str">
        <f t="shared" si="50"/>
        <v>Not Blank</v>
      </c>
      <c r="F3163">
        <f>_xlfn.XLOOKUP(C3163,'Wk no''s'!B:B,'Wk no''s'!C:C,FALSE)</f>
        <v>17</v>
      </c>
    </row>
    <row r="3164" spans="1:6" x14ac:dyDescent="0.25">
      <c r="A3164" t="s">
        <v>3405</v>
      </c>
      <c r="B3164">
        <v>24</v>
      </c>
      <c r="C3164" s="1">
        <v>45772</v>
      </c>
      <c r="D3164" t="s">
        <v>2</v>
      </c>
      <c r="E3164" s="8" t="str">
        <f t="shared" si="50"/>
        <v>Not Blank</v>
      </c>
      <c r="F3164">
        <f>_xlfn.XLOOKUP(C3164,'Wk no''s'!B:B,'Wk no''s'!C:C,FALSE)</f>
        <v>17</v>
      </c>
    </row>
    <row r="3165" spans="1:6" x14ac:dyDescent="0.25">
      <c r="A3165" t="s">
        <v>3406</v>
      </c>
      <c r="B3165">
        <v>24</v>
      </c>
      <c r="C3165" s="1">
        <v>45769</v>
      </c>
      <c r="D3165" t="s">
        <v>2</v>
      </c>
      <c r="E3165" s="8" t="str">
        <f t="shared" si="50"/>
        <v>Not Blank</v>
      </c>
      <c r="F3165">
        <f>_xlfn.XLOOKUP(C3165,'Wk no''s'!B:B,'Wk no''s'!C:C,FALSE)</f>
        <v>17</v>
      </c>
    </row>
    <row r="3166" spans="1:6" x14ac:dyDescent="0.25">
      <c r="A3166" t="s">
        <v>3407</v>
      </c>
      <c r="B3166">
        <v>24</v>
      </c>
      <c r="C3166" s="1">
        <v>45769</v>
      </c>
      <c r="D3166" t="s">
        <v>2</v>
      </c>
      <c r="E3166" s="8" t="str">
        <f t="shared" si="50"/>
        <v>Not Blank</v>
      </c>
      <c r="F3166">
        <f>_xlfn.XLOOKUP(C3166,'Wk no''s'!B:B,'Wk no''s'!C:C,FALSE)</f>
        <v>17</v>
      </c>
    </row>
    <row r="3167" spans="1:6" x14ac:dyDescent="0.25">
      <c r="A3167" t="s">
        <v>3408</v>
      </c>
      <c r="B3167">
        <v>24</v>
      </c>
      <c r="C3167" s="1">
        <v>45769</v>
      </c>
      <c r="D3167" t="s">
        <v>2</v>
      </c>
      <c r="E3167" s="8" t="str">
        <f t="shared" si="50"/>
        <v>Not Blank</v>
      </c>
      <c r="F3167">
        <f>_xlfn.XLOOKUP(C3167,'Wk no''s'!B:B,'Wk no''s'!C:C,FALSE)</f>
        <v>17</v>
      </c>
    </row>
    <row r="3168" spans="1:6" x14ac:dyDescent="0.25">
      <c r="A3168" t="s">
        <v>3409</v>
      </c>
      <c r="B3168">
        <v>16</v>
      </c>
      <c r="C3168" s="1">
        <v>45771</v>
      </c>
      <c r="D3168" t="s">
        <v>2</v>
      </c>
      <c r="E3168" s="8" t="str">
        <f t="shared" si="50"/>
        <v>Not Blank</v>
      </c>
      <c r="F3168">
        <f>_xlfn.XLOOKUP(C3168,'Wk no''s'!B:B,'Wk no''s'!C:C,FALSE)</f>
        <v>17</v>
      </c>
    </row>
    <row r="3169" spans="1:6" x14ac:dyDescent="0.25">
      <c r="A3169" t="s">
        <v>3410</v>
      </c>
      <c r="B3169">
        <v>0</v>
      </c>
      <c r="C3169" s="1">
        <v>45772</v>
      </c>
      <c r="D3169" t="s">
        <v>2</v>
      </c>
      <c r="E3169" s="8" t="str">
        <f t="shared" si="50"/>
        <v>Blank</v>
      </c>
      <c r="F3169">
        <f>_xlfn.XLOOKUP(C3169,'Wk no''s'!B:B,'Wk no''s'!C:C,FALSE)</f>
        <v>17</v>
      </c>
    </row>
    <row r="3170" spans="1:6" x14ac:dyDescent="0.25">
      <c r="A3170" t="s">
        <v>3411</v>
      </c>
      <c r="B3170">
        <v>0</v>
      </c>
      <c r="C3170" s="1">
        <v>45769</v>
      </c>
      <c r="D3170" t="s">
        <v>2</v>
      </c>
      <c r="E3170" s="8" t="str">
        <f t="shared" si="50"/>
        <v>Blank</v>
      </c>
      <c r="F3170">
        <f>_xlfn.XLOOKUP(C3170,'Wk no''s'!B:B,'Wk no''s'!C:C,FALSE)</f>
        <v>17</v>
      </c>
    </row>
    <row r="3171" spans="1:6" x14ac:dyDescent="0.25">
      <c r="A3171" t="s">
        <v>3412</v>
      </c>
      <c r="B3171">
        <v>0</v>
      </c>
      <c r="C3171" s="1">
        <v>45769</v>
      </c>
      <c r="D3171" t="s">
        <v>2</v>
      </c>
      <c r="E3171" s="8" t="str">
        <f t="shared" si="50"/>
        <v>Blank</v>
      </c>
      <c r="F3171">
        <f>_xlfn.XLOOKUP(C3171,'Wk no''s'!B:B,'Wk no''s'!C:C,FALSE)</f>
        <v>17</v>
      </c>
    </row>
    <row r="3172" spans="1:6" x14ac:dyDescent="0.25">
      <c r="A3172" t="s">
        <v>3413</v>
      </c>
      <c r="B3172">
        <v>-8</v>
      </c>
      <c r="C3172" s="1">
        <v>45769</v>
      </c>
      <c r="D3172" t="s">
        <v>2</v>
      </c>
      <c r="E3172" s="8" t="str">
        <f t="shared" si="50"/>
        <v>Not Blank</v>
      </c>
      <c r="F3172">
        <f>_xlfn.XLOOKUP(C3172,'Wk no''s'!B:B,'Wk no''s'!C:C,FALSE)</f>
        <v>17</v>
      </c>
    </row>
    <row r="3173" spans="1:6" x14ac:dyDescent="0.25">
      <c r="A3173" t="s">
        <v>3414</v>
      </c>
      <c r="B3173">
        <v>0</v>
      </c>
      <c r="C3173" s="1">
        <v>45769</v>
      </c>
      <c r="D3173" t="s">
        <v>2</v>
      </c>
      <c r="E3173" s="8" t="str">
        <f t="shared" si="50"/>
        <v>Blank</v>
      </c>
      <c r="F3173">
        <f>_xlfn.XLOOKUP(C3173,'Wk no''s'!B:B,'Wk no''s'!C:C,FALSE)</f>
        <v>17</v>
      </c>
    </row>
    <row r="3174" spans="1:6" x14ac:dyDescent="0.25">
      <c r="A3174" t="s">
        <v>3415</v>
      </c>
      <c r="C3174" s="1">
        <v>45769</v>
      </c>
      <c r="D3174" t="s">
        <v>2</v>
      </c>
      <c r="E3174" s="8" t="str">
        <f t="shared" si="50"/>
        <v>Blank</v>
      </c>
      <c r="F3174">
        <f>_xlfn.XLOOKUP(C3174,'Wk no''s'!B:B,'Wk no''s'!C:C,FALSE)</f>
        <v>17</v>
      </c>
    </row>
    <row r="3175" spans="1:6" x14ac:dyDescent="0.25">
      <c r="A3175" t="s">
        <v>3416</v>
      </c>
      <c r="C3175" s="1">
        <v>45769</v>
      </c>
      <c r="D3175" t="s">
        <v>2</v>
      </c>
      <c r="E3175" s="8" t="str">
        <f t="shared" si="50"/>
        <v>Blank</v>
      </c>
      <c r="F3175">
        <f>_xlfn.XLOOKUP(C3175,'Wk no''s'!B:B,'Wk no''s'!C:C,FALSE)</f>
        <v>17</v>
      </c>
    </row>
    <row r="3176" spans="1:6" x14ac:dyDescent="0.25">
      <c r="A3176" t="s">
        <v>3417</v>
      </c>
      <c r="B3176">
        <v>0</v>
      </c>
      <c r="C3176" s="1">
        <v>45769</v>
      </c>
      <c r="D3176" t="s">
        <v>2</v>
      </c>
      <c r="E3176" s="8" t="str">
        <f t="shared" si="50"/>
        <v>Blank</v>
      </c>
      <c r="F3176">
        <f>_xlfn.XLOOKUP(C3176,'Wk no''s'!B:B,'Wk no''s'!C:C,FALSE)</f>
        <v>17</v>
      </c>
    </row>
    <row r="3177" spans="1:6" x14ac:dyDescent="0.25">
      <c r="A3177" t="s">
        <v>3418</v>
      </c>
      <c r="B3177">
        <v>0</v>
      </c>
      <c r="C3177" s="1">
        <v>45769</v>
      </c>
      <c r="D3177" t="s">
        <v>2</v>
      </c>
      <c r="E3177" s="8" t="str">
        <f t="shared" si="50"/>
        <v>Blank</v>
      </c>
      <c r="F3177">
        <f>_xlfn.XLOOKUP(C3177,'Wk no''s'!B:B,'Wk no''s'!C:C,FALSE)</f>
        <v>17</v>
      </c>
    </row>
    <row r="3178" spans="1:6" x14ac:dyDescent="0.25">
      <c r="A3178" t="s">
        <v>3419</v>
      </c>
      <c r="C3178" s="1">
        <v>45769</v>
      </c>
      <c r="D3178" t="s">
        <v>2</v>
      </c>
      <c r="E3178" s="8" t="str">
        <f t="shared" si="50"/>
        <v>Blank</v>
      </c>
      <c r="F3178">
        <f>_xlfn.XLOOKUP(C3178,'Wk no''s'!B:B,'Wk no''s'!C:C,FALSE)</f>
        <v>17</v>
      </c>
    </row>
    <row r="3179" spans="1:6" x14ac:dyDescent="0.25">
      <c r="A3179" t="s">
        <v>3420</v>
      </c>
      <c r="B3179">
        <v>0</v>
      </c>
      <c r="C3179" s="1">
        <v>45769</v>
      </c>
      <c r="D3179" t="s">
        <v>2</v>
      </c>
      <c r="E3179" s="8" t="str">
        <f t="shared" si="50"/>
        <v>Blank</v>
      </c>
      <c r="F3179">
        <f>_xlfn.XLOOKUP(C3179,'Wk no''s'!B:B,'Wk no''s'!C:C,FALSE)</f>
        <v>17</v>
      </c>
    </row>
    <row r="3180" spans="1:6" x14ac:dyDescent="0.25">
      <c r="A3180" t="s">
        <v>3421</v>
      </c>
      <c r="C3180" s="1">
        <v>45769</v>
      </c>
      <c r="D3180" t="s">
        <v>2</v>
      </c>
      <c r="E3180" s="8" t="str">
        <f t="shared" si="50"/>
        <v>Blank</v>
      </c>
      <c r="F3180">
        <f>_xlfn.XLOOKUP(C3180,'Wk no''s'!B:B,'Wk no''s'!C:C,FALSE)</f>
        <v>17</v>
      </c>
    </row>
    <row r="3181" spans="1:6" x14ac:dyDescent="0.25">
      <c r="A3181" t="s">
        <v>3422</v>
      </c>
      <c r="B3181">
        <v>0</v>
      </c>
      <c r="C3181" s="1">
        <v>45769</v>
      </c>
      <c r="D3181" t="s">
        <v>2</v>
      </c>
      <c r="E3181" s="8" t="str">
        <f t="shared" si="50"/>
        <v>Blank</v>
      </c>
      <c r="F3181">
        <f>_xlfn.XLOOKUP(C3181,'Wk no''s'!B:B,'Wk no''s'!C:C,FALSE)</f>
        <v>17</v>
      </c>
    </row>
    <row r="3182" spans="1:6" x14ac:dyDescent="0.25">
      <c r="A3182" t="s">
        <v>3423</v>
      </c>
      <c r="B3182">
        <v>24</v>
      </c>
      <c r="C3182" s="1">
        <v>45772</v>
      </c>
      <c r="D3182" t="s">
        <v>2</v>
      </c>
      <c r="E3182" s="8" t="str">
        <f t="shared" si="50"/>
        <v>Not Blank</v>
      </c>
      <c r="F3182">
        <f>_xlfn.XLOOKUP(C3182,'Wk no''s'!B:B,'Wk no''s'!C:C,FALSE)</f>
        <v>17</v>
      </c>
    </row>
    <row r="3183" spans="1:6" x14ac:dyDescent="0.25">
      <c r="A3183" t="s">
        <v>3424</v>
      </c>
      <c r="C3183" s="1">
        <v>45769</v>
      </c>
      <c r="D3183" t="s">
        <v>2</v>
      </c>
      <c r="E3183" s="8" t="str">
        <f t="shared" si="50"/>
        <v>Blank</v>
      </c>
      <c r="F3183">
        <f>_xlfn.XLOOKUP(C3183,'Wk no''s'!B:B,'Wk no''s'!C:C,FALSE)</f>
        <v>17</v>
      </c>
    </row>
    <row r="3184" spans="1:6" x14ac:dyDescent="0.25">
      <c r="A3184" t="s">
        <v>3425</v>
      </c>
      <c r="C3184" s="1">
        <v>45769</v>
      </c>
      <c r="D3184" t="s">
        <v>2</v>
      </c>
      <c r="E3184" s="8" t="str">
        <f t="shared" si="50"/>
        <v>Blank</v>
      </c>
      <c r="F3184">
        <f>_xlfn.XLOOKUP(C3184,'Wk no''s'!B:B,'Wk no''s'!C:C,FALSE)</f>
        <v>17</v>
      </c>
    </row>
    <row r="3185" spans="1:6" x14ac:dyDescent="0.25">
      <c r="A3185" t="s">
        <v>3426</v>
      </c>
      <c r="B3185">
        <v>0</v>
      </c>
      <c r="C3185" s="1">
        <v>45769</v>
      </c>
      <c r="D3185" t="s">
        <v>2</v>
      </c>
      <c r="E3185" s="8" t="str">
        <f t="shared" si="50"/>
        <v>Blank</v>
      </c>
      <c r="F3185">
        <f>_xlfn.XLOOKUP(C3185,'Wk no''s'!B:B,'Wk no''s'!C:C,FALSE)</f>
        <v>17</v>
      </c>
    </row>
    <row r="3186" spans="1:6" x14ac:dyDescent="0.25">
      <c r="A3186" t="s">
        <v>3427</v>
      </c>
      <c r="B3186">
        <v>24</v>
      </c>
      <c r="C3186" s="1">
        <v>45772</v>
      </c>
      <c r="D3186" t="s">
        <v>2</v>
      </c>
      <c r="E3186" s="8" t="str">
        <f t="shared" si="50"/>
        <v>Not Blank</v>
      </c>
      <c r="F3186">
        <f>_xlfn.XLOOKUP(C3186,'Wk no''s'!B:B,'Wk no''s'!C:C,FALSE)</f>
        <v>17</v>
      </c>
    </row>
    <row r="3187" spans="1:6" x14ac:dyDescent="0.25">
      <c r="A3187" t="s">
        <v>3428</v>
      </c>
      <c r="C3187" s="1">
        <v>45770</v>
      </c>
      <c r="D3187" t="s">
        <v>2</v>
      </c>
      <c r="E3187" s="8" t="str">
        <f t="shared" si="50"/>
        <v>Blank</v>
      </c>
      <c r="F3187">
        <f>_xlfn.XLOOKUP(C3187,'Wk no''s'!B:B,'Wk no''s'!C:C,FALSE)</f>
        <v>17</v>
      </c>
    </row>
    <row r="3188" spans="1:6" x14ac:dyDescent="0.25">
      <c r="A3188" t="s">
        <v>3429</v>
      </c>
      <c r="B3188">
        <v>-8</v>
      </c>
      <c r="C3188" s="1">
        <v>45769</v>
      </c>
      <c r="D3188" t="s">
        <v>2</v>
      </c>
      <c r="E3188" s="8" t="str">
        <f t="shared" si="50"/>
        <v>Not Blank</v>
      </c>
      <c r="F3188">
        <f>_xlfn.XLOOKUP(C3188,'Wk no''s'!B:B,'Wk no''s'!C:C,FALSE)</f>
        <v>17</v>
      </c>
    </row>
    <row r="3189" spans="1:6" x14ac:dyDescent="0.25">
      <c r="A3189" t="s">
        <v>3430</v>
      </c>
      <c r="C3189" s="1">
        <v>45769</v>
      </c>
      <c r="D3189" t="s">
        <v>2</v>
      </c>
      <c r="E3189" s="8" t="str">
        <f t="shared" si="50"/>
        <v>Blank</v>
      </c>
      <c r="F3189">
        <f>_xlfn.XLOOKUP(C3189,'Wk no''s'!B:B,'Wk no''s'!C:C,FALSE)</f>
        <v>17</v>
      </c>
    </row>
    <row r="3190" spans="1:6" x14ac:dyDescent="0.25">
      <c r="A3190" t="s">
        <v>3431</v>
      </c>
      <c r="C3190" s="1">
        <v>45771</v>
      </c>
      <c r="D3190" t="s">
        <v>2</v>
      </c>
      <c r="E3190" s="8" t="str">
        <f t="shared" si="50"/>
        <v>Blank</v>
      </c>
      <c r="F3190">
        <f>_xlfn.XLOOKUP(C3190,'Wk no''s'!B:B,'Wk no''s'!C:C,FALSE)</f>
        <v>17</v>
      </c>
    </row>
    <row r="3191" spans="1:6" x14ac:dyDescent="0.25">
      <c r="A3191" t="s">
        <v>3432</v>
      </c>
      <c r="C3191" s="1">
        <v>45769</v>
      </c>
      <c r="D3191" t="s">
        <v>2</v>
      </c>
      <c r="E3191" s="8" t="str">
        <f t="shared" si="50"/>
        <v>Blank</v>
      </c>
      <c r="F3191">
        <f>_xlfn.XLOOKUP(C3191,'Wk no''s'!B:B,'Wk no''s'!C:C,FALSE)</f>
        <v>17</v>
      </c>
    </row>
    <row r="3192" spans="1:6" x14ac:dyDescent="0.25">
      <c r="A3192" t="s">
        <v>3433</v>
      </c>
      <c r="C3192" s="1">
        <v>45770</v>
      </c>
      <c r="D3192" t="s">
        <v>2</v>
      </c>
      <c r="E3192" s="8" t="str">
        <f t="shared" si="50"/>
        <v>Blank</v>
      </c>
      <c r="F3192">
        <f>_xlfn.XLOOKUP(C3192,'Wk no''s'!B:B,'Wk no''s'!C:C,FALSE)</f>
        <v>17</v>
      </c>
    </row>
    <row r="3193" spans="1:6" x14ac:dyDescent="0.25">
      <c r="A3193" t="s">
        <v>3434</v>
      </c>
      <c r="B3193">
        <v>16</v>
      </c>
      <c r="C3193" s="1">
        <v>45770</v>
      </c>
      <c r="D3193" t="s">
        <v>2</v>
      </c>
      <c r="E3193" s="8" t="str">
        <f t="shared" si="50"/>
        <v>Not Blank</v>
      </c>
      <c r="F3193">
        <f>_xlfn.XLOOKUP(C3193,'Wk no''s'!B:B,'Wk no''s'!C:C,FALSE)</f>
        <v>17</v>
      </c>
    </row>
    <row r="3194" spans="1:6" x14ac:dyDescent="0.25">
      <c r="A3194" t="s">
        <v>3435</v>
      </c>
      <c r="C3194" s="1">
        <v>45769</v>
      </c>
      <c r="D3194" t="s">
        <v>2</v>
      </c>
      <c r="E3194" s="8" t="str">
        <f t="shared" si="50"/>
        <v>Blank</v>
      </c>
      <c r="F3194">
        <f>_xlfn.XLOOKUP(C3194,'Wk no''s'!B:B,'Wk no''s'!C:C,FALSE)</f>
        <v>17</v>
      </c>
    </row>
    <row r="3195" spans="1:6" x14ac:dyDescent="0.25">
      <c r="A3195" t="s">
        <v>3436</v>
      </c>
      <c r="B3195">
        <v>8</v>
      </c>
      <c r="C3195" s="1">
        <v>45770</v>
      </c>
      <c r="D3195" t="s">
        <v>2</v>
      </c>
      <c r="E3195" s="8" t="str">
        <f t="shared" si="50"/>
        <v>Not Blank</v>
      </c>
      <c r="F3195">
        <f>_xlfn.XLOOKUP(C3195,'Wk no''s'!B:B,'Wk no''s'!C:C,FALSE)</f>
        <v>17</v>
      </c>
    </row>
    <row r="3196" spans="1:6" x14ac:dyDescent="0.25">
      <c r="A3196" t="s">
        <v>3437</v>
      </c>
      <c r="B3196">
        <v>16</v>
      </c>
      <c r="C3196" s="1">
        <v>45770</v>
      </c>
      <c r="D3196" t="s">
        <v>2</v>
      </c>
      <c r="E3196" s="8" t="str">
        <f t="shared" si="50"/>
        <v>Not Blank</v>
      </c>
      <c r="F3196">
        <f>_xlfn.XLOOKUP(C3196,'Wk no''s'!B:B,'Wk no''s'!C:C,FALSE)</f>
        <v>17</v>
      </c>
    </row>
    <row r="3197" spans="1:6" x14ac:dyDescent="0.25">
      <c r="A3197" t="s">
        <v>3438</v>
      </c>
      <c r="B3197">
        <v>8</v>
      </c>
      <c r="C3197" s="1">
        <v>45771</v>
      </c>
      <c r="D3197" t="s">
        <v>2</v>
      </c>
      <c r="E3197" s="8" t="str">
        <f t="shared" si="50"/>
        <v>Not Blank</v>
      </c>
      <c r="F3197">
        <f>_xlfn.XLOOKUP(C3197,'Wk no''s'!B:B,'Wk no''s'!C:C,FALSE)</f>
        <v>17</v>
      </c>
    </row>
    <row r="3198" spans="1:6" x14ac:dyDescent="0.25">
      <c r="A3198" t="s">
        <v>3439</v>
      </c>
      <c r="C3198" s="1">
        <v>45770</v>
      </c>
      <c r="D3198" t="s">
        <v>2</v>
      </c>
      <c r="E3198" s="8" t="str">
        <f t="shared" si="50"/>
        <v>Blank</v>
      </c>
      <c r="F3198">
        <f>_xlfn.XLOOKUP(C3198,'Wk no''s'!B:B,'Wk no''s'!C:C,FALSE)</f>
        <v>17</v>
      </c>
    </row>
    <row r="3199" spans="1:6" x14ac:dyDescent="0.25">
      <c r="A3199" t="s">
        <v>3440</v>
      </c>
      <c r="C3199" s="1">
        <v>45770</v>
      </c>
      <c r="D3199" t="s">
        <v>2</v>
      </c>
      <c r="E3199" s="8" t="str">
        <f t="shared" si="50"/>
        <v>Blank</v>
      </c>
      <c r="F3199">
        <f>_xlfn.XLOOKUP(C3199,'Wk no''s'!B:B,'Wk no''s'!C:C,FALSE)</f>
        <v>17</v>
      </c>
    </row>
    <row r="3200" spans="1:6" x14ac:dyDescent="0.25">
      <c r="A3200" t="s">
        <v>3441</v>
      </c>
      <c r="B3200">
        <v>0</v>
      </c>
      <c r="C3200" s="1">
        <v>45770</v>
      </c>
      <c r="D3200" t="s">
        <v>2</v>
      </c>
      <c r="E3200" s="8" t="str">
        <f t="shared" si="50"/>
        <v>Blank</v>
      </c>
      <c r="F3200">
        <f>_xlfn.XLOOKUP(C3200,'Wk no''s'!B:B,'Wk no''s'!C:C,FALSE)</f>
        <v>17</v>
      </c>
    </row>
    <row r="3201" spans="1:6" x14ac:dyDescent="0.25">
      <c r="A3201" t="s">
        <v>3442</v>
      </c>
      <c r="C3201" s="1">
        <v>45770</v>
      </c>
      <c r="D3201" t="s">
        <v>2</v>
      </c>
      <c r="E3201" s="8" t="str">
        <f t="shared" si="50"/>
        <v>Blank</v>
      </c>
      <c r="F3201">
        <f>_xlfn.XLOOKUP(C3201,'Wk no''s'!B:B,'Wk no''s'!C:C,FALSE)</f>
        <v>17</v>
      </c>
    </row>
    <row r="3202" spans="1:6" x14ac:dyDescent="0.25">
      <c r="A3202" t="s">
        <v>3443</v>
      </c>
      <c r="B3202">
        <v>0</v>
      </c>
      <c r="C3202" s="1">
        <v>45770</v>
      </c>
      <c r="D3202" t="s">
        <v>2</v>
      </c>
      <c r="E3202" s="8" t="str">
        <f t="shared" si="50"/>
        <v>Blank</v>
      </c>
      <c r="F3202">
        <f>_xlfn.XLOOKUP(C3202,'Wk no''s'!B:B,'Wk no''s'!C:C,FALSE)</f>
        <v>17</v>
      </c>
    </row>
    <row r="3203" spans="1:6" x14ac:dyDescent="0.25">
      <c r="A3203" t="s">
        <v>3444</v>
      </c>
      <c r="B3203">
        <v>0</v>
      </c>
      <c r="C3203" s="1">
        <v>45770</v>
      </c>
      <c r="D3203" t="s">
        <v>2</v>
      </c>
      <c r="E3203" s="8" t="str">
        <f t="shared" si="50"/>
        <v>Blank</v>
      </c>
      <c r="F3203">
        <f>_xlfn.XLOOKUP(C3203,'Wk no''s'!B:B,'Wk no''s'!C:C,FALSE)</f>
        <v>17</v>
      </c>
    </row>
    <row r="3204" spans="1:6" x14ac:dyDescent="0.25">
      <c r="A3204" t="s">
        <v>3445</v>
      </c>
      <c r="B3204">
        <v>0</v>
      </c>
      <c r="C3204" s="1">
        <v>45770</v>
      </c>
      <c r="D3204" t="s">
        <v>2</v>
      </c>
      <c r="E3204" s="8" t="str">
        <f t="shared" si="50"/>
        <v>Blank</v>
      </c>
      <c r="F3204">
        <f>_xlfn.XLOOKUP(C3204,'Wk no''s'!B:B,'Wk no''s'!C:C,FALSE)</f>
        <v>17</v>
      </c>
    </row>
    <row r="3205" spans="1:6" x14ac:dyDescent="0.25">
      <c r="A3205" t="s">
        <v>3446</v>
      </c>
      <c r="C3205" s="1">
        <v>45770</v>
      </c>
      <c r="D3205" t="s">
        <v>2</v>
      </c>
      <c r="E3205" s="8" t="str">
        <f t="shared" si="50"/>
        <v>Blank</v>
      </c>
      <c r="F3205">
        <f>_xlfn.XLOOKUP(C3205,'Wk no''s'!B:B,'Wk no''s'!C:C,FALSE)</f>
        <v>17</v>
      </c>
    </row>
    <row r="3206" spans="1:6" x14ac:dyDescent="0.25">
      <c r="A3206" t="s">
        <v>3447</v>
      </c>
      <c r="C3206" s="1">
        <v>45770</v>
      </c>
      <c r="D3206" t="s">
        <v>2</v>
      </c>
      <c r="E3206" s="8" t="str">
        <f t="shared" si="50"/>
        <v>Blank</v>
      </c>
      <c r="F3206">
        <f>_xlfn.XLOOKUP(C3206,'Wk no''s'!B:B,'Wk no''s'!C:C,FALSE)</f>
        <v>17</v>
      </c>
    </row>
    <row r="3207" spans="1:6" x14ac:dyDescent="0.25">
      <c r="A3207" t="s">
        <v>3448</v>
      </c>
      <c r="B3207">
        <v>0</v>
      </c>
      <c r="C3207" s="1">
        <v>45770</v>
      </c>
      <c r="D3207" t="s">
        <v>2</v>
      </c>
      <c r="E3207" s="8" t="str">
        <f t="shared" si="50"/>
        <v>Blank</v>
      </c>
      <c r="F3207">
        <f>_xlfn.XLOOKUP(C3207,'Wk no''s'!B:B,'Wk no''s'!C:C,FALSE)</f>
        <v>17</v>
      </c>
    </row>
    <row r="3208" spans="1:6" x14ac:dyDescent="0.25">
      <c r="A3208" t="s">
        <v>3449</v>
      </c>
      <c r="C3208" s="1">
        <v>45770</v>
      </c>
      <c r="D3208" t="s">
        <v>2</v>
      </c>
      <c r="E3208" s="8" t="str">
        <f t="shared" si="50"/>
        <v>Blank</v>
      </c>
      <c r="F3208">
        <f>_xlfn.XLOOKUP(C3208,'Wk no''s'!B:B,'Wk no''s'!C:C,FALSE)</f>
        <v>17</v>
      </c>
    </row>
    <row r="3209" spans="1:6" x14ac:dyDescent="0.25">
      <c r="A3209" t="s">
        <v>3450</v>
      </c>
      <c r="C3209" s="1">
        <v>45770</v>
      </c>
      <c r="D3209" t="s">
        <v>2</v>
      </c>
      <c r="E3209" s="8" t="str">
        <f t="shared" si="50"/>
        <v>Blank</v>
      </c>
      <c r="F3209">
        <f>_xlfn.XLOOKUP(C3209,'Wk no''s'!B:B,'Wk no''s'!C:C,FALSE)</f>
        <v>17</v>
      </c>
    </row>
    <row r="3210" spans="1:6" x14ac:dyDescent="0.25">
      <c r="A3210" t="s">
        <v>3451</v>
      </c>
      <c r="C3210" s="1">
        <v>45770</v>
      </c>
      <c r="D3210" t="s">
        <v>2</v>
      </c>
      <c r="E3210" s="8" t="str">
        <f t="shared" si="50"/>
        <v>Blank</v>
      </c>
      <c r="F3210">
        <f>_xlfn.XLOOKUP(C3210,'Wk no''s'!B:B,'Wk no''s'!C:C,FALSE)</f>
        <v>17</v>
      </c>
    </row>
    <row r="3211" spans="1:6" x14ac:dyDescent="0.25">
      <c r="A3211" t="s">
        <v>3452</v>
      </c>
      <c r="B3211">
        <v>16</v>
      </c>
      <c r="C3211" s="1">
        <v>45772</v>
      </c>
      <c r="D3211" t="s">
        <v>2</v>
      </c>
      <c r="E3211" s="8" t="str">
        <f t="shared" si="50"/>
        <v>Not Blank</v>
      </c>
      <c r="F3211">
        <f>_xlfn.XLOOKUP(C3211,'Wk no''s'!B:B,'Wk no''s'!C:C,FALSE)</f>
        <v>17</v>
      </c>
    </row>
    <row r="3212" spans="1:6" x14ac:dyDescent="0.25">
      <c r="A3212" t="s">
        <v>3453</v>
      </c>
      <c r="B3212">
        <v>0</v>
      </c>
      <c r="C3212" s="1">
        <v>45770</v>
      </c>
      <c r="D3212" t="s">
        <v>2</v>
      </c>
      <c r="E3212" s="8" t="str">
        <f t="shared" si="50"/>
        <v>Blank</v>
      </c>
      <c r="F3212">
        <f>_xlfn.XLOOKUP(C3212,'Wk no''s'!B:B,'Wk no''s'!C:C,FALSE)</f>
        <v>17</v>
      </c>
    </row>
    <row r="3213" spans="1:6" x14ac:dyDescent="0.25">
      <c r="A3213" t="s">
        <v>3454</v>
      </c>
      <c r="B3213">
        <v>16</v>
      </c>
      <c r="C3213" s="1">
        <v>45771</v>
      </c>
      <c r="D3213" t="s">
        <v>2</v>
      </c>
      <c r="E3213" s="8" t="str">
        <f t="shared" si="50"/>
        <v>Not Blank</v>
      </c>
      <c r="F3213">
        <f>_xlfn.XLOOKUP(C3213,'Wk no''s'!B:B,'Wk no''s'!C:C,FALSE)</f>
        <v>17</v>
      </c>
    </row>
    <row r="3214" spans="1:6" x14ac:dyDescent="0.25">
      <c r="A3214" t="s">
        <v>3455</v>
      </c>
      <c r="C3214" s="1">
        <v>45770</v>
      </c>
      <c r="D3214" t="s">
        <v>2</v>
      </c>
      <c r="E3214" s="8" t="str">
        <f t="shared" si="50"/>
        <v>Blank</v>
      </c>
      <c r="F3214">
        <f>_xlfn.XLOOKUP(C3214,'Wk no''s'!B:B,'Wk no''s'!C:C,FALSE)</f>
        <v>17</v>
      </c>
    </row>
    <row r="3215" spans="1:6" x14ac:dyDescent="0.25">
      <c r="A3215" t="s">
        <v>3456</v>
      </c>
      <c r="B3215">
        <v>8</v>
      </c>
      <c r="C3215" s="1">
        <v>45771</v>
      </c>
      <c r="D3215" t="s">
        <v>2</v>
      </c>
      <c r="E3215" s="8" t="str">
        <f t="shared" si="50"/>
        <v>Not Blank</v>
      </c>
      <c r="F3215">
        <f>_xlfn.XLOOKUP(C3215,'Wk no''s'!B:B,'Wk no''s'!C:C,FALSE)</f>
        <v>17</v>
      </c>
    </row>
    <row r="3216" spans="1:6" x14ac:dyDescent="0.25">
      <c r="A3216" t="s">
        <v>3457</v>
      </c>
      <c r="B3216">
        <v>16</v>
      </c>
      <c r="C3216" s="1">
        <v>45771</v>
      </c>
      <c r="D3216" t="s">
        <v>2</v>
      </c>
      <c r="E3216" s="8" t="str">
        <f t="shared" si="50"/>
        <v>Not Blank</v>
      </c>
      <c r="F3216">
        <f>_xlfn.XLOOKUP(C3216,'Wk no''s'!B:B,'Wk no''s'!C:C,FALSE)</f>
        <v>17</v>
      </c>
    </row>
    <row r="3217" spans="1:6" x14ac:dyDescent="0.25">
      <c r="A3217" t="s">
        <v>3458</v>
      </c>
      <c r="C3217" s="1">
        <v>45770</v>
      </c>
      <c r="D3217" t="s">
        <v>2</v>
      </c>
      <c r="E3217" s="8" t="str">
        <f t="shared" si="50"/>
        <v>Blank</v>
      </c>
      <c r="F3217">
        <f>_xlfn.XLOOKUP(C3217,'Wk no''s'!B:B,'Wk no''s'!C:C,FALSE)</f>
        <v>17</v>
      </c>
    </row>
    <row r="3218" spans="1:6" x14ac:dyDescent="0.25">
      <c r="A3218" t="s">
        <v>3459</v>
      </c>
      <c r="C3218" s="1">
        <v>45770</v>
      </c>
      <c r="D3218" t="s">
        <v>2</v>
      </c>
      <c r="E3218" s="8" t="str">
        <f t="shared" ref="E3218:E3281" si="51">IF(B3218=0,"Blank","Not Blank")</f>
        <v>Blank</v>
      </c>
      <c r="F3218">
        <f>_xlfn.XLOOKUP(C3218,'Wk no''s'!B:B,'Wk no''s'!C:C,FALSE)</f>
        <v>17</v>
      </c>
    </row>
    <row r="3219" spans="1:6" x14ac:dyDescent="0.25">
      <c r="A3219" t="s">
        <v>3460</v>
      </c>
      <c r="B3219">
        <v>16</v>
      </c>
      <c r="C3219" s="1">
        <v>45772</v>
      </c>
      <c r="D3219" t="s">
        <v>2</v>
      </c>
      <c r="E3219" s="8" t="str">
        <f t="shared" si="51"/>
        <v>Not Blank</v>
      </c>
      <c r="F3219">
        <f>_xlfn.XLOOKUP(C3219,'Wk no''s'!B:B,'Wk no''s'!C:C,FALSE)</f>
        <v>17</v>
      </c>
    </row>
    <row r="3220" spans="1:6" x14ac:dyDescent="0.25">
      <c r="A3220" t="s">
        <v>3461</v>
      </c>
      <c r="C3220" s="1">
        <v>45770</v>
      </c>
      <c r="D3220" t="s">
        <v>2</v>
      </c>
      <c r="E3220" s="8" t="str">
        <f t="shared" si="51"/>
        <v>Blank</v>
      </c>
      <c r="F3220">
        <f>_xlfn.XLOOKUP(C3220,'Wk no''s'!B:B,'Wk no''s'!C:C,FALSE)</f>
        <v>17</v>
      </c>
    </row>
    <row r="3221" spans="1:6" x14ac:dyDescent="0.25">
      <c r="A3221" t="s">
        <v>3462</v>
      </c>
      <c r="B3221">
        <v>16</v>
      </c>
      <c r="C3221" s="1">
        <v>45772</v>
      </c>
      <c r="D3221" t="s">
        <v>2</v>
      </c>
      <c r="E3221" s="8" t="str">
        <f t="shared" si="51"/>
        <v>Not Blank</v>
      </c>
      <c r="F3221">
        <f>_xlfn.XLOOKUP(C3221,'Wk no''s'!B:B,'Wk no''s'!C:C,FALSE)</f>
        <v>17</v>
      </c>
    </row>
    <row r="3222" spans="1:6" x14ac:dyDescent="0.25">
      <c r="A3222" t="s">
        <v>3463</v>
      </c>
      <c r="B3222">
        <v>16</v>
      </c>
      <c r="C3222" s="1">
        <v>45771</v>
      </c>
      <c r="D3222" t="s">
        <v>2</v>
      </c>
      <c r="E3222" s="8" t="str">
        <f t="shared" si="51"/>
        <v>Not Blank</v>
      </c>
      <c r="F3222">
        <f>_xlfn.XLOOKUP(C3222,'Wk no''s'!B:B,'Wk no''s'!C:C,FALSE)</f>
        <v>17</v>
      </c>
    </row>
    <row r="3223" spans="1:6" x14ac:dyDescent="0.25">
      <c r="A3223" t="s">
        <v>3464</v>
      </c>
      <c r="C3223" s="1">
        <v>45770</v>
      </c>
      <c r="D3223" t="s">
        <v>2</v>
      </c>
      <c r="E3223" s="8" t="str">
        <f t="shared" si="51"/>
        <v>Blank</v>
      </c>
      <c r="F3223">
        <f>_xlfn.XLOOKUP(C3223,'Wk no''s'!B:B,'Wk no''s'!C:C,FALSE)</f>
        <v>17</v>
      </c>
    </row>
    <row r="3224" spans="1:6" x14ac:dyDescent="0.25">
      <c r="A3224" t="s">
        <v>3465</v>
      </c>
      <c r="C3224" s="1">
        <v>45770</v>
      </c>
      <c r="D3224" t="s">
        <v>2</v>
      </c>
      <c r="E3224" s="8" t="str">
        <f t="shared" si="51"/>
        <v>Blank</v>
      </c>
      <c r="F3224">
        <f>_xlfn.XLOOKUP(C3224,'Wk no''s'!B:B,'Wk no''s'!C:C,FALSE)</f>
        <v>17</v>
      </c>
    </row>
    <row r="3225" spans="1:6" x14ac:dyDescent="0.25">
      <c r="A3225" t="s">
        <v>3466</v>
      </c>
      <c r="B3225">
        <v>24</v>
      </c>
      <c r="C3225" s="1">
        <v>45772</v>
      </c>
      <c r="D3225" t="s">
        <v>2</v>
      </c>
      <c r="E3225" s="8" t="str">
        <f t="shared" si="51"/>
        <v>Not Blank</v>
      </c>
      <c r="F3225">
        <f>_xlfn.XLOOKUP(C3225,'Wk no''s'!B:B,'Wk no''s'!C:C,FALSE)</f>
        <v>17</v>
      </c>
    </row>
    <row r="3226" spans="1:6" x14ac:dyDescent="0.25">
      <c r="A3226" t="s">
        <v>3467</v>
      </c>
      <c r="B3226">
        <v>16</v>
      </c>
      <c r="C3226" s="1">
        <v>45771</v>
      </c>
      <c r="D3226" t="s">
        <v>2</v>
      </c>
      <c r="E3226" s="8" t="str">
        <f t="shared" si="51"/>
        <v>Not Blank</v>
      </c>
      <c r="F3226">
        <f>_xlfn.XLOOKUP(C3226,'Wk no''s'!B:B,'Wk no''s'!C:C,FALSE)</f>
        <v>17</v>
      </c>
    </row>
    <row r="3227" spans="1:6" x14ac:dyDescent="0.25">
      <c r="A3227" t="s">
        <v>3468</v>
      </c>
      <c r="B3227">
        <v>0</v>
      </c>
      <c r="C3227" s="1">
        <v>45771</v>
      </c>
      <c r="D3227" t="s">
        <v>2</v>
      </c>
      <c r="E3227" s="8" t="str">
        <f t="shared" si="51"/>
        <v>Blank</v>
      </c>
      <c r="F3227">
        <f>_xlfn.XLOOKUP(C3227,'Wk no''s'!B:B,'Wk no''s'!C:C,FALSE)</f>
        <v>17</v>
      </c>
    </row>
    <row r="3228" spans="1:6" x14ac:dyDescent="0.25">
      <c r="A3228" t="s">
        <v>3469</v>
      </c>
      <c r="B3228">
        <v>0</v>
      </c>
      <c r="C3228" s="1">
        <v>45771</v>
      </c>
      <c r="D3228" t="s">
        <v>2</v>
      </c>
      <c r="E3228" s="8" t="str">
        <f t="shared" si="51"/>
        <v>Blank</v>
      </c>
      <c r="F3228">
        <f>_xlfn.XLOOKUP(C3228,'Wk no''s'!B:B,'Wk no''s'!C:C,FALSE)</f>
        <v>17</v>
      </c>
    </row>
    <row r="3229" spans="1:6" x14ac:dyDescent="0.25">
      <c r="A3229" t="s">
        <v>3470</v>
      </c>
      <c r="C3229" s="1">
        <v>45771</v>
      </c>
      <c r="D3229" t="s">
        <v>2</v>
      </c>
      <c r="E3229" s="8" t="str">
        <f t="shared" si="51"/>
        <v>Blank</v>
      </c>
      <c r="F3229">
        <f>_xlfn.XLOOKUP(C3229,'Wk no''s'!B:B,'Wk no''s'!C:C,FALSE)</f>
        <v>17</v>
      </c>
    </row>
    <row r="3230" spans="1:6" x14ac:dyDescent="0.25">
      <c r="A3230" t="s">
        <v>3471</v>
      </c>
      <c r="B3230">
        <v>0</v>
      </c>
      <c r="C3230" s="1">
        <v>45771</v>
      </c>
      <c r="D3230" t="s">
        <v>2</v>
      </c>
      <c r="E3230" s="8" t="str">
        <f t="shared" si="51"/>
        <v>Blank</v>
      </c>
      <c r="F3230">
        <f>_xlfn.XLOOKUP(C3230,'Wk no''s'!B:B,'Wk no''s'!C:C,FALSE)</f>
        <v>17</v>
      </c>
    </row>
    <row r="3231" spans="1:6" x14ac:dyDescent="0.25">
      <c r="A3231" t="s">
        <v>3472</v>
      </c>
      <c r="B3231">
        <v>0</v>
      </c>
      <c r="C3231" s="1">
        <v>45771</v>
      </c>
      <c r="D3231" t="s">
        <v>2</v>
      </c>
      <c r="E3231" s="8" t="str">
        <f t="shared" si="51"/>
        <v>Blank</v>
      </c>
      <c r="F3231">
        <f>_xlfn.XLOOKUP(C3231,'Wk no''s'!B:B,'Wk no''s'!C:C,FALSE)</f>
        <v>17</v>
      </c>
    </row>
    <row r="3232" spans="1:6" x14ac:dyDescent="0.25">
      <c r="A3232" t="s">
        <v>3473</v>
      </c>
      <c r="B3232">
        <v>8</v>
      </c>
      <c r="C3232" s="1">
        <v>45772</v>
      </c>
      <c r="D3232" t="s">
        <v>2</v>
      </c>
      <c r="E3232" s="8" t="str">
        <f t="shared" si="51"/>
        <v>Not Blank</v>
      </c>
      <c r="F3232">
        <f>_xlfn.XLOOKUP(C3232,'Wk no''s'!B:B,'Wk no''s'!C:C,FALSE)</f>
        <v>17</v>
      </c>
    </row>
    <row r="3233" spans="1:6" x14ac:dyDescent="0.25">
      <c r="A3233" t="s">
        <v>3474</v>
      </c>
      <c r="C3233" s="1">
        <v>45771</v>
      </c>
      <c r="D3233" t="s">
        <v>2</v>
      </c>
      <c r="E3233" s="8" t="str">
        <f t="shared" si="51"/>
        <v>Blank</v>
      </c>
      <c r="F3233">
        <f>_xlfn.XLOOKUP(C3233,'Wk no''s'!B:B,'Wk no''s'!C:C,FALSE)</f>
        <v>17</v>
      </c>
    </row>
    <row r="3234" spans="1:6" x14ac:dyDescent="0.25">
      <c r="A3234" t="s">
        <v>3475</v>
      </c>
      <c r="C3234" s="1">
        <v>45771</v>
      </c>
      <c r="D3234" t="s">
        <v>2</v>
      </c>
      <c r="E3234" s="8" t="str">
        <f t="shared" si="51"/>
        <v>Blank</v>
      </c>
      <c r="F3234">
        <f>_xlfn.XLOOKUP(C3234,'Wk no''s'!B:B,'Wk no''s'!C:C,FALSE)</f>
        <v>17</v>
      </c>
    </row>
    <row r="3235" spans="1:6" x14ac:dyDescent="0.25">
      <c r="A3235" t="s">
        <v>3476</v>
      </c>
      <c r="C3235" s="1">
        <v>45771</v>
      </c>
      <c r="D3235" t="s">
        <v>2</v>
      </c>
      <c r="E3235" s="8" t="str">
        <f t="shared" si="51"/>
        <v>Blank</v>
      </c>
      <c r="F3235">
        <f>_xlfn.XLOOKUP(C3235,'Wk no''s'!B:B,'Wk no''s'!C:C,FALSE)</f>
        <v>17</v>
      </c>
    </row>
    <row r="3236" spans="1:6" x14ac:dyDescent="0.25">
      <c r="A3236" t="s">
        <v>3477</v>
      </c>
      <c r="B3236">
        <v>-8</v>
      </c>
      <c r="C3236" s="1">
        <v>45771</v>
      </c>
      <c r="D3236" t="s">
        <v>2</v>
      </c>
      <c r="E3236" s="8" t="str">
        <f t="shared" si="51"/>
        <v>Not Blank</v>
      </c>
      <c r="F3236">
        <f>_xlfn.XLOOKUP(C3236,'Wk no''s'!B:B,'Wk no''s'!C:C,FALSE)</f>
        <v>17</v>
      </c>
    </row>
    <row r="3237" spans="1:6" x14ac:dyDescent="0.25">
      <c r="A3237" t="s">
        <v>3478</v>
      </c>
      <c r="B3237">
        <v>0</v>
      </c>
      <c r="C3237" s="1">
        <v>45771</v>
      </c>
      <c r="D3237" t="s">
        <v>2</v>
      </c>
      <c r="E3237" s="8" t="str">
        <f t="shared" si="51"/>
        <v>Blank</v>
      </c>
      <c r="F3237">
        <f>_xlfn.XLOOKUP(C3237,'Wk no''s'!B:B,'Wk no''s'!C:C,FALSE)</f>
        <v>17</v>
      </c>
    </row>
    <row r="3238" spans="1:6" x14ac:dyDescent="0.25">
      <c r="A3238" t="s">
        <v>3479</v>
      </c>
      <c r="B3238">
        <v>0</v>
      </c>
      <c r="C3238" s="1">
        <v>45771</v>
      </c>
      <c r="D3238" t="s">
        <v>2</v>
      </c>
      <c r="E3238" s="8" t="str">
        <f t="shared" si="51"/>
        <v>Blank</v>
      </c>
      <c r="F3238">
        <f>_xlfn.XLOOKUP(C3238,'Wk no''s'!B:B,'Wk no''s'!C:C,FALSE)</f>
        <v>17</v>
      </c>
    </row>
    <row r="3239" spans="1:6" x14ac:dyDescent="0.25">
      <c r="A3239" t="s">
        <v>3480</v>
      </c>
      <c r="C3239" s="1">
        <v>45771</v>
      </c>
      <c r="D3239" t="s">
        <v>2</v>
      </c>
      <c r="E3239" s="8" t="str">
        <f t="shared" si="51"/>
        <v>Blank</v>
      </c>
      <c r="F3239">
        <f>_xlfn.XLOOKUP(C3239,'Wk no''s'!B:B,'Wk no''s'!C:C,FALSE)</f>
        <v>17</v>
      </c>
    </row>
    <row r="3240" spans="1:6" x14ac:dyDescent="0.25">
      <c r="A3240" t="s">
        <v>3481</v>
      </c>
      <c r="C3240" s="1">
        <v>45771</v>
      </c>
      <c r="D3240" t="s">
        <v>2</v>
      </c>
      <c r="E3240" s="8" t="str">
        <f t="shared" si="51"/>
        <v>Blank</v>
      </c>
      <c r="F3240">
        <f>_xlfn.XLOOKUP(C3240,'Wk no''s'!B:B,'Wk no''s'!C:C,FALSE)</f>
        <v>17</v>
      </c>
    </row>
    <row r="3241" spans="1:6" x14ac:dyDescent="0.25">
      <c r="A3241" t="s">
        <v>3482</v>
      </c>
      <c r="C3241" s="1">
        <v>45771</v>
      </c>
      <c r="D3241" t="s">
        <v>2</v>
      </c>
      <c r="E3241" s="8" t="str">
        <f t="shared" si="51"/>
        <v>Blank</v>
      </c>
      <c r="F3241">
        <f>_xlfn.XLOOKUP(C3241,'Wk no''s'!B:B,'Wk no''s'!C:C,FALSE)</f>
        <v>17</v>
      </c>
    </row>
    <row r="3242" spans="1:6" x14ac:dyDescent="0.25">
      <c r="A3242" t="s">
        <v>3483</v>
      </c>
      <c r="B3242">
        <v>0</v>
      </c>
      <c r="C3242" s="1">
        <v>45771</v>
      </c>
      <c r="D3242" t="s">
        <v>2</v>
      </c>
      <c r="E3242" s="8" t="str">
        <f t="shared" si="51"/>
        <v>Blank</v>
      </c>
      <c r="F3242">
        <f>_xlfn.XLOOKUP(C3242,'Wk no''s'!B:B,'Wk no''s'!C:C,FALSE)</f>
        <v>17</v>
      </c>
    </row>
    <row r="3243" spans="1:6" x14ac:dyDescent="0.25">
      <c r="A3243" t="s">
        <v>3484</v>
      </c>
      <c r="B3243">
        <v>-8</v>
      </c>
      <c r="C3243" s="1">
        <v>45771</v>
      </c>
      <c r="D3243" t="s">
        <v>2</v>
      </c>
      <c r="E3243" s="8" t="str">
        <f t="shared" si="51"/>
        <v>Not Blank</v>
      </c>
      <c r="F3243">
        <f>_xlfn.XLOOKUP(C3243,'Wk no''s'!B:B,'Wk no''s'!C:C,FALSE)</f>
        <v>17</v>
      </c>
    </row>
    <row r="3244" spans="1:6" x14ac:dyDescent="0.25">
      <c r="A3244" t="s">
        <v>3485</v>
      </c>
      <c r="C3244" s="1">
        <v>45772</v>
      </c>
      <c r="D3244" t="s">
        <v>2</v>
      </c>
      <c r="E3244" s="8" t="str">
        <f t="shared" si="51"/>
        <v>Blank</v>
      </c>
      <c r="F3244">
        <f>_xlfn.XLOOKUP(C3244,'Wk no''s'!B:B,'Wk no''s'!C:C,FALSE)</f>
        <v>17</v>
      </c>
    </row>
    <row r="3245" spans="1:6" x14ac:dyDescent="0.25">
      <c r="A3245" t="s">
        <v>3486</v>
      </c>
      <c r="B3245">
        <v>0</v>
      </c>
      <c r="C3245" s="1">
        <v>45772</v>
      </c>
      <c r="D3245" t="s">
        <v>2</v>
      </c>
      <c r="E3245" s="8" t="str">
        <f t="shared" si="51"/>
        <v>Blank</v>
      </c>
      <c r="F3245">
        <f>_xlfn.XLOOKUP(C3245,'Wk no''s'!B:B,'Wk no''s'!C:C,FALSE)</f>
        <v>17</v>
      </c>
    </row>
    <row r="3246" spans="1:6" x14ac:dyDescent="0.25">
      <c r="A3246" t="s">
        <v>3487</v>
      </c>
      <c r="C3246" s="1">
        <v>45772</v>
      </c>
      <c r="D3246" t="s">
        <v>2</v>
      </c>
      <c r="E3246" s="8" t="str">
        <f t="shared" si="51"/>
        <v>Blank</v>
      </c>
      <c r="F3246">
        <f>_xlfn.XLOOKUP(C3246,'Wk no''s'!B:B,'Wk no''s'!C:C,FALSE)</f>
        <v>17</v>
      </c>
    </row>
    <row r="3247" spans="1:6" x14ac:dyDescent="0.25">
      <c r="A3247" t="s">
        <v>3488</v>
      </c>
      <c r="C3247" s="1">
        <v>45772</v>
      </c>
      <c r="D3247" t="s">
        <v>2</v>
      </c>
      <c r="E3247" s="8" t="str">
        <f t="shared" si="51"/>
        <v>Blank</v>
      </c>
      <c r="F3247">
        <f>_xlfn.XLOOKUP(C3247,'Wk no''s'!B:B,'Wk no''s'!C:C,FALSE)</f>
        <v>17</v>
      </c>
    </row>
    <row r="3248" spans="1:6" x14ac:dyDescent="0.25">
      <c r="A3248" t="s">
        <v>3489</v>
      </c>
      <c r="C3248" s="1">
        <v>45772</v>
      </c>
      <c r="D3248" t="s">
        <v>2</v>
      </c>
      <c r="E3248" s="8" t="str">
        <f t="shared" si="51"/>
        <v>Blank</v>
      </c>
      <c r="F3248">
        <f>_xlfn.XLOOKUP(C3248,'Wk no''s'!B:B,'Wk no''s'!C:C,FALSE)</f>
        <v>17</v>
      </c>
    </row>
    <row r="3249" spans="1:6" x14ac:dyDescent="0.25">
      <c r="A3249" t="s">
        <v>3490</v>
      </c>
      <c r="C3249" s="1">
        <v>45772</v>
      </c>
      <c r="D3249" t="s">
        <v>2</v>
      </c>
      <c r="E3249" s="8" t="str">
        <f t="shared" si="51"/>
        <v>Blank</v>
      </c>
      <c r="F3249">
        <f>_xlfn.XLOOKUP(C3249,'Wk no''s'!B:B,'Wk no''s'!C:C,FALSE)</f>
        <v>17</v>
      </c>
    </row>
    <row r="3250" spans="1:6" x14ac:dyDescent="0.25">
      <c r="A3250" t="s">
        <v>3491</v>
      </c>
      <c r="C3250" s="1">
        <v>45772</v>
      </c>
      <c r="D3250" t="s">
        <v>2</v>
      </c>
      <c r="E3250" s="8" t="str">
        <f t="shared" si="51"/>
        <v>Blank</v>
      </c>
      <c r="F3250">
        <f>_xlfn.XLOOKUP(C3250,'Wk no''s'!B:B,'Wk no''s'!C:C,FALSE)</f>
        <v>17</v>
      </c>
    </row>
    <row r="3251" spans="1:6" x14ac:dyDescent="0.25">
      <c r="A3251" t="s">
        <v>3492</v>
      </c>
      <c r="B3251">
        <v>0</v>
      </c>
      <c r="C3251" s="1">
        <v>45772</v>
      </c>
      <c r="D3251" t="s">
        <v>2</v>
      </c>
      <c r="E3251" s="8" t="str">
        <f t="shared" si="51"/>
        <v>Blank</v>
      </c>
      <c r="F3251">
        <f>_xlfn.XLOOKUP(C3251,'Wk no''s'!B:B,'Wk no''s'!C:C,FALSE)</f>
        <v>17</v>
      </c>
    </row>
    <row r="3252" spans="1:6" x14ac:dyDescent="0.25">
      <c r="A3252" t="s">
        <v>3493</v>
      </c>
      <c r="C3252" s="1">
        <v>45772</v>
      </c>
      <c r="D3252" t="s">
        <v>2</v>
      </c>
      <c r="E3252" s="8" t="str">
        <f t="shared" si="51"/>
        <v>Blank</v>
      </c>
      <c r="F3252">
        <f>_xlfn.XLOOKUP(C3252,'Wk no''s'!B:B,'Wk no''s'!C:C,FALSE)</f>
        <v>17</v>
      </c>
    </row>
    <row r="3253" spans="1:6" x14ac:dyDescent="0.25">
      <c r="A3253" t="s">
        <v>3494</v>
      </c>
      <c r="C3253" s="1">
        <v>45772</v>
      </c>
      <c r="D3253" t="s">
        <v>2</v>
      </c>
      <c r="E3253" s="8" t="str">
        <f t="shared" si="51"/>
        <v>Blank</v>
      </c>
      <c r="F3253">
        <f>_xlfn.XLOOKUP(C3253,'Wk no''s'!B:B,'Wk no''s'!C:C,FALSE)</f>
        <v>17</v>
      </c>
    </row>
    <row r="3254" spans="1:6" x14ac:dyDescent="0.25">
      <c r="A3254" t="s">
        <v>3495</v>
      </c>
      <c r="B3254">
        <v>0</v>
      </c>
      <c r="C3254" s="1">
        <v>45772</v>
      </c>
      <c r="D3254" t="s">
        <v>2</v>
      </c>
      <c r="E3254" s="8" t="str">
        <f t="shared" si="51"/>
        <v>Blank</v>
      </c>
      <c r="F3254">
        <f>_xlfn.XLOOKUP(C3254,'Wk no''s'!B:B,'Wk no''s'!C:C,FALSE)</f>
        <v>17</v>
      </c>
    </row>
    <row r="3255" spans="1:6" x14ac:dyDescent="0.25">
      <c r="A3255" t="s">
        <v>3496</v>
      </c>
      <c r="C3255" s="1">
        <v>45772</v>
      </c>
      <c r="D3255" t="s">
        <v>2</v>
      </c>
      <c r="E3255" s="8" t="str">
        <f t="shared" si="51"/>
        <v>Blank</v>
      </c>
      <c r="F3255">
        <f>_xlfn.XLOOKUP(C3255,'Wk no''s'!B:B,'Wk no''s'!C:C,FALSE)</f>
        <v>17</v>
      </c>
    </row>
    <row r="3256" spans="1:6" x14ac:dyDescent="0.25">
      <c r="A3256" t="s">
        <v>3497</v>
      </c>
      <c r="B3256">
        <v>0</v>
      </c>
      <c r="C3256" s="1">
        <v>45772</v>
      </c>
      <c r="D3256" t="s">
        <v>2</v>
      </c>
      <c r="E3256" s="8" t="str">
        <f t="shared" si="51"/>
        <v>Blank</v>
      </c>
      <c r="F3256">
        <f>_xlfn.XLOOKUP(C3256,'Wk no''s'!B:B,'Wk no''s'!C:C,FALSE)</f>
        <v>17</v>
      </c>
    </row>
    <row r="3257" spans="1:6" x14ac:dyDescent="0.25">
      <c r="A3257" t="s">
        <v>3498</v>
      </c>
      <c r="C3257" s="1">
        <v>45772</v>
      </c>
      <c r="D3257" t="s">
        <v>2</v>
      </c>
      <c r="E3257" s="8" t="str">
        <f t="shared" si="51"/>
        <v>Blank</v>
      </c>
      <c r="F3257">
        <f>_xlfn.XLOOKUP(C3257,'Wk no''s'!B:B,'Wk no''s'!C:C,FALSE)</f>
        <v>17</v>
      </c>
    </row>
    <row r="3258" spans="1:6" x14ac:dyDescent="0.25">
      <c r="A3258" t="s">
        <v>3499</v>
      </c>
      <c r="B3258">
        <v>0</v>
      </c>
      <c r="C3258" s="1">
        <v>45772</v>
      </c>
      <c r="D3258" t="s">
        <v>2</v>
      </c>
      <c r="E3258" s="8" t="str">
        <f t="shared" si="51"/>
        <v>Blank</v>
      </c>
      <c r="F3258">
        <f>_xlfn.XLOOKUP(C3258,'Wk no''s'!B:B,'Wk no''s'!C:C,FALSE)</f>
        <v>17</v>
      </c>
    </row>
    <row r="3259" spans="1:6" x14ac:dyDescent="0.25">
      <c r="A3259" t="s">
        <v>3500</v>
      </c>
      <c r="C3259" s="1">
        <v>45772</v>
      </c>
      <c r="D3259" t="s">
        <v>2</v>
      </c>
      <c r="E3259" s="8" t="str">
        <f t="shared" si="51"/>
        <v>Blank</v>
      </c>
      <c r="F3259">
        <f>_xlfn.XLOOKUP(C3259,'Wk no''s'!B:B,'Wk no''s'!C:C,FALSE)</f>
        <v>17</v>
      </c>
    </row>
    <row r="3260" spans="1:6" x14ac:dyDescent="0.25">
      <c r="A3260" t="s">
        <v>3501</v>
      </c>
      <c r="C3260" s="1">
        <v>45772</v>
      </c>
      <c r="D3260" t="s">
        <v>2</v>
      </c>
      <c r="E3260" s="8" t="str">
        <f t="shared" si="51"/>
        <v>Blank</v>
      </c>
      <c r="F3260">
        <f>_xlfn.XLOOKUP(C3260,'Wk no''s'!B:B,'Wk no''s'!C:C,FALSE)</f>
        <v>17</v>
      </c>
    </row>
    <row r="3261" spans="1:6" x14ac:dyDescent="0.25">
      <c r="A3261" t="s">
        <v>3502</v>
      </c>
      <c r="C3261" s="1">
        <v>45772</v>
      </c>
      <c r="D3261" t="s">
        <v>2</v>
      </c>
      <c r="E3261" s="8" t="str">
        <f t="shared" si="51"/>
        <v>Blank</v>
      </c>
      <c r="F3261">
        <f>_xlfn.XLOOKUP(C3261,'Wk no''s'!B:B,'Wk no''s'!C:C,FALSE)</f>
        <v>17</v>
      </c>
    </row>
    <row r="3262" spans="1:6" x14ac:dyDescent="0.25">
      <c r="A3262" t="s">
        <v>3503</v>
      </c>
      <c r="C3262" s="1">
        <v>45772</v>
      </c>
      <c r="D3262" t="s">
        <v>2</v>
      </c>
      <c r="E3262" s="8" t="str">
        <f t="shared" si="51"/>
        <v>Blank</v>
      </c>
      <c r="F3262">
        <f>_xlfn.XLOOKUP(C3262,'Wk no''s'!B:B,'Wk no''s'!C:C,FALSE)</f>
        <v>17</v>
      </c>
    </row>
    <row r="3263" spans="1:6" x14ac:dyDescent="0.25">
      <c r="A3263" t="s">
        <v>3504</v>
      </c>
      <c r="C3263" s="1">
        <v>45772</v>
      </c>
      <c r="D3263" t="s">
        <v>2</v>
      </c>
      <c r="E3263" s="8" t="str">
        <f t="shared" si="51"/>
        <v>Blank</v>
      </c>
      <c r="F3263">
        <f>_xlfn.XLOOKUP(C3263,'Wk no''s'!B:B,'Wk no''s'!C:C,FALSE)</f>
        <v>17</v>
      </c>
    </row>
    <row r="3264" spans="1:6" x14ac:dyDescent="0.25">
      <c r="A3264" t="s">
        <v>3505</v>
      </c>
      <c r="B3264">
        <v>0</v>
      </c>
      <c r="C3264" s="1">
        <v>45772</v>
      </c>
      <c r="D3264" t="s">
        <v>2</v>
      </c>
      <c r="E3264" s="8" t="str">
        <f t="shared" si="51"/>
        <v>Blank</v>
      </c>
      <c r="F3264">
        <f>_xlfn.XLOOKUP(C3264,'Wk no''s'!B:B,'Wk no''s'!C:C,FALSE)</f>
        <v>17</v>
      </c>
    </row>
    <row r="3265" spans="1:6" x14ac:dyDescent="0.25">
      <c r="A3265" t="s">
        <v>3506</v>
      </c>
      <c r="C3265" s="1">
        <v>45772</v>
      </c>
      <c r="D3265" t="s">
        <v>2</v>
      </c>
      <c r="E3265" s="8" t="str">
        <f t="shared" si="51"/>
        <v>Blank</v>
      </c>
      <c r="F3265">
        <f>_xlfn.XLOOKUP(C3265,'Wk no''s'!B:B,'Wk no''s'!C:C,FALSE)</f>
        <v>17</v>
      </c>
    </row>
    <row r="3266" spans="1:6" x14ac:dyDescent="0.25">
      <c r="A3266" t="s">
        <v>3507</v>
      </c>
      <c r="C3266" s="1">
        <v>45772</v>
      </c>
      <c r="D3266" t="s">
        <v>2</v>
      </c>
      <c r="E3266" s="8" t="str">
        <f t="shared" si="51"/>
        <v>Blank</v>
      </c>
      <c r="F3266">
        <f>_xlfn.XLOOKUP(C3266,'Wk no''s'!B:B,'Wk no''s'!C:C,FALSE)</f>
        <v>17</v>
      </c>
    </row>
    <row r="3267" spans="1:6" x14ac:dyDescent="0.25">
      <c r="A3267" t="s">
        <v>3508</v>
      </c>
      <c r="C3267" s="1">
        <v>45772</v>
      </c>
      <c r="D3267" t="s">
        <v>2</v>
      </c>
      <c r="E3267" s="8" t="str">
        <f t="shared" si="51"/>
        <v>Blank</v>
      </c>
      <c r="F3267">
        <f>_xlfn.XLOOKUP(C3267,'Wk no''s'!B:B,'Wk no''s'!C:C,FALSE)</f>
        <v>17</v>
      </c>
    </row>
    <row r="3268" spans="1:6" x14ac:dyDescent="0.25">
      <c r="A3268" t="s">
        <v>3509</v>
      </c>
      <c r="B3268">
        <v>88</v>
      </c>
      <c r="C3268" s="1">
        <v>45770</v>
      </c>
      <c r="D3268" t="s">
        <v>11</v>
      </c>
      <c r="E3268" s="8" t="str">
        <f t="shared" si="51"/>
        <v>Not Blank</v>
      </c>
      <c r="F3268">
        <f>_xlfn.XLOOKUP(C3268,'Wk no''s'!B:B,'Wk no''s'!C:C,FALSE)</f>
        <v>17</v>
      </c>
    </row>
    <row r="3269" spans="1:6" x14ac:dyDescent="0.25">
      <c r="A3269" t="s">
        <v>3510</v>
      </c>
      <c r="C3269" s="1">
        <v>45770</v>
      </c>
      <c r="D3269" t="s">
        <v>11</v>
      </c>
      <c r="E3269" s="8" t="str">
        <f t="shared" si="51"/>
        <v>Blank</v>
      </c>
      <c r="F3269">
        <f>_xlfn.XLOOKUP(C3269,'Wk no''s'!B:B,'Wk no''s'!C:C,FALSE)</f>
        <v>17</v>
      </c>
    </row>
    <row r="3270" spans="1:6" x14ac:dyDescent="0.25">
      <c r="A3270" t="s">
        <v>3511</v>
      </c>
      <c r="B3270">
        <v>73</v>
      </c>
      <c r="C3270" s="1">
        <v>45772</v>
      </c>
      <c r="D3270" t="s">
        <v>11</v>
      </c>
      <c r="E3270" s="8" t="str">
        <f t="shared" si="51"/>
        <v>Not Blank</v>
      </c>
      <c r="F3270">
        <f>_xlfn.XLOOKUP(C3270,'Wk no''s'!B:B,'Wk no''s'!C:C,FALSE)</f>
        <v>17</v>
      </c>
    </row>
    <row r="3271" spans="1:6" x14ac:dyDescent="0.25">
      <c r="A3271" t="s">
        <v>3512</v>
      </c>
      <c r="B3271">
        <v>20</v>
      </c>
      <c r="C3271" s="1">
        <v>45768</v>
      </c>
      <c r="D3271" t="s">
        <v>11</v>
      </c>
      <c r="E3271" s="8" t="str">
        <f t="shared" si="51"/>
        <v>Not Blank</v>
      </c>
      <c r="F3271">
        <f>_xlfn.XLOOKUP(C3271,'Wk no''s'!B:B,'Wk no''s'!C:C,FALSE)</f>
        <v>17</v>
      </c>
    </row>
    <row r="3272" spans="1:6" x14ac:dyDescent="0.25">
      <c r="A3272" t="s">
        <v>3513</v>
      </c>
      <c r="B3272">
        <v>21</v>
      </c>
      <c r="C3272" s="1">
        <v>45768</v>
      </c>
      <c r="D3272" t="s">
        <v>11</v>
      </c>
      <c r="E3272" s="8" t="str">
        <f t="shared" si="51"/>
        <v>Not Blank</v>
      </c>
      <c r="F3272">
        <f>_xlfn.XLOOKUP(C3272,'Wk no''s'!B:B,'Wk no''s'!C:C,FALSE)</f>
        <v>17</v>
      </c>
    </row>
    <row r="3273" spans="1:6" x14ac:dyDescent="0.25">
      <c r="A3273" t="s">
        <v>3514</v>
      </c>
      <c r="B3273">
        <v>25</v>
      </c>
      <c r="C3273" s="1">
        <v>45769</v>
      </c>
      <c r="D3273" t="s">
        <v>11</v>
      </c>
      <c r="E3273" s="8" t="str">
        <f t="shared" si="51"/>
        <v>Not Blank</v>
      </c>
      <c r="F3273">
        <f>_xlfn.XLOOKUP(C3273,'Wk no''s'!B:B,'Wk no''s'!C:C,FALSE)</f>
        <v>17</v>
      </c>
    </row>
    <row r="3274" spans="1:6" x14ac:dyDescent="0.25">
      <c r="A3274" t="s">
        <v>3515</v>
      </c>
      <c r="B3274">
        <v>19</v>
      </c>
      <c r="C3274" s="1">
        <v>45768</v>
      </c>
      <c r="D3274" t="s">
        <v>11</v>
      </c>
      <c r="E3274" s="8" t="str">
        <f t="shared" si="51"/>
        <v>Not Blank</v>
      </c>
      <c r="F3274">
        <f>_xlfn.XLOOKUP(C3274,'Wk no''s'!B:B,'Wk no''s'!C:C,FALSE)</f>
        <v>17</v>
      </c>
    </row>
    <row r="3275" spans="1:6" x14ac:dyDescent="0.25">
      <c r="A3275" t="s">
        <v>3516</v>
      </c>
      <c r="B3275">
        <v>21</v>
      </c>
      <c r="C3275" s="1">
        <v>45768</v>
      </c>
      <c r="D3275" t="s">
        <v>11</v>
      </c>
      <c r="E3275" s="8" t="str">
        <f t="shared" si="51"/>
        <v>Not Blank</v>
      </c>
      <c r="F3275">
        <f>_xlfn.XLOOKUP(C3275,'Wk no''s'!B:B,'Wk no''s'!C:C,FALSE)</f>
        <v>17</v>
      </c>
    </row>
    <row r="3276" spans="1:6" x14ac:dyDescent="0.25">
      <c r="A3276" t="s">
        <v>3517</v>
      </c>
      <c r="B3276">
        <v>38</v>
      </c>
      <c r="C3276" s="1">
        <v>45771</v>
      </c>
      <c r="D3276" t="s">
        <v>11</v>
      </c>
      <c r="E3276" s="8" t="str">
        <f t="shared" si="51"/>
        <v>Not Blank</v>
      </c>
      <c r="F3276">
        <f>_xlfn.XLOOKUP(C3276,'Wk no''s'!B:B,'Wk no''s'!C:C,FALSE)</f>
        <v>17</v>
      </c>
    </row>
    <row r="3277" spans="1:6" x14ac:dyDescent="0.25">
      <c r="A3277" t="s">
        <v>3518</v>
      </c>
      <c r="B3277">
        <v>14</v>
      </c>
      <c r="C3277" s="1">
        <v>45768</v>
      </c>
      <c r="D3277" t="s">
        <v>11</v>
      </c>
      <c r="E3277" s="8" t="str">
        <f t="shared" si="51"/>
        <v>Not Blank</v>
      </c>
      <c r="F3277">
        <f>_xlfn.XLOOKUP(C3277,'Wk no''s'!B:B,'Wk no''s'!C:C,FALSE)</f>
        <v>17</v>
      </c>
    </row>
    <row r="3278" spans="1:6" x14ac:dyDescent="0.25">
      <c r="A3278" t="s">
        <v>3519</v>
      </c>
      <c r="B3278">
        <v>-5</v>
      </c>
      <c r="C3278" s="1">
        <v>45769</v>
      </c>
      <c r="D3278" t="s">
        <v>11</v>
      </c>
      <c r="E3278" s="8" t="str">
        <f t="shared" si="51"/>
        <v>Not Blank</v>
      </c>
      <c r="F3278">
        <f>_xlfn.XLOOKUP(C3278,'Wk no''s'!B:B,'Wk no''s'!C:C,FALSE)</f>
        <v>17</v>
      </c>
    </row>
    <row r="3279" spans="1:6" x14ac:dyDescent="0.25">
      <c r="A3279" t="s">
        <v>3520</v>
      </c>
      <c r="B3279">
        <v>14</v>
      </c>
      <c r="C3279" s="1">
        <v>45768</v>
      </c>
      <c r="D3279" t="s">
        <v>11</v>
      </c>
      <c r="E3279" s="8" t="str">
        <f t="shared" si="51"/>
        <v>Not Blank</v>
      </c>
      <c r="F3279">
        <f>_xlfn.XLOOKUP(C3279,'Wk no''s'!B:B,'Wk no''s'!C:C,FALSE)</f>
        <v>17</v>
      </c>
    </row>
    <row r="3280" spans="1:6" x14ac:dyDescent="0.25">
      <c r="A3280" t="s">
        <v>3521</v>
      </c>
      <c r="B3280">
        <v>-7</v>
      </c>
      <c r="C3280" s="1">
        <v>45769</v>
      </c>
      <c r="D3280" t="s">
        <v>11</v>
      </c>
      <c r="E3280" s="8" t="str">
        <f t="shared" si="51"/>
        <v>Not Blank</v>
      </c>
      <c r="F3280">
        <f>_xlfn.XLOOKUP(C3280,'Wk no''s'!B:B,'Wk no''s'!C:C,FALSE)</f>
        <v>17</v>
      </c>
    </row>
    <row r="3281" spans="1:6" x14ac:dyDescent="0.25">
      <c r="A3281" t="s">
        <v>3522</v>
      </c>
      <c r="B3281">
        <v>14</v>
      </c>
      <c r="C3281" s="1">
        <v>45768</v>
      </c>
      <c r="D3281" t="s">
        <v>11</v>
      </c>
      <c r="E3281" s="8" t="str">
        <f t="shared" si="51"/>
        <v>Not Blank</v>
      </c>
      <c r="F3281">
        <f>_xlfn.XLOOKUP(C3281,'Wk no''s'!B:B,'Wk no''s'!C:C,FALSE)</f>
        <v>17</v>
      </c>
    </row>
    <row r="3282" spans="1:6" x14ac:dyDescent="0.25">
      <c r="A3282" t="s">
        <v>3523</v>
      </c>
      <c r="B3282">
        <v>14</v>
      </c>
      <c r="C3282" s="1">
        <v>45771</v>
      </c>
      <c r="D3282" t="s">
        <v>11</v>
      </c>
      <c r="E3282" s="8" t="str">
        <f t="shared" ref="E3282:E3345" si="52">IF(B3282=0,"Blank","Not Blank")</f>
        <v>Not Blank</v>
      </c>
      <c r="F3282">
        <f>_xlfn.XLOOKUP(C3282,'Wk no''s'!B:B,'Wk no''s'!C:C,FALSE)</f>
        <v>17</v>
      </c>
    </row>
    <row r="3283" spans="1:6" x14ac:dyDescent="0.25">
      <c r="A3283" t="s">
        <v>3524</v>
      </c>
      <c r="C3283" s="1">
        <v>45769</v>
      </c>
      <c r="D3283" t="s">
        <v>11</v>
      </c>
      <c r="E3283" s="8" t="str">
        <f t="shared" si="52"/>
        <v>Blank</v>
      </c>
      <c r="F3283">
        <f>_xlfn.XLOOKUP(C3283,'Wk no''s'!B:B,'Wk no''s'!C:C,FALSE)</f>
        <v>17</v>
      </c>
    </row>
    <row r="3284" spans="1:6" x14ac:dyDescent="0.25">
      <c r="A3284" t="s">
        <v>3525</v>
      </c>
      <c r="C3284" s="1">
        <v>45772</v>
      </c>
      <c r="D3284" t="s">
        <v>11</v>
      </c>
      <c r="E3284" s="8" t="str">
        <f t="shared" si="52"/>
        <v>Blank</v>
      </c>
      <c r="F3284">
        <f>_xlfn.XLOOKUP(C3284,'Wk no''s'!B:B,'Wk no''s'!C:C,FALSE)</f>
        <v>17</v>
      </c>
    </row>
    <row r="3285" spans="1:6" x14ac:dyDescent="0.25">
      <c r="A3285" t="s">
        <v>3526</v>
      </c>
      <c r="B3285">
        <v>24</v>
      </c>
      <c r="C3285" s="1">
        <v>45775</v>
      </c>
      <c r="D3285" t="s">
        <v>1</v>
      </c>
      <c r="E3285" s="8" t="str">
        <f t="shared" si="52"/>
        <v>Not Blank</v>
      </c>
      <c r="F3285">
        <f>_xlfn.XLOOKUP(C3285,'Wk no''s'!B:B,'Wk no''s'!C:C,FALSE)</f>
        <v>18</v>
      </c>
    </row>
    <row r="3286" spans="1:6" x14ac:dyDescent="0.25">
      <c r="A3286" t="s">
        <v>3527</v>
      </c>
      <c r="B3286">
        <v>16</v>
      </c>
      <c r="C3286" s="1">
        <v>45775</v>
      </c>
      <c r="D3286" t="s">
        <v>1</v>
      </c>
      <c r="E3286" s="8" t="str">
        <f t="shared" si="52"/>
        <v>Not Blank</v>
      </c>
      <c r="F3286">
        <f>_xlfn.XLOOKUP(C3286,'Wk no''s'!B:B,'Wk no''s'!C:C,FALSE)</f>
        <v>18</v>
      </c>
    </row>
    <row r="3287" spans="1:6" x14ac:dyDescent="0.25">
      <c r="A3287" t="s">
        <v>3528</v>
      </c>
      <c r="B3287">
        <v>48</v>
      </c>
      <c r="C3287" s="1">
        <v>45778</v>
      </c>
      <c r="D3287" t="s">
        <v>8</v>
      </c>
      <c r="E3287" s="8" t="str">
        <f t="shared" si="52"/>
        <v>Not Blank</v>
      </c>
      <c r="F3287">
        <f>_xlfn.XLOOKUP(C3287,'Wk no''s'!B:B,'Wk no''s'!C:C,FALSE)</f>
        <v>18</v>
      </c>
    </row>
    <row r="3288" spans="1:6" x14ac:dyDescent="0.25">
      <c r="A3288" t="s">
        <v>3529</v>
      </c>
      <c r="B3288">
        <v>0</v>
      </c>
      <c r="C3288" s="1">
        <v>45777</v>
      </c>
      <c r="D3288" t="s">
        <v>8</v>
      </c>
      <c r="E3288" s="8" t="str">
        <f t="shared" si="52"/>
        <v>Blank</v>
      </c>
      <c r="F3288">
        <f>_xlfn.XLOOKUP(C3288,'Wk no''s'!B:B,'Wk no''s'!C:C,FALSE)</f>
        <v>18</v>
      </c>
    </row>
    <row r="3289" spans="1:6" x14ac:dyDescent="0.25">
      <c r="A3289" t="s">
        <v>3530</v>
      </c>
      <c r="C3289" s="1">
        <v>45775</v>
      </c>
      <c r="D3289" t="s">
        <v>192</v>
      </c>
      <c r="E3289" s="8" t="str">
        <f t="shared" si="52"/>
        <v>Blank</v>
      </c>
      <c r="F3289">
        <f>_xlfn.XLOOKUP(C3289,'Wk no''s'!B:B,'Wk no''s'!C:C,FALSE)</f>
        <v>18</v>
      </c>
    </row>
    <row r="3290" spans="1:6" x14ac:dyDescent="0.25">
      <c r="A3290" t="s">
        <v>3531</v>
      </c>
      <c r="C3290" s="1">
        <v>45775</v>
      </c>
      <c r="D3290" t="s">
        <v>192</v>
      </c>
      <c r="E3290" s="8" t="str">
        <f t="shared" si="52"/>
        <v>Blank</v>
      </c>
      <c r="F3290">
        <f>_xlfn.XLOOKUP(C3290,'Wk no''s'!B:B,'Wk no''s'!C:C,FALSE)</f>
        <v>18</v>
      </c>
    </row>
    <row r="3291" spans="1:6" x14ac:dyDescent="0.25">
      <c r="A3291" t="s">
        <v>3532</v>
      </c>
      <c r="C3291" s="1">
        <v>45775</v>
      </c>
      <c r="D3291" t="s">
        <v>192</v>
      </c>
      <c r="E3291" s="8" t="str">
        <f t="shared" si="52"/>
        <v>Blank</v>
      </c>
      <c r="F3291">
        <f>_xlfn.XLOOKUP(C3291,'Wk no''s'!B:B,'Wk no''s'!C:C,FALSE)</f>
        <v>18</v>
      </c>
    </row>
    <row r="3292" spans="1:6" x14ac:dyDescent="0.25">
      <c r="A3292" t="s">
        <v>3533</v>
      </c>
      <c r="C3292" s="1">
        <v>45775</v>
      </c>
      <c r="D3292" t="s">
        <v>192</v>
      </c>
      <c r="E3292" s="8" t="str">
        <f t="shared" si="52"/>
        <v>Blank</v>
      </c>
      <c r="F3292">
        <f>_xlfn.XLOOKUP(C3292,'Wk no''s'!B:B,'Wk no''s'!C:C,FALSE)</f>
        <v>18</v>
      </c>
    </row>
    <row r="3293" spans="1:6" x14ac:dyDescent="0.25">
      <c r="A3293" t="s">
        <v>3534</v>
      </c>
      <c r="C3293" s="1">
        <v>45775</v>
      </c>
      <c r="D3293" t="s">
        <v>192</v>
      </c>
      <c r="E3293" s="8" t="str">
        <f t="shared" si="52"/>
        <v>Blank</v>
      </c>
      <c r="F3293">
        <f>_xlfn.XLOOKUP(C3293,'Wk no''s'!B:B,'Wk no''s'!C:C,FALSE)</f>
        <v>18</v>
      </c>
    </row>
    <row r="3294" spans="1:6" x14ac:dyDescent="0.25">
      <c r="A3294" t="s">
        <v>3535</v>
      </c>
      <c r="C3294" s="1">
        <v>45776</v>
      </c>
      <c r="D3294" t="s">
        <v>192</v>
      </c>
      <c r="E3294" s="8" t="str">
        <f t="shared" si="52"/>
        <v>Blank</v>
      </c>
      <c r="F3294">
        <f>_xlfn.XLOOKUP(C3294,'Wk no''s'!B:B,'Wk no''s'!C:C,FALSE)</f>
        <v>18</v>
      </c>
    </row>
    <row r="3295" spans="1:6" x14ac:dyDescent="0.25">
      <c r="A3295" t="s">
        <v>3536</v>
      </c>
      <c r="C3295" s="1">
        <v>45776</v>
      </c>
      <c r="D3295" t="s">
        <v>192</v>
      </c>
      <c r="E3295" s="8" t="str">
        <f t="shared" si="52"/>
        <v>Blank</v>
      </c>
      <c r="F3295">
        <f>_xlfn.XLOOKUP(C3295,'Wk no''s'!B:B,'Wk no''s'!C:C,FALSE)</f>
        <v>18</v>
      </c>
    </row>
    <row r="3296" spans="1:6" x14ac:dyDescent="0.25">
      <c r="A3296" t="s">
        <v>3537</v>
      </c>
      <c r="C3296" s="1">
        <v>45777</v>
      </c>
      <c r="D3296" t="s">
        <v>192</v>
      </c>
      <c r="E3296" s="8" t="str">
        <f t="shared" si="52"/>
        <v>Blank</v>
      </c>
      <c r="F3296">
        <f>_xlfn.XLOOKUP(C3296,'Wk no''s'!B:B,'Wk no''s'!C:C,FALSE)</f>
        <v>18</v>
      </c>
    </row>
    <row r="3297" spans="1:6" x14ac:dyDescent="0.25">
      <c r="A3297" t="s">
        <v>3538</v>
      </c>
      <c r="C3297" s="1">
        <v>45778</v>
      </c>
      <c r="D3297" t="s">
        <v>192</v>
      </c>
      <c r="E3297" s="8" t="str">
        <f t="shared" si="52"/>
        <v>Blank</v>
      </c>
      <c r="F3297">
        <f>_xlfn.XLOOKUP(C3297,'Wk no''s'!B:B,'Wk no''s'!C:C,FALSE)</f>
        <v>18</v>
      </c>
    </row>
    <row r="3298" spans="1:6" x14ac:dyDescent="0.25">
      <c r="A3298" t="s">
        <v>3539</v>
      </c>
      <c r="B3298">
        <v>272</v>
      </c>
      <c r="C3298" s="1">
        <v>45776</v>
      </c>
      <c r="D3298" t="s">
        <v>184</v>
      </c>
      <c r="E3298" s="8" t="str">
        <f t="shared" si="52"/>
        <v>Not Blank</v>
      </c>
      <c r="F3298">
        <f>_xlfn.XLOOKUP(C3298,'Wk no''s'!B:B,'Wk no''s'!C:C,FALSE)</f>
        <v>18</v>
      </c>
    </row>
    <row r="3299" spans="1:6" x14ac:dyDescent="0.25">
      <c r="A3299" t="s">
        <v>3540</v>
      </c>
      <c r="B3299">
        <v>256</v>
      </c>
      <c r="C3299" s="1">
        <v>45776</v>
      </c>
      <c r="D3299" t="s">
        <v>184</v>
      </c>
      <c r="E3299" s="8" t="str">
        <f t="shared" si="52"/>
        <v>Not Blank</v>
      </c>
      <c r="F3299">
        <f>_xlfn.XLOOKUP(C3299,'Wk no''s'!B:B,'Wk no''s'!C:C,FALSE)</f>
        <v>18</v>
      </c>
    </row>
    <row r="3300" spans="1:6" x14ac:dyDescent="0.25">
      <c r="A3300" t="s">
        <v>3541</v>
      </c>
      <c r="B3300">
        <v>72</v>
      </c>
      <c r="C3300" s="1">
        <v>45775</v>
      </c>
      <c r="D3300" t="s">
        <v>184</v>
      </c>
      <c r="E3300" s="8" t="str">
        <f t="shared" si="52"/>
        <v>Not Blank</v>
      </c>
      <c r="F3300">
        <f>_xlfn.XLOOKUP(C3300,'Wk no''s'!B:B,'Wk no''s'!C:C,FALSE)</f>
        <v>18</v>
      </c>
    </row>
    <row r="3301" spans="1:6" x14ac:dyDescent="0.25">
      <c r="A3301" t="s">
        <v>3542</v>
      </c>
      <c r="B3301">
        <v>8</v>
      </c>
      <c r="C3301" s="1">
        <v>45775</v>
      </c>
      <c r="D3301" t="s">
        <v>184</v>
      </c>
      <c r="E3301" s="8" t="str">
        <f t="shared" si="52"/>
        <v>Not Blank</v>
      </c>
      <c r="F3301">
        <f>_xlfn.XLOOKUP(C3301,'Wk no''s'!B:B,'Wk no''s'!C:C,FALSE)</f>
        <v>18</v>
      </c>
    </row>
    <row r="3302" spans="1:6" x14ac:dyDescent="0.25">
      <c r="A3302" t="s">
        <v>3543</v>
      </c>
      <c r="B3302">
        <v>0</v>
      </c>
      <c r="C3302" s="1">
        <v>45776</v>
      </c>
      <c r="D3302" t="s">
        <v>184</v>
      </c>
      <c r="E3302" s="8" t="str">
        <f t="shared" si="52"/>
        <v>Blank</v>
      </c>
      <c r="F3302">
        <f>_xlfn.XLOOKUP(C3302,'Wk no''s'!B:B,'Wk no''s'!C:C,FALSE)</f>
        <v>18</v>
      </c>
    </row>
    <row r="3303" spans="1:6" x14ac:dyDescent="0.25">
      <c r="A3303" t="s">
        <v>3544</v>
      </c>
      <c r="B3303">
        <v>8</v>
      </c>
      <c r="C3303" s="1">
        <v>45779</v>
      </c>
      <c r="D3303" t="s">
        <v>184</v>
      </c>
      <c r="E3303" s="8" t="str">
        <f t="shared" si="52"/>
        <v>Not Blank</v>
      </c>
      <c r="F3303">
        <f>_xlfn.XLOOKUP(C3303,'Wk no''s'!B:B,'Wk no''s'!C:C,FALSE)</f>
        <v>18</v>
      </c>
    </row>
    <row r="3304" spans="1:6" x14ac:dyDescent="0.25">
      <c r="A3304" t="s">
        <v>3545</v>
      </c>
      <c r="B3304">
        <v>48</v>
      </c>
      <c r="C3304" s="1">
        <v>45777</v>
      </c>
      <c r="D3304" t="s">
        <v>15</v>
      </c>
      <c r="E3304" s="8" t="str">
        <f t="shared" si="52"/>
        <v>Not Blank</v>
      </c>
      <c r="F3304">
        <f>_xlfn.XLOOKUP(C3304,'Wk no''s'!B:B,'Wk no''s'!C:C,FALSE)</f>
        <v>18</v>
      </c>
    </row>
    <row r="3305" spans="1:6" x14ac:dyDescent="0.25">
      <c r="A3305" t="s">
        <v>3546</v>
      </c>
      <c r="B3305">
        <v>24</v>
      </c>
      <c r="C3305" s="1">
        <v>45775</v>
      </c>
      <c r="D3305" t="s">
        <v>15</v>
      </c>
      <c r="E3305" s="8" t="str">
        <f t="shared" si="52"/>
        <v>Not Blank</v>
      </c>
      <c r="F3305">
        <f>_xlfn.XLOOKUP(C3305,'Wk no''s'!B:B,'Wk no''s'!C:C,FALSE)</f>
        <v>18</v>
      </c>
    </row>
    <row r="3306" spans="1:6" x14ac:dyDescent="0.25">
      <c r="A3306" t="s">
        <v>3547</v>
      </c>
      <c r="B3306">
        <v>18</v>
      </c>
      <c r="C3306" s="1">
        <v>45775</v>
      </c>
      <c r="D3306" t="s">
        <v>15</v>
      </c>
      <c r="E3306" s="8" t="str">
        <f t="shared" si="52"/>
        <v>Not Blank</v>
      </c>
      <c r="F3306">
        <f>_xlfn.XLOOKUP(C3306,'Wk no''s'!B:B,'Wk no''s'!C:C,FALSE)</f>
        <v>18</v>
      </c>
    </row>
    <row r="3307" spans="1:6" x14ac:dyDescent="0.25">
      <c r="A3307" t="s">
        <v>3548</v>
      </c>
      <c r="B3307">
        <v>24</v>
      </c>
      <c r="C3307" s="1">
        <v>45777</v>
      </c>
      <c r="D3307" t="s">
        <v>15</v>
      </c>
      <c r="E3307" s="8" t="str">
        <f t="shared" si="52"/>
        <v>Not Blank</v>
      </c>
      <c r="F3307">
        <f>_xlfn.XLOOKUP(C3307,'Wk no''s'!B:B,'Wk no''s'!C:C,FALSE)</f>
        <v>18</v>
      </c>
    </row>
    <row r="3308" spans="1:6" x14ac:dyDescent="0.25">
      <c r="A3308" t="s">
        <v>3549</v>
      </c>
      <c r="B3308">
        <v>-8</v>
      </c>
      <c r="C3308" s="1">
        <v>45775</v>
      </c>
      <c r="D3308" t="s">
        <v>15</v>
      </c>
      <c r="E3308" s="8" t="str">
        <f t="shared" si="52"/>
        <v>Not Blank</v>
      </c>
      <c r="F3308">
        <f>_xlfn.XLOOKUP(C3308,'Wk no''s'!B:B,'Wk no''s'!C:C,FALSE)</f>
        <v>18</v>
      </c>
    </row>
    <row r="3309" spans="1:6" x14ac:dyDescent="0.25">
      <c r="A3309" t="s">
        <v>3550</v>
      </c>
      <c r="B3309">
        <v>0</v>
      </c>
      <c r="C3309" s="1">
        <v>45776</v>
      </c>
      <c r="D3309" t="s">
        <v>15</v>
      </c>
      <c r="E3309" s="8" t="str">
        <f t="shared" si="52"/>
        <v>Blank</v>
      </c>
      <c r="F3309">
        <f>_xlfn.XLOOKUP(C3309,'Wk no''s'!B:B,'Wk no''s'!C:C,FALSE)</f>
        <v>18</v>
      </c>
    </row>
    <row r="3310" spans="1:6" x14ac:dyDescent="0.25">
      <c r="A3310" t="s">
        <v>3551</v>
      </c>
      <c r="C3310" s="1">
        <v>45776</v>
      </c>
      <c r="D3310" t="s">
        <v>15</v>
      </c>
      <c r="E3310" s="8" t="str">
        <f t="shared" si="52"/>
        <v>Blank</v>
      </c>
      <c r="F3310">
        <f>_xlfn.XLOOKUP(C3310,'Wk no''s'!B:B,'Wk no''s'!C:C,FALSE)</f>
        <v>18</v>
      </c>
    </row>
    <row r="3311" spans="1:6" x14ac:dyDescent="0.25">
      <c r="A3311" t="s">
        <v>3552</v>
      </c>
      <c r="C3311" s="1">
        <v>45779</v>
      </c>
      <c r="D3311" t="s">
        <v>15</v>
      </c>
      <c r="E3311" s="8" t="str">
        <f t="shared" si="52"/>
        <v>Blank</v>
      </c>
      <c r="F3311">
        <f>_xlfn.XLOOKUP(C3311,'Wk no''s'!B:B,'Wk no''s'!C:C,FALSE)</f>
        <v>18</v>
      </c>
    </row>
    <row r="3312" spans="1:6" x14ac:dyDescent="0.25">
      <c r="A3312" t="s">
        <v>3553</v>
      </c>
      <c r="B3312">
        <v>32</v>
      </c>
      <c r="C3312" s="1">
        <v>45776</v>
      </c>
      <c r="D3312" t="s">
        <v>141</v>
      </c>
      <c r="E3312" s="8" t="str">
        <f t="shared" si="52"/>
        <v>Not Blank</v>
      </c>
      <c r="F3312">
        <f>_xlfn.XLOOKUP(C3312,'Wk no''s'!B:B,'Wk no''s'!C:C,FALSE)</f>
        <v>18</v>
      </c>
    </row>
    <row r="3313" spans="1:6" x14ac:dyDescent="0.25">
      <c r="A3313" t="s">
        <v>3554</v>
      </c>
      <c r="C3313" s="1">
        <v>45779</v>
      </c>
      <c r="D3313" t="s">
        <v>141</v>
      </c>
      <c r="E3313" s="8" t="str">
        <f t="shared" si="52"/>
        <v>Blank</v>
      </c>
      <c r="F3313">
        <f>_xlfn.XLOOKUP(C3313,'Wk no''s'!B:B,'Wk no''s'!C:C,FALSE)</f>
        <v>18</v>
      </c>
    </row>
    <row r="3314" spans="1:6" x14ac:dyDescent="0.25">
      <c r="A3314" t="s">
        <v>3555</v>
      </c>
      <c r="B3314">
        <v>200</v>
      </c>
      <c r="C3314" s="1">
        <v>45776</v>
      </c>
      <c r="D3314" t="s">
        <v>2</v>
      </c>
      <c r="E3314" s="8" t="str">
        <f t="shared" si="52"/>
        <v>Not Blank</v>
      </c>
      <c r="F3314">
        <f>_xlfn.XLOOKUP(C3314,'Wk no''s'!B:B,'Wk no''s'!C:C,FALSE)</f>
        <v>18</v>
      </c>
    </row>
    <row r="3315" spans="1:6" x14ac:dyDescent="0.25">
      <c r="A3315" t="s">
        <v>3556</v>
      </c>
      <c r="B3315">
        <v>32</v>
      </c>
      <c r="C3315" s="1">
        <v>45779</v>
      </c>
      <c r="D3315" t="s">
        <v>2</v>
      </c>
      <c r="E3315" s="8" t="str">
        <f t="shared" si="52"/>
        <v>Not Blank</v>
      </c>
      <c r="F3315">
        <f>_xlfn.XLOOKUP(C3315,'Wk no''s'!B:B,'Wk no''s'!C:C,FALSE)</f>
        <v>18</v>
      </c>
    </row>
    <row r="3316" spans="1:6" x14ac:dyDescent="0.25">
      <c r="A3316" t="s">
        <v>3557</v>
      </c>
      <c r="B3316">
        <v>0</v>
      </c>
      <c r="C3316" s="1">
        <v>45775</v>
      </c>
      <c r="D3316" t="s">
        <v>2</v>
      </c>
      <c r="E3316" s="8" t="str">
        <f t="shared" si="52"/>
        <v>Blank</v>
      </c>
      <c r="F3316">
        <f>_xlfn.XLOOKUP(C3316,'Wk no''s'!B:B,'Wk no''s'!C:C,FALSE)</f>
        <v>18</v>
      </c>
    </row>
    <row r="3317" spans="1:6" x14ac:dyDescent="0.25">
      <c r="A3317" t="s">
        <v>3558</v>
      </c>
      <c r="B3317">
        <v>56</v>
      </c>
      <c r="C3317" s="1">
        <v>45775</v>
      </c>
      <c r="D3317" t="s">
        <v>2</v>
      </c>
      <c r="E3317" s="8" t="str">
        <f t="shared" si="52"/>
        <v>Not Blank</v>
      </c>
      <c r="F3317">
        <f>_xlfn.XLOOKUP(C3317,'Wk no''s'!B:B,'Wk no''s'!C:C,FALSE)</f>
        <v>18</v>
      </c>
    </row>
    <row r="3318" spans="1:6" x14ac:dyDescent="0.25">
      <c r="A3318" t="s">
        <v>3559</v>
      </c>
      <c r="B3318">
        <v>16</v>
      </c>
      <c r="C3318" s="1">
        <v>45776</v>
      </c>
      <c r="D3318" t="s">
        <v>2</v>
      </c>
      <c r="E3318" s="8" t="str">
        <f t="shared" si="52"/>
        <v>Not Blank</v>
      </c>
      <c r="F3318">
        <f>_xlfn.XLOOKUP(C3318,'Wk no''s'!B:B,'Wk no''s'!C:C,FALSE)</f>
        <v>18</v>
      </c>
    </row>
    <row r="3319" spans="1:6" x14ac:dyDescent="0.25">
      <c r="A3319" t="s">
        <v>3560</v>
      </c>
      <c r="B3319">
        <v>40</v>
      </c>
      <c r="C3319" s="1">
        <v>45777</v>
      </c>
      <c r="D3319" t="s">
        <v>2</v>
      </c>
      <c r="E3319" s="8" t="str">
        <f t="shared" si="52"/>
        <v>Not Blank</v>
      </c>
      <c r="F3319">
        <f>_xlfn.XLOOKUP(C3319,'Wk no''s'!B:B,'Wk no''s'!C:C,FALSE)</f>
        <v>18</v>
      </c>
    </row>
    <row r="3320" spans="1:6" x14ac:dyDescent="0.25">
      <c r="A3320" t="s">
        <v>3561</v>
      </c>
      <c r="B3320">
        <v>16</v>
      </c>
      <c r="C3320" s="1">
        <v>45775</v>
      </c>
      <c r="D3320" t="s">
        <v>2</v>
      </c>
      <c r="E3320" s="8" t="str">
        <f t="shared" si="52"/>
        <v>Not Blank</v>
      </c>
      <c r="F3320">
        <f>_xlfn.XLOOKUP(C3320,'Wk no''s'!B:B,'Wk no''s'!C:C,FALSE)</f>
        <v>18</v>
      </c>
    </row>
    <row r="3321" spans="1:6" x14ac:dyDescent="0.25">
      <c r="A3321" t="s">
        <v>3562</v>
      </c>
      <c r="B3321">
        <v>40</v>
      </c>
      <c r="C3321" s="1">
        <v>45776</v>
      </c>
      <c r="D3321" t="s">
        <v>2</v>
      </c>
      <c r="E3321" s="8" t="str">
        <f t="shared" si="52"/>
        <v>Not Blank</v>
      </c>
      <c r="F3321">
        <f>_xlfn.XLOOKUP(C3321,'Wk no''s'!B:B,'Wk no''s'!C:C,FALSE)</f>
        <v>18</v>
      </c>
    </row>
    <row r="3322" spans="1:6" x14ac:dyDescent="0.25">
      <c r="A3322" t="s">
        <v>3563</v>
      </c>
      <c r="B3322">
        <v>8</v>
      </c>
      <c r="C3322" s="1">
        <v>45778</v>
      </c>
      <c r="D3322" t="s">
        <v>2</v>
      </c>
      <c r="E3322" s="8" t="str">
        <f t="shared" si="52"/>
        <v>Not Blank</v>
      </c>
      <c r="F3322">
        <f>_xlfn.XLOOKUP(C3322,'Wk no''s'!B:B,'Wk no''s'!C:C,FALSE)</f>
        <v>18</v>
      </c>
    </row>
    <row r="3323" spans="1:6" x14ac:dyDescent="0.25">
      <c r="A3323" t="s">
        <v>3564</v>
      </c>
      <c r="B3323">
        <v>56</v>
      </c>
      <c r="C3323" s="1">
        <v>45778</v>
      </c>
      <c r="D3323" t="s">
        <v>2</v>
      </c>
      <c r="E3323" s="8" t="str">
        <f t="shared" si="52"/>
        <v>Not Blank</v>
      </c>
      <c r="F3323">
        <f>_xlfn.XLOOKUP(C3323,'Wk no''s'!B:B,'Wk no''s'!C:C,FALSE)</f>
        <v>18</v>
      </c>
    </row>
    <row r="3324" spans="1:6" x14ac:dyDescent="0.25">
      <c r="A3324" t="s">
        <v>3565</v>
      </c>
      <c r="B3324">
        <v>24</v>
      </c>
      <c r="C3324" s="1">
        <v>45775</v>
      </c>
      <c r="D3324" t="s">
        <v>2</v>
      </c>
      <c r="E3324" s="8" t="str">
        <f t="shared" si="52"/>
        <v>Not Blank</v>
      </c>
      <c r="F3324">
        <f>_xlfn.XLOOKUP(C3324,'Wk no''s'!B:B,'Wk no''s'!C:C,FALSE)</f>
        <v>18</v>
      </c>
    </row>
    <row r="3325" spans="1:6" x14ac:dyDescent="0.25">
      <c r="A3325" t="s">
        <v>3566</v>
      </c>
      <c r="B3325">
        <v>64</v>
      </c>
      <c r="C3325" s="1">
        <v>45779</v>
      </c>
      <c r="D3325" t="s">
        <v>2</v>
      </c>
      <c r="E3325" s="8" t="str">
        <f t="shared" si="52"/>
        <v>Not Blank</v>
      </c>
      <c r="F3325">
        <f>_xlfn.XLOOKUP(C3325,'Wk no''s'!B:B,'Wk no''s'!C:C,FALSE)</f>
        <v>18</v>
      </c>
    </row>
    <row r="3326" spans="1:6" x14ac:dyDescent="0.25">
      <c r="A3326" t="s">
        <v>3567</v>
      </c>
      <c r="B3326">
        <v>40</v>
      </c>
      <c r="C3326" s="1">
        <v>45778</v>
      </c>
      <c r="D3326" t="s">
        <v>2</v>
      </c>
      <c r="E3326" s="8" t="str">
        <f t="shared" si="52"/>
        <v>Not Blank</v>
      </c>
      <c r="F3326">
        <f>_xlfn.XLOOKUP(C3326,'Wk no''s'!B:B,'Wk no''s'!C:C,FALSE)</f>
        <v>18</v>
      </c>
    </row>
    <row r="3327" spans="1:6" x14ac:dyDescent="0.25">
      <c r="A3327" t="s">
        <v>3568</v>
      </c>
      <c r="B3327">
        <v>-8</v>
      </c>
      <c r="C3327" s="1">
        <v>45775</v>
      </c>
      <c r="D3327" t="s">
        <v>2</v>
      </c>
      <c r="E3327" s="8" t="str">
        <f t="shared" si="52"/>
        <v>Not Blank</v>
      </c>
      <c r="F3327">
        <f>_xlfn.XLOOKUP(C3327,'Wk no''s'!B:B,'Wk no''s'!C:C,FALSE)</f>
        <v>18</v>
      </c>
    </row>
    <row r="3328" spans="1:6" x14ac:dyDescent="0.25">
      <c r="A3328" t="s">
        <v>3569</v>
      </c>
      <c r="B3328">
        <v>16</v>
      </c>
      <c r="C3328" s="1">
        <v>45776</v>
      </c>
      <c r="D3328" t="s">
        <v>2</v>
      </c>
      <c r="E3328" s="8" t="str">
        <f t="shared" si="52"/>
        <v>Not Blank</v>
      </c>
      <c r="F3328">
        <f>_xlfn.XLOOKUP(C3328,'Wk no''s'!B:B,'Wk no''s'!C:C,FALSE)</f>
        <v>18</v>
      </c>
    </row>
    <row r="3329" spans="1:6" x14ac:dyDescent="0.25">
      <c r="A3329" t="s">
        <v>3570</v>
      </c>
      <c r="B3329">
        <v>8</v>
      </c>
      <c r="C3329" s="1">
        <v>45775</v>
      </c>
      <c r="D3329" t="s">
        <v>2</v>
      </c>
      <c r="E3329" s="8" t="str">
        <f t="shared" si="52"/>
        <v>Not Blank</v>
      </c>
      <c r="F3329">
        <f>_xlfn.XLOOKUP(C3329,'Wk no''s'!B:B,'Wk no''s'!C:C,FALSE)</f>
        <v>18</v>
      </c>
    </row>
    <row r="3330" spans="1:6" x14ac:dyDescent="0.25">
      <c r="A3330" t="s">
        <v>3571</v>
      </c>
      <c r="B3330">
        <v>24</v>
      </c>
      <c r="C3330" s="1">
        <v>45777</v>
      </c>
      <c r="D3330" t="s">
        <v>2</v>
      </c>
      <c r="E3330" s="8" t="str">
        <f t="shared" si="52"/>
        <v>Not Blank</v>
      </c>
      <c r="F3330">
        <f>_xlfn.XLOOKUP(C3330,'Wk no''s'!B:B,'Wk no''s'!C:C,FALSE)</f>
        <v>18</v>
      </c>
    </row>
    <row r="3331" spans="1:6" x14ac:dyDescent="0.25">
      <c r="A3331" t="s">
        <v>3572</v>
      </c>
      <c r="B3331">
        <v>8</v>
      </c>
      <c r="C3331" s="1">
        <v>45775</v>
      </c>
      <c r="D3331" t="s">
        <v>2</v>
      </c>
      <c r="E3331" s="8" t="str">
        <f t="shared" si="52"/>
        <v>Not Blank</v>
      </c>
      <c r="F3331">
        <f>_xlfn.XLOOKUP(C3331,'Wk no''s'!B:B,'Wk no''s'!C:C,FALSE)</f>
        <v>18</v>
      </c>
    </row>
    <row r="3332" spans="1:6" x14ac:dyDescent="0.25">
      <c r="A3332" t="s">
        <v>3573</v>
      </c>
      <c r="B3332">
        <v>8</v>
      </c>
      <c r="C3332" s="1">
        <v>45775</v>
      </c>
      <c r="D3332" t="s">
        <v>2</v>
      </c>
      <c r="E3332" s="8" t="str">
        <f t="shared" si="52"/>
        <v>Not Blank</v>
      </c>
      <c r="F3332">
        <f>_xlfn.XLOOKUP(C3332,'Wk no''s'!B:B,'Wk no''s'!C:C,FALSE)</f>
        <v>18</v>
      </c>
    </row>
    <row r="3333" spans="1:6" x14ac:dyDescent="0.25">
      <c r="A3333" t="s">
        <v>3574</v>
      </c>
      <c r="B3333">
        <v>16</v>
      </c>
      <c r="C3333" s="1">
        <v>45777</v>
      </c>
      <c r="D3333" t="s">
        <v>2</v>
      </c>
      <c r="E3333" s="8" t="str">
        <f t="shared" si="52"/>
        <v>Not Blank</v>
      </c>
      <c r="F3333">
        <f>_xlfn.XLOOKUP(C3333,'Wk no''s'!B:B,'Wk no''s'!C:C,FALSE)</f>
        <v>18</v>
      </c>
    </row>
    <row r="3334" spans="1:6" x14ac:dyDescent="0.25">
      <c r="A3334" t="s">
        <v>3575</v>
      </c>
      <c r="B3334">
        <v>8</v>
      </c>
      <c r="C3334" s="1">
        <v>45775</v>
      </c>
      <c r="D3334" t="s">
        <v>2</v>
      </c>
      <c r="E3334" s="8" t="str">
        <f t="shared" si="52"/>
        <v>Not Blank</v>
      </c>
      <c r="F3334">
        <f>_xlfn.XLOOKUP(C3334,'Wk no''s'!B:B,'Wk no''s'!C:C,FALSE)</f>
        <v>18</v>
      </c>
    </row>
    <row r="3335" spans="1:6" x14ac:dyDescent="0.25">
      <c r="A3335" t="s">
        <v>3576</v>
      </c>
      <c r="B3335">
        <v>8</v>
      </c>
      <c r="C3335" s="1">
        <v>45775</v>
      </c>
      <c r="D3335" t="s">
        <v>2</v>
      </c>
      <c r="E3335" s="8" t="str">
        <f t="shared" si="52"/>
        <v>Not Blank</v>
      </c>
      <c r="F3335">
        <f>_xlfn.XLOOKUP(C3335,'Wk no''s'!B:B,'Wk no''s'!C:C,FALSE)</f>
        <v>18</v>
      </c>
    </row>
    <row r="3336" spans="1:6" x14ac:dyDescent="0.25">
      <c r="A3336" t="s">
        <v>3577</v>
      </c>
      <c r="B3336">
        <v>40</v>
      </c>
      <c r="C3336" s="1">
        <v>45779</v>
      </c>
      <c r="D3336" t="s">
        <v>2</v>
      </c>
      <c r="E3336" s="8" t="str">
        <f t="shared" si="52"/>
        <v>Not Blank</v>
      </c>
      <c r="F3336">
        <f>_xlfn.XLOOKUP(C3336,'Wk no''s'!B:B,'Wk no''s'!C:C,FALSE)</f>
        <v>18</v>
      </c>
    </row>
    <row r="3337" spans="1:6" x14ac:dyDescent="0.25">
      <c r="A3337" t="s">
        <v>3578</v>
      </c>
      <c r="C3337" s="1">
        <v>45775</v>
      </c>
      <c r="D3337" t="s">
        <v>2</v>
      </c>
      <c r="E3337" s="8" t="str">
        <f t="shared" si="52"/>
        <v>Blank</v>
      </c>
      <c r="F3337">
        <f>_xlfn.XLOOKUP(C3337,'Wk no''s'!B:B,'Wk no''s'!C:C,FALSE)</f>
        <v>18</v>
      </c>
    </row>
    <row r="3338" spans="1:6" x14ac:dyDescent="0.25">
      <c r="A3338" t="s">
        <v>3579</v>
      </c>
      <c r="B3338">
        <v>8</v>
      </c>
      <c r="C3338" s="1">
        <v>45775</v>
      </c>
      <c r="D3338" t="s">
        <v>2</v>
      </c>
      <c r="E3338" s="8" t="str">
        <f t="shared" si="52"/>
        <v>Not Blank</v>
      </c>
      <c r="F3338">
        <f>_xlfn.XLOOKUP(C3338,'Wk no''s'!B:B,'Wk no''s'!C:C,FALSE)</f>
        <v>18</v>
      </c>
    </row>
    <row r="3339" spans="1:6" x14ac:dyDescent="0.25">
      <c r="A3339" t="s">
        <v>3580</v>
      </c>
      <c r="B3339">
        <v>8</v>
      </c>
      <c r="C3339" s="1">
        <v>45775</v>
      </c>
      <c r="D3339" t="s">
        <v>2</v>
      </c>
      <c r="E3339" s="8" t="str">
        <f t="shared" si="52"/>
        <v>Not Blank</v>
      </c>
      <c r="F3339">
        <f>_xlfn.XLOOKUP(C3339,'Wk no''s'!B:B,'Wk no''s'!C:C,FALSE)</f>
        <v>18</v>
      </c>
    </row>
    <row r="3340" spans="1:6" x14ac:dyDescent="0.25">
      <c r="A3340" t="s">
        <v>3581</v>
      </c>
      <c r="B3340">
        <v>0</v>
      </c>
      <c r="C3340" s="1">
        <v>45775</v>
      </c>
      <c r="D3340" t="s">
        <v>2</v>
      </c>
      <c r="E3340" s="8" t="str">
        <f t="shared" si="52"/>
        <v>Blank</v>
      </c>
      <c r="F3340">
        <f>_xlfn.XLOOKUP(C3340,'Wk no''s'!B:B,'Wk no''s'!C:C,FALSE)</f>
        <v>18</v>
      </c>
    </row>
    <row r="3341" spans="1:6" x14ac:dyDescent="0.25">
      <c r="A3341" t="s">
        <v>3582</v>
      </c>
      <c r="B3341">
        <v>0</v>
      </c>
      <c r="C3341" s="1">
        <v>45775</v>
      </c>
      <c r="D3341" t="s">
        <v>2</v>
      </c>
      <c r="E3341" s="8" t="str">
        <f t="shared" si="52"/>
        <v>Blank</v>
      </c>
      <c r="F3341">
        <f>_xlfn.XLOOKUP(C3341,'Wk no''s'!B:B,'Wk no''s'!C:C,FALSE)</f>
        <v>18</v>
      </c>
    </row>
    <row r="3342" spans="1:6" x14ac:dyDescent="0.25">
      <c r="A3342" t="s">
        <v>3583</v>
      </c>
      <c r="B3342">
        <v>16</v>
      </c>
      <c r="C3342" s="1">
        <v>45777</v>
      </c>
      <c r="D3342" t="s">
        <v>2</v>
      </c>
      <c r="E3342" s="8" t="str">
        <f t="shared" si="52"/>
        <v>Not Blank</v>
      </c>
      <c r="F3342">
        <f>_xlfn.XLOOKUP(C3342,'Wk no''s'!B:B,'Wk no''s'!C:C,FALSE)</f>
        <v>18</v>
      </c>
    </row>
    <row r="3343" spans="1:6" x14ac:dyDescent="0.25">
      <c r="A3343" t="s">
        <v>3584</v>
      </c>
      <c r="B3343">
        <v>0</v>
      </c>
      <c r="C3343" s="1">
        <v>45775</v>
      </c>
      <c r="D3343" t="s">
        <v>2</v>
      </c>
      <c r="E3343" s="8" t="str">
        <f t="shared" si="52"/>
        <v>Blank</v>
      </c>
      <c r="F3343">
        <f>_xlfn.XLOOKUP(C3343,'Wk no''s'!B:B,'Wk no''s'!C:C,FALSE)</f>
        <v>18</v>
      </c>
    </row>
    <row r="3344" spans="1:6" x14ac:dyDescent="0.25">
      <c r="A3344" t="s">
        <v>3585</v>
      </c>
      <c r="B3344">
        <v>16</v>
      </c>
      <c r="C3344" s="1">
        <v>45777</v>
      </c>
      <c r="D3344" t="s">
        <v>2</v>
      </c>
      <c r="E3344" s="8" t="str">
        <f t="shared" si="52"/>
        <v>Not Blank</v>
      </c>
      <c r="F3344">
        <f>_xlfn.XLOOKUP(C3344,'Wk no''s'!B:B,'Wk no''s'!C:C,FALSE)</f>
        <v>18</v>
      </c>
    </row>
    <row r="3345" spans="1:6" x14ac:dyDescent="0.25">
      <c r="A3345" t="s">
        <v>3586</v>
      </c>
      <c r="C3345" s="1">
        <v>45775</v>
      </c>
      <c r="D3345" t="s">
        <v>2</v>
      </c>
      <c r="E3345" s="8" t="str">
        <f t="shared" si="52"/>
        <v>Blank</v>
      </c>
      <c r="F3345">
        <f>_xlfn.XLOOKUP(C3345,'Wk no''s'!B:B,'Wk no''s'!C:C,FALSE)</f>
        <v>18</v>
      </c>
    </row>
    <row r="3346" spans="1:6" x14ac:dyDescent="0.25">
      <c r="A3346" t="s">
        <v>3587</v>
      </c>
      <c r="C3346" s="1">
        <v>45775</v>
      </c>
      <c r="D3346" t="s">
        <v>2</v>
      </c>
      <c r="E3346" s="8" t="str">
        <f t="shared" ref="E3346:E3409" si="53">IF(B3346=0,"Blank","Not Blank")</f>
        <v>Blank</v>
      </c>
      <c r="F3346">
        <f>_xlfn.XLOOKUP(C3346,'Wk no''s'!B:B,'Wk no''s'!C:C,FALSE)</f>
        <v>18</v>
      </c>
    </row>
    <row r="3347" spans="1:6" x14ac:dyDescent="0.25">
      <c r="A3347" t="s">
        <v>3588</v>
      </c>
      <c r="C3347" s="1">
        <v>45775</v>
      </c>
      <c r="D3347" t="s">
        <v>2</v>
      </c>
      <c r="E3347" s="8" t="str">
        <f t="shared" si="53"/>
        <v>Blank</v>
      </c>
      <c r="F3347">
        <f>_xlfn.XLOOKUP(C3347,'Wk no''s'!B:B,'Wk no''s'!C:C,FALSE)</f>
        <v>18</v>
      </c>
    </row>
    <row r="3348" spans="1:6" x14ac:dyDescent="0.25">
      <c r="A3348" t="s">
        <v>3589</v>
      </c>
      <c r="C3348" s="1">
        <v>45775</v>
      </c>
      <c r="D3348" t="s">
        <v>2</v>
      </c>
      <c r="E3348" s="8" t="str">
        <f t="shared" si="53"/>
        <v>Blank</v>
      </c>
      <c r="F3348">
        <f>_xlfn.XLOOKUP(C3348,'Wk no''s'!B:B,'Wk no''s'!C:C,FALSE)</f>
        <v>18</v>
      </c>
    </row>
    <row r="3349" spans="1:6" x14ac:dyDescent="0.25">
      <c r="A3349" t="s">
        <v>3590</v>
      </c>
      <c r="B3349">
        <v>0</v>
      </c>
      <c r="C3349" s="1">
        <v>45775</v>
      </c>
      <c r="D3349" t="s">
        <v>2</v>
      </c>
      <c r="E3349" s="8" t="str">
        <f t="shared" si="53"/>
        <v>Blank</v>
      </c>
      <c r="F3349">
        <f>_xlfn.XLOOKUP(C3349,'Wk no''s'!B:B,'Wk no''s'!C:C,FALSE)</f>
        <v>18</v>
      </c>
    </row>
    <row r="3350" spans="1:6" x14ac:dyDescent="0.25">
      <c r="A3350" t="s">
        <v>3591</v>
      </c>
      <c r="B3350">
        <v>8</v>
      </c>
      <c r="C3350" s="1">
        <v>45776</v>
      </c>
      <c r="D3350" t="s">
        <v>2</v>
      </c>
      <c r="E3350" s="8" t="str">
        <f t="shared" si="53"/>
        <v>Not Blank</v>
      </c>
      <c r="F3350">
        <f>_xlfn.XLOOKUP(C3350,'Wk no''s'!B:B,'Wk no''s'!C:C,FALSE)</f>
        <v>18</v>
      </c>
    </row>
    <row r="3351" spans="1:6" x14ac:dyDescent="0.25">
      <c r="A3351" t="s">
        <v>3592</v>
      </c>
      <c r="B3351">
        <v>0</v>
      </c>
      <c r="C3351" s="1">
        <v>45775</v>
      </c>
      <c r="D3351" t="s">
        <v>2</v>
      </c>
      <c r="E3351" s="8" t="str">
        <f t="shared" si="53"/>
        <v>Blank</v>
      </c>
      <c r="F3351">
        <f>_xlfn.XLOOKUP(C3351,'Wk no''s'!B:B,'Wk no''s'!C:C,FALSE)</f>
        <v>18</v>
      </c>
    </row>
    <row r="3352" spans="1:6" x14ac:dyDescent="0.25">
      <c r="A3352" t="s">
        <v>3593</v>
      </c>
      <c r="B3352">
        <v>16</v>
      </c>
      <c r="C3352" s="1">
        <v>45777</v>
      </c>
      <c r="D3352" t="s">
        <v>2</v>
      </c>
      <c r="E3352" s="8" t="str">
        <f t="shared" si="53"/>
        <v>Not Blank</v>
      </c>
      <c r="F3352">
        <f>_xlfn.XLOOKUP(C3352,'Wk no''s'!B:B,'Wk no''s'!C:C,FALSE)</f>
        <v>18</v>
      </c>
    </row>
    <row r="3353" spans="1:6" x14ac:dyDescent="0.25">
      <c r="A3353" t="s">
        <v>3594</v>
      </c>
      <c r="C3353" s="1">
        <v>45775</v>
      </c>
      <c r="D3353" t="s">
        <v>2</v>
      </c>
      <c r="E3353" s="8" t="str">
        <f t="shared" si="53"/>
        <v>Blank</v>
      </c>
      <c r="F3353">
        <f>_xlfn.XLOOKUP(C3353,'Wk no''s'!B:B,'Wk no''s'!C:C,FALSE)</f>
        <v>18</v>
      </c>
    </row>
    <row r="3354" spans="1:6" x14ac:dyDescent="0.25">
      <c r="A3354" t="s">
        <v>3595</v>
      </c>
      <c r="C3354" s="1">
        <v>45775</v>
      </c>
      <c r="D3354" t="s">
        <v>2</v>
      </c>
      <c r="E3354" s="8" t="str">
        <f t="shared" si="53"/>
        <v>Blank</v>
      </c>
      <c r="F3354">
        <f>_xlfn.XLOOKUP(C3354,'Wk no''s'!B:B,'Wk no''s'!C:C,FALSE)</f>
        <v>18</v>
      </c>
    </row>
    <row r="3355" spans="1:6" x14ac:dyDescent="0.25">
      <c r="A3355" t="s">
        <v>3596</v>
      </c>
      <c r="B3355">
        <v>0</v>
      </c>
      <c r="C3355" s="1">
        <v>45775</v>
      </c>
      <c r="D3355" t="s">
        <v>2</v>
      </c>
      <c r="E3355" s="8" t="str">
        <f t="shared" si="53"/>
        <v>Blank</v>
      </c>
      <c r="F3355">
        <f>_xlfn.XLOOKUP(C3355,'Wk no''s'!B:B,'Wk no''s'!C:C,FALSE)</f>
        <v>18</v>
      </c>
    </row>
    <row r="3356" spans="1:6" x14ac:dyDescent="0.25">
      <c r="A3356" t="s">
        <v>3597</v>
      </c>
      <c r="C3356" s="1">
        <v>45775</v>
      </c>
      <c r="D3356" t="s">
        <v>2</v>
      </c>
      <c r="E3356" s="8" t="str">
        <f t="shared" si="53"/>
        <v>Blank</v>
      </c>
      <c r="F3356">
        <f>_xlfn.XLOOKUP(C3356,'Wk no''s'!B:B,'Wk no''s'!C:C,FALSE)</f>
        <v>18</v>
      </c>
    </row>
    <row r="3357" spans="1:6" x14ac:dyDescent="0.25">
      <c r="A3357" t="s">
        <v>3598</v>
      </c>
      <c r="C3357" s="1">
        <v>45775</v>
      </c>
      <c r="D3357" t="s">
        <v>2</v>
      </c>
      <c r="E3357" s="8" t="str">
        <f t="shared" si="53"/>
        <v>Blank</v>
      </c>
      <c r="F3357">
        <f>_xlfn.XLOOKUP(C3357,'Wk no''s'!B:B,'Wk no''s'!C:C,FALSE)</f>
        <v>18</v>
      </c>
    </row>
    <row r="3358" spans="1:6" x14ac:dyDescent="0.25">
      <c r="A3358" t="s">
        <v>3599</v>
      </c>
      <c r="B3358">
        <v>0</v>
      </c>
      <c r="C3358" s="1">
        <v>45775</v>
      </c>
      <c r="D3358" t="s">
        <v>2</v>
      </c>
      <c r="E3358" s="8" t="str">
        <f t="shared" si="53"/>
        <v>Blank</v>
      </c>
      <c r="F3358">
        <f>_xlfn.XLOOKUP(C3358,'Wk no''s'!B:B,'Wk no''s'!C:C,FALSE)</f>
        <v>18</v>
      </c>
    </row>
    <row r="3359" spans="1:6" x14ac:dyDescent="0.25">
      <c r="A3359" t="s">
        <v>3600</v>
      </c>
      <c r="C3359" s="1">
        <v>45775</v>
      </c>
      <c r="D3359" t="s">
        <v>2</v>
      </c>
      <c r="E3359" s="8" t="str">
        <f t="shared" si="53"/>
        <v>Blank</v>
      </c>
      <c r="F3359">
        <f>_xlfn.XLOOKUP(C3359,'Wk no''s'!B:B,'Wk no''s'!C:C,FALSE)</f>
        <v>18</v>
      </c>
    </row>
    <row r="3360" spans="1:6" x14ac:dyDescent="0.25">
      <c r="A3360" t="s">
        <v>3601</v>
      </c>
      <c r="B3360">
        <v>0</v>
      </c>
      <c r="C3360" s="1">
        <v>45775</v>
      </c>
      <c r="D3360" t="s">
        <v>2</v>
      </c>
      <c r="E3360" s="8" t="str">
        <f t="shared" si="53"/>
        <v>Blank</v>
      </c>
      <c r="F3360">
        <f>_xlfn.XLOOKUP(C3360,'Wk no''s'!B:B,'Wk no''s'!C:C,FALSE)</f>
        <v>18</v>
      </c>
    </row>
    <row r="3361" spans="1:6" x14ac:dyDescent="0.25">
      <c r="A3361" t="s">
        <v>3602</v>
      </c>
      <c r="C3361" s="1">
        <v>45775</v>
      </c>
      <c r="D3361" t="s">
        <v>2</v>
      </c>
      <c r="E3361" s="8" t="str">
        <f t="shared" si="53"/>
        <v>Blank</v>
      </c>
      <c r="F3361">
        <f>_xlfn.XLOOKUP(C3361,'Wk no''s'!B:B,'Wk no''s'!C:C,FALSE)</f>
        <v>18</v>
      </c>
    </row>
    <row r="3362" spans="1:6" x14ac:dyDescent="0.25">
      <c r="A3362" t="s">
        <v>3603</v>
      </c>
      <c r="B3362">
        <v>16</v>
      </c>
      <c r="C3362" s="1">
        <v>45777</v>
      </c>
      <c r="D3362" t="s">
        <v>2</v>
      </c>
      <c r="E3362" s="8" t="str">
        <f t="shared" si="53"/>
        <v>Not Blank</v>
      </c>
      <c r="F3362">
        <f>_xlfn.XLOOKUP(C3362,'Wk no''s'!B:B,'Wk no''s'!C:C,FALSE)</f>
        <v>18</v>
      </c>
    </row>
    <row r="3363" spans="1:6" x14ac:dyDescent="0.25">
      <c r="A3363" t="s">
        <v>3604</v>
      </c>
      <c r="C3363" s="1">
        <v>45775</v>
      </c>
      <c r="D3363" t="s">
        <v>2</v>
      </c>
      <c r="E3363" s="8" t="str">
        <f t="shared" si="53"/>
        <v>Blank</v>
      </c>
      <c r="F3363">
        <f>_xlfn.XLOOKUP(C3363,'Wk no''s'!B:B,'Wk no''s'!C:C,FALSE)</f>
        <v>18</v>
      </c>
    </row>
    <row r="3364" spans="1:6" x14ac:dyDescent="0.25">
      <c r="A3364" t="s">
        <v>3605</v>
      </c>
      <c r="C3364" s="1">
        <v>45775</v>
      </c>
      <c r="D3364" t="s">
        <v>2</v>
      </c>
      <c r="E3364" s="8" t="str">
        <f t="shared" si="53"/>
        <v>Blank</v>
      </c>
      <c r="F3364">
        <f>_xlfn.XLOOKUP(C3364,'Wk no''s'!B:B,'Wk no''s'!C:C,FALSE)</f>
        <v>18</v>
      </c>
    </row>
    <row r="3365" spans="1:6" x14ac:dyDescent="0.25">
      <c r="A3365" t="s">
        <v>3606</v>
      </c>
      <c r="C3365" s="1">
        <v>45775</v>
      </c>
      <c r="D3365" t="s">
        <v>2</v>
      </c>
      <c r="E3365" s="8" t="str">
        <f t="shared" si="53"/>
        <v>Blank</v>
      </c>
      <c r="F3365">
        <f>_xlfn.XLOOKUP(C3365,'Wk no''s'!B:B,'Wk no''s'!C:C,FALSE)</f>
        <v>18</v>
      </c>
    </row>
    <row r="3366" spans="1:6" x14ac:dyDescent="0.25">
      <c r="A3366" t="s">
        <v>3607</v>
      </c>
      <c r="B3366">
        <v>0</v>
      </c>
      <c r="C3366" s="1">
        <v>45775</v>
      </c>
      <c r="D3366" t="s">
        <v>2</v>
      </c>
      <c r="E3366" s="8" t="str">
        <f t="shared" si="53"/>
        <v>Blank</v>
      </c>
      <c r="F3366">
        <f>_xlfn.XLOOKUP(C3366,'Wk no''s'!B:B,'Wk no''s'!C:C,FALSE)</f>
        <v>18</v>
      </c>
    </row>
    <row r="3367" spans="1:6" x14ac:dyDescent="0.25">
      <c r="A3367" t="s">
        <v>3608</v>
      </c>
      <c r="C3367" s="1">
        <v>45775</v>
      </c>
      <c r="D3367" t="s">
        <v>2</v>
      </c>
      <c r="E3367" s="8" t="str">
        <f t="shared" si="53"/>
        <v>Blank</v>
      </c>
      <c r="F3367">
        <f>_xlfn.XLOOKUP(C3367,'Wk no''s'!B:B,'Wk no''s'!C:C,FALSE)</f>
        <v>18</v>
      </c>
    </row>
    <row r="3368" spans="1:6" x14ac:dyDescent="0.25">
      <c r="A3368" t="s">
        <v>3609</v>
      </c>
      <c r="B3368">
        <v>-8</v>
      </c>
      <c r="C3368" s="1">
        <v>45775</v>
      </c>
      <c r="D3368" t="s">
        <v>2</v>
      </c>
      <c r="E3368" s="8" t="str">
        <f t="shared" si="53"/>
        <v>Not Blank</v>
      </c>
      <c r="F3368">
        <f>_xlfn.XLOOKUP(C3368,'Wk no''s'!B:B,'Wk no''s'!C:C,FALSE)</f>
        <v>18</v>
      </c>
    </row>
    <row r="3369" spans="1:6" x14ac:dyDescent="0.25">
      <c r="A3369" t="s">
        <v>3610</v>
      </c>
      <c r="B3369">
        <v>8</v>
      </c>
      <c r="C3369" s="1">
        <v>45776</v>
      </c>
      <c r="D3369" t="s">
        <v>2</v>
      </c>
      <c r="E3369" s="8" t="str">
        <f t="shared" si="53"/>
        <v>Not Blank</v>
      </c>
      <c r="F3369">
        <f>_xlfn.XLOOKUP(C3369,'Wk no''s'!B:B,'Wk no''s'!C:C,FALSE)</f>
        <v>18</v>
      </c>
    </row>
    <row r="3370" spans="1:6" x14ac:dyDescent="0.25">
      <c r="A3370" t="s">
        <v>3611</v>
      </c>
      <c r="B3370">
        <v>32</v>
      </c>
      <c r="C3370" s="1">
        <v>45779</v>
      </c>
      <c r="D3370" t="s">
        <v>2</v>
      </c>
      <c r="E3370" s="8" t="str">
        <f t="shared" si="53"/>
        <v>Not Blank</v>
      </c>
      <c r="F3370">
        <f>_xlfn.XLOOKUP(C3370,'Wk no''s'!B:B,'Wk no''s'!C:C,FALSE)</f>
        <v>18</v>
      </c>
    </row>
    <row r="3371" spans="1:6" x14ac:dyDescent="0.25">
      <c r="A3371" t="s">
        <v>3612</v>
      </c>
      <c r="C3371" s="1">
        <v>45775</v>
      </c>
      <c r="D3371" t="s">
        <v>2</v>
      </c>
      <c r="E3371" s="8" t="str">
        <f t="shared" si="53"/>
        <v>Blank</v>
      </c>
      <c r="F3371">
        <f>_xlfn.XLOOKUP(C3371,'Wk no''s'!B:B,'Wk no''s'!C:C,FALSE)</f>
        <v>18</v>
      </c>
    </row>
    <row r="3372" spans="1:6" x14ac:dyDescent="0.25">
      <c r="A3372" t="s">
        <v>3613</v>
      </c>
      <c r="B3372">
        <v>0</v>
      </c>
      <c r="C3372" s="1">
        <v>45776</v>
      </c>
      <c r="D3372" t="s">
        <v>2</v>
      </c>
      <c r="E3372" s="8" t="str">
        <f t="shared" si="53"/>
        <v>Blank</v>
      </c>
      <c r="F3372">
        <f>_xlfn.XLOOKUP(C3372,'Wk no''s'!B:B,'Wk no''s'!C:C,FALSE)</f>
        <v>18</v>
      </c>
    </row>
    <row r="3373" spans="1:6" x14ac:dyDescent="0.25">
      <c r="A3373" t="s">
        <v>3614</v>
      </c>
      <c r="C3373" s="1">
        <v>45775</v>
      </c>
      <c r="D3373" t="s">
        <v>2</v>
      </c>
      <c r="E3373" s="8" t="str">
        <f t="shared" si="53"/>
        <v>Blank</v>
      </c>
      <c r="F3373">
        <f>_xlfn.XLOOKUP(C3373,'Wk no''s'!B:B,'Wk no''s'!C:C,FALSE)</f>
        <v>18</v>
      </c>
    </row>
    <row r="3374" spans="1:6" x14ac:dyDescent="0.25">
      <c r="A3374" t="s">
        <v>3615</v>
      </c>
      <c r="C3374" s="1">
        <v>45777</v>
      </c>
      <c r="D3374" t="s">
        <v>2</v>
      </c>
      <c r="E3374" s="8" t="str">
        <f t="shared" si="53"/>
        <v>Blank</v>
      </c>
      <c r="F3374">
        <f>_xlfn.XLOOKUP(C3374,'Wk no''s'!B:B,'Wk no''s'!C:C,FALSE)</f>
        <v>18</v>
      </c>
    </row>
    <row r="3375" spans="1:6" x14ac:dyDescent="0.25">
      <c r="A3375" t="s">
        <v>3616</v>
      </c>
      <c r="B3375">
        <v>0</v>
      </c>
      <c r="C3375" s="1">
        <v>45776</v>
      </c>
      <c r="D3375" t="s">
        <v>2</v>
      </c>
      <c r="E3375" s="8" t="str">
        <f t="shared" si="53"/>
        <v>Blank</v>
      </c>
      <c r="F3375">
        <f>_xlfn.XLOOKUP(C3375,'Wk no''s'!B:B,'Wk no''s'!C:C,FALSE)</f>
        <v>18</v>
      </c>
    </row>
    <row r="3376" spans="1:6" x14ac:dyDescent="0.25">
      <c r="A3376" t="s">
        <v>3617</v>
      </c>
      <c r="B3376">
        <v>0</v>
      </c>
      <c r="C3376" s="1">
        <v>45776</v>
      </c>
      <c r="D3376" t="s">
        <v>2</v>
      </c>
      <c r="E3376" s="8" t="str">
        <f t="shared" si="53"/>
        <v>Blank</v>
      </c>
      <c r="F3376">
        <f>_xlfn.XLOOKUP(C3376,'Wk no''s'!B:B,'Wk no''s'!C:C,FALSE)</f>
        <v>18</v>
      </c>
    </row>
    <row r="3377" spans="1:6" x14ac:dyDescent="0.25">
      <c r="A3377" t="s">
        <v>3618</v>
      </c>
      <c r="B3377">
        <v>0</v>
      </c>
      <c r="C3377" s="1">
        <v>45776</v>
      </c>
      <c r="D3377" t="s">
        <v>2</v>
      </c>
      <c r="E3377" s="8" t="str">
        <f t="shared" si="53"/>
        <v>Blank</v>
      </c>
      <c r="F3377">
        <f>_xlfn.XLOOKUP(C3377,'Wk no''s'!B:B,'Wk no''s'!C:C,FALSE)</f>
        <v>18</v>
      </c>
    </row>
    <row r="3378" spans="1:6" x14ac:dyDescent="0.25">
      <c r="A3378" t="s">
        <v>3619</v>
      </c>
      <c r="B3378">
        <v>24</v>
      </c>
      <c r="C3378" s="1">
        <v>45779</v>
      </c>
      <c r="D3378" t="s">
        <v>2</v>
      </c>
      <c r="E3378" s="8" t="str">
        <f t="shared" si="53"/>
        <v>Not Blank</v>
      </c>
      <c r="F3378">
        <f>_xlfn.XLOOKUP(C3378,'Wk no''s'!B:B,'Wk no''s'!C:C,FALSE)</f>
        <v>18</v>
      </c>
    </row>
    <row r="3379" spans="1:6" x14ac:dyDescent="0.25">
      <c r="A3379" t="s">
        <v>3620</v>
      </c>
      <c r="C3379" s="1">
        <v>45776</v>
      </c>
      <c r="D3379" t="s">
        <v>2</v>
      </c>
      <c r="E3379" s="8" t="str">
        <f t="shared" si="53"/>
        <v>Blank</v>
      </c>
      <c r="F3379">
        <f>_xlfn.XLOOKUP(C3379,'Wk no''s'!B:B,'Wk no''s'!C:C,FALSE)</f>
        <v>18</v>
      </c>
    </row>
    <row r="3380" spans="1:6" x14ac:dyDescent="0.25">
      <c r="A3380" t="s">
        <v>3621</v>
      </c>
      <c r="B3380">
        <v>8</v>
      </c>
      <c r="C3380" s="1">
        <v>45777</v>
      </c>
      <c r="D3380" t="s">
        <v>2</v>
      </c>
      <c r="E3380" s="8" t="str">
        <f t="shared" si="53"/>
        <v>Not Blank</v>
      </c>
      <c r="F3380">
        <f>_xlfn.XLOOKUP(C3380,'Wk no''s'!B:B,'Wk no''s'!C:C,FALSE)</f>
        <v>18</v>
      </c>
    </row>
    <row r="3381" spans="1:6" x14ac:dyDescent="0.25">
      <c r="A3381" t="s">
        <v>3622</v>
      </c>
      <c r="C3381" s="1">
        <v>45776</v>
      </c>
      <c r="D3381" t="s">
        <v>2</v>
      </c>
      <c r="E3381" s="8" t="str">
        <f t="shared" si="53"/>
        <v>Blank</v>
      </c>
      <c r="F3381">
        <f>_xlfn.XLOOKUP(C3381,'Wk no''s'!B:B,'Wk no''s'!C:C,FALSE)</f>
        <v>18</v>
      </c>
    </row>
    <row r="3382" spans="1:6" x14ac:dyDescent="0.25">
      <c r="A3382" t="s">
        <v>3623</v>
      </c>
      <c r="B3382">
        <v>0</v>
      </c>
      <c r="C3382" s="1">
        <v>45776</v>
      </c>
      <c r="D3382" t="s">
        <v>2</v>
      </c>
      <c r="E3382" s="8" t="str">
        <f t="shared" si="53"/>
        <v>Blank</v>
      </c>
      <c r="F3382">
        <f>_xlfn.XLOOKUP(C3382,'Wk no''s'!B:B,'Wk no''s'!C:C,FALSE)</f>
        <v>18</v>
      </c>
    </row>
    <row r="3383" spans="1:6" x14ac:dyDescent="0.25">
      <c r="A3383" t="s">
        <v>3624</v>
      </c>
      <c r="B3383">
        <v>8</v>
      </c>
      <c r="C3383" s="1">
        <v>45777</v>
      </c>
      <c r="D3383" t="s">
        <v>2</v>
      </c>
      <c r="E3383" s="8" t="str">
        <f t="shared" si="53"/>
        <v>Not Blank</v>
      </c>
      <c r="F3383">
        <f>_xlfn.XLOOKUP(C3383,'Wk no''s'!B:B,'Wk no''s'!C:C,FALSE)</f>
        <v>18</v>
      </c>
    </row>
    <row r="3384" spans="1:6" x14ac:dyDescent="0.25">
      <c r="A3384" t="s">
        <v>3625</v>
      </c>
      <c r="B3384">
        <v>0</v>
      </c>
      <c r="C3384" s="1">
        <v>45776</v>
      </c>
      <c r="D3384" t="s">
        <v>2</v>
      </c>
      <c r="E3384" s="8" t="str">
        <f t="shared" si="53"/>
        <v>Blank</v>
      </c>
      <c r="F3384">
        <f>_xlfn.XLOOKUP(C3384,'Wk no''s'!B:B,'Wk no''s'!C:C,FALSE)</f>
        <v>18</v>
      </c>
    </row>
    <row r="3385" spans="1:6" x14ac:dyDescent="0.25">
      <c r="A3385" t="s">
        <v>3626</v>
      </c>
      <c r="C3385" s="1">
        <v>45776</v>
      </c>
      <c r="D3385" t="s">
        <v>2</v>
      </c>
      <c r="E3385" s="8" t="str">
        <f t="shared" si="53"/>
        <v>Blank</v>
      </c>
      <c r="F3385">
        <f>_xlfn.XLOOKUP(C3385,'Wk no''s'!B:B,'Wk no''s'!C:C,FALSE)</f>
        <v>18</v>
      </c>
    </row>
    <row r="3386" spans="1:6" x14ac:dyDescent="0.25">
      <c r="A3386" t="s">
        <v>3627</v>
      </c>
      <c r="B3386">
        <v>0</v>
      </c>
      <c r="C3386" s="1">
        <v>45776</v>
      </c>
      <c r="D3386" t="s">
        <v>2</v>
      </c>
      <c r="E3386" s="8" t="str">
        <f t="shared" si="53"/>
        <v>Blank</v>
      </c>
      <c r="F3386">
        <f>_xlfn.XLOOKUP(C3386,'Wk no''s'!B:B,'Wk no''s'!C:C,FALSE)</f>
        <v>18</v>
      </c>
    </row>
    <row r="3387" spans="1:6" x14ac:dyDescent="0.25">
      <c r="A3387" t="s">
        <v>3628</v>
      </c>
      <c r="B3387">
        <v>0</v>
      </c>
      <c r="C3387" s="1">
        <v>45776</v>
      </c>
      <c r="D3387" t="s">
        <v>2</v>
      </c>
      <c r="E3387" s="8" t="str">
        <f t="shared" si="53"/>
        <v>Blank</v>
      </c>
      <c r="F3387">
        <f>_xlfn.XLOOKUP(C3387,'Wk no''s'!B:B,'Wk no''s'!C:C,FALSE)</f>
        <v>18</v>
      </c>
    </row>
    <row r="3388" spans="1:6" x14ac:dyDescent="0.25">
      <c r="A3388" t="s">
        <v>3629</v>
      </c>
      <c r="C3388" s="1">
        <v>45776</v>
      </c>
      <c r="D3388" t="s">
        <v>2</v>
      </c>
      <c r="E3388" s="8" t="str">
        <f t="shared" si="53"/>
        <v>Blank</v>
      </c>
      <c r="F3388">
        <f>_xlfn.XLOOKUP(C3388,'Wk no''s'!B:B,'Wk no''s'!C:C,FALSE)</f>
        <v>18</v>
      </c>
    </row>
    <row r="3389" spans="1:6" x14ac:dyDescent="0.25">
      <c r="A3389" t="s">
        <v>3630</v>
      </c>
      <c r="C3389" s="1">
        <v>45776</v>
      </c>
      <c r="D3389" t="s">
        <v>2</v>
      </c>
      <c r="E3389" s="8" t="str">
        <f t="shared" si="53"/>
        <v>Blank</v>
      </c>
      <c r="F3389">
        <f>_xlfn.XLOOKUP(C3389,'Wk no''s'!B:B,'Wk no''s'!C:C,FALSE)</f>
        <v>18</v>
      </c>
    </row>
    <row r="3390" spans="1:6" x14ac:dyDescent="0.25">
      <c r="A3390" t="s">
        <v>3631</v>
      </c>
      <c r="B3390">
        <v>0</v>
      </c>
      <c r="C3390" s="1">
        <v>45776</v>
      </c>
      <c r="D3390" t="s">
        <v>2</v>
      </c>
      <c r="E3390" s="8" t="str">
        <f t="shared" si="53"/>
        <v>Blank</v>
      </c>
      <c r="F3390">
        <f>_xlfn.XLOOKUP(C3390,'Wk no''s'!B:B,'Wk no''s'!C:C,FALSE)</f>
        <v>18</v>
      </c>
    </row>
    <row r="3391" spans="1:6" x14ac:dyDescent="0.25">
      <c r="A3391" t="s">
        <v>3632</v>
      </c>
      <c r="C3391" s="1">
        <v>45776</v>
      </c>
      <c r="D3391" t="s">
        <v>2</v>
      </c>
      <c r="E3391" s="8" t="str">
        <f t="shared" si="53"/>
        <v>Blank</v>
      </c>
      <c r="F3391">
        <f>_xlfn.XLOOKUP(C3391,'Wk no''s'!B:B,'Wk no''s'!C:C,FALSE)</f>
        <v>18</v>
      </c>
    </row>
    <row r="3392" spans="1:6" x14ac:dyDescent="0.25">
      <c r="A3392" t="s">
        <v>3633</v>
      </c>
      <c r="B3392">
        <v>8</v>
      </c>
      <c r="C3392" s="1">
        <v>45777</v>
      </c>
      <c r="D3392" t="s">
        <v>2</v>
      </c>
      <c r="E3392" s="8" t="str">
        <f t="shared" si="53"/>
        <v>Not Blank</v>
      </c>
      <c r="F3392">
        <f>_xlfn.XLOOKUP(C3392,'Wk no''s'!B:B,'Wk no''s'!C:C,FALSE)</f>
        <v>18</v>
      </c>
    </row>
    <row r="3393" spans="1:6" x14ac:dyDescent="0.25">
      <c r="A3393" t="s">
        <v>3634</v>
      </c>
      <c r="C3393" s="1">
        <v>45776</v>
      </c>
      <c r="D3393" t="s">
        <v>2</v>
      </c>
      <c r="E3393" s="8" t="str">
        <f t="shared" si="53"/>
        <v>Blank</v>
      </c>
      <c r="F3393">
        <f>_xlfn.XLOOKUP(C3393,'Wk no''s'!B:B,'Wk no''s'!C:C,FALSE)</f>
        <v>18</v>
      </c>
    </row>
    <row r="3394" spans="1:6" x14ac:dyDescent="0.25">
      <c r="A3394" t="s">
        <v>3635</v>
      </c>
      <c r="C3394" s="1">
        <v>45776</v>
      </c>
      <c r="D3394" t="s">
        <v>2</v>
      </c>
      <c r="E3394" s="8" t="str">
        <f t="shared" si="53"/>
        <v>Blank</v>
      </c>
      <c r="F3394">
        <f>_xlfn.XLOOKUP(C3394,'Wk no''s'!B:B,'Wk no''s'!C:C,FALSE)</f>
        <v>18</v>
      </c>
    </row>
    <row r="3395" spans="1:6" x14ac:dyDescent="0.25">
      <c r="A3395" t="s">
        <v>3636</v>
      </c>
      <c r="C3395" s="1">
        <v>45776</v>
      </c>
      <c r="D3395" t="s">
        <v>2</v>
      </c>
      <c r="E3395" s="8" t="str">
        <f t="shared" si="53"/>
        <v>Blank</v>
      </c>
      <c r="F3395">
        <f>_xlfn.XLOOKUP(C3395,'Wk no''s'!B:B,'Wk no''s'!C:C,FALSE)</f>
        <v>18</v>
      </c>
    </row>
    <row r="3396" spans="1:6" x14ac:dyDescent="0.25">
      <c r="A3396" t="s">
        <v>3637</v>
      </c>
      <c r="C3396" s="1">
        <v>45776</v>
      </c>
      <c r="D3396" t="s">
        <v>2</v>
      </c>
      <c r="E3396" s="8" t="str">
        <f t="shared" si="53"/>
        <v>Blank</v>
      </c>
      <c r="F3396">
        <f>_xlfn.XLOOKUP(C3396,'Wk no''s'!B:B,'Wk no''s'!C:C,FALSE)</f>
        <v>18</v>
      </c>
    </row>
    <row r="3397" spans="1:6" x14ac:dyDescent="0.25">
      <c r="A3397" t="s">
        <v>3638</v>
      </c>
      <c r="B3397">
        <v>0</v>
      </c>
      <c r="C3397" s="1">
        <v>45776</v>
      </c>
      <c r="D3397" t="s">
        <v>2</v>
      </c>
      <c r="E3397" s="8" t="str">
        <f t="shared" si="53"/>
        <v>Blank</v>
      </c>
      <c r="F3397">
        <f>_xlfn.XLOOKUP(C3397,'Wk no''s'!B:B,'Wk no''s'!C:C,FALSE)</f>
        <v>18</v>
      </c>
    </row>
    <row r="3398" spans="1:6" x14ac:dyDescent="0.25">
      <c r="A3398" t="s">
        <v>3639</v>
      </c>
      <c r="B3398">
        <v>-8</v>
      </c>
      <c r="C3398" s="1">
        <v>45776</v>
      </c>
      <c r="D3398" t="s">
        <v>2</v>
      </c>
      <c r="E3398" s="8" t="str">
        <f t="shared" si="53"/>
        <v>Not Blank</v>
      </c>
      <c r="F3398">
        <f>_xlfn.XLOOKUP(C3398,'Wk no''s'!B:B,'Wk no''s'!C:C,FALSE)</f>
        <v>18</v>
      </c>
    </row>
    <row r="3399" spans="1:6" x14ac:dyDescent="0.25">
      <c r="A3399" t="s">
        <v>3640</v>
      </c>
      <c r="C3399" s="1">
        <v>45776</v>
      </c>
      <c r="D3399" t="s">
        <v>2</v>
      </c>
      <c r="E3399" s="8" t="str">
        <f t="shared" si="53"/>
        <v>Blank</v>
      </c>
      <c r="F3399">
        <f>_xlfn.XLOOKUP(C3399,'Wk no''s'!B:B,'Wk no''s'!C:C,FALSE)</f>
        <v>18</v>
      </c>
    </row>
    <row r="3400" spans="1:6" x14ac:dyDescent="0.25">
      <c r="A3400" t="s">
        <v>3641</v>
      </c>
      <c r="B3400">
        <v>8</v>
      </c>
      <c r="C3400" s="1">
        <v>45777</v>
      </c>
      <c r="D3400" t="s">
        <v>2</v>
      </c>
      <c r="E3400" s="8" t="str">
        <f t="shared" si="53"/>
        <v>Not Blank</v>
      </c>
      <c r="F3400">
        <f>_xlfn.XLOOKUP(C3400,'Wk no''s'!B:B,'Wk no''s'!C:C,FALSE)</f>
        <v>18</v>
      </c>
    </row>
    <row r="3401" spans="1:6" x14ac:dyDescent="0.25">
      <c r="A3401" t="s">
        <v>3642</v>
      </c>
      <c r="B3401">
        <v>0</v>
      </c>
      <c r="C3401" s="1">
        <v>45777</v>
      </c>
      <c r="D3401" t="s">
        <v>2</v>
      </c>
      <c r="E3401" s="8" t="str">
        <f t="shared" si="53"/>
        <v>Blank</v>
      </c>
      <c r="F3401">
        <f>_xlfn.XLOOKUP(C3401,'Wk no''s'!B:B,'Wk no''s'!C:C,FALSE)</f>
        <v>18</v>
      </c>
    </row>
    <row r="3402" spans="1:6" x14ac:dyDescent="0.25">
      <c r="A3402" t="s">
        <v>3643</v>
      </c>
      <c r="B3402">
        <v>0</v>
      </c>
      <c r="C3402" s="1">
        <v>45777</v>
      </c>
      <c r="D3402" t="s">
        <v>2</v>
      </c>
      <c r="E3402" s="8" t="str">
        <f t="shared" si="53"/>
        <v>Blank</v>
      </c>
      <c r="F3402">
        <f>_xlfn.XLOOKUP(C3402,'Wk no''s'!B:B,'Wk no''s'!C:C,FALSE)</f>
        <v>18</v>
      </c>
    </row>
    <row r="3403" spans="1:6" x14ac:dyDescent="0.25">
      <c r="A3403" t="s">
        <v>3644</v>
      </c>
      <c r="B3403">
        <v>0</v>
      </c>
      <c r="C3403" s="1">
        <v>45777</v>
      </c>
      <c r="D3403" t="s">
        <v>2</v>
      </c>
      <c r="E3403" s="8" t="str">
        <f t="shared" si="53"/>
        <v>Blank</v>
      </c>
      <c r="F3403">
        <f>_xlfn.XLOOKUP(C3403,'Wk no''s'!B:B,'Wk no''s'!C:C,FALSE)</f>
        <v>18</v>
      </c>
    </row>
    <row r="3404" spans="1:6" x14ac:dyDescent="0.25">
      <c r="A3404" t="s">
        <v>3645</v>
      </c>
      <c r="B3404">
        <v>0</v>
      </c>
      <c r="C3404" s="1">
        <v>45777</v>
      </c>
      <c r="D3404" t="s">
        <v>2</v>
      </c>
      <c r="E3404" s="8" t="str">
        <f t="shared" si="53"/>
        <v>Blank</v>
      </c>
      <c r="F3404">
        <f>_xlfn.XLOOKUP(C3404,'Wk no''s'!B:B,'Wk no''s'!C:C,FALSE)</f>
        <v>18</v>
      </c>
    </row>
    <row r="3405" spans="1:6" x14ac:dyDescent="0.25">
      <c r="A3405" t="s">
        <v>3646</v>
      </c>
      <c r="C3405" s="1">
        <v>45778</v>
      </c>
      <c r="D3405" t="s">
        <v>2</v>
      </c>
      <c r="E3405" s="8" t="str">
        <f t="shared" si="53"/>
        <v>Blank</v>
      </c>
      <c r="F3405">
        <f>_xlfn.XLOOKUP(C3405,'Wk no''s'!B:B,'Wk no''s'!C:C,FALSE)</f>
        <v>18</v>
      </c>
    </row>
    <row r="3406" spans="1:6" x14ac:dyDescent="0.25">
      <c r="A3406" t="s">
        <v>3647</v>
      </c>
      <c r="B3406">
        <v>0</v>
      </c>
      <c r="C3406" s="1">
        <v>45777</v>
      </c>
      <c r="D3406" t="s">
        <v>2</v>
      </c>
      <c r="E3406" s="8" t="str">
        <f t="shared" si="53"/>
        <v>Blank</v>
      </c>
      <c r="F3406">
        <f>_xlfn.XLOOKUP(C3406,'Wk no''s'!B:B,'Wk no''s'!C:C,FALSE)</f>
        <v>18</v>
      </c>
    </row>
    <row r="3407" spans="1:6" x14ac:dyDescent="0.25">
      <c r="A3407" t="s">
        <v>3648</v>
      </c>
      <c r="C3407" s="1">
        <v>45777</v>
      </c>
      <c r="D3407" t="s">
        <v>2</v>
      </c>
      <c r="E3407" s="8" t="str">
        <f t="shared" si="53"/>
        <v>Blank</v>
      </c>
      <c r="F3407">
        <f>_xlfn.XLOOKUP(C3407,'Wk no''s'!B:B,'Wk no''s'!C:C,FALSE)</f>
        <v>18</v>
      </c>
    </row>
    <row r="3408" spans="1:6" x14ac:dyDescent="0.25">
      <c r="A3408" t="s">
        <v>3649</v>
      </c>
      <c r="B3408">
        <v>0</v>
      </c>
      <c r="C3408" s="1">
        <v>45777</v>
      </c>
      <c r="D3408" t="s">
        <v>2</v>
      </c>
      <c r="E3408" s="8" t="str">
        <f t="shared" si="53"/>
        <v>Blank</v>
      </c>
      <c r="F3408">
        <f>_xlfn.XLOOKUP(C3408,'Wk no''s'!B:B,'Wk no''s'!C:C,FALSE)</f>
        <v>18</v>
      </c>
    </row>
    <row r="3409" spans="1:6" x14ac:dyDescent="0.25">
      <c r="A3409" t="s">
        <v>3650</v>
      </c>
      <c r="C3409" s="1">
        <v>45777</v>
      </c>
      <c r="D3409" t="s">
        <v>2</v>
      </c>
      <c r="E3409" s="8" t="str">
        <f t="shared" si="53"/>
        <v>Blank</v>
      </c>
      <c r="F3409">
        <f>_xlfn.XLOOKUP(C3409,'Wk no''s'!B:B,'Wk no''s'!C:C,FALSE)</f>
        <v>18</v>
      </c>
    </row>
    <row r="3410" spans="1:6" x14ac:dyDescent="0.25">
      <c r="A3410" t="s">
        <v>3651</v>
      </c>
      <c r="B3410">
        <v>0</v>
      </c>
      <c r="C3410" s="1">
        <v>45777</v>
      </c>
      <c r="D3410" t="s">
        <v>2</v>
      </c>
      <c r="E3410" s="8" t="str">
        <f t="shared" ref="E3410:E3473" si="54">IF(B3410=0,"Blank","Not Blank")</f>
        <v>Blank</v>
      </c>
      <c r="F3410">
        <f>_xlfn.XLOOKUP(C3410,'Wk no''s'!B:B,'Wk no''s'!C:C,FALSE)</f>
        <v>18</v>
      </c>
    </row>
    <row r="3411" spans="1:6" x14ac:dyDescent="0.25">
      <c r="A3411" t="s">
        <v>3652</v>
      </c>
      <c r="C3411" s="1">
        <v>45777</v>
      </c>
      <c r="D3411" t="s">
        <v>2</v>
      </c>
      <c r="E3411" s="8" t="str">
        <f t="shared" si="54"/>
        <v>Blank</v>
      </c>
      <c r="F3411">
        <f>_xlfn.XLOOKUP(C3411,'Wk no''s'!B:B,'Wk no''s'!C:C,FALSE)</f>
        <v>18</v>
      </c>
    </row>
    <row r="3412" spans="1:6" x14ac:dyDescent="0.25">
      <c r="A3412" t="s">
        <v>3653</v>
      </c>
      <c r="C3412" s="1">
        <v>45777</v>
      </c>
      <c r="D3412" t="s">
        <v>2</v>
      </c>
      <c r="E3412" s="8" t="str">
        <f t="shared" si="54"/>
        <v>Blank</v>
      </c>
      <c r="F3412">
        <f>_xlfn.XLOOKUP(C3412,'Wk no''s'!B:B,'Wk no''s'!C:C,FALSE)</f>
        <v>18</v>
      </c>
    </row>
    <row r="3413" spans="1:6" x14ac:dyDescent="0.25">
      <c r="A3413" t="s">
        <v>3654</v>
      </c>
      <c r="C3413" s="1">
        <v>45777</v>
      </c>
      <c r="D3413" t="s">
        <v>2</v>
      </c>
      <c r="E3413" s="8" t="str">
        <f t="shared" si="54"/>
        <v>Blank</v>
      </c>
      <c r="F3413">
        <f>_xlfn.XLOOKUP(C3413,'Wk no''s'!B:B,'Wk no''s'!C:C,FALSE)</f>
        <v>18</v>
      </c>
    </row>
    <row r="3414" spans="1:6" x14ac:dyDescent="0.25">
      <c r="A3414" t="s">
        <v>3655</v>
      </c>
      <c r="B3414">
        <v>8</v>
      </c>
      <c r="C3414" s="1">
        <v>45778</v>
      </c>
      <c r="D3414" t="s">
        <v>2</v>
      </c>
      <c r="E3414" s="8" t="str">
        <f t="shared" si="54"/>
        <v>Not Blank</v>
      </c>
      <c r="F3414">
        <f>_xlfn.XLOOKUP(C3414,'Wk no''s'!B:B,'Wk no''s'!C:C,FALSE)</f>
        <v>18</v>
      </c>
    </row>
    <row r="3415" spans="1:6" x14ac:dyDescent="0.25">
      <c r="A3415" t="s">
        <v>3656</v>
      </c>
      <c r="C3415" s="1">
        <v>45777</v>
      </c>
      <c r="D3415" t="s">
        <v>2</v>
      </c>
      <c r="E3415" s="8" t="str">
        <f t="shared" si="54"/>
        <v>Blank</v>
      </c>
      <c r="F3415">
        <f>_xlfn.XLOOKUP(C3415,'Wk no''s'!B:B,'Wk no''s'!C:C,FALSE)</f>
        <v>18</v>
      </c>
    </row>
    <row r="3416" spans="1:6" x14ac:dyDescent="0.25">
      <c r="A3416" t="s">
        <v>3657</v>
      </c>
      <c r="B3416">
        <v>0</v>
      </c>
      <c r="C3416" s="1">
        <v>45777</v>
      </c>
      <c r="D3416" t="s">
        <v>2</v>
      </c>
      <c r="E3416" s="8" t="str">
        <f t="shared" si="54"/>
        <v>Blank</v>
      </c>
      <c r="F3416">
        <f>_xlfn.XLOOKUP(C3416,'Wk no''s'!B:B,'Wk no''s'!C:C,FALSE)</f>
        <v>18</v>
      </c>
    </row>
    <row r="3417" spans="1:6" x14ac:dyDescent="0.25">
      <c r="A3417" t="s">
        <v>3658</v>
      </c>
      <c r="C3417" s="1">
        <v>45777</v>
      </c>
      <c r="D3417" t="s">
        <v>2</v>
      </c>
      <c r="E3417" s="8" t="str">
        <f t="shared" si="54"/>
        <v>Blank</v>
      </c>
      <c r="F3417">
        <f>_xlfn.XLOOKUP(C3417,'Wk no''s'!B:B,'Wk no''s'!C:C,FALSE)</f>
        <v>18</v>
      </c>
    </row>
    <row r="3418" spans="1:6" x14ac:dyDescent="0.25">
      <c r="A3418" t="s">
        <v>3659</v>
      </c>
      <c r="B3418">
        <v>0</v>
      </c>
      <c r="C3418" s="1">
        <v>45777</v>
      </c>
      <c r="D3418" t="s">
        <v>2</v>
      </c>
      <c r="E3418" s="8" t="str">
        <f t="shared" si="54"/>
        <v>Blank</v>
      </c>
      <c r="F3418">
        <f>_xlfn.XLOOKUP(C3418,'Wk no''s'!B:B,'Wk no''s'!C:C,FALSE)</f>
        <v>18</v>
      </c>
    </row>
    <row r="3419" spans="1:6" x14ac:dyDescent="0.25">
      <c r="A3419" t="s">
        <v>3660</v>
      </c>
      <c r="C3419" s="1">
        <v>45777</v>
      </c>
      <c r="D3419" t="s">
        <v>2</v>
      </c>
      <c r="E3419" s="8" t="str">
        <f t="shared" si="54"/>
        <v>Blank</v>
      </c>
      <c r="F3419">
        <f>_xlfn.XLOOKUP(C3419,'Wk no''s'!B:B,'Wk no''s'!C:C,FALSE)</f>
        <v>18</v>
      </c>
    </row>
    <row r="3420" spans="1:6" x14ac:dyDescent="0.25">
      <c r="A3420" t="s">
        <v>3661</v>
      </c>
      <c r="B3420">
        <v>16</v>
      </c>
      <c r="C3420" s="1">
        <v>45779</v>
      </c>
      <c r="D3420" t="s">
        <v>2</v>
      </c>
      <c r="E3420" s="8" t="str">
        <f t="shared" si="54"/>
        <v>Not Blank</v>
      </c>
      <c r="F3420">
        <f>_xlfn.XLOOKUP(C3420,'Wk no''s'!B:B,'Wk no''s'!C:C,FALSE)</f>
        <v>18</v>
      </c>
    </row>
    <row r="3421" spans="1:6" x14ac:dyDescent="0.25">
      <c r="A3421" t="s">
        <v>3662</v>
      </c>
      <c r="B3421">
        <v>0</v>
      </c>
      <c r="C3421" s="1">
        <v>45777</v>
      </c>
      <c r="D3421" t="s">
        <v>2</v>
      </c>
      <c r="E3421" s="8" t="str">
        <f t="shared" si="54"/>
        <v>Blank</v>
      </c>
      <c r="F3421">
        <f>_xlfn.XLOOKUP(C3421,'Wk no''s'!B:B,'Wk no''s'!C:C,FALSE)</f>
        <v>18</v>
      </c>
    </row>
    <row r="3422" spans="1:6" x14ac:dyDescent="0.25">
      <c r="A3422" t="s">
        <v>3663</v>
      </c>
      <c r="B3422">
        <v>0</v>
      </c>
      <c r="C3422" s="1">
        <v>45777</v>
      </c>
      <c r="D3422" t="s">
        <v>2</v>
      </c>
      <c r="E3422" s="8" t="str">
        <f t="shared" si="54"/>
        <v>Blank</v>
      </c>
      <c r="F3422">
        <f>_xlfn.XLOOKUP(C3422,'Wk no''s'!B:B,'Wk no''s'!C:C,FALSE)</f>
        <v>18</v>
      </c>
    </row>
    <row r="3423" spans="1:6" x14ac:dyDescent="0.25">
      <c r="A3423" t="s">
        <v>3664</v>
      </c>
      <c r="C3423" s="1">
        <v>45777</v>
      </c>
      <c r="D3423" t="s">
        <v>2</v>
      </c>
      <c r="E3423" s="8" t="str">
        <f t="shared" si="54"/>
        <v>Blank</v>
      </c>
      <c r="F3423">
        <f>_xlfn.XLOOKUP(C3423,'Wk no''s'!B:B,'Wk no''s'!C:C,FALSE)</f>
        <v>18</v>
      </c>
    </row>
    <row r="3424" spans="1:6" x14ac:dyDescent="0.25">
      <c r="A3424" t="s">
        <v>3665</v>
      </c>
      <c r="B3424">
        <v>0</v>
      </c>
      <c r="C3424" s="1">
        <v>45777</v>
      </c>
      <c r="D3424" t="s">
        <v>2</v>
      </c>
      <c r="E3424" s="8" t="str">
        <f t="shared" si="54"/>
        <v>Blank</v>
      </c>
      <c r="F3424">
        <f>_xlfn.XLOOKUP(C3424,'Wk no''s'!B:B,'Wk no''s'!C:C,FALSE)</f>
        <v>18</v>
      </c>
    </row>
    <row r="3425" spans="1:6" x14ac:dyDescent="0.25">
      <c r="A3425" t="s">
        <v>3666</v>
      </c>
      <c r="C3425" s="1">
        <v>45777</v>
      </c>
      <c r="D3425" t="s">
        <v>2</v>
      </c>
      <c r="E3425" s="8" t="str">
        <f t="shared" si="54"/>
        <v>Blank</v>
      </c>
      <c r="F3425">
        <f>_xlfn.XLOOKUP(C3425,'Wk no''s'!B:B,'Wk no''s'!C:C,FALSE)</f>
        <v>18</v>
      </c>
    </row>
    <row r="3426" spans="1:6" x14ac:dyDescent="0.25">
      <c r="A3426" t="s">
        <v>3667</v>
      </c>
      <c r="B3426">
        <v>8</v>
      </c>
      <c r="C3426" s="1">
        <v>45778</v>
      </c>
      <c r="D3426" t="s">
        <v>2</v>
      </c>
      <c r="E3426" s="8" t="str">
        <f t="shared" si="54"/>
        <v>Not Blank</v>
      </c>
      <c r="F3426">
        <f>_xlfn.XLOOKUP(C3426,'Wk no''s'!B:B,'Wk no''s'!C:C,FALSE)</f>
        <v>18</v>
      </c>
    </row>
    <row r="3427" spans="1:6" x14ac:dyDescent="0.25">
      <c r="A3427" t="s">
        <v>3668</v>
      </c>
      <c r="C3427" s="1">
        <v>45778</v>
      </c>
      <c r="D3427" t="s">
        <v>2</v>
      </c>
      <c r="E3427" s="8" t="str">
        <f t="shared" si="54"/>
        <v>Blank</v>
      </c>
      <c r="F3427">
        <f>_xlfn.XLOOKUP(C3427,'Wk no''s'!B:B,'Wk no''s'!C:C,FALSE)</f>
        <v>18</v>
      </c>
    </row>
    <row r="3428" spans="1:6" x14ac:dyDescent="0.25">
      <c r="A3428" t="s">
        <v>3669</v>
      </c>
      <c r="B3428">
        <v>16</v>
      </c>
      <c r="C3428" s="1">
        <v>45778</v>
      </c>
      <c r="D3428" t="s">
        <v>2</v>
      </c>
      <c r="E3428" s="8" t="str">
        <f t="shared" si="54"/>
        <v>Not Blank</v>
      </c>
      <c r="F3428">
        <f>_xlfn.XLOOKUP(C3428,'Wk no''s'!B:B,'Wk no''s'!C:C,FALSE)</f>
        <v>18</v>
      </c>
    </row>
    <row r="3429" spans="1:6" x14ac:dyDescent="0.25">
      <c r="A3429" t="s">
        <v>3670</v>
      </c>
      <c r="C3429" s="1">
        <v>45778</v>
      </c>
      <c r="D3429" t="s">
        <v>2</v>
      </c>
      <c r="E3429" s="8" t="str">
        <f t="shared" si="54"/>
        <v>Blank</v>
      </c>
      <c r="F3429">
        <f>_xlfn.XLOOKUP(C3429,'Wk no''s'!B:B,'Wk no''s'!C:C,FALSE)</f>
        <v>18</v>
      </c>
    </row>
    <row r="3430" spans="1:6" x14ac:dyDescent="0.25">
      <c r="A3430" t="s">
        <v>3671</v>
      </c>
      <c r="C3430" s="1">
        <v>45778</v>
      </c>
      <c r="D3430" t="s">
        <v>2</v>
      </c>
      <c r="E3430" s="8" t="str">
        <f t="shared" si="54"/>
        <v>Blank</v>
      </c>
      <c r="F3430">
        <f>_xlfn.XLOOKUP(C3430,'Wk no''s'!B:B,'Wk no''s'!C:C,FALSE)</f>
        <v>18</v>
      </c>
    </row>
    <row r="3431" spans="1:6" x14ac:dyDescent="0.25">
      <c r="A3431" t="s">
        <v>3672</v>
      </c>
      <c r="C3431" s="1">
        <v>45778</v>
      </c>
      <c r="D3431" t="s">
        <v>2</v>
      </c>
      <c r="E3431" s="8" t="str">
        <f t="shared" si="54"/>
        <v>Blank</v>
      </c>
      <c r="F3431">
        <f>_xlfn.XLOOKUP(C3431,'Wk no''s'!B:B,'Wk no''s'!C:C,FALSE)</f>
        <v>18</v>
      </c>
    </row>
    <row r="3432" spans="1:6" x14ac:dyDescent="0.25">
      <c r="A3432" t="s">
        <v>3673</v>
      </c>
      <c r="B3432">
        <v>0</v>
      </c>
      <c r="C3432" s="1">
        <v>45778</v>
      </c>
      <c r="D3432" t="s">
        <v>2</v>
      </c>
      <c r="E3432" s="8" t="str">
        <f t="shared" si="54"/>
        <v>Blank</v>
      </c>
      <c r="F3432">
        <f>_xlfn.XLOOKUP(C3432,'Wk no''s'!B:B,'Wk no''s'!C:C,FALSE)</f>
        <v>18</v>
      </c>
    </row>
    <row r="3433" spans="1:6" x14ac:dyDescent="0.25">
      <c r="A3433" t="s">
        <v>3674</v>
      </c>
      <c r="C3433" s="1">
        <v>45778</v>
      </c>
      <c r="D3433" t="s">
        <v>2</v>
      </c>
      <c r="E3433" s="8" t="str">
        <f t="shared" si="54"/>
        <v>Blank</v>
      </c>
      <c r="F3433">
        <f>_xlfn.XLOOKUP(C3433,'Wk no''s'!B:B,'Wk no''s'!C:C,FALSE)</f>
        <v>18</v>
      </c>
    </row>
    <row r="3434" spans="1:6" x14ac:dyDescent="0.25">
      <c r="A3434" t="s">
        <v>3675</v>
      </c>
      <c r="B3434">
        <v>0</v>
      </c>
      <c r="C3434" s="1">
        <v>45778</v>
      </c>
      <c r="D3434" t="s">
        <v>2</v>
      </c>
      <c r="E3434" s="8" t="str">
        <f t="shared" si="54"/>
        <v>Blank</v>
      </c>
      <c r="F3434">
        <f>_xlfn.XLOOKUP(C3434,'Wk no''s'!B:B,'Wk no''s'!C:C,FALSE)</f>
        <v>18</v>
      </c>
    </row>
    <row r="3435" spans="1:6" x14ac:dyDescent="0.25">
      <c r="A3435" t="s">
        <v>3676</v>
      </c>
      <c r="B3435">
        <v>0</v>
      </c>
      <c r="C3435" s="1">
        <v>45778</v>
      </c>
      <c r="D3435" t="s">
        <v>2</v>
      </c>
      <c r="E3435" s="8" t="str">
        <f t="shared" si="54"/>
        <v>Blank</v>
      </c>
      <c r="F3435">
        <f>_xlfn.XLOOKUP(C3435,'Wk no''s'!B:B,'Wk no''s'!C:C,FALSE)</f>
        <v>18</v>
      </c>
    </row>
    <row r="3436" spans="1:6" x14ac:dyDescent="0.25">
      <c r="A3436" t="s">
        <v>3677</v>
      </c>
      <c r="B3436">
        <v>0</v>
      </c>
      <c r="C3436" s="1">
        <v>45778</v>
      </c>
      <c r="D3436" t="s">
        <v>2</v>
      </c>
      <c r="E3436" s="8" t="str">
        <f t="shared" si="54"/>
        <v>Blank</v>
      </c>
      <c r="F3436">
        <f>_xlfn.XLOOKUP(C3436,'Wk no''s'!B:B,'Wk no''s'!C:C,FALSE)</f>
        <v>18</v>
      </c>
    </row>
    <row r="3437" spans="1:6" x14ac:dyDescent="0.25">
      <c r="A3437" t="s">
        <v>3678</v>
      </c>
      <c r="C3437" s="1">
        <v>45778</v>
      </c>
      <c r="D3437" t="s">
        <v>2</v>
      </c>
      <c r="E3437" s="8" t="str">
        <f t="shared" si="54"/>
        <v>Blank</v>
      </c>
      <c r="F3437">
        <f>_xlfn.XLOOKUP(C3437,'Wk no''s'!B:B,'Wk no''s'!C:C,FALSE)</f>
        <v>18</v>
      </c>
    </row>
    <row r="3438" spans="1:6" x14ac:dyDescent="0.25">
      <c r="A3438" t="s">
        <v>3679</v>
      </c>
      <c r="C3438" s="1">
        <v>45778</v>
      </c>
      <c r="D3438" t="s">
        <v>2</v>
      </c>
      <c r="E3438" s="8" t="str">
        <f t="shared" si="54"/>
        <v>Blank</v>
      </c>
      <c r="F3438">
        <f>_xlfn.XLOOKUP(C3438,'Wk no''s'!B:B,'Wk no''s'!C:C,FALSE)</f>
        <v>18</v>
      </c>
    </row>
    <row r="3439" spans="1:6" x14ac:dyDescent="0.25">
      <c r="A3439" t="s">
        <v>3680</v>
      </c>
      <c r="C3439" s="1">
        <v>45778</v>
      </c>
      <c r="D3439" t="s">
        <v>2</v>
      </c>
      <c r="E3439" s="8" t="str">
        <f t="shared" si="54"/>
        <v>Blank</v>
      </c>
      <c r="F3439">
        <f>_xlfn.XLOOKUP(C3439,'Wk no''s'!B:B,'Wk no''s'!C:C,FALSE)</f>
        <v>18</v>
      </c>
    </row>
    <row r="3440" spans="1:6" x14ac:dyDescent="0.25">
      <c r="A3440" t="s">
        <v>3681</v>
      </c>
      <c r="B3440">
        <v>0</v>
      </c>
      <c r="C3440" s="1">
        <v>45778</v>
      </c>
      <c r="D3440" t="s">
        <v>2</v>
      </c>
      <c r="E3440" s="8" t="str">
        <f t="shared" si="54"/>
        <v>Blank</v>
      </c>
      <c r="F3440">
        <f>_xlfn.XLOOKUP(C3440,'Wk no''s'!B:B,'Wk no''s'!C:C,FALSE)</f>
        <v>18</v>
      </c>
    </row>
    <row r="3441" spans="1:6" x14ac:dyDescent="0.25">
      <c r="A3441" t="s">
        <v>3682</v>
      </c>
      <c r="C3441" s="1">
        <v>45778</v>
      </c>
      <c r="D3441" t="s">
        <v>2</v>
      </c>
      <c r="E3441" s="8" t="str">
        <f t="shared" si="54"/>
        <v>Blank</v>
      </c>
      <c r="F3441">
        <f>_xlfn.XLOOKUP(C3441,'Wk no''s'!B:B,'Wk no''s'!C:C,FALSE)</f>
        <v>18</v>
      </c>
    </row>
    <row r="3442" spans="1:6" x14ac:dyDescent="0.25">
      <c r="A3442" t="s">
        <v>3683</v>
      </c>
      <c r="C3442" s="1">
        <v>45778</v>
      </c>
      <c r="D3442" t="s">
        <v>2</v>
      </c>
      <c r="E3442" s="8" t="str">
        <f t="shared" si="54"/>
        <v>Blank</v>
      </c>
      <c r="F3442">
        <f>_xlfn.XLOOKUP(C3442,'Wk no''s'!B:B,'Wk no''s'!C:C,FALSE)</f>
        <v>18</v>
      </c>
    </row>
    <row r="3443" spans="1:6" x14ac:dyDescent="0.25">
      <c r="A3443" t="s">
        <v>3684</v>
      </c>
      <c r="C3443" s="1">
        <v>45778</v>
      </c>
      <c r="D3443" t="s">
        <v>2</v>
      </c>
      <c r="E3443" s="8" t="str">
        <f t="shared" si="54"/>
        <v>Blank</v>
      </c>
      <c r="F3443">
        <f>_xlfn.XLOOKUP(C3443,'Wk no''s'!B:B,'Wk no''s'!C:C,FALSE)</f>
        <v>18</v>
      </c>
    </row>
    <row r="3444" spans="1:6" x14ac:dyDescent="0.25">
      <c r="A3444" t="s">
        <v>3685</v>
      </c>
      <c r="B3444">
        <v>-8</v>
      </c>
      <c r="C3444" s="1">
        <v>45778</v>
      </c>
      <c r="D3444" t="s">
        <v>2</v>
      </c>
      <c r="E3444" s="8" t="str">
        <f t="shared" si="54"/>
        <v>Not Blank</v>
      </c>
      <c r="F3444">
        <f>_xlfn.XLOOKUP(C3444,'Wk no''s'!B:B,'Wk no''s'!C:C,FALSE)</f>
        <v>18</v>
      </c>
    </row>
    <row r="3445" spans="1:6" x14ac:dyDescent="0.25">
      <c r="A3445" t="s">
        <v>3686</v>
      </c>
      <c r="C3445" s="1">
        <v>45778</v>
      </c>
      <c r="D3445" t="s">
        <v>2</v>
      </c>
      <c r="E3445" s="8" t="str">
        <f t="shared" si="54"/>
        <v>Blank</v>
      </c>
      <c r="F3445">
        <f>_xlfn.XLOOKUP(C3445,'Wk no''s'!B:B,'Wk no''s'!C:C,FALSE)</f>
        <v>18</v>
      </c>
    </row>
    <row r="3446" spans="1:6" x14ac:dyDescent="0.25">
      <c r="A3446" t="s">
        <v>3687</v>
      </c>
      <c r="C3446" s="1">
        <v>45778</v>
      </c>
      <c r="D3446" t="s">
        <v>2</v>
      </c>
      <c r="E3446" s="8" t="str">
        <f t="shared" si="54"/>
        <v>Blank</v>
      </c>
      <c r="F3446">
        <f>_xlfn.XLOOKUP(C3446,'Wk no''s'!B:B,'Wk no''s'!C:C,FALSE)</f>
        <v>18</v>
      </c>
    </row>
    <row r="3447" spans="1:6" x14ac:dyDescent="0.25">
      <c r="A3447" t="s">
        <v>3688</v>
      </c>
      <c r="C3447" s="1">
        <v>45778</v>
      </c>
      <c r="D3447" t="s">
        <v>2</v>
      </c>
      <c r="E3447" s="8" t="str">
        <f t="shared" si="54"/>
        <v>Blank</v>
      </c>
      <c r="F3447">
        <f>_xlfn.XLOOKUP(C3447,'Wk no''s'!B:B,'Wk no''s'!C:C,FALSE)</f>
        <v>18</v>
      </c>
    </row>
    <row r="3448" spans="1:6" x14ac:dyDescent="0.25">
      <c r="A3448" t="s">
        <v>3689</v>
      </c>
      <c r="C3448" s="1">
        <v>45778</v>
      </c>
      <c r="D3448" t="s">
        <v>2</v>
      </c>
      <c r="E3448" s="8" t="str">
        <f t="shared" si="54"/>
        <v>Blank</v>
      </c>
      <c r="F3448">
        <f>_xlfn.XLOOKUP(C3448,'Wk no''s'!B:B,'Wk no''s'!C:C,FALSE)</f>
        <v>18</v>
      </c>
    </row>
    <row r="3449" spans="1:6" x14ac:dyDescent="0.25">
      <c r="A3449" t="s">
        <v>3690</v>
      </c>
      <c r="C3449" s="1">
        <v>45778</v>
      </c>
      <c r="D3449" t="s">
        <v>2</v>
      </c>
      <c r="E3449" s="8" t="str">
        <f t="shared" si="54"/>
        <v>Blank</v>
      </c>
      <c r="F3449">
        <f>_xlfn.XLOOKUP(C3449,'Wk no''s'!B:B,'Wk no''s'!C:C,FALSE)</f>
        <v>18</v>
      </c>
    </row>
    <row r="3450" spans="1:6" x14ac:dyDescent="0.25">
      <c r="A3450" t="s">
        <v>3691</v>
      </c>
      <c r="B3450">
        <v>8</v>
      </c>
      <c r="C3450" s="1">
        <v>45779</v>
      </c>
      <c r="D3450" t="s">
        <v>2</v>
      </c>
      <c r="E3450" s="8" t="str">
        <f t="shared" si="54"/>
        <v>Not Blank</v>
      </c>
      <c r="F3450">
        <f>_xlfn.XLOOKUP(C3450,'Wk no''s'!B:B,'Wk no''s'!C:C,FALSE)</f>
        <v>18</v>
      </c>
    </row>
    <row r="3451" spans="1:6" x14ac:dyDescent="0.25">
      <c r="A3451" t="s">
        <v>3692</v>
      </c>
      <c r="B3451">
        <v>8</v>
      </c>
      <c r="C3451" s="1">
        <v>45779</v>
      </c>
      <c r="D3451" t="s">
        <v>2</v>
      </c>
      <c r="E3451" s="8" t="str">
        <f t="shared" si="54"/>
        <v>Not Blank</v>
      </c>
      <c r="F3451">
        <f>_xlfn.XLOOKUP(C3451,'Wk no''s'!B:B,'Wk no''s'!C:C,FALSE)</f>
        <v>18</v>
      </c>
    </row>
    <row r="3452" spans="1:6" x14ac:dyDescent="0.25">
      <c r="A3452" t="s">
        <v>3693</v>
      </c>
      <c r="C3452" s="1">
        <v>45778</v>
      </c>
      <c r="D3452" t="s">
        <v>2</v>
      </c>
      <c r="E3452" s="8" t="str">
        <f t="shared" si="54"/>
        <v>Blank</v>
      </c>
      <c r="F3452">
        <f>_xlfn.XLOOKUP(C3452,'Wk no''s'!B:B,'Wk no''s'!C:C,FALSE)</f>
        <v>18</v>
      </c>
    </row>
    <row r="3453" spans="1:6" x14ac:dyDescent="0.25">
      <c r="A3453" t="s">
        <v>3694</v>
      </c>
      <c r="B3453">
        <v>8</v>
      </c>
      <c r="C3453" s="1">
        <v>45779</v>
      </c>
      <c r="D3453" t="s">
        <v>2</v>
      </c>
      <c r="E3453" s="8" t="str">
        <f t="shared" si="54"/>
        <v>Not Blank</v>
      </c>
      <c r="F3453">
        <f>_xlfn.XLOOKUP(C3453,'Wk no''s'!B:B,'Wk no''s'!C:C,FALSE)</f>
        <v>18</v>
      </c>
    </row>
    <row r="3454" spans="1:6" x14ac:dyDescent="0.25">
      <c r="A3454" t="s">
        <v>3695</v>
      </c>
      <c r="B3454">
        <v>0</v>
      </c>
      <c r="C3454" s="1">
        <v>45778</v>
      </c>
      <c r="D3454" t="s">
        <v>2</v>
      </c>
      <c r="E3454" s="8" t="str">
        <f t="shared" si="54"/>
        <v>Blank</v>
      </c>
      <c r="F3454">
        <f>_xlfn.XLOOKUP(C3454,'Wk no''s'!B:B,'Wk no''s'!C:C,FALSE)</f>
        <v>18</v>
      </c>
    </row>
    <row r="3455" spans="1:6" x14ac:dyDescent="0.25">
      <c r="A3455" t="s">
        <v>3696</v>
      </c>
      <c r="B3455">
        <v>0</v>
      </c>
      <c r="C3455" s="1">
        <v>45778</v>
      </c>
      <c r="D3455" t="s">
        <v>2</v>
      </c>
      <c r="E3455" s="8" t="str">
        <f t="shared" si="54"/>
        <v>Blank</v>
      </c>
      <c r="F3455">
        <f>_xlfn.XLOOKUP(C3455,'Wk no''s'!B:B,'Wk no''s'!C:C,FALSE)</f>
        <v>18</v>
      </c>
    </row>
    <row r="3456" spans="1:6" x14ac:dyDescent="0.25">
      <c r="A3456" t="s">
        <v>3697</v>
      </c>
      <c r="B3456">
        <v>0</v>
      </c>
      <c r="C3456" s="1">
        <v>45778</v>
      </c>
      <c r="D3456" t="s">
        <v>2</v>
      </c>
      <c r="E3456" s="8" t="str">
        <f t="shared" si="54"/>
        <v>Blank</v>
      </c>
      <c r="F3456">
        <f>_xlfn.XLOOKUP(C3456,'Wk no''s'!B:B,'Wk no''s'!C:C,FALSE)</f>
        <v>18</v>
      </c>
    </row>
    <row r="3457" spans="1:6" x14ac:dyDescent="0.25">
      <c r="A3457" t="s">
        <v>3698</v>
      </c>
      <c r="B3457">
        <v>0</v>
      </c>
      <c r="C3457" s="1">
        <v>45778</v>
      </c>
      <c r="D3457" t="s">
        <v>2</v>
      </c>
      <c r="E3457" s="8" t="str">
        <f t="shared" si="54"/>
        <v>Blank</v>
      </c>
      <c r="F3457">
        <f>_xlfn.XLOOKUP(C3457,'Wk no''s'!B:B,'Wk no''s'!C:C,FALSE)</f>
        <v>18</v>
      </c>
    </row>
    <row r="3458" spans="1:6" x14ac:dyDescent="0.25">
      <c r="A3458" t="s">
        <v>3699</v>
      </c>
      <c r="C3458" s="1">
        <v>45778</v>
      </c>
      <c r="D3458" t="s">
        <v>2</v>
      </c>
      <c r="E3458" s="8" t="str">
        <f t="shared" si="54"/>
        <v>Blank</v>
      </c>
      <c r="F3458">
        <f>_xlfn.XLOOKUP(C3458,'Wk no''s'!B:B,'Wk no''s'!C:C,FALSE)</f>
        <v>18</v>
      </c>
    </row>
    <row r="3459" spans="1:6" x14ac:dyDescent="0.25">
      <c r="A3459" t="s">
        <v>3700</v>
      </c>
      <c r="B3459">
        <v>0</v>
      </c>
      <c r="C3459" s="1">
        <v>45778</v>
      </c>
      <c r="D3459" t="s">
        <v>2</v>
      </c>
      <c r="E3459" s="8" t="str">
        <f t="shared" si="54"/>
        <v>Blank</v>
      </c>
      <c r="F3459">
        <f>_xlfn.XLOOKUP(C3459,'Wk no''s'!B:B,'Wk no''s'!C:C,FALSE)</f>
        <v>18</v>
      </c>
    </row>
    <row r="3460" spans="1:6" x14ac:dyDescent="0.25">
      <c r="A3460" t="s">
        <v>3701</v>
      </c>
      <c r="B3460">
        <v>8</v>
      </c>
      <c r="C3460" s="1">
        <v>45779</v>
      </c>
      <c r="D3460" t="s">
        <v>2</v>
      </c>
      <c r="E3460" s="8" t="str">
        <f t="shared" si="54"/>
        <v>Not Blank</v>
      </c>
      <c r="F3460">
        <f>_xlfn.XLOOKUP(C3460,'Wk no''s'!B:B,'Wk no''s'!C:C,FALSE)</f>
        <v>18</v>
      </c>
    </row>
    <row r="3461" spans="1:6" x14ac:dyDescent="0.25">
      <c r="A3461" t="s">
        <v>3702</v>
      </c>
      <c r="B3461">
        <v>0</v>
      </c>
      <c r="C3461" s="1">
        <v>45778</v>
      </c>
      <c r="D3461" t="s">
        <v>2</v>
      </c>
      <c r="E3461" s="8" t="str">
        <f t="shared" si="54"/>
        <v>Blank</v>
      </c>
      <c r="F3461">
        <f>_xlfn.XLOOKUP(C3461,'Wk no''s'!B:B,'Wk no''s'!C:C,FALSE)</f>
        <v>18</v>
      </c>
    </row>
    <row r="3462" spans="1:6" x14ac:dyDescent="0.25">
      <c r="A3462" t="s">
        <v>3703</v>
      </c>
      <c r="C3462" s="1">
        <v>45778</v>
      </c>
      <c r="D3462" t="s">
        <v>2</v>
      </c>
      <c r="E3462" s="8" t="str">
        <f t="shared" si="54"/>
        <v>Blank</v>
      </c>
      <c r="F3462">
        <f>_xlfn.XLOOKUP(C3462,'Wk no''s'!B:B,'Wk no''s'!C:C,FALSE)</f>
        <v>18</v>
      </c>
    </row>
    <row r="3463" spans="1:6" x14ac:dyDescent="0.25">
      <c r="A3463" t="s">
        <v>3704</v>
      </c>
      <c r="B3463">
        <v>0</v>
      </c>
      <c r="C3463" s="1">
        <v>45778</v>
      </c>
      <c r="D3463" t="s">
        <v>2</v>
      </c>
      <c r="E3463" s="8" t="str">
        <f t="shared" si="54"/>
        <v>Blank</v>
      </c>
      <c r="F3463">
        <f>_xlfn.XLOOKUP(C3463,'Wk no''s'!B:B,'Wk no''s'!C:C,FALSE)</f>
        <v>18</v>
      </c>
    </row>
    <row r="3464" spans="1:6" x14ac:dyDescent="0.25">
      <c r="A3464" t="s">
        <v>3705</v>
      </c>
      <c r="B3464">
        <v>8</v>
      </c>
      <c r="C3464" s="1">
        <v>45779</v>
      </c>
      <c r="D3464" t="s">
        <v>2</v>
      </c>
      <c r="E3464" s="8" t="str">
        <f t="shared" si="54"/>
        <v>Not Blank</v>
      </c>
      <c r="F3464">
        <f>_xlfn.XLOOKUP(C3464,'Wk no''s'!B:B,'Wk no''s'!C:C,FALSE)</f>
        <v>18</v>
      </c>
    </row>
    <row r="3465" spans="1:6" x14ac:dyDescent="0.25">
      <c r="A3465" t="s">
        <v>3706</v>
      </c>
      <c r="C3465" s="1">
        <v>45778</v>
      </c>
      <c r="D3465" t="s">
        <v>2</v>
      </c>
      <c r="E3465" s="8" t="str">
        <f t="shared" si="54"/>
        <v>Blank</v>
      </c>
      <c r="F3465">
        <f>_xlfn.XLOOKUP(C3465,'Wk no''s'!B:B,'Wk no''s'!C:C,FALSE)</f>
        <v>18</v>
      </c>
    </row>
    <row r="3466" spans="1:6" x14ac:dyDescent="0.25">
      <c r="A3466" t="s">
        <v>3707</v>
      </c>
      <c r="C3466" s="1">
        <v>45779</v>
      </c>
      <c r="D3466" t="s">
        <v>2</v>
      </c>
      <c r="E3466" s="8" t="str">
        <f t="shared" si="54"/>
        <v>Blank</v>
      </c>
      <c r="F3466">
        <f>_xlfn.XLOOKUP(C3466,'Wk no''s'!B:B,'Wk no''s'!C:C,FALSE)</f>
        <v>18</v>
      </c>
    </row>
    <row r="3467" spans="1:6" x14ac:dyDescent="0.25">
      <c r="A3467" t="s">
        <v>3708</v>
      </c>
      <c r="B3467">
        <v>0</v>
      </c>
      <c r="C3467" s="1">
        <v>45779</v>
      </c>
      <c r="D3467" t="s">
        <v>2</v>
      </c>
      <c r="E3467" s="8" t="str">
        <f t="shared" si="54"/>
        <v>Blank</v>
      </c>
      <c r="F3467">
        <f>_xlfn.XLOOKUP(C3467,'Wk no''s'!B:B,'Wk no''s'!C:C,FALSE)</f>
        <v>18</v>
      </c>
    </row>
    <row r="3468" spans="1:6" x14ac:dyDescent="0.25">
      <c r="A3468" t="s">
        <v>3709</v>
      </c>
      <c r="C3468" s="1">
        <v>45779</v>
      </c>
      <c r="D3468" t="s">
        <v>2</v>
      </c>
      <c r="E3468" s="8" t="str">
        <f t="shared" si="54"/>
        <v>Blank</v>
      </c>
      <c r="F3468">
        <f>_xlfn.XLOOKUP(C3468,'Wk no''s'!B:B,'Wk no''s'!C:C,FALSE)</f>
        <v>18</v>
      </c>
    </row>
    <row r="3469" spans="1:6" x14ac:dyDescent="0.25">
      <c r="A3469" t="s">
        <v>3710</v>
      </c>
      <c r="B3469">
        <v>0</v>
      </c>
      <c r="C3469" s="1">
        <v>45779</v>
      </c>
      <c r="D3469" t="s">
        <v>2</v>
      </c>
      <c r="E3469" s="8" t="str">
        <f t="shared" si="54"/>
        <v>Blank</v>
      </c>
      <c r="F3469">
        <f>_xlfn.XLOOKUP(C3469,'Wk no''s'!B:B,'Wk no''s'!C:C,FALSE)</f>
        <v>18</v>
      </c>
    </row>
    <row r="3470" spans="1:6" x14ac:dyDescent="0.25">
      <c r="A3470" t="s">
        <v>3711</v>
      </c>
      <c r="C3470" s="1">
        <v>45779</v>
      </c>
      <c r="D3470" t="s">
        <v>2</v>
      </c>
      <c r="E3470" s="8" t="str">
        <f t="shared" si="54"/>
        <v>Blank</v>
      </c>
      <c r="F3470">
        <f>_xlfn.XLOOKUP(C3470,'Wk no''s'!B:B,'Wk no''s'!C:C,FALSE)</f>
        <v>18</v>
      </c>
    </row>
    <row r="3471" spans="1:6" x14ac:dyDescent="0.25">
      <c r="A3471" t="s">
        <v>3712</v>
      </c>
      <c r="B3471">
        <v>0</v>
      </c>
      <c r="C3471" s="1">
        <v>45779</v>
      </c>
      <c r="D3471" t="s">
        <v>2</v>
      </c>
      <c r="E3471" s="8" t="str">
        <f t="shared" si="54"/>
        <v>Blank</v>
      </c>
      <c r="F3471">
        <f>_xlfn.XLOOKUP(C3471,'Wk no''s'!B:B,'Wk no''s'!C:C,FALSE)</f>
        <v>18</v>
      </c>
    </row>
    <row r="3472" spans="1:6" x14ac:dyDescent="0.25">
      <c r="A3472" t="s">
        <v>3713</v>
      </c>
      <c r="C3472" s="1">
        <v>45779</v>
      </c>
      <c r="D3472" t="s">
        <v>2</v>
      </c>
      <c r="E3472" s="8" t="str">
        <f t="shared" si="54"/>
        <v>Blank</v>
      </c>
      <c r="F3472">
        <f>_xlfn.XLOOKUP(C3472,'Wk no''s'!B:B,'Wk no''s'!C:C,FALSE)</f>
        <v>18</v>
      </c>
    </row>
    <row r="3473" spans="1:6" x14ac:dyDescent="0.25">
      <c r="A3473" t="s">
        <v>3714</v>
      </c>
      <c r="C3473" s="1">
        <v>45779</v>
      </c>
      <c r="D3473" t="s">
        <v>2</v>
      </c>
      <c r="E3473" s="8" t="str">
        <f t="shared" si="54"/>
        <v>Blank</v>
      </c>
      <c r="F3473">
        <f>_xlfn.XLOOKUP(C3473,'Wk no''s'!B:B,'Wk no''s'!C:C,FALSE)</f>
        <v>18</v>
      </c>
    </row>
    <row r="3474" spans="1:6" x14ac:dyDescent="0.25">
      <c r="A3474" t="s">
        <v>3715</v>
      </c>
      <c r="C3474" s="1">
        <v>45779</v>
      </c>
      <c r="D3474" t="s">
        <v>2</v>
      </c>
      <c r="E3474" s="8" t="str">
        <f t="shared" ref="E3474:E3537" si="55">IF(B3474=0,"Blank","Not Blank")</f>
        <v>Blank</v>
      </c>
      <c r="F3474">
        <f>_xlfn.XLOOKUP(C3474,'Wk no''s'!B:B,'Wk no''s'!C:C,FALSE)</f>
        <v>18</v>
      </c>
    </row>
    <row r="3475" spans="1:6" x14ac:dyDescent="0.25">
      <c r="A3475" t="s">
        <v>3716</v>
      </c>
      <c r="C3475" s="1">
        <v>45779</v>
      </c>
      <c r="D3475" t="s">
        <v>2</v>
      </c>
      <c r="E3475" s="8" t="str">
        <f t="shared" si="55"/>
        <v>Blank</v>
      </c>
      <c r="F3475">
        <f>_xlfn.XLOOKUP(C3475,'Wk no''s'!B:B,'Wk no''s'!C:C,FALSE)</f>
        <v>18</v>
      </c>
    </row>
    <row r="3476" spans="1:6" x14ac:dyDescent="0.25">
      <c r="A3476" t="s">
        <v>3717</v>
      </c>
      <c r="C3476" s="1">
        <v>45779</v>
      </c>
      <c r="D3476" t="s">
        <v>2</v>
      </c>
      <c r="E3476" s="8" t="str">
        <f t="shared" si="55"/>
        <v>Blank</v>
      </c>
      <c r="F3476">
        <f>_xlfn.XLOOKUP(C3476,'Wk no''s'!B:B,'Wk no''s'!C:C,FALSE)</f>
        <v>18</v>
      </c>
    </row>
    <row r="3477" spans="1:6" x14ac:dyDescent="0.25">
      <c r="A3477" t="s">
        <v>3718</v>
      </c>
      <c r="C3477" s="1">
        <v>45779</v>
      </c>
      <c r="D3477" t="s">
        <v>2</v>
      </c>
      <c r="E3477" s="8" t="str">
        <f t="shared" si="55"/>
        <v>Blank</v>
      </c>
      <c r="F3477">
        <f>_xlfn.XLOOKUP(C3477,'Wk no''s'!B:B,'Wk no''s'!C:C,FALSE)</f>
        <v>18</v>
      </c>
    </row>
    <row r="3478" spans="1:6" x14ac:dyDescent="0.25">
      <c r="A3478" t="s">
        <v>3719</v>
      </c>
      <c r="C3478" s="1">
        <v>45779</v>
      </c>
      <c r="D3478" t="s">
        <v>2</v>
      </c>
      <c r="E3478" s="8" t="str">
        <f t="shared" si="55"/>
        <v>Blank</v>
      </c>
      <c r="F3478">
        <f>_xlfn.XLOOKUP(C3478,'Wk no''s'!B:B,'Wk no''s'!C:C,FALSE)</f>
        <v>18</v>
      </c>
    </row>
    <row r="3479" spans="1:6" x14ac:dyDescent="0.25">
      <c r="A3479" t="s">
        <v>3720</v>
      </c>
      <c r="C3479" s="1">
        <v>45779</v>
      </c>
      <c r="D3479" t="s">
        <v>2</v>
      </c>
      <c r="E3479" s="8" t="str">
        <f t="shared" si="55"/>
        <v>Blank</v>
      </c>
      <c r="F3479">
        <f>_xlfn.XLOOKUP(C3479,'Wk no''s'!B:B,'Wk no''s'!C:C,FALSE)</f>
        <v>18</v>
      </c>
    </row>
    <row r="3480" spans="1:6" x14ac:dyDescent="0.25">
      <c r="A3480" t="s">
        <v>3721</v>
      </c>
      <c r="C3480" s="1">
        <v>45779</v>
      </c>
      <c r="D3480" t="s">
        <v>2</v>
      </c>
      <c r="E3480" s="8" t="str">
        <f t="shared" si="55"/>
        <v>Blank</v>
      </c>
      <c r="F3480">
        <f>_xlfn.XLOOKUP(C3480,'Wk no''s'!B:B,'Wk no''s'!C:C,FALSE)</f>
        <v>18</v>
      </c>
    </row>
    <row r="3481" spans="1:6" x14ac:dyDescent="0.25">
      <c r="A3481" t="s">
        <v>3722</v>
      </c>
      <c r="C3481" s="1">
        <v>45779</v>
      </c>
      <c r="D3481" t="s">
        <v>2</v>
      </c>
      <c r="E3481" s="8" t="str">
        <f t="shared" si="55"/>
        <v>Blank</v>
      </c>
      <c r="F3481">
        <f>_xlfn.XLOOKUP(C3481,'Wk no''s'!B:B,'Wk no''s'!C:C,FALSE)</f>
        <v>18</v>
      </c>
    </row>
    <row r="3482" spans="1:6" x14ac:dyDescent="0.25">
      <c r="A3482" t="s">
        <v>3723</v>
      </c>
      <c r="B3482">
        <v>0</v>
      </c>
      <c r="C3482" s="1">
        <v>45779</v>
      </c>
      <c r="D3482" t="s">
        <v>2</v>
      </c>
      <c r="E3482" s="8" t="str">
        <f t="shared" si="55"/>
        <v>Blank</v>
      </c>
      <c r="F3482">
        <f>_xlfn.XLOOKUP(C3482,'Wk no''s'!B:B,'Wk no''s'!C:C,FALSE)</f>
        <v>18</v>
      </c>
    </row>
    <row r="3483" spans="1:6" x14ac:dyDescent="0.25">
      <c r="A3483" t="s">
        <v>3724</v>
      </c>
      <c r="B3483">
        <v>0</v>
      </c>
      <c r="C3483" s="1">
        <v>45779</v>
      </c>
      <c r="D3483" t="s">
        <v>2</v>
      </c>
      <c r="E3483" s="8" t="str">
        <f t="shared" si="55"/>
        <v>Blank</v>
      </c>
      <c r="F3483">
        <f>_xlfn.XLOOKUP(C3483,'Wk no''s'!B:B,'Wk no''s'!C:C,FALSE)</f>
        <v>18</v>
      </c>
    </row>
    <row r="3484" spans="1:6" x14ac:dyDescent="0.25">
      <c r="A3484" t="s">
        <v>3725</v>
      </c>
      <c r="C3484" s="1">
        <v>45779</v>
      </c>
      <c r="D3484" t="s">
        <v>2</v>
      </c>
      <c r="E3484" s="8" t="str">
        <f t="shared" si="55"/>
        <v>Blank</v>
      </c>
      <c r="F3484">
        <f>_xlfn.XLOOKUP(C3484,'Wk no''s'!B:B,'Wk no''s'!C:C,FALSE)</f>
        <v>18</v>
      </c>
    </row>
    <row r="3485" spans="1:6" x14ac:dyDescent="0.25">
      <c r="A3485" t="s">
        <v>3726</v>
      </c>
      <c r="B3485">
        <v>224</v>
      </c>
      <c r="C3485" s="1">
        <v>45779</v>
      </c>
      <c r="D3485" t="s">
        <v>11</v>
      </c>
      <c r="E3485" s="8" t="str">
        <f t="shared" si="55"/>
        <v>Not Blank</v>
      </c>
      <c r="F3485">
        <f>_xlfn.XLOOKUP(C3485,'Wk no''s'!B:B,'Wk no''s'!C:C,FALSE)</f>
        <v>18</v>
      </c>
    </row>
    <row r="3486" spans="1:6" x14ac:dyDescent="0.25">
      <c r="A3486" t="s">
        <v>3727</v>
      </c>
      <c r="B3486">
        <v>168</v>
      </c>
      <c r="C3486" s="1">
        <v>45775</v>
      </c>
      <c r="D3486" t="s">
        <v>11</v>
      </c>
      <c r="E3486" s="8" t="str">
        <f t="shared" si="55"/>
        <v>Not Blank</v>
      </c>
      <c r="F3486">
        <f>_xlfn.XLOOKUP(C3486,'Wk no''s'!B:B,'Wk no''s'!C:C,FALSE)</f>
        <v>18</v>
      </c>
    </row>
    <row r="3487" spans="1:6" x14ac:dyDescent="0.25">
      <c r="A3487" t="s">
        <v>3728</v>
      </c>
      <c r="B3487">
        <v>112</v>
      </c>
      <c r="C3487" s="1">
        <v>45776</v>
      </c>
      <c r="D3487" t="s">
        <v>11</v>
      </c>
      <c r="E3487" s="8" t="str">
        <f t="shared" si="55"/>
        <v>Not Blank</v>
      </c>
      <c r="F3487">
        <f>_xlfn.XLOOKUP(C3487,'Wk no''s'!B:B,'Wk no''s'!C:C,FALSE)</f>
        <v>18</v>
      </c>
    </row>
    <row r="3488" spans="1:6" x14ac:dyDescent="0.25">
      <c r="A3488" t="s">
        <v>3729</v>
      </c>
      <c r="B3488">
        <v>112</v>
      </c>
      <c r="C3488" s="1">
        <v>45776</v>
      </c>
      <c r="D3488" t="s">
        <v>11</v>
      </c>
      <c r="E3488" s="8" t="str">
        <f t="shared" si="55"/>
        <v>Not Blank</v>
      </c>
      <c r="F3488">
        <f>_xlfn.XLOOKUP(C3488,'Wk no''s'!B:B,'Wk no''s'!C:C,FALSE)</f>
        <v>18</v>
      </c>
    </row>
    <row r="3489" spans="1:6" x14ac:dyDescent="0.25">
      <c r="A3489" t="s">
        <v>3730</v>
      </c>
      <c r="B3489">
        <v>64</v>
      </c>
      <c r="C3489" s="1">
        <v>45775</v>
      </c>
      <c r="D3489" t="s">
        <v>11</v>
      </c>
      <c r="E3489" s="8" t="str">
        <f t="shared" si="55"/>
        <v>Not Blank</v>
      </c>
      <c r="F3489">
        <f>_xlfn.XLOOKUP(C3489,'Wk no''s'!B:B,'Wk no''s'!C:C,FALSE)</f>
        <v>18</v>
      </c>
    </row>
    <row r="3490" spans="1:6" x14ac:dyDescent="0.25">
      <c r="A3490" t="s">
        <v>3731</v>
      </c>
      <c r="B3490">
        <v>24</v>
      </c>
      <c r="C3490" s="1">
        <v>45776</v>
      </c>
      <c r="D3490" t="s">
        <v>11</v>
      </c>
      <c r="E3490" s="8" t="str">
        <f t="shared" si="55"/>
        <v>Not Blank</v>
      </c>
      <c r="F3490">
        <f>_xlfn.XLOOKUP(C3490,'Wk no''s'!B:B,'Wk no''s'!C:C,FALSE)</f>
        <v>18</v>
      </c>
    </row>
    <row r="3491" spans="1:6" x14ac:dyDescent="0.25">
      <c r="A3491" t="s">
        <v>3732</v>
      </c>
      <c r="B3491">
        <v>17</v>
      </c>
      <c r="C3491" s="1">
        <v>45776</v>
      </c>
      <c r="D3491" t="s">
        <v>11</v>
      </c>
      <c r="E3491" s="8" t="str">
        <f t="shared" si="55"/>
        <v>Not Blank</v>
      </c>
      <c r="F3491">
        <f>_xlfn.XLOOKUP(C3491,'Wk no''s'!B:B,'Wk no''s'!C:C,FALSE)</f>
        <v>18</v>
      </c>
    </row>
    <row r="3492" spans="1:6" x14ac:dyDescent="0.25">
      <c r="A3492" t="s">
        <v>3733</v>
      </c>
      <c r="B3492">
        <v>34</v>
      </c>
      <c r="C3492" s="1">
        <v>45779</v>
      </c>
      <c r="D3492" t="s">
        <v>11</v>
      </c>
      <c r="E3492" s="8" t="str">
        <f t="shared" si="55"/>
        <v>Not Blank</v>
      </c>
      <c r="F3492">
        <f>_xlfn.XLOOKUP(C3492,'Wk no''s'!B:B,'Wk no''s'!C:C,FALSE)</f>
        <v>18</v>
      </c>
    </row>
    <row r="3493" spans="1:6" x14ac:dyDescent="0.25">
      <c r="A3493" t="s">
        <v>3735</v>
      </c>
      <c r="C3493" s="1">
        <v>45779</v>
      </c>
      <c r="D3493" t="s">
        <v>11</v>
      </c>
      <c r="E3493" s="8" t="str">
        <f t="shared" si="55"/>
        <v>Blank</v>
      </c>
      <c r="F3493">
        <f>_xlfn.XLOOKUP(C3493,'Wk no''s'!B:B,'Wk no''s'!C:C,FALSE)</f>
        <v>18</v>
      </c>
    </row>
    <row r="3494" spans="1:6" x14ac:dyDescent="0.25">
      <c r="A3494" t="s">
        <v>3736</v>
      </c>
      <c r="C3494" s="1">
        <v>45778</v>
      </c>
      <c r="D3494" t="s">
        <v>11</v>
      </c>
      <c r="E3494" s="8" t="str">
        <f t="shared" si="55"/>
        <v>Blank</v>
      </c>
      <c r="F3494">
        <f>_xlfn.XLOOKUP(C3494,'Wk no''s'!B:B,'Wk no''s'!C:C,FALSE)</f>
        <v>18</v>
      </c>
    </row>
    <row r="3495" spans="1:6" x14ac:dyDescent="0.25">
      <c r="A3495" t="s">
        <v>3737</v>
      </c>
      <c r="C3495" s="1">
        <v>45777</v>
      </c>
      <c r="D3495" t="s">
        <v>11</v>
      </c>
      <c r="E3495" s="8" t="str">
        <f t="shared" si="55"/>
        <v>Blank</v>
      </c>
      <c r="F3495">
        <f>_xlfn.XLOOKUP(C3495,'Wk no''s'!B:B,'Wk no''s'!C:C,FALSE)</f>
        <v>18</v>
      </c>
    </row>
    <row r="3496" spans="1:6" x14ac:dyDescent="0.25">
      <c r="A3496" t="s">
        <v>3738</v>
      </c>
      <c r="C3496" s="1">
        <v>45777</v>
      </c>
      <c r="D3496" t="s">
        <v>11</v>
      </c>
      <c r="E3496" s="8" t="str">
        <f t="shared" si="55"/>
        <v>Blank</v>
      </c>
      <c r="F3496">
        <f>_xlfn.XLOOKUP(C3496,'Wk no''s'!B:B,'Wk no''s'!C:C,FALSE)</f>
        <v>18</v>
      </c>
    </row>
    <row r="3497" spans="1:6" x14ac:dyDescent="0.25">
      <c r="A3497" t="s">
        <v>3739</v>
      </c>
      <c r="C3497" s="1">
        <v>45778</v>
      </c>
      <c r="D3497" t="s">
        <v>11</v>
      </c>
      <c r="E3497" s="8" t="str">
        <f t="shared" si="55"/>
        <v>Blank</v>
      </c>
      <c r="F3497">
        <f>_xlfn.XLOOKUP(C3497,'Wk no''s'!B:B,'Wk no''s'!C:C,FALSE)</f>
        <v>18</v>
      </c>
    </row>
    <row r="3498" spans="1:6" x14ac:dyDescent="0.25">
      <c r="A3498" t="s">
        <v>3740</v>
      </c>
      <c r="C3498" s="1">
        <v>45779</v>
      </c>
      <c r="D3498" t="s">
        <v>11</v>
      </c>
      <c r="E3498" s="8" t="str">
        <f t="shared" si="55"/>
        <v>Blank</v>
      </c>
      <c r="F3498">
        <f>_xlfn.XLOOKUP(C3498,'Wk no''s'!B:B,'Wk no''s'!C:C,FALSE)</f>
        <v>18</v>
      </c>
    </row>
    <row r="3499" spans="1:6" x14ac:dyDescent="0.25">
      <c r="A3499" t="s">
        <v>3741</v>
      </c>
      <c r="B3499">
        <v>40</v>
      </c>
      <c r="C3499" s="1">
        <v>45786</v>
      </c>
      <c r="D3499" t="s">
        <v>1</v>
      </c>
      <c r="E3499" s="8" t="str">
        <f t="shared" si="55"/>
        <v>Not Blank</v>
      </c>
      <c r="F3499">
        <f>_xlfn.XLOOKUP(C3499,'Wk no''s'!B:B,'Wk no''s'!C:C,FALSE)</f>
        <v>19</v>
      </c>
    </row>
    <row r="3500" spans="1:6" x14ac:dyDescent="0.25">
      <c r="A3500" t="s">
        <v>3742</v>
      </c>
      <c r="B3500">
        <v>0</v>
      </c>
      <c r="C3500" s="1">
        <v>45785</v>
      </c>
      <c r="D3500" t="s">
        <v>1</v>
      </c>
      <c r="E3500" s="8" t="str">
        <f t="shared" si="55"/>
        <v>Blank</v>
      </c>
      <c r="F3500">
        <f>_xlfn.XLOOKUP(C3500,'Wk no''s'!B:B,'Wk no''s'!C:C,FALSE)</f>
        <v>19</v>
      </c>
    </row>
    <row r="3501" spans="1:6" x14ac:dyDescent="0.25">
      <c r="A3501" t="s">
        <v>3743</v>
      </c>
      <c r="B3501">
        <v>264</v>
      </c>
      <c r="C3501" s="1">
        <v>45783</v>
      </c>
      <c r="D3501" t="s">
        <v>8</v>
      </c>
      <c r="E3501" s="8" t="str">
        <f t="shared" si="55"/>
        <v>Not Blank</v>
      </c>
      <c r="F3501">
        <f>_xlfn.XLOOKUP(C3501,'Wk no''s'!B:B,'Wk no''s'!C:C,FALSE)</f>
        <v>19</v>
      </c>
    </row>
    <row r="3502" spans="1:6" x14ac:dyDescent="0.25">
      <c r="A3502" t="s">
        <v>3744</v>
      </c>
      <c r="B3502">
        <v>48</v>
      </c>
      <c r="C3502" s="1">
        <v>45783</v>
      </c>
      <c r="D3502" t="s">
        <v>8</v>
      </c>
      <c r="E3502" s="8" t="str">
        <f t="shared" si="55"/>
        <v>Not Blank</v>
      </c>
      <c r="F3502">
        <f>_xlfn.XLOOKUP(C3502,'Wk no''s'!B:B,'Wk no''s'!C:C,FALSE)</f>
        <v>19</v>
      </c>
    </row>
    <row r="3503" spans="1:6" x14ac:dyDescent="0.25">
      <c r="A3503" t="s">
        <v>3745</v>
      </c>
      <c r="B3503">
        <v>8</v>
      </c>
      <c r="C3503" s="1">
        <v>45785</v>
      </c>
      <c r="D3503" t="s">
        <v>8</v>
      </c>
      <c r="E3503" s="8" t="str">
        <f t="shared" si="55"/>
        <v>Not Blank</v>
      </c>
      <c r="F3503">
        <f>_xlfn.XLOOKUP(C3503,'Wk no''s'!B:B,'Wk no''s'!C:C,FALSE)</f>
        <v>19</v>
      </c>
    </row>
    <row r="3504" spans="1:6" x14ac:dyDescent="0.25">
      <c r="A3504" t="s">
        <v>3746</v>
      </c>
      <c r="C3504" s="1">
        <v>45784</v>
      </c>
      <c r="D3504" t="s">
        <v>8</v>
      </c>
      <c r="E3504" s="8" t="str">
        <f t="shared" si="55"/>
        <v>Blank</v>
      </c>
      <c r="F3504">
        <f>_xlfn.XLOOKUP(C3504,'Wk no''s'!B:B,'Wk no''s'!C:C,FALSE)</f>
        <v>19</v>
      </c>
    </row>
    <row r="3505" spans="1:6" x14ac:dyDescent="0.25">
      <c r="A3505" t="s">
        <v>3747</v>
      </c>
      <c r="C3505" s="1">
        <v>45785</v>
      </c>
      <c r="D3505" t="s">
        <v>192</v>
      </c>
      <c r="E3505" s="8" t="str">
        <f t="shared" si="55"/>
        <v>Blank</v>
      </c>
      <c r="F3505">
        <f>_xlfn.XLOOKUP(C3505,'Wk no''s'!B:B,'Wk no''s'!C:C,FALSE)</f>
        <v>19</v>
      </c>
    </row>
    <row r="3506" spans="1:6" x14ac:dyDescent="0.25">
      <c r="A3506" t="s">
        <v>3748</v>
      </c>
      <c r="C3506" s="1">
        <v>45786</v>
      </c>
      <c r="D3506" t="s">
        <v>192</v>
      </c>
      <c r="E3506" s="8" t="str">
        <f t="shared" si="55"/>
        <v>Blank</v>
      </c>
      <c r="F3506">
        <f>_xlfn.XLOOKUP(C3506,'Wk no''s'!B:B,'Wk no''s'!C:C,FALSE)</f>
        <v>19</v>
      </c>
    </row>
    <row r="3507" spans="1:6" x14ac:dyDescent="0.25">
      <c r="A3507" t="s">
        <v>3749</v>
      </c>
      <c r="C3507" s="1">
        <v>45783</v>
      </c>
      <c r="D3507" t="s">
        <v>192</v>
      </c>
      <c r="E3507" s="8" t="str">
        <f t="shared" si="55"/>
        <v>Blank</v>
      </c>
      <c r="F3507">
        <f>_xlfn.XLOOKUP(C3507,'Wk no''s'!B:B,'Wk no''s'!C:C,FALSE)</f>
        <v>19</v>
      </c>
    </row>
    <row r="3508" spans="1:6" x14ac:dyDescent="0.25">
      <c r="A3508" t="s">
        <v>3750</v>
      </c>
      <c r="C3508" s="1">
        <v>45786</v>
      </c>
      <c r="D3508" t="s">
        <v>192</v>
      </c>
      <c r="E3508" s="8" t="str">
        <f t="shared" si="55"/>
        <v>Blank</v>
      </c>
      <c r="F3508">
        <f>_xlfn.XLOOKUP(C3508,'Wk no''s'!B:B,'Wk no''s'!C:C,FALSE)</f>
        <v>19</v>
      </c>
    </row>
    <row r="3509" spans="1:6" x14ac:dyDescent="0.25">
      <c r="A3509" t="s">
        <v>3751</v>
      </c>
      <c r="C3509" s="1">
        <v>45786</v>
      </c>
      <c r="D3509" t="s">
        <v>192</v>
      </c>
      <c r="E3509" s="8" t="str">
        <f t="shared" si="55"/>
        <v>Blank</v>
      </c>
      <c r="F3509">
        <f>_xlfn.XLOOKUP(C3509,'Wk no''s'!B:B,'Wk no''s'!C:C,FALSE)</f>
        <v>19</v>
      </c>
    </row>
    <row r="3510" spans="1:6" x14ac:dyDescent="0.25">
      <c r="A3510" t="s">
        <v>3752</v>
      </c>
      <c r="C3510" s="1">
        <v>45785</v>
      </c>
      <c r="D3510" t="s">
        <v>192</v>
      </c>
      <c r="E3510" s="8" t="str">
        <f t="shared" si="55"/>
        <v>Blank</v>
      </c>
      <c r="F3510">
        <f>_xlfn.XLOOKUP(C3510,'Wk no''s'!B:B,'Wk no''s'!C:C,FALSE)</f>
        <v>19</v>
      </c>
    </row>
    <row r="3511" spans="1:6" x14ac:dyDescent="0.25">
      <c r="A3511" t="s">
        <v>3753</v>
      </c>
      <c r="C3511" s="1">
        <v>45786</v>
      </c>
      <c r="D3511" t="s">
        <v>192</v>
      </c>
      <c r="E3511" s="8" t="str">
        <f t="shared" si="55"/>
        <v>Blank</v>
      </c>
      <c r="F3511">
        <f>_xlfn.XLOOKUP(C3511,'Wk no''s'!B:B,'Wk no''s'!C:C,FALSE)</f>
        <v>19</v>
      </c>
    </row>
    <row r="3512" spans="1:6" x14ac:dyDescent="0.25">
      <c r="A3512" t="s">
        <v>3754</v>
      </c>
      <c r="C3512" s="1">
        <v>45786</v>
      </c>
      <c r="D3512" t="s">
        <v>192</v>
      </c>
      <c r="E3512" s="8" t="str">
        <f t="shared" si="55"/>
        <v>Blank</v>
      </c>
      <c r="F3512">
        <f>_xlfn.XLOOKUP(C3512,'Wk no''s'!B:B,'Wk no''s'!C:C,FALSE)</f>
        <v>19</v>
      </c>
    </row>
    <row r="3513" spans="1:6" x14ac:dyDescent="0.25">
      <c r="A3513" t="s">
        <v>3755</v>
      </c>
      <c r="C3513" s="1">
        <v>45785</v>
      </c>
      <c r="D3513" t="s">
        <v>192</v>
      </c>
      <c r="E3513" s="8" t="str">
        <f t="shared" si="55"/>
        <v>Blank</v>
      </c>
      <c r="F3513">
        <f>_xlfn.XLOOKUP(C3513,'Wk no''s'!B:B,'Wk no''s'!C:C,FALSE)</f>
        <v>19</v>
      </c>
    </row>
    <row r="3514" spans="1:6" x14ac:dyDescent="0.25">
      <c r="A3514" t="s">
        <v>3756</v>
      </c>
      <c r="C3514" s="1">
        <v>45785</v>
      </c>
      <c r="D3514" t="s">
        <v>192</v>
      </c>
      <c r="E3514" s="8" t="str">
        <f t="shared" si="55"/>
        <v>Blank</v>
      </c>
      <c r="F3514">
        <f>_xlfn.XLOOKUP(C3514,'Wk no''s'!B:B,'Wk no''s'!C:C,FALSE)</f>
        <v>19</v>
      </c>
    </row>
    <row r="3515" spans="1:6" x14ac:dyDescent="0.25">
      <c r="A3515" t="s">
        <v>3757</v>
      </c>
      <c r="C3515" s="1">
        <v>45786</v>
      </c>
      <c r="D3515" t="s">
        <v>192</v>
      </c>
      <c r="E3515" s="8" t="str">
        <f t="shared" si="55"/>
        <v>Blank</v>
      </c>
      <c r="F3515">
        <f>_xlfn.XLOOKUP(C3515,'Wk no''s'!B:B,'Wk no''s'!C:C,FALSE)</f>
        <v>19</v>
      </c>
    </row>
    <row r="3516" spans="1:6" x14ac:dyDescent="0.25">
      <c r="A3516" t="s">
        <v>3758</v>
      </c>
      <c r="C3516" s="1">
        <v>45786</v>
      </c>
      <c r="D3516" t="s">
        <v>192</v>
      </c>
      <c r="E3516" s="8" t="str">
        <f t="shared" si="55"/>
        <v>Blank</v>
      </c>
      <c r="F3516">
        <f>_xlfn.XLOOKUP(C3516,'Wk no''s'!B:B,'Wk no''s'!C:C,FALSE)</f>
        <v>19</v>
      </c>
    </row>
    <row r="3517" spans="1:6" x14ac:dyDescent="0.25">
      <c r="A3517" t="s">
        <v>3759</v>
      </c>
      <c r="C3517" s="1">
        <v>45786</v>
      </c>
      <c r="D3517" t="s">
        <v>192</v>
      </c>
      <c r="E3517" s="8" t="str">
        <f t="shared" si="55"/>
        <v>Blank</v>
      </c>
      <c r="F3517">
        <f>_xlfn.XLOOKUP(C3517,'Wk no''s'!B:B,'Wk no''s'!C:C,FALSE)</f>
        <v>19</v>
      </c>
    </row>
    <row r="3518" spans="1:6" x14ac:dyDescent="0.25">
      <c r="A3518" t="s">
        <v>3760</v>
      </c>
      <c r="C3518" s="1">
        <v>45783</v>
      </c>
      <c r="D3518" t="s">
        <v>192</v>
      </c>
      <c r="E3518" s="8" t="str">
        <f t="shared" si="55"/>
        <v>Blank</v>
      </c>
      <c r="F3518">
        <f>_xlfn.XLOOKUP(C3518,'Wk no''s'!B:B,'Wk no''s'!C:C,FALSE)</f>
        <v>19</v>
      </c>
    </row>
    <row r="3519" spans="1:6" x14ac:dyDescent="0.25">
      <c r="A3519" t="s">
        <v>3761</v>
      </c>
      <c r="C3519" s="1">
        <v>45785</v>
      </c>
      <c r="D3519" t="s">
        <v>192</v>
      </c>
      <c r="E3519" s="8" t="str">
        <f t="shared" si="55"/>
        <v>Blank</v>
      </c>
      <c r="F3519">
        <f>_xlfn.XLOOKUP(C3519,'Wk no''s'!B:B,'Wk no''s'!C:C,FALSE)</f>
        <v>19</v>
      </c>
    </row>
    <row r="3520" spans="1:6" x14ac:dyDescent="0.25">
      <c r="A3520" t="s">
        <v>3762</v>
      </c>
      <c r="C3520" s="1">
        <v>45785</v>
      </c>
      <c r="D3520" t="s">
        <v>192</v>
      </c>
      <c r="E3520" s="8" t="str">
        <f t="shared" si="55"/>
        <v>Blank</v>
      </c>
      <c r="F3520">
        <f>_xlfn.XLOOKUP(C3520,'Wk no''s'!B:B,'Wk no''s'!C:C,FALSE)</f>
        <v>19</v>
      </c>
    </row>
    <row r="3521" spans="1:6" x14ac:dyDescent="0.25">
      <c r="A3521" t="s">
        <v>3763</v>
      </c>
      <c r="C3521" s="1">
        <v>45785</v>
      </c>
      <c r="D3521" t="s">
        <v>192</v>
      </c>
      <c r="E3521" s="8" t="str">
        <f t="shared" si="55"/>
        <v>Blank</v>
      </c>
      <c r="F3521">
        <f>_xlfn.XLOOKUP(C3521,'Wk no''s'!B:B,'Wk no''s'!C:C,FALSE)</f>
        <v>19</v>
      </c>
    </row>
    <row r="3522" spans="1:6" x14ac:dyDescent="0.25">
      <c r="A3522" t="s">
        <v>3764</v>
      </c>
      <c r="C3522" s="1">
        <v>45786</v>
      </c>
      <c r="D3522" t="s">
        <v>192</v>
      </c>
      <c r="E3522" s="8" t="str">
        <f t="shared" si="55"/>
        <v>Blank</v>
      </c>
      <c r="F3522">
        <f>_xlfn.XLOOKUP(C3522,'Wk no''s'!B:B,'Wk no''s'!C:C,FALSE)</f>
        <v>19</v>
      </c>
    </row>
    <row r="3523" spans="1:6" x14ac:dyDescent="0.25">
      <c r="A3523" t="s">
        <v>3765</v>
      </c>
      <c r="C3523" s="1">
        <v>45786</v>
      </c>
      <c r="D3523" t="s">
        <v>192</v>
      </c>
      <c r="E3523" s="8" t="str">
        <f t="shared" si="55"/>
        <v>Blank</v>
      </c>
      <c r="F3523">
        <f>_xlfn.XLOOKUP(C3523,'Wk no''s'!B:B,'Wk no''s'!C:C,FALSE)</f>
        <v>19</v>
      </c>
    </row>
    <row r="3524" spans="1:6" x14ac:dyDescent="0.25">
      <c r="A3524" t="s">
        <v>3766</v>
      </c>
      <c r="C3524" s="1">
        <v>45786</v>
      </c>
      <c r="D3524" t="s">
        <v>192</v>
      </c>
      <c r="E3524" s="8" t="str">
        <f t="shared" si="55"/>
        <v>Blank</v>
      </c>
      <c r="F3524">
        <f>_xlfn.XLOOKUP(C3524,'Wk no''s'!B:B,'Wk no''s'!C:C,FALSE)</f>
        <v>19</v>
      </c>
    </row>
    <row r="3525" spans="1:6" x14ac:dyDescent="0.25">
      <c r="A3525" t="s">
        <v>3767</v>
      </c>
      <c r="B3525">
        <v>128</v>
      </c>
      <c r="C3525" s="1">
        <v>45785</v>
      </c>
      <c r="D3525" t="s">
        <v>184</v>
      </c>
      <c r="E3525" s="8" t="str">
        <f t="shared" si="55"/>
        <v>Not Blank</v>
      </c>
      <c r="F3525">
        <f>_xlfn.XLOOKUP(C3525,'Wk no''s'!B:B,'Wk no''s'!C:C,FALSE)</f>
        <v>19</v>
      </c>
    </row>
    <row r="3526" spans="1:6" x14ac:dyDescent="0.25">
      <c r="A3526" t="s">
        <v>3768</v>
      </c>
      <c r="B3526">
        <v>48</v>
      </c>
      <c r="C3526" s="1">
        <v>45785</v>
      </c>
      <c r="D3526" t="s">
        <v>184</v>
      </c>
      <c r="E3526" s="8" t="str">
        <f t="shared" si="55"/>
        <v>Not Blank</v>
      </c>
      <c r="F3526">
        <f>_xlfn.XLOOKUP(C3526,'Wk no''s'!B:B,'Wk no''s'!C:C,FALSE)</f>
        <v>19</v>
      </c>
    </row>
    <row r="3527" spans="1:6" x14ac:dyDescent="0.25">
      <c r="A3527" t="s">
        <v>3769</v>
      </c>
      <c r="B3527">
        <v>32</v>
      </c>
      <c r="C3527" s="1">
        <v>45784</v>
      </c>
      <c r="D3527" t="s">
        <v>184</v>
      </c>
      <c r="E3527" s="8" t="str">
        <f t="shared" si="55"/>
        <v>Not Blank</v>
      </c>
      <c r="F3527">
        <f>_xlfn.XLOOKUP(C3527,'Wk no''s'!B:B,'Wk no''s'!C:C,FALSE)</f>
        <v>19</v>
      </c>
    </row>
    <row r="3528" spans="1:6" x14ac:dyDescent="0.25">
      <c r="A3528" t="s">
        <v>3770</v>
      </c>
      <c r="B3528">
        <v>32</v>
      </c>
      <c r="C3528" s="1">
        <v>45785</v>
      </c>
      <c r="D3528" t="s">
        <v>184</v>
      </c>
      <c r="E3528" s="8" t="str">
        <f t="shared" si="55"/>
        <v>Not Blank</v>
      </c>
      <c r="F3528">
        <f>_xlfn.XLOOKUP(C3528,'Wk no''s'!B:B,'Wk no''s'!C:C,FALSE)</f>
        <v>19</v>
      </c>
    </row>
    <row r="3529" spans="1:6" x14ac:dyDescent="0.25">
      <c r="A3529" t="s">
        <v>3771</v>
      </c>
      <c r="B3529">
        <v>32</v>
      </c>
      <c r="C3529" s="1">
        <v>45785</v>
      </c>
      <c r="D3529" t="s">
        <v>184</v>
      </c>
      <c r="E3529" s="8" t="str">
        <f t="shared" si="55"/>
        <v>Not Blank</v>
      </c>
      <c r="F3529">
        <f>_xlfn.XLOOKUP(C3529,'Wk no''s'!B:B,'Wk no''s'!C:C,FALSE)</f>
        <v>19</v>
      </c>
    </row>
    <row r="3530" spans="1:6" x14ac:dyDescent="0.25">
      <c r="A3530" t="s">
        <v>3772</v>
      </c>
      <c r="B3530">
        <v>16</v>
      </c>
      <c r="C3530" s="1">
        <v>45783</v>
      </c>
      <c r="D3530" t="s">
        <v>184</v>
      </c>
      <c r="E3530" s="8" t="str">
        <f t="shared" si="55"/>
        <v>Not Blank</v>
      </c>
      <c r="F3530">
        <f>_xlfn.XLOOKUP(C3530,'Wk no''s'!B:B,'Wk no''s'!C:C,FALSE)</f>
        <v>19</v>
      </c>
    </row>
    <row r="3531" spans="1:6" x14ac:dyDescent="0.25">
      <c r="A3531" t="s">
        <v>3773</v>
      </c>
      <c r="B3531">
        <v>32</v>
      </c>
      <c r="C3531" s="1">
        <v>45785</v>
      </c>
      <c r="D3531" t="s">
        <v>184</v>
      </c>
      <c r="E3531" s="8" t="str">
        <f t="shared" si="55"/>
        <v>Not Blank</v>
      </c>
      <c r="F3531">
        <f>_xlfn.XLOOKUP(C3531,'Wk no''s'!B:B,'Wk no''s'!C:C,FALSE)</f>
        <v>19</v>
      </c>
    </row>
    <row r="3532" spans="1:6" x14ac:dyDescent="0.25">
      <c r="A3532" t="s">
        <v>3774</v>
      </c>
      <c r="B3532">
        <v>8</v>
      </c>
      <c r="C3532" s="1">
        <v>45784</v>
      </c>
      <c r="D3532" t="s">
        <v>184</v>
      </c>
      <c r="E3532" s="8" t="str">
        <f t="shared" si="55"/>
        <v>Not Blank</v>
      </c>
      <c r="F3532">
        <f>_xlfn.XLOOKUP(C3532,'Wk no''s'!B:B,'Wk no''s'!C:C,FALSE)</f>
        <v>19</v>
      </c>
    </row>
    <row r="3533" spans="1:6" x14ac:dyDescent="0.25">
      <c r="A3533" t="s">
        <v>3775</v>
      </c>
      <c r="B3533">
        <v>16</v>
      </c>
      <c r="C3533" s="1">
        <v>45785</v>
      </c>
      <c r="D3533" t="s">
        <v>184</v>
      </c>
      <c r="E3533" s="8" t="str">
        <f t="shared" si="55"/>
        <v>Not Blank</v>
      </c>
      <c r="F3533">
        <f>_xlfn.XLOOKUP(C3533,'Wk no''s'!B:B,'Wk no''s'!C:C,FALSE)</f>
        <v>19</v>
      </c>
    </row>
    <row r="3534" spans="1:6" x14ac:dyDescent="0.25">
      <c r="A3534" t="s">
        <v>3776</v>
      </c>
      <c r="C3534" s="1">
        <v>45783</v>
      </c>
      <c r="D3534" t="s">
        <v>184</v>
      </c>
      <c r="E3534" s="8" t="str">
        <f t="shared" si="55"/>
        <v>Blank</v>
      </c>
      <c r="F3534">
        <f>_xlfn.XLOOKUP(C3534,'Wk no''s'!B:B,'Wk no''s'!C:C,FALSE)</f>
        <v>19</v>
      </c>
    </row>
    <row r="3535" spans="1:6" x14ac:dyDescent="0.25">
      <c r="A3535" t="s">
        <v>3777</v>
      </c>
      <c r="C3535" s="1">
        <v>45783</v>
      </c>
      <c r="D3535" t="s">
        <v>184</v>
      </c>
      <c r="E3535" s="8" t="str">
        <f t="shared" si="55"/>
        <v>Blank</v>
      </c>
      <c r="F3535">
        <f>_xlfn.XLOOKUP(C3535,'Wk no''s'!B:B,'Wk no''s'!C:C,FALSE)</f>
        <v>19</v>
      </c>
    </row>
    <row r="3536" spans="1:6" x14ac:dyDescent="0.25">
      <c r="A3536" t="s">
        <v>3778</v>
      </c>
      <c r="C3536" s="1">
        <v>45783</v>
      </c>
      <c r="D3536" t="s">
        <v>184</v>
      </c>
      <c r="E3536" s="8" t="str">
        <f t="shared" si="55"/>
        <v>Blank</v>
      </c>
      <c r="F3536">
        <f>_xlfn.XLOOKUP(C3536,'Wk no''s'!B:B,'Wk no''s'!C:C,FALSE)</f>
        <v>19</v>
      </c>
    </row>
    <row r="3537" spans="1:6" x14ac:dyDescent="0.25">
      <c r="A3537" t="s">
        <v>3779</v>
      </c>
      <c r="B3537">
        <v>8</v>
      </c>
      <c r="C3537" s="1">
        <v>45786</v>
      </c>
      <c r="D3537" t="s">
        <v>184</v>
      </c>
      <c r="E3537" s="8" t="str">
        <f t="shared" si="55"/>
        <v>Not Blank</v>
      </c>
      <c r="F3537">
        <f>_xlfn.XLOOKUP(C3537,'Wk no''s'!B:B,'Wk no''s'!C:C,FALSE)</f>
        <v>19</v>
      </c>
    </row>
    <row r="3538" spans="1:6" x14ac:dyDescent="0.25">
      <c r="A3538" t="s">
        <v>3780</v>
      </c>
      <c r="B3538">
        <v>304</v>
      </c>
      <c r="C3538" s="1">
        <v>45784</v>
      </c>
      <c r="D3538" t="s">
        <v>15</v>
      </c>
      <c r="E3538" s="8" t="str">
        <f t="shared" ref="E3538:E3601" si="56">IF(B3538=0,"Blank","Not Blank")</f>
        <v>Not Blank</v>
      </c>
      <c r="F3538">
        <f>_xlfn.XLOOKUP(C3538,'Wk no''s'!B:B,'Wk no''s'!C:C,FALSE)</f>
        <v>19</v>
      </c>
    </row>
    <row r="3539" spans="1:6" x14ac:dyDescent="0.25">
      <c r="A3539" t="s">
        <v>3781</v>
      </c>
      <c r="B3539">
        <v>128</v>
      </c>
      <c r="C3539" s="1">
        <v>45785</v>
      </c>
      <c r="D3539" t="s">
        <v>15</v>
      </c>
      <c r="E3539" s="8" t="str">
        <f t="shared" si="56"/>
        <v>Not Blank</v>
      </c>
      <c r="F3539">
        <f>_xlfn.XLOOKUP(C3539,'Wk no''s'!B:B,'Wk no''s'!C:C,FALSE)</f>
        <v>19</v>
      </c>
    </row>
    <row r="3540" spans="1:6" x14ac:dyDescent="0.25">
      <c r="A3540" t="s">
        <v>3782</v>
      </c>
      <c r="B3540">
        <v>56</v>
      </c>
      <c r="C3540" s="1">
        <v>45783</v>
      </c>
      <c r="D3540" t="s">
        <v>15</v>
      </c>
      <c r="E3540" s="8" t="str">
        <f t="shared" si="56"/>
        <v>Not Blank</v>
      </c>
      <c r="F3540">
        <f>_xlfn.XLOOKUP(C3540,'Wk no''s'!B:B,'Wk no''s'!C:C,FALSE)</f>
        <v>19</v>
      </c>
    </row>
    <row r="3541" spans="1:6" x14ac:dyDescent="0.25">
      <c r="A3541" t="s">
        <v>3783</v>
      </c>
      <c r="B3541">
        <v>24</v>
      </c>
      <c r="C3541" s="1">
        <v>45786</v>
      </c>
      <c r="D3541" t="s">
        <v>15</v>
      </c>
      <c r="E3541" s="8" t="str">
        <f t="shared" si="56"/>
        <v>Not Blank</v>
      </c>
      <c r="F3541">
        <f>_xlfn.XLOOKUP(C3541,'Wk no''s'!B:B,'Wk no''s'!C:C,FALSE)</f>
        <v>19</v>
      </c>
    </row>
    <row r="3542" spans="1:6" x14ac:dyDescent="0.25">
      <c r="A3542" t="s">
        <v>3784</v>
      </c>
      <c r="C3542" s="1">
        <v>45786</v>
      </c>
      <c r="D3542" t="s">
        <v>15</v>
      </c>
      <c r="E3542" s="8" t="str">
        <f t="shared" si="56"/>
        <v>Blank</v>
      </c>
      <c r="F3542">
        <f>_xlfn.XLOOKUP(C3542,'Wk no''s'!B:B,'Wk no''s'!C:C,FALSE)</f>
        <v>19</v>
      </c>
    </row>
    <row r="3543" spans="1:6" x14ac:dyDescent="0.25">
      <c r="A3543" t="s">
        <v>3785</v>
      </c>
      <c r="B3543">
        <v>0</v>
      </c>
      <c r="C3543" s="1">
        <v>45786</v>
      </c>
      <c r="D3543" t="s">
        <v>15</v>
      </c>
      <c r="E3543" s="8" t="str">
        <f t="shared" si="56"/>
        <v>Blank</v>
      </c>
      <c r="F3543">
        <f>_xlfn.XLOOKUP(C3543,'Wk no''s'!B:B,'Wk no''s'!C:C,FALSE)</f>
        <v>19</v>
      </c>
    </row>
    <row r="3544" spans="1:6" x14ac:dyDescent="0.25">
      <c r="A3544" t="s">
        <v>3786</v>
      </c>
      <c r="B3544">
        <v>56</v>
      </c>
      <c r="C3544" s="1">
        <v>45783</v>
      </c>
      <c r="D3544" t="s">
        <v>2</v>
      </c>
      <c r="E3544" s="8" t="str">
        <f t="shared" si="56"/>
        <v>Not Blank</v>
      </c>
      <c r="F3544">
        <f>_xlfn.XLOOKUP(C3544,'Wk no''s'!B:B,'Wk no''s'!C:C,FALSE)</f>
        <v>19</v>
      </c>
    </row>
    <row r="3545" spans="1:6" x14ac:dyDescent="0.25">
      <c r="A3545" t="s">
        <v>3787</v>
      </c>
      <c r="B3545">
        <v>32</v>
      </c>
      <c r="C3545" s="1">
        <v>45783</v>
      </c>
      <c r="D3545" t="s">
        <v>2</v>
      </c>
      <c r="E3545" s="8" t="str">
        <f t="shared" si="56"/>
        <v>Not Blank</v>
      </c>
      <c r="F3545">
        <f>_xlfn.XLOOKUP(C3545,'Wk no''s'!B:B,'Wk no''s'!C:C,FALSE)</f>
        <v>19</v>
      </c>
    </row>
    <row r="3546" spans="1:6" x14ac:dyDescent="0.25">
      <c r="A3546" t="s">
        <v>3788</v>
      </c>
      <c r="B3546">
        <v>40</v>
      </c>
      <c r="C3546" s="1">
        <v>45786</v>
      </c>
      <c r="D3546" t="s">
        <v>2</v>
      </c>
      <c r="E3546" s="8" t="str">
        <f t="shared" si="56"/>
        <v>Not Blank</v>
      </c>
      <c r="F3546">
        <f>_xlfn.XLOOKUP(C3546,'Wk no''s'!B:B,'Wk no''s'!C:C,FALSE)</f>
        <v>19</v>
      </c>
    </row>
    <row r="3547" spans="1:6" x14ac:dyDescent="0.25">
      <c r="A3547" t="s">
        <v>3789</v>
      </c>
      <c r="B3547">
        <v>24</v>
      </c>
      <c r="C3547" s="1">
        <v>45783</v>
      </c>
      <c r="D3547" t="s">
        <v>2</v>
      </c>
      <c r="E3547" s="8" t="str">
        <f t="shared" si="56"/>
        <v>Not Blank</v>
      </c>
      <c r="F3547">
        <f>_xlfn.XLOOKUP(C3547,'Wk no''s'!B:B,'Wk no''s'!C:C,FALSE)</f>
        <v>19</v>
      </c>
    </row>
    <row r="3548" spans="1:6" x14ac:dyDescent="0.25">
      <c r="A3548" t="s">
        <v>3790</v>
      </c>
      <c r="B3548">
        <v>24</v>
      </c>
      <c r="C3548" s="1">
        <v>45783</v>
      </c>
      <c r="D3548" t="s">
        <v>2</v>
      </c>
      <c r="E3548" s="8" t="str">
        <f t="shared" si="56"/>
        <v>Not Blank</v>
      </c>
      <c r="F3548">
        <f>_xlfn.XLOOKUP(C3548,'Wk no''s'!B:B,'Wk no''s'!C:C,FALSE)</f>
        <v>19</v>
      </c>
    </row>
    <row r="3549" spans="1:6" x14ac:dyDescent="0.25">
      <c r="A3549" t="s">
        <v>3791</v>
      </c>
      <c r="B3549">
        <v>24</v>
      </c>
      <c r="C3549" s="1">
        <v>45784</v>
      </c>
      <c r="D3549" t="s">
        <v>2</v>
      </c>
      <c r="E3549" s="8" t="str">
        <f t="shared" si="56"/>
        <v>Not Blank</v>
      </c>
      <c r="F3549">
        <f>_xlfn.XLOOKUP(C3549,'Wk no''s'!B:B,'Wk no''s'!C:C,FALSE)</f>
        <v>19</v>
      </c>
    </row>
    <row r="3550" spans="1:6" x14ac:dyDescent="0.25">
      <c r="A3550" t="s">
        <v>3792</v>
      </c>
      <c r="B3550">
        <v>16</v>
      </c>
      <c r="C3550" s="1">
        <v>45783</v>
      </c>
      <c r="D3550" t="s">
        <v>2</v>
      </c>
      <c r="E3550" s="8" t="str">
        <f t="shared" si="56"/>
        <v>Not Blank</v>
      </c>
      <c r="F3550">
        <f>_xlfn.XLOOKUP(C3550,'Wk no''s'!B:B,'Wk no''s'!C:C,FALSE)</f>
        <v>19</v>
      </c>
    </row>
    <row r="3551" spans="1:6" x14ac:dyDescent="0.25">
      <c r="A3551" t="s">
        <v>3793</v>
      </c>
      <c r="B3551">
        <v>0</v>
      </c>
      <c r="C3551" s="1">
        <v>45783</v>
      </c>
      <c r="D3551" t="s">
        <v>2</v>
      </c>
      <c r="E3551" s="8" t="str">
        <f t="shared" si="56"/>
        <v>Blank</v>
      </c>
      <c r="F3551">
        <f>_xlfn.XLOOKUP(C3551,'Wk no''s'!B:B,'Wk no''s'!C:C,FALSE)</f>
        <v>19</v>
      </c>
    </row>
    <row r="3552" spans="1:6" x14ac:dyDescent="0.25">
      <c r="A3552" t="s">
        <v>3794</v>
      </c>
      <c r="B3552">
        <v>0</v>
      </c>
      <c r="C3552" s="1">
        <v>45783</v>
      </c>
      <c r="D3552" t="s">
        <v>2</v>
      </c>
      <c r="E3552" s="8" t="str">
        <f t="shared" si="56"/>
        <v>Blank</v>
      </c>
      <c r="F3552">
        <f>_xlfn.XLOOKUP(C3552,'Wk no''s'!B:B,'Wk no''s'!C:C,FALSE)</f>
        <v>19</v>
      </c>
    </row>
    <row r="3553" spans="1:6" x14ac:dyDescent="0.25">
      <c r="A3553" t="s">
        <v>3795</v>
      </c>
      <c r="C3553" s="1">
        <v>45783</v>
      </c>
      <c r="D3553" t="s">
        <v>2</v>
      </c>
      <c r="E3553" s="8" t="str">
        <f t="shared" si="56"/>
        <v>Blank</v>
      </c>
      <c r="F3553">
        <f>_xlfn.XLOOKUP(C3553,'Wk no''s'!B:B,'Wk no''s'!C:C,FALSE)</f>
        <v>19</v>
      </c>
    </row>
    <row r="3554" spans="1:6" x14ac:dyDescent="0.25">
      <c r="A3554" t="s">
        <v>3796</v>
      </c>
      <c r="C3554" s="1">
        <v>45783</v>
      </c>
      <c r="D3554" t="s">
        <v>2</v>
      </c>
      <c r="E3554" s="8" t="str">
        <f t="shared" si="56"/>
        <v>Blank</v>
      </c>
      <c r="F3554">
        <f>_xlfn.XLOOKUP(C3554,'Wk no''s'!B:B,'Wk no''s'!C:C,FALSE)</f>
        <v>19</v>
      </c>
    </row>
    <row r="3555" spans="1:6" x14ac:dyDescent="0.25">
      <c r="A3555" t="s">
        <v>3797</v>
      </c>
      <c r="C3555" s="1">
        <v>45783</v>
      </c>
      <c r="D3555" t="s">
        <v>2</v>
      </c>
      <c r="E3555" s="8" t="str">
        <f t="shared" si="56"/>
        <v>Blank</v>
      </c>
      <c r="F3555">
        <f>_xlfn.XLOOKUP(C3555,'Wk no''s'!B:B,'Wk no''s'!C:C,FALSE)</f>
        <v>19</v>
      </c>
    </row>
    <row r="3556" spans="1:6" x14ac:dyDescent="0.25">
      <c r="A3556" t="s">
        <v>3798</v>
      </c>
      <c r="C3556" s="1">
        <v>45783</v>
      </c>
      <c r="D3556" t="s">
        <v>2</v>
      </c>
      <c r="E3556" s="8" t="str">
        <f t="shared" si="56"/>
        <v>Blank</v>
      </c>
      <c r="F3556">
        <f>_xlfn.XLOOKUP(C3556,'Wk no''s'!B:B,'Wk no''s'!C:C,FALSE)</f>
        <v>19</v>
      </c>
    </row>
    <row r="3557" spans="1:6" x14ac:dyDescent="0.25">
      <c r="A3557" t="s">
        <v>3799</v>
      </c>
      <c r="C3557" s="1">
        <v>45783</v>
      </c>
      <c r="D3557" t="s">
        <v>2</v>
      </c>
      <c r="E3557" s="8" t="str">
        <f t="shared" si="56"/>
        <v>Blank</v>
      </c>
      <c r="F3557">
        <f>_xlfn.XLOOKUP(C3557,'Wk no''s'!B:B,'Wk no''s'!C:C,FALSE)</f>
        <v>19</v>
      </c>
    </row>
    <row r="3558" spans="1:6" x14ac:dyDescent="0.25">
      <c r="A3558" t="s">
        <v>3800</v>
      </c>
      <c r="B3558">
        <v>0</v>
      </c>
      <c r="C3558" s="1">
        <v>45783</v>
      </c>
      <c r="D3558" t="s">
        <v>2</v>
      </c>
      <c r="E3558" s="8" t="str">
        <f t="shared" si="56"/>
        <v>Blank</v>
      </c>
      <c r="F3558">
        <f>_xlfn.XLOOKUP(C3558,'Wk no''s'!B:B,'Wk no''s'!C:C,FALSE)</f>
        <v>19</v>
      </c>
    </row>
    <row r="3559" spans="1:6" x14ac:dyDescent="0.25">
      <c r="A3559" t="s">
        <v>3801</v>
      </c>
      <c r="B3559">
        <v>0</v>
      </c>
      <c r="C3559" s="1">
        <v>45783</v>
      </c>
      <c r="D3559" t="s">
        <v>2</v>
      </c>
      <c r="E3559" s="8" t="str">
        <f t="shared" si="56"/>
        <v>Blank</v>
      </c>
      <c r="F3559">
        <f>_xlfn.XLOOKUP(C3559,'Wk no''s'!B:B,'Wk no''s'!C:C,FALSE)</f>
        <v>19</v>
      </c>
    </row>
    <row r="3560" spans="1:6" x14ac:dyDescent="0.25">
      <c r="A3560" t="s">
        <v>3802</v>
      </c>
      <c r="C3560" s="1">
        <v>45783</v>
      </c>
      <c r="D3560" t="s">
        <v>2</v>
      </c>
      <c r="E3560" s="8" t="str">
        <f t="shared" si="56"/>
        <v>Blank</v>
      </c>
      <c r="F3560">
        <f>_xlfn.XLOOKUP(C3560,'Wk no''s'!B:B,'Wk no''s'!C:C,FALSE)</f>
        <v>19</v>
      </c>
    </row>
    <row r="3561" spans="1:6" x14ac:dyDescent="0.25">
      <c r="A3561" t="s">
        <v>3803</v>
      </c>
      <c r="C3561" s="1">
        <v>45783</v>
      </c>
      <c r="D3561" t="s">
        <v>2</v>
      </c>
      <c r="E3561" s="8" t="str">
        <f t="shared" si="56"/>
        <v>Blank</v>
      </c>
      <c r="F3561">
        <f>_xlfn.XLOOKUP(C3561,'Wk no''s'!B:B,'Wk no''s'!C:C,FALSE)</f>
        <v>19</v>
      </c>
    </row>
    <row r="3562" spans="1:6" x14ac:dyDescent="0.25">
      <c r="A3562" t="s">
        <v>3804</v>
      </c>
      <c r="B3562">
        <v>0</v>
      </c>
      <c r="C3562" s="1">
        <v>45783</v>
      </c>
      <c r="D3562" t="s">
        <v>2</v>
      </c>
      <c r="E3562" s="8" t="str">
        <f t="shared" si="56"/>
        <v>Blank</v>
      </c>
      <c r="F3562">
        <f>_xlfn.XLOOKUP(C3562,'Wk no''s'!B:B,'Wk no''s'!C:C,FALSE)</f>
        <v>19</v>
      </c>
    </row>
    <row r="3563" spans="1:6" x14ac:dyDescent="0.25">
      <c r="A3563" t="s">
        <v>3805</v>
      </c>
      <c r="B3563">
        <v>24</v>
      </c>
      <c r="C3563" s="1">
        <v>45786</v>
      </c>
      <c r="D3563" t="s">
        <v>2</v>
      </c>
      <c r="E3563" s="8" t="str">
        <f t="shared" si="56"/>
        <v>Not Blank</v>
      </c>
      <c r="F3563">
        <f>_xlfn.XLOOKUP(C3563,'Wk no''s'!B:B,'Wk no''s'!C:C,FALSE)</f>
        <v>19</v>
      </c>
    </row>
    <row r="3564" spans="1:6" x14ac:dyDescent="0.25">
      <c r="A3564" t="s">
        <v>3806</v>
      </c>
      <c r="C3564" s="1">
        <v>45783</v>
      </c>
      <c r="D3564" t="s">
        <v>2</v>
      </c>
      <c r="E3564" s="8" t="str">
        <f t="shared" si="56"/>
        <v>Blank</v>
      </c>
      <c r="F3564">
        <f>_xlfn.XLOOKUP(C3564,'Wk no''s'!B:B,'Wk no''s'!C:C,FALSE)</f>
        <v>19</v>
      </c>
    </row>
    <row r="3565" spans="1:6" x14ac:dyDescent="0.25">
      <c r="A3565" t="s">
        <v>3807</v>
      </c>
      <c r="C3565" s="1">
        <v>45783</v>
      </c>
      <c r="D3565" t="s">
        <v>2</v>
      </c>
      <c r="E3565" s="8" t="str">
        <f t="shared" si="56"/>
        <v>Blank</v>
      </c>
      <c r="F3565">
        <f>_xlfn.XLOOKUP(C3565,'Wk no''s'!B:B,'Wk no''s'!C:C,FALSE)</f>
        <v>19</v>
      </c>
    </row>
    <row r="3566" spans="1:6" x14ac:dyDescent="0.25">
      <c r="A3566" t="s">
        <v>3808</v>
      </c>
      <c r="B3566">
        <v>0</v>
      </c>
      <c r="C3566" s="1">
        <v>45783</v>
      </c>
      <c r="D3566" t="s">
        <v>2</v>
      </c>
      <c r="E3566" s="8" t="str">
        <f t="shared" si="56"/>
        <v>Blank</v>
      </c>
      <c r="F3566">
        <f>_xlfn.XLOOKUP(C3566,'Wk no''s'!B:B,'Wk no''s'!C:C,FALSE)</f>
        <v>19</v>
      </c>
    </row>
    <row r="3567" spans="1:6" x14ac:dyDescent="0.25">
      <c r="A3567" t="s">
        <v>3809</v>
      </c>
      <c r="B3567">
        <v>8</v>
      </c>
      <c r="C3567" s="1">
        <v>45784</v>
      </c>
      <c r="D3567" t="s">
        <v>2</v>
      </c>
      <c r="E3567" s="8" t="str">
        <f t="shared" si="56"/>
        <v>Not Blank</v>
      </c>
      <c r="F3567">
        <f>_xlfn.XLOOKUP(C3567,'Wk no''s'!B:B,'Wk no''s'!C:C,FALSE)</f>
        <v>19</v>
      </c>
    </row>
    <row r="3568" spans="1:6" x14ac:dyDescent="0.25">
      <c r="A3568" t="s">
        <v>3810</v>
      </c>
      <c r="C3568" s="1">
        <v>45783</v>
      </c>
      <c r="D3568" t="s">
        <v>2</v>
      </c>
      <c r="E3568" s="8" t="str">
        <f t="shared" si="56"/>
        <v>Blank</v>
      </c>
      <c r="F3568">
        <f>_xlfn.XLOOKUP(C3568,'Wk no''s'!B:B,'Wk no''s'!C:C,FALSE)</f>
        <v>19</v>
      </c>
    </row>
    <row r="3569" spans="1:6" x14ac:dyDescent="0.25">
      <c r="A3569" t="s">
        <v>3811</v>
      </c>
      <c r="C3569" s="1">
        <v>45783</v>
      </c>
      <c r="D3569" t="s">
        <v>2</v>
      </c>
      <c r="E3569" s="8" t="str">
        <f t="shared" si="56"/>
        <v>Blank</v>
      </c>
      <c r="F3569">
        <f>_xlfn.XLOOKUP(C3569,'Wk no''s'!B:B,'Wk no''s'!C:C,FALSE)</f>
        <v>19</v>
      </c>
    </row>
    <row r="3570" spans="1:6" x14ac:dyDescent="0.25">
      <c r="A3570" t="s">
        <v>3812</v>
      </c>
      <c r="B3570">
        <v>0</v>
      </c>
      <c r="C3570" s="1">
        <v>45783</v>
      </c>
      <c r="D3570" t="s">
        <v>2</v>
      </c>
      <c r="E3570" s="8" t="str">
        <f t="shared" si="56"/>
        <v>Blank</v>
      </c>
      <c r="F3570">
        <f>_xlfn.XLOOKUP(C3570,'Wk no''s'!B:B,'Wk no''s'!C:C,FALSE)</f>
        <v>19</v>
      </c>
    </row>
    <row r="3571" spans="1:6" x14ac:dyDescent="0.25">
      <c r="A3571" t="s">
        <v>3813</v>
      </c>
      <c r="C3571" s="1">
        <v>45783</v>
      </c>
      <c r="D3571" t="s">
        <v>2</v>
      </c>
      <c r="E3571" s="8" t="str">
        <f t="shared" si="56"/>
        <v>Blank</v>
      </c>
      <c r="F3571">
        <f>_xlfn.XLOOKUP(C3571,'Wk no''s'!B:B,'Wk no''s'!C:C,FALSE)</f>
        <v>19</v>
      </c>
    </row>
    <row r="3572" spans="1:6" x14ac:dyDescent="0.25">
      <c r="A3572" t="s">
        <v>3814</v>
      </c>
      <c r="C3572" s="1">
        <v>45783</v>
      </c>
      <c r="D3572" t="s">
        <v>2</v>
      </c>
      <c r="E3572" s="8" t="str">
        <f t="shared" si="56"/>
        <v>Blank</v>
      </c>
      <c r="F3572">
        <f>_xlfn.XLOOKUP(C3572,'Wk no''s'!B:B,'Wk no''s'!C:C,FALSE)</f>
        <v>19</v>
      </c>
    </row>
    <row r="3573" spans="1:6" x14ac:dyDescent="0.25">
      <c r="A3573" t="s">
        <v>3815</v>
      </c>
      <c r="B3573">
        <v>8</v>
      </c>
      <c r="C3573" s="1">
        <v>45785</v>
      </c>
      <c r="D3573" t="s">
        <v>2</v>
      </c>
      <c r="E3573" s="8" t="str">
        <f t="shared" si="56"/>
        <v>Not Blank</v>
      </c>
      <c r="F3573">
        <f>_xlfn.XLOOKUP(C3573,'Wk no''s'!B:B,'Wk no''s'!C:C,FALSE)</f>
        <v>19</v>
      </c>
    </row>
    <row r="3574" spans="1:6" x14ac:dyDescent="0.25">
      <c r="A3574" t="s">
        <v>3816</v>
      </c>
      <c r="C3574" s="1">
        <v>45783</v>
      </c>
      <c r="D3574" t="s">
        <v>2</v>
      </c>
      <c r="E3574" s="8" t="str">
        <f t="shared" si="56"/>
        <v>Blank</v>
      </c>
      <c r="F3574">
        <f>_xlfn.XLOOKUP(C3574,'Wk no''s'!B:B,'Wk no''s'!C:C,FALSE)</f>
        <v>19</v>
      </c>
    </row>
    <row r="3575" spans="1:6" x14ac:dyDescent="0.25">
      <c r="A3575" t="s">
        <v>3817</v>
      </c>
      <c r="C3575" s="1">
        <v>45783</v>
      </c>
      <c r="D3575" t="s">
        <v>2</v>
      </c>
      <c r="E3575" s="8" t="str">
        <f t="shared" si="56"/>
        <v>Blank</v>
      </c>
      <c r="F3575">
        <f>_xlfn.XLOOKUP(C3575,'Wk no''s'!B:B,'Wk no''s'!C:C,FALSE)</f>
        <v>19</v>
      </c>
    </row>
    <row r="3576" spans="1:6" x14ac:dyDescent="0.25">
      <c r="A3576" t="s">
        <v>3818</v>
      </c>
      <c r="C3576" s="1">
        <v>45783</v>
      </c>
      <c r="D3576" t="s">
        <v>2</v>
      </c>
      <c r="E3576" s="8" t="str">
        <f t="shared" si="56"/>
        <v>Blank</v>
      </c>
      <c r="F3576">
        <f>_xlfn.XLOOKUP(C3576,'Wk no''s'!B:B,'Wk no''s'!C:C,FALSE)</f>
        <v>19</v>
      </c>
    </row>
    <row r="3577" spans="1:6" x14ac:dyDescent="0.25">
      <c r="A3577" t="s">
        <v>3819</v>
      </c>
      <c r="C3577" s="1">
        <v>45783</v>
      </c>
      <c r="D3577" t="s">
        <v>2</v>
      </c>
      <c r="E3577" s="8" t="str">
        <f t="shared" si="56"/>
        <v>Blank</v>
      </c>
      <c r="F3577">
        <f>_xlfn.XLOOKUP(C3577,'Wk no''s'!B:B,'Wk no''s'!C:C,FALSE)</f>
        <v>19</v>
      </c>
    </row>
    <row r="3578" spans="1:6" x14ac:dyDescent="0.25">
      <c r="A3578" t="s">
        <v>3820</v>
      </c>
      <c r="C3578" s="1">
        <v>45783</v>
      </c>
      <c r="D3578" t="s">
        <v>2</v>
      </c>
      <c r="E3578" s="8" t="str">
        <f t="shared" si="56"/>
        <v>Blank</v>
      </c>
      <c r="F3578">
        <f>_xlfn.XLOOKUP(C3578,'Wk no''s'!B:B,'Wk no''s'!C:C,FALSE)</f>
        <v>19</v>
      </c>
    </row>
    <row r="3579" spans="1:6" x14ac:dyDescent="0.25">
      <c r="A3579" t="s">
        <v>3821</v>
      </c>
      <c r="C3579" s="1">
        <v>45783</v>
      </c>
      <c r="D3579" t="s">
        <v>2</v>
      </c>
      <c r="E3579" s="8" t="str">
        <f t="shared" si="56"/>
        <v>Blank</v>
      </c>
      <c r="F3579">
        <f>_xlfn.XLOOKUP(C3579,'Wk no''s'!B:B,'Wk no''s'!C:C,FALSE)</f>
        <v>19</v>
      </c>
    </row>
    <row r="3580" spans="1:6" x14ac:dyDescent="0.25">
      <c r="A3580" t="s">
        <v>3822</v>
      </c>
      <c r="B3580">
        <v>16</v>
      </c>
      <c r="C3580" s="1">
        <v>45784</v>
      </c>
      <c r="D3580" t="s">
        <v>2</v>
      </c>
      <c r="E3580" s="8" t="str">
        <f t="shared" si="56"/>
        <v>Not Blank</v>
      </c>
      <c r="F3580">
        <f>_xlfn.XLOOKUP(C3580,'Wk no''s'!B:B,'Wk no''s'!C:C,FALSE)</f>
        <v>19</v>
      </c>
    </row>
    <row r="3581" spans="1:6" x14ac:dyDescent="0.25">
      <c r="A3581" t="s">
        <v>3823</v>
      </c>
      <c r="B3581">
        <v>16</v>
      </c>
      <c r="C3581" s="1">
        <v>45785</v>
      </c>
      <c r="D3581" t="s">
        <v>2</v>
      </c>
      <c r="E3581" s="8" t="str">
        <f t="shared" si="56"/>
        <v>Not Blank</v>
      </c>
      <c r="F3581">
        <f>_xlfn.XLOOKUP(C3581,'Wk no''s'!B:B,'Wk no''s'!C:C,FALSE)</f>
        <v>19</v>
      </c>
    </row>
    <row r="3582" spans="1:6" x14ac:dyDescent="0.25">
      <c r="A3582" t="s">
        <v>3824</v>
      </c>
      <c r="B3582">
        <v>0</v>
      </c>
      <c r="C3582" s="1">
        <v>45784</v>
      </c>
      <c r="D3582" t="s">
        <v>2</v>
      </c>
      <c r="E3582" s="8" t="str">
        <f t="shared" si="56"/>
        <v>Blank</v>
      </c>
      <c r="F3582">
        <f>_xlfn.XLOOKUP(C3582,'Wk no''s'!B:B,'Wk no''s'!C:C,FALSE)</f>
        <v>19</v>
      </c>
    </row>
    <row r="3583" spans="1:6" x14ac:dyDescent="0.25">
      <c r="A3583" t="s">
        <v>3825</v>
      </c>
      <c r="C3583" s="1">
        <v>45784</v>
      </c>
      <c r="D3583" t="s">
        <v>2</v>
      </c>
      <c r="E3583" s="8" t="str">
        <f t="shared" si="56"/>
        <v>Blank</v>
      </c>
      <c r="F3583">
        <f>_xlfn.XLOOKUP(C3583,'Wk no''s'!B:B,'Wk no''s'!C:C,FALSE)</f>
        <v>19</v>
      </c>
    </row>
    <row r="3584" spans="1:6" x14ac:dyDescent="0.25">
      <c r="A3584" t="s">
        <v>3826</v>
      </c>
      <c r="C3584" s="1">
        <v>45784</v>
      </c>
      <c r="D3584" t="s">
        <v>2</v>
      </c>
      <c r="E3584" s="8" t="str">
        <f t="shared" si="56"/>
        <v>Blank</v>
      </c>
      <c r="F3584">
        <f>_xlfn.XLOOKUP(C3584,'Wk no''s'!B:B,'Wk no''s'!C:C,FALSE)</f>
        <v>19</v>
      </c>
    </row>
    <row r="3585" spans="1:6" x14ac:dyDescent="0.25">
      <c r="A3585" t="s">
        <v>3827</v>
      </c>
      <c r="B3585">
        <v>0</v>
      </c>
      <c r="C3585" s="1">
        <v>45784</v>
      </c>
      <c r="D3585" t="s">
        <v>2</v>
      </c>
      <c r="E3585" s="8" t="str">
        <f t="shared" si="56"/>
        <v>Blank</v>
      </c>
      <c r="F3585">
        <f>_xlfn.XLOOKUP(C3585,'Wk no''s'!B:B,'Wk no''s'!C:C,FALSE)</f>
        <v>19</v>
      </c>
    </row>
    <row r="3586" spans="1:6" x14ac:dyDescent="0.25">
      <c r="A3586" t="s">
        <v>3828</v>
      </c>
      <c r="B3586">
        <v>0</v>
      </c>
      <c r="C3586" s="1">
        <v>45784</v>
      </c>
      <c r="D3586" t="s">
        <v>2</v>
      </c>
      <c r="E3586" s="8" t="str">
        <f t="shared" si="56"/>
        <v>Blank</v>
      </c>
      <c r="F3586">
        <f>_xlfn.XLOOKUP(C3586,'Wk no''s'!B:B,'Wk no''s'!C:C,FALSE)</f>
        <v>19</v>
      </c>
    </row>
    <row r="3587" spans="1:6" x14ac:dyDescent="0.25">
      <c r="A3587" t="s">
        <v>3829</v>
      </c>
      <c r="B3587">
        <v>0</v>
      </c>
      <c r="C3587" s="1">
        <v>45784</v>
      </c>
      <c r="D3587" t="s">
        <v>2</v>
      </c>
      <c r="E3587" s="8" t="str">
        <f t="shared" si="56"/>
        <v>Blank</v>
      </c>
      <c r="F3587">
        <f>_xlfn.XLOOKUP(C3587,'Wk no''s'!B:B,'Wk no''s'!C:C,FALSE)</f>
        <v>19</v>
      </c>
    </row>
    <row r="3588" spans="1:6" x14ac:dyDescent="0.25">
      <c r="A3588" t="s">
        <v>3830</v>
      </c>
      <c r="B3588">
        <v>0</v>
      </c>
      <c r="C3588" s="1">
        <v>45784</v>
      </c>
      <c r="D3588" t="s">
        <v>2</v>
      </c>
      <c r="E3588" s="8" t="str">
        <f t="shared" si="56"/>
        <v>Blank</v>
      </c>
      <c r="F3588">
        <f>_xlfn.XLOOKUP(C3588,'Wk no''s'!B:B,'Wk no''s'!C:C,FALSE)</f>
        <v>19</v>
      </c>
    </row>
    <row r="3589" spans="1:6" x14ac:dyDescent="0.25">
      <c r="A3589" t="s">
        <v>3831</v>
      </c>
      <c r="B3589">
        <v>8</v>
      </c>
      <c r="C3589" s="1">
        <v>45785</v>
      </c>
      <c r="D3589" t="s">
        <v>2</v>
      </c>
      <c r="E3589" s="8" t="str">
        <f t="shared" si="56"/>
        <v>Not Blank</v>
      </c>
      <c r="F3589">
        <f>_xlfn.XLOOKUP(C3589,'Wk no''s'!B:B,'Wk no''s'!C:C,FALSE)</f>
        <v>19</v>
      </c>
    </row>
    <row r="3590" spans="1:6" x14ac:dyDescent="0.25">
      <c r="A3590" t="s">
        <v>3832</v>
      </c>
      <c r="B3590">
        <v>16</v>
      </c>
      <c r="C3590" s="1">
        <v>45786</v>
      </c>
      <c r="D3590" t="s">
        <v>2</v>
      </c>
      <c r="E3590" s="8" t="str">
        <f t="shared" si="56"/>
        <v>Not Blank</v>
      </c>
      <c r="F3590">
        <f>_xlfn.XLOOKUP(C3590,'Wk no''s'!B:B,'Wk no''s'!C:C,FALSE)</f>
        <v>19</v>
      </c>
    </row>
    <row r="3591" spans="1:6" x14ac:dyDescent="0.25">
      <c r="A3591" t="s">
        <v>3833</v>
      </c>
      <c r="C3591" s="1">
        <v>45784</v>
      </c>
      <c r="D3591" t="s">
        <v>2</v>
      </c>
      <c r="E3591" s="8" t="str">
        <f t="shared" si="56"/>
        <v>Blank</v>
      </c>
      <c r="F3591">
        <f>_xlfn.XLOOKUP(C3591,'Wk no''s'!B:B,'Wk no''s'!C:C,FALSE)</f>
        <v>19</v>
      </c>
    </row>
    <row r="3592" spans="1:6" x14ac:dyDescent="0.25">
      <c r="A3592" t="s">
        <v>3834</v>
      </c>
      <c r="C3592" s="1">
        <v>45784</v>
      </c>
      <c r="D3592" t="s">
        <v>2</v>
      </c>
      <c r="E3592" s="8" t="str">
        <f t="shared" si="56"/>
        <v>Blank</v>
      </c>
      <c r="F3592">
        <f>_xlfn.XLOOKUP(C3592,'Wk no''s'!B:B,'Wk no''s'!C:C,FALSE)</f>
        <v>19</v>
      </c>
    </row>
    <row r="3593" spans="1:6" x14ac:dyDescent="0.25">
      <c r="A3593" t="s">
        <v>3835</v>
      </c>
      <c r="B3593">
        <v>0</v>
      </c>
      <c r="C3593" s="1">
        <v>45784</v>
      </c>
      <c r="D3593" t="s">
        <v>2</v>
      </c>
      <c r="E3593" s="8" t="str">
        <f t="shared" si="56"/>
        <v>Blank</v>
      </c>
      <c r="F3593">
        <f>_xlfn.XLOOKUP(C3593,'Wk no''s'!B:B,'Wk no''s'!C:C,FALSE)</f>
        <v>19</v>
      </c>
    </row>
    <row r="3594" spans="1:6" x14ac:dyDescent="0.25">
      <c r="A3594" t="s">
        <v>3836</v>
      </c>
      <c r="C3594" s="1">
        <v>45784</v>
      </c>
      <c r="D3594" t="s">
        <v>2</v>
      </c>
      <c r="E3594" s="8" t="str">
        <f t="shared" si="56"/>
        <v>Blank</v>
      </c>
      <c r="F3594">
        <f>_xlfn.XLOOKUP(C3594,'Wk no''s'!B:B,'Wk no''s'!C:C,FALSE)</f>
        <v>19</v>
      </c>
    </row>
    <row r="3595" spans="1:6" x14ac:dyDescent="0.25">
      <c r="A3595" t="s">
        <v>3837</v>
      </c>
      <c r="C3595" s="1">
        <v>45784</v>
      </c>
      <c r="D3595" t="s">
        <v>2</v>
      </c>
      <c r="E3595" s="8" t="str">
        <f t="shared" si="56"/>
        <v>Blank</v>
      </c>
      <c r="F3595">
        <f>_xlfn.XLOOKUP(C3595,'Wk no''s'!B:B,'Wk no''s'!C:C,FALSE)</f>
        <v>19</v>
      </c>
    </row>
    <row r="3596" spans="1:6" x14ac:dyDescent="0.25">
      <c r="A3596" t="s">
        <v>3838</v>
      </c>
      <c r="B3596">
        <v>0</v>
      </c>
      <c r="C3596" s="1">
        <v>45784</v>
      </c>
      <c r="D3596" t="s">
        <v>2</v>
      </c>
      <c r="E3596" s="8" t="str">
        <f t="shared" si="56"/>
        <v>Blank</v>
      </c>
      <c r="F3596">
        <f>_xlfn.XLOOKUP(C3596,'Wk no''s'!B:B,'Wk no''s'!C:C,FALSE)</f>
        <v>19</v>
      </c>
    </row>
    <row r="3597" spans="1:6" x14ac:dyDescent="0.25">
      <c r="A3597" t="s">
        <v>3839</v>
      </c>
      <c r="C3597" s="1">
        <v>45784</v>
      </c>
      <c r="D3597" t="s">
        <v>2</v>
      </c>
      <c r="E3597" s="8" t="str">
        <f t="shared" si="56"/>
        <v>Blank</v>
      </c>
      <c r="F3597">
        <f>_xlfn.XLOOKUP(C3597,'Wk no''s'!B:B,'Wk no''s'!C:C,FALSE)</f>
        <v>19</v>
      </c>
    </row>
    <row r="3598" spans="1:6" x14ac:dyDescent="0.25">
      <c r="A3598" t="s">
        <v>3840</v>
      </c>
      <c r="B3598">
        <v>0</v>
      </c>
      <c r="C3598" s="1">
        <v>45784</v>
      </c>
      <c r="D3598" t="s">
        <v>2</v>
      </c>
      <c r="E3598" s="8" t="str">
        <f t="shared" si="56"/>
        <v>Blank</v>
      </c>
      <c r="F3598">
        <f>_xlfn.XLOOKUP(C3598,'Wk no''s'!B:B,'Wk no''s'!C:C,FALSE)</f>
        <v>19</v>
      </c>
    </row>
    <row r="3599" spans="1:6" x14ac:dyDescent="0.25">
      <c r="A3599" t="s">
        <v>3841</v>
      </c>
      <c r="C3599" s="1">
        <v>45784</v>
      </c>
      <c r="D3599" t="s">
        <v>2</v>
      </c>
      <c r="E3599" s="8" t="str">
        <f t="shared" si="56"/>
        <v>Blank</v>
      </c>
      <c r="F3599">
        <f>_xlfn.XLOOKUP(C3599,'Wk no''s'!B:B,'Wk no''s'!C:C,FALSE)</f>
        <v>19</v>
      </c>
    </row>
    <row r="3600" spans="1:6" x14ac:dyDescent="0.25">
      <c r="A3600" t="s">
        <v>3842</v>
      </c>
      <c r="B3600">
        <v>-8</v>
      </c>
      <c r="C3600" s="1">
        <v>45784</v>
      </c>
      <c r="D3600" t="s">
        <v>2</v>
      </c>
      <c r="E3600" s="8" t="str">
        <f t="shared" si="56"/>
        <v>Not Blank</v>
      </c>
      <c r="F3600">
        <f>_xlfn.XLOOKUP(C3600,'Wk no''s'!B:B,'Wk no''s'!C:C,FALSE)</f>
        <v>19</v>
      </c>
    </row>
    <row r="3601" spans="1:6" x14ac:dyDescent="0.25">
      <c r="A3601" t="s">
        <v>3843</v>
      </c>
      <c r="C3601" s="1">
        <v>45784</v>
      </c>
      <c r="D3601" t="s">
        <v>2</v>
      </c>
      <c r="E3601" s="8" t="str">
        <f t="shared" si="56"/>
        <v>Blank</v>
      </c>
      <c r="F3601">
        <f>_xlfn.XLOOKUP(C3601,'Wk no''s'!B:B,'Wk no''s'!C:C,FALSE)</f>
        <v>19</v>
      </c>
    </row>
    <row r="3602" spans="1:6" x14ac:dyDescent="0.25">
      <c r="A3602" t="s">
        <v>3844</v>
      </c>
      <c r="B3602">
        <v>0</v>
      </c>
      <c r="C3602" s="1">
        <v>45784</v>
      </c>
      <c r="D3602" t="s">
        <v>2</v>
      </c>
      <c r="E3602" s="8" t="str">
        <f t="shared" ref="E3602:E3665" si="57">IF(B3602=0,"Blank","Not Blank")</f>
        <v>Blank</v>
      </c>
      <c r="F3602">
        <f>_xlfn.XLOOKUP(C3602,'Wk no''s'!B:B,'Wk no''s'!C:C,FALSE)</f>
        <v>19</v>
      </c>
    </row>
    <row r="3603" spans="1:6" x14ac:dyDescent="0.25">
      <c r="A3603" t="s">
        <v>3845</v>
      </c>
      <c r="C3603" s="1">
        <v>45784</v>
      </c>
      <c r="D3603" t="s">
        <v>2</v>
      </c>
      <c r="E3603" s="8" t="str">
        <f t="shared" si="57"/>
        <v>Blank</v>
      </c>
      <c r="F3603">
        <f>_xlfn.XLOOKUP(C3603,'Wk no''s'!B:B,'Wk no''s'!C:C,FALSE)</f>
        <v>19</v>
      </c>
    </row>
    <row r="3604" spans="1:6" x14ac:dyDescent="0.25">
      <c r="A3604" t="s">
        <v>3846</v>
      </c>
      <c r="B3604">
        <v>0</v>
      </c>
      <c r="C3604" s="1">
        <v>45784</v>
      </c>
      <c r="D3604" t="s">
        <v>2</v>
      </c>
      <c r="E3604" s="8" t="str">
        <f t="shared" si="57"/>
        <v>Blank</v>
      </c>
      <c r="F3604">
        <f>_xlfn.XLOOKUP(C3604,'Wk no''s'!B:B,'Wk no''s'!C:C,FALSE)</f>
        <v>19</v>
      </c>
    </row>
    <row r="3605" spans="1:6" x14ac:dyDescent="0.25">
      <c r="A3605" t="s">
        <v>3847</v>
      </c>
      <c r="C3605" s="1">
        <v>45784</v>
      </c>
      <c r="D3605" t="s">
        <v>2</v>
      </c>
      <c r="E3605" s="8" t="str">
        <f t="shared" si="57"/>
        <v>Blank</v>
      </c>
      <c r="F3605">
        <f>_xlfn.XLOOKUP(C3605,'Wk no''s'!B:B,'Wk no''s'!C:C,FALSE)</f>
        <v>19</v>
      </c>
    </row>
    <row r="3606" spans="1:6" x14ac:dyDescent="0.25">
      <c r="A3606" t="s">
        <v>3848</v>
      </c>
      <c r="B3606">
        <v>8</v>
      </c>
      <c r="C3606" s="1">
        <v>45785</v>
      </c>
      <c r="D3606" t="s">
        <v>2</v>
      </c>
      <c r="E3606" s="8" t="str">
        <f t="shared" si="57"/>
        <v>Not Blank</v>
      </c>
      <c r="F3606">
        <f>_xlfn.XLOOKUP(C3606,'Wk no''s'!B:B,'Wk no''s'!C:C,FALSE)</f>
        <v>19</v>
      </c>
    </row>
    <row r="3607" spans="1:6" x14ac:dyDescent="0.25">
      <c r="A3607" t="s">
        <v>3849</v>
      </c>
      <c r="B3607">
        <v>0</v>
      </c>
      <c r="C3607" s="1">
        <v>45784</v>
      </c>
      <c r="D3607" t="s">
        <v>2</v>
      </c>
      <c r="E3607" s="8" t="str">
        <f t="shared" si="57"/>
        <v>Blank</v>
      </c>
      <c r="F3607">
        <f>_xlfn.XLOOKUP(C3607,'Wk no''s'!B:B,'Wk no''s'!C:C,FALSE)</f>
        <v>19</v>
      </c>
    </row>
    <row r="3608" spans="1:6" x14ac:dyDescent="0.25">
      <c r="A3608" t="s">
        <v>3850</v>
      </c>
      <c r="B3608">
        <v>16</v>
      </c>
      <c r="C3608" s="1">
        <v>45785</v>
      </c>
      <c r="D3608" t="s">
        <v>2</v>
      </c>
      <c r="E3608" s="8" t="str">
        <f t="shared" si="57"/>
        <v>Not Blank</v>
      </c>
      <c r="F3608">
        <f>_xlfn.XLOOKUP(C3608,'Wk no''s'!B:B,'Wk no''s'!C:C,FALSE)</f>
        <v>19</v>
      </c>
    </row>
    <row r="3609" spans="1:6" x14ac:dyDescent="0.25">
      <c r="A3609" t="s">
        <v>3851</v>
      </c>
      <c r="B3609">
        <v>-8</v>
      </c>
      <c r="C3609" s="1">
        <v>45784</v>
      </c>
      <c r="D3609" t="s">
        <v>2</v>
      </c>
      <c r="E3609" s="8" t="str">
        <f t="shared" si="57"/>
        <v>Not Blank</v>
      </c>
      <c r="F3609">
        <f>_xlfn.XLOOKUP(C3609,'Wk no''s'!B:B,'Wk no''s'!C:C,FALSE)</f>
        <v>19</v>
      </c>
    </row>
    <row r="3610" spans="1:6" x14ac:dyDescent="0.25">
      <c r="A3610" t="s">
        <v>3852</v>
      </c>
      <c r="B3610">
        <v>8</v>
      </c>
      <c r="C3610" s="1">
        <v>45786</v>
      </c>
      <c r="D3610" t="s">
        <v>2</v>
      </c>
      <c r="E3610" s="8" t="str">
        <f t="shared" si="57"/>
        <v>Not Blank</v>
      </c>
      <c r="F3610">
        <f>_xlfn.XLOOKUP(C3610,'Wk no''s'!B:B,'Wk no''s'!C:C,FALSE)</f>
        <v>19</v>
      </c>
    </row>
    <row r="3611" spans="1:6" x14ac:dyDescent="0.25">
      <c r="A3611" t="s">
        <v>3853</v>
      </c>
      <c r="C3611" s="1">
        <v>45784</v>
      </c>
      <c r="D3611" t="s">
        <v>2</v>
      </c>
      <c r="E3611" s="8" t="str">
        <f t="shared" si="57"/>
        <v>Blank</v>
      </c>
      <c r="F3611">
        <f>_xlfn.XLOOKUP(C3611,'Wk no''s'!B:B,'Wk no''s'!C:C,FALSE)</f>
        <v>19</v>
      </c>
    </row>
    <row r="3612" spans="1:6" x14ac:dyDescent="0.25">
      <c r="A3612" t="s">
        <v>3854</v>
      </c>
      <c r="C3612" s="1">
        <v>45785</v>
      </c>
      <c r="D3612" t="s">
        <v>2</v>
      </c>
      <c r="E3612" s="8" t="str">
        <f t="shared" si="57"/>
        <v>Blank</v>
      </c>
      <c r="F3612">
        <f>_xlfn.XLOOKUP(C3612,'Wk no''s'!B:B,'Wk no''s'!C:C,FALSE)</f>
        <v>19</v>
      </c>
    </row>
    <row r="3613" spans="1:6" x14ac:dyDescent="0.25">
      <c r="A3613" t="s">
        <v>3855</v>
      </c>
      <c r="C3613" s="1">
        <v>45785</v>
      </c>
      <c r="D3613" t="s">
        <v>2</v>
      </c>
      <c r="E3613" s="8" t="str">
        <f t="shared" si="57"/>
        <v>Blank</v>
      </c>
      <c r="F3613">
        <f>_xlfn.XLOOKUP(C3613,'Wk no''s'!B:B,'Wk no''s'!C:C,FALSE)</f>
        <v>19</v>
      </c>
    </row>
    <row r="3614" spans="1:6" x14ac:dyDescent="0.25">
      <c r="A3614" t="s">
        <v>3856</v>
      </c>
      <c r="B3614">
        <v>0</v>
      </c>
      <c r="C3614" s="1">
        <v>45785</v>
      </c>
      <c r="D3614" t="s">
        <v>2</v>
      </c>
      <c r="E3614" s="8" t="str">
        <f t="shared" si="57"/>
        <v>Blank</v>
      </c>
      <c r="F3614">
        <f>_xlfn.XLOOKUP(C3614,'Wk no''s'!B:B,'Wk no''s'!C:C,FALSE)</f>
        <v>19</v>
      </c>
    </row>
    <row r="3615" spans="1:6" x14ac:dyDescent="0.25">
      <c r="A3615" t="s">
        <v>3857</v>
      </c>
      <c r="B3615">
        <v>0</v>
      </c>
      <c r="C3615" s="1">
        <v>45785</v>
      </c>
      <c r="D3615" t="s">
        <v>2</v>
      </c>
      <c r="E3615" s="8" t="str">
        <f t="shared" si="57"/>
        <v>Blank</v>
      </c>
      <c r="F3615">
        <f>_xlfn.XLOOKUP(C3615,'Wk no''s'!B:B,'Wk no''s'!C:C,FALSE)</f>
        <v>19</v>
      </c>
    </row>
    <row r="3616" spans="1:6" x14ac:dyDescent="0.25">
      <c r="A3616" t="s">
        <v>3858</v>
      </c>
      <c r="C3616" s="1">
        <v>45785</v>
      </c>
      <c r="D3616" t="s">
        <v>2</v>
      </c>
      <c r="E3616" s="8" t="str">
        <f t="shared" si="57"/>
        <v>Blank</v>
      </c>
      <c r="F3616">
        <f>_xlfn.XLOOKUP(C3616,'Wk no''s'!B:B,'Wk no''s'!C:C,FALSE)</f>
        <v>19</v>
      </c>
    </row>
    <row r="3617" spans="1:6" x14ac:dyDescent="0.25">
      <c r="A3617" t="s">
        <v>3859</v>
      </c>
      <c r="B3617">
        <v>0</v>
      </c>
      <c r="C3617" s="1">
        <v>45785</v>
      </c>
      <c r="D3617" t="s">
        <v>2</v>
      </c>
      <c r="E3617" s="8" t="str">
        <f t="shared" si="57"/>
        <v>Blank</v>
      </c>
      <c r="F3617">
        <f>_xlfn.XLOOKUP(C3617,'Wk no''s'!B:B,'Wk no''s'!C:C,FALSE)</f>
        <v>19</v>
      </c>
    </row>
    <row r="3618" spans="1:6" x14ac:dyDescent="0.25">
      <c r="A3618" t="s">
        <v>3860</v>
      </c>
      <c r="C3618" s="1">
        <v>45785</v>
      </c>
      <c r="D3618" t="s">
        <v>2</v>
      </c>
      <c r="E3618" s="8" t="str">
        <f t="shared" si="57"/>
        <v>Blank</v>
      </c>
      <c r="F3618">
        <f>_xlfn.XLOOKUP(C3618,'Wk no''s'!B:B,'Wk no''s'!C:C,FALSE)</f>
        <v>19</v>
      </c>
    </row>
    <row r="3619" spans="1:6" x14ac:dyDescent="0.25">
      <c r="A3619" t="s">
        <v>3861</v>
      </c>
      <c r="B3619">
        <v>0</v>
      </c>
      <c r="C3619" s="1">
        <v>45785</v>
      </c>
      <c r="D3619" t="s">
        <v>2</v>
      </c>
      <c r="E3619" s="8" t="str">
        <f t="shared" si="57"/>
        <v>Blank</v>
      </c>
      <c r="F3619">
        <f>_xlfn.XLOOKUP(C3619,'Wk no''s'!B:B,'Wk no''s'!C:C,FALSE)</f>
        <v>19</v>
      </c>
    </row>
    <row r="3620" spans="1:6" x14ac:dyDescent="0.25">
      <c r="A3620" t="s">
        <v>3862</v>
      </c>
      <c r="B3620">
        <v>-8</v>
      </c>
      <c r="C3620" s="1">
        <v>45785</v>
      </c>
      <c r="D3620" t="s">
        <v>2</v>
      </c>
      <c r="E3620" s="8" t="str">
        <f t="shared" si="57"/>
        <v>Not Blank</v>
      </c>
      <c r="F3620">
        <f>_xlfn.XLOOKUP(C3620,'Wk no''s'!B:B,'Wk no''s'!C:C,FALSE)</f>
        <v>19</v>
      </c>
    </row>
    <row r="3621" spans="1:6" x14ac:dyDescent="0.25">
      <c r="A3621" t="s">
        <v>3863</v>
      </c>
      <c r="B3621">
        <v>0</v>
      </c>
      <c r="C3621" s="1">
        <v>45785</v>
      </c>
      <c r="D3621" t="s">
        <v>2</v>
      </c>
      <c r="E3621" s="8" t="str">
        <f t="shared" si="57"/>
        <v>Blank</v>
      </c>
      <c r="F3621">
        <f>_xlfn.XLOOKUP(C3621,'Wk no''s'!B:B,'Wk no''s'!C:C,FALSE)</f>
        <v>19</v>
      </c>
    </row>
    <row r="3622" spans="1:6" x14ac:dyDescent="0.25">
      <c r="A3622" t="s">
        <v>3864</v>
      </c>
      <c r="B3622">
        <v>0</v>
      </c>
      <c r="C3622" s="1">
        <v>45785</v>
      </c>
      <c r="D3622" t="s">
        <v>2</v>
      </c>
      <c r="E3622" s="8" t="str">
        <f t="shared" si="57"/>
        <v>Blank</v>
      </c>
      <c r="F3622">
        <f>_xlfn.XLOOKUP(C3622,'Wk no''s'!B:B,'Wk no''s'!C:C,FALSE)</f>
        <v>19</v>
      </c>
    </row>
    <row r="3623" spans="1:6" x14ac:dyDescent="0.25">
      <c r="A3623" t="s">
        <v>3865</v>
      </c>
      <c r="C3623" s="1">
        <v>45785</v>
      </c>
      <c r="D3623" t="s">
        <v>2</v>
      </c>
      <c r="E3623" s="8" t="str">
        <f t="shared" si="57"/>
        <v>Blank</v>
      </c>
      <c r="F3623">
        <f>_xlfn.XLOOKUP(C3623,'Wk no''s'!B:B,'Wk no''s'!C:C,FALSE)</f>
        <v>19</v>
      </c>
    </row>
    <row r="3624" spans="1:6" x14ac:dyDescent="0.25">
      <c r="A3624" t="s">
        <v>3866</v>
      </c>
      <c r="C3624" s="1">
        <v>45785</v>
      </c>
      <c r="D3624" t="s">
        <v>2</v>
      </c>
      <c r="E3624" s="8" t="str">
        <f t="shared" si="57"/>
        <v>Blank</v>
      </c>
      <c r="F3624">
        <f>_xlfn.XLOOKUP(C3624,'Wk no''s'!B:B,'Wk no''s'!C:C,FALSE)</f>
        <v>19</v>
      </c>
    </row>
    <row r="3625" spans="1:6" x14ac:dyDescent="0.25">
      <c r="A3625" t="s">
        <v>3867</v>
      </c>
      <c r="B3625">
        <v>0</v>
      </c>
      <c r="C3625" s="1">
        <v>45785</v>
      </c>
      <c r="D3625" t="s">
        <v>2</v>
      </c>
      <c r="E3625" s="8" t="str">
        <f t="shared" si="57"/>
        <v>Blank</v>
      </c>
      <c r="F3625">
        <f>_xlfn.XLOOKUP(C3625,'Wk no''s'!B:B,'Wk no''s'!C:C,FALSE)</f>
        <v>19</v>
      </c>
    </row>
    <row r="3626" spans="1:6" x14ac:dyDescent="0.25">
      <c r="A3626" t="s">
        <v>3868</v>
      </c>
      <c r="B3626">
        <v>0</v>
      </c>
      <c r="C3626" s="1">
        <v>45785</v>
      </c>
      <c r="D3626" t="s">
        <v>2</v>
      </c>
      <c r="E3626" s="8" t="str">
        <f t="shared" si="57"/>
        <v>Blank</v>
      </c>
      <c r="F3626">
        <f>_xlfn.XLOOKUP(C3626,'Wk no''s'!B:B,'Wk no''s'!C:C,FALSE)</f>
        <v>19</v>
      </c>
    </row>
    <row r="3627" spans="1:6" x14ac:dyDescent="0.25">
      <c r="A3627" t="s">
        <v>3869</v>
      </c>
      <c r="B3627">
        <v>0</v>
      </c>
      <c r="C3627" s="1">
        <v>45785</v>
      </c>
      <c r="D3627" t="s">
        <v>2</v>
      </c>
      <c r="E3627" s="8" t="str">
        <f t="shared" si="57"/>
        <v>Blank</v>
      </c>
      <c r="F3627">
        <f>_xlfn.XLOOKUP(C3627,'Wk no''s'!B:B,'Wk no''s'!C:C,FALSE)</f>
        <v>19</v>
      </c>
    </row>
    <row r="3628" spans="1:6" x14ac:dyDescent="0.25">
      <c r="A3628" t="s">
        <v>3870</v>
      </c>
      <c r="C3628" s="1">
        <v>45785</v>
      </c>
      <c r="D3628" t="s">
        <v>2</v>
      </c>
      <c r="E3628" s="8" t="str">
        <f t="shared" si="57"/>
        <v>Blank</v>
      </c>
      <c r="F3628">
        <f>_xlfn.XLOOKUP(C3628,'Wk no''s'!B:B,'Wk no''s'!C:C,FALSE)</f>
        <v>19</v>
      </c>
    </row>
    <row r="3629" spans="1:6" x14ac:dyDescent="0.25">
      <c r="A3629" t="s">
        <v>3871</v>
      </c>
      <c r="B3629">
        <v>8</v>
      </c>
      <c r="C3629" s="1">
        <v>45786</v>
      </c>
      <c r="D3629" t="s">
        <v>2</v>
      </c>
      <c r="E3629" s="8" t="str">
        <f t="shared" si="57"/>
        <v>Not Blank</v>
      </c>
      <c r="F3629">
        <f>_xlfn.XLOOKUP(C3629,'Wk no''s'!B:B,'Wk no''s'!C:C,FALSE)</f>
        <v>19</v>
      </c>
    </row>
    <row r="3630" spans="1:6" x14ac:dyDescent="0.25">
      <c r="A3630" t="s">
        <v>3872</v>
      </c>
      <c r="B3630">
        <v>0</v>
      </c>
      <c r="C3630" s="1">
        <v>45785</v>
      </c>
      <c r="D3630" t="s">
        <v>2</v>
      </c>
      <c r="E3630" s="8" t="str">
        <f t="shared" si="57"/>
        <v>Blank</v>
      </c>
      <c r="F3630">
        <f>_xlfn.XLOOKUP(C3630,'Wk no''s'!B:B,'Wk no''s'!C:C,FALSE)</f>
        <v>19</v>
      </c>
    </row>
    <row r="3631" spans="1:6" x14ac:dyDescent="0.25">
      <c r="A3631" t="s">
        <v>3873</v>
      </c>
      <c r="C3631" s="1">
        <v>45785</v>
      </c>
      <c r="D3631" t="s">
        <v>2</v>
      </c>
      <c r="E3631" s="8" t="str">
        <f t="shared" si="57"/>
        <v>Blank</v>
      </c>
      <c r="F3631">
        <f>_xlfn.XLOOKUP(C3631,'Wk no''s'!B:B,'Wk no''s'!C:C,FALSE)</f>
        <v>19</v>
      </c>
    </row>
    <row r="3632" spans="1:6" x14ac:dyDescent="0.25">
      <c r="A3632" t="s">
        <v>3874</v>
      </c>
      <c r="B3632">
        <v>0</v>
      </c>
      <c r="C3632" s="1">
        <v>45785</v>
      </c>
      <c r="D3632" t="s">
        <v>2</v>
      </c>
      <c r="E3632" s="8" t="str">
        <f t="shared" si="57"/>
        <v>Blank</v>
      </c>
      <c r="F3632">
        <f>_xlfn.XLOOKUP(C3632,'Wk no''s'!B:B,'Wk no''s'!C:C,FALSE)</f>
        <v>19</v>
      </c>
    </row>
    <row r="3633" spans="1:6" x14ac:dyDescent="0.25">
      <c r="A3633" t="s">
        <v>3875</v>
      </c>
      <c r="C3633" s="1">
        <v>45785</v>
      </c>
      <c r="D3633" t="s">
        <v>2</v>
      </c>
      <c r="E3633" s="8" t="str">
        <f t="shared" si="57"/>
        <v>Blank</v>
      </c>
      <c r="F3633">
        <f>_xlfn.XLOOKUP(C3633,'Wk no''s'!B:B,'Wk no''s'!C:C,FALSE)</f>
        <v>19</v>
      </c>
    </row>
    <row r="3634" spans="1:6" x14ac:dyDescent="0.25">
      <c r="A3634" t="s">
        <v>3876</v>
      </c>
      <c r="C3634" s="1">
        <v>45785</v>
      </c>
      <c r="D3634" t="s">
        <v>2</v>
      </c>
      <c r="E3634" s="8" t="str">
        <f t="shared" si="57"/>
        <v>Blank</v>
      </c>
      <c r="F3634">
        <f>_xlfn.XLOOKUP(C3634,'Wk no''s'!B:B,'Wk no''s'!C:C,FALSE)</f>
        <v>19</v>
      </c>
    </row>
    <row r="3635" spans="1:6" x14ac:dyDescent="0.25">
      <c r="A3635" t="s">
        <v>3877</v>
      </c>
      <c r="C3635" s="1">
        <v>45785</v>
      </c>
      <c r="D3635" t="s">
        <v>2</v>
      </c>
      <c r="E3635" s="8" t="str">
        <f t="shared" si="57"/>
        <v>Blank</v>
      </c>
      <c r="F3635">
        <f>_xlfn.XLOOKUP(C3635,'Wk no''s'!B:B,'Wk no''s'!C:C,FALSE)</f>
        <v>19</v>
      </c>
    </row>
    <row r="3636" spans="1:6" x14ac:dyDescent="0.25">
      <c r="A3636" t="s">
        <v>3878</v>
      </c>
      <c r="C3636" s="1">
        <v>45785</v>
      </c>
      <c r="D3636" t="s">
        <v>2</v>
      </c>
      <c r="E3636" s="8" t="str">
        <f t="shared" si="57"/>
        <v>Blank</v>
      </c>
      <c r="F3636">
        <f>_xlfn.XLOOKUP(C3636,'Wk no''s'!B:B,'Wk no''s'!C:C,FALSE)</f>
        <v>19</v>
      </c>
    </row>
    <row r="3637" spans="1:6" x14ac:dyDescent="0.25">
      <c r="A3637" t="s">
        <v>3879</v>
      </c>
      <c r="C3637" s="1">
        <v>45785</v>
      </c>
      <c r="D3637" t="s">
        <v>2</v>
      </c>
      <c r="E3637" s="8" t="str">
        <f t="shared" si="57"/>
        <v>Blank</v>
      </c>
      <c r="F3637">
        <f>_xlfn.XLOOKUP(C3637,'Wk no''s'!B:B,'Wk no''s'!C:C,FALSE)</f>
        <v>19</v>
      </c>
    </row>
    <row r="3638" spans="1:6" x14ac:dyDescent="0.25">
      <c r="A3638" t="s">
        <v>3880</v>
      </c>
      <c r="B3638">
        <v>0</v>
      </c>
      <c r="C3638" s="1">
        <v>45785</v>
      </c>
      <c r="D3638" t="s">
        <v>2</v>
      </c>
      <c r="E3638" s="8" t="str">
        <f t="shared" si="57"/>
        <v>Blank</v>
      </c>
      <c r="F3638">
        <f>_xlfn.XLOOKUP(C3638,'Wk no''s'!B:B,'Wk no''s'!C:C,FALSE)</f>
        <v>19</v>
      </c>
    </row>
    <row r="3639" spans="1:6" x14ac:dyDescent="0.25">
      <c r="A3639" t="s">
        <v>3881</v>
      </c>
      <c r="C3639" s="1">
        <v>45785</v>
      </c>
      <c r="D3639" t="s">
        <v>2</v>
      </c>
      <c r="E3639" s="8" t="str">
        <f t="shared" si="57"/>
        <v>Blank</v>
      </c>
      <c r="F3639">
        <f>_xlfn.XLOOKUP(C3639,'Wk no''s'!B:B,'Wk no''s'!C:C,FALSE)</f>
        <v>19</v>
      </c>
    </row>
    <row r="3640" spans="1:6" x14ac:dyDescent="0.25">
      <c r="A3640" t="s">
        <v>3882</v>
      </c>
      <c r="B3640">
        <v>0</v>
      </c>
      <c r="C3640" s="1">
        <v>45785</v>
      </c>
      <c r="D3640" t="s">
        <v>2</v>
      </c>
      <c r="E3640" s="8" t="str">
        <f t="shared" si="57"/>
        <v>Blank</v>
      </c>
      <c r="F3640">
        <f>_xlfn.XLOOKUP(C3640,'Wk no''s'!B:B,'Wk no''s'!C:C,FALSE)</f>
        <v>19</v>
      </c>
    </row>
    <row r="3641" spans="1:6" x14ac:dyDescent="0.25">
      <c r="A3641" t="s">
        <v>3883</v>
      </c>
      <c r="B3641">
        <v>0</v>
      </c>
      <c r="C3641" s="1">
        <v>45785</v>
      </c>
      <c r="D3641" t="s">
        <v>2</v>
      </c>
      <c r="E3641" s="8" t="str">
        <f t="shared" si="57"/>
        <v>Blank</v>
      </c>
      <c r="F3641">
        <f>_xlfn.XLOOKUP(C3641,'Wk no''s'!B:B,'Wk no''s'!C:C,FALSE)</f>
        <v>19</v>
      </c>
    </row>
    <row r="3642" spans="1:6" x14ac:dyDescent="0.25">
      <c r="A3642" t="s">
        <v>3884</v>
      </c>
      <c r="B3642">
        <v>-8</v>
      </c>
      <c r="C3642" s="1">
        <v>45785</v>
      </c>
      <c r="D3642" t="s">
        <v>2</v>
      </c>
      <c r="E3642" s="8" t="str">
        <f t="shared" si="57"/>
        <v>Not Blank</v>
      </c>
      <c r="F3642">
        <f>_xlfn.XLOOKUP(C3642,'Wk no''s'!B:B,'Wk no''s'!C:C,FALSE)</f>
        <v>19</v>
      </c>
    </row>
    <row r="3643" spans="1:6" x14ac:dyDescent="0.25">
      <c r="A3643" t="s">
        <v>3885</v>
      </c>
      <c r="B3643">
        <v>0</v>
      </c>
      <c r="C3643" s="1">
        <v>45786</v>
      </c>
      <c r="D3643" t="s">
        <v>2</v>
      </c>
      <c r="E3643" s="8" t="str">
        <f t="shared" si="57"/>
        <v>Blank</v>
      </c>
      <c r="F3643">
        <f>_xlfn.XLOOKUP(C3643,'Wk no''s'!B:B,'Wk no''s'!C:C,FALSE)</f>
        <v>19</v>
      </c>
    </row>
    <row r="3644" spans="1:6" x14ac:dyDescent="0.25">
      <c r="A3644" t="s">
        <v>3886</v>
      </c>
      <c r="C3644" s="1">
        <v>45786</v>
      </c>
      <c r="D3644" t="s">
        <v>2</v>
      </c>
      <c r="E3644" s="8" t="str">
        <f t="shared" si="57"/>
        <v>Blank</v>
      </c>
      <c r="F3644">
        <f>_xlfn.XLOOKUP(C3644,'Wk no''s'!B:B,'Wk no''s'!C:C,FALSE)</f>
        <v>19</v>
      </c>
    </row>
    <row r="3645" spans="1:6" x14ac:dyDescent="0.25">
      <c r="A3645" t="s">
        <v>3887</v>
      </c>
      <c r="B3645">
        <v>0</v>
      </c>
      <c r="C3645" s="1">
        <v>45786</v>
      </c>
      <c r="D3645" t="s">
        <v>2</v>
      </c>
      <c r="E3645" s="8" t="str">
        <f t="shared" si="57"/>
        <v>Blank</v>
      </c>
      <c r="F3645">
        <f>_xlfn.XLOOKUP(C3645,'Wk no''s'!B:B,'Wk no''s'!C:C,FALSE)</f>
        <v>19</v>
      </c>
    </row>
    <row r="3646" spans="1:6" x14ac:dyDescent="0.25">
      <c r="A3646" t="s">
        <v>3888</v>
      </c>
      <c r="C3646" s="1">
        <v>45786</v>
      </c>
      <c r="D3646" t="s">
        <v>2</v>
      </c>
      <c r="E3646" s="8" t="str">
        <f t="shared" si="57"/>
        <v>Blank</v>
      </c>
      <c r="F3646">
        <f>_xlfn.XLOOKUP(C3646,'Wk no''s'!B:B,'Wk no''s'!C:C,FALSE)</f>
        <v>19</v>
      </c>
    </row>
    <row r="3647" spans="1:6" x14ac:dyDescent="0.25">
      <c r="A3647" t="s">
        <v>3889</v>
      </c>
      <c r="B3647">
        <v>0</v>
      </c>
      <c r="C3647" s="1">
        <v>45786</v>
      </c>
      <c r="D3647" t="s">
        <v>2</v>
      </c>
      <c r="E3647" s="8" t="str">
        <f t="shared" si="57"/>
        <v>Blank</v>
      </c>
      <c r="F3647">
        <f>_xlfn.XLOOKUP(C3647,'Wk no''s'!B:B,'Wk no''s'!C:C,FALSE)</f>
        <v>19</v>
      </c>
    </row>
    <row r="3648" spans="1:6" x14ac:dyDescent="0.25">
      <c r="A3648" t="s">
        <v>3890</v>
      </c>
      <c r="B3648">
        <v>0</v>
      </c>
      <c r="C3648" s="1">
        <v>45786</v>
      </c>
      <c r="D3648" t="s">
        <v>2</v>
      </c>
      <c r="E3648" s="8" t="str">
        <f t="shared" si="57"/>
        <v>Blank</v>
      </c>
      <c r="F3648">
        <f>_xlfn.XLOOKUP(C3648,'Wk no''s'!B:B,'Wk no''s'!C:C,FALSE)</f>
        <v>19</v>
      </c>
    </row>
    <row r="3649" spans="1:6" x14ac:dyDescent="0.25">
      <c r="A3649" t="s">
        <v>3891</v>
      </c>
      <c r="C3649" s="1">
        <v>45786</v>
      </c>
      <c r="D3649" t="s">
        <v>2</v>
      </c>
      <c r="E3649" s="8" t="str">
        <f t="shared" si="57"/>
        <v>Blank</v>
      </c>
      <c r="F3649">
        <f>_xlfn.XLOOKUP(C3649,'Wk no''s'!B:B,'Wk no''s'!C:C,FALSE)</f>
        <v>19</v>
      </c>
    </row>
    <row r="3650" spans="1:6" x14ac:dyDescent="0.25">
      <c r="A3650" t="s">
        <v>3892</v>
      </c>
      <c r="C3650" s="1">
        <v>45786</v>
      </c>
      <c r="D3650" t="s">
        <v>2</v>
      </c>
      <c r="E3650" s="8" t="str">
        <f t="shared" si="57"/>
        <v>Blank</v>
      </c>
      <c r="F3650">
        <f>_xlfn.XLOOKUP(C3650,'Wk no''s'!B:B,'Wk no''s'!C:C,FALSE)</f>
        <v>19</v>
      </c>
    </row>
    <row r="3651" spans="1:6" x14ac:dyDescent="0.25">
      <c r="A3651" t="s">
        <v>3893</v>
      </c>
      <c r="C3651" s="1">
        <v>45786</v>
      </c>
      <c r="D3651" t="s">
        <v>2</v>
      </c>
      <c r="E3651" s="8" t="str">
        <f t="shared" si="57"/>
        <v>Blank</v>
      </c>
      <c r="F3651">
        <f>_xlfn.XLOOKUP(C3651,'Wk no''s'!B:B,'Wk no''s'!C:C,FALSE)</f>
        <v>19</v>
      </c>
    </row>
    <row r="3652" spans="1:6" x14ac:dyDescent="0.25">
      <c r="A3652" t="s">
        <v>3894</v>
      </c>
      <c r="B3652">
        <v>0</v>
      </c>
      <c r="C3652" s="1">
        <v>45786</v>
      </c>
      <c r="D3652" t="s">
        <v>2</v>
      </c>
      <c r="E3652" s="8" t="str">
        <f t="shared" si="57"/>
        <v>Blank</v>
      </c>
      <c r="F3652">
        <f>_xlfn.XLOOKUP(C3652,'Wk no''s'!B:B,'Wk no''s'!C:C,FALSE)</f>
        <v>19</v>
      </c>
    </row>
    <row r="3653" spans="1:6" x14ac:dyDescent="0.25">
      <c r="A3653" t="s">
        <v>3895</v>
      </c>
      <c r="B3653">
        <v>0</v>
      </c>
      <c r="C3653" s="1">
        <v>45786</v>
      </c>
      <c r="D3653" t="s">
        <v>2</v>
      </c>
      <c r="E3653" s="8" t="str">
        <f t="shared" si="57"/>
        <v>Blank</v>
      </c>
      <c r="F3653">
        <f>_xlfn.XLOOKUP(C3653,'Wk no''s'!B:B,'Wk no''s'!C:C,FALSE)</f>
        <v>19</v>
      </c>
    </row>
    <row r="3654" spans="1:6" x14ac:dyDescent="0.25">
      <c r="A3654" t="s">
        <v>3896</v>
      </c>
      <c r="B3654">
        <v>0</v>
      </c>
      <c r="C3654" s="1">
        <v>45786</v>
      </c>
      <c r="D3654" t="s">
        <v>2</v>
      </c>
      <c r="E3654" s="8" t="str">
        <f t="shared" si="57"/>
        <v>Blank</v>
      </c>
      <c r="F3654">
        <f>_xlfn.XLOOKUP(C3654,'Wk no''s'!B:B,'Wk no''s'!C:C,FALSE)</f>
        <v>19</v>
      </c>
    </row>
    <row r="3655" spans="1:6" x14ac:dyDescent="0.25">
      <c r="A3655" t="s">
        <v>3897</v>
      </c>
      <c r="C3655" s="1">
        <v>45786</v>
      </c>
      <c r="D3655" t="s">
        <v>2</v>
      </c>
      <c r="E3655" s="8" t="str">
        <f t="shared" si="57"/>
        <v>Blank</v>
      </c>
      <c r="F3655">
        <f>_xlfn.XLOOKUP(C3655,'Wk no''s'!B:B,'Wk no''s'!C:C,FALSE)</f>
        <v>19</v>
      </c>
    </row>
    <row r="3656" spans="1:6" x14ac:dyDescent="0.25">
      <c r="A3656" t="s">
        <v>3898</v>
      </c>
      <c r="C3656" s="1">
        <v>45786</v>
      </c>
      <c r="D3656" t="s">
        <v>2</v>
      </c>
      <c r="E3656" s="8" t="str">
        <f t="shared" si="57"/>
        <v>Blank</v>
      </c>
      <c r="F3656">
        <f>_xlfn.XLOOKUP(C3656,'Wk no''s'!B:B,'Wk no''s'!C:C,FALSE)</f>
        <v>19</v>
      </c>
    </row>
    <row r="3657" spans="1:6" x14ac:dyDescent="0.25">
      <c r="A3657" t="s">
        <v>3899</v>
      </c>
      <c r="C3657" s="1">
        <v>45786</v>
      </c>
      <c r="D3657" t="s">
        <v>2</v>
      </c>
      <c r="E3657" s="8" t="str">
        <f t="shared" si="57"/>
        <v>Blank</v>
      </c>
      <c r="F3657">
        <f>_xlfn.XLOOKUP(C3657,'Wk no''s'!B:B,'Wk no''s'!C:C,FALSE)</f>
        <v>19</v>
      </c>
    </row>
    <row r="3658" spans="1:6" x14ac:dyDescent="0.25">
      <c r="A3658" t="s">
        <v>3900</v>
      </c>
      <c r="C3658" s="1">
        <v>45786</v>
      </c>
      <c r="D3658" t="s">
        <v>2</v>
      </c>
      <c r="E3658" s="8" t="str">
        <f t="shared" si="57"/>
        <v>Blank</v>
      </c>
      <c r="F3658">
        <f>_xlfn.XLOOKUP(C3658,'Wk no''s'!B:B,'Wk no''s'!C:C,FALSE)</f>
        <v>19</v>
      </c>
    </row>
    <row r="3659" spans="1:6" x14ac:dyDescent="0.25">
      <c r="A3659" t="s">
        <v>3901</v>
      </c>
      <c r="C3659" s="1">
        <v>45786</v>
      </c>
      <c r="D3659" t="s">
        <v>2</v>
      </c>
      <c r="E3659" s="8" t="str">
        <f t="shared" si="57"/>
        <v>Blank</v>
      </c>
      <c r="F3659">
        <f>_xlfn.XLOOKUP(C3659,'Wk no''s'!B:B,'Wk no''s'!C:C,FALSE)</f>
        <v>19</v>
      </c>
    </row>
    <row r="3660" spans="1:6" x14ac:dyDescent="0.25">
      <c r="A3660" t="s">
        <v>3902</v>
      </c>
      <c r="C3660" s="1">
        <v>45786</v>
      </c>
      <c r="D3660" t="s">
        <v>2</v>
      </c>
      <c r="E3660" s="8" t="str">
        <f t="shared" si="57"/>
        <v>Blank</v>
      </c>
      <c r="F3660">
        <f>_xlfn.XLOOKUP(C3660,'Wk no''s'!B:B,'Wk no''s'!C:C,FALSE)</f>
        <v>19</v>
      </c>
    </row>
    <row r="3661" spans="1:6" x14ac:dyDescent="0.25">
      <c r="A3661" t="s">
        <v>3903</v>
      </c>
      <c r="C3661" s="1">
        <v>45786</v>
      </c>
      <c r="D3661" t="s">
        <v>2</v>
      </c>
      <c r="E3661" s="8" t="str">
        <f t="shared" si="57"/>
        <v>Blank</v>
      </c>
      <c r="F3661">
        <f>_xlfn.XLOOKUP(C3661,'Wk no''s'!B:B,'Wk no''s'!C:C,FALSE)</f>
        <v>19</v>
      </c>
    </row>
    <row r="3662" spans="1:6" x14ac:dyDescent="0.25">
      <c r="A3662" t="s">
        <v>3904</v>
      </c>
      <c r="C3662" s="1">
        <v>45786</v>
      </c>
      <c r="D3662" t="s">
        <v>2</v>
      </c>
      <c r="E3662" s="8" t="str">
        <f t="shared" si="57"/>
        <v>Blank</v>
      </c>
      <c r="F3662">
        <f>_xlfn.XLOOKUP(C3662,'Wk no''s'!B:B,'Wk no''s'!C:C,FALSE)</f>
        <v>19</v>
      </c>
    </row>
    <row r="3663" spans="1:6" x14ac:dyDescent="0.25">
      <c r="A3663" t="s">
        <v>3905</v>
      </c>
      <c r="C3663" s="1">
        <v>45786</v>
      </c>
      <c r="D3663" t="s">
        <v>2</v>
      </c>
      <c r="E3663" s="8" t="str">
        <f t="shared" si="57"/>
        <v>Blank</v>
      </c>
      <c r="F3663">
        <f>_xlfn.XLOOKUP(C3663,'Wk no''s'!B:B,'Wk no''s'!C:C,FALSE)</f>
        <v>19</v>
      </c>
    </row>
    <row r="3664" spans="1:6" x14ac:dyDescent="0.25">
      <c r="A3664" t="s">
        <v>3906</v>
      </c>
      <c r="C3664" s="1">
        <v>45786</v>
      </c>
      <c r="D3664" t="s">
        <v>2</v>
      </c>
      <c r="E3664" s="8" t="str">
        <f t="shared" si="57"/>
        <v>Blank</v>
      </c>
      <c r="F3664">
        <f>_xlfn.XLOOKUP(C3664,'Wk no''s'!B:B,'Wk no''s'!C:C,FALSE)</f>
        <v>19</v>
      </c>
    </row>
    <row r="3665" spans="1:6" x14ac:dyDescent="0.25">
      <c r="A3665" t="s">
        <v>3907</v>
      </c>
      <c r="C3665" s="1">
        <v>45786</v>
      </c>
      <c r="D3665" t="s">
        <v>2</v>
      </c>
      <c r="E3665" s="8" t="str">
        <f t="shared" si="57"/>
        <v>Blank</v>
      </c>
      <c r="F3665">
        <f>_xlfn.XLOOKUP(C3665,'Wk no''s'!B:B,'Wk no''s'!C:C,FALSE)</f>
        <v>19</v>
      </c>
    </row>
    <row r="3666" spans="1:6" x14ac:dyDescent="0.25">
      <c r="A3666" t="s">
        <v>3908</v>
      </c>
      <c r="C3666" s="1">
        <v>45785</v>
      </c>
      <c r="D3666" t="s">
        <v>11</v>
      </c>
      <c r="E3666" s="8" t="str">
        <f t="shared" ref="E3666:E3729" si="58">IF(B3666=0,"Blank","Not Blank")</f>
        <v>Blank</v>
      </c>
      <c r="F3666">
        <f>_xlfn.XLOOKUP(C3666,'Wk no''s'!B:B,'Wk no''s'!C:C,FALSE)</f>
        <v>19</v>
      </c>
    </row>
    <row r="3667" spans="1:6" x14ac:dyDescent="0.25">
      <c r="A3667" t="s">
        <v>3909</v>
      </c>
      <c r="B3667">
        <v>1</v>
      </c>
      <c r="C3667" s="1">
        <v>45785</v>
      </c>
      <c r="D3667" t="s">
        <v>11</v>
      </c>
      <c r="E3667" s="8" t="str">
        <f t="shared" si="58"/>
        <v>Not Blank</v>
      </c>
      <c r="F3667">
        <f>_xlfn.XLOOKUP(C3667,'Wk no''s'!B:B,'Wk no''s'!C:C,FALSE)</f>
        <v>19</v>
      </c>
    </row>
    <row r="3668" spans="1:6" x14ac:dyDescent="0.25">
      <c r="A3668" t="s">
        <v>3910</v>
      </c>
      <c r="C3668" s="1">
        <v>45784</v>
      </c>
      <c r="D3668" t="s">
        <v>11</v>
      </c>
      <c r="E3668" s="8" t="str">
        <f t="shared" si="58"/>
        <v>Blank</v>
      </c>
      <c r="F3668">
        <f>_xlfn.XLOOKUP(C3668,'Wk no''s'!B:B,'Wk no''s'!C:C,FALSE)</f>
        <v>19</v>
      </c>
    </row>
    <row r="3669" spans="1:6" x14ac:dyDescent="0.25">
      <c r="A3669" t="s">
        <v>3911</v>
      </c>
      <c r="B3669">
        <v>16</v>
      </c>
      <c r="C3669" s="1">
        <v>45786</v>
      </c>
      <c r="D3669" t="s">
        <v>11</v>
      </c>
      <c r="E3669" s="8" t="str">
        <f t="shared" si="58"/>
        <v>Not Blank</v>
      </c>
      <c r="F3669">
        <f>_xlfn.XLOOKUP(C3669,'Wk no''s'!B:B,'Wk no''s'!C:C,FALSE)</f>
        <v>19</v>
      </c>
    </row>
    <row r="3670" spans="1:6" x14ac:dyDescent="0.25">
      <c r="A3670" t="s">
        <v>3912</v>
      </c>
      <c r="C3670" s="1">
        <v>45784</v>
      </c>
      <c r="D3670" t="s">
        <v>11</v>
      </c>
      <c r="E3670" s="8" t="str">
        <f t="shared" si="58"/>
        <v>Blank</v>
      </c>
      <c r="F3670">
        <f>_xlfn.XLOOKUP(C3670,'Wk no''s'!B:B,'Wk no''s'!C:C,FALSE)</f>
        <v>19</v>
      </c>
    </row>
    <row r="3671" spans="1:6" x14ac:dyDescent="0.25">
      <c r="A3671" t="s">
        <v>7195</v>
      </c>
      <c r="C3671" s="1">
        <v>45789</v>
      </c>
      <c r="D3671" t="s">
        <v>8</v>
      </c>
      <c r="E3671" s="8" t="str">
        <f t="shared" si="58"/>
        <v>Blank</v>
      </c>
      <c r="F3671">
        <f>_xlfn.XLOOKUP(C3671,'Wk no''s'!B:B,'Wk no''s'!C:C,FALSE)</f>
        <v>20</v>
      </c>
    </row>
    <row r="3672" spans="1:6" x14ac:dyDescent="0.25">
      <c r="A3672" t="s">
        <v>7196</v>
      </c>
      <c r="B3672">
        <v>0</v>
      </c>
      <c r="C3672" s="1">
        <v>45792</v>
      </c>
      <c r="D3672" t="s">
        <v>8</v>
      </c>
      <c r="E3672" s="8" t="str">
        <f t="shared" si="58"/>
        <v>Blank</v>
      </c>
      <c r="F3672">
        <f>_xlfn.XLOOKUP(C3672,'Wk no''s'!B:B,'Wk no''s'!C:C,FALSE)</f>
        <v>20</v>
      </c>
    </row>
    <row r="3673" spans="1:6" x14ac:dyDescent="0.25">
      <c r="A3673" t="s">
        <v>7197</v>
      </c>
      <c r="B3673">
        <v>0</v>
      </c>
      <c r="C3673" s="1">
        <v>45793</v>
      </c>
      <c r="D3673" t="s">
        <v>8</v>
      </c>
      <c r="E3673" s="8" t="str">
        <f t="shared" si="58"/>
        <v>Blank</v>
      </c>
      <c r="F3673">
        <f>_xlfn.XLOOKUP(C3673,'Wk no''s'!B:B,'Wk no''s'!C:C,FALSE)</f>
        <v>20</v>
      </c>
    </row>
    <row r="3674" spans="1:6" x14ac:dyDescent="0.25">
      <c r="A3674" t="s">
        <v>7198</v>
      </c>
      <c r="C3674" s="1">
        <v>45789</v>
      </c>
      <c r="D3674" t="s">
        <v>192</v>
      </c>
      <c r="E3674" s="8" t="str">
        <f t="shared" si="58"/>
        <v>Blank</v>
      </c>
      <c r="F3674">
        <f>_xlfn.XLOOKUP(C3674,'Wk no''s'!B:B,'Wk no''s'!C:C,FALSE)</f>
        <v>20</v>
      </c>
    </row>
    <row r="3675" spans="1:6" x14ac:dyDescent="0.25">
      <c r="A3675" t="s">
        <v>7199</v>
      </c>
      <c r="C3675" s="1">
        <v>45789</v>
      </c>
      <c r="D3675" t="s">
        <v>192</v>
      </c>
      <c r="E3675" s="8" t="str">
        <f t="shared" si="58"/>
        <v>Blank</v>
      </c>
      <c r="F3675">
        <f>_xlfn.XLOOKUP(C3675,'Wk no''s'!B:B,'Wk no''s'!C:C,FALSE)</f>
        <v>20</v>
      </c>
    </row>
    <row r="3676" spans="1:6" x14ac:dyDescent="0.25">
      <c r="A3676" t="s">
        <v>7200</v>
      </c>
      <c r="C3676" s="1">
        <v>45789</v>
      </c>
      <c r="D3676" t="s">
        <v>192</v>
      </c>
      <c r="E3676" s="8" t="str">
        <f t="shared" si="58"/>
        <v>Blank</v>
      </c>
      <c r="F3676">
        <f>_xlfn.XLOOKUP(C3676,'Wk no''s'!B:B,'Wk no''s'!C:C,FALSE)</f>
        <v>20</v>
      </c>
    </row>
    <row r="3677" spans="1:6" x14ac:dyDescent="0.25">
      <c r="A3677" t="s">
        <v>7201</v>
      </c>
      <c r="C3677" s="1">
        <v>45789</v>
      </c>
      <c r="D3677" t="s">
        <v>192</v>
      </c>
      <c r="E3677" s="8" t="str">
        <f t="shared" si="58"/>
        <v>Blank</v>
      </c>
      <c r="F3677">
        <f>_xlfn.XLOOKUP(C3677,'Wk no''s'!B:B,'Wk no''s'!C:C,FALSE)</f>
        <v>20</v>
      </c>
    </row>
    <row r="3678" spans="1:6" x14ac:dyDescent="0.25">
      <c r="A3678" t="s">
        <v>7202</v>
      </c>
      <c r="C3678" s="1">
        <v>45789</v>
      </c>
      <c r="D3678" t="s">
        <v>192</v>
      </c>
      <c r="E3678" s="8" t="str">
        <f t="shared" si="58"/>
        <v>Blank</v>
      </c>
      <c r="F3678">
        <f>_xlfn.XLOOKUP(C3678,'Wk no''s'!B:B,'Wk no''s'!C:C,FALSE)</f>
        <v>20</v>
      </c>
    </row>
    <row r="3679" spans="1:6" x14ac:dyDescent="0.25">
      <c r="A3679" t="s">
        <v>7203</v>
      </c>
      <c r="C3679" s="1">
        <v>45790</v>
      </c>
      <c r="D3679" t="s">
        <v>192</v>
      </c>
      <c r="E3679" s="8" t="str">
        <f t="shared" si="58"/>
        <v>Blank</v>
      </c>
      <c r="F3679">
        <f>_xlfn.XLOOKUP(C3679,'Wk no''s'!B:B,'Wk no''s'!C:C,FALSE)</f>
        <v>20</v>
      </c>
    </row>
    <row r="3680" spans="1:6" x14ac:dyDescent="0.25">
      <c r="A3680" t="s">
        <v>7204</v>
      </c>
      <c r="C3680" s="1">
        <v>45789</v>
      </c>
      <c r="D3680" t="s">
        <v>192</v>
      </c>
      <c r="E3680" s="8" t="str">
        <f t="shared" si="58"/>
        <v>Blank</v>
      </c>
      <c r="F3680">
        <f>_xlfn.XLOOKUP(C3680,'Wk no''s'!B:B,'Wk no''s'!C:C,FALSE)</f>
        <v>20</v>
      </c>
    </row>
    <row r="3681" spans="1:6" x14ac:dyDescent="0.25">
      <c r="A3681" t="s">
        <v>7205</v>
      </c>
      <c r="C3681" s="1">
        <v>45790</v>
      </c>
      <c r="D3681" t="s">
        <v>192</v>
      </c>
      <c r="E3681" s="8" t="str">
        <f t="shared" si="58"/>
        <v>Blank</v>
      </c>
      <c r="F3681">
        <f>_xlfn.XLOOKUP(C3681,'Wk no''s'!B:B,'Wk no''s'!C:C,FALSE)</f>
        <v>20</v>
      </c>
    </row>
    <row r="3682" spans="1:6" x14ac:dyDescent="0.25">
      <c r="A3682" t="s">
        <v>7206</v>
      </c>
      <c r="C3682" s="1">
        <v>45789</v>
      </c>
      <c r="D3682" t="s">
        <v>192</v>
      </c>
      <c r="E3682" s="8" t="str">
        <f t="shared" si="58"/>
        <v>Blank</v>
      </c>
      <c r="F3682">
        <f>_xlfn.XLOOKUP(C3682,'Wk no''s'!B:B,'Wk no''s'!C:C,FALSE)</f>
        <v>20</v>
      </c>
    </row>
    <row r="3683" spans="1:6" x14ac:dyDescent="0.25">
      <c r="A3683" t="s">
        <v>7207</v>
      </c>
      <c r="C3683" s="1">
        <v>45790</v>
      </c>
      <c r="D3683" t="s">
        <v>192</v>
      </c>
      <c r="E3683" s="8" t="str">
        <f t="shared" si="58"/>
        <v>Blank</v>
      </c>
      <c r="F3683">
        <f>_xlfn.XLOOKUP(C3683,'Wk no''s'!B:B,'Wk no''s'!C:C,FALSE)</f>
        <v>20</v>
      </c>
    </row>
    <row r="3684" spans="1:6" x14ac:dyDescent="0.25">
      <c r="A3684" t="s">
        <v>7208</v>
      </c>
      <c r="C3684" s="1">
        <v>45789</v>
      </c>
      <c r="D3684" t="s">
        <v>192</v>
      </c>
      <c r="E3684" s="8" t="str">
        <f t="shared" si="58"/>
        <v>Blank</v>
      </c>
      <c r="F3684">
        <f>_xlfn.XLOOKUP(C3684,'Wk no''s'!B:B,'Wk no''s'!C:C,FALSE)</f>
        <v>20</v>
      </c>
    </row>
    <row r="3685" spans="1:6" x14ac:dyDescent="0.25">
      <c r="A3685" t="s">
        <v>7209</v>
      </c>
      <c r="C3685" s="1">
        <v>45791</v>
      </c>
      <c r="D3685" t="s">
        <v>192</v>
      </c>
      <c r="E3685" s="8" t="str">
        <f t="shared" si="58"/>
        <v>Blank</v>
      </c>
      <c r="F3685">
        <f>_xlfn.XLOOKUP(C3685,'Wk no''s'!B:B,'Wk no''s'!C:C,FALSE)</f>
        <v>20</v>
      </c>
    </row>
    <row r="3686" spans="1:6" x14ac:dyDescent="0.25">
      <c r="A3686" t="s">
        <v>7210</v>
      </c>
      <c r="C3686" s="1">
        <v>45790</v>
      </c>
      <c r="D3686" t="s">
        <v>192</v>
      </c>
      <c r="E3686" s="8" t="str">
        <f t="shared" si="58"/>
        <v>Blank</v>
      </c>
      <c r="F3686">
        <f>_xlfn.XLOOKUP(C3686,'Wk no''s'!B:B,'Wk no''s'!C:C,FALSE)</f>
        <v>20</v>
      </c>
    </row>
    <row r="3687" spans="1:6" x14ac:dyDescent="0.25">
      <c r="A3687" t="s">
        <v>7211</v>
      </c>
      <c r="C3687" s="1">
        <v>45791</v>
      </c>
      <c r="D3687" t="s">
        <v>192</v>
      </c>
      <c r="E3687" s="8" t="str">
        <f t="shared" si="58"/>
        <v>Blank</v>
      </c>
      <c r="F3687">
        <f>_xlfn.XLOOKUP(C3687,'Wk no''s'!B:B,'Wk no''s'!C:C,FALSE)</f>
        <v>20</v>
      </c>
    </row>
    <row r="3688" spans="1:6" x14ac:dyDescent="0.25">
      <c r="A3688" t="s">
        <v>7212</v>
      </c>
      <c r="B3688">
        <v>184</v>
      </c>
      <c r="C3688" s="1">
        <v>45792</v>
      </c>
      <c r="D3688" t="s">
        <v>184</v>
      </c>
      <c r="E3688" s="8" t="str">
        <f t="shared" si="58"/>
        <v>Not Blank</v>
      </c>
      <c r="F3688">
        <f>_xlfn.XLOOKUP(C3688,'Wk no''s'!B:B,'Wk no''s'!C:C,FALSE)</f>
        <v>20</v>
      </c>
    </row>
    <row r="3689" spans="1:6" x14ac:dyDescent="0.25">
      <c r="A3689" t="s">
        <v>7213</v>
      </c>
      <c r="B3689">
        <v>88</v>
      </c>
      <c r="C3689" s="1">
        <v>45791</v>
      </c>
      <c r="D3689" t="s">
        <v>184</v>
      </c>
      <c r="E3689" s="8" t="str">
        <f t="shared" si="58"/>
        <v>Not Blank</v>
      </c>
      <c r="F3689">
        <f>_xlfn.XLOOKUP(C3689,'Wk no''s'!B:B,'Wk no''s'!C:C,FALSE)</f>
        <v>20</v>
      </c>
    </row>
    <row r="3690" spans="1:6" x14ac:dyDescent="0.25">
      <c r="A3690" t="s">
        <v>7214</v>
      </c>
      <c r="B3690">
        <v>48</v>
      </c>
      <c r="C3690" s="1">
        <v>45791</v>
      </c>
      <c r="D3690" t="s">
        <v>184</v>
      </c>
      <c r="E3690" s="8" t="str">
        <f t="shared" si="58"/>
        <v>Not Blank</v>
      </c>
      <c r="F3690">
        <f>_xlfn.XLOOKUP(C3690,'Wk no''s'!B:B,'Wk no''s'!C:C,FALSE)</f>
        <v>20</v>
      </c>
    </row>
    <row r="3691" spans="1:6" x14ac:dyDescent="0.25">
      <c r="A3691" t="s">
        <v>7215</v>
      </c>
      <c r="B3691">
        <v>16</v>
      </c>
      <c r="C3691" s="1">
        <v>45790</v>
      </c>
      <c r="D3691" t="s">
        <v>184</v>
      </c>
      <c r="E3691" s="8" t="str">
        <f t="shared" si="58"/>
        <v>Not Blank</v>
      </c>
      <c r="F3691">
        <f>_xlfn.XLOOKUP(C3691,'Wk no''s'!B:B,'Wk no''s'!C:C,FALSE)</f>
        <v>20</v>
      </c>
    </row>
    <row r="3692" spans="1:6" x14ac:dyDescent="0.25">
      <c r="A3692" t="s">
        <v>7216</v>
      </c>
      <c r="C3692" s="1">
        <v>45789</v>
      </c>
      <c r="D3692" t="s">
        <v>184</v>
      </c>
      <c r="E3692" s="8" t="str">
        <f t="shared" si="58"/>
        <v>Blank</v>
      </c>
      <c r="F3692">
        <f>_xlfn.XLOOKUP(C3692,'Wk no''s'!B:B,'Wk no''s'!C:C,FALSE)</f>
        <v>20</v>
      </c>
    </row>
    <row r="3693" spans="1:6" x14ac:dyDescent="0.25">
      <c r="A3693" t="s">
        <v>7217</v>
      </c>
      <c r="B3693">
        <v>0</v>
      </c>
      <c r="C3693" s="1">
        <v>45789</v>
      </c>
      <c r="D3693" t="s">
        <v>184</v>
      </c>
      <c r="E3693" s="8" t="str">
        <f t="shared" si="58"/>
        <v>Blank</v>
      </c>
      <c r="F3693">
        <f>_xlfn.XLOOKUP(C3693,'Wk no''s'!B:B,'Wk no''s'!C:C,FALSE)</f>
        <v>20</v>
      </c>
    </row>
    <row r="3694" spans="1:6" x14ac:dyDescent="0.25">
      <c r="A3694" t="s">
        <v>7218</v>
      </c>
      <c r="B3694">
        <v>16</v>
      </c>
      <c r="C3694" s="1">
        <v>45793</v>
      </c>
      <c r="D3694" t="s">
        <v>184</v>
      </c>
      <c r="E3694" s="8" t="str">
        <f t="shared" si="58"/>
        <v>Not Blank</v>
      </c>
      <c r="F3694">
        <f>_xlfn.XLOOKUP(C3694,'Wk no''s'!B:B,'Wk no''s'!C:C,FALSE)</f>
        <v>20</v>
      </c>
    </row>
    <row r="3695" spans="1:6" x14ac:dyDescent="0.25">
      <c r="A3695" t="s">
        <v>7219</v>
      </c>
      <c r="C3695" s="1">
        <v>45792</v>
      </c>
      <c r="D3695" t="s">
        <v>184</v>
      </c>
      <c r="E3695" s="8" t="str">
        <f t="shared" si="58"/>
        <v>Blank</v>
      </c>
      <c r="F3695">
        <f>_xlfn.XLOOKUP(C3695,'Wk no''s'!B:B,'Wk no''s'!C:C,FALSE)</f>
        <v>20</v>
      </c>
    </row>
    <row r="3696" spans="1:6" x14ac:dyDescent="0.25">
      <c r="A3696" t="s">
        <v>7220</v>
      </c>
      <c r="B3696">
        <v>64</v>
      </c>
      <c r="C3696" s="1">
        <v>45789</v>
      </c>
      <c r="D3696" t="s">
        <v>15</v>
      </c>
      <c r="E3696" s="8" t="str">
        <f t="shared" si="58"/>
        <v>Not Blank</v>
      </c>
      <c r="F3696">
        <f>_xlfn.XLOOKUP(C3696,'Wk no''s'!B:B,'Wk no''s'!C:C,FALSE)</f>
        <v>20</v>
      </c>
    </row>
    <row r="3697" spans="1:6" x14ac:dyDescent="0.25">
      <c r="A3697" t="s">
        <v>7221</v>
      </c>
      <c r="B3697">
        <v>56</v>
      </c>
      <c r="C3697" s="1">
        <v>45789</v>
      </c>
      <c r="D3697" t="s">
        <v>15</v>
      </c>
      <c r="E3697" s="8" t="str">
        <f t="shared" si="58"/>
        <v>Not Blank</v>
      </c>
      <c r="F3697">
        <f>_xlfn.XLOOKUP(C3697,'Wk no''s'!B:B,'Wk no''s'!C:C,FALSE)</f>
        <v>20</v>
      </c>
    </row>
    <row r="3698" spans="1:6" x14ac:dyDescent="0.25">
      <c r="A3698" t="s">
        <v>7222</v>
      </c>
      <c r="B3698">
        <v>40</v>
      </c>
      <c r="C3698" s="1">
        <v>45791</v>
      </c>
      <c r="D3698" t="s">
        <v>15</v>
      </c>
      <c r="E3698" s="8" t="str">
        <f t="shared" si="58"/>
        <v>Not Blank</v>
      </c>
      <c r="F3698">
        <f>_xlfn.XLOOKUP(C3698,'Wk no''s'!B:B,'Wk no''s'!C:C,FALSE)</f>
        <v>20</v>
      </c>
    </row>
    <row r="3699" spans="1:6" x14ac:dyDescent="0.25">
      <c r="A3699" t="s">
        <v>7223</v>
      </c>
      <c r="B3699">
        <v>0</v>
      </c>
      <c r="C3699" s="1">
        <v>45789</v>
      </c>
      <c r="D3699" t="s">
        <v>15</v>
      </c>
      <c r="E3699" s="8" t="str">
        <f t="shared" si="58"/>
        <v>Blank</v>
      </c>
      <c r="F3699">
        <f>_xlfn.XLOOKUP(C3699,'Wk no''s'!B:B,'Wk no''s'!C:C,FALSE)</f>
        <v>20</v>
      </c>
    </row>
    <row r="3700" spans="1:6" x14ac:dyDescent="0.25">
      <c r="A3700" t="s">
        <v>7224</v>
      </c>
      <c r="B3700">
        <v>8</v>
      </c>
      <c r="C3700" s="1">
        <v>45789</v>
      </c>
      <c r="D3700" t="s">
        <v>15</v>
      </c>
      <c r="E3700" s="8" t="str">
        <f t="shared" si="58"/>
        <v>Not Blank</v>
      </c>
      <c r="F3700">
        <f>_xlfn.XLOOKUP(C3700,'Wk no''s'!B:B,'Wk no''s'!C:C,FALSE)</f>
        <v>20</v>
      </c>
    </row>
    <row r="3701" spans="1:6" x14ac:dyDescent="0.25">
      <c r="A3701" t="s">
        <v>7225</v>
      </c>
      <c r="B3701">
        <v>16</v>
      </c>
      <c r="C3701" s="1">
        <v>45790</v>
      </c>
      <c r="D3701" t="s">
        <v>15</v>
      </c>
      <c r="E3701" s="8" t="str">
        <f t="shared" si="58"/>
        <v>Not Blank</v>
      </c>
      <c r="F3701">
        <f>_xlfn.XLOOKUP(C3701,'Wk no''s'!B:B,'Wk no''s'!C:C,FALSE)</f>
        <v>20</v>
      </c>
    </row>
    <row r="3702" spans="1:6" x14ac:dyDescent="0.25">
      <c r="A3702" t="s">
        <v>7226</v>
      </c>
      <c r="B3702">
        <v>16</v>
      </c>
      <c r="C3702" s="1">
        <v>45791</v>
      </c>
      <c r="D3702" t="s">
        <v>15</v>
      </c>
      <c r="E3702" s="8" t="str">
        <f t="shared" si="58"/>
        <v>Not Blank</v>
      </c>
      <c r="F3702">
        <f>_xlfn.XLOOKUP(C3702,'Wk no''s'!B:B,'Wk no''s'!C:C,FALSE)</f>
        <v>20</v>
      </c>
    </row>
    <row r="3703" spans="1:6" x14ac:dyDescent="0.25">
      <c r="A3703" t="s">
        <v>7227</v>
      </c>
      <c r="B3703">
        <v>8</v>
      </c>
      <c r="C3703" s="1">
        <v>45790</v>
      </c>
      <c r="D3703" t="s">
        <v>15</v>
      </c>
      <c r="E3703" s="8" t="str">
        <f t="shared" si="58"/>
        <v>Not Blank</v>
      </c>
      <c r="F3703">
        <f>_xlfn.XLOOKUP(C3703,'Wk no''s'!B:B,'Wk no''s'!C:C,FALSE)</f>
        <v>20</v>
      </c>
    </row>
    <row r="3704" spans="1:6" x14ac:dyDescent="0.25">
      <c r="A3704" t="s">
        <v>7228</v>
      </c>
      <c r="C3704" s="1">
        <v>45790</v>
      </c>
      <c r="D3704" t="s">
        <v>15</v>
      </c>
      <c r="E3704" s="8" t="str">
        <f t="shared" si="58"/>
        <v>Blank</v>
      </c>
      <c r="F3704">
        <f>_xlfn.XLOOKUP(C3704,'Wk no''s'!B:B,'Wk no''s'!C:C,FALSE)</f>
        <v>20</v>
      </c>
    </row>
    <row r="3705" spans="1:6" x14ac:dyDescent="0.25">
      <c r="A3705" t="s">
        <v>7229</v>
      </c>
      <c r="C3705" s="1">
        <v>45790</v>
      </c>
      <c r="D3705" t="s">
        <v>15</v>
      </c>
      <c r="E3705" s="8" t="str">
        <f t="shared" si="58"/>
        <v>Blank</v>
      </c>
      <c r="F3705">
        <f>_xlfn.XLOOKUP(C3705,'Wk no''s'!B:B,'Wk no''s'!C:C,FALSE)</f>
        <v>20</v>
      </c>
    </row>
    <row r="3706" spans="1:6" x14ac:dyDescent="0.25">
      <c r="A3706" t="s">
        <v>7230</v>
      </c>
      <c r="B3706">
        <v>16</v>
      </c>
      <c r="C3706" s="1">
        <v>45793</v>
      </c>
      <c r="D3706" t="s">
        <v>15</v>
      </c>
      <c r="E3706" s="8" t="str">
        <f t="shared" si="58"/>
        <v>Not Blank</v>
      </c>
      <c r="F3706">
        <f>_xlfn.XLOOKUP(C3706,'Wk no''s'!B:B,'Wk no''s'!C:C,FALSE)</f>
        <v>20</v>
      </c>
    </row>
    <row r="3707" spans="1:6" x14ac:dyDescent="0.25">
      <c r="A3707" t="s">
        <v>7231</v>
      </c>
      <c r="C3707" s="1">
        <v>45791</v>
      </c>
      <c r="D3707" t="s">
        <v>15</v>
      </c>
      <c r="E3707" s="8" t="str">
        <f t="shared" si="58"/>
        <v>Blank</v>
      </c>
      <c r="F3707">
        <f>_xlfn.XLOOKUP(C3707,'Wk no''s'!B:B,'Wk no''s'!C:C,FALSE)</f>
        <v>20</v>
      </c>
    </row>
    <row r="3708" spans="1:6" x14ac:dyDescent="0.25">
      <c r="A3708" t="s">
        <v>7232</v>
      </c>
      <c r="C3708" s="1">
        <v>45792</v>
      </c>
      <c r="D3708" t="s">
        <v>15</v>
      </c>
      <c r="E3708" s="8" t="str">
        <f t="shared" si="58"/>
        <v>Blank</v>
      </c>
      <c r="F3708">
        <f>_xlfn.XLOOKUP(C3708,'Wk no''s'!B:B,'Wk no''s'!C:C,FALSE)</f>
        <v>20</v>
      </c>
    </row>
    <row r="3709" spans="1:6" x14ac:dyDescent="0.25">
      <c r="A3709" t="s">
        <v>7233</v>
      </c>
      <c r="B3709">
        <v>88</v>
      </c>
      <c r="C3709" s="1">
        <v>45791</v>
      </c>
      <c r="D3709" t="s">
        <v>141</v>
      </c>
      <c r="E3709" s="8" t="str">
        <f t="shared" si="58"/>
        <v>Not Blank</v>
      </c>
      <c r="F3709">
        <f>_xlfn.XLOOKUP(C3709,'Wk no''s'!B:B,'Wk no''s'!C:C,FALSE)</f>
        <v>20</v>
      </c>
    </row>
    <row r="3710" spans="1:6" x14ac:dyDescent="0.25">
      <c r="A3710" t="s">
        <v>7234</v>
      </c>
      <c r="B3710">
        <v>16</v>
      </c>
      <c r="C3710" s="1">
        <v>45789</v>
      </c>
      <c r="D3710" t="s">
        <v>141</v>
      </c>
      <c r="E3710" s="8" t="str">
        <f t="shared" si="58"/>
        <v>Not Blank</v>
      </c>
      <c r="F3710">
        <f>_xlfn.XLOOKUP(C3710,'Wk no''s'!B:B,'Wk no''s'!C:C,FALSE)</f>
        <v>20</v>
      </c>
    </row>
    <row r="3711" spans="1:6" x14ac:dyDescent="0.25">
      <c r="A3711" t="s">
        <v>7235</v>
      </c>
      <c r="B3711">
        <v>72</v>
      </c>
      <c r="C3711" s="1">
        <v>45791</v>
      </c>
      <c r="D3711" t="s">
        <v>2</v>
      </c>
      <c r="E3711" s="8" t="str">
        <f t="shared" si="58"/>
        <v>Not Blank</v>
      </c>
      <c r="F3711">
        <f>_xlfn.XLOOKUP(C3711,'Wk no''s'!B:B,'Wk no''s'!C:C,FALSE)</f>
        <v>20</v>
      </c>
    </row>
    <row r="3712" spans="1:6" x14ac:dyDescent="0.25">
      <c r="A3712" t="s">
        <v>7236</v>
      </c>
      <c r="B3712">
        <v>24</v>
      </c>
      <c r="C3712" s="1">
        <v>45793</v>
      </c>
      <c r="D3712" t="s">
        <v>2</v>
      </c>
      <c r="E3712" s="8" t="str">
        <f t="shared" si="58"/>
        <v>Not Blank</v>
      </c>
      <c r="F3712">
        <f>_xlfn.XLOOKUP(C3712,'Wk no''s'!B:B,'Wk no''s'!C:C,FALSE)</f>
        <v>20</v>
      </c>
    </row>
    <row r="3713" spans="1:6" x14ac:dyDescent="0.25">
      <c r="A3713" t="s">
        <v>7237</v>
      </c>
      <c r="B3713">
        <v>24</v>
      </c>
      <c r="C3713" s="1">
        <v>45791</v>
      </c>
      <c r="D3713" t="s">
        <v>2</v>
      </c>
      <c r="E3713" s="8" t="str">
        <f t="shared" si="58"/>
        <v>Not Blank</v>
      </c>
      <c r="F3713">
        <f>_xlfn.XLOOKUP(C3713,'Wk no''s'!B:B,'Wk no''s'!C:C,FALSE)</f>
        <v>20</v>
      </c>
    </row>
    <row r="3714" spans="1:6" x14ac:dyDescent="0.25">
      <c r="A3714" t="s">
        <v>7238</v>
      </c>
      <c r="B3714">
        <v>32</v>
      </c>
      <c r="C3714" s="1">
        <v>45791</v>
      </c>
      <c r="D3714" t="s">
        <v>2</v>
      </c>
      <c r="E3714" s="8" t="str">
        <f t="shared" si="58"/>
        <v>Not Blank</v>
      </c>
      <c r="F3714">
        <f>_xlfn.XLOOKUP(C3714,'Wk no''s'!B:B,'Wk no''s'!C:C,FALSE)</f>
        <v>20</v>
      </c>
    </row>
    <row r="3715" spans="1:6" x14ac:dyDescent="0.25">
      <c r="A3715" t="s">
        <v>7239</v>
      </c>
      <c r="B3715">
        <v>32</v>
      </c>
      <c r="C3715" s="1">
        <v>45791</v>
      </c>
      <c r="D3715" t="s">
        <v>2</v>
      </c>
      <c r="E3715" s="8" t="str">
        <f t="shared" si="58"/>
        <v>Not Blank</v>
      </c>
      <c r="F3715">
        <f>_xlfn.XLOOKUP(C3715,'Wk no''s'!B:B,'Wk no''s'!C:C,FALSE)</f>
        <v>20</v>
      </c>
    </row>
    <row r="3716" spans="1:6" x14ac:dyDescent="0.25">
      <c r="A3716" t="s">
        <v>7240</v>
      </c>
      <c r="B3716">
        <v>40</v>
      </c>
      <c r="C3716" s="1">
        <v>45792</v>
      </c>
      <c r="D3716" t="s">
        <v>2</v>
      </c>
      <c r="E3716" s="8" t="str">
        <f t="shared" si="58"/>
        <v>Not Blank</v>
      </c>
      <c r="F3716">
        <f>_xlfn.XLOOKUP(C3716,'Wk no''s'!B:B,'Wk no''s'!C:C,FALSE)</f>
        <v>20</v>
      </c>
    </row>
    <row r="3717" spans="1:6" x14ac:dyDescent="0.25">
      <c r="A3717" t="s">
        <v>7241</v>
      </c>
      <c r="B3717">
        <v>16</v>
      </c>
      <c r="C3717" s="1">
        <v>45789</v>
      </c>
      <c r="D3717" t="s">
        <v>2</v>
      </c>
      <c r="E3717" s="8" t="str">
        <f t="shared" si="58"/>
        <v>Not Blank</v>
      </c>
      <c r="F3717">
        <f>_xlfn.XLOOKUP(C3717,'Wk no''s'!B:B,'Wk no''s'!C:C,FALSE)</f>
        <v>20</v>
      </c>
    </row>
    <row r="3718" spans="1:6" x14ac:dyDescent="0.25">
      <c r="A3718" t="s">
        <v>7242</v>
      </c>
      <c r="C3718" s="1">
        <v>45792</v>
      </c>
      <c r="D3718" t="s">
        <v>2</v>
      </c>
      <c r="E3718" s="8" t="str">
        <f t="shared" si="58"/>
        <v>Blank</v>
      </c>
      <c r="F3718">
        <f>_xlfn.XLOOKUP(C3718,'Wk no''s'!B:B,'Wk no''s'!C:C,FALSE)</f>
        <v>20</v>
      </c>
    </row>
    <row r="3719" spans="1:6" x14ac:dyDescent="0.25">
      <c r="A3719" t="s">
        <v>7243</v>
      </c>
      <c r="B3719">
        <v>16</v>
      </c>
      <c r="C3719" s="1">
        <v>45790</v>
      </c>
      <c r="D3719" t="s">
        <v>2</v>
      </c>
      <c r="E3719" s="8" t="str">
        <f t="shared" si="58"/>
        <v>Not Blank</v>
      </c>
      <c r="F3719">
        <f>_xlfn.XLOOKUP(C3719,'Wk no''s'!B:B,'Wk no''s'!C:C,FALSE)</f>
        <v>20</v>
      </c>
    </row>
    <row r="3720" spans="1:6" x14ac:dyDescent="0.25">
      <c r="A3720" t="s">
        <v>7244</v>
      </c>
      <c r="B3720">
        <v>8</v>
      </c>
      <c r="C3720" s="1">
        <v>45789</v>
      </c>
      <c r="D3720" t="s">
        <v>2</v>
      </c>
      <c r="E3720" s="8" t="str">
        <f t="shared" si="58"/>
        <v>Not Blank</v>
      </c>
      <c r="F3720">
        <f>_xlfn.XLOOKUP(C3720,'Wk no''s'!B:B,'Wk no''s'!C:C,FALSE)</f>
        <v>20</v>
      </c>
    </row>
    <row r="3721" spans="1:6" x14ac:dyDescent="0.25">
      <c r="A3721" t="s">
        <v>7245</v>
      </c>
      <c r="B3721">
        <v>8</v>
      </c>
      <c r="C3721" s="1">
        <v>45791</v>
      </c>
      <c r="D3721" t="s">
        <v>2</v>
      </c>
      <c r="E3721" s="8" t="str">
        <f t="shared" si="58"/>
        <v>Not Blank</v>
      </c>
      <c r="F3721">
        <f>_xlfn.XLOOKUP(C3721,'Wk no''s'!B:B,'Wk no''s'!C:C,FALSE)</f>
        <v>20</v>
      </c>
    </row>
    <row r="3722" spans="1:6" x14ac:dyDescent="0.25">
      <c r="A3722" t="s">
        <v>7246</v>
      </c>
      <c r="B3722">
        <v>0</v>
      </c>
      <c r="C3722" s="1">
        <v>45789</v>
      </c>
      <c r="D3722" t="s">
        <v>2</v>
      </c>
      <c r="E3722" s="8" t="str">
        <f t="shared" si="58"/>
        <v>Blank</v>
      </c>
      <c r="F3722">
        <f>_xlfn.XLOOKUP(C3722,'Wk no''s'!B:B,'Wk no''s'!C:C,FALSE)</f>
        <v>20</v>
      </c>
    </row>
    <row r="3723" spans="1:6" x14ac:dyDescent="0.25">
      <c r="A3723" t="s">
        <v>7247</v>
      </c>
      <c r="B3723">
        <v>0</v>
      </c>
      <c r="C3723" s="1">
        <v>45789</v>
      </c>
      <c r="D3723" t="s">
        <v>2</v>
      </c>
      <c r="E3723" s="8" t="str">
        <f t="shared" si="58"/>
        <v>Blank</v>
      </c>
      <c r="F3723">
        <f>_xlfn.XLOOKUP(C3723,'Wk no''s'!B:B,'Wk no''s'!C:C,FALSE)</f>
        <v>20</v>
      </c>
    </row>
    <row r="3724" spans="1:6" x14ac:dyDescent="0.25">
      <c r="A3724" t="s">
        <v>7248</v>
      </c>
      <c r="C3724" s="1">
        <v>45789</v>
      </c>
      <c r="D3724" t="s">
        <v>2</v>
      </c>
      <c r="E3724" s="8" t="str">
        <f t="shared" si="58"/>
        <v>Blank</v>
      </c>
      <c r="F3724">
        <f>_xlfn.XLOOKUP(C3724,'Wk no''s'!B:B,'Wk no''s'!C:C,FALSE)</f>
        <v>20</v>
      </c>
    </row>
    <row r="3725" spans="1:6" x14ac:dyDescent="0.25">
      <c r="A3725" t="s">
        <v>7249</v>
      </c>
      <c r="C3725" s="1">
        <v>45789</v>
      </c>
      <c r="D3725" t="s">
        <v>2</v>
      </c>
      <c r="E3725" s="8" t="str">
        <f t="shared" si="58"/>
        <v>Blank</v>
      </c>
      <c r="F3725">
        <f>_xlfn.XLOOKUP(C3725,'Wk no''s'!B:B,'Wk no''s'!C:C,FALSE)</f>
        <v>20</v>
      </c>
    </row>
    <row r="3726" spans="1:6" x14ac:dyDescent="0.25">
      <c r="A3726" t="s">
        <v>7250</v>
      </c>
      <c r="C3726" s="1">
        <v>45789</v>
      </c>
      <c r="D3726" t="s">
        <v>2</v>
      </c>
      <c r="E3726" s="8" t="str">
        <f t="shared" si="58"/>
        <v>Blank</v>
      </c>
      <c r="F3726">
        <f>_xlfn.XLOOKUP(C3726,'Wk no''s'!B:B,'Wk no''s'!C:C,FALSE)</f>
        <v>20</v>
      </c>
    </row>
    <row r="3727" spans="1:6" x14ac:dyDescent="0.25">
      <c r="A3727" t="s">
        <v>7251</v>
      </c>
      <c r="B3727">
        <v>0</v>
      </c>
      <c r="C3727" s="1">
        <v>45789</v>
      </c>
      <c r="D3727" t="s">
        <v>2</v>
      </c>
      <c r="E3727" s="8" t="str">
        <f t="shared" si="58"/>
        <v>Blank</v>
      </c>
      <c r="F3727">
        <f>_xlfn.XLOOKUP(C3727,'Wk no''s'!B:B,'Wk no''s'!C:C,FALSE)</f>
        <v>20</v>
      </c>
    </row>
    <row r="3728" spans="1:6" x14ac:dyDescent="0.25">
      <c r="A3728" t="s">
        <v>7252</v>
      </c>
      <c r="C3728" s="1">
        <v>45789</v>
      </c>
      <c r="D3728" t="s">
        <v>2</v>
      </c>
      <c r="E3728" s="8" t="str">
        <f t="shared" si="58"/>
        <v>Blank</v>
      </c>
      <c r="F3728">
        <f>_xlfn.XLOOKUP(C3728,'Wk no''s'!B:B,'Wk no''s'!C:C,FALSE)</f>
        <v>20</v>
      </c>
    </row>
    <row r="3729" spans="1:6" x14ac:dyDescent="0.25">
      <c r="A3729" t="s">
        <v>7253</v>
      </c>
      <c r="C3729" s="1">
        <v>45789</v>
      </c>
      <c r="D3729" t="s">
        <v>2</v>
      </c>
      <c r="E3729" s="8" t="str">
        <f t="shared" si="58"/>
        <v>Blank</v>
      </c>
      <c r="F3729">
        <f>_xlfn.XLOOKUP(C3729,'Wk no''s'!B:B,'Wk no''s'!C:C,FALSE)</f>
        <v>20</v>
      </c>
    </row>
    <row r="3730" spans="1:6" x14ac:dyDescent="0.25">
      <c r="A3730" t="s">
        <v>7254</v>
      </c>
      <c r="C3730" s="1">
        <v>45789</v>
      </c>
      <c r="D3730" t="s">
        <v>2</v>
      </c>
      <c r="E3730" s="8" t="str">
        <f t="shared" ref="E3730:E3793" si="59">IF(B3730=0,"Blank","Not Blank")</f>
        <v>Blank</v>
      </c>
      <c r="F3730">
        <f>_xlfn.XLOOKUP(C3730,'Wk no''s'!B:B,'Wk no''s'!C:C,FALSE)</f>
        <v>20</v>
      </c>
    </row>
    <row r="3731" spans="1:6" x14ac:dyDescent="0.25">
      <c r="A3731" t="s">
        <v>7255</v>
      </c>
      <c r="C3731" s="1">
        <v>45789</v>
      </c>
      <c r="D3731" t="s">
        <v>2</v>
      </c>
      <c r="E3731" s="8" t="str">
        <f t="shared" si="59"/>
        <v>Blank</v>
      </c>
      <c r="F3731">
        <f>_xlfn.XLOOKUP(C3731,'Wk no''s'!B:B,'Wk no''s'!C:C,FALSE)</f>
        <v>20</v>
      </c>
    </row>
    <row r="3732" spans="1:6" x14ac:dyDescent="0.25">
      <c r="A3732" t="s">
        <v>7256</v>
      </c>
      <c r="C3732" s="1">
        <v>45789</v>
      </c>
      <c r="D3732" t="s">
        <v>2</v>
      </c>
      <c r="E3732" s="8" t="str">
        <f t="shared" si="59"/>
        <v>Blank</v>
      </c>
      <c r="F3732">
        <f>_xlfn.XLOOKUP(C3732,'Wk no''s'!B:B,'Wk no''s'!C:C,FALSE)</f>
        <v>20</v>
      </c>
    </row>
    <row r="3733" spans="1:6" x14ac:dyDescent="0.25">
      <c r="A3733" t="s">
        <v>7257</v>
      </c>
      <c r="B3733">
        <v>8</v>
      </c>
      <c r="C3733" s="1">
        <v>45790</v>
      </c>
      <c r="D3733" t="s">
        <v>2</v>
      </c>
      <c r="E3733" s="8" t="str">
        <f t="shared" si="59"/>
        <v>Not Blank</v>
      </c>
      <c r="F3733">
        <f>_xlfn.XLOOKUP(C3733,'Wk no''s'!B:B,'Wk no''s'!C:C,FALSE)</f>
        <v>20</v>
      </c>
    </row>
    <row r="3734" spans="1:6" x14ac:dyDescent="0.25">
      <c r="A3734" t="s">
        <v>7258</v>
      </c>
      <c r="B3734">
        <v>0</v>
      </c>
      <c r="C3734" s="1">
        <v>45790</v>
      </c>
      <c r="D3734" t="s">
        <v>2</v>
      </c>
      <c r="E3734" s="8" t="str">
        <f t="shared" si="59"/>
        <v>Blank</v>
      </c>
      <c r="F3734">
        <f>_xlfn.XLOOKUP(C3734,'Wk no''s'!B:B,'Wk no''s'!C:C,FALSE)</f>
        <v>20</v>
      </c>
    </row>
    <row r="3735" spans="1:6" x14ac:dyDescent="0.25">
      <c r="A3735" t="s">
        <v>7259</v>
      </c>
      <c r="B3735">
        <v>0</v>
      </c>
      <c r="C3735" s="1">
        <v>45789</v>
      </c>
      <c r="D3735" t="s">
        <v>2</v>
      </c>
      <c r="E3735" s="8" t="str">
        <f t="shared" si="59"/>
        <v>Blank</v>
      </c>
      <c r="F3735">
        <f>_xlfn.XLOOKUP(C3735,'Wk no''s'!B:B,'Wk no''s'!C:C,FALSE)</f>
        <v>20</v>
      </c>
    </row>
    <row r="3736" spans="1:6" x14ac:dyDescent="0.25">
      <c r="A3736" t="s">
        <v>7260</v>
      </c>
      <c r="B3736">
        <v>0</v>
      </c>
      <c r="C3736" s="1">
        <v>45789</v>
      </c>
      <c r="D3736" t="s">
        <v>2</v>
      </c>
      <c r="E3736" s="8" t="str">
        <f t="shared" si="59"/>
        <v>Blank</v>
      </c>
      <c r="F3736">
        <f>_xlfn.XLOOKUP(C3736,'Wk no''s'!B:B,'Wk no''s'!C:C,FALSE)</f>
        <v>20</v>
      </c>
    </row>
    <row r="3737" spans="1:6" x14ac:dyDescent="0.25">
      <c r="A3737" t="s">
        <v>7261</v>
      </c>
      <c r="B3737">
        <v>0</v>
      </c>
      <c r="C3737" s="1">
        <v>45790</v>
      </c>
      <c r="D3737" t="s">
        <v>2</v>
      </c>
      <c r="E3737" s="8" t="str">
        <f t="shared" si="59"/>
        <v>Blank</v>
      </c>
      <c r="F3737">
        <f>_xlfn.XLOOKUP(C3737,'Wk no''s'!B:B,'Wk no''s'!C:C,FALSE)</f>
        <v>20</v>
      </c>
    </row>
    <row r="3738" spans="1:6" x14ac:dyDescent="0.25">
      <c r="A3738" t="s">
        <v>7262</v>
      </c>
      <c r="C3738" s="1">
        <v>45789</v>
      </c>
      <c r="D3738" t="s">
        <v>2</v>
      </c>
      <c r="E3738" s="8" t="str">
        <f t="shared" si="59"/>
        <v>Blank</v>
      </c>
      <c r="F3738">
        <f>_xlfn.XLOOKUP(C3738,'Wk no''s'!B:B,'Wk no''s'!C:C,FALSE)</f>
        <v>20</v>
      </c>
    </row>
    <row r="3739" spans="1:6" x14ac:dyDescent="0.25">
      <c r="A3739" t="s">
        <v>7263</v>
      </c>
      <c r="B3739">
        <v>8</v>
      </c>
      <c r="C3739" s="1">
        <v>45790</v>
      </c>
      <c r="D3739" t="s">
        <v>2</v>
      </c>
      <c r="E3739" s="8" t="str">
        <f t="shared" si="59"/>
        <v>Not Blank</v>
      </c>
      <c r="F3739">
        <f>_xlfn.XLOOKUP(C3739,'Wk no''s'!B:B,'Wk no''s'!C:C,FALSE)</f>
        <v>20</v>
      </c>
    </row>
    <row r="3740" spans="1:6" x14ac:dyDescent="0.25">
      <c r="A3740" t="s">
        <v>7264</v>
      </c>
      <c r="C3740" s="1">
        <v>45789</v>
      </c>
      <c r="D3740" t="s">
        <v>2</v>
      </c>
      <c r="E3740" s="8" t="str">
        <f t="shared" si="59"/>
        <v>Blank</v>
      </c>
      <c r="F3740">
        <f>_xlfn.XLOOKUP(C3740,'Wk no''s'!B:B,'Wk no''s'!C:C,FALSE)</f>
        <v>20</v>
      </c>
    </row>
    <row r="3741" spans="1:6" x14ac:dyDescent="0.25">
      <c r="A3741" t="s">
        <v>7265</v>
      </c>
      <c r="C3741" s="1">
        <v>45789</v>
      </c>
      <c r="D3741" t="s">
        <v>2</v>
      </c>
      <c r="E3741" s="8" t="str">
        <f t="shared" si="59"/>
        <v>Blank</v>
      </c>
      <c r="F3741">
        <f>_xlfn.XLOOKUP(C3741,'Wk no''s'!B:B,'Wk no''s'!C:C,FALSE)</f>
        <v>20</v>
      </c>
    </row>
    <row r="3742" spans="1:6" x14ac:dyDescent="0.25">
      <c r="A3742" t="s">
        <v>7266</v>
      </c>
      <c r="B3742">
        <v>0</v>
      </c>
      <c r="C3742" s="1">
        <v>45789</v>
      </c>
      <c r="D3742" t="s">
        <v>2</v>
      </c>
      <c r="E3742" s="8" t="str">
        <f t="shared" si="59"/>
        <v>Blank</v>
      </c>
      <c r="F3742">
        <f>_xlfn.XLOOKUP(C3742,'Wk no''s'!B:B,'Wk no''s'!C:C,FALSE)</f>
        <v>20</v>
      </c>
    </row>
    <row r="3743" spans="1:6" x14ac:dyDescent="0.25">
      <c r="A3743" t="s">
        <v>7267</v>
      </c>
      <c r="B3743">
        <v>8</v>
      </c>
      <c r="C3743" s="1">
        <v>45790</v>
      </c>
      <c r="D3743" t="s">
        <v>2</v>
      </c>
      <c r="E3743" s="8" t="str">
        <f t="shared" si="59"/>
        <v>Not Blank</v>
      </c>
      <c r="F3743">
        <f>_xlfn.XLOOKUP(C3743,'Wk no''s'!B:B,'Wk no''s'!C:C,FALSE)</f>
        <v>20</v>
      </c>
    </row>
    <row r="3744" spans="1:6" x14ac:dyDescent="0.25">
      <c r="A3744" t="s">
        <v>7268</v>
      </c>
      <c r="B3744">
        <v>0</v>
      </c>
      <c r="C3744" s="1">
        <v>45790</v>
      </c>
      <c r="D3744" t="s">
        <v>2</v>
      </c>
      <c r="E3744" s="8" t="str">
        <f t="shared" si="59"/>
        <v>Blank</v>
      </c>
      <c r="F3744">
        <f>_xlfn.XLOOKUP(C3744,'Wk no''s'!B:B,'Wk no''s'!C:C,FALSE)</f>
        <v>20</v>
      </c>
    </row>
    <row r="3745" spans="1:6" x14ac:dyDescent="0.25">
      <c r="A3745" t="s">
        <v>7269</v>
      </c>
      <c r="C3745" s="1">
        <v>45789</v>
      </c>
      <c r="D3745" t="s">
        <v>2</v>
      </c>
      <c r="E3745" s="8" t="str">
        <f t="shared" si="59"/>
        <v>Blank</v>
      </c>
      <c r="F3745">
        <f>_xlfn.XLOOKUP(C3745,'Wk no''s'!B:B,'Wk no''s'!C:C,FALSE)</f>
        <v>20</v>
      </c>
    </row>
    <row r="3746" spans="1:6" x14ac:dyDescent="0.25">
      <c r="A3746" t="s">
        <v>7270</v>
      </c>
      <c r="B3746">
        <v>0</v>
      </c>
      <c r="C3746" s="1">
        <v>45789</v>
      </c>
      <c r="D3746" t="s">
        <v>2</v>
      </c>
      <c r="E3746" s="8" t="str">
        <f t="shared" si="59"/>
        <v>Blank</v>
      </c>
      <c r="F3746">
        <f>_xlfn.XLOOKUP(C3746,'Wk no''s'!B:B,'Wk no''s'!C:C,FALSE)</f>
        <v>20</v>
      </c>
    </row>
    <row r="3747" spans="1:6" x14ac:dyDescent="0.25">
      <c r="A3747" t="s">
        <v>7271</v>
      </c>
      <c r="B3747">
        <v>0</v>
      </c>
      <c r="C3747" s="1">
        <v>45790</v>
      </c>
      <c r="D3747" t="s">
        <v>2</v>
      </c>
      <c r="E3747" s="8" t="str">
        <f t="shared" si="59"/>
        <v>Blank</v>
      </c>
      <c r="F3747">
        <f>_xlfn.XLOOKUP(C3747,'Wk no''s'!B:B,'Wk no''s'!C:C,FALSE)</f>
        <v>20</v>
      </c>
    </row>
    <row r="3748" spans="1:6" x14ac:dyDescent="0.25">
      <c r="A3748" t="s">
        <v>7272</v>
      </c>
      <c r="B3748">
        <v>0</v>
      </c>
      <c r="C3748" s="1">
        <v>45789</v>
      </c>
      <c r="D3748" t="s">
        <v>2</v>
      </c>
      <c r="E3748" s="8" t="str">
        <f t="shared" si="59"/>
        <v>Blank</v>
      </c>
      <c r="F3748">
        <f>_xlfn.XLOOKUP(C3748,'Wk no''s'!B:B,'Wk no''s'!C:C,FALSE)</f>
        <v>20</v>
      </c>
    </row>
    <row r="3749" spans="1:6" x14ac:dyDescent="0.25">
      <c r="A3749" t="s">
        <v>7273</v>
      </c>
      <c r="C3749" s="1">
        <v>45789</v>
      </c>
      <c r="D3749" t="s">
        <v>2</v>
      </c>
      <c r="E3749" s="8" t="str">
        <f t="shared" si="59"/>
        <v>Blank</v>
      </c>
      <c r="F3749">
        <f>_xlfn.XLOOKUP(C3749,'Wk no''s'!B:B,'Wk no''s'!C:C,FALSE)</f>
        <v>20</v>
      </c>
    </row>
    <row r="3750" spans="1:6" x14ac:dyDescent="0.25">
      <c r="A3750" t="s">
        <v>7274</v>
      </c>
      <c r="C3750" s="1">
        <v>45790</v>
      </c>
      <c r="D3750" t="s">
        <v>2</v>
      </c>
      <c r="E3750" s="8" t="str">
        <f t="shared" si="59"/>
        <v>Blank</v>
      </c>
      <c r="F3750">
        <f>_xlfn.XLOOKUP(C3750,'Wk no''s'!B:B,'Wk no''s'!C:C,FALSE)</f>
        <v>20</v>
      </c>
    </row>
    <row r="3751" spans="1:6" x14ac:dyDescent="0.25">
      <c r="A3751" t="s">
        <v>7275</v>
      </c>
      <c r="C3751" s="1">
        <v>45789</v>
      </c>
      <c r="D3751" t="s">
        <v>2</v>
      </c>
      <c r="E3751" s="8" t="str">
        <f t="shared" si="59"/>
        <v>Blank</v>
      </c>
      <c r="F3751">
        <f>_xlfn.XLOOKUP(C3751,'Wk no''s'!B:B,'Wk no''s'!C:C,FALSE)</f>
        <v>20</v>
      </c>
    </row>
    <row r="3752" spans="1:6" x14ac:dyDescent="0.25">
      <c r="A3752" t="s">
        <v>7276</v>
      </c>
      <c r="C3752" s="1">
        <v>45789</v>
      </c>
      <c r="D3752" t="s">
        <v>2</v>
      </c>
      <c r="E3752" s="8" t="str">
        <f t="shared" si="59"/>
        <v>Blank</v>
      </c>
      <c r="F3752">
        <f>_xlfn.XLOOKUP(C3752,'Wk no''s'!B:B,'Wk no''s'!C:C,FALSE)</f>
        <v>20</v>
      </c>
    </row>
    <row r="3753" spans="1:6" x14ac:dyDescent="0.25">
      <c r="A3753" t="s">
        <v>7277</v>
      </c>
      <c r="B3753">
        <v>0</v>
      </c>
      <c r="C3753" s="1">
        <v>45790</v>
      </c>
      <c r="D3753" t="s">
        <v>2</v>
      </c>
      <c r="E3753" s="8" t="str">
        <f t="shared" si="59"/>
        <v>Blank</v>
      </c>
      <c r="F3753">
        <f>_xlfn.XLOOKUP(C3753,'Wk no''s'!B:B,'Wk no''s'!C:C,FALSE)</f>
        <v>20</v>
      </c>
    </row>
    <row r="3754" spans="1:6" x14ac:dyDescent="0.25">
      <c r="A3754" t="s">
        <v>7278</v>
      </c>
      <c r="B3754">
        <v>0</v>
      </c>
      <c r="C3754" s="1">
        <v>45789</v>
      </c>
      <c r="D3754" t="s">
        <v>2</v>
      </c>
      <c r="E3754" s="8" t="str">
        <f t="shared" si="59"/>
        <v>Blank</v>
      </c>
      <c r="F3754">
        <f>_xlfn.XLOOKUP(C3754,'Wk no''s'!B:B,'Wk no''s'!C:C,FALSE)</f>
        <v>20</v>
      </c>
    </row>
    <row r="3755" spans="1:6" x14ac:dyDescent="0.25">
      <c r="A3755" t="s">
        <v>7279</v>
      </c>
      <c r="C3755" s="1">
        <v>45789</v>
      </c>
      <c r="D3755" t="s">
        <v>2</v>
      </c>
      <c r="E3755" s="8" t="str">
        <f t="shared" si="59"/>
        <v>Blank</v>
      </c>
      <c r="F3755">
        <f>_xlfn.XLOOKUP(C3755,'Wk no''s'!B:B,'Wk no''s'!C:C,FALSE)</f>
        <v>20</v>
      </c>
    </row>
    <row r="3756" spans="1:6" x14ac:dyDescent="0.25">
      <c r="A3756" t="s">
        <v>7280</v>
      </c>
      <c r="C3756" s="1">
        <v>45789</v>
      </c>
      <c r="D3756" t="s">
        <v>2</v>
      </c>
      <c r="E3756" s="8" t="str">
        <f t="shared" si="59"/>
        <v>Blank</v>
      </c>
      <c r="F3756">
        <f>_xlfn.XLOOKUP(C3756,'Wk no''s'!B:B,'Wk no''s'!C:C,FALSE)</f>
        <v>20</v>
      </c>
    </row>
    <row r="3757" spans="1:6" x14ac:dyDescent="0.25">
      <c r="A3757" t="s">
        <v>7281</v>
      </c>
      <c r="B3757">
        <v>0</v>
      </c>
      <c r="C3757" s="1">
        <v>45789</v>
      </c>
      <c r="D3757" t="s">
        <v>2</v>
      </c>
      <c r="E3757" s="8" t="str">
        <f t="shared" si="59"/>
        <v>Blank</v>
      </c>
      <c r="F3757">
        <f>_xlfn.XLOOKUP(C3757,'Wk no''s'!B:B,'Wk no''s'!C:C,FALSE)</f>
        <v>20</v>
      </c>
    </row>
    <row r="3758" spans="1:6" x14ac:dyDescent="0.25">
      <c r="A3758" t="s">
        <v>7282</v>
      </c>
      <c r="C3758" s="1">
        <v>45790</v>
      </c>
      <c r="D3758" t="s">
        <v>2</v>
      </c>
      <c r="E3758" s="8" t="str">
        <f t="shared" si="59"/>
        <v>Blank</v>
      </c>
      <c r="F3758">
        <f>_xlfn.XLOOKUP(C3758,'Wk no''s'!B:B,'Wk no''s'!C:C,FALSE)</f>
        <v>20</v>
      </c>
    </row>
    <row r="3759" spans="1:6" x14ac:dyDescent="0.25">
      <c r="A3759" t="s">
        <v>7283</v>
      </c>
      <c r="B3759">
        <v>0</v>
      </c>
      <c r="C3759" s="1">
        <v>45790</v>
      </c>
      <c r="D3759" t="s">
        <v>2</v>
      </c>
      <c r="E3759" s="8" t="str">
        <f t="shared" si="59"/>
        <v>Blank</v>
      </c>
      <c r="F3759">
        <f>_xlfn.XLOOKUP(C3759,'Wk no''s'!B:B,'Wk no''s'!C:C,FALSE)</f>
        <v>20</v>
      </c>
    </row>
    <row r="3760" spans="1:6" x14ac:dyDescent="0.25">
      <c r="A3760" t="s">
        <v>7284</v>
      </c>
      <c r="C3760" s="1">
        <v>45789</v>
      </c>
      <c r="D3760" t="s">
        <v>2</v>
      </c>
      <c r="E3760" s="8" t="str">
        <f t="shared" si="59"/>
        <v>Blank</v>
      </c>
      <c r="F3760">
        <f>_xlfn.XLOOKUP(C3760,'Wk no''s'!B:B,'Wk no''s'!C:C,FALSE)</f>
        <v>20</v>
      </c>
    </row>
    <row r="3761" spans="1:6" x14ac:dyDescent="0.25">
      <c r="A3761" t="s">
        <v>7285</v>
      </c>
      <c r="B3761">
        <v>8</v>
      </c>
      <c r="C3761" s="1">
        <v>45792</v>
      </c>
      <c r="D3761" t="s">
        <v>2</v>
      </c>
      <c r="E3761" s="8" t="str">
        <f t="shared" si="59"/>
        <v>Not Blank</v>
      </c>
      <c r="F3761">
        <f>_xlfn.XLOOKUP(C3761,'Wk no''s'!B:B,'Wk no''s'!C:C,FALSE)</f>
        <v>20</v>
      </c>
    </row>
    <row r="3762" spans="1:6" x14ac:dyDescent="0.25">
      <c r="A3762" t="s">
        <v>7286</v>
      </c>
      <c r="C3762" s="1">
        <v>45790</v>
      </c>
      <c r="D3762" t="s">
        <v>2</v>
      </c>
      <c r="E3762" s="8" t="str">
        <f t="shared" si="59"/>
        <v>Blank</v>
      </c>
      <c r="F3762">
        <f>_xlfn.XLOOKUP(C3762,'Wk no''s'!B:B,'Wk no''s'!C:C,FALSE)</f>
        <v>20</v>
      </c>
    </row>
    <row r="3763" spans="1:6" x14ac:dyDescent="0.25">
      <c r="A3763" t="s">
        <v>7287</v>
      </c>
      <c r="C3763" s="1">
        <v>45790</v>
      </c>
      <c r="D3763" t="s">
        <v>2</v>
      </c>
      <c r="E3763" s="8" t="str">
        <f t="shared" si="59"/>
        <v>Blank</v>
      </c>
      <c r="F3763">
        <f>_xlfn.XLOOKUP(C3763,'Wk no''s'!B:B,'Wk no''s'!C:C,FALSE)</f>
        <v>20</v>
      </c>
    </row>
    <row r="3764" spans="1:6" x14ac:dyDescent="0.25">
      <c r="A3764" t="s">
        <v>7288</v>
      </c>
      <c r="B3764">
        <v>0</v>
      </c>
      <c r="C3764" s="1">
        <v>45790</v>
      </c>
      <c r="D3764" t="s">
        <v>2</v>
      </c>
      <c r="E3764" s="8" t="str">
        <f t="shared" si="59"/>
        <v>Blank</v>
      </c>
      <c r="F3764">
        <f>_xlfn.XLOOKUP(C3764,'Wk no''s'!B:B,'Wk no''s'!C:C,FALSE)</f>
        <v>20</v>
      </c>
    </row>
    <row r="3765" spans="1:6" x14ac:dyDescent="0.25">
      <c r="A3765" t="s">
        <v>7289</v>
      </c>
      <c r="B3765">
        <v>-8</v>
      </c>
      <c r="C3765" s="1">
        <v>45790</v>
      </c>
      <c r="D3765" t="s">
        <v>2</v>
      </c>
      <c r="E3765" s="8" t="str">
        <f t="shared" si="59"/>
        <v>Not Blank</v>
      </c>
      <c r="F3765">
        <f>_xlfn.XLOOKUP(C3765,'Wk no''s'!B:B,'Wk no''s'!C:C,FALSE)</f>
        <v>20</v>
      </c>
    </row>
    <row r="3766" spans="1:6" x14ac:dyDescent="0.25">
      <c r="A3766" t="s">
        <v>7290</v>
      </c>
      <c r="B3766">
        <v>0</v>
      </c>
      <c r="C3766" s="1">
        <v>45790</v>
      </c>
      <c r="D3766" t="s">
        <v>2</v>
      </c>
      <c r="E3766" s="8" t="str">
        <f t="shared" si="59"/>
        <v>Blank</v>
      </c>
      <c r="F3766">
        <f>_xlfn.XLOOKUP(C3766,'Wk no''s'!B:B,'Wk no''s'!C:C,FALSE)</f>
        <v>20</v>
      </c>
    </row>
    <row r="3767" spans="1:6" x14ac:dyDescent="0.25">
      <c r="A3767" t="s">
        <v>7291</v>
      </c>
      <c r="C3767" s="1">
        <v>45790</v>
      </c>
      <c r="D3767" t="s">
        <v>2</v>
      </c>
      <c r="E3767" s="8" t="str">
        <f t="shared" si="59"/>
        <v>Blank</v>
      </c>
      <c r="F3767">
        <f>_xlfn.XLOOKUP(C3767,'Wk no''s'!B:B,'Wk no''s'!C:C,FALSE)</f>
        <v>20</v>
      </c>
    </row>
    <row r="3768" spans="1:6" x14ac:dyDescent="0.25">
      <c r="A3768" t="s">
        <v>7292</v>
      </c>
      <c r="B3768">
        <v>8</v>
      </c>
      <c r="C3768" s="1">
        <v>45791</v>
      </c>
      <c r="D3768" t="s">
        <v>2</v>
      </c>
      <c r="E3768" s="8" t="str">
        <f t="shared" si="59"/>
        <v>Not Blank</v>
      </c>
      <c r="F3768">
        <f>_xlfn.XLOOKUP(C3768,'Wk no''s'!B:B,'Wk no''s'!C:C,FALSE)</f>
        <v>20</v>
      </c>
    </row>
    <row r="3769" spans="1:6" x14ac:dyDescent="0.25">
      <c r="A3769" t="s">
        <v>7293</v>
      </c>
      <c r="B3769">
        <v>-8</v>
      </c>
      <c r="C3769" s="1">
        <v>45790</v>
      </c>
      <c r="D3769" t="s">
        <v>2</v>
      </c>
      <c r="E3769" s="8" t="str">
        <f t="shared" si="59"/>
        <v>Not Blank</v>
      </c>
      <c r="F3769">
        <f>_xlfn.XLOOKUP(C3769,'Wk no''s'!B:B,'Wk no''s'!C:C,FALSE)</f>
        <v>20</v>
      </c>
    </row>
    <row r="3770" spans="1:6" x14ac:dyDescent="0.25">
      <c r="A3770" t="s">
        <v>7294</v>
      </c>
      <c r="C3770" s="1">
        <v>45790</v>
      </c>
      <c r="D3770" t="s">
        <v>2</v>
      </c>
      <c r="E3770" s="8" t="str">
        <f t="shared" si="59"/>
        <v>Blank</v>
      </c>
      <c r="F3770">
        <f>_xlfn.XLOOKUP(C3770,'Wk no''s'!B:B,'Wk no''s'!C:C,FALSE)</f>
        <v>20</v>
      </c>
    </row>
    <row r="3771" spans="1:6" x14ac:dyDescent="0.25">
      <c r="A3771" t="s">
        <v>7295</v>
      </c>
      <c r="C3771" s="1">
        <v>45790</v>
      </c>
      <c r="D3771" t="s">
        <v>2</v>
      </c>
      <c r="E3771" s="8" t="str">
        <f t="shared" si="59"/>
        <v>Blank</v>
      </c>
      <c r="F3771">
        <f>_xlfn.XLOOKUP(C3771,'Wk no''s'!B:B,'Wk no''s'!C:C,FALSE)</f>
        <v>20</v>
      </c>
    </row>
    <row r="3772" spans="1:6" x14ac:dyDescent="0.25">
      <c r="A3772" t="s">
        <v>7296</v>
      </c>
      <c r="B3772">
        <v>0</v>
      </c>
      <c r="C3772" s="1">
        <v>45790</v>
      </c>
      <c r="D3772" t="s">
        <v>2</v>
      </c>
      <c r="E3772" s="8" t="str">
        <f t="shared" si="59"/>
        <v>Blank</v>
      </c>
      <c r="F3772">
        <f>_xlfn.XLOOKUP(C3772,'Wk no''s'!B:B,'Wk no''s'!C:C,FALSE)</f>
        <v>20</v>
      </c>
    </row>
    <row r="3773" spans="1:6" x14ac:dyDescent="0.25">
      <c r="A3773" t="s">
        <v>7297</v>
      </c>
      <c r="B3773">
        <v>0</v>
      </c>
      <c r="C3773" s="1">
        <v>45790</v>
      </c>
      <c r="D3773" t="s">
        <v>2</v>
      </c>
      <c r="E3773" s="8" t="str">
        <f t="shared" si="59"/>
        <v>Blank</v>
      </c>
      <c r="F3773">
        <f>_xlfn.XLOOKUP(C3773,'Wk no''s'!B:B,'Wk no''s'!C:C,FALSE)</f>
        <v>20</v>
      </c>
    </row>
    <row r="3774" spans="1:6" x14ac:dyDescent="0.25">
      <c r="A3774" t="s">
        <v>7298</v>
      </c>
      <c r="B3774">
        <v>8</v>
      </c>
      <c r="C3774" s="1">
        <v>45791</v>
      </c>
      <c r="D3774" t="s">
        <v>2</v>
      </c>
      <c r="E3774" s="8" t="str">
        <f t="shared" si="59"/>
        <v>Not Blank</v>
      </c>
      <c r="F3774">
        <f>_xlfn.XLOOKUP(C3774,'Wk no''s'!B:B,'Wk no''s'!C:C,FALSE)</f>
        <v>20</v>
      </c>
    </row>
    <row r="3775" spans="1:6" x14ac:dyDescent="0.25">
      <c r="A3775" t="s">
        <v>7299</v>
      </c>
      <c r="B3775">
        <v>0</v>
      </c>
      <c r="C3775" s="1">
        <v>45790</v>
      </c>
      <c r="D3775" t="s">
        <v>2</v>
      </c>
      <c r="E3775" s="8" t="str">
        <f t="shared" si="59"/>
        <v>Blank</v>
      </c>
      <c r="F3775">
        <f>_xlfn.XLOOKUP(C3775,'Wk no''s'!B:B,'Wk no''s'!C:C,FALSE)</f>
        <v>20</v>
      </c>
    </row>
    <row r="3776" spans="1:6" x14ac:dyDescent="0.25">
      <c r="A3776" t="s">
        <v>7300</v>
      </c>
      <c r="B3776">
        <v>8</v>
      </c>
      <c r="C3776" s="1">
        <v>45791</v>
      </c>
      <c r="D3776" t="s">
        <v>2</v>
      </c>
      <c r="E3776" s="8" t="str">
        <f t="shared" si="59"/>
        <v>Not Blank</v>
      </c>
      <c r="F3776">
        <f>_xlfn.XLOOKUP(C3776,'Wk no''s'!B:B,'Wk no''s'!C:C,FALSE)</f>
        <v>20</v>
      </c>
    </row>
    <row r="3777" spans="1:6" x14ac:dyDescent="0.25">
      <c r="A3777" t="s">
        <v>7301</v>
      </c>
      <c r="B3777">
        <v>0</v>
      </c>
      <c r="C3777" s="1">
        <v>45790</v>
      </c>
      <c r="D3777" t="s">
        <v>2</v>
      </c>
      <c r="E3777" s="8" t="str">
        <f t="shared" si="59"/>
        <v>Blank</v>
      </c>
      <c r="F3777">
        <f>_xlfn.XLOOKUP(C3777,'Wk no''s'!B:B,'Wk no''s'!C:C,FALSE)</f>
        <v>20</v>
      </c>
    </row>
    <row r="3778" spans="1:6" x14ac:dyDescent="0.25">
      <c r="A3778" t="s">
        <v>7302</v>
      </c>
      <c r="C3778" s="1">
        <v>45790</v>
      </c>
      <c r="D3778" t="s">
        <v>2</v>
      </c>
      <c r="E3778" s="8" t="str">
        <f t="shared" si="59"/>
        <v>Blank</v>
      </c>
      <c r="F3778">
        <f>_xlfn.XLOOKUP(C3778,'Wk no''s'!B:B,'Wk no''s'!C:C,FALSE)</f>
        <v>20</v>
      </c>
    </row>
    <row r="3779" spans="1:6" x14ac:dyDescent="0.25">
      <c r="A3779" t="s">
        <v>7303</v>
      </c>
      <c r="C3779" s="1">
        <v>45790</v>
      </c>
      <c r="D3779" t="s">
        <v>2</v>
      </c>
      <c r="E3779" s="8" t="str">
        <f t="shared" si="59"/>
        <v>Blank</v>
      </c>
      <c r="F3779">
        <f>_xlfn.XLOOKUP(C3779,'Wk no''s'!B:B,'Wk no''s'!C:C,FALSE)</f>
        <v>20</v>
      </c>
    </row>
    <row r="3780" spans="1:6" x14ac:dyDescent="0.25">
      <c r="A3780" t="s">
        <v>7304</v>
      </c>
      <c r="C3780" s="1">
        <v>45790</v>
      </c>
      <c r="D3780" t="s">
        <v>2</v>
      </c>
      <c r="E3780" s="8" t="str">
        <f t="shared" si="59"/>
        <v>Blank</v>
      </c>
      <c r="F3780">
        <f>_xlfn.XLOOKUP(C3780,'Wk no''s'!B:B,'Wk no''s'!C:C,FALSE)</f>
        <v>20</v>
      </c>
    </row>
    <row r="3781" spans="1:6" x14ac:dyDescent="0.25">
      <c r="A3781" t="s">
        <v>7305</v>
      </c>
      <c r="B3781">
        <v>8</v>
      </c>
      <c r="C3781" s="1">
        <v>45791</v>
      </c>
      <c r="D3781" t="s">
        <v>2</v>
      </c>
      <c r="E3781" s="8" t="str">
        <f t="shared" si="59"/>
        <v>Not Blank</v>
      </c>
      <c r="F3781">
        <f>_xlfn.XLOOKUP(C3781,'Wk no''s'!B:B,'Wk no''s'!C:C,FALSE)</f>
        <v>20</v>
      </c>
    </row>
    <row r="3782" spans="1:6" x14ac:dyDescent="0.25">
      <c r="A3782" t="s">
        <v>7306</v>
      </c>
      <c r="C3782" s="1">
        <v>45790</v>
      </c>
      <c r="D3782" t="s">
        <v>2</v>
      </c>
      <c r="E3782" s="8" t="str">
        <f t="shared" si="59"/>
        <v>Blank</v>
      </c>
      <c r="F3782">
        <f>_xlfn.XLOOKUP(C3782,'Wk no''s'!B:B,'Wk no''s'!C:C,FALSE)</f>
        <v>20</v>
      </c>
    </row>
    <row r="3783" spans="1:6" x14ac:dyDescent="0.25">
      <c r="A3783" t="s">
        <v>7307</v>
      </c>
      <c r="C3783" s="1">
        <v>45790</v>
      </c>
      <c r="D3783" t="s">
        <v>2</v>
      </c>
      <c r="E3783" s="8" t="str">
        <f t="shared" si="59"/>
        <v>Blank</v>
      </c>
      <c r="F3783">
        <f>_xlfn.XLOOKUP(C3783,'Wk no''s'!B:B,'Wk no''s'!C:C,FALSE)</f>
        <v>20</v>
      </c>
    </row>
    <row r="3784" spans="1:6" x14ac:dyDescent="0.25">
      <c r="A3784" t="s">
        <v>7308</v>
      </c>
      <c r="C3784" s="1">
        <v>45790</v>
      </c>
      <c r="D3784" t="s">
        <v>2</v>
      </c>
      <c r="E3784" s="8" t="str">
        <f t="shared" si="59"/>
        <v>Blank</v>
      </c>
      <c r="F3784">
        <f>_xlfn.XLOOKUP(C3784,'Wk no''s'!B:B,'Wk no''s'!C:C,FALSE)</f>
        <v>20</v>
      </c>
    </row>
    <row r="3785" spans="1:6" x14ac:dyDescent="0.25">
      <c r="A3785" t="s">
        <v>7309</v>
      </c>
      <c r="C3785" s="1">
        <v>45790</v>
      </c>
      <c r="D3785" t="s">
        <v>2</v>
      </c>
      <c r="E3785" s="8" t="str">
        <f t="shared" si="59"/>
        <v>Blank</v>
      </c>
      <c r="F3785">
        <f>_xlfn.XLOOKUP(C3785,'Wk no''s'!B:B,'Wk no''s'!C:C,FALSE)</f>
        <v>20</v>
      </c>
    </row>
    <row r="3786" spans="1:6" x14ac:dyDescent="0.25">
      <c r="A3786" t="s">
        <v>7310</v>
      </c>
      <c r="C3786" s="1">
        <v>45790</v>
      </c>
      <c r="D3786" t="s">
        <v>2</v>
      </c>
      <c r="E3786" s="8" t="str">
        <f t="shared" si="59"/>
        <v>Blank</v>
      </c>
      <c r="F3786">
        <f>_xlfn.XLOOKUP(C3786,'Wk no''s'!B:B,'Wk no''s'!C:C,FALSE)</f>
        <v>20</v>
      </c>
    </row>
    <row r="3787" spans="1:6" x14ac:dyDescent="0.25">
      <c r="A3787" t="s">
        <v>7311</v>
      </c>
      <c r="B3787">
        <v>8</v>
      </c>
      <c r="C3787" s="1">
        <v>45791</v>
      </c>
      <c r="D3787" t="s">
        <v>2</v>
      </c>
      <c r="E3787" s="8" t="str">
        <f t="shared" si="59"/>
        <v>Not Blank</v>
      </c>
      <c r="F3787">
        <f>_xlfn.XLOOKUP(C3787,'Wk no''s'!B:B,'Wk no''s'!C:C,FALSE)</f>
        <v>20</v>
      </c>
    </row>
    <row r="3788" spans="1:6" x14ac:dyDescent="0.25">
      <c r="A3788" t="s">
        <v>7312</v>
      </c>
      <c r="B3788">
        <v>24</v>
      </c>
      <c r="C3788" s="1">
        <v>45793</v>
      </c>
      <c r="D3788" t="s">
        <v>2</v>
      </c>
      <c r="E3788" s="8" t="str">
        <f t="shared" si="59"/>
        <v>Not Blank</v>
      </c>
      <c r="F3788">
        <f>_xlfn.XLOOKUP(C3788,'Wk no''s'!B:B,'Wk no''s'!C:C,FALSE)</f>
        <v>20</v>
      </c>
    </row>
    <row r="3789" spans="1:6" x14ac:dyDescent="0.25">
      <c r="A3789" t="s">
        <v>7313</v>
      </c>
      <c r="B3789">
        <v>0</v>
      </c>
      <c r="C3789" s="1">
        <v>45790</v>
      </c>
      <c r="D3789" t="s">
        <v>2</v>
      </c>
      <c r="E3789" s="8" t="str">
        <f t="shared" si="59"/>
        <v>Blank</v>
      </c>
      <c r="F3789">
        <f>_xlfn.XLOOKUP(C3789,'Wk no''s'!B:B,'Wk no''s'!C:C,FALSE)</f>
        <v>20</v>
      </c>
    </row>
    <row r="3790" spans="1:6" x14ac:dyDescent="0.25">
      <c r="A3790" t="s">
        <v>7314</v>
      </c>
      <c r="B3790">
        <v>0</v>
      </c>
      <c r="C3790" s="1">
        <v>45791</v>
      </c>
      <c r="D3790" t="s">
        <v>2</v>
      </c>
      <c r="E3790" s="8" t="str">
        <f t="shared" si="59"/>
        <v>Blank</v>
      </c>
      <c r="F3790">
        <f>_xlfn.XLOOKUP(C3790,'Wk no''s'!B:B,'Wk no''s'!C:C,FALSE)</f>
        <v>20</v>
      </c>
    </row>
    <row r="3791" spans="1:6" x14ac:dyDescent="0.25">
      <c r="A3791" t="s">
        <v>7315</v>
      </c>
      <c r="B3791">
        <v>0</v>
      </c>
      <c r="C3791" s="1">
        <v>45790</v>
      </c>
      <c r="D3791" t="s">
        <v>2</v>
      </c>
      <c r="E3791" s="8" t="str">
        <f t="shared" si="59"/>
        <v>Blank</v>
      </c>
      <c r="F3791">
        <f>_xlfn.XLOOKUP(C3791,'Wk no''s'!B:B,'Wk no''s'!C:C,FALSE)</f>
        <v>20</v>
      </c>
    </row>
    <row r="3792" spans="1:6" x14ac:dyDescent="0.25">
      <c r="A3792" t="s">
        <v>7316</v>
      </c>
      <c r="C3792" s="1">
        <v>45790</v>
      </c>
      <c r="D3792" t="s">
        <v>2</v>
      </c>
      <c r="E3792" s="8" t="str">
        <f t="shared" si="59"/>
        <v>Blank</v>
      </c>
      <c r="F3792">
        <f>_xlfn.XLOOKUP(C3792,'Wk no''s'!B:B,'Wk no''s'!C:C,FALSE)</f>
        <v>20</v>
      </c>
    </row>
    <row r="3793" spans="1:6" x14ac:dyDescent="0.25">
      <c r="A3793" t="s">
        <v>7317</v>
      </c>
      <c r="B3793">
        <v>16</v>
      </c>
      <c r="C3793" s="1">
        <v>45792</v>
      </c>
      <c r="D3793" t="s">
        <v>2</v>
      </c>
      <c r="E3793" s="8" t="str">
        <f t="shared" si="59"/>
        <v>Not Blank</v>
      </c>
      <c r="F3793">
        <f>_xlfn.XLOOKUP(C3793,'Wk no''s'!B:B,'Wk no''s'!C:C,FALSE)</f>
        <v>20</v>
      </c>
    </row>
    <row r="3794" spans="1:6" x14ac:dyDescent="0.25">
      <c r="A3794" t="s">
        <v>7318</v>
      </c>
      <c r="C3794" s="1">
        <v>45790</v>
      </c>
      <c r="D3794" t="s">
        <v>2</v>
      </c>
      <c r="E3794" s="8" t="str">
        <f t="shared" ref="E3794:E3857" si="60">IF(B3794=0,"Blank","Not Blank")</f>
        <v>Blank</v>
      </c>
      <c r="F3794">
        <f>_xlfn.XLOOKUP(C3794,'Wk no''s'!B:B,'Wk no''s'!C:C,FALSE)</f>
        <v>20</v>
      </c>
    </row>
    <row r="3795" spans="1:6" x14ac:dyDescent="0.25">
      <c r="A3795" t="s">
        <v>7319</v>
      </c>
      <c r="C3795" s="1">
        <v>45790</v>
      </c>
      <c r="D3795" t="s">
        <v>2</v>
      </c>
      <c r="E3795" s="8" t="str">
        <f t="shared" si="60"/>
        <v>Blank</v>
      </c>
      <c r="F3795">
        <f>_xlfn.XLOOKUP(C3795,'Wk no''s'!B:B,'Wk no''s'!C:C,FALSE)</f>
        <v>20</v>
      </c>
    </row>
    <row r="3796" spans="1:6" x14ac:dyDescent="0.25">
      <c r="A3796" t="s">
        <v>7320</v>
      </c>
      <c r="B3796">
        <v>24</v>
      </c>
      <c r="C3796" s="1">
        <v>45793</v>
      </c>
      <c r="D3796" t="s">
        <v>2</v>
      </c>
      <c r="E3796" s="8" t="str">
        <f t="shared" si="60"/>
        <v>Not Blank</v>
      </c>
      <c r="F3796">
        <f>_xlfn.XLOOKUP(C3796,'Wk no''s'!B:B,'Wk no''s'!C:C,FALSE)</f>
        <v>20</v>
      </c>
    </row>
    <row r="3797" spans="1:6" x14ac:dyDescent="0.25">
      <c r="A3797" t="s">
        <v>7321</v>
      </c>
      <c r="C3797" s="1">
        <v>45790</v>
      </c>
      <c r="D3797" t="s">
        <v>2</v>
      </c>
      <c r="E3797" s="8" t="str">
        <f t="shared" si="60"/>
        <v>Blank</v>
      </c>
      <c r="F3797">
        <f>_xlfn.XLOOKUP(C3797,'Wk no''s'!B:B,'Wk no''s'!C:C,FALSE)</f>
        <v>20</v>
      </c>
    </row>
    <row r="3798" spans="1:6" x14ac:dyDescent="0.25">
      <c r="A3798" t="s">
        <v>7322</v>
      </c>
      <c r="B3798">
        <v>-8</v>
      </c>
      <c r="C3798" s="1">
        <v>45790</v>
      </c>
      <c r="D3798" t="s">
        <v>2</v>
      </c>
      <c r="E3798" s="8" t="str">
        <f t="shared" si="60"/>
        <v>Not Blank</v>
      </c>
      <c r="F3798">
        <f>_xlfn.XLOOKUP(C3798,'Wk no''s'!B:B,'Wk no''s'!C:C,FALSE)</f>
        <v>20</v>
      </c>
    </row>
    <row r="3799" spans="1:6" x14ac:dyDescent="0.25">
      <c r="A3799" t="s">
        <v>7323</v>
      </c>
      <c r="B3799">
        <v>-8</v>
      </c>
      <c r="C3799" s="1">
        <v>45790</v>
      </c>
      <c r="D3799" t="s">
        <v>2</v>
      </c>
      <c r="E3799" s="8" t="str">
        <f t="shared" si="60"/>
        <v>Not Blank</v>
      </c>
      <c r="F3799">
        <f>_xlfn.XLOOKUP(C3799,'Wk no''s'!B:B,'Wk no''s'!C:C,FALSE)</f>
        <v>20</v>
      </c>
    </row>
    <row r="3800" spans="1:6" x14ac:dyDescent="0.25">
      <c r="A3800" t="s">
        <v>7324</v>
      </c>
      <c r="B3800">
        <v>-8</v>
      </c>
      <c r="C3800" s="1">
        <v>45790</v>
      </c>
      <c r="D3800" t="s">
        <v>2</v>
      </c>
      <c r="E3800" s="8" t="str">
        <f t="shared" si="60"/>
        <v>Not Blank</v>
      </c>
      <c r="F3800">
        <f>_xlfn.XLOOKUP(C3800,'Wk no''s'!B:B,'Wk no''s'!C:C,FALSE)</f>
        <v>20</v>
      </c>
    </row>
    <row r="3801" spans="1:6" x14ac:dyDescent="0.25">
      <c r="A3801" t="s">
        <v>7325</v>
      </c>
      <c r="B3801">
        <v>16</v>
      </c>
      <c r="C3801" s="1">
        <v>45791</v>
      </c>
      <c r="D3801" t="s">
        <v>2</v>
      </c>
      <c r="E3801" s="8" t="str">
        <f t="shared" si="60"/>
        <v>Not Blank</v>
      </c>
      <c r="F3801">
        <f>_xlfn.XLOOKUP(C3801,'Wk no''s'!B:B,'Wk no''s'!C:C,FALSE)</f>
        <v>20</v>
      </c>
    </row>
    <row r="3802" spans="1:6" x14ac:dyDescent="0.25">
      <c r="A3802" t="s">
        <v>7326</v>
      </c>
      <c r="B3802">
        <v>24</v>
      </c>
      <c r="C3802" s="1">
        <v>45792</v>
      </c>
      <c r="D3802" t="s">
        <v>2</v>
      </c>
      <c r="E3802" s="8" t="str">
        <f t="shared" si="60"/>
        <v>Not Blank</v>
      </c>
      <c r="F3802">
        <f>_xlfn.XLOOKUP(C3802,'Wk no''s'!B:B,'Wk no''s'!C:C,FALSE)</f>
        <v>20</v>
      </c>
    </row>
    <row r="3803" spans="1:6" x14ac:dyDescent="0.25">
      <c r="A3803" t="s">
        <v>7327</v>
      </c>
      <c r="B3803">
        <v>16</v>
      </c>
      <c r="C3803" s="1">
        <v>45793</v>
      </c>
      <c r="D3803" t="s">
        <v>2</v>
      </c>
      <c r="E3803" s="8" t="str">
        <f t="shared" si="60"/>
        <v>Not Blank</v>
      </c>
      <c r="F3803">
        <f>_xlfn.XLOOKUP(C3803,'Wk no''s'!B:B,'Wk no''s'!C:C,FALSE)</f>
        <v>20</v>
      </c>
    </row>
    <row r="3804" spans="1:6" x14ac:dyDescent="0.25">
      <c r="A3804" t="s">
        <v>7328</v>
      </c>
      <c r="C3804" s="1">
        <v>45791</v>
      </c>
      <c r="D3804" t="s">
        <v>2</v>
      </c>
      <c r="E3804" s="8" t="str">
        <f t="shared" si="60"/>
        <v>Blank</v>
      </c>
      <c r="F3804">
        <f>_xlfn.XLOOKUP(C3804,'Wk no''s'!B:B,'Wk no''s'!C:C,FALSE)</f>
        <v>20</v>
      </c>
    </row>
    <row r="3805" spans="1:6" x14ac:dyDescent="0.25">
      <c r="A3805" t="s">
        <v>7329</v>
      </c>
      <c r="B3805">
        <v>0</v>
      </c>
      <c r="C3805" s="1">
        <v>45791</v>
      </c>
      <c r="D3805" t="s">
        <v>2</v>
      </c>
      <c r="E3805" s="8" t="str">
        <f t="shared" si="60"/>
        <v>Blank</v>
      </c>
      <c r="F3805">
        <f>_xlfn.XLOOKUP(C3805,'Wk no''s'!B:B,'Wk no''s'!C:C,FALSE)</f>
        <v>20</v>
      </c>
    </row>
    <row r="3806" spans="1:6" x14ac:dyDescent="0.25">
      <c r="A3806" t="s">
        <v>7330</v>
      </c>
      <c r="B3806">
        <v>0</v>
      </c>
      <c r="C3806" s="1">
        <v>45791</v>
      </c>
      <c r="D3806" t="s">
        <v>2</v>
      </c>
      <c r="E3806" s="8" t="str">
        <f t="shared" si="60"/>
        <v>Blank</v>
      </c>
      <c r="F3806">
        <f>_xlfn.XLOOKUP(C3806,'Wk no''s'!B:B,'Wk no''s'!C:C,FALSE)</f>
        <v>20</v>
      </c>
    </row>
    <row r="3807" spans="1:6" x14ac:dyDescent="0.25">
      <c r="A3807" t="s">
        <v>7331</v>
      </c>
      <c r="B3807">
        <v>-8</v>
      </c>
      <c r="C3807" s="1">
        <v>45791</v>
      </c>
      <c r="D3807" t="s">
        <v>2</v>
      </c>
      <c r="E3807" s="8" t="str">
        <f t="shared" si="60"/>
        <v>Not Blank</v>
      </c>
      <c r="F3807">
        <f>_xlfn.XLOOKUP(C3807,'Wk no''s'!B:B,'Wk no''s'!C:C,FALSE)</f>
        <v>20</v>
      </c>
    </row>
    <row r="3808" spans="1:6" x14ac:dyDescent="0.25">
      <c r="A3808" t="s">
        <v>7332</v>
      </c>
      <c r="C3808" s="1">
        <v>45791</v>
      </c>
      <c r="D3808" t="s">
        <v>2</v>
      </c>
      <c r="E3808" s="8" t="str">
        <f t="shared" si="60"/>
        <v>Blank</v>
      </c>
      <c r="F3808">
        <f>_xlfn.XLOOKUP(C3808,'Wk no''s'!B:B,'Wk no''s'!C:C,FALSE)</f>
        <v>20</v>
      </c>
    </row>
    <row r="3809" spans="1:6" x14ac:dyDescent="0.25">
      <c r="A3809" t="s">
        <v>7333</v>
      </c>
      <c r="B3809">
        <v>8</v>
      </c>
      <c r="C3809" s="1">
        <v>45793</v>
      </c>
      <c r="D3809" t="s">
        <v>2</v>
      </c>
      <c r="E3809" s="8" t="str">
        <f t="shared" si="60"/>
        <v>Not Blank</v>
      </c>
      <c r="F3809">
        <f>_xlfn.XLOOKUP(C3809,'Wk no''s'!B:B,'Wk no''s'!C:C,FALSE)</f>
        <v>20</v>
      </c>
    </row>
    <row r="3810" spans="1:6" x14ac:dyDescent="0.25">
      <c r="A3810" t="s">
        <v>7334</v>
      </c>
      <c r="B3810">
        <v>0</v>
      </c>
      <c r="C3810" s="1">
        <v>45791</v>
      </c>
      <c r="D3810" t="s">
        <v>2</v>
      </c>
      <c r="E3810" s="8" t="str">
        <f t="shared" si="60"/>
        <v>Blank</v>
      </c>
      <c r="F3810">
        <f>_xlfn.XLOOKUP(C3810,'Wk no''s'!B:B,'Wk no''s'!C:C,FALSE)</f>
        <v>20</v>
      </c>
    </row>
    <row r="3811" spans="1:6" x14ac:dyDescent="0.25">
      <c r="A3811" t="s">
        <v>7335</v>
      </c>
      <c r="B3811">
        <v>8</v>
      </c>
      <c r="C3811" s="1">
        <v>45793</v>
      </c>
      <c r="D3811" t="s">
        <v>2</v>
      </c>
      <c r="E3811" s="8" t="str">
        <f t="shared" si="60"/>
        <v>Not Blank</v>
      </c>
      <c r="F3811">
        <f>_xlfn.XLOOKUP(C3811,'Wk no''s'!B:B,'Wk no''s'!C:C,FALSE)</f>
        <v>20</v>
      </c>
    </row>
    <row r="3812" spans="1:6" x14ac:dyDescent="0.25">
      <c r="A3812" t="s">
        <v>7336</v>
      </c>
      <c r="C3812" s="1">
        <v>45791</v>
      </c>
      <c r="D3812" t="s">
        <v>2</v>
      </c>
      <c r="E3812" s="8" t="str">
        <f t="shared" si="60"/>
        <v>Blank</v>
      </c>
      <c r="F3812">
        <f>_xlfn.XLOOKUP(C3812,'Wk no''s'!B:B,'Wk no''s'!C:C,FALSE)</f>
        <v>20</v>
      </c>
    </row>
    <row r="3813" spans="1:6" x14ac:dyDescent="0.25">
      <c r="A3813" t="s">
        <v>7337</v>
      </c>
      <c r="B3813">
        <v>8</v>
      </c>
      <c r="C3813" s="1">
        <v>45792</v>
      </c>
      <c r="D3813" t="s">
        <v>2</v>
      </c>
      <c r="E3813" s="8" t="str">
        <f t="shared" si="60"/>
        <v>Not Blank</v>
      </c>
      <c r="F3813">
        <f>_xlfn.XLOOKUP(C3813,'Wk no''s'!B:B,'Wk no''s'!C:C,FALSE)</f>
        <v>20</v>
      </c>
    </row>
    <row r="3814" spans="1:6" x14ac:dyDescent="0.25">
      <c r="A3814" t="s">
        <v>7338</v>
      </c>
      <c r="C3814" s="1">
        <v>45791</v>
      </c>
      <c r="D3814" t="s">
        <v>2</v>
      </c>
      <c r="E3814" s="8" t="str">
        <f t="shared" si="60"/>
        <v>Blank</v>
      </c>
      <c r="F3814">
        <f>_xlfn.XLOOKUP(C3814,'Wk no''s'!B:B,'Wk no''s'!C:C,FALSE)</f>
        <v>20</v>
      </c>
    </row>
    <row r="3815" spans="1:6" x14ac:dyDescent="0.25">
      <c r="A3815" t="s">
        <v>7339</v>
      </c>
      <c r="C3815" s="1">
        <v>45791</v>
      </c>
      <c r="D3815" t="s">
        <v>2</v>
      </c>
      <c r="E3815" s="8" t="str">
        <f t="shared" si="60"/>
        <v>Blank</v>
      </c>
      <c r="F3815">
        <f>_xlfn.XLOOKUP(C3815,'Wk no''s'!B:B,'Wk no''s'!C:C,FALSE)</f>
        <v>20</v>
      </c>
    </row>
    <row r="3816" spans="1:6" x14ac:dyDescent="0.25">
      <c r="A3816" t="s">
        <v>7340</v>
      </c>
      <c r="B3816">
        <v>0</v>
      </c>
      <c r="C3816" s="1">
        <v>45791</v>
      </c>
      <c r="D3816" t="s">
        <v>2</v>
      </c>
      <c r="E3816" s="8" t="str">
        <f t="shared" si="60"/>
        <v>Blank</v>
      </c>
      <c r="F3816">
        <f>_xlfn.XLOOKUP(C3816,'Wk no''s'!B:B,'Wk no''s'!C:C,FALSE)</f>
        <v>20</v>
      </c>
    </row>
    <row r="3817" spans="1:6" x14ac:dyDescent="0.25">
      <c r="A3817" t="s">
        <v>7341</v>
      </c>
      <c r="B3817">
        <v>16</v>
      </c>
      <c r="C3817" s="1">
        <v>45793</v>
      </c>
      <c r="D3817" t="s">
        <v>2</v>
      </c>
      <c r="E3817" s="8" t="str">
        <f t="shared" si="60"/>
        <v>Not Blank</v>
      </c>
      <c r="F3817">
        <f>_xlfn.XLOOKUP(C3817,'Wk no''s'!B:B,'Wk no''s'!C:C,FALSE)</f>
        <v>20</v>
      </c>
    </row>
    <row r="3818" spans="1:6" x14ac:dyDescent="0.25">
      <c r="A3818" t="s">
        <v>7342</v>
      </c>
      <c r="C3818" s="1">
        <v>45791</v>
      </c>
      <c r="D3818" t="s">
        <v>2</v>
      </c>
      <c r="E3818" s="8" t="str">
        <f t="shared" si="60"/>
        <v>Blank</v>
      </c>
      <c r="F3818">
        <f>_xlfn.XLOOKUP(C3818,'Wk no''s'!B:B,'Wk no''s'!C:C,FALSE)</f>
        <v>20</v>
      </c>
    </row>
    <row r="3819" spans="1:6" x14ac:dyDescent="0.25">
      <c r="A3819" t="s">
        <v>7343</v>
      </c>
      <c r="B3819">
        <v>8</v>
      </c>
      <c r="C3819" s="1">
        <v>45792</v>
      </c>
      <c r="D3819" t="s">
        <v>2</v>
      </c>
      <c r="E3819" s="8" t="str">
        <f t="shared" si="60"/>
        <v>Not Blank</v>
      </c>
      <c r="F3819">
        <f>_xlfn.XLOOKUP(C3819,'Wk no''s'!B:B,'Wk no''s'!C:C,FALSE)</f>
        <v>20</v>
      </c>
    </row>
    <row r="3820" spans="1:6" x14ac:dyDescent="0.25">
      <c r="A3820" t="s">
        <v>7344</v>
      </c>
      <c r="B3820">
        <v>8</v>
      </c>
      <c r="C3820" s="1">
        <v>45792</v>
      </c>
      <c r="D3820" t="s">
        <v>2</v>
      </c>
      <c r="E3820" s="8" t="str">
        <f t="shared" si="60"/>
        <v>Not Blank</v>
      </c>
      <c r="F3820">
        <f>_xlfn.XLOOKUP(C3820,'Wk no''s'!B:B,'Wk no''s'!C:C,FALSE)</f>
        <v>20</v>
      </c>
    </row>
    <row r="3821" spans="1:6" x14ac:dyDescent="0.25">
      <c r="A3821" t="s">
        <v>7345</v>
      </c>
      <c r="B3821">
        <v>0</v>
      </c>
      <c r="C3821" s="1">
        <v>45791</v>
      </c>
      <c r="D3821" t="s">
        <v>2</v>
      </c>
      <c r="E3821" s="8" t="str">
        <f t="shared" si="60"/>
        <v>Blank</v>
      </c>
      <c r="F3821">
        <f>_xlfn.XLOOKUP(C3821,'Wk no''s'!B:B,'Wk no''s'!C:C,FALSE)</f>
        <v>20</v>
      </c>
    </row>
    <row r="3822" spans="1:6" x14ac:dyDescent="0.25">
      <c r="A3822" t="s">
        <v>7346</v>
      </c>
      <c r="B3822">
        <v>8</v>
      </c>
      <c r="C3822" s="1">
        <v>45792</v>
      </c>
      <c r="D3822" t="s">
        <v>2</v>
      </c>
      <c r="E3822" s="8" t="str">
        <f t="shared" si="60"/>
        <v>Not Blank</v>
      </c>
      <c r="F3822">
        <f>_xlfn.XLOOKUP(C3822,'Wk no''s'!B:B,'Wk no''s'!C:C,FALSE)</f>
        <v>20</v>
      </c>
    </row>
    <row r="3823" spans="1:6" x14ac:dyDescent="0.25">
      <c r="A3823" t="s">
        <v>7347</v>
      </c>
      <c r="C3823" s="1">
        <v>45791</v>
      </c>
      <c r="D3823" t="s">
        <v>2</v>
      </c>
      <c r="E3823" s="8" t="str">
        <f t="shared" si="60"/>
        <v>Blank</v>
      </c>
      <c r="F3823">
        <f>_xlfn.XLOOKUP(C3823,'Wk no''s'!B:B,'Wk no''s'!C:C,FALSE)</f>
        <v>20</v>
      </c>
    </row>
    <row r="3824" spans="1:6" x14ac:dyDescent="0.25">
      <c r="A3824" t="s">
        <v>7348</v>
      </c>
      <c r="B3824">
        <v>8</v>
      </c>
      <c r="C3824" s="1">
        <v>45792</v>
      </c>
      <c r="D3824" t="s">
        <v>2</v>
      </c>
      <c r="E3824" s="8" t="str">
        <f t="shared" si="60"/>
        <v>Not Blank</v>
      </c>
      <c r="F3824">
        <f>_xlfn.XLOOKUP(C3824,'Wk no''s'!B:B,'Wk no''s'!C:C,FALSE)</f>
        <v>20</v>
      </c>
    </row>
    <row r="3825" spans="1:6" x14ac:dyDescent="0.25">
      <c r="A3825" t="s">
        <v>7349</v>
      </c>
      <c r="C3825" s="1">
        <v>45791</v>
      </c>
      <c r="D3825" t="s">
        <v>2</v>
      </c>
      <c r="E3825" s="8" t="str">
        <f t="shared" si="60"/>
        <v>Blank</v>
      </c>
      <c r="F3825">
        <f>_xlfn.XLOOKUP(C3825,'Wk no''s'!B:B,'Wk no''s'!C:C,FALSE)</f>
        <v>20</v>
      </c>
    </row>
    <row r="3826" spans="1:6" x14ac:dyDescent="0.25">
      <c r="A3826" t="s">
        <v>7350</v>
      </c>
      <c r="B3826">
        <v>8</v>
      </c>
      <c r="C3826" s="1">
        <v>45792</v>
      </c>
      <c r="D3826" t="s">
        <v>2</v>
      </c>
      <c r="E3826" s="8" t="str">
        <f t="shared" si="60"/>
        <v>Not Blank</v>
      </c>
      <c r="F3826">
        <f>_xlfn.XLOOKUP(C3826,'Wk no''s'!B:B,'Wk no''s'!C:C,FALSE)</f>
        <v>20</v>
      </c>
    </row>
    <row r="3827" spans="1:6" x14ac:dyDescent="0.25">
      <c r="A3827" t="s">
        <v>7351</v>
      </c>
      <c r="B3827">
        <v>8</v>
      </c>
      <c r="C3827" s="1">
        <v>45792</v>
      </c>
      <c r="D3827" t="s">
        <v>2</v>
      </c>
      <c r="E3827" s="8" t="str">
        <f t="shared" si="60"/>
        <v>Not Blank</v>
      </c>
      <c r="F3827">
        <f>_xlfn.XLOOKUP(C3827,'Wk no''s'!B:B,'Wk no''s'!C:C,FALSE)</f>
        <v>20</v>
      </c>
    </row>
    <row r="3828" spans="1:6" x14ac:dyDescent="0.25">
      <c r="A3828" t="s">
        <v>7352</v>
      </c>
      <c r="B3828">
        <v>16</v>
      </c>
      <c r="C3828" s="1">
        <v>45792</v>
      </c>
      <c r="D3828" t="s">
        <v>2</v>
      </c>
      <c r="E3828" s="8" t="str">
        <f t="shared" si="60"/>
        <v>Not Blank</v>
      </c>
      <c r="F3828">
        <f>_xlfn.XLOOKUP(C3828,'Wk no''s'!B:B,'Wk no''s'!C:C,FALSE)</f>
        <v>20</v>
      </c>
    </row>
    <row r="3829" spans="1:6" x14ac:dyDescent="0.25">
      <c r="A3829" t="s">
        <v>7353</v>
      </c>
      <c r="B3829">
        <v>0</v>
      </c>
      <c r="C3829" s="1">
        <v>45792</v>
      </c>
      <c r="D3829" t="s">
        <v>2</v>
      </c>
      <c r="E3829" s="8" t="str">
        <f t="shared" si="60"/>
        <v>Blank</v>
      </c>
      <c r="F3829">
        <f>_xlfn.XLOOKUP(C3829,'Wk no''s'!B:B,'Wk no''s'!C:C,FALSE)</f>
        <v>20</v>
      </c>
    </row>
    <row r="3830" spans="1:6" x14ac:dyDescent="0.25">
      <c r="A3830" t="s">
        <v>7354</v>
      </c>
      <c r="C3830" s="1">
        <v>45791</v>
      </c>
      <c r="D3830" t="s">
        <v>2</v>
      </c>
      <c r="E3830" s="8" t="str">
        <f t="shared" si="60"/>
        <v>Blank</v>
      </c>
      <c r="F3830">
        <f>_xlfn.XLOOKUP(C3830,'Wk no''s'!B:B,'Wk no''s'!C:C,FALSE)</f>
        <v>20</v>
      </c>
    </row>
    <row r="3831" spans="1:6" x14ac:dyDescent="0.25">
      <c r="A3831" t="s">
        <v>7355</v>
      </c>
      <c r="B3831">
        <v>16</v>
      </c>
      <c r="C3831" s="1">
        <v>45792</v>
      </c>
      <c r="D3831" t="s">
        <v>2</v>
      </c>
      <c r="E3831" s="8" t="str">
        <f t="shared" si="60"/>
        <v>Not Blank</v>
      </c>
      <c r="F3831">
        <f>_xlfn.XLOOKUP(C3831,'Wk no''s'!B:B,'Wk no''s'!C:C,FALSE)</f>
        <v>20</v>
      </c>
    </row>
    <row r="3832" spans="1:6" x14ac:dyDescent="0.25">
      <c r="A3832" t="s">
        <v>7356</v>
      </c>
      <c r="C3832" s="1">
        <v>45791</v>
      </c>
      <c r="D3832" t="s">
        <v>2</v>
      </c>
      <c r="E3832" s="8" t="str">
        <f t="shared" si="60"/>
        <v>Blank</v>
      </c>
      <c r="F3832">
        <f>_xlfn.XLOOKUP(C3832,'Wk no''s'!B:B,'Wk no''s'!C:C,FALSE)</f>
        <v>20</v>
      </c>
    </row>
    <row r="3833" spans="1:6" x14ac:dyDescent="0.25">
      <c r="A3833" t="s">
        <v>7357</v>
      </c>
      <c r="C3833" s="1">
        <v>45791</v>
      </c>
      <c r="D3833" t="s">
        <v>2</v>
      </c>
      <c r="E3833" s="8" t="str">
        <f t="shared" si="60"/>
        <v>Blank</v>
      </c>
      <c r="F3833">
        <f>_xlfn.XLOOKUP(C3833,'Wk no''s'!B:B,'Wk no''s'!C:C,FALSE)</f>
        <v>20</v>
      </c>
    </row>
    <row r="3834" spans="1:6" x14ac:dyDescent="0.25">
      <c r="A3834" t="s">
        <v>7358</v>
      </c>
      <c r="C3834" s="1">
        <v>45791</v>
      </c>
      <c r="D3834" t="s">
        <v>2</v>
      </c>
      <c r="E3834" s="8" t="str">
        <f t="shared" si="60"/>
        <v>Blank</v>
      </c>
      <c r="F3834">
        <f>_xlfn.XLOOKUP(C3834,'Wk no''s'!B:B,'Wk no''s'!C:C,FALSE)</f>
        <v>20</v>
      </c>
    </row>
    <row r="3835" spans="1:6" x14ac:dyDescent="0.25">
      <c r="A3835" t="s">
        <v>7359</v>
      </c>
      <c r="C3835" s="1">
        <v>45791</v>
      </c>
      <c r="D3835" t="s">
        <v>2</v>
      </c>
      <c r="E3835" s="8" t="str">
        <f t="shared" si="60"/>
        <v>Blank</v>
      </c>
      <c r="F3835">
        <f>_xlfn.XLOOKUP(C3835,'Wk no''s'!B:B,'Wk no''s'!C:C,FALSE)</f>
        <v>20</v>
      </c>
    </row>
    <row r="3836" spans="1:6" x14ac:dyDescent="0.25">
      <c r="A3836" t="s">
        <v>7360</v>
      </c>
      <c r="C3836" s="1">
        <v>45791</v>
      </c>
      <c r="D3836" t="s">
        <v>2</v>
      </c>
      <c r="E3836" s="8" t="str">
        <f t="shared" si="60"/>
        <v>Blank</v>
      </c>
      <c r="F3836">
        <f>_xlfn.XLOOKUP(C3836,'Wk no''s'!B:B,'Wk no''s'!C:C,FALSE)</f>
        <v>20</v>
      </c>
    </row>
    <row r="3837" spans="1:6" x14ac:dyDescent="0.25">
      <c r="A3837" t="s">
        <v>7361</v>
      </c>
      <c r="C3837" s="1">
        <v>45791</v>
      </c>
      <c r="D3837" t="s">
        <v>2</v>
      </c>
      <c r="E3837" s="8" t="str">
        <f t="shared" si="60"/>
        <v>Blank</v>
      </c>
      <c r="F3837">
        <f>_xlfn.XLOOKUP(C3837,'Wk no''s'!B:B,'Wk no''s'!C:C,FALSE)</f>
        <v>20</v>
      </c>
    </row>
    <row r="3838" spans="1:6" x14ac:dyDescent="0.25">
      <c r="A3838" t="s">
        <v>7362</v>
      </c>
      <c r="C3838" s="1">
        <v>45791</v>
      </c>
      <c r="D3838" t="s">
        <v>2</v>
      </c>
      <c r="E3838" s="8" t="str">
        <f t="shared" si="60"/>
        <v>Blank</v>
      </c>
      <c r="F3838">
        <f>_xlfn.XLOOKUP(C3838,'Wk no''s'!B:B,'Wk no''s'!C:C,FALSE)</f>
        <v>20</v>
      </c>
    </row>
    <row r="3839" spans="1:6" x14ac:dyDescent="0.25">
      <c r="A3839" t="s">
        <v>7363</v>
      </c>
      <c r="B3839">
        <v>0</v>
      </c>
      <c r="C3839" s="1">
        <v>45791</v>
      </c>
      <c r="D3839" t="s">
        <v>2</v>
      </c>
      <c r="E3839" s="8" t="str">
        <f t="shared" si="60"/>
        <v>Blank</v>
      </c>
      <c r="F3839">
        <f>_xlfn.XLOOKUP(C3839,'Wk no''s'!B:B,'Wk no''s'!C:C,FALSE)</f>
        <v>20</v>
      </c>
    </row>
    <row r="3840" spans="1:6" x14ac:dyDescent="0.25">
      <c r="A3840" t="s">
        <v>7364</v>
      </c>
      <c r="C3840" s="1">
        <v>45791</v>
      </c>
      <c r="D3840" t="s">
        <v>2</v>
      </c>
      <c r="E3840" s="8" t="str">
        <f t="shared" si="60"/>
        <v>Blank</v>
      </c>
      <c r="F3840">
        <f>_xlfn.XLOOKUP(C3840,'Wk no''s'!B:B,'Wk no''s'!C:C,FALSE)</f>
        <v>20</v>
      </c>
    </row>
    <row r="3841" spans="1:6" x14ac:dyDescent="0.25">
      <c r="A3841" t="s">
        <v>7365</v>
      </c>
      <c r="B3841">
        <v>16</v>
      </c>
      <c r="C3841" s="1">
        <v>45792</v>
      </c>
      <c r="D3841" t="s">
        <v>2</v>
      </c>
      <c r="E3841" s="8" t="str">
        <f t="shared" si="60"/>
        <v>Not Blank</v>
      </c>
      <c r="F3841">
        <f>_xlfn.XLOOKUP(C3841,'Wk no''s'!B:B,'Wk no''s'!C:C,FALSE)</f>
        <v>20</v>
      </c>
    </row>
    <row r="3842" spans="1:6" x14ac:dyDescent="0.25">
      <c r="A3842" t="s">
        <v>7366</v>
      </c>
      <c r="B3842">
        <v>0</v>
      </c>
      <c r="C3842" s="1">
        <v>45792</v>
      </c>
      <c r="D3842" t="s">
        <v>2</v>
      </c>
      <c r="E3842" s="8" t="str">
        <f t="shared" si="60"/>
        <v>Blank</v>
      </c>
      <c r="F3842">
        <f>_xlfn.XLOOKUP(C3842,'Wk no''s'!B:B,'Wk no''s'!C:C,FALSE)</f>
        <v>20</v>
      </c>
    </row>
    <row r="3843" spans="1:6" x14ac:dyDescent="0.25">
      <c r="A3843" t="s">
        <v>7367</v>
      </c>
      <c r="B3843">
        <v>0</v>
      </c>
      <c r="C3843" s="1">
        <v>45792</v>
      </c>
      <c r="D3843" t="s">
        <v>2</v>
      </c>
      <c r="E3843" s="8" t="str">
        <f t="shared" si="60"/>
        <v>Blank</v>
      </c>
      <c r="F3843">
        <f>_xlfn.XLOOKUP(C3843,'Wk no''s'!B:B,'Wk no''s'!C:C,FALSE)</f>
        <v>20</v>
      </c>
    </row>
    <row r="3844" spans="1:6" x14ac:dyDescent="0.25">
      <c r="A3844" t="s">
        <v>7368</v>
      </c>
      <c r="B3844">
        <v>8</v>
      </c>
      <c r="C3844" s="1">
        <v>45793</v>
      </c>
      <c r="D3844" t="s">
        <v>2</v>
      </c>
      <c r="E3844" s="8" t="str">
        <f t="shared" si="60"/>
        <v>Not Blank</v>
      </c>
      <c r="F3844">
        <f>_xlfn.XLOOKUP(C3844,'Wk no''s'!B:B,'Wk no''s'!C:C,FALSE)</f>
        <v>20</v>
      </c>
    </row>
    <row r="3845" spans="1:6" x14ac:dyDescent="0.25">
      <c r="A3845" t="s">
        <v>7369</v>
      </c>
      <c r="C3845" s="1">
        <v>45792</v>
      </c>
      <c r="D3845" t="s">
        <v>2</v>
      </c>
      <c r="E3845" s="8" t="str">
        <f t="shared" si="60"/>
        <v>Blank</v>
      </c>
      <c r="F3845">
        <f>_xlfn.XLOOKUP(C3845,'Wk no''s'!B:B,'Wk no''s'!C:C,FALSE)</f>
        <v>20</v>
      </c>
    </row>
    <row r="3846" spans="1:6" x14ac:dyDescent="0.25">
      <c r="A3846" t="s">
        <v>7370</v>
      </c>
      <c r="C3846" s="1">
        <v>45792</v>
      </c>
      <c r="D3846" t="s">
        <v>2</v>
      </c>
      <c r="E3846" s="8" t="str">
        <f t="shared" si="60"/>
        <v>Blank</v>
      </c>
      <c r="F3846">
        <f>_xlfn.XLOOKUP(C3846,'Wk no''s'!B:B,'Wk no''s'!C:C,FALSE)</f>
        <v>20</v>
      </c>
    </row>
    <row r="3847" spans="1:6" x14ac:dyDescent="0.25">
      <c r="A3847" t="s">
        <v>7371</v>
      </c>
      <c r="B3847">
        <v>0</v>
      </c>
      <c r="C3847" s="1">
        <v>45792</v>
      </c>
      <c r="D3847" t="s">
        <v>2</v>
      </c>
      <c r="E3847" s="8" t="str">
        <f t="shared" si="60"/>
        <v>Blank</v>
      </c>
      <c r="F3847">
        <f>_xlfn.XLOOKUP(C3847,'Wk no''s'!B:B,'Wk no''s'!C:C,FALSE)</f>
        <v>20</v>
      </c>
    </row>
    <row r="3848" spans="1:6" x14ac:dyDescent="0.25">
      <c r="A3848" t="s">
        <v>7372</v>
      </c>
      <c r="C3848" s="1">
        <v>45792</v>
      </c>
      <c r="D3848" t="s">
        <v>2</v>
      </c>
      <c r="E3848" s="8" t="str">
        <f t="shared" si="60"/>
        <v>Blank</v>
      </c>
      <c r="F3848">
        <f>_xlfn.XLOOKUP(C3848,'Wk no''s'!B:B,'Wk no''s'!C:C,FALSE)</f>
        <v>20</v>
      </c>
    </row>
    <row r="3849" spans="1:6" x14ac:dyDescent="0.25">
      <c r="A3849" t="s">
        <v>7373</v>
      </c>
      <c r="C3849" s="1">
        <v>45792</v>
      </c>
      <c r="D3849" t="s">
        <v>2</v>
      </c>
      <c r="E3849" s="8" t="str">
        <f t="shared" si="60"/>
        <v>Blank</v>
      </c>
      <c r="F3849">
        <f>_xlfn.XLOOKUP(C3849,'Wk no''s'!B:B,'Wk no''s'!C:C,FALSE)</f>
        <v>20</v>
      </c>
    </row>
    <row r="3850" spans="1:6" x14ac:dyDescent="0.25">
      <c r="A3850" t="s">
        <v>7374</v>
      </c>
      <c r="B3850">
        <v>0</v>
      </c>
      <c r="C3850" s="1">
        <v>45792</v>
      </c>
      <c r="D3850" t="s">
        <v>2</v>
      </c>
      <c r="E3850" s="8" t="str">
        <f t="shared" si="60"/>
        <v>Blank</v>
      </c>
      <c r="F3850">
        <f>_xlfn.XLOOKUP(C3850,'Wk no''s'!B:B,'Wk no''s'!C:C,FALSE)</f>
        <v>20</v>
      </c>
    </row>
    <row r="3851" spans="1:6" x14ac:dyDescent="0.25">
      <c r="A3851" t="s">
        <v>7375</v>
      </c>
      <c r="C3851" s="1">
        <v>45792</v>
      </c>
      <c r="D3851" t="s">
        <v>2</v>
      </c>
      <c r="E3851" s="8" t="str">
        <f t="shared" si="60"/>
        <v>Blank</v>
      </c>
      <c r="F3851">
        <f>_xlfn.XLOOKUP(C3851,'Wk no''s'!B:B,'Wk no''s'!C:C,FALSE)</f>
        <v>20</v>
      </c>
    </row>
    <row r="3852" spans="1:6" x14ac:dyDescent="0.25">
      <c r="A3852" t="s">
        <v>7376</v>
      </c>
      <c r="C3852" s="1">
        <v>45792</v>
      </c>
      <c r="D3852" t="s">
        <v>2</v>
      </c>
      <c r="E3852" s="8" t="str">
        <f t="shared" si="60"/>
        <v>Blank</v>
      </c>
      <c r="F3852">
        <f>_xlfn.XLOOKUP(C3852,'Wk no''s'!B:B,'Wk no''s'!C:C,FALSE)</f>
        <v>20</v>
      </c>
    </row>
    <row r="3853" spans="1:6" x14ac:dyDescent="0.25">
      <c r="A3853" t="s">
        <v>7377</v>
      </c>
      <c r="C3853" s="1">
        <v>45792</v>
      </c>
      <c r="D3853" t="s">
        <v>2</v>
      </c>
      <c r="E3853" s="8" t="str">
        <f t="shared" si="60"/>
        <v>Blank</v>
      </c>
      <c r="F3853">
        <f>_xlfn.XLOOKUP(C3853,'Wk no''s'!B:B,'Wk no''s'!C:C,FALSE)</f>
        <v>20</v>
      </c>
    </row>
    <row r="3854" spans="1:6" x14ac:dyDescent="0.25">
      <c r="A3854" t="s">
        <v>7378</v>
      </c>
      <c r="B3854">
        <v>0</v>
      </c>
      <c r="C3854" s="1">
        <v>45792</v>
      </c>
      <c r="D3854" t="s">
        <v>2</v>
      </c>
      <c r="E3854" s="8" t="str">
        <f t="shared" si="60"/>
        <v>Blank</v>
      </c>
      <c r="F3854">
        <f>_xlfn.XLOOKUP(C3854,'Wk no''s'!B:B,'Wk no''s'!C:C,FALSE)</f>
        <v>20</v>
      </c>
    </row>
    <row r="3855" spans="1:6" x14ac:dyDescent="0.25">
      <c r="A3855" t="s">
        <v>7379</v>
      </c>
      <c r="B3855">
        <v>8</v>
      </c>
      <c r="C3855" s="1">
        <v>45793</v>
      </c>
      <c r="D3855" t="s">
        <v>2</v>
      </c>
      <c r="E3855" s="8" t="str">
        <f t="shared" si="60"/>
        <v>Not Blank</v>
      </c>
      <c r="F3855">
        <f>_xlfn.XLOOKUP(C3855,'Wk no''s'!B:B,'Wk no''s'!C:C,FALSE)</f>
        <v>20</v>
      </c>
    </row>
    <row r="3856" spans="1:6" x14ac:dyDescent="0.25">
      <c r="A3856" t="s">
        <v>7380</v>
      </c>
      <c r="B3856">
        <v>-8</v>
      </c>
      <c r="C3856" s="1">
        <v>45792</v>
      </c>
      <c r="D3856" t="s">
        <v>2</v>
      </c>
      <c r="E3856" s="8" t="str">
        <f t="shared" si="60"/>
        <v>Not Blank</v>
      </c>
      <c r="F3856">
        <f>_xlfn.XLOOKUP(C3856,'Wk no''s'!B:B,'Wk no''s'!C:C,FALSE)</f>
        <v>20</v>
      </c>
    </row>
    <row r="3857" spans="1:6" x14ac:dyDescent="0.25">
      <c r="A3857" t="s">
        <v>7381</v>
      </c>
      <c r="C3857" s="1">
        <v>45792</v>
      </c>
      <c r="D3857" t="s">
        <v>2</v>
      </c>
      <c r="E3857" s="8" t="str">
        <f t="shared" si="60"/>
        <v>Blank</v>
      </c>
      <c r="F3857">
        <f>_xlfn.XLOOKUP(C3857,'Wk no''s'!B:B,'Wk no''s'!C:C,FALSE)</f>
        <v>20</v>
      </c>
    </row>
    <row r="3858" spans="1:6" x14ac:dyDescent="0.25">
      <c r="A3858" t="s">
        <v>7382</v>
      </c>
      <c r="B3858">
        <v>-8</v>
      </c>
      <c r="C3858" s="1">
        <v>45792</v>
      </c>
      <c r="D3858" t="s">
        <v>2</v>
      </c>
      <c r="E3858" s="8" t="str">
        <f t="shared" ref="E3858:E3899" si="61">IF(B3858=0,"Blank","Not Blank")</f>
        <v>Not Blank</v>
      </c>
      <c r="F3858">
        <f>_xlfn.XLOOKUP(C3858,'Wk no''s'!B:B,'Wk no''s'!C:C,FALSE)</f>
        <v>20</v>
      </c>
    </row>
    <row r="3859" spans="1:6" x14ac:dyDescent="0.25">
      <c r="A3859" t="s">
        <v>7383</v>
      </c>
      <c r="C3859" s="1">
        <v>45792</v>
      </c>
      <c r="D3859" t="s">
        <v>2</v>
      </c>
      <c r="E3859" s="8" t="str">
        <f t="shared" si="61"/>
        <v>Blank</v>
      </c>
      <c r="F3859">
        <f>_xlfn.XLOOKUP(C3859,'Wk no''s'!B:B,'Wk no''s'!C:C,FALSE)</f>
        <v>20</v>
      </c>
    </row>
    <row r="3860" spans="1:6" x14ac:dyDescent="0.25">
      <c r="A3860" t="s">
        <v>7384</v>
      </c>
      <c r="B3860">
        <v>0</v>
      </c>
      <c r="C3860" s="1">
        <v>45792</v>
      </c>
      <c r="D3860" t="s">
        <v>2</v>
      </c>
      <c r="E3860" s="8" t="str">
        <f t="shared" si="61"/>
        <v>Blank</v>
      </c>
      <c r="F3860">
        <f>_xlfn.XLOOKUP(C3860,'Wk no''s'!B:B,'Wk no''s'!C:C,FALSE)</f>
        <v>20</v>
      </c>
    </row>
    <row r="3861" spans="1:6" x14ac:dyDescent="0.25">
      <c r="A3861" t="s">
        <v>7385</v>
      </c>
      <c r="B3861">
        <v>8</v>
      </c>
      <c r="C3861" s="1">
        <v>45793</v>
      </c>
      <c r="D3861" t="s">
        <v>2</v>
      </c>
      <c r="E3861" s="8" t="str">
        <f t="shared" si="61"/>
        <v>Not Blank</v>
      </c>
      <c r="F3861">
        <f>_xlfn.XLOOKUP(C3861,'Wk no''s'!B:B,'Wk no''s'!C:C,FALSE)</f>
        <v>20</v>
      </c>
    </row>
    <row r="3862" spans="1:6" x14ac:dyDescent="0.25">
      <c r="A3862" t="s">
        <v>7386</v>
      </c>
      <c r="C3862" s="1">
        <v>45792</v>
      </c>
      <c r="D3862" t="s">
        <v>2</v>
      </c>
      <c r="E3862" s="8" t="str">
        <f t="shared" si="61"/>
        <v>Blank</v>
      </c>
      <c r="F3862">
        <f>_xlfn.XLOOKUP(C3862,'Wk no''s'!B:B,'Wk no''s'!C:C,FALSE)</f>
        <v>20</v>
      </c>
    </row>
    <row r="3863" spans="1:6" x14ac:dyDescent="0.25">
      <c r="A3863" t="s">
        <v>7387</v>
      </c>
      <c r="C3863" s="1">
        <v>45792</v>
      </c>
      <c r="D3863" t="s">
        <v>2</v>
      </c>
      <c r="E3863" s="8" t="str">
        <f t="shared" si="61"/>
        <v>Blank</v>
      </c>
      <c r="F3863">
        <f>_xlfn.XLOOKUP(C3863,'Wk no''s'!B:B,'Wk no''s'!C:C,FALSE)</f>
        <v>20</v>
      </c>
    </row>
    <row r="3864" spans="1:6" x14ac:dyDescent="0.25">
      <c r="A3864" t="s">
        <v>7388</v>
      </c>
      <c r="B3864">
        <v>0</v>
      </c>
      <c r="C3864" s="1">
        <v>45792</v>
      </c>
      <c r="D3864" t="s">
        <v>2</v>
      </c>
      <c r="E3864" s="8" t="str">
        <f t="shared" si="61"/>
        <v>Blank</v>
      </c>
      <c r="F3864">
        <f>_xlfn.XLOOKUP(C3864,'Wk no''s'!B:B,'Wk no''s'!C:C,FALSE)</f>
        <v>20</v>
      </c>
    </row>
    <row r="3865" spans="1:6" x14ac:dyDescent="0.25">
      <c r="A3865" t="s">
        <v>7389</v>
      </c>
      <c r="B3865">
        <v>8</v>
      </c>
      <c r="C3865" s="1">
        <v>45793</v>
      </c>
      <c r="D3865" t="s">
        <v>2</v>
      </c>
      <c r="E3865" s="8" t="str">
        <f t="shared" si="61"/>
        <v>Not Blank</v>
      </c>
      <c r="F3865">
        <f>_xlfn.XLOOKUP(C3865,'Wk no''s'!B:B,'Wk no''s'!C:C,FALSE)</f>
        <v>20</v>
      </c>
    </row>
    <row r="3866" spans="1:6" x14ac:dyDescent="0.25">
      <c r="A3866" t="s">
        <v>7390</v>
      </c>
      <c r="C3866" s="1">
        <v>45792</v>
      </c>
      <c r="D3866" t="s">
        <v>2</v>
      </c>
      <c r="E3866" s="8" t="str">
        <f t="shared" si="61"/>
        <v>Blank</v>
      </c>
      <c r="F3866">
        <f>_xlfn.XLOOKUP(C3866,'Wk no''s'!B:B,'Wk no''s'!C:C,FALSE)</f>
        <v>20</v>
      </c>
    </row>
    <row r="3867" spans="1:6" x14ac:dyDescent="0.25">
      <c r="A3867" t="s">
        <v>7391</v>
      </c>
      <c r="B3867">
        <v>8</v>
      </c>
      <c r="C3867" s="1">
        <v>45793</v>
      </c>
      <c r="D3867" t="s">
        <v>2</v>
      </c>
      <c r="E3867" s="8" t="str">
        <f t="shared" si="61"/>
        <v>Not Blank</v>
      </c>
      <c r="F3867">
        <f>_xlfn.XLOOKUP(C3867,'Wk no''s'!B:B,'Wk no''s'!C:C,FALSE)</f>
        <v>20</v>
      </c>
    </row>
    <row r="3868" spans="1:6" x14ac:dyDescent="0.25">
      <c r="A3868" t="s">
        <v>7392</v>
      </c>
      <c r="B3868">
        <v>16</v>
      </c>
      <c r="C3868" s="1">
        <v>45793</v>
      </c>
      <c r="D3868" t="s">
        <v>2</v>
      </c>
      <c r="E3868" s="8" t="str">
        <f t="shared" si="61"/>
        <v>Not Blank</v>
      </c>
      <c r="F3868">
        <f>_xlfn.XLOOKUP(C3868,'Wk no''s'!B:B,'Wk no''s'!C:C,FALSE)</f>
        <v>20</v>
      </c>
    </row>
    <row r="3869" spans="1:6" x14ac:dyDescent="0.25">
      <c r="A3869" t="s">
        <v>7393</v>
      </c>
      <c r="B3869">
        <v>8</v>
      </c>
      <c r="C3869" s="1">
        <v>45793</v>
      </c>
      <c r="D3869" t="s">
        <v>2</v>
      </c>
      <c r="E3869" s="8" t="str">
        <f t="shared" si="61"/>
        <v>Not Blank</v>
      </c>
      <c r="F3869">
        <f>_xlfn.XLOOKUP(C3869,'Wk no''s'!B:B,'Wk no''s'!C:C,FALSE)</f>
        <v>20</v>
      </c>
    </row>
    <row r="3870" spans="1:6" x14ac:dyDescent="0.25">
      <c r="A3870" t="s">
        <v>7394</v>
      </c>
      <c r="B3870">
        <v>16</v>
      </c>
      <c r="C3870" s="1">
        <v>45793</v>
      </c>
      <c r="D3870" t="s">
        <v>2</v>
      </c>
      <c r="E3870" s="8" t="str">
        <f t="shared" si="61"/>
        <v>Not Blank</v>
      </c>
      <c r="F3870">
        <f>_xlfn.XLOOKUP(C3870,'Wk no''s'!B:B,'Wk no''s'!C:C,FALSE)</f>
        <v>20</v>
      </c>
    </row>
    <row r="3871" spans="1:6" x14ac:dyDescent="0.25">
      <c r="A3871" t="s">
        <v>7395</v>
      </c>
      <c r="C3871" s="1">
        <v>45792</v>
      </c>
      <c r="D3871" t="s">
        <v>2</v>
      </c>
      <c r="E3871" s="8" t="str">
        <f t="shared" si="61"/>
        <v>Blank</v>
      </c>
      <c r="F3871">
        <f>_xlfn.XLOOKUP(C3871,'Wk no''s'!B:B,'Wk no''s'!C:C,FALSE)</f>
        <v>20</v>
      </c>
    </row>
    <row r="3872" spans="1:6" x14ac:dyDescent="0.25">
      <c r="A3872" t="s">
        <v>7396</v>
      </c>
      <c r="B3872">
        <v>0</v>
      </c>
      <c r="C3872" s="1">
        <v>45792</v>
      </c>
      <c r="D3872" t="s">
        <v>2</v>
      </c>
      <c r="E3872" s="8" t="str">
        <f t="shared" si="61"/>
        <v>Blank</v>
      </c>
      <c r="F3872">
        <f>_xlfn.XLOOKUP(C3872,'Wk no''s'!B:B,'Wk no''s'!C:C,FALSE)</f>
        <v>20</v>
      </c>
    </row>
    <row r="3873" spans="1:6" x14ac:dyDescent="0.25">
      <c r="A3873" t="s">
        <v>7397</v>
      </c>
      <c r="C3873" s="1">
        <v>45792</v>
      </c>
      <c r="D3873" t="s">
        <v>2</v>
      </c>
      <c r="E3873" s="8" t="str">
        <f t="shared" si="61"/>
        <v>Blank</v>
      </c>
      <c r="F3873">
        <f>_xlfn.XLOOKUP(C3873,'Wk no''s'!B:B,'Wk no''s'!C:C,FALSE)</f>
        <v>20</v>
      </c>
    </row>
    <row r="3874" spans="1:6" x14ac:dyDescent="0.25">
      <c r="A3874" t="s">
        <v>7398</v>
      </c>
      <c r="B3874">
        <v>16</v>
      </c>
      <c r="C3874" s="1">
        <v>45793</v>
      </c>
      <c r="D3874" t="s">
        <v>2</v>
      </c>
      <c r="E3874" s="8" t="str">
        <f t="shared" si="61"/>
        <v>Not Blank</v>
      </c>
      <c r="F3874">
        <f>_xlfn.XLOOKUP(C3874,'Wk no''s'!B:B,'Wk no''s'!C:C,FALSE)</f>
        <v>20</v>
      </c>
    </row>
    <row r="3875" spans="1:6" x14ac:dyDescent="0.25">
      <c r="A3875" t="s">
        <v>7399</v>
      </c>
      <c r="C3875" s="1">
        <v>45792</v>
      </c>
      <c r="D3875" t="s">
        <v>2</v>
      </c>
      <c r="E3875" s="8" t="str">
        <f t="shared" si="61"/>
        <v>Blank</v>
      </c>
      <c r="F3875">
        <f>_xlfn.XLOOKUP(C3875,'Wk no''s'!B:B,'Wk no''s'!C:C,FALSE)</f>
        <v>20</v>
      </c>
    </row>
    <row r="3876" spans="1:6" x14ac:dyDescent="0.25">
      <c r="A3876" t="s">
        <v>7400</v>
      </c>
      <c r="B3876">
        <v>16</v>
      </c>
      <c r="C3876" s="1">
        <v>45793</v>
      </c>
      <c r="D3876" t="s">
        <v>2</v>
      </c>
      <c r="E3876" s="8" t="str">
        <f t="shared" si="61"/>
        <v>Not Blank</v>
      </c>
      <c r="F3876">
        <f>_xlfn.XLOOKUP(C3876,'Wk no''s'!B:B,'Wk no''s'!C:C,FALSE)</f>
        <v>20</v>
      </c>
    </row>
    <row r="3877" spans="1:6" x14ac:dyDescent="0.25">
      <c r="A3877" t="s">
        <v>7401</v>
      </c>
      <c r="B3877">
        <v>16</v>
      </c>
      <c r="C3877" s="1">
        <v>45793</v>
      </c>
      <c r="D3877" t="s">
        <v>2</v>
      </c>
      <c r="E3877" s="8" t="str">
        <f t="shared" si="61"/>
        <v>Not Blank</v>
      </c>
      <c r="F3877">
        <f>_xlfn.XLOOKUP(C3877,'Wk no''s'!B:B,'Wk no''s'!C:C,FALSE)</f>
        <v>20</v>
      </c>
    </row>
    <row r="3878" spans="1:6" x14ac:dyDescent="0.25">
      <c r="A3878" t="s">
        <v>7402</v>
      </c>
      <c r="B3878">
        <v>0</v>
      </c>
      <c r="C3878" s="1">
        <v>45793</v>
      </c>
      <c r="D3878" t="s">
        <v>2</v>
      </c>
      <c r="E3878" s="8" t="str">
        <f t="shared" si="61"/>
        <v>Blank</v>
      </c>
      <c r="F3878">
        <f>_xlfn.XLOOKUP(C3878,'Wk no''s'!B:B,'Wk no''s'!C:C,FALSE)</f>
        <v>20</v>
      </c>
    </row>
    <row r="3879" spans="1:6" x14ac:dyDescent="0.25">
      <c r="A3879" t="s">
        <v>7403</v>
      </c>
      <c r="C3879" s="1">
        <v>45793</v>
      </c>
      <c r="D3879" t="s">
        <v>2</v>
      </c>
      <c r="E3879" s="8" t="str">
        <f t="shared" si="61"/>
        <v>Blank</v>
      </c>
      <c r="F3879">
        <f>_xlfn.XLOOKUP(C3879,'Wk no''s'!B:B,'Wk no''s'!C:C,FALSE)</f>
        <v>20</v>
      </c>
    </row>
    <row r="3880" spans="1:6" x14ac:dyDescent="0.25">
      <c r="A3880" t="s">
        <v>7404</v>
      </c>
      <c r="B3880">
        <v>0</v>
      </c>
      <c r="C3880" s="1">
        <v>45793</v>
      </c>
      <c r="D3880" t="s">
        <v>2</v>
      </c>
      <c r="E3880" s="8" t="str">
        <f t="shared" si="61"/>
        <v>Blank</v>
      </c>
      <c r="F3880">
        <f>_xlfn.XLOOKUP(C3880,'Wk no''s'!B:B,'Wk no''s'!C:C,FALSE)</f>
        <v>20</v>
      </c>
    </row>
    <row r="3881" spans="1:6" x14ac:dyDescent="0.25">
      <c r="A3881" t="s">
        <v>7405</v>
      </c>
      <c r="B3881">
        <v>0</v>
      </c>
      <c r="C3881" s="1">
        <v>45793</v>
      </c>
      <c r="D3881" t="s">
        <v>2</v>
      </c>
      <c r="E3881" s="8" t="str">
        <f t="shared" si="61"/>
        <v>Blank</v>
      </c>
      <c r="F3881">
        <f>_xlfn.XLOOKUP(C3881,'Wk no''s'!B:B,'Wk no''s'!C:C,FALSE)</f>
        <v>20</v>
      </c>
    </row>
    <row r="3882" spans="1:6" x14ac:dyDescent="0.25">
      <c r="A3882" t="s">
        <v>7406</v>
      </c>
      <c r="C3882" s="1">
        <v>45793</v>
      </c>
      <c r="D3882" t="s">
        <v>2</v>
      </c>
      <c r="E3882" s="8" t="str">
        <f t="shared" si="61"/>
        <v>Blank</v>
      </c>
      <c r="F3882">
        <f>_xlfn.XLOOKUP(C3882,'Wk no''s'!B:B,'Wk no''s'!C:C,FALSE)</f>
        <v>20</v>
      </c>
    </row>
    <row r="3883" spans="1:6" x14ac:dyDescent="0.25">
      <c r="A3883" t="s">
        <v>7407</v>
      </c>
      <c r="B3883">
        <v>0</v>
      </c>
      <c r="C3883" s="1">
        <v>45793</v>
      </c>
      <c r="D3883" t="s">
        <v>2</v>
      </c>
      <c r="E3883" s="8" t="str">
        <f t="shared" si="61"/>
        <v>Blank</v>
      </c>
      <c r="F3883">
        <f>_xlfn.XLOOKUP(C3883,'Wk no''s'!B:B,'Wk no''s'!C:C,FALSE)</f>
        <v>20</v>
      </c>
    </row>
    <row r="3884" spans="1:6" x14ac:dyDescent="0.25">
      <c r="A3884" t="s">
        <v>7408</v>
      </c>
      <c r="B3884">
        <v>0</v>
      </c>
      <c r="C3884" s="1">
        <v>45793</v>
      </c>
      <c r="D3884" t="s">
        <v>2</v>
      </c>
      <c r="E3884" s="8" t="str">
        <f t="shared" si="61"/>
        <v>Blank</v>
      </c>
      <c r="F3884">
        <f>_xlfn.XLOOKUP(C3884,'Wk no''s'!B:B,'Wk no''s'!C:C,FALSE)</f>
        <v>20</v>
      </c>
    </row>
    <row r="3885" spans="1:6" x14ac:dyDescent="0.25">
      <c r="A3885" t="s">
        <v>7409</v>
      </c>
      <c r="B3885">
        <v>0</v>
      </c>
      <c r="C3885" s="1">
        <v>45793</v>
      </c>
      <c r="D3885" t="s">
        <v>2</v>
      </c>
      <c r="E3885" s="8" t="str">
        <f t="shared" si="61"/>
        <v>Blank</v>
      </c>
      <c r="F3885">
        <f>_xlfn.XLOOKUP(C3885,'Wk no''s'!B:B,'Wk no''s'!C:C,FALSE)</f>
        <v>20</v>
      </c>
    </row>
    <row r="3886" spans="1:6" x14ac:dyDescent="0.25">
      <c r="A3886" t="s">
        <v>7410</v>
      </c>
      <c r="B3886">
        <v>0</v>
      </c>
      <c r="C3886" s="1">
        <v>45793</v>
      </c>
      <c r="D3886" t="s">
        <v>2</v>
      </c>
      <c r="E3886" s="8" t="str">
        <f t="shared" si="61"/>
        <v>Blank</v>
      </c>
      <c r="F3886">
        <f>_xlfn.XLOOKUP(C3886,'Wk no''s'!B:B,'Wk no''s'!C:C,FALSE)</f>
        <v>20</v>
      </c>
    </row>
    <row r="3887" spans="1:6" x14ac:dyDescent="0.25">
      <c r="A3887" t="s">
        <v>7411</v>
      </c>
      <c r="C3887" s="1">
        <v>45793</v>
      </c>
      <c r="D3887" t="s">
        <v>2</v>
      </c>
      <c r="E3887" s="8" t="str">
        <f t="shared" si="61"/>
        <v>Blank</v>
      </c>
      <c r="F3887">
        <f>_xlfn.XLOOKUP(C3887,'Wk no''s'!B:B,'Wk no''s'!C:C,FALSE)</f>
        <v>20</v>
      </c>
    </row>
    <row r="3888" spans="1:6" x14ac:dyDescent="0.25">
      <c r="A3888" t="s">
        <v>7412</v>
      </c>
      <c r="C3888" s="1">
        <v>45793</v>
      </c>
      <c r="D3888" t="s">
        <v>2</v>
      </c>
      <c r="E3888" s="8" t="str">
        <f t="shared" si="61"/>
        <v>Blank</v>
      </c>
      <c r="F3888">
        <f>_xlfn.XLOOKUP(C3888,'Wk no''s'!B:B,'Wk no''s'!C:C,FALSE)</f>
        <v>20</v>
      </c>
    </row>
    <row r="3889" spans="1:6" x14ac:dyDescent="0.25">
      <c r="A3889" t="s">
        <v>7413</v>
      </c>
      <c r="C3889" s="1">
        <v>45793</v>
      </c>
      <c r="D3889" t="s">
        <v>2</v>
      </c>
      <c r="E3889" s="8" t="str">
        <f t="shared" si="61"/>
        <v>Blank</v>
      </c>
      <c r="F3889">
        <f>_xlfn.XLOOKUP(C3889,'Wk no''s'!B:B,'Wk no''s'!C:C,FALSE)</f>
        <v>20</v>
      </c>
    </row>
    <row r="3890" spans="1:6" x14ac:dyDescent="0.25">
      <c r="A3890" t="s">
        <v>7414</v>
      </c>
      <c r="C3890" s="1">
        <v>45793</v>
      </c>
      <c r="D3890" t="s">
        <v>2</v>
      </c>
      <c r="E3890" s="8" t="str">
        <f t="shared" si="61"/>
        <v>Blank</v>
      </c>
      <c r="F3890">
        <f>_xlfn.XLOOKUP(C3890,'Wk no''s'!B:B,'Wk no''s'!C:C,FALSE)</f>
        <v>20</v>
      </c>
    </row>
    <row r="3891" spans="1:6" x14ac:dyDescent="0.25">
      <c r="A3891" t="s">
        <v>7415</v>
      </c>
      <c r="C3891" s="1">
        <v>45793</v>
      </c>
      <c r="D3891" t="s">
        <v>2</v>
      </c>
      <c r="E3891" s="8" t="str">
        <f t="shared" si="61"/>
        <v>Blank</v>
      </c>
      <c r="F3891">
        <f>_xlfn.XLOOKUP(C3891,'Wk no''s'!B:B,'Wk no''s'!C:C,FALSE)</f>
        <v>20</v>
      </c>
    </row>
    <row r="3892" spans="1:6" x14ac:dyDescent="0.25">
      <c r="A3892" t="s">
        <v>7416</v>
      </c>
      <c r="C3892" s="1">
        <v>45792</v>
      </c>
      <c r="D3892" t="s">
        <v>11</v>
      </c>
      <c r="E3892" s="8" t="str">
        <f t="shared" si="61"/>
        <v>Blank</v>
      </c>
      <c r="F3892">
        <f>_xlfn.XLOOKUP(C3892,'Wk no''s'!B:B,'Wk no''s'!C:C,FALSE)</f>
        <v>20</v>
      </c>
    </row>
    <row r="3893" spans="1:6" x14ac:dyDescent="0.25">
      <c r="A3893" t="s">
        <v>7417</v>
      </c>
      <c r="B3893">
        <v>152</v>
      </c>
      <c r="C3893" s="1">
        <v>45789</v>
      </c>
      <c r="D3893" t="s">
        <v>11</v>
      </c>
      <c r="E3893" s="8" t="str">
        <f t="shared" si="61"/>
        <v>Not Blank</v>
      </c>
      <c r="F3893">
        <f>_xlfn.XLOOKUP(C3893,'Wk no''s'!B:B,'Wk no''s'!C:C,FALSE)</f>
        <v>20</v>
      </c>
    </row>
    <row r="3894" spans="1:6" x14ac:dyDescent="0.25">
      <c r="A3894" t="s">
        <v>7418</v>
      </c>
      <c r="B3894">
        <v>56</v>
      </c>
      <c r="C3894" s="1">
        <v>45792</v>
      </c>
      <c r="D3894" t="s">
        <v>11</v>
      </c>
      <c r="E3894" s="8" t="str">
        <f t="shared" si="61"/>
        <v>Not Blank</v>
      </c>
      <c r="F3894">
        <f>_xlfn.XLOOKUP(C3894,'Wk no''s'!B:B,'Wk no''s'!C:C,FALSE)</f>
        <v>20</v>
      </c>
    </row>
    <row r="3895" spans="1:6" x14ac:dyDescent="0.25">
      <c r="A3895" t="s">
        <v>7419</v>
      </c>
      <c r="B3895">
        <v>9</v>
      </c>
      <c r="C3895" s="1">
        <v>45789</v>
      </c>
      <c r="D3895" t="s">
        <v>11</v>
      </c>
      <c r="E3895" s="8" t="str">
        <f t="shared" si="61"/>
        <v>Not Blank</v>
      </c>
      <c r="F3895">
        <f>_xlfn.XLOOKUP(C3895,'Wk no''s'!B:B,'Wk no''s'!C:C,FALSE)</f>
        <v>20</v>
      </c>
    </row>
    <row r="3896" spans="1:6" x14ac:dyDescent="0.25">
      <c r="A3896" t="s">
        <v>7420</v>
      </c>
      <c r="B3896">
        <v>0</v>
      </c>
      <c r="C3896" s="1">
        <v>45790</v>
      </c>
      <c r="D3896" t="s">
        <v>11</v>
      </c>
      <c r="E3896" s="8" t="str">
        <f t="shared" si="61"/>
        <v>Blank</v>
      </c>
      <c r="F3896">
        <f>_xlfn.XLOOKUP(C3896,'Wk no''s'!B:B,'Wk no''s'!C:C,FALSE)</f>
        <v>20</v>
      </c>
    </row>
    <row r="3897" spans="1:6" x14ac:dyDescent="0.25">
      <c r="A3897" t="s">
        <v>7421</v>
      </c>
      <c r="B3897">
        <v>0</v>
      </c>
      <c r="C3897" s="1">
        <v>45791</v>
      </c>
      <c r="D3897" t="s">
        <v>11</v>
      </c>
      <c r="E3897" s="8" t="str">
        <f t="shared" si="61"/>
        <v>Blank</v>
      </c>
      <c r="F3897">
        <f>_xlfn.XLOOKUP(C3897,'Wk no''s'!B:B,'Wk no''s'!C:C,FALSE)</f>
        <v>20</v>
      </c>
    </row>
    <row r="3898" spans="1:6" x14ac:dyDescent="0.25">
      <c r="A3898" t="s">
        <v>7422</v>
      </c>
      <c r="C3898" s="1">
        <v>45791</v>
      </c>
      <c r="D3898" t="s">
        <v>11</v>
      </c>
      <c r="E3898" s="8" t="str">
        <f t="shared" si="61"/>
        <v>Blank</v>
      </c>
      <c r="F3898">
        <f>_xlfn.XLOOKUP(C3898,'Wk no''s'!B:B,'Wk no''s'!C:C,FALSE)</f>
        <v>20</v>
      </c>
    </row>
    <row r="3899" spans="1:6" x14ac:dyDescent="0.25">
      <c r="A3899" t="s">
        <v>7670</v>
      </c>
      <c r="C3899" s="1">
        <v>45800</v>
      </c>
      <c r="D3899" t="s">
        <v>1</v>
      </c>
      <c r="E3899" s="8" t="str">
        <f t="shared" si="61"/>
        <v>Blank</v>
      </c>
      <c r="F3899">
        <f>_xlfn.XLOOKUP(C3899,'Wk no''s'!B:B,'Wk no''s'!C:C,FALSE)</f>
        <v>21</v>
      </c>
    </row>
    <row r="3900" spans="1:6" x14ac:dyDescent="0.25">
      <c r="A3900" t="s">
        <v>8051</v>
      </c>
      <c r="C3900" s="1">
        <v>45799</v>
      </c>
      <c r="D3900" t="s">
        <v>192</v>
      </c>
      <c r="E3900" s="8" t="str">
        <f t="shared" ref="E3900:E3963" si="62">IF(B3900=0,"Blank","Not Blank")</f>
        <v>Blank</v>
      </c>
      <c r="F3900">
        <f>_xlfn.XLOOKUP(C3900,'Wk no''s'!B:B,'Wk no''s'!C:C,FALSE)</f>
        <v>21</v>
      </c>
    </row>
    <row r="3901" spans="1:6" x14ac:dyDescent="0.25">
      <c r="A3901" t="s">
        <v>8052</v>
      </c>
      <c r="C3901" s="1">
        <v>45799</v>
      </c>
      <c r="D3901" t="s">
        <v>192</v>
      </c>
      <c r="E3901" s="8" t="str">
        <f t="shared" si="62"/>
        <v>Blank</v>
      </c>
      <c r="F3901">
        <f>_xlfn.XLOOKUP(C3901,'Wk no''s'!B:B,'Wk no''s'!C:C,FALSE)</f>
        <v>21</v>
      </c>
    </row>
    <row r="3902" spans="1:6" x14ac:dyDescent="0.25">
      <c r="A3902" t="s">
        <v>7675</v>
      </c>
      <c r="C3902" s="1">
        <v>45797</v>
      </c>
      <c r="D3902" t="s">
        <v>192</v>
      </c>
      <c r="E3902" s="8" t="str">
        <f t="shared" si="62"/>
        <v>Blank</v>
      </c>
      <c r="F3902">
        <f>_xlfn.XLOOKUP(C3902,'Wk no''s'!B:B,'Wk no''s'!C:C,FALSE)</f>
        <v>21</v>
      </c>
    </row>
    <row r="3903" spans="1:6" x14ac:dyDescent="0.25">
      <c r="A3903" t="s">
        <v>8053</v>
      </c>
      <c r="C3903" s="1">
        <v>45798</v>
      </c>
      <c r="D3903" t="s">
        <v>192</v>
      </c>
      <c r="E3903" s="8" t="str">
        <f t="shared" si="62"/>
        <v>Blank</v>
      </c>
      <c r="F3903">
        <f>_xlfn.XLOOKUP(C3903,'Wk no''s'!B:B,'Wk no''s'!C:C,FALSE)</f>
        <v>21</v>
      </c>
    </row>
    <row r="3904" spans="1:6" x14ac:dyDescent="0.25">
      <c r="A3904" t="s">
        <v>8054</v>
      </c>
      <c r="C3904" s="1">
        <v>45799</v>
      </c>
      <c r="D3904" t="s">
        <v>192</v>
      </c>
      <c r="E3904" s="8" t="str">
        <f t="shared" si="62"/>
        <v>Blank</v>
      </c>
      <c r="F3904">
        <f>_xlfn.XLOOKUP(C3904,'Wk no''s'!B:B,'Wk no''s'!C:C,FALSE)</f>
        <v>21</v>
      </c>
    </row>
    <row r="3905" spans="1:6" x14ac:dyDescent="0.25">
      <c r="A3905" t="s">
        <v>7678</v>
      </c>
      <c r="C3905" s="1">
        <v>45800</v>
      </c>
      <c r="D3905" t="s">
        <v>192</v>
      </c>
      <c r="E3905" s="8" t="str">
        <f t="shared" si="62"/>
        <v>Blank</v>
      </c>
      <c r="F3905">
        <f>_xlfn.XLOOKUP(C3905,'Wk no''s'!B:B,'Wk no''s'!C:C,FALSE)</f>
        <v>21</v>
      </c>
    </row>
    <row r="3906" spans="1:6" x14ac:dyDescent="0.25">
      <c r="A3906" t="s">
        <v>8055</v>
      </c>
      <c r="C3906" s="1">
        <v>45799</v>
      </c>
      <c r="D3906" t="s">
        <v>192</v>
      </c>
      <c r="E3906" s="8" t="str">
        <f t="shared" si="62"/>
        <v>Blank</v>
      </c>
      <c r="F3906">
        <f>_xlfn.XLOOKUP(C3906,'Wk no''s'!B:B,'Wk no''s'!C:C,FALSE)</f>
        <v>21</v>
      </c>
    </row>
    <row r="3907" spans="1:6" x14ac:dyDescent="0.25">
      <c r="A3907" t="s">
        <v>8056</v>
      </c>
      <c r="C3907" s="1">
        <v>45800</v>
      </c>
      <c r="D3907" t="s">
        <v>192</v>
      </c>
      <c r="E3907" s="8" t="str">
        <f t="shared" si="62"/>
        <v>Blank</v>
      </c>
      <c r="F3907">
        <f>_xlfn.XLOOKUP(C3907,'Wk no''s'!B:B,'Wk no''s'!C:C,FALSE)</f>
        <v>21</v>
      </c>
    </row>
    <row r="3908" spans="1:6" x14ac:dyDescent="0.25">
      <c r="A3908" t="s">
        <v>8057</v>
      </c>
      <c r="C3908" s="1">
        <v>45799</v>
      </c>
      <c r="D3908" t="s">
        <v>192</v>
      </c>
      <c r="E3908" s="8" t="str">
        <f t="shared" si="62"/>
        <v>Blank</v>
      </c>
      <c r="F3908">
        <f>_xlfn.XLOOKUP(C3908,'Wk no''s'!B:B,'Wk no''s'!C:C,FALSE)</f>
        <v>21</v>
      </c>
    </row>
    <row r="3909" spans="1:6" x14ac:dyDescent="0.25">
      <c r="A3909" t="s">
        <v>7672</v>
      </c>
      <c r="C3909" s="1">
        <v>45800</v>
      </c>
      <c r="D3909" t="s">
        <v>192</v>
      </c>
      <c r="E3909" s="8" t="str">
        <f t="shared" si="62"/>
        <v>Blank</v>
      </c>
      <c r="F3909">
        <f>_xlfn.XLOOKUP(C3909,'Wk no''s'!B:B,'Wk no''s'!C:C,FALSE)</f>
        <v>21</v>
      </c>
    </row>
    <row r="3910" spans="1:6" x14ac:dyDescent="0.25">
      <c r="A3910" t="s">
        <v>7701</v>
      </c>
      <c r="B3910">
        <v>120</v>
      </c>
      <c r="C3910" s="1">
        <v>45800</v>
      </c>
      <c r="D3910" t="s">
        <v>184</v>
      </c>
      <c r="E3910" s="8" t="str">
        <f t="shared" si="62"/>
        <v>Not Blank</v>
      </c>
      <c r="F3910">
        <f>_xlfn.XLOOKUP(C3910,'Wk no''s'!B:B,'Wk no''s'!C:C,FALSE)</f>
        <v>21</v>
      </c>
    </row>
    <row r="3911" spans="1:6" x14ac:dyDescent="0.25">
      <c r="A3911" t="s">
        <v>8058</v>
      </c>
      <c r="C3911" s="1">
        <v>45797</v>
      </c>
      <c r="D3911" t="s">
        <v>184</v>
      </c>
      <c r="E3911" s="8" t="str">
        <f t="shared" si="62"/>
        <v>Blank</v>
      </c>
      <c r="F3911">
        <f>_xlfn.XLOOKUP(C3911,'Wk no''s'!B:B,'Wk no''s'!C:C,FALSE)</f>
        <v>21</v>
      </c>
    </row>
    <row r="3912" spans="1:6" x14ac:dyDescent="0.25">
      <c r="A3912" t="s">
        <v>7703</v>
      </c>
      <c r="B3912">
        <v>64</v>
      </c>
      <c r="C3912" s="1">
        <v>45799</v>
      </c>
      <c r="D3912" t="s">
        <v>184</v>
      </c>
      <c r="E3912" s="8" t="str">
        <f t="shared" si="62"/>
        <v>Not Blank</v>
      </c>
      <c r="F3912">
        <f>_xlfn.XLOOKUP(C3912,'Wk no''s'!B:B,'Wk no''s'!C:C,FALSE)</f>
        <v>21</v>
      </c>
    </row>
    <row r="3913" spans="1:6" x14ac:dyDescent="0.25">
      <c r="A3913" t="s">
        <v>7712</v>
      </c>
      <c r="B3913">
        <v>48</v>
      </c>
      <c r="C3913" s="1">
        <v>45797</v>
      </c>
      <c r="D3913" t="s">
        <v>184</v>
      </c>
      <c r="E3913" s="8" t="str">
        <f t="shared" si="62"/>
        <v>Not Blank</v>
      </c>
      <c r="F3913">
        <f>_xlfn.XLOOKUP(C3913,'Wk no''s'!B:B,'Wk no''s'!C:C,FALSE)</f>
        <v>21</v>
      </c>
    </row>
    <row r="3914" spans="1:6" x14ac:dyDescent="0.25">
      <c r="A3914" t="s">
        <v>7709</v>
      </c>
      <c r="B3914">
        <v>40</v>
      </c>
      <c r="C3914" s="1">
        <v>45799</v>
      </c>
      <c r="D3914" t="s">
        <v>184</v>
      </c>
      <c r="E3914" s="8" t="str">
        <f t="shared" si="62"/>
        <v>Not Blank</v>
      </c>
      <c r="F3914">
        <f>_xlfn.XLOOKUP(C3914,'Wk no''s'!B:B,'Wk no''s'!C:C,FALSE)</f>
        <v>21</v>
      </c>
    </row>
    <row r="3915" spans="1:6" x14ac:dyDescent="0.25">
      <c r="A3915" t="s">
        <v>7695</v>
      </c>
      <c r="B3915">
        <v>24</v>
      </c>
      <c r="C3915" s="1">
        <v>45797</v>
      </c>
      <c r="D3915" t="s">
        <v>184</v>
      </c>
      <c r="E3915" s="8" t="str">
        <f t="shared" si="62"/>
        <v>Not Blank</v>
      </c>
      <c r="F3915">
        <f>_xlfn.XLOOKUP(C3915,'Wk no''s'!B:B,'Wk no''s'!C:C,FALSE)</f>
        <v>21</v>
      </c>
    </row>
    <row r="3916" spans="1:6" x14ac:dyDescent="0.25">
      <c r="A3916" t="s">
        <v>7706</v>
      </c>
      <c r="B3916">
        <v>32</v>
      </c>
      <c r="C3916" s="1">
        <v>45800</v>
      </c>
      <c r="D3916" t="s">
        <v>184</v>
      </c>
      <c r="E3916" s="8" t="str">
        <f t="shared" si="62"/>
        <v>Not Blank</v>
      </c>
      <c r="F3916">
        <f>_xlfn.XLOOKUP(C3916,'Wk no''s'!B:B,'Wk no''s'!C:C,FALSE)</f>
        <v>21</v>
      </c>
    </row>
    <row r="3917" spans="1:6" x14ac:dyDescent="0.25">
      <c r="A3917" t="s">
        <v>7688</v>
      </c>
      <c r="B3917">
        <v>8</v>
      </c>
      <c r="C3917" s="1">
        <v>45797</v>
      </c>
      <c r="D3917" t="s">
        <v>184</v>
      </c>
      <c r="E3917" s="8" t="str">
        <f t="shared" si="62"/>
        <v>Not Blank</v>
      </c>
      <c r="F3917">
        <f>_xlfn.XLOOKUP(C3917,'Wk no''s'!B:B,'Wk no''s'!C:C,FALSE)</f>
        <v>21</v>
      </c>
    </row>
    <row r="3918" spans="1:6" x14ac:dyDescent="0.25">
      <c r="A3918" t="s">
        <v>7681</v>
      </c>
      <c r="B3918">
        <v>24</v>
      </c>
      <c r="C3918" s="1">
        <v>45799</v>
      </c>
      <c r="D3918" t="s">
        <v>184</v>
      </c>
      <c r="E3918" s="8" t="str">
        <f t="shared" si="62"/>
        <v>Not Blank</v>
      </c>
      <c r="F3918">
        <f>_xlfn.XLOOKUP(C3918,'Wk no''s'!B:B,'Wk no''s'!C:C,FALSE)</f>
        <v>21</v>
      </c>
    </row>
    <row r="3919" spans="1:6" x14ac:dyDescent="0.25">
      <c r="A3919" t="s">
        <v>7683</v>
      </c>
      <c r="B3919">
        <v>16</v>
      </c>
      <c r="C3919" s="1">
        <v>45798</v>
      </c>
      <c r="D3919" t="s">
        <v>184</v>
      </c>
      <c r="E3919" s="8" t="str">
        <f t="shared" si="62"/>
        <v>Not Blank</v>
      </c>
      <c r="F3919">
        <f>_xlfn.XLOOKUP(C3919,'Wk no''s'!B:B,'Wk no''s'!C:C,FALSE)</f>
        <v>21</v>
      </c>
    </row>
    <row r="3920" spans="1:6" x14ac:dyDescent="0.25">
      <c r="A3920" t="s">
        <v>7685</v>
      </c>
      <c r="B3920">
        <v>24</v>
      </c>
      <c r="C3920" s="1">
        <v>45799</v>
      </c>
      <c r="D3920" t="s">
        <v>184</v>
      </c>
      <c r="E3920" s="8" t="str">
        <f t="shared" si="62"/>
        <v>Not Blank</v>
      </c>
      <c r="F3920">
        <f>_xlfn.XLOOKUP(C3920,'Wk no''s'!B:B,'Wk no''s'!C:C,FALSE)</f>
        <v>21</v>
      </c>
    </row>
    <row r="3921" spans="1:6" x14ac:dyDescent="0.25">
      <c r="A3921" t="s">
        <v>7692</v>
      </c>
      <c r="B3921">
        <v>0</v>
      </c>
      <c r="C3921" s="1">
        <v>45797</v>
      </c>
      <c r="D3921" t="s">
        <v>184</v>
      </c>
      <c r="E3921" s="8" t="str">
        <f t="shared" si="62"/>
        <v>Blank</v>
      </c>
      <c r="F3921">
        <f>_xlfn.XLOOKUP(C3921,'Wk no''s'!B:B,'Wk no''s'!C:C,FALSE)</f>
        <v>21</v>
      </c>
    </row>
    <row r="3922" spans="1:6" x14ac:dyDescent="0.25">
      <c r="A3922" t="s">
        <v>7698</v>
      </c>
      <c r="B3922">
        <v>16</v>
      </c>
      <c r="C3922" s="1">
        <v>45799</v>
      </c>
      <c r="D3922" t="s">
        <v>184</v>
      </c>
      <c r="E3922" s="8" t="str">
        <f t="shared" si="62"/>
        <v>Not Blank</v>
      </c>
      <c r="F3922">
        <f>_xlfn.XLOOKUP(C3922,'Wk no''s'!B:B,'Wk no''s'!C:C,FALSE)</f>
        <v>21</v>
      </c>
    </row>
    <row r="3923" spans="1:6" x14ac:dyDescent="0.25">
      <c r="A3923" t="s">
        <v>7690</v>
      </c>
      <c r="B3923">
        <v>16</v>
      </c>
      <c r="C3923" s="1">
        <v>45799</v>
      </c>
      <c r="D3923" t="s">
        <v>184</v>
      </c>
      <c r="E3923" s="8" t="str">
        <f t="shared" si="62"/>
        <v>Not Blank</v>
      </c>
      <c r="F3923">
        <f>_xlfn.XLOOKUP(C3923,'Wk no''s'!B:B,'Wk no''s'!C:C,FALSE)</f>
        <v>21</v>
      </c>
    </row>
    <row r="3924" spans="1:6" x14ac:dyDescent="0.25">
      <c r="A3924" t="s">
        <v>7717</v>
      </c>
      <c r="B3924">
        <v>200</v>
      </c>
      <c r="C3924" s="1">
        <v>45797</v>
      </c>
      <c r="D3924" t="s">
        <v>15</v>
      </c>
      <c r="E3924" s="8" t="str">
        <f t="shared" si="62"/>
        <v>Not Blank</v>
      </c>
      <c r="F3924">
        <f>_xlfn.XLOOKUP(C3924,'Wk no''s'!B:B,'Wk no''s'!C:C,FALSE)</f>
        <v>21</v>
      </c>
    </row>
    <row r="3925" spans="1:6" x14ac:dyDescent="0.25">
      <c r="A3925" t="s">
        <v>7745</v>
      </c>
      <c r="B3925">
        <v>16</v>
      </c>
      <c r="C3925" s="1">
        <v>45798</v>
      </c>
      <c r="D3925" t="s">
        <v>15</v>
      </c>
      <c r="E3925" s="8" t="str">
        <f t="shared" si="62"/>
        <v>Not Blank</v>
      </c>
      <c r="F3925">
        <f>_xlfn.XLOOKUP(C3925,'Wk no''s'!B:B,'Wk no''s'!C:C,FALSE)</f>
        <v>21</v>
      </c>
    </row>
    <row r="3926" spans="1:6" x14ac:dyDescent="0.25">
      <c r="A3926" t="s">
        <v>7724</v>
      </c>
      <c r="B3926">
        <v>64</v>
      </c>
      <c r="C3926" s="1">
        <v>45798</v>
      </c>
      <c r="D3926" t="s">
        <v>15</v>
      </c>
      <c r="E3926" s="8" t="str">
        <f t="shared" si="62"/>
        <v>Not Blank</v>
      </c>
      <c r="F3926">
        <f>_xlfn.XLOOKUP(C3926,'Wk no''s'!B:B,'Wk no''s'!C:C,FALSE)</f>
        <v>21</v>
      </c>
    </row>
    <row r="3927" spans="1:6" x14ac:dyDescent="0.25">
      <c r="A3927" t="s">
        <v>7728</v>
      </c>
      <c r="B3927">
        <v>48</v>
      </c>
      <c r="C3927" s="1">
        <v>45800</v>
      </c>
      <c r="D3927" t="s">
        <v>15</v>
      </c>
      <c r="E3927" s="8" t="str">
        <f t="shared" si="62"/>
        <v>Not Blank</v>
      </c>
      <c r="F3927">
        <f>_xlfn.XLOOKUP(C3927,'Wk no''s'!B:B,'Wk no''s'!C:C,FALSE)</f>
        <v>21</v>
      </c>
    </row>
    <row r="3928" spans="1:6" x14ac:dyDescent="0.25">
      <c r="A3928" t="s">
        <v>7734</v>
      </c>
      <c r="B3928">
        <v>32</v>
      </c>
      <c r="C3928" s="1">
        <v>45798</v>
      </c>
      <c r="D3928" t="s">
        <v>15</v>
      </c>
      <c r="E3928" s="8" t="str">
        <f t="shared" si="62"/>
        <v>Not Blank</v>
      </c>
      <c r="F3928">
        <f>_xlfn.XLOOKUP(C3928,'Wk no''s'!B:B,'Wk no''s'!C:C,FALSE)</f>
        <v>21</v>
      </c>
    </row>
    <row r="3929" spans="1:6" x14ac:dyDescent="0.25">
      <c r="A3929" t="s">
        <v>7719</v>
      </c>
      <c r="B3929">
        <v>16</v>
      </c>
      <c r="C3929" s="1">
        <v>45798</v>
      </c>
      <c r="D3929" t="s">
        <v>15</v>
      </c>
      <c r="E3929" s="8" t="str">
        <f t="shared" si="62"/>
        <v>Not Blank</v>
      </c>
      <c r="F3929">
        <f>_xlfn.XLOOKUP(C3929,'Wk no''s'!B:B,'Wk no''s'!C:C,FALSE)</f>
        <v>21</v>
      </c>
    </row>
    <row r="3930" spans="1:6" x14ac:dyDescent="0.25">
      <c r="A3930" t="s">
        <v>7731</v>
      </c>
      <c r="B3930">
        <v>32</v>
      </c>
      <c r="C3930" s="1">
        <v>45800</v>
      </c>
      <c r="D3930" t="s">
        <v>15</v>
      </c>
      <c r="E3930" s="8" t="str">
        <f t="shared" si="62"/>
        <v>Not Blank</v>
      </c>
      <c r="F3930">
        <f>_xlfn.XLOOKUP(C3930,'Wk no''s'!B:B,'Wk no''s'!C:C,FALSE)</f>
        <v>21</v>
      </c>
    </row>
    <row r="3931" spans="1:6" x14ac:dyDescent="0.25">
      <c r="A3931" t="s">
        <v>7726</v>
      </c>
      <c r="B3931">
        <v>24</v>
      </c>
      <c r="C3931" s="1">
        <v>45799</v>
      </c>
      <c r="D3931" t="s">
        <v>15</v>
      </c>
      <c r="E3931" s="8" t="str">
        <f t="shared" si="62"/>
        <v>Not Blank</v>
      </c>
      <c r="F3931">
        <f>_xlfn.XLOOKUP(C3931,'Wk no''s'!B:B,'Wk no''s'!C:C,FALSE)</f>
        <v>21</v>
      </c>
    </row>
    <row r="3932" spans="1:6" x14ac:dyDescent="0.25">
      <c r="A3932" t="s">
        <v>7743</v>
      </c>
      <c r="B3932">
        <v>24</v>
      </c>
      <c r="C3932" s="1">
        <v>45800</v>
      </c>
      <c r="D3932" t="s">
        <v>15</v>
      </c>
      <c r="E3932" s="8" t="str">
        <f t="shared" si="62"/>
        <v>Not Blank</v>
      </c>
      <c r="F3932">
        <f>_xlfn.XLOOKUP(C3932,'Wk no''s'!B:B,'Wk no''s'!C:C,FALSE)</f>
        <v>21</v>
      </c>
    </row>
    <row r="3933" spans="1:6" x14ac:dyDescent="0.25">
      <c r="A3933" t="s">
        <v>7733</v>
      </c>
      <c r="B3933">
        <v>24</v>
      </c>
      <c r="C3933" s="1">
        <v>45799</v>
      </c>
      <c r="D3933" t="s">
        <v>15</v>
      </c>
      <c r="E3933" s="8" t="str">
        <f t="shared" si="62"/>
        <v>Not Blank</v>
      </c>
      <c r="F3933">
        <f>_xlfn.XLOOKUP(C3933,'Wk no''s'!B:B,'Wk no''s'!C:C,FALSE)</f>
        <v>21</v>
      </c>
    </row>
    <row r="3934" spans="1:6" x14ac:dyDescent="0.25">
      <c r="A3934" t="s">
        <v>7715</v>
      </c>
      <c r="B3934">
        <v>32</v>
      </c>
      <c r="C3934" s="1">
        <v>45800</v>
      </c>
      <c r="D3934" t="s">
        <v>15</v>
      </c>
      <c r="E3934" s="8" t="str">
        <f t="shared" si="62"/>
        <v>Not Blank</v>
      </c>
      <c r="F3934">
        <f>_xlfn.XLOOKUP(C3934,'Wk no''s'!B:B,'Wk no''s'!C:C,FALSE)</f>
        <v>21</v>
      </c>
    </row>
    <row r="3935" spans="1:6" x14ac:dyDescent="0.25">
      <c r="A3935" t="s">
        <v>7737</v>
      </c>
      <c r="B3935">
        <v>32</v>
      </c>
      <c r="C3935" s="1">
        <v>45800</v>
      </c>
      <c r="D3935" t="s">
        <v>15</v>
      </c>
      <c r="E3935" s="8" t="str">
        <f t="shared" si="62"/>
        <v>Not Blank</v>
      </c>
      <c r="F3935">
        <f>_xlfn.XLOOKUP(C3935,'Wk no''s'!B:B,'Wk no''s'!C:C,FALSE)</f>
        <v>21</v>
      </c>
    </row>
    <row r="3936" spans="1:6" x14ac:dyDescent="0.25">
      <c r="A3936" t="s">
        <v>7740</v>
      </c>
      <c r="B3936">
        <v>0</v>
      </c>
      <c r="C3936" s="1">
        <v>45799</v>
      </c>
      <c r="D3936" t="s">
        <v>15</v>
      </c>
      <c r="E3936" s="8" t="str">
        <f t="shared" si="62"/>
        <v>Blank</v>
      </c>
      <c r="F3936">
        <f>_xlfn.XLOOKUP(C3936,'Wk no''s'!B:B,'Wk no''s'!C:C,FALSE)</f>
        <v>21</v>
      </c>
    </row>
    <row r="3937" spans="1:6" x14ac:dyDescent="0.25">
      <c r="A3937" t="s">
        <v>7722</v>
      </c>
      <c r="B3937">
        <v>-8</v>
      </c>
      <c r="C3937" s="1">
        <v>45799</v>
      </c>
      <c r="D3937" t="s">
        <v>15</v>
      </c>
      <c r="E3937" s="8" t="str">
        <f t="shared" si="62"/>
        <v>Not Blank</v>
      </c>
      <c r="F3937">
        <f>_xlfn.XLOOKUP(C3937,'Wk no''s'!B:B,'Wk no''s'!C:C,FALSE)</f>
        <v>21</v>
      </c>
    </row>
    <row r="3938" spans="1:6" x14ac:dyDescent="0.25">
      <c r="A3938" t="s">
        <v>7992</v>
      </c>
      <c r="B3938">
        <v>112</v>
      </c>
      <c r="C3938" s="1">
        <v>45799</v>
      </c>
      <c r="D3938" t="s">
        <v>2</v>
      </c>
      <c r="E3938" s="8" t="str">
        <f t="shared" si="62"/>
        <v>Not Blank</v>
      </c>
      <c r="F3938">
        <f>_xlfn.XLOOKUP(C3938,'Wk no''s'!B:B,'Wk no''s'!C:C,FALSE)</f>
        <v>21</v>
      </c>
    </row>
    <row r="3939" spans="1:6" x14ac:dyDescent="0.25">
      <c r="A3939" t="s">
        <v>7869</v>
      </c>
      <c r="B3939">
        <v>48</v>
      </c>
      <c r="C3939" s="1">
        <v>45799</v>
      </c>
      <c r="D3939" t="s">
        <v>2</v>
      </c>
      <c r="E3939" s="8" t="str">
        <f t="shared" si="62"/>
        <v>Not Blank</v>
      </c>
      <c r="F3939">
        <f>_xlfn.XLOOKUP(C3939,'Wk no''s'!B:B,'Wk no''s'!C:C,FALSE)</f>
        <v>21</v>
      </c>
    </row>
    <row r="3940" spans="1:6" x14ac:dyDescent="0.25">
      <c r="A3940" t="s">
        <v>7887</v>
      </c>
      <c r="B3940">
        <v>48</v>
      </c>
      <c r="C3940" s="1">
        <v>45799</v>
      </c>
      <c r="D3940" t="s">
        <v>2</v>
      </c>
      <c r="E3940" s="8" t="str">
        <f t="shared" si="62"/>
        <v>Not Blank</v>
      </c>
      <c r="F3940">
        <f>_xlfn.XLOOKUP(C3940,'Wk no''s'!B:B,'Wk no''s'!C:C,FALSE)</f>
        <v>21</v>
      </c>
    </row>
    <row r="3941" spans="1:6" x14ac:dyDescent="0.25">
      <c r="A3941" t="s">
        <v>7895</v>
      </c>
      <c r="B3941">
        <v>48</v>
      </c>
      <c r="C3941" s="1">
        <v>45797</v>
      </c>
      <c r="D3941" t="s">
        <v>2</v>
      </c>
      <c r="E3941" s="8" t="str">
        <f t="shared" si="62"/>
        <v>Not Blank</v>
      </c>
      <c r="F3941">
        <f>_xlfn.XLOOKUP(C3941,'Wk no''s'!B:B,'Wk no''s'!C:C,FALSE)</f>
        <v>21</v>
      </c>
    </row>
    <row r="3942" spans="1:6" x14ac:dyDescent="0.25">
      <c r="A3942" t="s">
        <v>7826</v>
      </c>
      <c r="B3942">
        <v>32</v>
      </c>
      <c r="C3942" s="1">
        <v>45797</v>
      </c>
      <c r="D3942" t="s">
        <v>2</v>
      </c>
      <c r="E3942" s="8" t="str">
        <f t="shared" si="62"/>
        <v>Not Blank</v>
      </c>
      <c r="F3942">
        <f>_xlfn.XLOOKUP(C3942,'Wk no''s'!B:B,'Wk no''s'!C:C,FALSE)</f>
        <v>21</v>
      </c>
    </row>
    <row r="3943" spans="1:6" x14ac:dyDescent="0.25">
      <c r="A3943" t="s">
        <v>7919</v>
      </c>
      <c r="B3943">
        <v>32</v>
      </c>
      <c r="C3943" s="1">
        <v>45799</v>
      </c>
      <c r="D3943" t="s">
        <v>2</v>
      </c>
      <c r="E3943" s="8" t="str">
        <f t="shared" si="62"/>
        <v>Not Blank</v>
      </c>
      <c r="F3943">
        <f>_xlfn.XLOOKUP(C3943,'Wk no''s'!B:B,'Wk no''s'!C:C,FALSE)</f>
        <v>21</v>
      </c>
    </row>
    <row r="3944" spans="1:6" x14ac:dyDescent="0.25">
      <c r="A3944" t="s">
        <v>7885</v>
      </c>
      <c r="B3944">
        <v>32</v>
      </c>
      <c r="C3944" s="1">
        <v>45798</v>
      </c>
      <c r="D3944" t="s">
        <v>2</v>
      </c>
      <c r="E3944" s="8" t="str">
        <f t="shared" si="62"/>
        <v>Not Blank</v>
      </c>
      <c r="F3944">
        <f>_xlfn.XLOOKUP(C3944,'Wk no''s'!B:B,'Wk no''s'!C:C,FALSE)</f>
        <v>21</v>
      </c>
    </row>
    <row r="3945" spans="1:6" x14ac:dyDescent="0.25">
      <c r="A3945" t="s">
        <v>8012</v>
      </c>
      <c r="B3945">
        <v>16</v>
      </c>
      <c r="C3945" s="1">
        <v>45796</v>
      </c>
      <c r="D3945" t="s">
        <v>2</v>
      </c>
      <c r="E3945" s="8" t="str">
        <f t="shared" si="62"/>
        <v>Not Blank</v>
      </c>
      <c r="F3945">
        <f>_xlfn.XLOOKUP(C3945,'Wk no''s'!B:B,'Wk no''s'!C:C,FALSE)</f>
        <v>21</v>
      </c>
    </row>
    <row r="3946" spans="1:6" x14ac:dyDescent="0.25">
      <c r="A3946" t="s">
        <v>8035</v>
      </c>
      <c r="B3946">
        <v>16</v>
      </c>
      <c r="C3946" s="1">
        <v>45796</v>
      </c>
      <c r="D3946" t="s">
        <v>2</v>
      </c>
      <c r="E3946" s="8" t="str">
        <f t="shared" si="62"/>
        <v>Not Blank</v>
      </c>
      <c r="F3946">
        <f>_xlfn.XLOOKUP(C3946,'Wk no''s'!B:B,'Wk no''s'!C:C,FALSE)</f>
        <v>21</v>
      </c>
    </row>
    <row r="3947" spans="1:6" x14ac:dyDescent="0.25">
      <c r="A3947" t="s">
        <v>7945</v>
      </c>
      <c r="B3947">
        <v>16</v>
      </c>
      <c r="C3947" s="1">
        <v>45796</v>
      </c>
      <c r="D3947" t="s">
        <v>2</v>
      </c>
      <c r="E3947" s="8" t="str">
        <f t="shared" si="62"/>
        <v>Not Blank</v>
      </c>
      <c r="F3947">
        <f>_xlfn.XLOOKUP(C3947,'Wk no''s'!B:B,'Wk no''s'!C:C,FALSE)</f>
        <v>21</v>
      </c>
    </row>
    <row r="3948" spans="1:6" x14ac:dyDescent="0.25">
      <c r="A3948" t="s">
        <v>7831</v>
      </c>
      <c r="B3948">
        <v>24</v>
      </c>
      <c r="C3948" s="1">
        <v>45796</v>
      </c>
      <c r="D3948" t="s">
        <v>2</v>
      </c>
      <c r="E3948" s="8" t="str">
        <f t="shared" si="62"/>
        <v>Not Blank</v>
      </c>
      <c r="F3948">
        <f>_xlfn.XLOOKUP(C3948,'Wk no''s'!B:B,'Wk no''s'!C:C,FALSE)</f>
        <v>21</v>
      </c>
    </row>
    <row r="3949" spans="1:6" x14ac:dyDescent="0.25">
      <c r="A3949" t="s">
        <v>7829</v>
      </c>
      <c r="B3949">
        <v>16</v>
      </c>
      <c r="C3949" s="1">
        <v>45797</v>
      </c>
      <c r="D3949" t="s">
        <v>2</v>
      </c>
      <c r="E3949" s="8" t="str">
        <f t="shared" si="62"/>
        <v>Not Blank</v>
      </c>
      <c r="F3949">
        <f>_xlfn.XLOOKUP(C3949,'Wk no''s'!B:B,'Wk no''s'!C:C,FALSE)</f>
        <v>21</v>
      </c>
    </row>
    <row r="3950" spans="1:6" x14ac:dyDescent="0.25">
      <c r="A3950" t="s">
        <v>7939</v>
      </c>
      <c r="B3950">
        <v>16</v>
      </c>
      <c r="C3950" s="1">
        <v>45797</v>
      </c>
      <c r="D3950" t="s">
        <v>2</v>
      </c>
      <c r="E3950" s="8" t="str">
        <f t="shared" si="62"/>
        <v>Not Blank</v>
      </c>
      <c r="F3950">
        <f>_xlfn.XLOOKUP(C3950,'Wk no''s'!B:B,'Wk no''s'!C:C,FALSE)</f>
        <v>21</v>
      </c>
    </row>
    <row r="3951" spans="1:6" x14ac:dyDescent="0.25">
      <c r="A3951" t="s">
        <v>7997</v>
      </c>
      <c r="B3951">
        <v>8</v>
      </c>
      <c r="C3951" s="1">
        <v>45796</v>
      </c>
      <c r="D3951" t="s">
        <v>2</v>
      </c>
      <c r="E3951" s="8" t="str">
        <f t="shared" si="62"/>
        <v>Not Blank</v>
      </c>
      <c r="F3951">
        <f>_xlfn.XLOOKUP(C3951,'Wk no''s'!B:B,'Wk no''s'!C:C,FALSE)</f>
        <v>21</v>
      </c>
    </row>
    <row r="3952" spans="1:6" x14ac:dyDescent="0.25">
      <c r="A3952" t="s">
        <v>8018</v>
      </c>
      <c r="B3952">
        <v>8</v>
      </c>
      <c r="C3952" s="1">
        <v>45796</v>
      </c>
      <c r="D3952" t="s">
        <v>2</v>
      </c>
      <c r="E3952" s="8" t="str">
        <f t="shared" si="62"/>
        <v>Not Blank</v>
      </c>
      <c r="F3952">
        <f>_xlfn.XLOOKUP(C3952,'Wk no''s'!B:B,'Wk no''s'!C:C,FALSE)</f>
        <v>21</v>
      </c>
    </row>
    <row r="3953" spans="1:6" x14ac:dyDescent="0.25">
      <c r="A3953" t="s">
        <v>8024</v>
      </c>
      <c r="B3953">
        <v>8</v>
      </c>
      <c r="C3953" s="1">
        <v>45796</v>
      </c>
      <c r="D3953" t="s">
        <v>2</v>
      </c>
      <c r="E3953" s="8" t="str">
        <f t="shared" si="62"/>
        <v>Not Blank</v>
      </c>
      <c r="F3953">
        <f>_xlfn.XLOOKUP(C3953,'Wk no''s'!B:B,'Wk no''s'!C:C,FALSE)</f>
        <v>21</v>
      </c>
    </row>
    <row r="3954" spans="1:6" x14ac:dyDescent="0.25">
      <c r="A3954" t="s">
        <v>7968</v>
      </c>
      <c r="B3954">
        <v>8</v>
      </c>
      <c r="C3954" s="1">
        <v>45796</v>
      </c>
      <c r="D3954" t="s">
        <v>2</v>
      </c>
      <c r="E3954" s="8" t="str">
        <f t="shared" si="62"/>
        <v>Not Blank</v>
      </c>
      <c r="F3954">
        <f>_xlfn.XLOOKUP(C3954,'Wk no''s'!B:B,'Wk no''s'!C:C,FALSE)</f>
        <v>21</v>
      </c>
    </row>
    <row r="3955" spans="1:6" x14ac:dyDescent="0.25">
      <c r="A3955" t="s">
        <v>8059</v>
      </c>
      <c r="C3955" s="1">
        <v>45796</v>
      </c>
      <c r="D3955" t="s">
        <v>2</v>
      </c>
      <c r="E3955" s="8" t="str">
        <f t="shared" si="62"/>
        <v>Blank</v>
      </c>
      <c r="F3955">
        <f>_xlfn.XLOOKUP(C3955,'Wk no''s'!B:B,'Wk no''s'!C:C,FALSE)</f>
        <v>21</v>
      </c>
    </row>
    <row r="3956" spans="1:6" x14ac:dyDescent="0.25">
      <c r="A3956" t="s">
        <v>8060</v>
      </c>
      <c r="C3956" s="1">
        <v>45796</v>
      </c>
      <c r="D3956" t="s">
        <v>2</v>
      </c>
      <c r="E3956" s="8" t="str">
        <f t="shared" si="62"/>
        <v>Blank</v>
      </c>
      <c r="F3956">
        <f>_xlfn.XLOOKUP(C3956,'Wk no''s'!B:B,'Wk no''s'!C:C,FALSE)</f>
        <v>21</v>
      </c>
    </row>
    <row r="3957" spans="1:6" x14ac:dyDescent="0.25">
      <c r="A3957" t="s">
        <v>7889</v>
      </c>
      <c r="B3957">
        <v>16</v>
      </c>
      <c r="C3957" s="1">
        <v>45797</v>
      </c>
      <c r="D3957" t="s">
        <v>2</v>
      </c>
      <c r="E3957" s="8" t="str">
        <f t="shared" si="62"/>
        <v>Not Blank</v>
      </c>
      <c r="F3957">
        <f>_xlfn.XLOOKUP(C3957,'Wk no''s'!B:B,'Wk no''s'!C:C,FALSE)</f>
        <v>21</v>
      </c>
    </row>
    <row r="3958" spans="1:6" x14ac:dyDescent="0.25">
      <c r="A3958" t="s">
        <v>7943</v>
      </c>
      <c r="B3958">
        <v>8</v>
      </c>
      <c r="C3958" s="1">
        <v>45796</v>
      </c>
      <c r="D3958" t="s">
        <v>2</v>
      </c>
      <c r="E3958" s="8" t="str">
        <f t="shared" si="62"/>
        <v>Not Blank</v>
      </c>
      <c r="F3958">
        <f>_xlfn.XLOOKUP(C3958,'Wk no''s'!B:B,'Wk no''s'!C:C,FALSE)</f>
        <v>21</v>
      </c>
    </row>
    <row r="3959" spans="1:6" x14ac:dyDescent="0.25">
      <c r="A3959" t="s">
        <v>7900</v>
      </c>
      <c r="B3959">
        <v>0</v>
      </c>
      <c r="C3959" s="1">
        <v>45796</v>
      </c>
      <c r="D3959" t="s">
        <v>2</v>
      </c>
      <c r="E3959" s="8" t="str">
        <f t="shared" si="62"/>
        <v>Blank</v>
      </c>
      <c r="F3959">
        <f>_xlfn.XLOOKUP(C3959,'Wk no''s'!B:B,'Wk no''s'!C:C,FALSE)</f>
        <v>21</v>
      </c>
    </row>
    <row r="3960" spans="1:6" x14ac:dyDescent="0.25">
      <c r="A3960" t="s">
        <v>7807</v>
      </c>
      <c r="B3960">
        <v>0</v>
      </c>
      <c r="C3960" s="1">
        <v>45796</v>
      </c>
      <c r="D3960" t="s">
        <v>2</v>
      </c>
      <c r="E3960" s="8" t="str">
        <f t="shared" si="62"/>
        <v>Blank</v>
      </c>
      <c r="F3960">
        <f>_xlfn.XLOOKUP(C3960,'Wk no''s'!B:B,'Wk no''s'!C:C,FALSE)</f>
        <v>21</v>
      </c>
    </row>
    <row r="3961" spans="1:6" x14ac:dyDescent="0.25">
      <c r="A3961" t="s">
        <v>7924</v>
      </c>
      <c r="B3961">
        <v>16</v>
      </c>
      <c r="C3961" s="1">
        <v>45798</v>
      </c>
      <c r="D3961" t="s">
        <v>2</v>
      </c>
      <c r="E3961" s="8" t="str">
        <f t="shared" si="62"/>
        <v>Not Blank</v>
      </c>
      <c r="F3961">
        <f>_xlfn.XLOOKUP(C3961,'Wk no''s'!B:B,'Wk no''s'!C:C,FALSE)</f>
        <v>21</v>
      </c>
    </row>
    <row r="3962" spans="1:6" x14ac:dyDescent="0.25">
      <c r="A3962" t="s">
        <v>8014</v>
      </c>
      <c r="B3962">
        <v>0</v>
      </c>
      <c r="C3962" s="1">
        <v>45796</v>
      </c>
      <c r="D3962" t="s">
        <v>2</v>
      </c>
      <c r="E3962" s="8" t="str">
        <f t="shared" si="62"/>
        <v>Blank</v>
      </c>
      <c r="F3962">
        <f>_xlfn.XLOOKUP(C3962,'Wk no''s'!B:B,'Wk no''s'!C:C,FALSE)</f>
        <v>21</v>
      </c>
    </row>
    <row r="3963" spans="1:6" x14ac:dyDescent="0.25">
      <c r="A3963" t="s">
        <v>8061</v>
      </c>
      <c r="C3963" s="1">
        <v>45796</v>
      </c>
      <c r="D3963" t="s">
        <v>2</v>
      </c>
      <c r="E3963" s="8" t="str">
        <f t="shared" si="62"/>
        <v>Blank</v>
      </c>
      <c r="F3963">
        <f>_xlfn.XLOOKUP(C3963,'Wk no''s'!B:B,'Wk no''s'!C:C,FALSE)</f>
        <v>21</v>
      </c>
    </row>
    <row r="3964" spans="1:6" x14ac:dyDescent="0.25">
      <c r="A3964" t="s">
        <v>7774</v>
      </c>
      <c r="C3964" s="1">
        <v>45796</v>
      </c>
      <c r="D3964" t="s">
        <v>2</v>
      </c>
      <c r="E3964" s="8" t="str">
        <f t="shared" ref="E3964:E4027" si="63">IF(B3964=0,"Blank","Not Blank")</f>
        <v>Blank</v>
      </c>
      <c r="F3964">
        <f>_xlfn.XLOOKUP(C3964,'Wk no''s'!B:B,'Wk no''s'!C:C,FALSE)</f>
        <v>21</v>
      </c>
    </row>
    <row r="3965" spans="1:6" x14ac:dyDescent="0.25">
      <c r="A3965" t="s">
        <v>7838</v>
      </c>
      <c r="B3965">
        <v>16</v>
      </c>
      <c r="C3965" s="1">
        <v>45798</v>
      </c>
      <c r="D3965" t="s">
        <v>2</v>
      </c>
      <c r="E3965" s="8" t="str">
        <f t="shared" si="63"/>
        <v>Not Blank</v>
      </c>
      <c r="F3965">
        <f>_xlfn.XLOOKUP(C3965,'Wk no''s'!B:B,'Wk no''s'!C:C,FALSE)</f>
        <v>21</v>
      </c>
    </row>
    <row r="3966" spans="1:6" x14ac:dyDescent="0.25">
      <c r="A3966" t="s">
        <v>8062</v>
      </c>
      <c r="C3966" s="1">
        <v>45796</v>
      </c>
      <c r="D3966" t="s">
        <v>2</v>
      </c>
      <c r="E3966" s="8" t="str">
        <f t="shared" si="63"/>
        <v>Blank</v>
      </c>
      <c r="F3966">
        <f>_xlfn.XLOOKUP(C3966,'Wk no''s'!B:B,'Wk no''s'!C:C,FALSE)</f>
        <v>21</v>
      </c>
    </row>
    <row r="3967" spans="1:6" x14ac:dyDescent="0.25">
      <c r="A3967" t="s">
        <v>8063</v>
      </c>
      <c r="C3967" s="1">
        <v>45796</v>
      </c>
      <c r="D3967" t="s">
        <v>2</v>
      </c>
      <c r="E3967" s="8" t="str">
        <f t="shared" si="63"/>
        <v>Blank</v>
      </c>
      <c r="F3967">
        <f>_xlfn.XLOOKUP(C3967,'Wk no''s'!B:B,'Wk no''s'!C:C,FALSE)</f>
        <v>21</v>
      </c>
    </row>
    <row r="3968" spans="1:6" x14ac:dyDescent="0.25">
      <c r="A3968" t="s">
        <v>8064</v>
      </c>
      <c r="C3968" s="1">
        <v>45796</v>
      </c>
      <c r="D3968" t="s">
        <v>2</v>
      </c>
      <c r="E3968" s="8" t="str">
        <f t="shared" si="63"/>
        <v>Blank</v>
      </c>
      <c r="F3968">
        <f>_xlfn.XLOOKUP(C3968,'Wk no''s'!B:B,'Wk no''s'!C:C,FALSE)</f>
        <v>21</v>
      </c>
    </row>
    <row r="3969" spans="1:6" x14ac:dyDescent="0.25">
      <c r="A3969" t="s">
        <v>8000</v>
      </c>
      <c r="B3969">
        <v>8</v>
      </c>
      <c r="C3969" s="1">
        <v>45797</v>
      </c>
      <c r="D3969" t="s">
        <v>2</v>
      </c>
      <c r="E3969" s="8" t="str">
        <f t="shared" si="63"/>
        <v>Not Blank</v>
      </c>
      <c r="F3969">
        <f>_xlfn.XLOOKUP(C3969,'Wk no''s'!B:B,'Wk no''s'!C:C,FALSE)</f>
        <v>21</v>
      </c>
    </row>
    <row r="3970" spans="1:6" x14ac:dyDescent="0.25">
      <c r="A3970" t="s">
        <v>7794</v>
      </c>
      <c r="B3970">
        <v>0</v>
      </c>
      <c r="C3970" s="1">
        <v>45796</v>
      </c>
      <c r="D3970" t="s">
        <v>2</v>
      </c>
      <c r="E3970" s="8" t="str">
        <f t="shared" si="63"/>
        <v>Blank</v>
      </c>
      <c r="F3970">
        <f>_xlfn.XLOOKUP(C3970,'Wk no''s'!B:B,'Wk no''s'!C:C,FALSE)</f>
        <v>21</v>
      </c>
    </row>
    <row r="3971" spans="1:6" x14ac:dyDescent="0.25">
      <c r="A3971" t="s">
        <v>8065</v>
      </c>
      <c r="C3971" s="1">
        <v>45796</v>
      </c>
      <c r="D3971" t="s">
        <v>2</v>
      </c>
      <c r="E3971" s="8" t="str">
        <f t="shared" si="63"/>
        <v>Blank</v>
      </c>
      <c r="F3971">
        <f>_xlfn.XLOOKUP(C3971,'Wk no''s'!B:B,'Wk no''s'!C:C,FALSE)</f>
        <v>21</v>
      </c>
    </row>
    <row r="3972" spans="1:6" x14ac:dyDescent="0.25">
      <c r="A3972" t="s">
        <v>8066</v>
      </c>
      <c r="C3972" s="1">
        <v>45796</v>
      </c>
      <c r="D3972" t="s">
        <v>2</v>
      </c>
      <c r="E3972" s="8" t="str">
        <f t="shared" si="63"/>
        <v>Blank</v>
      </c>
      <c r="F3972">
        <f>_xlfn.XLOOKUP(C3972,'Wk no''s'!B:B,'Wk no''s'!C:C,FALSE)</f>
        <v>21</v>
      </c>
    </row>
    <row r="3973" spans="1:6" x14ac:dyDescent="0.25">
      <c r="A3973" t="s">
        <v>8067</v>
      </c>
      <c r="C3973" s="1">
        <v>45796</v>
      </c>
      <c r="D3973" t="s">
        <v>2</v>
      </c>
      <c r="E3973" s="8" t="str">
        <f t="shared" si="63"/>
        <v>Blank</v>
      </c>
      <c r="F3973">
        <f>_xlfn.XLOOKUP(C3973,'Wk no''s'!B:B,'Wk no''s'!C:C,FALSE)</f>
        <v>21</v>
      </c>
    </row>
    <row r="3974" spans="1:6" x14ac:dyDescent="0.25">
      <c r="A3974" t="s">
        <v>7834</v>
      </c>
      <c r="C3974" s="1">
        <v>45796</v>
      </c>
      <c r="D3974" t="s">
        <v>2</v>
      </c>
      <c r="E3974" s="8" t="str">
        <f t="shared" si="63"/>
        <v>Blank</v>
      </c>
      <c r="F3974">
        <f>_xlfn.XLOOKUP(C3974,'Wk no''s'!B:B,'Wk no''s'!C:C,FALSE)</f>
        <v>21</v>
      </c>
    </row>
    <row r="3975" spans="1:6" x14ac:dyDescent="0.25">
      <c r="A3975" t="s">
        <v>8068</v>
      </c>
      <c r="C3975" s="1">
        <v>45796</v>
      </c>
      <c r="D3975" t="s">
        <v>2</v>
      </c>
      <c r="E3975" s="8" t="str">
        <f t="shared" si="63"/>
        <v>Blank</v>
      </c>
      <c r="F3975">
        <f>_xlfn.XLOOKUP(C3975,'Wk no''s'!B:B,'Wk no''s'!C:C,FALSE)</f>
        <v>21</v>
      </c>
    </row>
    <row r="3976" spans="1:6" x14ac:dyDescent="0.25">
      <c r="A3976" t="s">
        <v>7948</v>
      </c>
      <c r="B3976">
        <v>8</v>
      </c>
      <c r="C3976" s="1">
        <v>45797</v>
      </c>
      <c r="D3976" t="s">
        <v>2</v>
      </c>
      <c r="E3976" s="8" t="str">
        <f t="shared" si="63"/>
        <v>Not Blank</v>
      </c>
      <c r="F3976">
        <f>_xlfn.XLOOKUP(C3976,'Wk no''s'!B:B,'Wk no''s'!C:C,FALSE)</f>
        <v>21</v>
      </c>
    </row>
    <row r="3977" spans="1:6" x14ac:dyDescent="0.25">
      <c r="A3977" t="s">
        <v>7790</v>
      </c>
      <c r="B3977">
        <v>8</v>
      </c>
      <c r="C3977" s="1">
        <v>45797</v>
      </c>
      <c r="D3977" t="s">
        <v>2</v>
      </c>
      <c r="E3977" s="8" t="str">
        <f t="shared" si="63"/>
        <v>Not Blank</v>
      </c>
      <c r="F3977">
        <f>_xlfn.XLOOKUP(C3977,'Wk no''s'!B:B,'Wk no''s'!C:C,FALSE)</f>
        <v>21</v>
      </c>
    </row>
    <row r="3978" spans="1:6" x14ac:dyDescent="0.25">
      <c r="A3978" t="s">
        <v>7845</v>
      </c>
      <c r="B3978">
        <v>0</v>
      </c>
      <c r="C3978" s="1">
        <v>45797</v>
      </c>
      <c r="D3978" t="s">
        <v>2</v>
      </c>
      <c r="E3978" s="8" t="str">
        <f t="shared" si="63"/>
        <v>Blank</v>
      </c>
      <c r="F3978">
        <f>_xlfn.XLOOKUP(C3978,'Wk no''s'!B:B,'Wk no''s'!C:C,FALSE)</f>
        <v>21</v>
      </c>
    </row>
    <row r="3979" spans="1:6" x14ac:dyDescent="0.25">
      <c r="A3979" t="s">
        <v>7855</v>
      </c>
      <c r="B3979">
        <v>24</v>
      </c>
      <c r="C3979" s="1">
        <v>45799</v>
      </c>
      <c r="D3979" t="s">
        <v>2</v>
      </c>
      <c r="E3979" s="8" t="str">
        <f t="shared" si="63"/>
        <v>Not Blank</v>
      </c>
      <c r="F3979">
        <f>_xlfn.XLOOKUP(C3979,'Wk no''s'!B:B,'Wk no''s'!C:C,FALSE)</f>
        <v>21</v>
      </c>
    </row>
    <row r="3980" spans="1:6" x14ac:dyDescent="0.25">
      <c r="A3980" t="s">
        <v>8069</v>
      </c>
      <c r="C3980" s="1">
        <v>45796</v>
      </c>
      <c r="D3980" t="s">
        <v>2</v>
      </c>
      <c r="E3980" s="8" t="str">
        <f t="shared" si="63"/>
        <v>Blank</v>
      </c>
      <c r="F3980">
        <f>_xlfn.XLOOKUP(C3980,'Wk no''s'!B:B,'Wk no''s'!C:C,FALSE)</f>
        <v>21</v>
      </c>
    </row>
    <row r="3981" spans="1:6" x14ac:dyDescent="0.25">
      <c r="A3981" t="s">
        <v>8070</v>
      </c>
      <c r="C3981" s="1">
        <v>45796</v>
      </c>
      <c r="D3981" t="s">
        <v>2</v>
      </c>
      <c r="E3981" s="8" t="str">
        <f t="shared" si="63"/>
        <v>Blank</v>
      </c>
      <c r="F3981">
        <f>_xlfn.XLOOKUP(C3981,'Wk no''s'!B:B,'Wk no''s'!C:C,FALSE)</f>
        <v>21</v>
      </c>
    </row>
    <row r="3982" spans="1:6" x14ac:dyDescent="0.25">
      <c r="A3982" t="s">
        <v>8071</v>
      </c>
      <c r="C3982" s="1">
        <v>45796</v>
      </c>
      <c r="D3982" t="s">
        <v>2</v>
      </c>
      <c r="E3982" s="8" t="str">
        <f t="shared" si="63"/>
        <v>Blank</v>
      </c>
      <c r="F3982">
        <f>_xlfn.XLOOKUP(C3982,'Wk no''s'!B:B,'Wk no''s'!C:C,FALSE)</f>
        <v>21</v>
      </c>
    </row>
    <row r="3983" spans="1:6" x14ac:dyDescent="0.25">
      <c r="A3983" t="s">
        <v>8072</v>
      </c>
      <c r="C3983" s="1">
        <v>45796</v>
      </c>
      <c r="D3983" t="s">
        <v>2</v>
      </c>
      <c r="E3983" s="8" t="str">
        <f t="shared" si="63"/>
        <v>Blank</v>
      </c>
      <c r="F3983">
        <f>_xlfn.XLOOKUP(C3983,'Wk no''s'!B:B,'Wk no''s'!C:C,FALSE)</f>
        <v>21</v>
      </c>
    </row>
    <row r="3984" spans="1:6" x14ac:dyDescent="0.25">
      <c r="A3984" t="s">
        <v>7866</v>
      </c>
      <c r="C3984" s="1">
        <v>45796</v>
      </c>
      <c r="D3984" t="s">
        <v>2</v>
      </c>
      <c r="E3984" s="8" t="str">
        <f t="shared" si="63"/>
        <v>Blank</v>
      </c>
      <c r="F3984">
        <f>_xlfn.XLOOKUP(C3984,'Wk no''s'!B:B,'Wk no''s'!C:C,FALSE)</f>
        <v>21</v>
      </c>
    </row>
    <row r="3985" spans="1:6" x14ac:dyDescent="0.25">
      <c r="A3985" t="s">
        <v>8073</v>
      </c>
      <c r="C3985" s="1">
        <v>45796</v>
      </c>
      <c r="D3985" t="s">
        <v>2</v>
      </c>
      <c r="E3985" s="8" t="str">
        <f t="shared" si="63"/>
        <v>Blank</v>
      </c>
      <c r="F3985">
        <f>_xlfn.XLOOKUP(C3985,'Wk no''s'!B:B,'Wk no''s'!C:C,FALSE)</f>
        <v>21</v>
      </c>
    </row>
    <row r="3986" spans="1:6" x14ac:dyDescent="0.25">
      <c r="A3986" t="s">
        <v>7840</v>
      </c>
      <c r="B3986">
        <v>24</v>
      </c>
      <c r="C3986" s="1">
        <v>45799</v>
      </c>
      <c r="D3986" t="s">
        <v>2</v>
      </c>
      <c r="E3986" s="8" t="str">
        <f t="shared" si="63"/>
        <v>Not Blank</v>
      </c>
      <c r="F3986">
        <f>_xlfn.XLOOKUP(C3986,'Wk no''s'!B:B,'Wk no''s'!C:C,FALSE)</f>
        <v>21</v>
      </c>
    </row>
    <row r="3987" spans="1:6" x14ac:dyDescent="0.25">
      <c r="A3987" t="s">
        <v>7882</v>
      </c>
      <c r="B3987">
        <v>32</v>
      </c>
      <c r="C3987" s="1">
        <v>45800</v>
      </c>
      <c r="D3987" t="s">
        <v>2</v>
      </c>
      <c r="E3987" s="8" t="str">
        <f t="shared" si="63"/>
        <v>Not Blank</v>
      </c>
      <c r="F3987">
        <f>_xlfn.XLOOKUP(C3987,'Wk no''s'!B:B,'Wk no''s'!C:C,FALSE)</f>
        <v>21</v>
      </c>
    </row>
    <row r="3988" spans="1:6" x14ac:dyDescent="0.25">
      <c r="A3988" t="s">
        <v>8074</v>
      </c>
      <c r="C3988" s="1">
        <v>45796</v>
      </c>
      <c r="D3988" t="s">
        <v>2</v>
      </c>
      <c r="E3988" s="8" t="str">
        <f t="shared" si="63"/>
        <v>Blank</v>
      </c>
      <c r="F3988">
        <f>_xlfn.XLOOKUP(C3988,'Wk no''s'!B:B,'Wk no''s'!C:C,FALSE)</f>
        <v>21</v>
      </c>
    </row>
    <row r="3989" spans="1:6" x14ac:dyDescent="0.25">
      <c r="A3989" t="s">
        <v>7809</v>
      </c>
      <c r="B3989">
        <v>0</v>
      </c>
      <c r="C3989" s="1">
        <v>45796</v>
      </c>
      <c r="D3989" t="s">
        <v>2</v>
      </c>
      <c r="E3989" s="8" t="str">
        <f t="shared" si="63"/>
        <v>Blank</v>
      </c>
      <c r="F3989">
        <f>_xlfn.XLOOKUP(C3989,'Wk no''s'!B:B,'Wk no''s'!C:C,FALSE)</f>
        <v>21</v>
      </c>
    </row>
    <row r="3990" spans="1:6" x14ac:dyDescent="0.25">
      <c r="A3990" t="s">
        <v>8075</v>
      </c>
      <c r="C3990" s="1">
        <v>45796</v>
      </c>
      <c r="D3990" t="s">
        <v>2</v>
      </c>
      <c r="E3990" s="8" t="str">
        <f t="shared" si="63"/>
        <v>Blank</v>
      </c>
      <c r="F3990">
        <f>_xlfn.XLOOKUP(C3990,'Wk no''s'!B:B,'Wk no''s'!C:C,FALSE)</f>
        <v>21</v>
      </c>
    </row>
    <row r="3991" spans="1:6" x14ac:dyDescent="0.25">
      <c r="A3991" t="s">
        <v>7781</v>
      </c>
      <c r="B3991">
        <v>0</v>
      </c>
      <c r="C3991" s="1">
        <v>45796</v>
      </c>
      <c r="D3991" t="s">
        <v>2</v>
      </c>
      <c r="E3991" s="8" t="str">
        <f t="shared" si="63"/>
        <v>Blank</v>
      </c>
      <c r="F3991">
        <f>_xlfn.XLOOKUP(C3991,'Wk no''s'!B:B,'Wk no''s'!C:C,FALSE)</f>
        <v>21</v>
      </c>
    </row>
    <row r="3992" spans="1:6" x14ac:dyDescent="0.25">
      <c r="A3992" t="s">
        <v>7748</v>
      </c>
      <c r="B3992">
        <v>0</v>
      </c>
      <c r="C3992" s="1">
        <v>45796</v>
      </c>
      <c r="D3992" t="s">
        <v>2</v>
      </c>
      <c r="E3992" s="8" t="str">
        <f t="shared" si="63"/>
        <v>Blank</v>
      </c>
      <c r="F3992">
        <f>_xlfn.XLOOKUP(C3992,'Wk no''s'!B:B,'Wk no''s'!C:C,FALSE)</f>
        <v>21</v>
      </c>
    </row>
    <row r="3993" spans="1:6" x14ac:dyDescent="0.25">
      <c r="A3993" t="s">
        <v>7863</v>
      </c>
      <c r="B3993">
        <v>16</v>
      </c>
      <c r="C3993" s="1">
        <v>45797</v>
      </c>
      <c r="D3993" t="s">
        <v>2</v>
      </c>
      <c r="E3993" s="8" t="str">
        <f t="shared" si="63"/>
        <v>Not Blank</v>
      </c>
      <c r="F3993">
        <f>_xlfn.XLOOKUP(C3993,'Wk no''s'!B:B,'Wk no''s'!C:C,FALSE)</f>
        <v>21</v>
      </c>
    </row>
    <row r="3994" spans="1:6" x14ac:dyDescent="0.25">
      <c r="A3994" t="s">
        <v>8076</v>
      </c>
      <c r="C3994" s="1">
        <v>45796</v>
      </c>
      <c r="D3994" t="s">
        <v>2</v>
      </c>
      <c r="E3994" s="8" t="str">
        <f t="shared" si="63"/>
        <v>Blank</v>
      </c>
      <c r="F3994">
        <f>_xlfn.XLOOKUP(C3994,'Wk no''s'!B:B,'Wk no''s'!C:C,FALSE)</f>
        <v>21</v>
      </c>
    </row>
    <row r="3995" spans="1:6" x14ac:dyDescent="0.25">
      <c r="A3995" t="s">
        <v>7905</v>
      </c>
      <c r="B3995">
        <v>0</v>
      </c>
      <c r="C3995" s="1">
        <v>45797</v>
      </c>
      <c r="D3995" t="s">
        <v>2</v>
      </c>
      <c r="E3995" s="8" t="str">
        <f t="shared" si="63"/>
        <v>Blank</v>
      </c>
      <c r="F3995">
        <f>_xlfn.XLOOKUP(C3995,'Wk no''s'!B:B,'Wk no''s'!C:C,FALSE)</f>
        <v>21</v>
      </c>
    </row>
    <row r="3996" spans="1:6" x14ac:dyDescent="0.25">
      <c r="A3996" t="s">
        <v>8030</v>
      </c>
      <c r="B3996">
        <v>0</v>
      </c>
      <c r="C3996" s="1">
        <v>45797</v>
      </c>
      <c r="D3996" t="s">
        <v>2</v>
      </c>
      <c r="E3996" s="8" t="str">
        <f t="shared" si="63"/>
        <v>Blank</v>
      </c>
      <c r="F3996">
        <f>_xlfn.XLOOKUP(C3996,'Wk no''s'!B:B,'Wk no''s'!C:C,FALSE)</f>
        <v>21</v>
      </c>
    </row>
    <row r="3997" spans="1:6" x14ac:dyDescent="0.25">
      <c r="A3997" t="s">
        <v>8077</v>
      </c>
      <c r="C3997" s="1">
        <v>45797</v>
      </c>
      <c r="D3997" t="s">
        <v>2</v>
      </c>
      <c r="E3997" s="8" t="str">
        <f t="shared" si="63"/>
        <v>Blank</v>
      </c>
      <c r="F3997">
        <f>_xlfn.XLOOKUP(C3997,'Wk no''s'!B:B,'Wk no''s'!C:C,FALSE)</f>
        <v>21</v>
      </c>
    </row>
    <row r="3998" spans="1:6" x14ac:dyDescent="0.25">
      <c r="A3998" t="s">
        <v>8078</v>
      </c>
      <c r="C3998" s="1">
        <v>45797</v>
      </c>
      <c r="D3998" t="s">
        <v>2</v>
      </c>
      <c r="E3998" s="8" t="str">
        <f t="shared" si="63"/>
        <v>Blank</v>
      </c>
      <c r="F3998">
        <f>_xlfn.XLOOKUP(C3998,'Wk no''s'!B:B,'Wk no''s'!C:C,FALSE)</f>
        <v>21</v>
      </c>
    </row>
    <row r="3999" spans="1:6" x14ac:dyDescent="0.25">
      <c r="A3999" t="s">
        <v>8079</v>
      </c>
      <c r="C3999" s="1">
        <v>45797</v>
      </c>
      <c r="D3999" t="s">
        <v>2</v>
      </c>
      <c r="E3999" s="8" t="str">
        <f t="shared" si="63"/>
        <v>Blank</v>
      </c>
      <c r="F3999">
        <f>_xlfn.XLOOKUP(C3999,'Wk no''s'!B:B,'Wk no''s'!C:C,FALSE)</f>
        <v>21</v>
      </c>
    </row>
    <row r="4000" spans="1:6" x14ac:dyDescent="0.25">
      <c r="A4000" t="s">
        <v>8080</v>
      </c>
      <c r="C4000" s="1">
        <v>45797</v>
      </c>
      <c r="D4000" t="s">
        <v>2</v>
      </c>
      <c r="E4000" s="8" t="str">
        <f t="shared" si="63"/>
        <v>Blank</v>
      </c>
      <c r="F4000">
        <f>_xlfn.XLOOKUP(C4000,'Wk no''s'!B:B,'Wk no''s'!C:C,FALSE)</f>
        <v>21</v>
      </c>
    </row>
    <row r="4001" spans="1:6" x14ac:dyDescent="0.25">
      <c r="A4001" t="s">
        <v>8081</v>
      </c>
      <c r="C4001" s="1">
        <v>45797</v>
      </c>
      <c r="D4001" t="s">
        <v>2</v>
      </c>
      <c r="E4001" s="8" t="str">
        <f t="shared" si="63"/>
        <v>Blank</v>
      </c>
      <c r="F4001">
        <f>_xlfn.XLOOKUP(C4001,'Wk no''s'!B:B,'Wk no''s'!C:C,FALSE)</f>
        <v>21</v>
      </c>
    </row>
    <row r="4002" spans="1:6" x14ac:dyDescent="0.25">
      <c r="A4002" t="s">
        <v>7987</v>
      </c>
      <c r="B4002">
        <v>0</v>
      </c>
      <c r="C4002" s="1">
        <v>45797</v>
      </c>
      <c r="D4002" t="s">
        <v>2</v>
      </c>
      <c r="E4002" s="8" t="str">
        <f t="shared" si="63"/>
        <v>Blank</v>
      </c>
      <c r="F4002">
        <f>_xlfn.XLOOKUP(C4002,'Wk no''s'!B:B,'Wk no''s'!C:C,FALSE)</f>
        <v>21</v>
      </c>
    </row>
    <row r="4003" spans="1:6" x14ac:dyDescent="0.25">
      <c r="A4003" t="s">
        <v>8082</v>
      </c>
      <c r="C4003" s="1">
        <v>45797</v>
      </c>
      <c r="D4003" t="s">
        <v>2</v>
      </c>
      <c r="E4003" s="8" t="str">
        <f t="shared" si="63"/>
        <v>Blank</v>
      </c>
      <c r="F4003">
        <f>_xlfn.XLOOKUP(C4003,'Wk no''s'!B:B,'Wk no''s'!C:C,FALSE)</f>
        <v>21</v>
      </c>
    </row>
    <row r="4004" spans="1:6" x14ac:dyDescent="0.25">
      <c r="A4004" t="s">
        <v>7796</v>
      </c>
      <c r="B4004">
        <v>8</v>
      </c>
      <c r="C4004" s="1">
        <v>45798</v>
      </c>
      <c r="D4004" t="s">
        <v>2</v>
      </c>
      <c r="E4004" s="8" t="str">
        <f t="shared" si="63"/>
        <v>Not Blank</v>
      </c>
      <c r="F4004">
        <f>_xlfn.XLOOKUP(C4004,'Wk no''s'!B:B,'Wk no''s'!C:C,FALSE)</f>
        <v>21</v>
      </c>
    </row>
    <row r="4005" spans="1:6" x14ac:dyDescent="0.25">
      <c r="A4005" t="s">
        <v>8083</v>
      </c>
      <c r="C4005" s="1">
        <v>45797</v>
      </c>
      <c r="D4005" t="s">
        <v>2</v>
      </c>
      <c r="E4005" s="8" t="str">
        <f t="shared" si="63"/>
        <v>Blank</v>
      </c>
      <c r="F4005">
        <f>_xlfn.XLOOKUP(C4005,'Wk no''s'!B:B,'Wk no''s'!C:C,FALSE)</f>
        <v>21</v>
      </c>
    </row>
    <row r="4006" spans="1:6" x14ac:dyDescent="0.25">
      <c r="A4006" t="s">
        <v>8084</v>
      </c>
      <c r="C4006" s="1">
        <v>45797</v>
      </c>
      <c r="D4006" t="s">
        <v>2</v>
      </c>
      <c r="E4006" s="8" t="str">
        <f t="shared" si="63"/>
        <v>Blank</v>
      </c>
      <c r="F4006">
        <f>_xlfn.XLOOKUP(C4006,'Wk no''s'!B:B,'Wk no''s'!C:C,FALSE)</f>
        <v>21</v>
      </c>
    </row>
    <row r="4007" spans="1:6" x14ac:dyDescent="0.25">
      <c r="A4007" t="s">
        <v>8085</v>
      </c>
      <c r="C4007" s="1">
        <v>45797</v>
      </c>
      <c r="D4007" t="s">
        <v>2</v>
      </c>
      <c r="E4007" s="8" t="str">
        <f t="shared" si="63"/>
        <v>Blank</v>
      </c>
      <c r="F4007">
        <f>_xlfn.XLOOKUP(C4007,'Wk no''s'!B:B,'Wk no''s'!C:C,FALSE)</f>
        <v>21</v>
      </c>
    </row>
    <row r="4008" spans="1:6" x14ac:dyDescent="0.25">
      <c r="A4008" t="s">
        <v>7970</v>
      </c>
      <c r="B4008">
        <v>0</v>
      </c>
      <c r="C4008" s="1">
        <v>45797</v>
      </c>
      <c r="D4008" t="s">
        <v>2</v>
      </c>
      <c r="E4008" s="8" t="str">
        <f t="shared" si="63"/>
        <v>Blank</v>
      </c>
      <c r="F4008">
        <f>_xlfn.XLOOKUP(C4008,'Wk no''s'!B:B,'Wk no''s'!C:C,FALSE)</f>
        <v>21</v>
      </c>
    </row>
    <row r="4009" spans="1:6" x14ac:dyDescent="0.25">
      <c r="A4009" t="s">
        <v>7901</v>
      </c>
      <c r="B4009">
        <v>8</v>
      </c>
      <c r="C4009" s="1">
        <v>45798</v>
      </c>
      <c r="D4009" t="s">
        <v>2</v>
      </c>
      <c r="E4009" s="8" t="str">
        <f t="shared" si="63"/>
        <v>Not Blank</v>
      </c>
      <c r="F4009">
        <f>_xlfn.XLOOKUP(C4009,'Wk no''s'!B:B,'Wk no''s'!C:C,FALSE)</f>
        <v>21</v>
      </c>
    </row>
    <row r="4010" spans="1:6" x14ac:dyDescent="0.25">
      <c r="A4010" t="s">
        <v>8003</v>
      </c>
      <c r="B4010">
        <v>16</v>
      </c>
      <c r="C4010" s="1">
        <v>45799</v>
      </c>
      <c r="D4010" t="s">
        <v>2</v>
      </c>
      <c r="E4010" s="8" t="str">
        <f t="shared" si="63"/>
        <v>Not Blank</v>
      </c>
      <c r="F4010">
        <f>_xlfn.XLOOKUP(C4010,'Wk no''s'!B:B,'Wk no''s'!C:C,FALSE)</f>
        <v>21</v>
      </c>
    </row>
    <row r="4011" spans="1:6" x14ac:dyDescent="0.25">
      <c r="A4011" t="s">
        <v>8033</v>
      </c>
      <c r="B4011">
        <v>0</v>
      </c>
      <c r="C4011" s="1">
        <v>45797</v>
      </c>
      <c r="D4011" t="s">
        <v>2</v>
      </c>
      <c r="E4011" s="8" t="str">
        <f t="shared" si="63"/>
        <v>Blank</v>
      </c>
      <c r="F4011">
        <f>_xlfn.XLOOKUP(C4011,'Wk no''s'!B:B,'Wk no''s'!C:C,FALSE)</f>
        <v>21</v>
      </c>
    </row>
    <row r="4012" spans="1:6" x14ac:dyDescent="0.25">
      <c r="A4012" t="s">
        <v>8007</v>
      </c>
      <c r="B4012">
        <v>0</v>
      </c>
      <c r="C4012" s="1">
        <v>45797</v>
      </c>
      <c r="D4012" t="s">
        <v>2</v>
      </c>
      <c r="E4012" s="8" t="str">
        <f t="shared" si="63"/>
        <v>Blank</v>
      </c>
      <c r="F4012">
        <f>_xlfn.XLOOKUP(C4012,'Wk no''s'!B:B,'Wk no''s'!C:C,FALSE)</f>
        <v>21</v>
      </c>
    </row>
    <row r="4013" spans="1:6" x14ac:dyDescent="0.25">
      <c r="A4013" t="s">
        <v>7812</v>
      </c>
      <c r="B4013">
        <v>8</v>
      </c>
      <c r="C4013" s="1">
        <v>45800</v>
      </c>
      <c r="D4013" t="s">
        <v>2</v>
      </c>
      <c r="E4013" s="8" t="str">
        <f t="shared" si="63"/>
        <v>Not Blank</v>
      </c>
      <c r="F4013">
        <f>_xlfn.XLOOKUP(C4013,'Wk no''s'!B:B,'Wk no''s'!C:C,FALSE)</f>
        <v>21</v>
      </c>
    </row>
    <row r="4014" spans="1:6" x14ac:dyDescent="0.25">
      <c r="A4014" t="s">
        <v>7952</v>
      </c>
      <c r="B4014">
        <v>0</v>
      </c>
      <c r="C4014" s="1">
        <v>45798</v>
      </c>
      <c r="D4014" t="s">
        <v>2</v>
      </c>
      <c r="E4014" s="8" t="str">
        <f t="shared" si="63"/>
        <v>Blank</v>
      </c>
      <c r="F4014">
        <f>_xlfn.XLOOKUP(C4014,'Wk no''s'!B:B,'Wk no''s'!C:C,FALSE)</f>
        <v>21</v>
      </c>
    </row>
    <row r="4015" spans="1:6" x14ac:dyDescent="0.25">
      <c r="A4015" t="s">
        <v>7982</v>
      </c>
      <c r="B4015">
        <v>0</v>
      </c>
      <c r="C4015" s="1">
        <v>45797</v>
      </c>
      <c r="D4015" t="s">
        <v>2</v>
      </c>
      <c r="E4015" s="8" t="str">
        <f t="shared" si="63"/>
        <v>Blank</v>
      </c>
      <c r="F4015">
        <f>_xlfn.XLOOKUP(C4015,'Wk no''s'!B:B,'Wk no''s'!C:C,FALSE)</f>
        <v>21</v>
      </c>
    </row>
    <row r="4016" spans="1:6" x14ac:dyDescent="0.25">
      <c r="A4016" t="s">
        <v>7950</v>
      </c>
      <c r="B4016">
        <v>16</v>
      </c>
      <c r="C4016" s="1">
        <v>45799</v>
      </c>
      <c r="D4016" t="s">
        <v>2</v>
      </c>
      <c r="E4016" s="8" t="str">
        <f t="shared" si="63"/>
        <v>Not Blank</v>
      </c>
      <c r="F4016">
        <f>_xlfn.XLOOKUP(C4016,'Wk no''s'!B:B,'Wk no''s'!C:C,FALSE)</f>
        <v>21</v>
      </c>
    </row>
    <row r="4017" spans="1:6" x14ac:dyDescent="0.25">
      <c r="A4017" t="s">
        <v>7927</v>
      </c>
      <c r="B4017">
        <v>0</v>
      </c>
      <c r="C4017" s="1">
        <v>45797</v>
      </c>
      <c r="D4017" t="s">
        <v>2</v>
      </c>
      <c r="E4017" s="8" t="str">
        <f t="shared" si="63"/>
        <v>Blank</v>
      </c>
      <c r="F4017">
        <f>_xlfn.XLOOKUP(C4017,'Wk no''s'!B:B,'Wk no''s'!C:C,FALSE)</f>
        <v>21</v>
      </c>
    </row>
    <row r="4018" spans="1:6" x14ac:dyDescent="0.25">
      <c r="A4018" t="s">
        <v>7892</v>
      </c>
      <c r="B4018">
        <v>0</v>
      </c>
      <c r="C4018" s="1">
        <v>45797</v>
      </c>
      <c r="D4018" t="s">
        <v>2</v>
      </c>
      <c r="E4018" s="8" t="str">
        <f t="shared" si="63"/>
        <v>Blank</v>
      </c>
      <c r="F4018">
        <f>_xlfn.XLOOKUP(C4018,'Wk no''s'!B:B,'Wk no''s'!C:C,FALSE)</f>
        <v>21</v>
      </c>
    </row>
    <row r="4019" spans="1:6" x14ac:dyDescent="0.25">
      <c r="A4019" t="s">
        <v>7922</v>
      </c>
      <c r="B4019">
        <v>8</v>
      </c>
      <c r="C4019" s="1">
        <v>45798</v>
      </c>
      <c r="D4019" t="s">
        <v>2</v>
      </c>
      <c r="E4019" s="8" t="str">
        <f t="shared" si="63"/>
        <v>Not Blank</v>
      </c>
      <c r="F4019">
        <f>_xlfn.XLOOKUP(C4019,'Wk no''s'!B:B,'Wk no''s'!C:C,FALSE)</f>
        <v>21</v>
      </c>
    </row>
    <row r="4020" spans="1:6" x14ac:dyDescent="0.25">
      <c r="A4020" t="s">
        <v>7765</v>
      </c>
      <c r="B4020">
        <v>8</v>
      </c>
      <c r="C4020" s="1">
        <v>45798</v>
      </c>
      <c r="D4020" t="s">
        <v>2</v>
      </c>
      <c r="E4020" s="8" t="str">
        <f t="shared" si="63"/>
        <v>Not Blank</v>
      </c>
      <c r="F4020">
        <f>_xlfn.XLOOKUP(C4020,'Wk no''s'!B:B,'Wk no''s'!C:C,FALSE)</f>
        <v>21</v>
      </c>
    </row>
    <row r="4021" spans="1:6" x14ac:dyDescent="0.25">
      <c r="A4021" t="s">
        <v>7847</v>
      </c>
      <c r="B4021">
        <v>0</v>
      </c>
      <c r="C4021" s="1">
        <v>45797</v>
      </c>
      <c r="D4021" t="s">
        <v>2</v>
      </c>
      <c r="E4021" s="8" t="str">
        <f t="shared" si="63"/>
        <v>Blank</v>
      </c>
      <c r="F4021">
        <f>_xlfn.XLOOKUP(C4021,'Wk no''s'!B:B,'Wk no''s'!C:C,FALSE)</f>
        <v>21</v>
      </c>
    </row>
    <row r="4022" spans="1:6" x14ac:dyDescent="0.25">
      <c r="A4022" t="s">
        <v>7771</v>
      </c>
      <c r="B4022">
        <v>0</v>
      </c>
      <c r="C4022" s="1">
        <v>45797</v>
      </c>
      <c r="D4022" t="s">
        <v>2</v>
      </c>
      <c r="E4022" s="8" t="str">
        <f t="shared" si="63"/>
        <v>Blank</v>
      </c>
      <c r="F4022">
        <f>_xlfn.XLOOKUP(C4022,'Wk no''s'!B:B,'Wk no''s'!C:C,FALSE)</f>
        <v>21</v>
      </c>
    </row>
    <row r="4023" spans="1:6" x14ac:dyDescent="0.25">
      <c r="A4023" t="s">
        <v>8086</v>
      </c>
      <c r="C4023" s="1">
        <v>45797</v>
      </c>
      <c r="D4023" t="s">
        <v>2</v>
      </c>
      <c r="E4023" s="8" t="str">
        <f t="shared" si="63"/>
        <v>Blank</v>
      </c>
      <c r="F4023">
        <f>_xlfn.XLOOKUP(C4023,'Wk no''s'!B:B,'Wk no''s'!C:C,FALSE)</f>
        <v>21</v>
      </c>
    </row>
    <row r="4024" spans="1:6" x14ac:dyDescent="0.25">
      <c r="A4024" t="s">
        <v>8087</v>
      </c>
      <c r="C4024" s="1">
        <v>45797</v>
      </c>
      <c r="D4024" t="s">
        <v>2</v>
      </c>
      <c r="E4024" s="8" t="str">
        <f t="shared" si="63"/>
        <v>Blank</v>
      </c>
      <c r="F4024">
        <f>_xlfn.XLOOKUP(C4024,'Wk no''s'!B:B,'Wk no''s'!C:C,FALSE)</f>
        <v>21</v>
      </c>
    </row>
    <row r="4025" spans="1:6" x14ac:dyDescent="0.25">
      <c r="A4025" t="s">
        <v>8088</v>
      </c>
      <c r="C4025" s="1">
        <v>45797</v>
      </c>
      <c r="D4025" t="s">
        <v>2</v>
      </c>
      <c r="E4025" s="8" t="str">
        <f t="shared" si="63"/>
        <v>Blank</v>
      </c>
      <c r="F4025">
        <f>_xlfn.XLOOKUP(C4025,'Wk no''s'!B:B,'Wk no''s'!C:C,FALSE)</f>
        <v>21</v>
      </c>
    </row>
    <row r="4026" spans="1:6" x14ac:dyDescent="0.25">
      <c r="A4026" t="s">
        <v>8089</v>
      </c>
      <c r="C4026" s="1">
        <v>45797</v>
      </c>
      <c r="D4026" t="s">
        <v>2</v>
      </c>
      <c r="E4026" s="8" t="str">
        <f t="shared" si="63"/>
        <v>Blank</v>
      </c>
      <c r="F4026">
        <f>_xlfn.XLOOKUP(C4026,'Wk no''s'!B:B,'Wk no''s'!C:C,FALSE)</f>
        <v>21</v>
      </c>
    </row>
    <row r="4027" spans="1:6" x14ac:dyDescent="0.25">
      <c r="A4027" t="s">
        <v>8090</v>
      </c>
      <c r="C4027" s="1">
        <v>45797</v>
      </c>
      <c r="D4027" t="s">
        <v>2</v>
      </c>
      <c r="E4027" s="8" t="str">
        <f t="shared" si="63"/>
        <v>Blank</v>
      </c>
      <c r="F4027">
        <f>_xlfn.XLOOKUP(C4027,'Wk no''s'!B:B,'Wk no''s'!C:C,FALSE)</f>
        <v>21</v>
      </c>
    </row>
    <row r="4028" spans="1:6" x14ac:dyDescent="0.25">
      <c r="A4028" t="s">
        <v>7974</v>
      </c>
      <c r="B4028">
        <v>0</v>
      </c>
      <c r="C4028" s="1">
        <v>45797</v>
      </c>
      <c r="D4028" t="s">
        <v>2</v>
      </c>
      <c r="E4028" s="8" t="str">
        <f t="shared" ref="E4028:E4091" si="64">IF(B4028=0,"Blank","Not Blank")</f>
        <v>Blank</v>
      </c>
      <c r="F4028">
        <f>_xlfn.XLOOKUP(C4028,'Wk no''s'!B:B,'Wk no''s'!C:C,FALSE)</f>
        <v>21</v>
      </c>
    </row>
    <row r="4029" spans="1:6" x14ac:dyDescent="0.25">
      <c r="A4029" t="s">
        <v>7836</v>
      </c>
      <c r="C4029" s="1">
        <v>45797</v>
      </c>
      <c r="D4029" t="s">
        <v>2</v>
      </c>
      <c r="E4029" s="8" t="str">
        <f t="shared" si="64"/>
        <v>Blank</v>
      </c>
      <c r="F4029">
        <f>_xlfn.XLOOKUP(C4029,'Wk no''s'!B:B,'Wk no''s'!C:C,FALSE)</f>
        <v>21</v>
      </c>
    </row>
    <row r="4030" spans="1:6" x14ac:dyDescent="0.25">
      <c r="A4030" t="s">
        <v>7875</v>
      </c>
      <c r="B4030">
        <v>8</v>
      </c>
      <c r="C4030" s="1">
        <v>45798</v>
      </c>
      <c r="D4030" t="s">
        <v>2</v>
      </c>
      <c r="E4030" s="8" t="str">
        <f t="shared" si="64"/>
        <v>Not Blank</v>
      </c>
      <c r="F4030">
        <f>_xlfn.XLOOKUP(C4030,'Wk no''s'!B:B,'Wk no''s'!C:C,FALSE)</f>
        <v>21</v>
      </c>
    </row>
    <row r="4031" spans="1:6" x14ac:dyDescent="0.25">
      <c r="A4031" t="s">
        <v>7751</v>
      </c>
      <c r="B4031">
        <v>16</v>
      </c>
      <c r="C4031" s="1">
        <v>45799</v>
      </c>
      <c r="D4031" t="s">
        <v>2</v>
      </c>
      <c r="E4031" s="8" t="str">
        <f t="shared" si="64"/>
        <v>Not Blank</v>
      </c>
      <c r="F4031">
        <f>_xlfn.XLOOKUP(C4031,'Wk no''s'!B:B,'Wk no''s'!C:C,FALSE)</f>
        <v>21</v>
      </c>
    </row>
    <row r="4032" spans="1:6" x14ac:dyDescent="0.25">
      <c r="A4032" t="s">
        <v>8091</v>
      </c>
      <c r="C4032" s="1">
        <v>45797</v>
      </c>
      <c r="D4032" t="s">
        <v>2</v>
      </c>
      <c r="E4032" s="8" t="str">
        <f t="shared" si="64"/>
        <v>Blank</v>
      </c>
      <c r="F4032">
        <f>_xlfn.XLOOKUP(C4032,'Wk no''s'!B:B,'Wk no''s'!C:C,FALSE)</f>
        <v>21</v>
      </c>
    </row>
    <row r="4033" spans="1:6" x14ac:dyDescent="0.25">
      <c r="A4033" t="s">
        <v>8092</v>
      </c>
      <c r="C4033" s="1">
        <v>45797</v>
      </c>
      <c r="D4033" t="s">
        <v>2</v>
      </c>
      <c r="E4033" s="8" t="str">
        <f t="shared" si="64"/>
        <v>Blank</v>
      </c>
      <c r="F4033">
        <f>_xlfn.XLOOKUP(C4033,'Wk no''s'!B:B,'Wk no''s'!C:C,FALSE)</f>
        <v>21</v>
      </c>
    </row>
    <row r="4034" spans="1:6" x14ac:dyDescent="0.25">
      <c r="A4034" t="s">
        <v>7978</v>
      </c>
      <c r="B4034">
        <v>8</v>
      </c>
      <c r="C4034" s="1">
        <v>45798</v>
      </c>
      <c r="D4034" t="s">
        <v>2</v>
      </c>
      <c r="E4034" s="8" t="str">
        <f t="shared" si="64"/>
        <v>Not Blank</v>
      </c>
      <c r="F4034">
        <f>_xlfn.XLOOKUP(C4034,'Wk no''s'!B:B,'Wk no''s'!C:C,FALSE)</f>
        <v>21</v>
      </c>
    </row>
    <row r="4035" spans="1:6" x14ac:dyDescent="0.25">
      <c r="A4035" t="s">
        <v>7767</v>
      </c>
      <c r="B4035">
        <v>32</v>
      </c>
      <c r="C4035" s="1">
        <v>45800</v>
      </c>
      <c r="D4035" t="s">
        <v>2</v>
      </c>
      <c r="E4035" s="8" t="str">
        <f t="shared" si="64"/>
        <v>Not Blank</v>
      </c>
      <c r="F4035">
        <f>_xlfn.XLOOKUP(C4035,'Wk no''s'!B:B,'Wk no''s'!C:C,FALSE)</f>
        <v>21</v>
      </c>
    </row>
    <row r="4036" spans="1:6" x14ac:dyDescent="0.25">
      <c r="A4036" t="s">
        <v>7929</v>
      </c>
      <c r="B4036">
        <v>0</v>
      </c>
      <c r="C4036" s="1">
        <v>45798</v>
      </c>
      <c r="D4036" t="s">
        <v>2</v>
      </c>
      <c r="E4036" s="8" t="str">
        <f t="shared" si="64"/>
        <v>Blank</v>
      </c>
      <c r="F4036">
        <f>_xlfn.XLOOKUP(C4036,'Wk no''s'!B:B,'Wk no''s'!C:C,FALSE)</f>
        <v>21</v>
      </c>
    </row>
    <row r="4037" spans="1:6" x14ac:dyDescent="0.25">
      <c r="A4037" t="s">
        <v>7962</v>
      </c>
      <c r="B4037">
        <v>-8</v>
      </c>
      <c r="C4037" s="1">
        <v>45798</v>
      </c>
      <c r="D4037" t="s">
        <v>2</v>
      </c>
      <c r="E4037" s="8" t="str">
        <f t="shared" si="64"/>
        <v>Not Blank</v>
      </c>
      <c r="F4037">
        <f>_xlfn.XLOOKUP(C4037,'Wk no''s'!B:B,'Wk no''s'!C:C,FALSE)</f>
        <v>21</v>
      </c>
    </row>
    <row r="4038" spans="1:6" x14ac:dyDescent="0.25">
      <c r="A4038" t="s">
        <v>8093</v>
      </c>
      <c r="C4038" s="1">
        <v>45798</v>
      </c>
      <c r="D4038" t="s">
        <v>2</v>
      </c>
      <c r="E4038" s="8" t="str">
        <f t="shared" si="64"/>
        <v>Blank</v>
      </c>
      <c r="F4038">
        <f>_xlfn.XLOOKUP(C4038,'Wk no''s'!B:B,'Wk no''s'!C:C,FALSE)</f>
        <v>21</v>
      </c>
    </row>
    <row r="4039" spans="1:6" x14ac:dyDescent="0.25">
      <c r="A4039" t="s">
        <v>7849</v>
      </c>
      <c r="B4039">
        <v>0</v>
      </c>
      <c r="C4039" s="1">
        <v>45798</v>
      </c>
      <c r="D4039" t="s">
        <v>2</v>
      </c>
      <c r="E4039" s="8" t="str">
        <f t="shared" si="64"/>
        <v>Blank</v>
      </c>
      <c r="F4039">
        <f>_xlfn.XLOOKUP(C4039,'Wk no''s'!B:B,'Wk no''s'!C:C,FALSE)</f>
        <v>21</v>
      </c>
    </row>
    <row r="4040" spans="1:6" x14ac:dyDescent="0.25">
      <c r="A4040" t="s">
        <v>8027</v>
      </c>
      <c r="B4040">
        <v>0</v>
      </c>
      <c r="C4040" s="1">
        <v>45798</v>
      </c>
      <c r="D4040" t="s">
        <v>2</v>
      </c>
      <c r="E4040" s="8" t="str">
        <f t="shared" si="64"/>
        <v>Blank</v>
      </c>
      <c r="F4040">
        <f>_xlfn.XLOOKUP(C4040,'Wk no''s'!B:B,'Wk no''s'!C:C,FALSE)</f>
        <v>21</v>
      </c>
    </row>
    <row r="4041" spans="1:6" x14ac:dyDescent="0.25">
      <c r="A4041" t="s">
        <v>7979</v>
      </c>
      <c r="C4041" s="1">
        <v>45798</v>
      </c>
      <c r="D4041" t="s">
        <v>2</v>
      </c>
      <c r="E4041" s="8" t="str">
        <f t="shared" si="64"/>
        <v>Blank</v>
      </c>
      <c r="F4041">
        <f>_xlfn.XLOOKUP(C4041,'Wk no''s'!B:B,'Wk no''s'!C:C,FALSE)</f>
        <v>21</v>
      </c>
    </row>
    <row r="4042" spans="1:6" x14ac:dyDescent="0.25">
      <c r="A4042" t="s">
        <v>7803</v>
      </c>
      <c r="B4042">
        <v>0</v>
      </c>
      <c r="C4042" s="1">
        <v>45798</v>
      </c>
      <c r="D4042" t="s">
        <v>2</v>
      </c>
      <c r="E4042" s="8" t="str">
        <f t="shared" si="64"/>
        <v>Blank</v>
      </c>
      <c r="F4042">
        <f>_xlfn.XLOOKUP(C4042,'Wk no''s'!B:B,'Wk no''s'!C:C,FALSE)</f>
        <v>21</v>
      </c>
    </row>
    <row r="4043" spans="1:6" x14ac:dyDescent="0.25">
      <c r="A4043" t="s">
        <v>7990</v>
      </c>
      <c r="B4043">
        <v>0</v>
      </c>
      <c r="C4043" s="1">
        <v>45798</v>
      </c>
      <c r="D4043" t="s">
        <v>2</v>
      </c>
      <c r="E4043" s="8" t="str">
        <f t="shared" si="64"/>
        <v>Blank</v>
      </c>
      <c r="F4043">
        <f>_xlfn.XLOOKUP(C4043,'Wk no''s'!B:B,'Wk no''s'!C:C,FALSE)</f>
        <v>21</v>
      </c>
    </row>
    <row r="4044" spans="1:6" x14ac:dyDescent="0.25">
      <c r="A4044" t="s">
        <v>7821</v>
      </c>
      <c r="B4044">
        <v>0</v>
      </c>
      <c r="C4044" s="1">
        <v>45798</v>
      </c>
      <c r="D4044" t="s">
        <v>2</v>
      </c>
      <c r="E4044" s="8" t="str">
        <f t="shared" si="64"/>
        <v>Blank</v>
      </c>
      <c r="F4044">
        <f>_xlfn.XLOOKUP(C4044,'Wk no''s'!B:B,'Wk no''s'!C:C,FALSE)</f>
        <v>21</v>
      </c>
    </row>
    <row r="4045" spans="1:6" x14ac:dyDescent="0.25">
      <c r="A4045" t="s">
        <v>7792</v>
      </c>
      <c r="B4045">
        <v>0</v>
      </c>
      <c r="C4045" s="1">
        <v>45798</v>
      </c>
      <c r="D4045" t="s">
        <v>2</v>
      </c>
      <c r="E4045" s="8" t="str">
        <f t="shared" si="64"/>
        <v>Blank</v>
      </c>
      <c r="F4045">
        <f>_xlfn.XLOOKUP(C4045,'Wk no''s'!B:B,'Wk no''s'!C:C,FALSE)</f>
        <v>21</v>
      </c>
    </row>
    <row r="4046" spans="1:6" x14ac:dyDescent="0.25">
      <c r="A4046" t="s">
        <v>7753</v>
      </c>
      <c r="B4046">
        <v>0</v>
      </c>
      <c r="C4046" s="1">
        <v>45798</v>
      </c>
      <c r="D4046" t="s">
        <v>2</v>
      </c>
      <c r="E4046" s="8" t="str">
        <f t="shared" si="64"/>
        <v>Blank</v>
      </c>
      <c r="F4046">
        <f>_xlfn.XLOOKUP(C4046,'Wk no''s'!B:B,'Wk no''s'!C:C,FALSE)</f>
        <v>21</v>
      </c>
    </row>
    <row r="4047" spans="1:6" x14ac:dyDescent="0.25">
      <c r="A4047" t="s">
        <v>7908</v>
      </c>
      <c r="B4047">
        <v>0</v>
      </c>
      <c r="C4047" s="1">
        <v>45798</v>
      </c>
      <c r="D4047" t="s">
        <v>2</v>
      </c>
      <c r="E4047" s="8" t="str">
        <f t="shared" si="64"/>
        <v>Blank</v>
      </c>
      <c r="F4047">
        <f>_xlfn.XLOOKUP(C4047,'Wk no''s'!B:B,'Wk no''s'!C:C,FALSE)</f>
        <v>21</v>
      </c>
    </row>
    <row r="4048" spans="1:6" x14ac:dyDescent="0.25">
      <c r="A4048" t="s">
        <v>7818</v>
      </c>
      <c r="C4048" s="1">
        <v>45798</v>
      </c>
      <c r="D4048" t="s">
        <v>2</v>
      </c>
      <c r="E4048" s="8" t="str">
        <f t="shared" si="64"/>
        <v>Blank</v>
      </c>
      <c r="F4048">
        <f>_xlfn.XLOOKUP(C4048,'Wk no''s'!B:B,'Wk no''s'!C:C,FALSE)</f>
        <v>21</v>
      </c>
    </row>
    <row r="4049" spans="1:6" x14ac:dyDescent="0.25">
      <c r="A4049" t="s">
        <v>7937</v>
      </c>
      <c r="B4049">
        <v>0</v>
      </c>
      <c r="C4049" s="1">
        <v>45798</v>
      </c>
      <c r="D4049" t="s">
        <v>2</v>
      </c>
      <c r="E4049" s="8" t="str">
        <f t="shared" si="64"/>
        <v>Blank</v>
      </c>
      <c r="F4049">
        <f>_xlfn.XLOOKUP(C4049,'Wk no''s'!B:B,'Wk no''s'!C:C,FALSE)</f>
        <v>21</v>
      </c>
    </row>
    <row r="4050" spans="1:6" x14ac:dyDescent="0.25">
      <c r="A4050" t="s">
        <v>7976</v>
      </c>
      <c r="B4050">
        <v>0</v>
      </c>
      <c r="C4050" s="1">
        <v>45798</v>
      </c>
      <c r="D4050" t="s">
        <v>2</v>
      </c>
      <c r="E4050" s="8" t="str">
        <f t="shared" si="64"/>
        <v>Blank</v>
      </c>
      <c r="F4050">
        <f>_xlfn.XLOOKUP(C4050,'Wk no''s'!B:B,'Wk no''s'!C:C,FALSE)</f>
        <v>21</v>
      </c>
    </row>
    <row r="4051" spans="1:6" x14ac:dyDescent="0.25">
      <c r="A4051" t="s">
        <v>8094</v>
      </c>
      <c r="C4051" s="1">
        <v>45798</v>
      </c>
      <c r="D4051" t="s">
        <v>2</v>
      </c>
      <c r="E4051" s="8" t="str">
        <f t="shared" si="64"/>
        <v>Blank</v>
      </c>
      <c r="F4051">
        <f>_xlfn.XLOOKUP(C4051,'Wk no''s'!B:B,'Wk no''s'!C:C,FALSE)</f>
        <v>21</v>
      </c>
    </row>
    <row r="4052" spans="1:6" x14ac:dyDescent="0.25">
      <c r="A4052" t="s">
        <v>7784</v>
      </c>
      <c r="B4052">
        <v>0</v>
      </c>
      <c r="C4052" s="1">
        <v>45798</v>
      </c>
      <c r="D4052" t="s">
        <v>2</v>
      </c>
      <c r="E4052" s="8" t="str">
        <f t="shared" si="64"/>
        <v>Blank</v>
      </c>
      <c r="F4052">
        <f>_xlfn.XLOOKUP(C4052,'Wk no''s'!B:B,'Wk no''s'!C:C,FALSE)</f>
        <v>21</v>
      </c>
    </row>
    <row r="4053" spans="1:6" x14ac:dyDescent="0.25">
      <c r="A4053" t="s">
        <v>8095</v>
      </c>
      <c r="C4053" s="1">
        <v>45798</v>
      </c>
      <c r="D4053" t="s">
        <v>2</v>
      </c>
      <c r="E4053" s="8" t="str">
        <f t="shared" si="64"/>
        <v>Blank</v>
      </c>
      <c r="F4053">
        <f>_xlfn.XLOOKUP(C4053,'Wk no''s'!B:B,'Wk no''s'!C:C,FALSE)</f>
        <v>21</v>
      </c>
    </row>
    <row r="4054" spans="1:6" x14ac:dyDescent="0.25">
      <c r="A4054" t="s">
        <v>7824</v>
      </c>
      <c r="B4054">
        <v>0</v>
      </c>
      <c r="C4054" s="1">
        <v>45798</v>
      </c>
      <c r="D4054" t="s">
        <v>2</v>
      </c>
      <c r="E4054" s="8" t="str">
        <f t="shared" si="64"/>
        <v>Blank</v>
      </c>
      <c r="F4054">
        <f>_xlfn.XLOOKUP(C4054,'Wk no''s'!B:B,'Wk no''s'!C:C,FALSE)</f>
        <v>21</v>
      </c>
    </row>
    <row r="4055" spans="1:6" x14ac:dyDescent="0.25">
      <c r="A4055" t="s">
        <v>8096</v>
      </c>
      <c r="C4055" s="1">
        <v>45798</v>
      </c>
      <c r="D4055" t="s">
        <v>2</v>
      </c>
      <c r="E4055" s="8" t="str">
        <f t="shared" si="64"/>
        <v>Blank</v>
      </c>
      <c r="F4055">
        <f>_xlfn.XLOOKUP(C4055,'Wk no''s'!B:B,'Wk no''s'!C:C,FALSE)</f>
        <v>21</v>
      </c>
    </row>
    <row r="4056" spans="1:6" x14ac:dyDescent="0.25">
      <c r="A4056" t="s">
        <v>7758</v>
      </c>
      <c r="B4056">
        <v>8</v>
      </c>
      <c r="C4056" s="1">
        <v>45799</v>
      </c>
      <c r="D4056" t="s">
        <v>2</v>
      </c>
      <c r="E4056" s="8" t="str">
        <f t="shared" si="64"/>
        <v>Not Blank</v>
      </c>
      <c r="F4056">
        <f>_xlfn.XLOOKUP(C4056,'Wk no''s'!B:B,'Wk no''s'!C:C,FALSE)</f>
        <v>21</v>
      </c>
    </row>
    <row r="4057" spans="1:6" x14ac:dyDescent="0.25">
      <c r="A4057" t="s">
        <v>7763</v>
      </c>
      <c r="B4057">
        <v>16</v>
      </c>
      <c r="C4057" s="1">
        <v>45800</v>
      </c>
      <c r="D4057" t="s">
        <v>2</v>
      </c>
      <c r="E4057" s="8" t="str">
        <f t="shared" si="64"/>
        <v>Not Blank</v>
      </c>
      <c r="F4057">
        <f>_xlfn.XLOOKUP(C4057,'Wk no''s'!B:B,'Wk no''s'!C:C,FALSE)</f>
        <v>21</v>
      </c>
    </row>
    <row r="4058" spans="1:6" x14ac:dyDescent="0.25">
      <c r="A4058" t="s">
        <v>8097</v>
      </c>
      <c r="C4058" s="1">
        <v>45798</v>
      </c>
      <c r="D4058" t="s">
        <v>2</v>
      </c>
      <c r="E4058" s="8" t="str">
        <f t="shared" si="64"/>
        <v>Blank</v>
      </c>
      <c r="F4058">
        <f>_xlfn.XLOOKUP(C4058,'Wk no''s'!B:B,'Wk no''s'!C:C,FALSE)</f>
        <v>21</v>
      </c>
    </row>
    <row r="4059" spans="1:6" x14ac:dyDescent="0.25">
      <c r="A4059" t="s">
        <v>8021</v>
      </c>
      <c r="C4059" s="1">
        <v>45798</v>
      </c>
      <c r="D4059" t="s">
        <v>2</v>
      </c>
      <c r="E4059" s="8" t="str">
        <f t="shared" si="64"/>
        <v>Blank</v>
      </c>
      <c r="F4059">
        <f>_xlfn.XLOOKUP(C4059,'Wk no''s'!B:B,'Wk no''s'!C:C,FALSE)</f>
        <v>21</v>
      </c>
    </row>
    <row r="4060" spans="1:6" x14ac:dyDescent="0.25">
      <c r="A4060" t="s">
        <v>7932</v>
      </c>
      <c r="B4060">
        <v>0</v>
      </c>
      <c r="C4060" s="1">
        <v>45800</v>
      </c>
      <c r="D4060" t="s">
        <v>2</v>
      </c>
      <c r="E4060" s="8" t="str">
        <f t="shared" si="64"/>
        <v>Blank</v>
      </c>
      <c r="F4060">
        <f>_xlfn.XLOOKUP(C4060,'Wk no''s'!B:B,'Wk no''s'!C:C,FALSE)</f>
        <v>21</v>
      </c>
    </row>
    <row r="4061" spans="1:6" x14ac:dyDescent="0.25">
      <c r="A4061" t="s">
        <v>8098</v>
      </c>
      <c r="C4061" s="1">
        <v>45798</v>
      </c>
      <c r="D4061" t="s">
        <v>2</v>
      </c>
      <c r="E4061" s="8" t="str">
        <f t="shared" si="64"/>
        <v>Blank</v>
      </c>
      <c r="F4061">
        <f>_xlfn.XLOOKUP(C4061,'Wk no''s'!B:B,'Wk no''s'!C:C,FALSE)</f>
        <v>21</v>
      </c>
    </row>
    <row r="4062" spans="1:6" x14ac:dyDescent="0.25">
      <c r="A4062" t="s">
        <v>7880</v>
      </c>
      <c r="B4062">
        <v>-8</v>
      </c>
      <c r="C4062" s="1">
        <v>45798</v>
      </c>
      <c r="D4062" t="s">
        <v>2</v>
      </c>
      <c r="E4062" s="8" t="str">
        <f t="shared" si="64"/>
        <v>Not Blank</v>
      </c>
      <c r="F4062">
        <f>_xlfn.XLOOKUP(C4062,'Wk no''s'!B:B,'Wk no''s'!C:C,FALSE)</f>
        <v>21</v>
      </c>
    </row>
    <row r="4063" spans="1:6" x14ac:dyDescent="0.25">
      <c r="A4063" t="s">
        <v>8099</v>
      </c>
      <c r="C4063" s="1">
        <v>45798</v>
      </c>
      <c r="D4063" t="s">
        <v>2</v>
      </c>
      <c r="E4063" s="8" t="str">
        <f t="shared" si="64"/>
        <v>Blank</v>
      </c>
      <c r="F4063">
        <f>_xlfn.XLOOKUP(C4063,'Wk no''s'!B:B,'Wk no''s'!C:C,FALSE)</f>
        <v>21</v>
      </c>
    </row>
    <row r="4064" spans="1:6" x14ac:dyDescent="0.25">
      <c r="A4064" t="s">
        <v>7965</v>
      </c>
      <c r="B4064">
        <v>8</v>
      </c>
      <c r="C4064" s="1">
        <v>45799</v>
      </c>
      <c r="D4064" t="s">
        <v>2</v>
      </c>
      <c r="E4064" s="8" t="str">
        <f t="shared" si="64"/>
        <v>Not Blank</v>
      </c>
      <c r="F4064">
        <f>_xlfn.XLOOKUP(C4064,'Wk no''s'!B:B,'Wk no''s'!C:C,FALSE)</f>
        <v>21</v>
      </c>
    </row>
    <row r="4065" spans="1:6" x14ac:dyDescent="0.25">
      <c r="A4065" t="s">
        <v>7985</v>
      </c>
      <c r="B4065">
        <v>8</v>
      </c>
      <c r="C4065" s="1">
        <v>45799</v>
      </c>
      <c r="D4065" t="s">
        <v>2</v>
      </c>
      <c r="E4065" s="8" t="str">
        <f t="shared" si="64"/>
        <v>Not Blank</v>
      </c>
      <c r="F4065">
        <f>_xlfn.XLOOKUP(C4065,'Wk no''s'!B:B,'Wk no''s'!C:C,FALSE)</f>
        <v>21</v>
      </c>
    </row>
    <row r="4066" spans="1:6" x14ac:dyDescent="0.25">
      <c r="A4066" t="s">
        <v>7787</v>
      </c>
      <c r="B4066">
        <v>-8</v>
      </c>
      <c r="C4066" s="1">
        <v>45798</v>
      </c>
      <c r="D4066" t="s">
        <v>2</v>
      </c>
      <c r="E4066" s="8" t="str">
        <f t="shared" si="64"/>
        <v>Not Blank</v>
      </c>
      <c r="F4066">
        <f>_xlfn.XLOOKUP(C4066,'Wk no''s'!B:B,'Wk no''s'!C:C,FALSE)</f>
        <v>21</v>
      </c>
    </row>
    <row r="4067" spans="1:6" x14ac:dyDescent="0.25">
      <c r="A4067" t="s">
        <v>7805</v>
      </c>
      <c r="B4067">
        <v>8</v>
      </c>
      <c r="C4067" s="1">
        <v>45799</v>
      </c>
      <c r="D4067" t="s">
        <v>2</v>
      </c>
      <c r="E4067" s="8" t="str">
        <f t="shared" si="64"/>
        <v>Not Blank</v>
      </c>
      <c r="F4067">
        <f>_xlfn.XLOOKUP(C4067,'Wk no''s'!B:B,'Wk no''s'!C:C,FALSE)</f>
        <v>21</v>
      </c>
    </row>
    <row r="4068" spans="1:6" x14ac:dyDescent="0.25">
      <c r="A4068" t="s">
        <v>7769</v>
      </c>
      <c r="B4068">
        <v>16</v>
      </c>
      <c r="C4068" s="1">
        <v>45799</v>
      </c>
      <c r="D4068" t="s">
        <v>2</v>
      </c>
      <c r="E4068" s="8" t="str">
        <f t="shared" si="64"/>
        <v>Not Blank</v>
      </c>
      <c r="F4068">
        <f>_xlfn.XLOOKUP(C4068,'Wk no''s'!B:B,'Wk no''s'!C:C,FALSE)</f>
        <v>21</v>
      </c>
    </row>
    <row r="4069" spans="1:6" x14ac:dyDescent="0.25">
      <c r="A4069" t="s">
        <v>7910</v>
      </c>
      <c r="B4069">
        <v>0</v>
      </c>
      <c r="C4069" s="1">
        <v>45799</v>
      </c>
      <c r="D4069" t="s">
        <v>2</v>
      </c>
      <c r="E4069" s="8" t="str">
        <f t="shared" si="64"/>
        <v>Blank</v>
      </c>
      <c r="F4069">
        <f>_xlfn.XLOOKUP(C4069,'Wk no''s'!B:B,'Wk no''s'!C:C,FALSE)</f>
        <v>21</v>
      </c>
    </row>
    <row r="4070" spans="1:6" x14ac:dyDescent="0.25">
      <c r="A4070" t="s">
        <v>7801</v>
      </c>
      <c r="B4070">
        <v>0</v>
      </c>
      <c r="C4070" s="1">
        <v>45799</v>
      </c>
      <c r="D4070" t="s">
        <v>2</v>
      </c>
      <c r="E4070" s="8" t="str">
        <f t="shared" si="64"/>
        <v>Blank</v>
      </c>
      <c r="F4070">
        <f>_xlfn.XLOOKUP(C4070,'Wk no''s'!B:B,'Wk no''s'!C:C,FALSE)</f>
        <v>21</v>
      </c>
    </row>
    <row r="4071" spans="1:6" x14ac:dyDescent="0.25">
      <c r="A4071" t="s">
        <v>7903</v>
      </c>
      <c r="B4071">
        <v>8</v>
      </c>
      <c r="C4071" s="1">
        <v>45800</v>
      </c>
      <c r="D4071" t="s">
        <v>2</v>
      </c>
      <c r="E4071" s="8" t="str">
        <f t="shared" si="64"/>
        <v>Not Blank</v>
      </c>
      <c r="F4071">
        <f>_xlfn.XLOOKUP(C4071,'Wk no''s'!B:B,'Wk no''s'!C:C,FALSE)</f>
        <v>21</v>
      </c>
    </row>
    <row r="4072" spans="1:6" x14ac:dyDescent="0.25">
      <c r="A4072" t="s">
        <v>7958</v>
      </c>
      <c r="B4072">
        <v>0</v>
      </c>
      <c r="C4072" s="1">
        <v>45799</v>
      </c>
      <c r="D4072" t="s">
        <v>2</v>
      </c>
      <c r="E4072" s="8" t="str">
        <f t="shared" si="64"/>
        <v>Blank</v>
      </c>
      <c r="F4072">
        <f>_xlfn.XLOOKUP(C4072,'Wk no''s'!B:B,'Wk no''s'!C:C,FALSE)</f>
        <v>21</v>
      </c>
    </row>
    <row r="4073" spans="1:6" x14ac:dyDescent="0.25">
      <c r="A4073" t="s">
        <v>7941</v>
      </c>
      <c r="B4073">
        <v>0</v>
      </c>
      <c r="C4073" s="1">
        <v>45799</v>
      </c>
      <c r="D4073" t="s">
        <v>2</v>
      </c>
      <c r="E4073" s="8" t="str">
        <f t="shared" si="64"/>
        <v>Blank</v>
      </c>
      <c r="F4073">
        <f>_xlfn.XLOOKUP(C4073,'Wk no''s'!B:B,'Wk no''s'!C:C,FALSE)</f>
        <v>21</v>
      </c>
    </row>
    <row r="4074" spans="1:6" x14ac:dyDescent="0.25">
      <c r="A4074" t="s">
        <v>7916</v>
      </c>
      <c r="B4074">
        <v>0</v>
      </c>
      <c r="C4074" s="1">
        <v>45799</v>
      </c>
      <c r="D4074" t="s">
        <v>2</v>
      </c>
      <c r="E4074" s="8" t="str">
        <f t="shared" si="64"/>
        <v>Blank</v>
      </c>
      <c r="F4074">
        <f>_xlfn.XLOOKUP(C4074,'Wk no''s'!B:B,'Wk no''s'!C:C,FALSE)</f>
        <v>21</v>
      </c>
    </row>
    <row r="4075" spans="1:6" x14ac:dyDescent="0.25">
      <c r="A4075" t="s">
        <v>8010</v>
      </c>
      <c r="B4075">
        <v>0</v>
      </c>
      <c r="C4075" s="1">
        <v>45799</v>
      </c>
      <c r="D4075" t="s">
        <v>2</v>
      </c>
      <c r="E4075" s="8" t="str">
        <f t="shared" si="64"/>
        <v>Blank</v>
      </c>
      <c r="F4075">
        <f>_xlfn.XLOOKUP(C4075,'Wk no''s'!B:B,'Wk no''s'!C:C,FALSE)</f>
        <v>21</v>
      </c>
    </row>
    <row r="4076" spans="1:6" x14ac:dyDescent="0.25">
      <c r="A4076" t="s">
        <v>7861</v>
      </c>
      <c r="B4076">
        <v>0</v>
      </c>
      <c r="C4076" s="1">
        <v>45799</v>
      </c>
      <c r="D4076" t="s">
        <v>2</v>
      </c>
      <c r="E4076" s="8" t="str">
        <f t="shared" si="64"/>
        <v>Blank</v>
      </c>
      <c r="F4076">
        <f>_xlfn.XLOOKUP(C4076,'Wk no''s'!B:B,'Wk no''s'!C:C,FALSE)</f>
        <v>21</v>
      </c>
    </row>
    <row r="4077" spans="1:6" x14ac:dyDescent="0.25">
      <c r="A4077" t="s">
        <v>7814</v>
      </c>
      <c r="B4077">
        <v>0</v>
      </c>
      <c r="C4077" s="1">
        <v>45799</v>
      </c>
      <c r="D4077" t="s">
        <v>2</v>
      </c>
      <c r="E4077" s="8" t="str">
        <f t="shared" si="64"/>
        <v>Blank</v>
      </c>
      <c r="F4077">
        <f>_xlfn.XLOOKUP(C4077,'Wk no''s'!B:B,'Wk no''s'!C:C,FALSE)</f>
        <v>21</v>
      </c>
    </row>
    <row r="4078" spans="1:6" x14ac:dyDescent="0.25">
      <c r="A4078" t="s">
        <v>7779</v>
      </c>
      <c r="B4078">
        <v>0</v>
      </c>
      <c r="C4078" s="1">
        <v>45799</v>
      </c>
      <c r="D4078" t="s">
        <v>2</v>
      </c>
      <c r="E4078" s="8" t="str">
        <f t="shared" si="64"/>
        <v>Blank</v>
      </c>
      <c r="F4078">
        <f>_xlfn.XLOOKUP(C4078,'Wk no''s'!B:B,'Wk no''s'!C:C,FALSE)</f>
        <v>21</v>
      </c>
    </row>
    <row r="4079" spans="1:6" x14ac:dyDescent="0.25">
      <c r="A4079" t="s">
        <v>8100</v>
      </c>
      <c r="C4079" s="1">
        <v>45799</v>
      </c>
      <c r="D4079" t="s">
        <v>2</v>
      </c>
      <c r="E4079" s="8" t="str">
        <f t="shared" si="64"/>
        <v>Blank</v>
      </c>
      <c r="F4079">
        <f>_xlfn.XLOOKUP(C4079,'Wk no''s'!B:B,'Wk no''s'!C:C,FALSE)</f>
        <v>21</v>
      </c>
    </row>
    <row r="4080" spans="1:6" x14ac:dyDescent="0.25">
      <c r="A4080" t="s">
        <v>8016</v>
      </c>
      <c r="B4080">
        <v>0</v>
      </c>
      <c r="C4080" s="1">
        <v>45799</v>
      </c>
      <c r="D4080" t="s">
        <v>2</v>
      </c>
      <c r="E4080" s="8" t="str">
        <f t="shared" si="64"/>
        <v>Blank</v>
      </c>
      <c r="F4080">
        <f>_xlfn.XLOOKUP(C4080,'Wk no''s'!B:B,'Wk no''s'!C:C,FALSE)</f>
        <v>21</v>
      </c>
    </row>
    <row r="4081" spans="1:6" x14ac:dyDescent="0.25">
      <c r="A4081" t="s">
        <v>8101</v>
      </c>
      <c r="C4081" s="1">
        <v>45799</v>
      </c>
      <c r="D4081" t="s">
        <v>2</v>
      </c>
      <c r="E4081" s="8" t="str">
        <f t="shared" si="64"/>
        <v>Blank</v>
      </c>
      <c r="F4081">
        <f>_xlfn.XLOOKUP(C4081,'Wk no''s'!B:B,'Wk no''s'!C:C,FALSE)</f>
        <v>21</v>
      </c>
    </row>
    <row r="4082" spans="1:6" x14ac:dyDescent="0.25">
      <c r="A4082" t="s">
        <v>7756</v>
      </c>
      <c r="B4082">
        <v>0</v>
      </c>
      <c r="C4082" s="1">
        <v>45799</v>
      </c>
      <c r="D4082" t="s">
        <v>2</v>
      </c>
      <c r="E4082" s="8" t="str">
        <f t="shared" si="64"/>
        <v>Blank</v>
      </c>
      <c r="F4082">
        <f>_xlfn.XLOOKUP(C4082,'Wk no''s'!B:B,'Wk no''s'!C:C,FALSE)</f>
        <v>21</v>
      </c>
    </row>
    <row r="4083" spans="1:6" x14ac:dyDescent="0.25">
      <c r="A4083" t="s">
        <v>7798</v>
      </c>
      <c r="B4083">
        <v>8</v>
      </c>
      <c r="C4083" s="1">
        <v>45800</v>
      </c>
      <c r="D4083" t="s">
        <v>2</v>
      </c>
      <c r="E4083" s="8" t="str">
        <f t="shared" si="64"/>
        <v>Not Blank</v>
      </c>
      <c r="F4083">
        <f>_xlfn.XLOOKUP(C4083,'Wk no''s'!B:B,'Wk no''s'!C:C,FALSE)</f>
        <v>21</v>
      </c>
    </row>
    <row r="4084" spans="1:6" x14ac:dyDescent="0.25">
      <c r="A4084" t="s">
        <v>8102</v>
      </c>
      <c r="C4084" s="1">
        <v>45799</v>
      </c>
      <c r="D4084" t="s">
        <v>2</v>
      </c>
      <c r="E4084" s="8" t="str">
        <f t="shared" si="64"/>
        <v>Blank</v>
      </c>
      <c r="F4084">
        <f>_xlfn.XLOOKUP(C4084,'Wk no''s'!B:B,'Wk no''s'!C:C,FALSE)</f>
        <v>21</v>
      </c>
    </row>
    <row r="4085" spans="1:6" x14ac:dyDescent="0.25">
      <c r="A4085" t="s">
        <v>7858</v>
      </c>
      <c r="B4085">
        <v>0</v>
      </c>
      <c r="C4085" s="1">
        <v>45799</v>
      </c>
      <c r="D4085" t="s">
        <v>2</v>
      </c>
      <c r="E4085" s="8" t="str">
        <f t="shared" si="64"/>
        <v>Blank</v>
      </c>
      <c r="F4085">
        <f>_xlfn.XLOOKUP(C4085,'Wk no''s'!B:B,'Wk no''s'!C:C,FALSE)</f>
        <v>21</v>
      </c>
    </row>
    <row r="4086" spans="1:6" x14ac:dyDescent="0.25">
      <c r="A4086" t="s">
        <v>7853</v>
      </c>
      <c r="B4086">
        <v>8</v>
      </c>
      <c r="C4086" s="1">
        <v>45800</v>
      </c>
      <c r="D4086" t="s">
        <v>2</v>
      </c>
      <c r="E4086" s="8" t="str">
        <f t="shared" si="64"/>
        <v>Not Blank</v>
      </c>
      <c r="F4086">
        <f>_xlfn.XLOOKUP(C4086,'Wk no''s'!B:B,'Wk no''s'!C:C,FALSE)</f>
        <v>21</v>
      </c>
    </row>
    <row r="4087" spans="1:6" x14ac:dyDescent="0.25">
      <c r="A4087" t="s">
        <v>8103</v>
      </c>
      <c r="C4087" s="1">
        <v>45799</v>
      </c>
      <c r="D4087" t="s">
        <v>2</v>
      </c>
      <c r="E4087" s="8" t="str">
        <f t="shared" si="64"/>
        <v>Blank</v>
      </c>
      <c r="F4087">
        <f>_xlfn.XLOOKUP(C4087,'Wk no''s'!B:B,'Wk no''s'!C:C,FALSE)</f>
        <v>21</v>
      </c>
    </row>
    <row r="4088" spans="1:6" x14ac:dyDescent="0.25">
      <c r="A4088" t="s">
        <v>7934</v>
      </c>
      <c r="B4088">
        <v>0</v>
      </c>
      <c r="C4088" s="1">
        <v>45800</v>
      </c>
      <c r="D4088" t="s">
        <v>2</v>
      </c>
      <c r="E4088" s="8" t="str">
        <f t="shared" si="64"/>
        <v>Blank</v>
      </c>
      <c r="F4088">
        <f>_xlfn.XLOOKUP(C4088,'Wk no''s'!B:B,'Wk no''s'!C:C,FALSE)</f>
        <v>21</v>
      </c>
    </row>
    <row r="4089" spans="1:6" x14ac:dyDescent="0.25">
      <c r="A4089" t="s">
        <v>8104</v>
      </c>
      <c r="C4089" s="1">
        <v>45799</v>
      </c>
      <c r="D4089" t="s">
        <v>2</v>
      </c>
      <c r="E4089" s="8" t="str">
        <f t="shared" si="64"/>
        <v>Blank</v>
      </c>
      <c r="F4089">
        <f>_xlfn.XLOOKUP(C4089,'Wk no''s'!B:B,'Wk no''s'!C:C,FALSE)</f>
        <v>21</v>
      </c>
    </row>
    <row r="4090" spans="1:6" x14ac:dyDescent="0.25">
      <c r="A4090" t="s">
        <v>8105</v>
      </c>
      <c r="C4090" s="1">
        <v>45799</v>
      </c>
      <c r="D4090" t="s">
        <v>2</v>
      </c>
      <c r="E4090" s="8" t="str">
        <f t="shared" si="64"/>
        <v>Blank</v>
      </c>
      <c r="F4090">
        <f>_xlfn.XLOOKUP(C4090,'Wk no''s'!B:B,'Wk no''s'!C:C,FALSE)</f>
        <v>21</v>
      </c>
    </row>
    <row r="4091" spans="1:6" x14ac:dyDescent="0.25">
      <c r="A4091" t="s">
        <v>7777</v>
      </c>
      <c r="B4091">
        <v>8</v>
      </c>
      <c r="C4091" s="1">
        <v>45800</v>
      </c>
      <c r="D4091" t="s">
        <v>2</v>
      </c>
      <c r="E4091" s="8" t="str">
        <f t="shared" si="64"/>
        <v>Not Blank</v>
      </c>
      <c r="F4091">
        <f>_xlfn.XLOOKUP(C4091,'Wk no''s'!B:B,'Wk no''s'!C:C,FALSE)</f>
        <v>21</v>
      </c>
    </row>
    <row r="4092" spans="1:6" x14ac:dyDescent="0.25">
      <c r="A4092" t="s">
        <v>7761</v>
      </c>
      <c r="B4092">
        <v>8</v>
      </c>
      <c r="C4092" s="1">
        <v>45800</v>
      </c>
      <c r="D4092" t="s">
        <v>2</v>
      </c>
      <c r="E4092" s="8" t="str">
        <f t="shared" ref="E4092:E4123" si="65">IF(B4092=0,"Blank","Not Blank")</f>
        <v>Not Blank</v>
      </c>
      <c r="F4092">
        <f>_xlfn.XLOOKUP(C4092,'Wk no''s'!B:B,'Wk no''s'!C:C,FALSE)</f>
        <v>21</v>
      </c>
    </row>
    <row r="4093" spans="1:6" x14ac:dyDescent="0.25">
      <c r="A4093" t="s">
        <v>8106</v>
      </c>
      <c r="C4093" s="1">
        <v>45799</v>
      </c>
      <c r="D4093" t="s">
        <v>2</v>
      </c>
      <c r="E4093" s="8" t="str">
        <f t="shared" si="65"/>
        <v>Blank</v>
      </c>
      <c r="F4093">
        <f>_xlfn.XLOOKUP(C4093,'Wk no''s'!B:B,'Wk no''s'!C:C,FALSE)</f>
        <v>21</v>
      </c>
    </row>
    <row r="4094" spans="1:6" x14ac:dyDescent="0.25">
      <c r="A4094" t="s">
        <v>8107</v>
      </c>
      <c r="C4094" s="1">
        <v>45799</v>
      </c>
      <c r="D4094" t="s">
        <v>2</v>
      </c>
      <c r="E4094" s="8" t="str">
        <f t="shared" si="65"/>
        <v>Blank</v>
      </c>
      <c r="F4094">
        <f>_xlfn.XLOOKUP(C4094,'Wk no''s'!B:B,'Wk no''s'!C:C,FALSE)</f>
        <v>21</v>
      </c>
    </row>
    <row r="4095" spans="1:6" x14ac:dyDescent="0.25">
      <c r="A4095" t="s">
        <v>7913</v>
      </c>
      <c r="B4095">
        <v>0</v>
      </c>
      <c r="C4095" s="1">
        <v>45800</v>
      </c>
      <c r="D4095" t="s">
        <v>2</v>
      </c>
      <c r="E4095" s="8" t="str">
        <f t="shared" si="65"/>
        <v>Blank</v>
      </c>
      <c r="F4095">
        <f>_xlfn.XLOOKUP(C4095,'Wk no''s'!B:B,'Wk no''s'!C:C,FALSE)</f>
        <v>21</v>
      </c>
    </row>
    <row r="4096" spans="1:6" x14ac:dyDescent="0.25">
      <c r="A4096" t="s">
        <v>8108</v>
      </c>
      <c r="C4096" s="1">
        <v>45799</v>
      </c>
      <c r="D4096" t="s">
        <v>2</v>
      </c>
      <c r="E4096" s="8" t="str">
        <f t="shared" si="65"/>
        <v>Blank</v>
      </c>
      <c r="F4096">
        <f>_xlfn.XLOOKUP(C4096,'Wk no''s'!B:B,'Wk no''s'!C:C,FALSE)</f>
        <v>21</v>
      </c>
    </row>
    <row r="4097" spans="1:6" x14ac:dyDescent="0.25">
      <c r="A4097" t="s">
        <v>8109</v>
      </c>
      <c r="C4097" s="1">
        <v>45800</v>
      </c>
      <c r="D4097" t="s">
        <v>2</v>
      </c>
      <c r="E4097" s="8" t="str">
        <f t="shared" si="65"/>
        <v>Blank</v>
      </c>
      <c r="F4097">
        <f>_xlfn.XLOOKUP(C4097,'Wk no''s'!B:B,'Wk no''s'!C:C,FALSE)</f>
        <v>21</v>
      </c>
    </row>
    <row r="4098" spans="1:6" x14ac:dyDescent="0.25">
      <c r="A4098" t="s">
        <v>8110</v>
      </c>
      <c r="C4098" s="1">
        <v>45800</v>
      </c>
      <c r="D4098" t="s">
        <v>2</v>
      </c>
      <c r="E4098" s="8" t="str">
        <f t="shared" si="65"/>
        <v>Blank</v>
      </c>
      <c r="F4098">
        <f>_xlfn.XLOOKUP(C4098,'Wk no''s'!B:B,'Wk no''s'!C:C,FALSE)</f>
        <v>21</v>
      </c>
    </row>
    <row r="4099" spans="1:6" x14ac:dyDescent="0.25">
      <c r="A4099" t="s">
        <v>7898</v>
      </c>
      <c r="B4099">
        <v>0</v>
      </c>
      <c r="C4099" s="1">
        <v>45800</v>
      </c>
      <c r="D4099" t="s">
        <v>2</v>
      </c>
      <c r="E4099" s="8" t="str">
        <f t="shared" si="65"/>
        <v>Blank</v>
      </c>
      <c r="F4099">
        <f>_xlfn.XLOOKUP(C4099,'Wk no''s'!B:B,'Wk no''s'!C:C,FALSE)</f>
        <v>21</v>
      </c>
    </row>
    <row r="4100" spans="1:6" x14ac:dyDescent="0.25">
      <c r="A4100" t="s">
        <v>7878</v>
      </c>
      <c r="B4100">
        <v>0</v>
      </c>
      <c r="C4100" s="1">
        <v>45800</v>
      </c>
      <c r="D4100" t="s">
        <v>2</v>
      </c>
      <c r="E4100" s="8" t="str">
        <f t="shared" si="65"/>
        <v>Blank</v>
      </c>
      <c r="F4100">
        <f>_xlfn.XLOOKUP(C4100,'Wk no''s'!B:B,'Wk no''s'!C:C,FALSE)</f>
        <v>21</v>
      </c>
    </row>
    <row r="4101" spans="1:6" x14ac:dyDescent="0.25">
      <c r="A4101" t="s">
        <v>8111</v>
      </c>
      <c r="C4101" s="1">
        <v>45800</v>
      </c>
      <c r="D4101" t="s">
        <v>2</v>
      </c>
      <c r="E4101" s="8" t="str">
        <f t="shared" si="65"/>
        <v>Blank</v>
      </c>
      <c r="F4101">
        <f>_xlfn.XLOOKUP(C4101,'Wk no''s'!B:B,'Wk no''s'!C:C,FALSE)</f>
        <v>21</v>
      </c>
    </row>
    <row r="4102" spans="1:6" x14ac:dyDescent="0.25">
      <c r="A4102" t="s">
        <v>8112</v>
      </c>
      <c r="C4102" s="1">
        <v>45800</v>
      </c>
      <c r="D4102" t="s">
        <v>2</v>
      </c>
      <c r="E4102" s="8" t="str">
        <f t="shared" si="65"/>
        <v>Blank</v>
      </c>
      <c r="F4102">
        <f>_xlfn.XLOOKUP(C4102,'Wk no''s'!B:B,'Wk no''s'!C:C,FALSE)</f>
        <v>21</v>
      </c>
    </row>
    <row r="4103" spans="1:6" x14ac:dyDescent="0.25">
      <c r="A4103" t="s">
        <v>7963</v>
      </c>
      <c r="B4103">
        <v>0</v>
      </c>
      <c r="C4103" s="1">
        <v>45800</v>
      </c>
      <c r="D4103" t="s">
        <v>2</v>
      </c>
      <c r="E4103" s="8" t="str">
        <f t="shared" si="65"/>
        <v>Blank</v>
      </c>
      <c r="F4103">
        <f>_xlfn.XLOOKUP(C4103,'Wk no''s'!B:B,'Wk no''s'!C:C,FALSE)</f>
        <v>21</v>
      </c>
    </row>
    <row r="4104" spans="1:6" x14ac:dyDescent="0.25">
      <c r="A4104" t="s">
        <v>7956</v>
      </c>
      <c r="B4104">
        <v>0</v>
      </c>
      <c r="C4104" s="1">
        <v>45800</v>
      </c>
      <c r="D4104" t="s">
        <v>2</v>
      </c>
      <c r="E4104" s="8" t="str">
        <f t="shared" si="65"/>
        <v>Blank</v>
      </c>
      <c r="F4104">
        <f>_xlfn.XLOOKUP(C4104,'Wk no''s'!B:B,'Wk no''s'!C:C,FALSE)</f>
        <v>21</v>
      </c>
    </row>
    <row r="4105" spans="1:6" x14ac:dyDescent="0.25">
      <c r="A4105" t="s">
        <v>7955</v>
      </c>
      <c r="B4105">
        <v>0</v>
      </c>
      <c r="C4105" s="1">
        <v>45800</v>
      </c>
      <c r="D4105" t="s">
        <v>2</v>
      </c>
      <c r="E4105" s="8" t="str">
        <f t="shared" si="65"/>
        <v>Blank</v>
      </c>
      <c r="F4105">
        <f>_xlfn.XLOOKUP(C4105,'Wk no''s'!B:B,'Wk no''s'!C:C,FALSE)</f>
        <v>21</v>
      </c>
    </row>
    <row r="4106" spans="1:6" x14ac:dyDescent="0.25">
      <c r="A4106" t="s">
        <v>7960</v>
      </c>
      <c r="C4106" s="1">
        <v>45800</v>
      </c>
      <c r="D4106" t="s">
        <v>2</v>
      </c>
      <c r="E4106" s="8" t="str">
        <f t="shared" si="65"/>
        <v>Blank</v>
      </c>
      <c r="F4106">
        <f>_xlfn.XLOOKUP(C4106,'Wk no''s'!B:B,'Wk no''s'!C:C,FALSE)</f>
        <v>21</v>
      </c>
    </row>
    <row r="4107" spans="1:6" x14ac:dyDescent="0.25">
      <c r="A4107" t="s">
        <v>8005</v>
      </c>
      <c r="B4107">
        <v>0</v>
      </c>
      <c r="C4107" s="1">
        <v>45800</v>
      </c>
      <c r="D4107" t="s">
        <v>2</v>
      </c>
      <c r="E4107" s="8" t="str">
        <f t="shared" si="65"/>
        <v>Blank</v>
      </c>
      <c r="F4107">
        <f>_xlfn.XLOOKUP(C4107,'Wk no''s'!B:B,'Wk no''s'!C:C,FALSE)</f>
        <v>21</v>
      </c>
    </row>
    <row r="4108" spans="1:6" x14ac:dyDescent="0.25">
      <c r="A4108" t="s">
        <v>7872</v>
      </c>
      <c r="B4108">
        <v>0</v>
      </c>
      <c r="C4108" s="1">
        <v>45800</v>
      </c>
      <c r="D4108" t="s">
        <v>2</v>
      </c>
      <c r="E4108" s="8" t="str">
        <f t="shared" si="65"/>
        <v>Blank</v>
      </c>
      <c r="F4108">
        <f>_xlfn.XLOOKUP(C4108,'Wk no''s'!B:B,'Wk no''s'!C:C,FALSE)</f>
        <v>21</v>
      </c>
    </row>
    <row r="4109" spans="1:6" x14ac:dyDescent="0.25">
      <c r="A4109" t="s">
        <v>7842</v>
      </c>
      <c r="B4109">
        <v>0</v>
      </c>
      <c r="C4109" s="1">
        <v>45800</v>
      </c>
      <c r="D4109" t="s">
        <v>2</v>
      </c>
      <c r="E4109" s="8" t="str">
        <f t="shared" si="65"/>
        <v>Blank</v>
      </c>
      <c r="F4109">
        <f>_xlfn.XLOOKUP(C4109,'Wk no''s'!B:B,'Wk no''s'!C:C,FALSE)</f>
        <v>21</v>
      </c>
    </row>
    <row r="4110" spans="1:6" x14ac:dyDescent="0.25">
      <c r="A4110" t="s">
        <v>7972</v>
      </c>
      <c r="B4110">
        <v>0</v>
      </c>
      <c r="C4110" s="1">
        <v>45800</v>
      </c>
      <c r="D4110" t="s">
        <v>2</v>
      </c>
      <c r="E4110" s="8" t="str">
        <f t="shared" si="65"/>
        <v>Blank</v>
      </c>
      <c r="F4110">
        <f>_xlfn.XLOOKUP(C4110,'Wk no''s'!B:B,'Wk no''s'!C:C,FALSE)</f>
        <v>21</v>
      </c>
    </row>
    <row r="4111" spans="1:6" x14ac:dyDescent="0.25">
      <c r="A4111" t="s">
        <v>8113</v>
      </c>
      <c r="C4111" s="1">
        <v>45800</v>
      </c>
      <c r="D4111" t="s">
        <v>2</v>
      </c>
      <c r="E4111" s="8" t="str">
        <f t="shared" si="65"/>
        <v>Blank</v>
      </c>
      <c r="F4111">
        <f>_xlfn.XLOOKUP(C4111,'Wk no''s'!B:B,'Wk no''s'!C:C,FALSE)</f>
        <v>21</v>
      </c>
    </row>
    <row r="4112" spans="1:6" x14ac:dyDescent="0.25">
      <c r="A4112" t="s">
        <v>8114</v>
      </c>
      <c r="C4112" s="1">
        <v>45800</v>
      </c>
      <c r="D4112" t="s">
        <v>2</v>
      </c>
      <c r="E4112" s="8" t="str">
        <f t="shared" si="65"/>
        <v>Blank</v>
      </c>
      <c r="F4112">
        <f>_xlfn.XLOOKUP(C4112,'Wk no''s'!B:B,'Wk no''s'!C:C,FALSE)</f>
        <v>21</v>
      </c>
    </row>
    <row r="4113" spans="1:6" x14ac:dyDescent="0.25">
      <c r="A4113" t="s">
        <v>8115</v>
      </c>
      <c r="C4113" s="1">
        <v>45800</v>
      </c>
      <c r="D4113" t="s">
        <v>2</v>
      </c>
      <c r="E4113" s="8" t="str">
        <f t="shared" si="65"/>
        <v>Blank</v>
      </c>
      <c r="F4113">
        <f>_xlfn.XLOOKUP(C4113,'Wk no''s'!B:B,'Wk no''s'!C:C,FALSE)</f>
        <v>21</v>
      </c>
    </row>
    <row r="4114" spans="1:6" x14ac:dyDescent="0.25">
      <c r="A4114" t="s">
        <v>8116</v>
      </c>
      <c r="C4114" s="1">
        <v>45800</v>
      </c>
      <c r="D4114" t="s">
        <v>2</v>
      </c>
      <c r="E4114" s="8" t="str">
        <f t="shared" si="65"/>
        <v>Blank</v>
      </c>
      <c r="F4114">
        <f>_xlfn.XLOOKUP(C4114,'Wk no''s'!B:B,'Wk no''s'!C:C,FALSE)</f>
        <v>21</v>
      </c>
    </row>
    <row r="4115" spans="1:6" x14ac:dyDescent="0.25">
      <c r="A4115" t="s">
        <v>7816</v>
      </c>
      <c r="B4115">
        <v>0</v>
      </c>
      <c r="C4115" s="1">
        <v>45800</v>
      </c>
      <c r="D4115" t="s">
        <v>2</v>
      </c>
      <c r="E4115" s="8" t="str">
        <f t="shared" si="65"/>
        <v>Blank</v>
      </c>
      <c r="F4115">
        <f>_xlfn.XLOOKUP(C4115,'Wk no''s'!B:B,'Wk no''s'!C:C,FALSE)</f>
        <v>21</v>
      </c>
    </row>
    <row r="4116" spans="1:6" x14ac:dyDescent="0.25">
      <c r="A4116" t="s">
        <v>7851</v>
      </c>
      <c r="B4116">
        <v>0</v>
      </c>
      <c r="C4116" s="1">
        <v>45800</v>
      </c>
      <c r="D4116" t="s">
        <v>2</v>
      </c>
      <c r="E4116" s="8" t="str">
        <f t="shared" si="65"/>
        <v>Blank</v>
      </c>
      <c r="F4116">
        <f>_xlfn.XLOOKUP(C4116,'Wk no''s'!B:B,'Wk no''s'!C:C,FALSE)</f>
        <v>21</v>
      </c>
    </row>
    <row r="4117" spans="1:6" x14ac:dyDescent="0.25">
      <c r="A4117" t="s">
        <v>8045</v>
      </c>
      <c r="B4117">
        <v>288</v>
      </c>
      <c r="C4117" s="1">
        <v>45796</v>
      </c>
      <c r="D4117" t="s">
        <v>11</v>
      </c>
      <c r="E4117" s="8" t="str">
        <f t="shared" si="65"/>
        <v>Not Blank</v>
      </c>
      <c r="F4117">
        <f>_xlfn.XLOOKUP(C4117,'Wk no''s'!B:B,'Wk no''s'!C:C,FALSE)</f>
        <v>21</v>
      </c>
    </row>
    <row r="4118" spans="1:6" x14ac:dyDescent="0.25">
      <c r="A4118" t="s">
        <v>8037</v>
      </c>
      <c r="C4118" s="1">
        <v>45797</v>
      </c>
      <c r="D4118" t="s">
        <v>11</v>
      </c>
      <c r="E4118" s="8" t="str">
        <f t="shared" si="65"/>
        <v>Blank</v>
      </c>
      <c r="F4118">
        <f>_xlfn.XLOOKUP(C4118,'Wk no''s'!B:B,'Wk no''s'!C:C,FALSE)</f>
        <v>21</v>
      </c>
    </row>
    <row r="4119" spans="1:6" x14ac:dyDescent="0.25">
      <c r="A4119" t="s">
        <v>8040</v>
      </c>
      <c r="C4119" s="1">
        <v>45796</v>
      </c>
      <c r="D4119" t="s">
        <v>11</v>
      </c>
      <c r="E4119" s="8" t="str">
        <f t="shared" si="65"/>
        <v>Blank</v>
      </c>
      <c r="F4119">
        <f>_xlfn.XLOOKUP(C4119,'Wk no''s'!B:B,'Wk no''s'!C:C,FALSE)</f>
        <v>21</v>
      </c>
    </row>
    <row r="4120" spans="1:6" x14ac:dyDescent="0.25">
      <c r="A4120" t="s">
        <v>8042</v>
      </c>
      <c r="B4120">
        <v>14</v>
      </c>
      <c r="C4120" s="1">
        <v>45798</v>
      </c>
      <c r="D4120" t="s">
        <v>11</v>
      </c>
      <c r="E4120" s="8" t="str">
        <f t="shared" si="65"/>
        <v>Not Blank</v>
      </c>
      <c r="F4120">
        <f>_xlfn.XLOOKUP(C4120,'Wk no''s'!B:B,'Wk no''s'!C:C,FALSE)</f>
        <v>21</v>
      </c>
    </row>
    <row r="4121" spans="1:6" x14ac:dyDescent="0.25">
      <c r="A4121" t="s">
        <v>8048</v>
      </c>
      <c r="B4121">
        <v>2</v>
      </c>
      <c r="C4121" s="1">
        <v>45799</v>
      </c>
      <c r="D4121" t="s">
        <v>11</v>
      </c>
      <c r="E4121" s="8" t="str">
        <f t="shared" si="65"/>
        <v>Not Blank</v>
      </c>
      <c r="F4121">
        <f>_xlfn.XLOOKUP(C4121,'Wk no''s'!B:B,'Wk no''s'!C:C,FALSE)</f>
        <v>21</v>
      </c>
    </row>
    <row r="4122" spans="1:6" x14ac:dyDescent="0.25">
      <c r="A4122" t="s">
        <v>8122</v>
      </c>
      <c r="B4122">
        <v>168</v>
      </c>
      <c r="C4122" s="1">
        <v>45806</v>
      </c>
      <c r="D4122" t="s">
        <v>1</v>
      </c>
      <c r="E4122" s="8" t="str">
        <f t="shared" si="65"/>
        <v>Not Blank</v>
      </c>
      <c r="F4122">
        <f>_xlfn.XLOOKUP(C4122,'Wk no''s'!B:B,'Wk no''s'!C:C,FALSE)</f>
        <v>22</v>
      </c>
    </row>
    <row r="4123" spans="1:6" x14ac:dyDescent="0.25">
      <c r="A4123" t="s">
        <v>8125</v>
      </c>
      <c r="C4123" s="1">
        <v>45805</v>
      </c>
      <c r="D4123" t="s">
        <v>192</v>
      </c>
      <c r="E4123" s="8" t="str">
        <f t="shared" si="65"/>
        <v>Blank</v>
      </c>
      <c r="F4123">
        <f>_xlfn.XLOOKUP(C4123,'Wk no''s'!B:B,'Wk no''s'!C:C,FALSE)</f>
        <v>22</v>
      </c>
    </row>
    <row r="4124" spans="1:6" x14ac:dyDescent="0.25">
      <c r="A4124" t="s">
        <v>8130</v>
      </c>
      <c r="C4124" s="1">
        <v>45805</v>
      </c>
      <c r="D4124" t="s">
        <v>192</v>
      </c>
      <c r="E4124" s="8" t="str">
        <f t="shared" ref="E4124:E4187" si="66">IF(B4124=0,"Blank","Not Blank")</f>
        <v>Blank</v>
      </c>
      <c r="F4124">
        <f>_xlfn.XLOOKUP(C4124,'Wk no''s'!B:B,'Wk no''s'!C:C,FALSE)</f>
        <v>22</v>
      </c>
    </row>
    <row r="4125" spans="1:6" x14ac:dyDescent="0.25">
      <c r="A4125" t="s">
        <v>8325</v>
      </c>
      <c r="C4125" s="1">
        <v>45805</v>
      </c>
      <c r="D4125" t="s">
        <v>192</v>
      </c>
      <c r="E4125" s="8" t="str">
        <f t="shared" si="66"/>
        <v>Blank</v>
      </c>
      <c r="F4125">
        <f>_xlfn.XLOOKUP(C4125,'Wk no''s'!B:B,'Wk no''s'!C:C,FALSE)</f>
        <v>22</v>
      </c>
    </row>
    <row r="4126" spans="1:6" x14ac:dyDescent="0.25">
      <c r="A4126" t="s">
        <v>8326</v>
      </c>
      <c r="C4126" s="1">
        <v>45805</v>
      </c>
      <c r="D4126" t="s">
        <v>192</v>
      </c>
      <c r="E4126" s="8" t="str">
        <f t="shared" si="66"/>
        <v>Blank</v>
      </c>
      <c r="F4126">
        <f>_xlfn.XLOOKUP(C4126,'Wk no''s'!B:B,'Wk no''s'!C:C,FALSE)</f>
        <v>22</v>
      </c>
    </row>
    <row r="4127" spans="1:6" x14ac:dyDescent="0.25">
      <c r="A4127" t="s">
        <v>8128</v>
      </c>
      <c r="C4127" s="1">
        <v>45805</v>
      </c>
      <c r="D4127" t="s">
        <v>192</v>
      </c>
      <c r="E4127" s="8" t="str">
        <f t="shared" si="66"/>
        <v>Blank</v>
      </c>
      <c r="F4127">
        <f>_xlfn.XLOOKUP(C4127,'Wk no''s'!B:B,'Wk no''s'!C:C,FALSE)</f>
        <v>22</v>
      </c>
    </row>
    <row r="4128" spans="1:6" x14ac:dyDescent="0.25">
      <c r="A4128" t="s">
        <v>8327</v>
      </c>
      <c r="C4128" s="1">
        <v>45805</v>
      </c>
      <c r="D4128" t="s">
        <v>192</v>
      </c>
      <c r="E4128" s="8" t="str">
        <f t="shared" si="66"/>
        <v>Blank</v>
      </c>
      <c r="F4128">
        <f>_xlfn.XLOOKUP(C4128,'Wk no''s'!B:B,'Wk no''s'!C:C,FALSE)</f>
        <v>22</v>
      </c>
    </row>
    <row r="4129" spans="1:6" x14ac:dyDescent="0.25">
      <c r="A4129" t="s">
        <v>8328</v>
      </c>
      <c r="C4129" s="1">
        <v>45807</v>
      </c>
      <c r="D4129" t="s">
        <v>192</v>
      </c>
      <c r="E4129" s="8" t="str">
        <f t="shared" si="66"/>
        <v>Blank</v>
      </c>
      <c r="F4129">
        <f>_xlfn.XLOOKUP(C4129,'Wk no''s'!B:B,'Wk no''s'!C:C,FALSE)</f>
        <v>22</v>
      </c>
    </row>
    <row r="4130" spans="1:6" x14ac:dyDescent="0.25">
      <c r="A4130" t="s">
        <v>8329</v>
      </c>
      <c r="C4130" s="1">
        <v>45803</v>
      </c>
      <c r="D4130" t="s">
        <v>192</v>
      </c>
      <c r="E4130" s="8" t="str">
        <f t="shared" si="66"/>
        <v>Blank</v>
      </c>
      <c r="F4130">
        <f>_xlfn.XLOOKUP(C4130,'Wk no''s'!B:B,'Wk no''s'!C:C,FALSE)</f>
        <v>22</v>
      </c>
    </row>
    <row r="4131" spans="1:6" x14ac:dyDescent="0.25">
      <c r="A4131" t="s">
        <v>8330</v>
      </c>
      <c r="C4131" s="1">
        <v>45803</v>
      </c>
      <c r="D4131" t="s">
        <v>192</v>
      </c>
      <c r="E4131" s="8" t="str">
        <f t="shared" si="66"/>
        <v>Blank</v>
      </c>
      <c r="F4131">
        <f>_xlfn.XLOOKUP(C4131,'Wk no''s'!B:B,'Wk no''s'!C:C,FALSE)</f>
        <v>22</v>
      </c>
    </row>
    <row r="4132" spans="1:6" x14ac:dyDescent="0.25">
      <c r="A4132" t="s">
        <v>8331</v>
      </c>
      <c r="C4132" s="1">
        <v>45803</v>
      </c>
      <c r="D4132" t="s">
        <v>192</v>
      </c>
      <c r="E4132" s="8" t="str">
        <f t="shared" si="66"/>
        <v>Blank</v>
      </c>
      <c r="F4132">
        <f>_xlfn.XLOOKUP(C4132,'Wk no''s'!B:B,'Wk no''s'!C:C,FALSE)</f>
        <v>22</v>
      </c>
    </row>
    <row r="4133" spans="1:6" x14ac:dyDescent="0.25">
      <c r="A4133" t="s">
        <v>8332</v>
      </c>
      <c r="C4133" s="1">
        <v>45803</v>
      </c>
      <c r="D4133" t="s">
        <v>192</v>
      </c>
      <c r="E4133" s="8" t="str">
        <f t="shared" si="66"/>
        <v>Blank</v>
      </c>
      <c r="F4133">
        <f>_xlfn.XLOOKUP(C4133,'Wk no''s'!B:B,'Wk no''s'!C:C,FALSE)</f>
        <v>22</v>
      </c>
    </row>
    <row r="4134" spans="1:6" x14ac:dyDescent="0.25">
      <c r="A4134" t="s">
        <v>8333</v>
      </c>
      <c r="C4134" s="1">
        <v>45803</v>
      </c>
      <c r="D4134" t="s">
        <v>192</v>
      </c>
      <c r="E4134" s="8" t="str">
        <f t="shared" si="66"/>
        <v>Blank</v>
      </c>
      <c r="F4134">
        <f>_xlfn.XLOOKUP(C4134,'Wk no''s'!B:B,'Wk no''s'!C:C,FALSE)</f>
        <v>22</v>
      </c>
    </row>
    <row r="4135" spans="1:6" x14ac:dyDescent="0.25">
      <c r="A4135" t="s">
        <v>8334</v>
      </c>
      <c r="C4135" s="1">
        <v>45803</v>
      </c>
      <c r="D4135" t="s">
        <v>192</v>
      </c>
      <c r="E4135" s="8" t="str">
        <f t="shared" si="66"/>
        <v>Blank</v>
      </c>
      <c r="F4135">
        <f>_xlfn.XLOOKUP(C4135,'Wk no''s'!B:B,'Wk no''s'!C:C,FALSE)</f>
        <v>22</v>
      </c>
    </row>
    <row r="4136" spans="1:6" x14ac:dyDescent="0.25">
      <c r="A4136" t="s">
        <v>8335</v>
      </c>
      <c r="C4136" s="1">
        <v>45803</v>
      </c>
      <c r="D4136" t="s">
        <v>192</v>
      </c>
      <c r="E4136" s="8" t="str">
        <f t="shared" si="66"/>
        <v>Blank</v>
      </c>
      <c r="F4136">
        <f>_xlfn.XLOOKUP(C4136,'Wk no''s'!B:B,'Wk no''s'!C:C,FALSE)</f>
        <v>22</v>
      </c>
    </row>
    <row r="4137" spans="1:6" x14ac:dyDescent="0.25">
      <c r="A4137" t="s">
        <v>8336</v>
      </c>
      <c r="C4137" s="1">
        <v>45803</v>
      </c>
      <c r="D4137" t="s">
        <v>192</v>
      </c>
      <c r="E4137" s="8" t="str">
        <f t="shared" si="66"/>
        <v>Blank</v>
      </c>
      <c r="F4137">
        <f>_xlfn.XLOOKUP(C4137,'Wk no''s'!B:B,'Wk no''s'!C:C,FALSE)</f>
        <v>22</v>
      </c>
    </row>
    <row r="4138" spans="1:6" x14ac:dyDescent="0.25">
      <c r="A4138" t="s">
        <v>8337</v>
      </c>
      <c r="C4138" s="1">
        <v>45804</v>
      </c>
      <c r="D4138" t="s">
        <v>192</v>
      </c>
      <c r="E4138" s="8" t="str">
        <f t="shared" si="66"/>
        <v>Blank</v>
      </c>
      <c r="F4138">
        <f>_xlfn.XLOOKUP(C4138,'Wk no''s'!B:B,'Wk no''s'!C:C,FALSE)</f>
        <v>22</v>
      </c>
    </row>
    <row r="4139" spans="1:6" x14ac:dyDescent="0.25">
      <c r="A4139" t="s">
        <v>8338</v>
      </c>
      <c r="C4139" s="1">
        <v>45804</v>
      </c>
      <c r="D4139" t="s">
        <v>192</v>
      </c>
      <c r="E4139" s="8" t="str">
        <f t="shared" si="66"/>
        <v>Blank</v>
      </c>
      <c r="F4139">
        <f>_xlfn.XLOOKUP(C4139,'Wk no''s'!B:B,'Wk no''s'!C:C,FALSE)</f>
        <v>22</v>
      </c>
    </row>
    <row r="4140" spans="1:6" x14ac:dyDescent="0.25">
      <c r="A4140" t="s">
        <v>8339</v>
      </c>
      <c r="C4140" s="1">
        <v>45806</v>
      </c>
      <c r="D4140" t="s">
        <v>192</v>
      </c>
      <c r="E4140" s="8" t="str">
        <f t="shared" si="66"/>
        <v>Blank</v>
      </c>
      <c r="F4140">
        <f>_xlfn.XLOOKUP(C4140,'Wk no''s'!B:B,'Wk no''s'!C:C,FALSE)</f>
        <v>22</v>
      </c>
    </row>
    <row r="4141" spans="1:6" x14ac:dyDescent="0.25">
      <c r="A4141" t="s">
        <v>8340</v>
      </c>
      <c r="C4141" s="1">
        <v>45805</v>
      </c>
      <c r="D4141" t="s">
        <v>192</v>
      </c>
      <c r="E4141" s="8" t="str">
        <f t="shared" si="66"/>
        <v>Blank</v>
      </c>
      <c r="F4141">
        <f>_xlfn.XLOOKUP(C4141,'Wk no''s'!B:B,'Wk no''s'!C:C,FALSE)</f>
        <v>22</v>
      </c>
    </row>
    <row r="4142" spans="1:6" x14ac:dyDescent="0.25">
      <c r="A4142" t="s">
        <v>8341</v>
      </c>
      <c r="C4142" s="1">
        <v>45804</v>
      </c>
      <c r="D4142" t="s">
        <v>192</v>
      </c>
      <c r="E4142" s="8" t="str">
        <f t="shared" si="66"/>
        <v>Blank</v>
      </c>
      <c r="F4142">
        <f>_xlfn.XLOOKUP(C4142,'Wk no''s'!B:B,'Wk no''s'!C:C,FALSE)</f>
        <v>22</v>
      </c>
    </row>
    <row r="4143" spans="1:6" x14ac:dyDescent="0.25">
      <c r="A4143" t="s">
        <v>8342</v>
      </c>
      <c r="C4143" s="1">
        <v>45804</v>
      </c>
      <c r="D4143" t="s">
        <v>192</v>
      </c>
      <c r="E4143" s="8" t="str">
        <f t="shared" si="66"/>
        <v>Blank</v>
      </c>
      <c r="F4143">
        <f>_xlfn.XLOOKUP(C4143,'Wk no''s'!B:B,'Wk no''s'!C:C,FALSE)</f>
        <v>22</v>
      </c>
    </row>
    <row r="4144" spans="1:6" x14ac:dyDescent="0.25">
      <c r="A4144" t="s">
        <v>8343</v>
      </c>
      <c r="C4144" s="1">
        <v>45805</v>
      </c>
      <c r="D4144" t="s">
        <v>192</v>
      </c>
      <c r="E4144" s="8" t="str">
        <f t="shared" si="66"/>
        <v>Blank</v>
      </c>
      <c r="F4144">
        <f>_xlfn.XLOOKUP(C4144,'Wk no''s'!B:B,'Wk no''s'!C:C,FALSE)</f>
        <v>22</v>
      </c>
    </row>
    <row r="4145" spans="1:6" x14ac:dyDescent="0.25">
      <c r="A4145" t="s">
        <v>8344</v>
      </c>
      <c r="C4145" s="1">
        <v>45806</v>
      </c>
      <c r="D4145" t="s">
        <v>192</v>
      </c>
      <c r="E4145" s="8" t="str">
        <f t="shared" si="66"/>
        <v>Blank</v>
      </c>
      <c r="F4145">
        <f>_xlfn.XLOOKUP(C4145,'Wk no''s'!B:B,'Wk no''s'!C:C,FALSE)</f>
        <v>22</v>
      </c>
    </row>
    <row r="4146" spans="1:6" x14ac:dyDescent="0.25">
      <c r="A4146" t="s">
        <v>8133</v>
      </c>
      <c r="C4146" s="1">
        <v>45806</v>
      </c>
      <c r="D4146" t="s">
        <v>192</v>
      </c>
      <c r="E4146" s="8" t="str">
        <f t="shared" si="66"/>
        <v>Blank</v>
      </c>
      <c r="F4146">
        <f>_xlfn.XLOOKUP(C4146,'Wk no''s'!B:B,'Wk no''s'!C:C,FALSE)</f>
        <v>22</v>
      </c>
    </row>
    <row r="4147" spans="1:6" x14ac:dyDescent="0.25">
      <c r="A4147" t="s">
        <v>8345</v>
      </c>
      <c r="C4147" s="1">
        <v>45806</v>
      </c>
      <c r="D4147" t="s">
        <v>192</v>
      </c>
      <c r="E4147" s="8" t="str">
        <f t="shared" si="66"/>
        <v>Blank</v>
      </c>
      <c r="F4147">
        <f>_xlfn.XLOOKUP(C4147,'Wk no''s'!B:B,'Wk no''s'!C:C,FALSE)</f>
        <v>22</v>
      </c>
    </row>
    <row r="4148" spans="1:6" x14ac:dyDescent="0.25">
      <c r="A4148" t="s">
        <v>8346</v>
      </c>
      <c r="C4148" s="1">
        <v>45806</v>
      </c>
      <c r="D4148" t="s">
        <v>192</v>
      </c>
      <c r="E4148" s="8" t="str">
        <f t="shared" si="66"/>
        <v>Blank</v>
      </c>
      <c r="F4148">
        <f>_xlfn.XLOOKUP(C4148,'Wk no''s'!B:B,'Wk no''s'!C:C,FALSE)</f>
        <v>22</v>
      </c>
    </row>
    <row r="4149" spans="1:6" x14ac:dyDescent="0.25">
      <c r="A4149" t="s">
        <v>8138</v>
      </c>
      <c r="B4149">
        <v>48</v>
      </c>
      <c r="C4149" s="1">
        <v>45805</v>
      </c>
      <c r="D4149" t="s">
        <v>184</v>
      </c>
      <c r="E4149" s="8" t="str">
        <f t="shared" si="66"/>
        <v>Not Blank</v>
      </c>
      <c r="F4149">
        <f>_xlfn.XLOOKUP(C4149,'Wk no''s'!B:B,'Wk no''s'!C:C,FALSE)</f>
        <v>22</v>
      </c>
    </row>
    <row r="4150" spans="1:6" x14ac:dyDescent="0.25">
      <c r="A4150" t="s">
        <v>8154</v>
      </c>
      <c r="B4150">
        <v>56</v>
      </c>
      <c r="C4150" s="1">
        <v>45805</v>
      </c>
      <c r="D4150" t="s">
        <v>184</v>
      </c>
      <c r="E4150" s="8" t="str">
        <f t="shared" si="66"/>
        <v>Not Blank</v>
      </c>
      <c r="F4150">
        <f>_xlfn.XLOOKUP(C4150,'Wk no''s'!B:B,'Wk no''s'!C:C,FALSE)</f>
        <v>22</v>
      </c>
    </row>
    <row r="4151" spans="1:6" x14ac:dyDescent="0.25">
      <c r="A4151" t="s">
        <v>8143</v>
      </c>
      <c r="C4151" s="1">
        <v>45807</v>
      </c>
      <c r="D4151" t="s">
        <v>184</v>
      </c>
      <c r="E4151" s="8" t="str">
        <f t="shared" si="66"/>
        <v>Blank</v>
      </c>
      <c r="F4151">
        <f>_xlfn.XLOOKUP(C4151,'Wk no''s'!B:B,'Wk no''s'!C:C,FALSE)</f>
        <v>22</v>
      </c>
    </row>
    <row r="4152" spans="1:6" x14ac:dyDescent="0.25">
      <c r="A4152" t="s">
        <v>8161</v>
      </c>
      <c r="B4152">
        <v>0</v>
      </c>
      <c r="C4152" s="1">
        <v>45804</v>
      </c>
      <c r="D4152" t="s">
        <v>184</v>
      </c>
      <c r="E4152" s="8" t="str">
        <f t="shared" si="66"/>
        <v>Blank</v>
      </c>
      <c r="F4152">
        <f>_xlfn.XLOOKUP(C4152,'Wk no''s'!B:B,'Wk no''s'!C:C,FALSE)</f>
        <v>22</v>
      </c>
    </row>
    <row r="4153" spans="1:6" x14ac:dyDescent="0.25">
      <c r="A4153" t="s">
        <v>8145</v>
      </c>
      <c r="B4153">
        <v>8</v>
      </c>
      <c r="C4153" s="1">
        <v>45805</v>
      </c>
      <c r="D4153" t="s">
        <v>184</v>
      </c>
      <c r="E4153" s="8" t="str">
        <f t="shared" si="66"/>
        <v>Not Blank</v>
      </c>
      <c r="F4153">
        <f>_xlfn.XLOOKUP(C4153,'Wk no''s'!B:B,'Wk no''s'!C:C,FALSE)</f>
        <v>22</v>
      </c>
    </row>
    <row r="4154" spans="1:6" x14ac:dyDescent="0.25">
      <c r="A4154" t="s">
        <v>8152</v>
      </c>
      <c r="B4154">
        <v>0</v>
      </c>
      <c r="C4154" s="1">
        <v>45804</v>
      </c>
      <c r="D4154" t="s">
        <v>184</v>
      </c>
      <c r="E4154" s="8" t="str">
        <f t="shared" si="66"/>
        <v>Blank</v>
      </c>
      <c r="F4154">
        <f>_xlfn.XLOOKUP(C4154,'Wk no''s'!B:B,'Wk no''s'!C:C,FALSE)</f>
        <v>22</v>
      </c>
    </row>
    <row r="4155" spans="1:6" x14ac:dyDescent="0.25">
      <c r="A4155" t="s">
        <v>8141</v>
      </c>
      <c r="B4155">
        <v>0</v>
      </c>
      <c r="C4155" s="1">
        <v>45805</v>
      </c>
      <c r="D4155" t="s">
        <v>184</v>
      </c>
      <c r="E4155" s="8" t="str">
        <f t="shared" si="66"/>
        <v>Blank</v>
      </c>
      <c r="F4155">
        <f>_xlfn.XLOOKUP(C4155,'Wk no''s'!B:B,'Wk no''s'!C:C,FALSE)</f>
        <v>22</v>
      </c>
    </row>
    <row r="4156" spans="1:6" x14ac:dyDescent="0.25">
      <c r="A4156" t="s">
        <v>8136</v>
      </c>
      <c r="B4156">
        <v>0</v>
      </c>
      <c r="C4156" s="1">
        <v>45805</v>
      </c>
      <c r="D4156" t="s">
        <v>184</v>
      </c>
      <c r="E4156" s="8" t="str">
        <f t="shared" si="66"/>
        <v>Blank</v>
      </c>
      <c r="F4156">
        <f>_xlfn.XLOOKUP(C4156,'Wk no''s'!B:B,'Wk no''s'!C:C,FALSE)</f>
        <v>22</v>
      </c>
    </row>
    <row r="4157" spans="1:6" x14ac:dyDescent="0.25">
      <c r="A4157" t="s">
        <v>8150</v>
      </c>
      <c r="B4157">
        <v>8</v>
      </c>
      <c r="C4157" s="1">
        <v>45806</v>
      </c>
      <c r="D4157" t="s">
        <v>184</v>
      </c>
      <c r="E4157" s="8" t="str">
        <f t="shared" si="66"/>
        <v>Not Blank</v>
      </c>
      <c r="F4157">
        <f>_xlfn.XLOOKUP(C4157,'Wk no''s'!B:B,'Wk no''s'!C:C,FALSE)</f>
        <v>22</v>
      </c>
    </row>
    <row r="4158" spans="1:6" x14ac:dyDescent="0.25">
      <c r="A4158" t="s">
        <v>8156</v>
      </c>
      <c r="B4158">
        <v>8</v>
      </c>
      <c r="C4158" s="1">
        <v>45807</v>
      </c>
      <c r="D4158" t="s">
        <v>184</v>
      </c>
      <c r="E4158" s="8" t="str">
        <f t="shared" si="66"/>
        <v>Not Blank</v>
      </c>
      <c r="F4158">
        <f>_xlfn.XLOOKUP(C4158,'Wk no''s'!B:B,'Wk no''s'!C:C,FALSE)</f>
        <v>22</v>
      </c>
    </row>
    <row r="4159" spans="1:6" x14ac:dyDescent="0.25">
      <c r="A4159" t="s">
        <v>8148</v>
      </c>
      <c r="B4159">
        <v>16</v>
      </c>
      <c r="C4159" s="1">
        <v>45807</v>
      </c>
      <c r="D4159" t="s">
        <v>184</v>
      </c>
      <c r="E4159" s="8" t="str">
        <f t="shared" si="66"/>
        <v>Not Blank</v>
      </c>
      <c r="F4159">
        <f>_xlfn.XLOOKUP(C4159,'Wk no''s'!B:B,'Wk no''s'!C:C,FALSE)</f>
        <v>22</v>
      </c>
    </row>
    <row r="4160" spans="1:6" x14ac:dyDescent="0.25">
      <c r="A4160" t="s">
        <v>8159</v>
      </c>
      <c r="B4160">
        <v>0</v>
      </c>
      <c r="C4160" s="1">
        <v>45807</v>
      </c>
      <c r="D4160" t="s">
        <v>184</v>
      </c>
      <c r="E4160" s="8" t="str">
        <f t="shared" si="66"/>
        <v>Blank</v>
      </c>
      <c r="F4160">
        <f>_xlfn.XLOOKUP(C4160,'Wk no''s'!B:B,'Wk no''s'!C:C,FALSE)</f>
        <v>22</v>
      </c>
    </row>
    <row r="4161" spans="1:6" x14ac:dyDescent="0.25">
      <c r="A4161" t="s">
        <v>8176</v>
      </c>
      <c r="B4161">
        <v>168</v>
      </c>
      <c r="C4161" s="1">
        <v>45804</v>
      </c>
      <c r="D4161" t="s">
        <v>15</v>
      </c>
      <c r="E4161" s="8" t="str">
        <f t="shared" si="66"/>
        <v>Not Blank</v>
      </c>
      <c r="F4161">
        <f>_xlfn.XLOOKUP(C4161,'Wk no''s'!B:B,'Wk no''s'!C:C,FALSE)</f>
        <v>22</v>
      </c>
    </row>
    <row r="4162" spans="1:6" x14ac:dyDescent="0.25">
      <c r="A4162" t="s">
        <v>8171</v>
      </c>
      <c r="B4162">
        <v>48</v>
      </c>
      <c r="C4162" s="1">
        <v>45804</v>
      </c>
      <c r="D4162" t="s">
        <v>15</v>
      </c>
      <c r="E4162" s="8" t="str">
        <f t="shared" si="66"/>
        <v>Not Blank</v>
      </c>
      <c r="F4162">
        <f>_xlfn.XLOOKUP(C4162,'Wk no''s'!B:B,'Wk no''s'!C:C,FALSE)</f>
        <v>22</v>
      </c>
    </row>
    <row r="4163" spans="1:6" x14ac:dyDescent="0.25">
      <c r="A4163" t="s">
        <v>8173</v>
      </c>
      <c r="B4163">
        <v>40</v>
      </c>
      <c r="C4163" s="1">
        <v>45805</v>
      </c>
      <c r="D4163" t="s">
        <v>15</v>
      </c>
      <c r="E4163" s="8" t="str">
        <f t="shared" si="66"/>
        <v>Not Blank</v>
      </c>
      <c r="F4163">
        <f>_xlfn.XLOOKUP(C4163,'Wk no''s'!B:B,'Wk no''s'!C:C,FALSE)</f>
        <v>22</v>
      </c>
    </row>
    <row r="4164" spans="1:6" x14ac:dyDescent="0.25">
      <c r="A4164" t="s">
        <v>8169</v>
      </c>
      <c r="B4164">
        <v>40</v>
      </c>
      <c r="C4164" s="1">
        <v>45807</v>
      </c>
      <c r="D4164" t="s">
        <v>15</v>
      </c>
      <c r="E4164" s="8" t="str">
        <f t="shared" si="66"/>
        <v>Not Blank</v>
      </c>
      <c r="F4164">
        <f>_xlfn.XLOOKUP(C4164,'Wk no''s'!B:B,'Wk no''s'!C:C,FALSE)</f>
        <v>22</v>
      </c>
    </row>
    <row r="4165" spans="1:6" x14ac:dyDescent="0.25">
      <c r="A4165" t="s">
        <v>8179</v>
      </c>
      <c r="B4165">
        <v>0</v>
      </c>
      <c r="C4165" s="1">
        <v>45805</v>
      </c>
      <c r="D4165" t="s">
        <v>15</v>
      </c>
      <c r="E4165" s="8" t="str">
        <f t="shared" si="66"/>
        <v>Blank</v>
      </c>
      <c r="F4165">
        <f>_xlfn.XLOOKUP(C4165,'Wk no''s'!B:B,'Wk no''s'!C:C,FALSE)</f>
        <v>22</v>
      </c>
    </row>
    <row r="4166" spans="1:6" x14ac:dyDescent="0.25">
      <c r="A4166" t="s">
        <v>8164</v>
      </c>
      <c r="B4166">
        <v>16</v>
      </c>
      <c r="C4166" s="1">
        <v>45807</v>
      </c>
      <c r="D4166" t="s">
        <v>15</v>
      </c>
      <c r="E4166" s="8" t="str">
        <f t="shared" si="66"/>
        <v>Not Blank</v>
      </c>
      <c r="F4166">
        <f>_xlfn.XLOOKUP(C4166,'Wk no''s'!B:B,'Wk no''s'!C:C,FALSE)</f>
        <v>22</v>
      </c>
    </row>
    <row r="4167" spans="1:6" x14ac:dyDescent="0.25">
      <c r="A4167" t="s">
        <v>8167</v>
      </c>
      <c r="B4167">
        <v>0</v>
      </c>
      <c r="C4167" s="1">
        <v>45807</v>
      </c>
      <c r="D4167" t="s">
        <v>15</v>
      </c>
      <c r="E4167" s="8" t="str">
        <f t="shared" si="66"/>
        <v>Blank</v>
      </c>
      <c r="F4167">
        <f>_xlfn.XLOOKUP(C4167,'Wk no''s'!B:B,'Wk no''s'!C:C,FALSE)</f>
        <v>22</v>
      </c>
    </row>
    <row r="4168" spans="1:6" x14ac:dyDescent="0.25">
      <c r="A4168" t="s">
        <v>8284</v>
      </c>
      <c r="B4168">
        <v>48</v>
      </c>
      <c r="C4168" s="1">
        <v>45807</v>
      </c>
      <c r="D4168" t="s">
        <v>2</v>
      </c>
      <c r="E4168" s="8" t="str">
        <f t="shared" si="66"/>
        <v>Not Blank</v>
      </c>
      <c r="F4168">
        <f>_xlfn.XLOOKUP(C4168,'Wk no''s'!B:B,'Wk no''s'!C:C,FALSE)</f>
        <v>22</v>
      </c>
    </row>
    <row r="4169" spans="1:6" x14ac:dyDescent="0.25">
      <c r="A4169" t="s">
        <v>8301</v>
      </c>
      <c r="B4169">
        <v>24</v>
      </c>
      <c r="C4169" s="1">
        <v>45805</v>
      </c>
      <c r="D4169" t="s">
        <v>2</v>
      </c>
      <c r="E4169" s="8" t="str">
        <f t="shared" si="66"/>
        <v>Not Blank</v>
      </c>
      <c r="F4169">
        <f>_xlfn.XLOOKUP(C4169,'Wk no''s'!B:B,'Wk no''s'!C:C,FALSE)</f>
        <v>22</v>
      </c>
    </row>
    <row r="4170" spans="1:6" x14ac:dyDescent="0.25">
      <c r="A4170" t="s">
        <v>8250</v>
      </c>
      <c r="B4170">
        <v>40</v>
      </c>
      <c r="C4170" s="1">
        <v>45807</v>
      </c>
      <c r="D4170" t="s">
        <v>2</v>
      </c>
      <c r="E4170" s="8" t="str">
        <f t="shared" si="66"/>
        <v>Not Blank</v>
      </c>
      <c r="F4170">
        <f>_xlfn.XLOOKUP(C4170,'Wk no''s'!B:B,'Wk no''s'!C:C,FALSE)</f>
        <v>22</v>
      </c>
    </row>
    <row r="4171" spans="1:6" x14ac:dyDescent="0.25">
      <c r="A4171" t="s">
        <v>8201</v>
      </c>
      <c r="B4171">
        <v>32</v>
      </c>
      <c r="C4171" s="1">
        <v>45806</v>
      </c>
      <c r="D4171" t="s">
        <v>2</v>
      </c>
      <c r="E4171" s="8" t="str">
        <f t="shared" si="66"/>
        <v>Not Blank</v>
      </c>
      <c r="F4171">
        <f>_xlfn.XLOOKUP(C4171,'Wk no''s'!B:B,'Wk no''s'!C:C,FALSE)</f>
        <v>22</v>
      </c>
    </row>
    <row r="4172" spans="1:6" x14ac:dyDescent="0.25">
      <c r="A4172" t="s">
        <v>8199</v>
      </c>
      <c r="B4172">
        <v>16</v>
      </c>
      <c r="C4172" s="1">
        <v>45804</v>
      </c>
      <c r="D4172" t="s">
        <v>2</v>
      </c>
      <c r="E4172" s="8" t="str">
        <f t="shared" si="66"/>
        <v>Not Blank</v>
      </c>
      <c r="F4172">
        <f>_xlfn.XLOOKUP(C4172,'Wk no''s'!B:B,'Wk no''s'!C:C,FALSE)</f>
        <v>22</v>
      </c>
    </row>
    <row r="4173" spans="1:6" x14ac:dyDescent="0.25">
      <c r="A4173" t="s">
        <v>8210</v>
      </c>
      <c r="B4173">
        <v>16</v>
      </c>
      <c r="C4173" s="1">
        <v>45804</v>
      </c>
      <c r="D4173" t="s">
        <v>2</v>
      </c>
      <c r="E4173" s="8" t="str">
        <f t="shared" si="66"/>
        <v>Not Blank</v>
      </c>
      <c r="F4173">
        <f>_xlfn.XLOOKUP(C4173,'Wk no''s'!B:B,'Wk no''s'!C:C,FALSE)</f>
        <v>22</v>
      </c>
    </row>
    <row r="4174" spans="1:6" x14ac:dyDescent="0.25">
      <c r="A4174" t="s">
        <v>8239</v>
      </c>
      <c r="B4174">
        <v>16</v>
      </c>
      <c r="C4174" s="1">
        <v>45804</v>
      </c>
      <c r="D4174" t="s">
        <v>2</v>
      </c>
      <c r="E4174" s="8" t="str">
        <f t="shared" si="66"/>
        <v>Not Blank</v>
      </c>
      <c r="F4174">
        <f>_xlfn.XLOOKUP(C4174,'Wk no''s'!B:B,'Wk no''s'!C:C,FALSE)</f>
        <v>22</v>
      </c>
    </row>
    <row r="4175" spans="1:6" x14ac:dyDescent="0.25">
      <c r="A4175" t="s">
        <v>8286</v>
      </c>
      <c r="B4175">
        <v>40</v>
      </c>
      <c r="C4175" s="1">
        <v>45807</v>
      </c>
      <c r="D4175" t="s">
        <v>2</v>
      </c>
      <c r="E4175" s="8" t="str">
        <f t="shared" si="66"/>
        <v>Not Blank</v>
      </c>
      <c r="F4175">
        <f>_xlfn.XLOOKUP(C4175,'Wk no''s'!B:B,'Wk no''s'!C:C,FALSE)</f>
        <v>22</v>
      </c>
    </row>
    <row r="4176" spans="1:6" x14ac:dyDescent="0.25">
      <c r="A4176" t="s">
        <v>8315</v>
      </c>
      <c r="B4176">
        <v>16</v>
      </c>
      <c r="C4176" s="1">
        <v>45804</v>
      </c>
      <c r="D4176" t="s">
        <v>2</v>
      </c>
      <c r="E4176" s="8" t="str">
        <f t="shared" si="66"/>
        <v>Not Blank</v>
      </c>
      <c r="F4176">
        <f>_xlfn.XLOOKUP(C4176,'Wk no''s'!B:B,'Wk no''s'!C:C,FALSE)</f>
        <v>22</v>
      </c>
    </row>
    <row r="4177" spans="1:6" x14ac:dyDescent="0.25">
      <c r="A4177" t="s">
        <v>8309</v>
      </c>
      <c r="B4177">
        <v>0</v>
      </c>
      <c r="C4177" s="1">
        <v>45804</v>
      </c>
      <c r="D4177" t="s">
        <v>2</v>
      </c>
      <c r="E4177" s="8" t="str">
        <f t="shared" si="66"/>
        <v>Blank</v>
      </c>
      <c r="F4177">
        <f>_xlfn.XLOOKUP(C4177,'Wk no''s'!B:B,'Wk no''s'!C:C,FALSE)</f>
        <v>22</v>
      </c>
    </row>
    <row r="4178" spans="1:6" x14ac:dyDescent="0.25">
      <c r="A4178" t="s">
        <v>8196</v>
      </c>
      <c r="B4178">
        <v>0</v>
      </c>
      <c r="C4178" s="1">
        <v>45804</v>
      </c>
      <c r="D4178" t="s">
        <v>2</v>
      </c>
      <c r="E4178" s="8" t="str">
        <f t="shared" si="66"/>
        <v>Blank</v>
      </c>
      <c r="F4178">
        <f>_xlfn.XLOOKUP(C4178,'Wk no''s'!B:B,'Wk no''s'!C:C,FALSE)</f>
        <v>22</v>
      </c>
    </row>
    <row r="4179" spans="1:6" x14ac:dyDescent="0.25">
      <c r="A4179" t="s">
        <v>8253</v>
      </c>
      <c r="B4179">
        <v>0</v>
      </c>
      <c r="C4179" s="1">
        <v>45804</v>
      </c>
      <c r="D4179" t="s">
        <v>2</v>
      </c>
      <c r="E4179" s="8" t="str">
        <f t="shared" si="66"/>
        <v>Blank</v>
      </c>
      <c r="F4179">
        <f>_xlfn.XLOOKUP(C4179,'Wk no''s'!B:B,'Wk no''s'!C:C,FALSE)</f>
        <v>22</v>
      </c>
    </row>
    <row r="4180" spans="1:6" x14ac:dyDescent="0.25">
      <c r="A4180" t="s">
        <v>8273</v>
      </c>
      <c r="B4180">
        <v>8</v>
      </c>
      <c r="C4180" s="1">
        <v>45805</v>
      </c>
      <c r="D4180" t="s">
        <v>2</v>
      </c>
      <c r="E4180" s="8" t="str">
        <f t="shared" si="66"/>
        <v>Not Blank</v>
      </c>
      <c r="F4180">
        <f>_xlfn.XLOOKUP(C4180,'Wk no''s'!B:B,'Wk no''s'!C:C,FALSE)</f>
        <v>22</v>
      </c>
    </row>
    <row r="4181" spans="1:6" x14ac:dyDescent="0.25">
      <c r="A4181" t="s">
        <v>8193</v>
      </c>
      <c r="B4181">
        <v>8</v>
      </c>
      <c r="C4181" s="1">
        <v>45805</v>
      </c>
      <c r="D4181" t="s">
        <v>2</v>
      </c>
      <c r="E4181" s="8" t="str">
        <f t="shared" si="66"/>
        <v>Not Blank</v>
      </c>
      <c r="F4181">
        <f>_xlfn.XLOOKUP(C4181,'Wk no''s'!B:B,'Wk no''s'!C:C,FALSE)</f>
        <v>22</v>
      </c>
    </row>
    <row r="4182" spans="1:6" x14ac:dyDescent="0.25">
      <c r="A4182" t="s">
        <v>8298</v>
      </c>
      <c r="B4182">
        <v>1</v>
      </c>
      <c r="C4182" s="1">
        <v>45805</v>
      </c>
      <c r="D4182" t="s">
        <v>2</v>
      </c>
      <c r="E4182" s="8" t="str">
        <f t="shared" si="66"/>
        <v>Not Blank</v>
      </c>
      <c r="F4182">
        <f>_xlfn.XLOOKUP(C4182,'Wk no''s'!B:B,'Wk no''s'!C:C,FALSE)</f>
        <v>22</v>
      </c>
    </row>
    <row r="4183" spans="1:6" x14ac:dyDescent="0.25">
      <c r="A4183" t="s">
        <v>8347</v>
      </c>
      <c r="C4183" s="1">
        <v>45804</v>
      </c>
      <c r="D4183" t="s">
        <v>2</v>
      </c>
      <c r="E4183" s="8" t="str">
        <f t="shared" si="66"/>
        <v>Blank</v>
      </c>
      <c r="F4183">
        <f>_xlfn.XLOOKUP(C4183,'Wk no''s'!B:B,'Wk no''s'!C:C,FALSE)</f>
        <v>22</v>
      </c>
    </row>
    <row r="4184" spans="1:6" x14ac:dyDescent="0.25">
      <c r="A4184" t="s">
        <v>8348</v>
      </c>
      <c r="C4184" s="1">
        <v>45804</v>
      </c>
      <c r="D4184" t="s">
        <v>2</v>
      </c>
      <c r="E4184" s="8" t="str">
        <f t="shared" si="66"/>
        <v>Blank</v>
      </c>
      <c r="F4184">
        <f>_xlfn.XLOOKUP(C4184,'Wk no''s'!B:B,'Wk no''s'!C:C,FALSE)</f>
        <v>22</v>
      </c>
    </row>
    <row r="4185" spans="1:6" x14ac:dyDescent="0.25">
      <c r="A4185" t="s">
        <v>8188</v>
      </c>
      <c r="B4185">
        <v>16</v>
      </c>
      <c r="C4185" s="1">
        <v>45806</v>
      </c>
      <c r="D4185" t="s">
        <v>2</v>
      </c>
      <c r="E4185" s="8" t="str">
        <f t="shared" si="66"/>
        <v>Not Blank</v>
      </c>
      <c r="F4185">
        <f>_xlfn.XLOOKUP(C4185,'Wk no''s'!B:B,'Wk no''s'!C:C,FALSE)</f>
        <v>22</v>
      </c>
    </row>
    <row r="4186" spans="1:6" x14ac:dyDescent="0.25">
      <c r="A4186" t="s">
        <v>8349</v>
      </c>
      <c r="C4186" s="1">
        <v>45804</v>
      </c>
      <c r="D4186" t="s">
        <v>2</v>
      </c>
      <c r="E4186" s="8" t="str">
        <f t="shared" si="66"/>
        <v>Blank</v>
      </c>
      <c r="F4186">
        <f>_xlfn.XLOOKUP(C4186,'Wk no''s'!B:B,'Wk no''s'!C:C,FALSE)</f>
        <v>22</v>
      </c>
    </row>
    <row r="4187" spans="1:6" x14ac:dyDescent="0.25">
      <c r="A4187" t="s">
        <v>8216</v>
      </c>
      <c r="B4187">
        <v>0</v>
      </c>
      <c r="C4187" s="1">
        <v>45804</v>
      </c>
      <c r="D4187" t="s">
        <v>2</v>
      </c>
      <c r="E4187" s="8" t="str">
        <f t="shared" si="66"/>
        <v>Blank</v>
      </c>
      <c r="F4187">
        <f>_xlfn.XLOOKUP(C4187,'Wk no''s'!B:B,'Wk no''s'!C:C,FALSE)</f>
        <v>22</v>
      </c>
    </row>
    <row r="4188" spans="1:6" x14ac:dyDescent="0.25">
      <c r="A4188" t="s">
        <v>8350</v>
      </c>
      <c r="C4188" s="1">
        <v>45804</v>
      </c>
      <c r="D4188" t="s">
        <v>2</v>
      </c>
      <c r="E4188" s="8" t="str">
        <f t="shared" ref="E4188:E4251" si="67">IF(B4188=0,"Blank","Not Blank")</f>
        <v>Blank</v>
      </c>
      <c r="F4188">
        <f>_xlfn.XLOOKUP(C4188,'Wk no''s'!B:B,'Wk no''s'!C:C,FALSE)</f>
        <v>22</v>
      </c>
    </row>
    <row r="4189" spans="1:6" x14ac:dyDescent="0.25">
      <c r="A4189" t="s">
        <v>8296</v>
      </c>
      <c r="B4189">
        <v>-8</v>
      </c>
      <c r="C4189" s="1">
        <v>45804</v>
      </c>
      <c r="D4189" t="s">
        <v>2</v>
      </c>
      <c r="E4189" s="8" t="str">
        <f t="shared" si="67"/>
        <v>Not Blank</v>
      </c>
      <c r="F4189">
        <f>_xlfn.XLOOKUP(C4189,'Wk no''s'!B:B,'Wk no''s'!C:C,FALSE)</f>
        <v>22</v>
      </c>
    </row>
    <row r="4190" spans="1:6" x14ac:dyDescent="0.25">
      <c r="A4190" t="s">
        <v>8181</v>
      </c>
      <c r="B4190">
        <v>0</v>
      </c>
      <c r="C4190" s="1">
        <v>45804</v>
      </c>
      <c r="D4190" t="s">
        <v>2</v>
      </c>
      <c r="E4190" s="8" t="str">
        <f t="shared" si="67"/>
        <v>Blank</v>
      </c>
      <c r="F4190">
        <f>_xlfn.XLOOKUP(C4190,'Wk no''s'!B:B,'Wk no''s'!C:C,FALSE)</f>
        <v>22</v>
      </c>
    </row>
    <row r="4191" spans="1:6" x14ac:dyDescent="0.25">
      <c r="A4191" t="s">
        <v>8234</v>
      </c>
      <c r="B4191">
        <v>0</v>
      </c>
      <c r="C4191" s="1">
        <v>45804</v>
      </c>
      <c r="D4191" t="s">
        <v>2</v>
      </c>
      <c r="E4191" s="8" t="str">
        <f t="shared" si="67"/>
        <v>Blank</v>
      </c>
      <c r="F4191">
        <f>_xlfn.XLOOKUP(C4191,'Wk no''s'!B:B,'Wk no''s'!C:C,FALSE)</f>
        <v>22</v>
      </c>
    </row>
    <row r="4192" spans="1:6" x14ac:dyDescent="0.25">
      <c r="A4192" t="s">
        <v>8351</v>
      </c>
      <c r="C4192" s="1">
        <v>45804</v>
      </c>
      <c r="D4192" t="s">
        <v>2</v>
      </c>
      <c r="E4192" s="8" t="str">
        <f t="shared" si="67"/>
        <v>Blank</v>
      </c>
      <c r="F4192">
        <f>_xlfn.XLOOKUP(C4192,'Wk no''s'!B:B,'Wk no''s'!C:C,FALSE)</f>
        <v>22</v>
      </c>
    </row>
    <row r="4193" spans="1:6" x14ac:dyDescent="0.25">
      <c r="A4193" t="s">
        <v>8218</v>
      </c>
      <c r="B4193">
        <v>16</v>
      </c>
      <c r="C4193" s="1">
        <v>45806</v>
      </c>
      <c r="D4193" t="s">
        <v>2</v>
      </c>
      <c r="E4193" s="8" t="str">
        <f t="shared" si="67"/>
        <v>Not Blank</v>
      </c>
      <c r="F4193">
        <f>_xlfn.XLOOKUP(C4193,'Wk no''s'!B:B,'Wk no''s'!C:C,FALSE)</f>
        <v>22</v>
      </c>
    </row>
    <row r="4194" spans="1:6" x14ac:dyDescent="0.25">
      <c r="A4194" t="s">
        <v>8228</v>
      </c>
      <c r="B4194">
        <v>8</v>
      </c>
      <c r="C4194" s="1">
        <v>45805</v>
      </c>
      <c r="D4194" t="s">
        <v>2</v>
      </c>
      <c r="E4194" s="8" t="str">
        <f t="shared" si="67"/>
        <v>Not Blank</v>
      </c>
      <c r="F4194">
        <f>_xlfn.XLOOKUP(C4194,'Wk no''s'!B:B,'Wk no''s'!C:C,FALSE)</f>
        <v>22</v>
      </c>
    </row>
    <row r="4195" spans="1:6" x14ac:dyDescent="0.25">
      <c r="A4195" t="s">
        <v>8352</v>
      </c>
      <c r="C4195" s="1">
        <v>45804</v>
      </c>
      <c r="D4195" t="s">
        <v>2</v>
      </c>
      <c r="E4195" s="8" t="str">
        <f t="shared" si="67"/>
        <v>Blank</v>
      </c>
      <c r="F4195">
        <f>_xlfn.XLOOKUP(C4195,'Wk no''s'!B:B,'Wk no''s'!C:C,FALSE)</f>
        <v>22</v>
      </c>
    </row>
    <row r="4196" spans="1:6" x14ac:dyDescent="0.25">
      <c r="A4196" t="s">
        <v>8268</v>
      </c>
      <c r="B4196">
        <v>0</v>
      </c>
      <c r="C4196" s="1">
        <v>45804</v>
      </c>
      <c r="D4196" t="s">
        <v>2</v>
      </c>
      <c r="E4196" s="8" t="str">
        <f t="shared" si="67"/>
        <v>Blank</v>
      </c>
      <c r="F4196">
        <f>_xlfn.XLOOKUP(C4196,'Wk no''s'!B:B,'Wk no''s'!C:C,FALSE)</f>
        <v>22</v>
      </c>
    </row>
    <row r="4197" spans="1:6" x14ac:dyDescent="0.25">
      <c r="A4197" t="s">
        <v>8353</v>
      </c>
      <c r="C4197" s="1">
        <v>45804</v>
      </c>
      <c r="D4197" t="s">
        <v>2</v>
      </c>
      <c r="E4197" s="8" t="str">
        <f t="shared" si="67"/>
        <v>Blank</v>
      </c>
      <c r="F4197">
        <f>_xlfn.XLOOKUP(C4197,'Wk no''s'!B:B,'Wk no''s'!C:C,FALSE)</f>
        <v>22</v>
      </c>
    </row>
    <row r="4198" spans="1:6" x14ac:dyDescent="0.25">
      <c r="A4198" t="s">
        <v>8248</v>
      </c>
      <c r="B4198">
        <v>8</v>
      </c>
      <c r="C4198" s="1">
        <v>45805</v>
      </c>
      <c r="D4198" t="s">
        <v>2</v>
      </c>
      <c r="E4198" s="8" t="str">
        <f t="shared" si="67"/>
        <v>Not Blank</v>
      </c>
      <c r="F4198">
        <f>_xlfn.XLOOKUP(C4198,'Wk no''s'!B:B,'Wk no''s'!C:C,FALSE)</f>
        <v>22</v>
      </c>
    </row>
    <row r="4199" spans="1:6" x14ac:dyDescent="0.25">
      <c r="A4199" t="s">
        <v>8184</v>
      </c>
      <c r="B4199">
        <v>0</v>
      </c>
      <c r="C4199" s="1">
        <v>45804</v>
      </c>
      <c r="D4199" t="s">
        <v>2</v>
      </c>
      <c r="E4199" s="8" t="str">
        <f t="shared" si="67"/>
        <v>Blank</v>
      </c>
      <c r="F4199">
        <f>_xlfn.XLOOKUP(C4199,'Wk no''s'!B:B,'Wk no''s'!C:C,FALSE)</f>
        <v>22</v>
      </c>
    </row>
    <row r="4200" spans="1:6" x14ac:dyDescent="0.25">
      <c r="A4200" t="s">
        <v>8186</v>
      </c>
      <c r="B4200">
        <v>8</v>
      </c>
      <c r="C4200" s="1">
        <v>45805</v>
      </c>
      <c r="D4200" t="s">
        <v>2</v>
      </c>
      <c r="E4200" s="8" t="str">
        <f t="shared" si="67"/>
        <v>Not Blank</v>
      </c>
      <c r="F4200">
        <f>_xlfn.XLOOKUP(C4200,'Wk no''s'!B:B,'Wk no''s'!C:C,FALSE)</f>
        <v>22</v>
      </c>
    </row>
    <row r="4201" spans="1:6" x14ac:dyDescent="0.25">
      <c r="A4201" t="s">
        <v>8291</v>
      </c>
      <c r="B4201">
        <v>0</v>
      </c>
      <c r="C4201" s="1">
        <v>45804</v>
      </c>
      <c r="D4201" t="s">
        <v>2</v>
      </c>
      <c r="E4201" s="8" t="str">
        <f t="shared" si="67"/>
        <v>Blank</v>
      </c>
      <c r="F4201">
        <f>_xlfn.XLOOKUP(C4201,'Wk no''s'!B:B,'Wk no''s'!C:C,FALSE)</f>
        <v>22</v>
      </c>
    </row>
    <row r="4202" spans="1:6" x14ac:dyDescent="0.25">
      <c r="A4202" t="s">
        <v>8257</v>
      </c>
      <c r="B4202">
        <v>0</v>
      </c>
      <c r="C4202" s="1">
        <v>45804</v>
      </c>
      <c r="D4202" t="s">
        <v>2</v>
      </c>
      <c r="E4202" s="8" t="str">
        <f t="shared" si="67"/>
        <v>Blank</v>
      </c>
      <c r="F4202">
        <f>_xlfn.XLOOKUP(C4202,'Wk no''s'!B:B,'Wk no''s'!C:C,FALSE)</f>
        <v>22</v>
      </c>
    </row>
    <row r="4203" spans="1:6" x14ac:dyDescent="0.25">
      <c r="A4203" t="s">
        <v>8236</v>
      </c>
      <c r="B4203">
        <v>8</v>
      </c>
      <c r="C4203" s="1">
        <v>45805</v>
      </c>
      <c r="D4203" t="s">
        <v>2</v>
      </c>
      <c r="E4203" s="8" t="str">
        <f t="shared" si="67"/>
        <v>Not Blank</v>
      </c>
      <c r="F4203">
        <f>_xlfn.XLOOKUP(C4203,'Wk no''s'!B:B,'Wk no''s'!C:C,FALSE)</f>
        <v>22</v>
      </c>
    </row>
    <row r="4204" spans="1:6" x14ac:dyDescent="0.25">
      <c r="A4204" t="s">
        <v>8270</v>
      </c>
      <c r="B4204">
        <v>-8</v>
      </c>
      <c r="C4204" s="1">
        <v>45804</v>
      </c>
      <c r="D4204" t="s">
        <v>2</v>
      </c>
      <c r="E4204" s="8" t="str">
        <f t="shared" si="67"/>
        <v>Not Blank</v>
      </c>
      <c r="F4204">
        <f>_xlfn.XLOOKUP(C4204,'Wk no''s'!B:B,'Wk no''s'!C:C,FALSE)</f>
        <v>22</v>
      </c>
    </row>
    <row r="4205" spans="1:6" x14ac:dyDescent="0.25">
      <c r="A4205" t="s">
        <v>8354</v>
      </c>
      <c r="C4205" s="1">
        <v>45804</v>
      </c>
      <c r="D4205" t="s">
        <v>2</v>
      </c>
      <c r="E4205" s="8" t="str">
        <f t="shared" si="67"/>
        <v>Blank</v>
      </c>
      <c r="F4205">
        <f>_xlfn.XLOOKUP(C4205,'Wk no''s'!B:B,'Wk no''s'!C:C,FALSE)</f>
        <v>22</v>
      </c>
    </row>
    <row r="4206" spans="1:6" x14ac:dyDescent="0.25">
      <c r="A4206" t="s">
        <v>8255</v>
      </c>
      <c r="B4206">
        <v>8</v>
      </c>
      <c r="C4206" s="1">
        <v>45807</v>
      </c>
      <c r="D4206" t="s">
        <v>2</v>
      </c>
      <c r="E4206" s="8" t="str">
        <f t="shared" si="67"/>
        <v>Not Blank</v>
      </c>
      <c r="F4206">
        <f>_xlfn.XLOOKUP(C4206,'Wk no''s'!B:B,'Wk no''s'!C:C,FALSE)</f>
        <v>22</v>
      </c>
    </row>
    <row r="4207" spans="1:6" x14ac:dyDescent="0.25">
      <c r="A4207" t="s">
        <v>8355</v>
      </c>
      <c r="C4207" s="1">
        <v>45804</v>
      </c>
      <c r="D4207" t="s">
        <v>2</v>
      </c>
      <c r="E4207" s="8" t="str">
        <f t="shared" si="67"/>
        <v>Blank</v>
      </c>
      <c r="F4207">
        <f>_xlfn.XLOOKUP(C4207,'Wk no''s'!B:B,'Wk no''s'!C:C,FALSE)</f>
        <v>22</v>
      </c>
    </row>
    <row r="4208" spans="1:6" x14ac:dyDescent="0.25">
      <c r="A4208" t="s">
        <v>8306</v>
      </c>
      <c r="B4208">
        <v>16</v>
      </c>
      <c r="C4208" s="1">
        <v>45805</v>
      </c>
      <c r="D4208" t="s">
        <v>2</v>
      </c>
      <c r="E4208" s="8" t="str">
        <f t="shared" si="67"/>
        <v>Not Blank</v>
      </c>
      <c r="F4208">
        <f>_xlfn.XLOOKUP(C4208,'Wk no''s'!B:B,'Wk no''s'!C:C,FALSE)</f>
        <v>22</v>
      </c>
    </row>
    <row r="4209" spans="1:6" x14ac:dyDescent="0.25">
      <c r="A4209" t="s">
        <v>8223</v>
      </c>
      <c r="B4209">
        <v>0</v>
      </c>
      <c r="C4209" s="1">
        <v>45805</v>
      </c>
      <c r="D4209" t="s">
        <v>2</v>
      </c>
      <c r="E4209" s="8" t="str">
        <f t="shared" si="67"/>
        <v>Blank</v>
      </c>
      <c r="F4209">
        <f>_xlfn.XLOOKUP(C4209,'Wk no''s'!B:B,'Wk no''s'!C:C,FALSE)</f>
        <v>22</v>
      </c>
    </row>
    <row r="4210" spans="1:6" x14ac:dyDescent="0.25">
      <c r="A4210" t="s">
        <v>8356</v>
      </c>
      <c r="C4210" s="1">
        <v>45805</v>
      </c>
      <c r="D4210" t="s">
        <v>2</v>
      </c>
      <c r="E4210" s="8" t="str">
        <f t="shared" si="67"/>
        <v>Blank</v>
      </c>
      <c r="F4210">
        <f>_xlfn.XLOOKUP(C4210,'Wk no''s'!B:B,'Wk no''s'!C:C,FALSE)</f>
        <v>22</v>
      </c>
    </row>
    <row r="4211" spans="1:6" x14ac:dyDescent="0.25">
      <c r="A4211" t="s">
        <v>8357</v>
      </c>
      <c r="C4211" s="1">
        <v>45805</v>
      </c>
      <c r="D4211" t="s">
        <v>2</v>
      </c>
      <c r="E4211" s="8" t="str">
        <f t="shared" si="67"/>
        <v>Blank</v>
      </c>
      <c r="F4211">
        <f>_xlfn.XLOOKUP(C4211,'Wk no''s'!B:B,'Wk no''s'!C:C,FALSE)</f>
        <v>22</v>
      </c>
    </row>
    <row r="4212" spans="1:6" x14ac:dyDescent="0.25">
      <c r="A4212" t="s">
        <v>8311</v>
      </c>
      <c r="B4212">
        <v>-8</v>
      </c>
      <c r="C4212" s="1">
        <v>45805</v>
      </c>
      <c r="D4212" t="s">
        <v>2</v>
      </c>
      <c r="E4212" s="8" t="str">
        <f t="shared" si="67"/>
        <v>Not Blank</v>
      </c>
      <c r="F4212">
        <f>_xlfn.XLOOKUP(C4212,'Wk no''s'!B:B,'Wk no''s'!C:C,FALSE)</f>
        <v>22</v>
      </c>
    </row>
    <row r="4213" spans="1:6" x14ac:dyDescent="0.25">
      <c r="A4213" t="s">
        <v>8282</v>
      </c>
      <c r="B4213">
        <v>0</v>
      </c>
      <c r="C4213" s="1">
        <v>45805</v>
      </c>
      <c r="D4213" t="s">
        <v>2</v>
      </c>
      <c r="E4213" s="8" t="str">
        <f t="shared" si="67"/>
        <v>Blank</v>
      </c>
      <c r="F4213">
        <f>_xlfn.XLOOKUP(C4213,'Wk no''s'!B:B,'Wk no''s'!C:C,FALSE)</f>
        <v>22</v>
      </c>
    </row>
    <row r="4214" spans="1:6" x14ac:dyDescent="0.25">
      <c r="A4214" t="s">
        <v>8262</v>
      </c>
      <c r="B4214">
        <v>0</v>
      </c>
      <c r="C4214" s="1">
        <v>45805</v>
      </c>
      <c r="D4214" t="s">
        <v>2</v>
      </c>
      <c r="E4214" s="8" t="str">
        <f t="shared" si="67"/>
        <v>Blank</v>
      </c>
      <c r="F4214">
        <f>_xlfn.XLOOKUP(C4214,'Wk no''s'!B:B,'Wk no''s'!C:C,FALSE)</f>
        <v>22</v>
      </c>
    </row>
    <row r="4215" spans="1:6" x14ac:dyDescent="0.25">
      <c r="A4215" t="s">
        <v>8358</v>
      </c>
      <c r="C4215" s="1">
        <v>45805</v>
      </c>
      <c r="D4215" t="s">
        <v>2</v>
      </c>
      <c r="E4215" s="8" t="str">
        <f t="shared" si="67"/>
        <v>Blank</v>
      </c>
      <c r="F4215">
        <f>_xlfn.XLOOKUP(C4215,'Wk no''s'!B:B,'Wk no''s'!C:C,FALSE)</f>
        <v>22</v>
      </c>
    </row>
    <row r="4216" spans="1:6" x14ac:dyDescent="0.25">
      <c r="A4216" t="s">
        <v>8359</v>
      </c>
      <c r="C4216" s="1">
        <v>45805</v>
      </c>
      <c r="D4216" t="s">
        <v>2</v>
      </c>
      <c r="E4216" s="8" t="str">
        <f t="shared" si="67"/>
        <v>Blank</v>
      </c>
      <c r="F4216">
        <f>_xlfn.XLOOKUP(C4216,'Wk no''s'!B:B,'Wk no''s'!C:C,FALSE)</f>
        <v>22</v>
      </c>
    </row>
    <row r="4217" spans="1:6" x14ac:dyDescent="0.25">
      <c r="A4217" t="s">
        <v>8360</v>
      </c>
      <c r="C4217" s="1">
        <v>45805</v>
      </c>
      <c r="D4217" t="s">
        <v>2</v>
      </c>
      <c r="E4217" s="8" t="str">
        <f t="shared" si="67"/>
        <v>Blank</v>
      </c>
      <c r="F4217">
        <f>_xlfn.XLOOKUP(C4217,'Wk no''s'!B:B,'Wk no''s'!C:C,FALSE)</f>
        <v>22</v>
      </c>
    </row>
    <row r="4218" spans="1:6" x14ac:dyDescent="0.25">
      <c r="A4218" t="s">
        <v>8361</v>
      </c>
      <c r="C4218" s="1">
        <v>45805</v>
      </c>
      <c r="D4218" t="s">
        <v>2</v>
      </c>
      <c r="E4218" s="8" t="str">
        <f t="shared" si="67"/>
        <v>Blank</v>
      </c>
      <c r="F4218">
        <f>_xlfn.XLOOKUP(C4218,'Wk no''s'!B:B,'Wk no''s'!C:C,FALSE)</f>
        <v>22</v>
      </c>
    </row>
    <row r="4219" spans="1:6" x14ac:dyDescent="0.25">
      <c r="A4219" t="s">
        <v>8226</v>
      </c>
      <c r="B4219">
        <v>8</v>
      </c>
      <c r="C4219" s="1">
        <v>45806</v>
      </c>
      <c r="D4219" t="s">
        <v>2</v>
      </c>
      <c r="E4219" s="8" t="str">
        <f t="shared" si="67"/>
        <v>Not Blank</v>
      </c>
      <c r="F4219">
        <f>_xlfn.XLOOKUP(C4219,'Wk no''s'!B:B,'Wk no''s'!C:C,FALSE)</f>
        <v>22</v>
      </c>
    </row>
    <row r="4220" spans="1:6" x14ac:dyDescent="0.25">
      <c r="A4220" t="s">
        <v>8362</v>
      </c>
      <c r="C4220" s="1">
        <v>45805</v>
      </c>
      <c r="D4220" t="s">
        <v>2</v>
      </c>
      <c r="E4220" s="8" t="str">
        <f t="shared" si="67"/>
        <v>Blank</v>
      </c>
      <c r="F4220">
        <f>_xlfn.XLOOKUP(C4220,'Wk no''s'!B:B,'Wk no''s'!C:C,FALSE)</f>
        <v>22</v>
      </c>
    </row>
    <row r="4221" spans="1:6" x14ac:dyDescent="0.25">
      <c r="A4221" t="s">
        <v>8363</v>
      </c>
      <c r="C4221" s="1">
        <v>45805</v>
      </c>
      <c r="D4221" t="s">
        <v>2</v>
      </c>
      <c r="E4221" s="8" t="str">
        <f t="shared" si="67"/>
        <v>Blank</v>
      </c>
      <c r="F4221">
        <f>_xlfn.XLOOKUP(C4221,'Wk no''s'!B:B,'Wk no''s'!C:C,FALSE)</f>
        <v>22</v>
      </c>
    </row>
    <row r="4222" spans="1:6" x14ac:dyDescent="0.25">
      <c r="A4222" t="s">
        <v>8265</v>
      </c>
      <c r="B4222">
        <v>0</v>
      </c>
      <c r="C4222" s="1">
        <v>45805</v>
      </c>
      <c r="D4222" t="s">
        <v>2</v>
      </c>
      <c r="E4222" s="8" t="str">
        <f t="shared" si="67"/>
        <v>Blank</v>
      </c>
      <c r="F4222">
        <f>_xlfn.XLOOKUP(C4222,'Wk no''s'!B:B,'Wk no''s'!C:C,FALSE)</f>
        <v>22</v>
      </c>
    </row>
    <row r="4223" spans="1:6" x14ac:dyDescent="0.25">
      <c r="A4223" t="s">
        <v>8364</v>
      </c>
      <c r="C4223" s="1">
        <v>45805</v>
      </c>
      <c r="D4223" t="s">
        <v>2</v>
      </c>
      <c r="E4223" s="8" t="str">
        <f t="shared" si="67"/>
        <v>Blank</v>
      </c>
      <c r="F4223">
        <f>_xlfn.XLOOKUP(C4223,'Wk no''s'!B:B,'Wk no''s'!C:C,FALSE)</f>
        <v>22</v>
      </c>
    </row>
    <row r="4224" spans="1:6" x14ac:dyDescent="0.25">
      <c r="A4224" t="s">
        <v>8365</v>
      </c>
      <c r="C4224" s="1">
        <v>45805</v>
      </c>
      <c r="D4224" t="s">
        <v>2</v>
      </c>
      <c r="E4224" s="8" t="str">
        <f t="shared" si="67"/>
        <v>Blank</v>
      </c>
      <c r="F4224">
        <f>_xlfn.XLOOKUP(C4224,'Wk no''s'!B:B,'Wk no''s'!C:C,FALSE)</f>
        <v>22</v>
      </c>
    </row>
    <row r="4225" spans="1:6" x14ac:dyDescent="0.25">
      <c r="A4225" t="s">
        <v>8191</v>
      </c>
      <c r="B4225">
        <v>0</v>
      </c>
      <c r="C4225" s="1">
        <v>45805</v>
      </c>
      <c r="D4225" t="s">
        <v>2</v>
      </c>
      <c r="E4225" s="8" t="str">
        <f t="shared" si="67"/>
        <v>Blank</v>
      </c>
      <c r="F4225">
        <f>_xlfn.XLOOKUP(C4225,'Wk no''s'!B:B,'Wk no''s'!C:C,FALSE)</f>
        <v>22</v>
      </c>
    </row>
    <row r="4226" spans="1:6" x14ac:dyDescent="0.25">
      <c r="A4226" t="s">
        <v>8366</v>
      </c>
      <c r="C4226" s="1">
        <v>45805</v>
      </c>
      <c r="D4226" t="s">
        <v>2</v>
      </c>
      <c r="E4226" s="8" t="str">
        <f t="shared" si="67"/>
        <v>Blank</v>
      </c>
      <c r="F4226">
        <f>_xlfn.XLOOKUP(C4226,'Wk no''s'!B:B,'Wk no''s'!C:C,FALSE)</f>
        <v>22</v>
      </c>
    </row>
    <row r="4227" spans="1:6" x14ac:dyDescent="0.25">
      <c r="A4227" t="s">
        <v>8367</v>
      </c>
      <c r="C4227" s="1">
        <v>45805</v>
      </c>
      <c r="D4227" t="s">
        <v>2</v>
      </c>
      <c r="E4227" s="8" t="str">
        <f t="shared" si="67"/>
        <v>Blank</v>
      </c>
      <c r="F4227">
        <f>_xlfn.XLOOKUP(C4227,'Wk no''s'!B:B,'Wk no''s'!C:C,FALSE)</f>
        <v>22</v>
      </c>
    </row>
    <row r="4228" spans="1:6" x14ac:dyDescent="0.25">
      <c r="A4228" t="s">
        <v>8368</v>
      </c>
      <c r="C4228" s="1">
        <v>45805</v>
      </c>
      <c r="D4228" t="s">
        <v>2</v>
      </c>
      <c r="E4228" s="8" t="str">
        <f t="shared" si="67"/>
        <v>Blank</v>
      </c>
      <c r="F4228">
        <f>_xlfn.XLOOKUP(C4228,'Wk no''s'!B:B,'Wk no''s'!C:C,FALSE)</f>
        <v>22</v>
      </c>
    </row>
    <row r="4229" spans="1:6" x14ac:dyDescent="0.25">
      <c r="A4229" t="s">
        <v>8293</v>
      </c>
      <c r="B4229">
        <v>16</v>
      </c>
      <c r="C4229" s="1">
        <v>45806</v>
      </c>
      <c r="D4229" t="s">
        <v>2</v>
      </c>
      <c r="E4229" s="8" t="str">
        <f t="shared" si="67"/>
        <v>Not Blank</v>
      </c>
      <c r="F4229">
        <f>_xlfn.XLOOKUP(C4229,'Wk no''s'!B:B,'Wk no''s'!C:C,FALSE)</f>
        <v>22</v>
      </c>
    </row>
    <row r="4230" spans="1:6" x14ac:dyDescent="0.25">
      <c r="A4230" t="s">
        <v>8279</v>
      </c>
      <c r="B4230">
        <v>16</v>
      </c>
      <c r="C4230" s="1">
        <v>45806</v>
      </c>
      <c r="D4230" t="s">
        <v>2</v>
      </c>
      <c r="E4230" s="8" t="str">
        <f t="shared" si="67"/>
        <v>Not Blank</v>
      </c>
      <c r="F4230">
        <f>_xlfn.XLOOKUP(C4230,'Wk no''s'!B:B,'Wk no''s'!C:C,FALSE)</f>
        <v>22</v>
      </c>
    </row>
    <row r="4231" spans="1:6" x14ac:dyDescent="0.25">
      <c r="A4231" t="s">
        <v>8206</v>
      </c>
      <c r="B4231">
        <v>8</v>
      </c>
      <c r="C4231" s="1">
        <v>45807</v>
      </c>
      <c r="D4231" t="s">
        <v>2</v>
      </c>
      <c r="E4231" s="8" t="str">
        <f t="shared" si="67"/>
        <v>Not Blank</v>
      </c>
      <c r="F4231">
        <f>_xlfn.XLOOKUP(C4231,'Wk no''s'!B:B,'Wk no''s'!C:C,FALSE)</f>
        <v>22</v>
      </c>
    </row>
    <row r="4232" spans="1:6" x14ac:dyDescent="0.25">
      <c r="A4232" t="s">
        <v>8245</v>
      </c>
      <c r="B4232">
        <v>0</v>
      </c>
      <c r="C4232" s="1">
        <v>45806</v>
      </c>
      <c r="D4232" t="s">
        <v>2</v>
      </c>
      <c r="E4232" s="8" t="str">
        <f t="shared" si="67"/>
        <v>Blank</v>
      </c>
      <c r="F4232">
        <f>_xlfn.XLOOKUP(C4232,'Wk no''s'!B:B,'Wk no''s'!C:C,FALSE)</f>
        <v>22</v>
      </c>
    </row>
    <row r="4233" spans="1:6" x14ac:dyDescent="0.25">
      <c r="A4233" t="s">
        <v>8369</v>
      </c>
      <c r="C4233" s="1">
        <v>45806</v>
      </c>
      <c r="D4233" t="s">
        <v>2</v>
      </c>
      <c r="E4233" s="8" t="str">
        <f t="shared" si="67"/>
        <v>Blank</v>
      </c>
      <c r="F4233">
        <f>_xlfn.XLOOKUP(C4233,'Wk no''s'!B:B,'Wk no''s'!C:C,FALSE)</f>
        <v>22</v>
      </c>
    </row>
    <row r="4234" spans="1:6" x14ac:dyDescent="0.25">
      <c r="A4234" t="s">
        <v>8370</v>
      </c>
      <c r="C4234" s="1">
        <v>45806</v>
      </c>
      <c r="D4234" t="s">
        <v>2</v>
      </c>
      <c r="E4234" s="8" t="str">
        <f t="shared" si="67"/>
        <v>Blank</v>
      </c>
      <c r="F4234">
        <f>_xlfn.XLOOKUP(C4234,'Wk no''s'!B:B,'Wk no''s'!C:C,FALSE)</f>
        <v>22</v>
      </c>
    </row>
    <row r="4235" spans="1:6" x14ac:dyDescent="0.25">
      <c r="A4235" t="s">
        <v>8203</v>
      </c>
      <c r="B4235">
        <v>0</v>
      </c>
      <c r="C4235" s="1">
        <v>45806</v>
      </c>
      <c r="D4235" t="s">
        <v>2</v>
      </c>
      <c r="E4235" s="8" t="str">
        <f t="shared" si="67"/>
        <v>Blank</v>
      </c>
      <c r="F4235">
        <f>_xlfn.XLOOKUP(C4235,'Wk no''s'!B:B,'Wk no''s'!C:C,FALSE)</f>
        <v>22</v>
      </c>
    </row>
    <row r="4236" spans="1:6" x14ac:dyDescent="0.25">
      <c r="A4236" t="s">
        <v>8214</v>
      </c>
      <c r="B4236">
        <v>0</v>
      </c>
      <c r="C4236" s="1">
        <v>45806</v>
      </c>
      <c r="D4236" t="s">
        <v>2</v>
      </c>
      <c r="E4236" s="8" t="str">
        <f t="shared" si="67"/>
        <v>Blank</v>
      </c>
      <c r="F4236">
        <f>_xlfn.XLOOKUP(C4236,'Wk no''s'!B:B,'Wk no''s'!C:C,FALSE)</f>
        <v>22</v>
      </c>
    </row>
    <row r="4237" spans="1:6" x14ac:dyDescent="0.25">
      <c r="A4237" t="s">
        <v>8275</v>
      </c>
      <c r="B4237">
        <v>0</v>
      </c>
      <c r="C4237" s="1">
        <v>45806</v>
      </c>
      <c r="D4237" t="s">
        <v>2</v>
      </c>
      <c r="E4237" s="8" t="str">
        <f t="shared" si="67"/>
        <v>Blank</v>
      </c>
      <c r="F4237">
        <f>_xlfn.XLOOKUP(C4237,'Wk no''s'!B:B,'Wk no''s'!C:C,FALSE)</f>
        <v>22</v>
      </c>
    </row>
    <row r="4238" spans="1:6" x14ac:dyDescent="0.25">
      <c r="A4238" t="s">
        <v>8371</v>
      </c>
      <c r="C4238" s="1">
        <v>45806</v>
      </c>
      <c r="D4238" t="s">
        <v>2</v>
      </c>
      <c r="E4238" s="8" t="str">
        <f t="shared" si="67"/>
        <v>Blank</v>
      </c>
      <c r="F4238">
        <f>_xlfn.XLOOKUP(C4238,'Wk no''s'!B:B,'Wk no''s'!C:C,FALSE)</f>
        <v>22</v>
      </c>
    </row>
    <row r="4239" spans="1:6" x14ac:dyDescent="0.25">
      <c r="A4239" t="s">
        <v>8372</v>
      </c>
      <c r="C4239" s="1">
        <v>45807</v>
      </c>
      <c r="D4239" t="s">
        <v>2</v>
      </c>
      <c r="E4239" s="8" t="str">
        <f t="shared" si="67"/>
        <v>Blank</v>
      </c>
      <c r="F4239">
        <f>_xlfn.XLOOKUP(C4239,'Wk no''s'!B:B,'Wk no''s'!C:C,FALSE)</f>
        <v>22</v>
      </c>
    </row>
    <row r="4240" spans="1:6" x14ac:dyDescent="0.25">
      <c r="A4240" t="s">
        <v>8288</v>
      </c>
      <c r="B4240">
        <v>0</v>
      </c>
      <c r="C4240" s="1">
        <v>45806</v>
      </c>
      <c r="D4240" t="s">
        <v>2</v>
      </c>
      <c r="E4240" s="8" t="str">
        <f t="shared" si="67"/>
        <v>Blank</v>
      </c>
      <c r="F4240">
        <f>_xlfn.XLOOKUP(C4240,'Wk no''s'!B:B,'Wk no''s'!C:C,FALSE)</f>
        <v>22</v>
      </c>
    </row>
    <row r="4241" spans="1:6" x14ac:dyDescent="0.25">
      <c r="A4241" t="s">
        <v>8221</v>
      </c>
      <c r="B4241">
        <v>0</v>
      </c>
      <c r="C4241" s="1">
        <v>45806</v>
      </c>
      <c r="D4241" t="s">
        <v>2</v>
      </c>
      <c r="E4241" s="8" t="str">
        <f t="shared" si="67"/>
        <v>Blank</v>
      </c>
      <c r="F4241">
        <f>_xlfn.XLOOKUP(C4241,'Wk no''s'!B:B,'Wk no''s'!C:C,FALSE)</f>
        <v>22</v>
      </c>
    </row>
    <row r="4242" spans="1:6" x14ac:dyDescent="0.25">
      <c r="A4242" t="s">
        <v>8304</v>
      </c>
      <c r="B4242">
        <v>8</v>
      </c>
      <c r="C4242" s="1">
        <v>45807</v>
      </c>
      <c r="D4242" t="s">
        <v>2</v>
      </c>
      <c r="E4242" s="8" t="str">
        <f t="shared" si="67"/>
        <v>Not Blank</v>
      </c>
      <c r="F4242">
        <f>_xlfn.XLOOKUP(C4242,'Wk no''s'!B:B,'Wk no''s'!C:C,FALSE)</f>
        <v>22</v>
      </c>
    </row>
    <row r="4243" spans="1:6" x14ac:dyDescent="0.25">
      <c r="A4243" t="s">
        <v>8373</v>
      </c>
      <c r="C4243" s="1">
        <v>45806</v>
      </c>
      <c r="D4243" t="s">
        <v>2</v>
      </c>
      <c r="E4243" s="8" t="str">
        <f t="shared" si="67"/>
        <v>Blank</v>
      </c>
      <c r="F4243">
        <f>_xlfn.XLOOKUP(C4243,'Wk no''s'!B:B,'Wk no''s'!C:C,FALSE)</f>
        <v>22</v>
      </c>
    </row>
    <row r="4244" spans="1:6" x14ac:dyDescent="0.25">
      <c r="A4244" t="s">
        <v>8374</v>
      </c>
      <c r="C4244" s="1">
        <v>45806</v>
      </c>
      <c r="D4244" t="s">
        <v>2</v>
      </c>
      <c r="E4244" s="8" t="str">
        <f t="shared" si="67"/>
        <v>Blank</v>
      </c>
      <c r="F4244">
        <f>_xlfn.XLOOKUP(C4244,'Wk no''s'!B:B,'Wk no''s'!C:C,FALSE)</f>
        <v>22</v>
      </c>
    </row>
    <row r="4245" spans="1:6" x14ac:dyDescent="0.25">
      <c r="A4245" t="s">
        <v>8375</v>
      </c>
      <c r="C4245" s="1">
        <v>45806</v>
      </c>
      <c r="D4245" t="s">
        <v>2</v>
      </c>
      <c r="E4245" s="8" t="str">
        <f t="shared" si="67"/>
        <v>Blank</v>
      </c>
      <c r="F4245">
        <f>_xlfn.XLOOKUP(C4245,'Wk no''s'!B:B,'Wk no''s'!C:C,FALSE)</f>
        <v>22</v>
      </c>
    </row>
    <row r="4246" spans="1:6" x14ac:dyDescent="0.25">
      <c r="A4246" t="s">
        <v>8376</v>
      </c>
      <c r="C4246" s="1">
        <v>45806</v>
      </c>
      <c r="D4246" t="s">
        <v>2</v>
      </c>
      <c r="E4246" s="8" t="str">
        <f t="shared" si="67"/>
        <v>Blank</v>
      </c>
      <c r="F4246">
        <f>_xlfn.XLOOKUP(C4246,'Wk no''s'!B:B,'Wk no''s'!C:C,FALSE)</f>
        <v>22</v>
      </c>
    </row>
    <row r="4247" spans="1:6" x14ac:dyDescent="0.25">
      <c r="A4247" t="s">
        <v>8377</v>
      </c>
      <c r="C4247" s="1">
        <v>45806</v>
      </c>
      <c r="D4247" t="s">
        <v>2</v>
      </c>
      <c r="E4247" s="8" t="str">
        <f t="shared" si="67"/>
        <v>Blank</v>
      </c>
      <c r="F4247">
        <f>_xlfn.XLOOKUP(C4247,'Wk no''s'!B:B,'Wk no''s'!C:C,FALSE)</f>
        <v>22</v>
      </c>
    </row>
    <row r="4248" spans="1:6" x14ac:dyDescent="0.25">
      <c r="A4248" t="s">
        <v>8378</v>
      </c>
      <c r="B4248">
        <v>0</v>
      </c>
      <c r="C4248" s="1">
        <v>45806</v>
      </c>
      <c r="D4248" t="s">
        <v>2</v>
      </c>
      <c r="E4248" s="8" t="str">
        <f t="shared" si="67"/>
        <v>Blank</v>
      </c>
      <c r="F4248">
        <f>_xlfn.XLOOKUP(C4248,'Wk no''s'!B:B,'Wk no''s'!C:C,FALSE)</f>
        <v>22</v>
      </c>
    </row>
    <row r="4249" spans="1:6" x14ac:dyDescent="0.25">
      <c r="A4249" t="s">
        <v>8277</v>
      </c>
      <c r="B4249">
        <v>0</v>
      </c>
      <c r="C4249" s="1">
        <v>45807</v>
      </c>
      <c r="D4249" t="s">
        <v>2</v>
      </c>
      <c r="E4249" s="8" t="str">
        <f t="shared" si="67"/>
        <v>Blank</v>
      </c>
      <c r="F4249">
        <f>_xlfn.XLOOKUP(C4249,'Wk no''s'!B:B,'Wk no''s'!C:C,FALSE)</f>
        <v>22</v>
      </c>
    </row>
    <row r="4250" spans="1:6" x14ac:dyDescent="0.25">
      <c r="A4250" t="s">
        <v>8379</v>
      </c>
      <c r="C4250" s="1">
        <v>45806</v>
      </c>
      <c r="D4250" t="s">
        <v>2</v>
      </c>
      <c r="E4250" s="8" t="str">
        <f t="shared" si="67"/>
        <v>Blank</v>
      </c>
      <c r="F4250">
        <f>_xlfn.XLOOKUP(C4250,'Wk no''s'!B:B,'Wk no''s'!C:C,FALSE)</f>
        <v>22</v>
      </c>
    </row>
    <row r="4251" spans="1:6" x14ac:dyDescent="0.25">
      <c r="A4251" t="s">
        <v>8380</v>
      </c>
      <c r="C4251" s="1">
        <v>45806</v>
      </c>
      <c r="D4251" t="s">
        <v>2</v>
      </c>
      <c r="E4251" s="8" t="str">
        <f t="shared" si="67"/>
        <v>Blank</v>
      </c>
      <c r="F4251">
        <f>_xlfn.XLOOKUP(C4251,'Wk no''s'!B:B,'Wk no''s'!C:C,FALSE)</f>
        <v>22</v>
      </c>
    </row>
    <row r="4252" spans="1:6" x14ac:dyDescent="0.25">
      <c r="A4252" t="s">
        <v>8381</v>
      </c>
      <c r="C4252" s="1">
        <v>45807</v>
      </c>
      <c r="D4252" t="s">
        <v>2</v>
      </c>
      <c r="E4252" s="8" t="str">
        <f t="shared" ref="E4252:E4279" si="68">IF(B4252=0,"Blank","Not Blank")</f>
        <v>Blank</v>
      </c>
      <c r="F4252">
        <f>_xlfn.XLOOKUP(C4252,'Wk no''s'!B:B,'Wk no''s'!C:C,FALSE)</f>
        <v>22</v>
      </c>
    </row>
    <row r="4253" spans="1:6" x14ac:dyDescent="0.25">
      <c r="A4253" t="s">
        <v>8382</v>
      </c>
      <c r="C4253" s="1">
        <v>45806</v>
      </c>
      <c r="D4253" t="s">
        <v>2</v>
      </c>
      <c r="E4253" s="8" t="str">
        <f t="shared" si="68"/>
        <v>Blank</v>
      </c>
      <c r="F4253">
        <f>_xlfn.XLOOKUP(C4253,'Wk no''s'!B:B,'Wk no''s'!C:C,FALSE)</f>
        <v>22</v>
      </c>
    </row>
    <row r="4254" spans="1:6" x14ac:dyDescent="0.25">
      <c r="A4254" t="s">
        <v>8383</v>
      </c>
      <c r="C4254" s="1">
        <v>45806</v>
      </c>
      <c r="D4254" t="s">
        <v>2</v>
      </c>
      <c r="E4254" s="8" t="str">
        <f t="shared" si="68"/>
        <v>Blank</v>
      </c>
      <c r="F4254">
        <f>_xlfn.XLOOKUP(C4254,'Wk no''s'!B:B,'Wk no''s'!C:C,FALSE)</f>
        <v>22</v>
      </c>
    </row>
    <row r="4255" spans="1:6" x14ac:dyDescent="0.25">
      <c r="A4255" t="s">
        <v>8384</v>
      </c>
      <c r="C4255" s="1">
        <v>45806</v>
      </c>
      <c r="D4255" t="s">
        <v>2</v>
      </c>
      <c r="E4255" s="8" t="str">
        <f t="shared" si="68"/>
        <v>Blank</v>
      </c>
      <c r="F4255">
        <f>_xlfn.XLOOKUP(C4255,'Wk no''s'!B:B,'Wk no''s'!C:C,FALSE)</f>
        <v>22</v>
      </c>
    </row>
    <row r="4256" spans="1:6" x14ac:dyDescent="0.25">
      <c r="A4256" t="s">
        <v>8385</v>
      </c>
      <c r="C4256" s="1">
        <v>45807</v>
      </c>
      <c r="D4256" t="s">
        <v>2</v>
      </c>
      <c r="E4256" s="8" t="str">
        <f t="shared" si="68"/>
        <v>Blank</v>
      </c>
      <c r="F4256">
        <f>_xlfn.XLOOKUP(C4256,'Wk no''s'!B:B,'Wk no''s'!C:C,FALSE)</f>
        <v>22</v>
      </c>
    </row>
    <row r="4257" spans="1:6" x14ac:dyDescent="0.25">
      <c r="A4257" t="s">
        <v>8208</v>
      </c>
      <c r="B4257">
        <v>0</v>
      </c>
      <c r="C4257" s="1">
        <v>45807</v>
      </c>
      <c r="D4257" t="s">
        <v>2</v>
      </c>
      <c r="E4257" s="8" t="str">
        <f t="shared" si="68"/>
        <v>Blank</v>
      </c>
      <c r="F4257">
        <f>_xlfn.XLOOKUP(C4257,'Wk no''s'!B:B,'Wk no''s'!C:C,FALSE)</f>
        <v>22</v>
      </c>
    </row>
    <row r="4258" spans="1:6" x14ac:dyDescent="0.25">
      <c r="A4258" t="s">
        <v>8231</v>
      </c>
      <c r="B4258">
        <v>0</v>
      </c>
      <c r="C4258" s="1">
        <v>45807</v>
      </c>
      <c r="D4258" t="s">
        <v>2</v>
      </c>
      <c r="E4258" s="8" t="str">
        <f t="shared" si="68"/>
        <v>Blank</v>
      </c>
      <c r="F4258">
        <f>_xlfn.XLOOKUP(C4258,'Wk no''s'!B:B,'Wk no''s'!C:C,FALSE)</f>
        <v>22</v>
      </c>
    </row>
    <row r="4259" spans="1:6" x14ac:dyDescent="0.25">
      <c r="A4259" t="s">
        <v>8386</v>
      </c>
      <c r="C4259" s="1">
        <v>45807</v>
      </c>
      <c r="D4259" t="s">
        <v>2</v>
      </c>
      <c r="E4259" s="8" t="str">
        <f t="shared" si="68"/>
        <v>Blank</v>
      </c>
      <c r="F4259">
        <f>_xlfn.XLOOKUP(C4259,'Wk no''s'!B:B,'Wk no''s'!C:C,FALSE)</f>
        <v>22</v>
      </c>
    </row>
    <row r="4260" spans="1:6" x14ac:dyDescent="0.25">
      <c r="A4260" t="s">
        <v>8387</v>
      </c>
      <c r="C4260" s="1">
        <v>45807</v>
      </c>
      <c r="D4260" t="s">
        <v>2</v>
      </c>
      <c r="E4260" s="8" t="str">
        <f t="shared" si="68"/>
        <v>Blank</v>
      </c>
      <c r="F4260">
        <f>_xlfn.XLOOKUP(C4260,'Wk no''s'!B:B,'Wk no''s'!C:C,FALSE)</f>
        <v>22</v>
      </c>
    </row>
    <row r="4261" spans="1:6" x14ac:dyDescent="0.25">
      <c r="A4261" t="s">
        <v>8313</v>
      </c>
      <c r="B4261">
        <v>0</v>
      </c>
      <c r="C4261" s="1">
        <v>45807</v>
      </c>
      <c r="D4261" t="s">
        <v>2</v>
      </c>
      <c r="E4261" s="8" t="str">
        <f t="shared" si="68"/>
        <v>Blank</v>
      </c>
      <c r="F4261">
        <f>_xlfn.XLOOKUP(C4261,'Wk no''s'!B:B,'Wk no''s'!C:C,FALSE)</f>
        <v>22</v>
      </c>
    </row>
    <row r="4262" spans="1:6" x14ac:dyDescent="0.25">
      <c r="A4262" t="s">
        <v>8317</v>
      </c>
      <c r="B4262">
        <v>0</v>
      </c>
      <c r="C4262" s="1">
        <v>45807</v>
      </c>
      <c r="D4262" t="s">
        <v>2</v>
      </c>
      <c r="E4262" s="8" t="str">
        <f t="shared" si="68"/>
        <v>Blank</v>
      </c>
      <c r="F4262">
        <f>_xlfn.XLOOKUP(C4262,'Wk no''s'!B:B,'Wk no''s'!C:C,FALSE)</f>
        <v>22</v>
      </c>
    </row>
    <row r="4263" spans="1:6" x14ac:dyDescent="0.25">
      <c r="A4263" t="s">
        <v>8388</v>
      </c>
      <c r="C4263" s="1">
        <v>45807</v>
      </c>
      <c r="D4263" t="s">
        <v>2</v>
      </c>
      <c r="E4263" s="8" t="str">
        <f t="shared" si="68"/>
        <v>Blank</v>
      </c>
      <c r="F4263">
        <f>_xlfn.XLOOKUP(C4263,'Wk no''s'!B:B,'Wk no''s'!C:C,FALSE)</f>
        <v>22</v>
      </c>
    </row>
    <row r="4264" spans="1:6" x14ac:dyDescent="0.25">
      <c r="A4264" t="s">
        <v>8389</v>
      </c>
      <c r="C4264" s="1">
        <v>45807</v>
      </c>
      <c r="D4264" t="s">
        <v>2</v>
      </c>
      <c r="E4264" s="8" t="str">
        <f t="shared" si="68"/>
        <v>Blank</v>
      </c>
      <c r="F4264">
        <f>_xlfn.XLOOKUP(C4264,'Wk no''s'!B:B,'Wk no''s'!C:C,FALSE)</f>
        <v>22</v>
      </c>
    </row>
    <row r="4265" spans="1:6" x14ac:dyDescent="0.25">
      <c r="A4265" t="s">
        <v>8390</v>
      </c>
      <c r="C4265" s="1">
        <v>45807</v>
      </c>
      <c r="D4265" t="s">
        <v>2</v>
      </c>
      <c r="E4265" s="8" t="str">
        <f t="shared" si="68"/>
        <v>Blank</v>
      </c>
      <c r="F4265">
        <f>_xlfn.XLOOKUP(C4265,'Wk no''s'!B:B,'Wk no''s'!C:C,FALSE)</f>
        <v>22</v>
      </c>
    </row>
    <row r="4266" spans="1:6" x14ac:dyDescent="0.25">
      <c r="A4266" t="s">
        <v>8260</v>
      </c>
      <c r="B4266">
        <v>0</v>
      </c>
      <c r="C4266" s="1">
        <v>45807</v>
      </c>
      <c r="D4266" t="s">
        <v>2</v>
      </c>
      <c r="E4266" s="8" t="str">
        <f t="shared" si="68"/>
        <v>Blank</v>
      </c>
      <c r="F4266">
        <f>_xlfn.XLOOKUP(C4266,'Wk no''s'!B:B,'Wk no''s'!C:C,FALSE)</f>
        <v>22</v>
      </c>
    </row>
    <row r="4267" spans="1:6" x14ac:dyDescent="0.25">
      <c r="A4267" t="s">
        <v>8212</v>
      </c>
      <c r="B4267">
        <v>0</v>
      </c>
      <c r="C4267" s="1">
        <v>45807</v>
      </c>
      <c r="D4267" t="s">
        <v>2</v>
      </c>
      <c r="E4267" s="8" t="str">
        <f t="shared" si="68"/>
        <v>Blank</v>
      </c>
      <c r="F4267">
        <f>_xlfn.XLOOKUP(C4267,'Wk no''s'!B:B,'Wk no''s'!C:C,FALSE)</f>
        <v>22</v>
      </c>
    </row>
    <row r="4268" spans="1:6" x14ac:dyDescent="0.25">
      <c r="A4268" t="s">
        <v>8391</v>
      </c>
      <c r="C4268" s="1">
        <v>45807</v>
      </c>
      <c r="D4268" t="s">
        <v>2</v>
      </c>
      <c r="E4268" s="8" t="str">
        <f t="shared" si="68"/>
        <v>Blank</v>
      </c>
      <c r="F4268">
        <f>_xlfn.XLOOKUP(C4268,'Wk no''s'!B:B,'Wk no''s'!C:C,FALSE)</f>
        <v>22</v>
      </c>
    </row>
    <row r="4269" spans="1:6" x14ac:dyDescent="0.25">
      <c r="A4269" t="s">
        <v>8242</v>
      </c>
      <c r="B4269">
        <v>0</v>
      </c>
      <c r="C4269" s="1">
        <v>45807</v>
      </c>
      <c r="D4269" t="s">
        <v>2</v>
      </c>
      <c r="E4269" s="8" t="str">
        <f t="shared" si="68"/>
        <v>Blank</v>
      </c>
      <c r="F4269">
        <f>_xlfn.XLOOKUP(C4269,'Wk no''s'!B:B,'Wk no''s'!C:C,FALSE)</f>
        <v>22</v>
      </c>
    </row>
    <row r="4270" spans="1:6" x14ac:dyDescent="0.25">
      <c r="A4270" t="s">
        <v>8392</v>
      </c>
      <c r="C4270" s="1">
        <v>45807</v>
      </c>
      <c r="D4270" t="s">
        <v>2</v>
      </c>
      <c r="E4270" s="8" t="str">
        <f t="shared" si="68"/>
        <v>Blank</v>
      </c>
      <c r="F4270">
        <f>_xlfn.XLOOKUP(C4270,'Wk no''s'!B:B,'Wk no''s'!C:C,FALSE)</f>
        <v>22</v>
      </c>
    </row>
    <row r="4271" spans="1:6" x14ac:dyDescent="0.25">
      <c r="A4271" t="s">
        <v>8393</v>
      </c>
      <c r="C4271" s="1">
        <v>45807</v>
      </c>
      <c r="D4271" t="s">
        <v>2</v>
      </c>
      <c r="E4271" s="8" t="str">
        <f t="shared" si="68"/>
        <v>Blank</v>
      </c>
      <c r="F4271">
        <f>_xlfn.XLOOKUP(C4271,'Wk no''s'!B:B,'Wk no''s'!C:C,FALSE)</f>
        <v>22</v>
      </c>
    </row>
    <row r="4272" spans="1:6" x14ac:dyDescent="0.25">
      <c r="A4272" t="s">
        <v>8394</v>
      </c>
      <c r="C4272" s="1">
        <v>45807</v>
      </c>
      <c r="D4272" t="s">
        <v>2</v>
      </c>
      <c r="E4272" s="8" t="str">
        <f t="shared" si="68"/>
        <v>Blank</v>
      </c>
      <c r="F4272">
        <f>_xlfn.XLOOKUP(C4272,'Wk no''s'!B:B,'Wk no''s'!C:C,FALSE)</f>
        <v>22</v>
      </c>
    </row>
    <row r="4273" spans="1:6" x14ac:dyDescent="0.25">
      <c r="A4273" t="s">
        <v>3734</v>
      </c>
      <c r="B4273">
        <v>168</v>
      </c>
      <c r="C4273" s="1">
        <v>45806</v>
      </c>
      <c r="D4273" t="s">
        <v>11</v>
      </c>
      <c r="E4273" s="8" t="str">
        <f t="shared" si="68"/>
        <v>Not Blank</v>
      </c>
      <c r="F4273">
        <f>_xlfn.XLOOKUP(C4273,'Wk no''s'!B:B,'Wk no''s'!C:C,FALSE)</f>
        <v>22</v>
      </c>
    </row>
    <row r="4274" spans="1:6" x14ac:dyDescent="0.25">
      <c r="A4274" t="s">
        <v>8321</v>
      </c>
      <c r="B4274">
        <v>65</v>
      </c>
      <c r="C4274" s="1">
        <v>45805</v>
      </c>
      <c r="D4274" t="s">
        <v>11</v>
      </c>
      <c r="E4274" s="8" t="str">
        <f t="shared" si="68"/>
        <v>Not Blank</v>
      </c>
      <c r="F4274">
        <f>_xlfn.XLOOKUP(C4274,'Wk no''s'!B:B,'Wk no''s'!C:C,FALSE)</f>
        <v>22</v>
      </c>
    </row>
    <row r="4275" spans="1:6" x14ac:dyDescent="0.25">
      <c r="A4275" t="s">
        <v>8323</v>
      </c>
      <c r="C4275" s="1">
        <v>45806</v>
      </c>
      <c r="D4275" t="s">
        <v>11</v>
      </c>
      <c r="E4275" s="8" t="str">
        <f t="shared" si="68"/>
        <v>Blank</v>
      </c>
      <c r="F4275">
        <f>_xlfn.XLOOKUP(C4275,'Wk no''s'!B:B,'Wk no''s'!C:C,FALSE)</f>
        <v>22</v>
      </c>
    </row>
    <row r="4276" spans="1:6" x14ac:dyDescent="0.25">
      <c r="A4276" t="s">
        <v>8395</v>
      </c>
      <c r="C4276" s="1">
        <v>45804</v>
      </c>
      <c r="D4276" t="s">
        <v>11</v>
      </c>
      <c r="E4276" s="8" t="str">
        <f t="shared" si="68"/>
        <v>Blank</v>
      </c>
      <c r="F4276">
        <f>_xlfn.XLOOKUP(C4276,'Wk no''s'!B:B,'Wk no''s'!C:C,FALSE)</f>
        <v>22</v>
      </c>
    </row>
    <row r="4277" spans="1:6" x14ac:dyDescent="0.25">
      <c r="A4277" t="s">
        <v>8396</v>
      </c>
      <c r="B4277">
        <v>2</v>
      </c>
      <c r="C4277" s="1">
        <v>45804</v>
      </c>
      <c r="D4277" t="s">
        <v>11</v>
      </c>
      <c r="E4277" s="8" t="str">
        <f t="shared" si="68"/>
        <v>Not Blank</v>
      </c>
      <c r="F4277">
        <f>_xlfn.XLOOKUP(C4277,'Wk no''s'!B:B,'Wk no''s'!C:C,FALSE)</f>
        <v>22</v>
      </c>
    </row>
    <row r="4278" spans="1:6" x14ac:dyDescent="0.25">
      <c r="A4278" t="s">
        <v>8320</v>
      </c>
      <c r="C4278" s="1">
        <v>45806</v>
      </c>
      <c r="D4278" t="s">
        <v>11</v>
      </c>
      <c r="E4278" s="8" t="str">
        <f t="shared" si="68"/>
        <v>Blank</v>
      </c>
      <c r="F4278">
        <f>_xlfn.XLOOKUP(C4278,'Wk no''s'!B:B,'Wk no''s'!C:C,FALSE)</f>
        <v>22</v>
      </c>
    </row>
    <row r="4279" spans="1:6" x14ac:dyDescent="0.25">
      <c r="A4279" t="s">
        <v>8503</v>
      </c>
      <c r="B4279">
        <v>48</v>
      </c>
      <c r="C4279" s="1">
        <v>45810</v>
      </c>
      <c r="D4279" t="s">
        <v>8</v>
      </c>
      <c r="E4279" s="8" t="str">
        <f t="shared" si="68"/>
        <v>Not Blank</v>
      </c>
      <c r="F4279">
        <f>_xlfn.XLOOKUP(C4279,'Wk no''s'!B:B,'Wk no''s'!C:C,FALSE)</f>
        <v>23</v>
      </c>
    </row>
    <row r="4280" spans="1:6" x14ac:dyDescent="0.25">
      <c r="A4280" t="s">
        <v>8504</v>
      </c>
      <c r="B4280">
        <v>40</v>
      </c>
      <c r="C4280" s="1">
        <v>45812</v>
      </c>
      <c r="D4280" t="s">
        <v>8</v>
      </c>
      <c r="E4280" s="8" t="str">
        <f t="shared" ref="E4280:E4343" si="69">IF(B4280=0,"Blank","Not Blank")</f>
        <v>Not Blank</v>
      </c>
      <c r="F4280">
        <f>_xlfn.XLOOKUP(C4280,'Wk no''s'!B:B,'Wk no''s'!C:C,FALSE)</f>
        <v>23</v>
      </c>
    </row>
    <row r="4281" spans="1:6" x14ac:dyDescent="0.25">
      <c r="A4281" t="s">
        <v>8505</v>
      </c>
      <c r="B4281">
        <v>24</v>
      </c>
      <c r="C4281" s="1">
        <v>45812</v>
      </c>
      <c r="D4281" t="s">
        <v>8</v>
      </c>
      <c r="E4281" s="8" t="str">
        <f t="shared" si="69"/>
        <v>Not Blank</v>
      </c>
      <c r="F4281">
        <f>_xlfn.XLOOKUP(C4281,'Wk no''s'!B:B,'Wk no''s'!C:C,FALSE)</f>
        <v>23</v>
      </c>
    </row>
    <row r="4282" spans="1:6" x14ac:dyDescent="0.25">
      <c r="A4282" t="s">
        <v>8506</v>
      </c>
      <c r="B4282">
        <v>40</v>
      </c>
      <c r="C4282" s="1">
        <v>45814</v>
      </c>
      <c r="D4282" t="s">
        <v>8</v>
      </c>
      <c r="E4282" s="8" t="str">
        <f t="shared" si="69"/>
        <v>Not Blank</v>
      </c>
      <c r="F4282">
        <f>_xlfn.XLOOKUP(C4282,'Wk no''s'!B:B,'Wk no''s'!C:C,FALSE)</f>
        <v>23</v>
      </c>
    </row>
    <row r="4283" spans="1:6" x14ac:dyDescent="0.25">
      <c r="A4283" t="s">
        <v>8507</v>
      </c>
      <c r="C4283" s="1">
        <v>45811</v>
      </c>
      <c r="D4283" t="s">
        <v>192</v>
      </c>
      <c r="E4283" s="8" t="str">
        <f t="shared" si="69"/>
        <v>Blank</v>
      </c>
      <c r="F4283">
        <f>_xlfn.XLOOKUP(C4283,'Wk no''s'!B:B,'Wk no''s'!C:C,FALSE)</f>
        <v>23</v>
      </c>
    </row>
    <row r="4284" spans="1:6" x14ac:dyDescent="0.25">
      <c r="A4284" t="s">
        <v>8508</v>
      </c>
      <c r="C4284" s="1">
        <v>45811</v>
      </c>
      <c r="D4284" t="s">
        <v>192</v>
      </c>
      <c r="E4284" s="8" t="str">
        <f t="shared" si="69"/>
        <v>Blank</v>
      </c>
      <c r="F4284">
        <f>_xlfn.XLOOKUP(C4284,'Wk no''s'!B:B,'Wk no''s'!C:C,FALSE)</f>
        <v>23</v>
      </c>
    </row>
    <row r="4285" spans="1:6" x14ac:dyDescent="0.25">
      <c r="A4285" t="s">
        <v>8509</v>
      </c>
      <c r="C4285" s="1">
        <v>45811</v>
      </c>
      <c r="D4285" t="s">
        <v>192</v>
      </c>
      <c r="E4285" s="8" t="str">
        <f t="shared" si="69"/>
        <v>Blank</v>
      </c>
      <c r="F4285">
        <f>_xlfn.XLOOKUP(C4285,'Wk no''s'!B:B,'Wk no''s'!C:C,FALSE)</f>
        <v>23</v>
      </c>
    </row>
    <row r="4286" spans="1:6" x14ac:dyDescent="0.25">
      <c r="A4286" t="s">
        <v>8510</v>
      </c>
      <c r="C4286" s="1">
        <v>45811</v>
      </c>
      <c r="D4286" t="s">
        <v>192</v>
      </c>
      <c r="E4286" s="8" t="str">
        <f t="shared" si="69"/>
        <v>Blank</v>
      </c>
      <c r="F4286">
        <f>_xlfn.XLOOKUP(C4286,'Wk no''s'!B:B,'Wk no''s'!C:C,FALSE)</f>
        <v>23</v>
      </c>
    </row>
    <row r="4287" spans="1:6" x14ac:dyDescent="0.25">
      <c r="A4287" t="s">
        <v>8511</v>
      </c>
      <c r="C4287" s="1">
        <v>45813</v>
      </c>
      <c r="D4287" t="s">
        <v>192</v>
      </c>
      <c r="E4287" s="8" t="str">
        <f t="shared" si="69"/>
        <v>Blank</v>
      </c>
      <c r="F4287">
        <f>_xlfn.XLOOKUP(C4287,'Wk no''s'!B:B,'Wk no''s'!C:C,FALSE)</f>
        <v>23</v>
      </c>
    </row>
    <row r="4288" spans="1:6" x14ac:dyDescent="0.25">
      <c r="A4288" t="s">
        <v>8512</v>
      </c>
      <c r="C4288" s="1">
        <v>45813</v>
      </c>
      <c r="D4288" t="s">
        <v>192</v>
      </c>
      <c r="E4288" s="8" t="str">
        <f t="shared" si="69"/>
        <v>Blank</v>
      </c>
      <c r="F4288">
        <f>_xlfn.XLOOKUP(C4288,'Wk no''s'!B:B,'Wk no''s'!C:C,FALSE)</f>
        <v>23</v>
      </c>
    </row>
    <row r="4289" spans="1:6" x14ac:dyDescent="0.25">
      <c r="A4289" t="s">
        <v>8513</v>
      </c>
      <c r="B4289">
        <v>32</v>
      </c>
      <c r="C4289" s="1">
        <v>45810</v>
      </c>
      <c r="D4289" t="s">
        <v>184</v>
      </c>
      <c r="E4289" s="8" t="str">
        <f t="shared" si="69"/>
        <v>Not Blank</v>
      </c>
      <c r="F4289">
        <f>_xlfn.XLOOKUP(C4289,'Wk no''s'!B:B,'Wk no''s'!C:C,FALSE)</f>
        <v>23</v>
      </c>
    </row>
    <row r="4290" spans="1:6" x14ac:dyDescent="0.25">
      <c r="A4290" t="s">
        <v>8514</v>
      </c>
      <c r="B4290">
        <v>32</v>
      </c>
      <c r="C4290" s="1">
        <v>45812</v>
      </c>
      <c r="D4290" t="s">
        <v>184</v>
      </c>
      <c r="E4290" s="8" t="str">
        <f t="shared" si="69"/>
        <v>Not Blank</v>
      </c>
      <c r="F4290">
        <f>_xlfn.XLOOKUP(C4290,'Wk no''s'!B:B,'Wk no''s'!C:C,FALSE)</f>
        <v>23</v>
      </c>
    </row>
    <row r="4291" spans="1:6" x14ac:dyDescent="0.25">
      <c r="A4291" t="s">
        <v>8515</v>
      </c>
      <c r="C4291" s="1">
        <v>45812</v>
      </c>
      <c r="D4291" t="s">
        <v>184</v>
      </c>
      <c r="E4291" s="8" t="str">
        <f t="shared" si="69"/>
        <v>Blank</v>
      </c>
      <c r="F4291">
        <f>_xlfn.XLOOKUP(C4291,'Wk no''s'!B:B,'Wk no''s'!C:C,FALSE)</f>
        <v>23</v>
      </c>
    </row>
    <row r="4292" spans="1:6" x14ac:dyDescent="0.25">
      <c r="A4292" t="s">
        <v>8516</v>
      </c>
      <c r="B4292">
        <v>40</v>
      </c>
      <c r="C4292" s="1">
        <v>45811</v>
      </c>
      <c r="D4292" t="s">
        <v>15</v>
      </c>
      <c r="E4292" s="8" t="str">
        <f t="shared" si="69"/>
        <v>Not Blank</v>
      </c>
      <c r="F4292">
        <f>_xlfn.XLOOKUP(C4292,'Wk no''s'!B:B,'Wk no''s'!C:C,FALSE)</f>
        <v>23</v>
      </c>
    </row>
    <row r="4293" spans="1:6" x14ac:dyDescent="0.25">
      <c r="A4293" t="s">
        <v>8517</v>
      </c>
      <c r="B4293">
        <v>40</v>
      </c>
      <c r="C4293" s="1">
        <v>45811</v>
      </c>
      <c r="D4293" t="s">
        <v>15</v>
      </c>
      <c r="E4293" s="8" t="str">
        <f t="shared" si="69"/>
        <v>Not Blank</v>
      </c>
      <c r="F4293">
        <f>_xlfn.XLOOKUP(C4293,'Wk no''s'!B:B,'Wk no''s'!C:C,FALSE)</f>
        <v>23</v>
      </c>
    </row>
    <row r="4294" spans="1:6" x14ac:dyDescent="0.25">
      <c r="A4294" t="s">
        <v>8518</v>
      </c>
      <c r="B4294">
        <v>24</v>
      </c>
      <c r="C4294" s="1">
        <v>45811</v>
      </c>
      <c r="D4294" t="s">
        <v>15</v>
      </c>
      <c r="E4294" s="8" t="str">
        <f t="shared" si="69"/>
        <v>Not Blank</v>
      </c>
      <c r="F4294">
        <f>_xlfn.XLOOKUP(C4294,'Wk no''s'!B:B,'Wk no''s'!C:C,FALSE)</f>
        <v>23</v>
      </c>
    </row>
    <row r="4295" spans="1:6" x14ac:dyDescent="0.25">
      <c r="A4295" t="s">
        <v>8519</v>
      </c>
      <c r="B4295">
        <v>8</v>
      </c>
      <c r="C4295" s="1">
        <v>45810</v>
      </c>
      <c r="D4295" t="s">
        <v>15</v>
      </c>
      <c r="E4295" s="8" t="str">
        <f t="shared" si="69"/>
        <v>Not Blank</v>
      </c>
      <c r="F4295">
        <f>_xlfn.XLOOKUP(C4295,'Wk no''s'!B:B,'Wk no''s'!C:C,FALSE)</f>
        <v>23</v>
      </c>
    </row>
    <row r="4296" spans="1:6" x14ac:dyDescent="0.25">
      <c r="A4296" t="s">
        <v>8520</v>
      </c>
      <c r="B4296">
        <v>24</v>
      </c>
      <c r="C4296" s="1">
        <v>45813</v>
      </c>
      <c r="D4296" t="s">
        <v>15</v>
      </c>
      <c r="E4296" s="8" t="str">
        <f t="shared" si="69"/>
        <v>Not Blank</v>
      </c>
      <c r="F4296">
        <f>_xlfn.XLOOKUP(C4296,'Wk no''s'!B:B,'Wk no''s'!C:C,FALSE)</f>
        <v>23</v>
      </c>
    </row>
    <row r="4297" spans="1:6" x14ac:dyDescent="0.25">
      <c r="A4297" t="s">
        <v>8521</v>
      </c>
      <c r="B4297">
        <v>8</v>
      </c>
      <c r="C4297" s="1">
        <v>45810</v>
      </c>
      <c r="D4297" t="s">
        <v>15</v>
      </c>
      <c r="E4297" s="8" t="str">
        <f t="shared" si="69"/>
        <v>Not Blank</v>
      </c>
      <c r="F4297">
        <f>_xlfn.XLOOKUP(C4297,'Wk no''s'!B:B,'Wk no''s'!C:C,FALSE)</f>
        <v>23</v>
      </c>
    </row>
    <row r="4298" spans="1:6" x14ac:dyDescent="0.25">
      <c r="A4298" t="s">
        <v>8522</v>
      </c>
      <c r="B4298">
        <v>16</v>
      </c>
      <c r="C4298" s="1">
        <v>45811</v>
      </c>
      <c r="D4298" t="s">
        <v>15</v>
      </c>
      <c r="E4298" s="8" t="str">
        <f t="shared" si="69"/>
        <v>Not Blank</v>
      </c>
      <c r="F4298">
        <f>_xlfn.XLOOKUP(C4298,'Wk no''s'!B:B,'Wk no''s'!C:C,FALSE)</f>
        <v>23</v>
      </c>
    </row>
    <row r="4299" spans="1:6" x14ac:dyDescent="0.25">
      <c r="A4299" t="s">
        <v>8523</v>
      </c>
      <c r="B4299">
        <v>8</v>
      </c>
      <c r="C4299" s="1">
        <v>45811</v>
      </c>
      <c r="D4299" t="s">
        <v>15</v>
      </c>
      <c r="E4299" s="8" t="str">
        <f t="shared" si="69"/>
        <v>Not Blank</v>
      </c>
      <c r="F4299">
        <f>_xlfn.XLOOKUP(C4299,'Wk no''s'!B:B,'Wk no''s'!C:C,FALSE)</f>
        <v>23</v>
      </c>
    </row>
    <row r="4300" spans="1:6" x14ac:dyDescent="0.25">
      <c r="A4300" t="s">
        <v>8524</v>
      </c>
      <c r="B4300">
        <v>0</v>
      </c>
      <c r="C4300" s="1">
        <v>45811</v>
      </c>
      <c r="D4300" t="s">
        <v>15</v>
      </c>
      <c r="E4300" s="8" t="str">
        <f t="shared" si="69"/>
        <v>Blank</v>
      </c>
      <c r="F4300">
        <f>_xlfn.XLOOKUP(C4300,'Wk no''s'!B:B,'Wk no''s'!C:C,FALSE)</f>
        <v>23</v>
      </c>
    </row>
    <row r="4301" spans="1:6" x14ac:dyDescent="0.25">
      <c r="A4301" t="s">
        <v>8525</v>
      </c>
      <c r="B4301">
        <v>16</v>
      </c>
      <c r="C4301" s="1">
        <v>45813</v>
      </c>
      <c r="D4301" t="s">
        <v>15</v>
      </c>
      <c r="E4301" s="8" t="str">
        <f t="shared" si="69"/>
        <v>Not Blank</v>
      </c>
      <c r="F4301">
        <f>_xlfn.XLOOKUP(C4301,'Wk no''s'!B:B,'Wk no''s'!C:C,FALSE)</f>
        <v>23</v>
      </c>
    </row>
    <row r="4302" spans="1:6" x14ac:dyDescent="0.25">
      <c r="A4302" t="s">
        <v>8526</v>
      </c>
      <c r="B4302">
        <v>24</v>
      </c>
      <c r="C4302" s="1">
        <v>45813</v>
      </c>
      <c r="D4302" t="s">
        <v>15</v>
      </c>
      <c r="E4302" s="8" t="str">
        <f t="shared" si="69"/>
        <v>Not Blank</v>
      </c>
      <c r="F4302">
        <f>_xlfn.XLOOKUP(C4302,'Wk no''s'!B:B,'Wk no''s'!C:C,FALSE)</f>
        <v>23</v>
      </c>
    </row>
    <row r="4303" spans="1:6" x14ac:dyDescent="0.25">
      <c r="A4303" t="s">
        <v>8527</v>
      </c>
      <c r="B4303">
        <v>16</v>
      </c>
      <c r="C4303" s="1">
        <v>45814</v>
      </c>
      <c r="D4303" t="s">
        <v>15</v>
      </c>
      <c r="E4303" s="8" t="str">
        <f t="shared" si="69"/>
        <v>Not Blank</v>
      </c>
      <c r="F4303">
        <f>_xlfn.XLOOKUP(C4303,'Wk no''s'!B:B,'Wk no''s'!C:C,FALSE)</f>
        <v>23</v>
      </c>
    </row>
    <row r="4304" spans="1:6" x14ac:dyDescent="0.25">
      <c r="A4304" t="s">
        <v>8528</v>
      </c>
      <c r="C4304" s="1">
        <v>45813</v>
      </c>
      <c r="D4304" t="s">
        <v>15</v>
      </c>
      <c r="E4304" s="8" t="str">
        <f t="shared" si="69"/>
        <v>Blank</v>
      </c>
      <c r="F4304">
        <f>_xlfn.XLOOKUP(C4304,'Wk no''s'!B:B,'Wk no''s'!C:C,FALSE)</f>
        <v>23</v>
      </c>
    </row>
    <row r="4305" spans="1:6" x14ac:dyDescent="0.25">
      <c r="A4305" t="s">
        <v>8529</v>
      </c>
      <c r="B4305">
        <v>0</v>
      </c>
      <c r="C4305" s="1">
        <v>45814</v>
      </c>
      <c r="D4305" t="s">
        <v>15</v>
      </c>
      <c r="E4305" s="8" t="str">
        <f t="shared" si="69"/>
        <v>Blank</v>
      </c>
      <c r="F4305">
        <f>_xlfn.XLOOKUP(C4305,'Wk no''s'!B:B,'Wk no''s'!C:C,FALSE)</f>
        <v>23</v>
      </c>
    </row>
    <row r="4306" spans="1:6" x14ac:dyDescent="0.25">
      <c r="A4306" t="s">
        <v>8530</v>
      </c>
      <c r="B4306">
        <v>24</v>
      </c>
      <c r="C4306" s="1">
        <v>45810</v>
      </c>
      <c r="D4306" t="s">
        <v>2</v>
      </c>
      <c r="E4306" s="8" t="str">
        <f t="shared" si="69"/>
        <v>Not Blank</v>
      </c>
      <c r="F4306">
        <f>_xlfn.XLOOKUP(C4306,'Wk no''s'!B:B,'Wk no''s'!C:C,FALSE)</f>
        <v>23</v>
      </c>
    </row>
    <row r="4307" spans="1:6" x14ac:dyDescent="0.25">
      <c r="A4307" t="s">
        <v>8531</v>
      </c>
      <c r="B4307">
        <v>24</v>
      </c>
      <c r="C4307" s="1">
        <v>45811</v>
      </c>
      <c r="D4307" t="s">
        <v>2</v>
      </c>
      <c r="E4307" s="8" t="str">
        <f t="shared" si="69"/>
        <v>Not Blank</v>
      </c>
      <c r="F4307">
        <f>_xlfn.XLOOKUP(C4307,'Wk no''s'!B:B,'Wk no''s'!C:C,FALSE)</f>
        <v>23</v>
      </c>
    </row>
    <row r="4308" spans="1:6" x14ac:dyDescent="0.25">
      <c r="A4308" t="s">
        <v>8532</v>
      </c>
      <c r="B4308">
        <v>32</v>
      </c>
      <c r="C4308" s="1">
        <v>45810</v>
      </c>
      <c r="D4308" t="s">
        <v>2</v>
      </c>
      <c r="E4308" s="8" t="str">
        <f t="shared" si="69"/>
        <v>Not Blank</v>
      </c>
      <c r="F4308">
        <f>_xlfn.XLOOKUP(C4308,'Wk no''s'!B:B,'Wk no''s'!C:C,FALSE)</f>
        <v>23</v>
      </c>
    </row>
    <row r="4309" spans="1:6" x14ac:dyDescent="0.25">
      <c r="A4309" t="s">
        <v>8533</v>
      </c>
      <c r="B4309">
        <v>24</v>
      </c>
      <c r="C4309" s="1">
        <v>45810</v>
      </c>
      <c r="D4309" t="s">
        <v>2</v>
      </c>
      <c r="E4309" s="8" t="str">
        <f t="shared" si="69"/>
        <v>Not Blank</v>
      </c>
      <c r="F4309">
        <f>_xlfn.XLOOKUP(C4309,'Wk no''s'!B:B,'Wk no''s'!C:C,FALSE)</f>
        <v>23</v>
      </c>
    </row>
    <row r="4310" spans="1:6" x14ac:dyDescent="0.25">
      <c r="A4310" t="s">
        <v>8534</v>
      </c>
      <c r="B4310">
        <v>16</v>
      </c>
      <c r="C4310" s="1">
        <v>45811</v>
      </c>
      <c r="D4310" t="s">
        <v>2</v>
      </c>
      <c r="E4310" s="8" t="str">
        <f t="shared" si="69"/>
        <v>Not Blank</v>
      </c>
      <c r="F4310">
        <f>_xlfn.XLOOKUP(C4310,'Wk no''s'!B:B,'Wk no''s'!C:C,FALSE)</f>
        <v>23</v>
      </c>
    </row>
    <row r="4311" spans="1:6" x14ac:dyDescent="0.25">
      <c r="A4311" t="s">
        <v>8535</v>
      </c>
      <c r="B4311">
        <v>16</v>
      </c>
      <c r="C4311" s="1">
        <v>45811</v>
      </c>
      <c r="D4311" t="s">
        <v>2</v>
      </c>
      <c r="E4311" s="8" t="str">
        <f t="shared" si="69"/>
        <v>Not Blank</v>
      </c>
      <c r="F4311">
        <f>_xlfn.XLOOKUP(C4311,'Wk no''s'!B:B,'Wk no''s'!C:C,FALSE)</f>
        <v>23</v>
      </c>
    </row>
    <row r="4312" spans="1:6" x14ac:dyDescent="0.25">
      <c r="A4312" t="s">
        <v>8536</v>
      </c>
      <c r="B4312">
        <v>8</v>
      </c>
      <c r="C4312" s="1">
        <v>45812</v>
      </c>
      <c r="D4312" t="s">
        <v>2</v>
      </c>
      <c r="E4312" s="8" t="str">
        <f t="shared" si="69"/>
        <v>Not Blank</v>
      </c>
      <c r="F4312">
        <f>_xlfn.XLOOKUP(C4312,'Wk no''s'!B:B,'Wk no''s'!C:C,FALSE)</f>
        <v>23</v>
      </c>
    </row>
    <row r="4313" spans="1:6" x14ac:dyDescent="0.25">
      <c r="A4313" t="s">
        <v>8537</v>
      </c>
      <c r="B4313">
        <v>8</v>
      </c>
      <c r="C4313" s="1">
        <v>45810</v>
      </c>
      <c r="D4313" t="s">
        <v>2</v>
      </c>
      <c r="E4313" s="8" t="str">
        <f t="shared" si="69"/>
        <v>Not Blank</v>
      </c>
      <c r="F4313">
        <f>_xlfn.XLOOKUP(C4313,'Wk no''s'!B:B,'Wk no''s'!C:C,FALSE)</f>
        <v>23</v>
      </c>
    </row>
    <row r="4314" spans="1:6" x14ac:dyDescent="0.25">
      <c r="A4314" t="s">
        <v>8538</v>
      </c>
      <c r="B4314">
        <v>40</v>
      </c>
      <c r="C4314" s="1">
        <v>45814</v>
      </c>
      <c r="D4314" t="s">
        <v>2</v>
      </c>
      <c r="E4314" s="8" t="str">
        <f t="shared" si="69"/>
        <v>Not Blank</v>
      </c>
      <c r="F4314">
        <f>_xlfn.XLOOKUP(C4314,'Wk no''s'!B:B,'Wk no''s'!C:C,FALSE)</f>
        <v>23</v>
      </c>
    </row>
    <row r="4315" spans="1:6" x14ac:dyDescent="0.25">
      <c r="A4315" t="s">
        <v>8539</v>
      </c>
      <c r="B4315">
        <v>16</v>
      </c>
      <c r="C4315" s="1">
        <v>45811</v>
      </c>
      <c r="D4315" t="s">
        <v>2</v>
      </c>
      <c r="E4315" s="8" t="str">
        <f t="shared" si="69"/>
        <v>Not Blank</v>
      </c>
      <c r="F4315">
        <f>_xlfn.XLOOKUP(C4315,'Wk no''s'!B:B,'Wk no''s'!C:C,FALSE)</f>
        <v>23</v>
      </c>
    </row>
    <row r="4316" spans="1:6" x14ac:dyDescent="0.25">
      <c r="A4316" t="s">
        <v>8540</v>
      </c>
      <c r="B4316">
        <v>8</v>
      </c>
      <c r="C4316" s="1">
        <v>45810</v>
      </c>
      <c r="D4316" t="s">
        <v>2</v>
      </c>
      <c r="E4316" s="8" t="str">
        <f t="shared" si="69"/>
        <v>Not Blank</v>
      </c>
      <c r="F4316">
        <f>_xlfn.XLOOKUP(C4316,'Wk no''s'!B:B,'Wk no''s'!C:C,FALSE)</f>
        <v>23</v>
      </c>
    </row>
    <row r="4317" spans="1:6" x14ac:dyDescent="0.25">
      <c r="A4317" t="s">
        <v>8541</v>
      </c>
      <c r="B4317">
        <v>0</v>
      </c>
      <c r="C4317" s="1">
        <v>45810</v>
      </c>
      <c r="D4317" t="s">
        <v>2</v>
      </c>
      <c r="E4317" s="8" t="str">
        <f t="shared" si="69"/>
        <v>Blank</v>
      </c>
      <c r="F4317">
        <f>_xlfn.XLOOKUP(C4317,'Wk no''s'!B:B,'Wk no''s'!C:C,FALSE)</f>
        <v>23</v>
      </c>
    </row>
    <row r="4318" spans="1:6" x14ac:dyDescent="0.25">
      <c r="A4318" t="s">
        <v>8542</v>
      </c>
      <c r="B4318">
        <v>0</v>
      </c>
      <c r="C4318" s="1">
        <v>45810</v>
      </c>
      <c r="D4318" t="s">
        <v>2</v>
      </c>
      <c r="E4318" s="8" t="str">
        <f t="shared" si="69"/>
        <v>Blank</v>
      </c>
      <c r="F4318">
        <f>_xlfn.XLOOKUP(C4318,'Wk no''s'!B:B,'Wk no''s'!C:C,FALSE)</f>
        <v>23</v>
      </c>
    </row>
    <row r="4319" spans="1:6" x14ac:dyDescent="0.25">
      <c r="A4319" t="s">
        <v>8543</v>
      </c>
      <c r="C4319" s="1">
        <v>45810</v>
      </c>
      <c r="D4319" t="s">
        <v>2</v>
      </c>
      <c r="E4319" s="8" t="str">
        <f t="shared" si="69"/>
        <v>Blank</v>
      </c>
      <c r="F4319">
        <f>_xlfn.XLOOKUP(C4319,'Wk no''s'!B:B,'Wk no''s'!C:C,FALSE)</f>
        <v>23</v>
      </c>
    </row>
    <row r="4320" spans="1:6" x14ac:dyDescent="0.25">
      <c r="A4320" t="s">
        <v>8544</v>
      </c>
      <c r="B4320">
        <v>8</v>
      </c>
      <c r="C4320" s="1">
        <v>45811</v>
      </c>
      <c r="D4320" t="s">
        <v>2</v>
      </c>
      <c r="E4320" s="8" t="str">
        <f t="shared" si="69"/>
        <v>Not Blank</v>
      </c>
      <c r="F4320">
        <f>_xlfn.XLOOKUP(C4320,'Wk no''s'!B:B,'Wk no''s'!C:C,FALSE)</f>
        <v>23</v>
      </c>
    </row>
    <row r="4321" spans="1:6" x14ac:dyDescent="0.25">
      <c r="A4321" t="s">
        <v>8545</v>
      </c>
      <c r="B4321">
        <v>32</v>
      </c>
      <c r="C4321" s="1">
        <v>45814</v>
      </c>
      <c r="D4321" t="s">
        <v>2</v>
      </c>
      <c r="E4321" s="8" t="str">
        <f t="shared" si="69"/>
        <v>Not Blank</v>
      </c>
      <c r="F4321">
        <f>_xlfn.XLOOKUP(C4321,'Wk no''s'!B:B,'Wk no''s'!C:C,FALSE)</f>
        <v>23</v>
      </c>
    </row>
    <row r="4322" spans="1:6" x14ac:dyDescent="0.25">
      <c r="A4322" t="s">
        <v>8546</v>
      </c>
      <c r="B4322">
        <v>0</v>
      </c>
      <c r="C4322" s="1">
        <v>45810</v>
      </c>
      <c r="D4322" t="s">
        <v>2</v>
      </c>
      <c r="E4322" s="8" t="str">
        <f t="shared" si="69"/>
        <v>Blank</v>
      </c>
      <c r="F4322">
        <f>_xlfn.XLOOKUP(C4322,'Wk no''s'!B:B,'Wk no''s'!C:C,FALSE)</f>
        <v>23</v>
      </c>
    </row>
    <row r="4323" spans="1:6" x14ac:dyDescent="0.25">
      <c r="A4323" t="s">
        <v>8547</v>
      </c>
      <c r="B4323">
        <v>8</v>
      </c>
      <c r="C4323" s="1">
        <v>45811</v>
      </c>
      <c r="D4323" t="s">
        <v>2</v>
      </c>
      <c r="E4323" s="8" t="str">
        <f t="shared" si="69"/>
        <v>Not Blank</v>
      </c>
      <c r="F4323">
        <f>_xlfn.XLOOKUP(C4323,'Wk no''s'!B:B,'Wk no''s'!C:C,FALSE)</f>
        <v>23</v>
      </c>
    </row>
    <row r="4324" spans="1:6" x14ac:dyDescent="0.25">
      <c r="A4324" t="s">
        <v>8548</v>
      </c>
      <c r="C4324" s="1">
        <v>45810</v>
      </c>
      <c r="D4324" t="s">
        <v>2</v>
      </c>
      <c r="E4324" s="8" t="str">
        <f t="shared" si="69"/>
        <v>Blank</v>
      </c>
      <c r="F4324">
        <f>_xlfn.XLOOKUP(C4324,'Wk no''s'!B:B,'Wk no''s'!C:C,FALSE)</f>
        <v>23</v>
      </c>
    </row>
    <row r="4325" spans="1:6" x14ac:dyDescent="0.25">
      <c r="A4325" t="s">
        <v>8549</v>
      </c>
      <c r="C4325" s="1">
        <v>45810</v>
      </c>
      <c r="D4325" t="s">
        <v>2</v>
      </c>
      <c r="E4325" s="8" t="str">
        <f t="shared" si="69"/>
        <v>Blank</v>
      </c>
      <c r="F4325">
        <f>_xlfn.XLOOKUP(C4325,'Wk no''s'!B:B,'Wk no''s'!C:C,FALSE)</f>
        <v>23</v>
      </c>
    </row>
    <row r="4326" spans="1:6" x14ac:dyDescent="0.25">
      <c r="A4326" t="s">
        <v>8550</v>
      </c>
      <c r="B4326">
        <v>0</v>
      </c>
      <c r="C4326" s="1">
        <v>45810</v>
      </c>
      <c r="D4326" t="s">
        <v>2</v>
      </c>
      <c r="E4326" s="8" t="str">
        <f t="shared" si="69"/>
        <v>Blank</v>
      </c>
      <c r="F4326">
        <f>_xlfn.XLOOKUP(C4326,'Wk no''s'!B:B,'Wk no''s'!C:C,FALSE)</f>
        <v>23</v>
      </c>
    </row>
    <row r="4327" spans="1:6" x14ac:dyDescent="0.25">
      <c r="A4327" t="s">
        <v>8551</v>
      </c>
      <c r="B4327">
        <v>0</v>
      </c>
      <c r="C4327" s="1">
        <v>45810</v>
      </c>
      <c r="D4327" t="s">
        <v>2</v>
      </c>
      <c r="E4327" s="8" t="str">
        <f t="shared" si="69"/>
        <v>Blank</v>
      </c>
      <c r="F4327">
        <f>_xlfn.XLOOKUP(C4327,'Wk no''s'!B:B,'Wk no''s'!C:C,FALSE)</f>
        <v>23</v>
      </c>
    </row>
    <row r="4328" spans="1:6" x14ac:dyDescent="0.25">
      <c r="A4328" t="s">
        <v>8552</v>
      </c>
      <c r="B4328">
        <v>-8</v>
      </c>
      <c r="C4328" s="1">
        <v>45810</v>
      </c>
      <c r="D4328" t="s">
        <v>2</v>
      </c>
      <c r="E4328" s="8" t="str">
        <f t="shared" si="69"/>
        <v>Not Blank</v>
      </c>
      <c r="F4328">
        <f>_xlfn.XLOOKUP(C4328,'Wk no''s'!B:B,'Wk no''s'!C:C,FALSE)</f>
        <v>23</v>
      </c>
    </row>
    <row r="4329" spans="1:6" x14ac:dyDescent="0.25">
      <c r="A4329" t="s">
        <v>8553</v>
      </c>
      <c r="B4329">
        <v>16</v>
      </c>
      <c r="C4329" s="1">
        <v>45812</v>
      </c>
      <c r="D4329" t="s">
        <v>2</v>
      </c>
      <c r="E4329" s="8" t="str">
        <f t="shared" si="69"/>
        <v>Not Blank</v>
      </c>
      <c r="F4329">
        <f>_xlfn.XLOOKUP(C4329,'Wk no''s'!B:B,'Wk no''s'!C:C,FALSE)</f>
        <v>23</v>
      </c>
    </row>
    <row r="4330" spans="1:6" x14ac:dyDescent="0.25">
      <c r="A4330" t="s">
        <v>8554</v>
      </c>
      <c r="C4330" s="1">
        <v>45810</v>
      </c>
      <c r="D4330" t="s">
        <v>2</v>
      </c>
      <c r="E4330" s="8" t="str">
        <f t="shared" si="69"/>
        <v>Blank</v>
      </c>
      <c r="F4330">
        <f>_xlfn.XLOOKUP(C4330,'Wk no''s'!B:B,'Wk no''s'!C:C,FALSE)</f>
        <v>23</v>
      </c>
    </row>
    <row r="4331" spans="1:6" x14ac:dyDescent="0.25">
      <c r="A4331" t="s">
        <v>8555</v>
      </c>
      <c r="B4331">
        <v>0</v>
      </c>
      <c r="C4331" s="1">
        <v>45810</v>
      </c>
      <c r="D4331" t="s">
        <v>2</v>
      </c>
      <c r="E4331" s="8" t="str">
        <f t="shared" si="69"/>
        <v>Blank</v>
      </c>
      <c r="F4331">
        <f>_xlfn.XLOOKUP(C4331,'Wk no''s'!B:B,'Wk no''s'!C:C,FALSE)</f>
        <v>23</v>
      </c>
    </row>
    <row r="4332" spans="1:6" x14ac:dyDescent="0.25">
      <c r="A4332" t="s">
        <v>8556</v>
      </c>
      <c r="B4332">
        <v>0</v>
      </c>
      <c r="C4332" s="1">
        <v>45810</v>
      </c>
      <c r="D4332" t="s">
        <v>2</v>
      </c>
      <c r="E4332" s="8" t="str">
        <f t="shared" si="69"/>
        <v>Blank</v>
      </c>
      <c r="F4332">
        <f>_xlfn.XLOOKUP(C4332,'Wk no''s'!B:B,'Wk no''s'!C:C,FALSE)</f>
        <v>23</v>
      </c>
    </row>
    <row r="4333" spans="1:6" x14ac:dyDescent="0.25">
      <c r="A4333" t="s">
        <v>8557</v>
      </c>
      <c r="C4333" s="1">
        <v>45810</v>
      </c>
      <c r="D4333" t="s">
        <v>2</v>
      </c>
      <c r="E4333" s="8" t="str">
        <f t="shared" si="69"/>
        <v>Blank</v>
      </c>
      <c r="F4333">
        <f>_xlfn.XLOOKUP(C4333,'Wk no''s'!B:B,'Wk no''s'!C:C,FALSE)</f>
        <v>23</v>
      </c>
    </row>
    <row r="4334" spans="1:6" x14ac:dyDescent="0.25">
      <c r="A4334" t="s">
        <v>8558</v>
      </c>
      <c r="B4334">
        <v>0</v>
      </c>
      <c r="C4334" s="1">
        <v>45810</v>
      </c>
      <c r="D4334" t="s">
        <v>2</v>
      </c>
      <c r="E4334" s="8" t="str">
        <f t="shared" si="69"/>
        <v>Blank</v>
      </c>
      <c r="F4334">
        <f>_xlfn.XLOOKUP(C4334,'Wk no''s'!B:B,'Wk no''s'!C:C,FALSE)</f>
        <v>23</v>
      </c>
    </row>
    <row r="4335" spans="1:6" x14ac:dyDescent="0.25">
      <c r="A4335" t="s">
        <v>8559</v>
      </c>
      <c r="B4335">
        <v>0</v>
      </c>
      <c r="C4335" s="1">
        <v>45810</v>
      </c>
      <c r="D4335" t="s">
        <v>2</v>
      </c>
      <c r="E4335" s="8" t="str">
        <f t="shared" si="69"/>
        <v>Blank</v>
      </c>
      <c r="F4335">
        <f>_xlfn.XLOOKUP(C4335,'Wk no''s'!B:B,'Wk no''s'!C:C,FALSE)</f>
        <v>23</v>
      </c>
    </row>
    <row r="4336" spans="1:6" x14ac:dyDescent="0.25">
      <c r="A4336" t="s">
        <v>8560</v>
      </c>
      <c r="B4336">
        <v>0</v>
      </c>
      <c r="C4336" s="1">
        <v>45810</v>
      </c>
      <c r="D4336" t="s">
        <v>2</v>
      </c>
      <c r="E4336" s="8" t="str">
        <f t="shared" si="69"/>
        <v>Blank</v>
      </c>
      <c r="F4336">
        <f>_xlfn.XLOOKUP(C4336,'Wk no''s'!B:B,'Wk no''s'!C:C,FALSE)</f>
        <v>23</v>
      </c>
    </row>
    <row r="4337" spans="1:6" x14ac:dyDescent="0.25">
      <c r="A4337" t="s">
        <v>8561</v>
      </c>
      <c r="B4337">
        <v>8</v>
      </c>
      <c r="C4337" s="1">
        <v>45811</v>
      </c>
      <c r="D4337" t="s">
        <v>2</v>
      </c>
      <c r="E4337" s="8" t="str">
        <f t="shared" si="69"/>
        <v>Not Blank</v>
      </c>
      <c r="F4337">
        <f>_xlfn.XLOOKUP(C4337,'Wk no''s'!B:B,'Wk no''s'!C:C,FALSE)</f>
        <v>23</v>
      </c>
    </row>
    <row r="4338" spans="1:6" x14ac:dyDescent="0.25">
      <c r="A4338" t="s">
        <v>8562</v>
      </c>
      <c r="C4338" s="1">
        <v>45810</v>
      </c>
      <c r="D4338" t="s">
        <v>2</v>
      </c>
      <c r="E4338" s="8" t="str">
        <f t="shared" si="69"/>
        <v>Blank</v>
      </c>
      <c r="F4338">
        <f>_xlfn.XLOOKUP(C4338,'Wk no''s'!B:B,'Wk no''s'!C:C,FALSE)</f>
        <v>23</v>
      </c>
    </row>
    <row r="4339" spans="1:6" x14ac:dyDescent="0.25">
      <c r="A4339" t="s">
        <v>8563</v>
      </c>
      <c r="C4339" s="1">
        <v>45810</v>
      </c>
      <c r="D4339" t="s">
        <v>2</v>
      </c>
      <c r="E4339" s="8" t="str">
        <f t="shared" si="69"/>
        <v>Blank</v>
      </c>
      <c r="F4339">
        <f>_xlfn.XLOOKUP(C4339,'Wk no''s'!B:B,'Wk no''s'!C:C,FALSE)</f>
        <v>23</v>
      </c>
    </row>
    <row r="4340" spans="1:6" x14ac:dyDescent="0.25">
      <c r="A4340" t="s">
        <v>8564</v>
      </c>
      <c r="B4340">
        <v>0</v>
      </c>
      <c r="C4340" s="1">
        <v>45810</v>
      </c>
      <c r="D4340" t="s">
        <v>2</v>
      </c>
      <c r="E4340" s="8" t="str">
        <f t="shared" si="69"/>
        <v>Blank</v>
      </c>
      <c r="F4340">
        <f>_xlfn.XLOOKUP(C4340,'Wk no''s'!B:B,'Wk no''s'!C:C,FALSE)</f>
        <v>23</v>
      </c>
    </row>
    <row r="4341" spans="1:6" x14ac:dyDescent="0.25">
      <c r="A4341" t="s">
        <v>8565</v>
      </c>
      <c r="C4341" s="1">
        <v>45810</v>
      </c>
      <c r="D4341" t="s">
        <v>2</v>
      </c>
      <c r="E4341" s="8" t="str">
        <f t="shared" si="69"/>
        <v>Blank</v>
      </c>
      <c r="F4341">
        <f>_xlfn.XLOOKUP(C4341,'Wk no''s'!B:B,'Wk no''s'!C:C,FALSE)</f>
        <v>23</v>
      </c>
    </row>
    <row r="4342" spans="1:6" x14ac:dyDescent="0.25">
      <c r="A4342" t="s">
        <v>8566</v>
      </c>
      <c r="B4342">
        <v>16</v>
      </c>
      <c r="C4342" s="1">
        <v>45812</v>
      </c>
      <c r="D4342" t="s">
        <v>2</v>
      </c>
      <c r="E4342" s="8" t="str">
        <f t="shared" si="69"/>
        <v>Not Blank</v>
      </c>
      <c r="F4342">
        <f>_xlfn.XLOOKUP(C4342,'Wk no''s'!B:B,'Wk no''s'!C:C,FALSE)</f>
        <v>23</v>
      </c>
    </row>
    <row r="4343" spans="1:6" x14ac:dyDescent="0.25">
      <c r="A4343" t="s">
        <v>8567</v>
      </c>
      <c r="B4343">
        <v>0</v>
      </c>
      <c r="C4343" s="1">
        <v>45810</v>
      </c>
      <c r="D4343" t="s">
        <v>2</v>
      </c>
      <c r="E4343" s="8" t="str">
        <f t="shared" si="69"/>
        <v>Blank</v>
      </c>
      <c r="F4343">
        <f>_xlfn.XLOOKUP(C4343,'Wk no''s'!B:B,'Wk no''s'!C:C,FALSE)</f>
        <v>23</v>
      </c>
    </row>
    <row r="4344" spans="1:6" x14ac:dyDescent="0.25">
      <c r="A4344" t="s">
        <v>8568</v>
      </c>
      <c r="B4344">
        <v>8</v>
      </c>
      <c r="C4344" s="1">
        <v>45811</v>
      </c>
      <c r="D4344" t="s">
        <v>2</v>
      </c>
      <c r="E4344" s="8" t="str">
        <f t="shared" ref="E4344:E4407" si="70">IF(B4344=0,"Blank","Not Blank")</f>
        <v>Not Blank</v>
      </c>
      <c r="F4344">
        <f>_xlfn.XLOOKUP(C4344,'Wk no''s'!B:B,'Wk no''s'!C:C,FALSE)</f>
        <v>23</v>
      </c>
    </row>
    <row r="4345" spans="1:6" x14ac:dyDescent="0.25">
      <c r="A4345" t="s">
        <v>8569</v>
      </c>
      <c r="B4345">
        <v>0</v>
      </c>
      <c r="C4345" s="1">
        <v>45810</v>
      </c>
      <c r="D4345" t="s">
        <v>2</v>
      </c>
      <c r="E4345" s="8" t="str">
        <f t="shared" si="70"/>
        <v>Blank</v>
      </c>
      <c r="F4345">
        <f>_xlfn.XLOOKUP(C4345,'Wk no''s'!B:B,'Wk no''s'!C:C,FALSE)</f>
        <v>23</v>
      </c>
    </row>
    <row r="4346" spans="1:6" x14ac:dyDescent="0.25">
      <c r="A4346" t="s">
        <v>8570</v>
      </c>
      <c r="B4346">
        <v>40</v>
      </c>
      <c r="C4346" s="1">
        <v>45814</v>
      </c>
      <c r="D4346" t="s">
        <v>2</v>
      </c>
      <c r="E4346" s="8" t="str">
        <f t="shared" si="70"/>
        <v>Not Blank</v>
      </c>
      <c r="F4346">
        <f>_xlfn.XLOOKUP(C4346,'Wk no''s'!B:B,'Wk no''s'!C:C,FALSE)</f>
        <v>23</v>
      </c>
    </row>
    <row r="4347" spans="1:6" x14ac:dyDescent="0.25">
      <c r="A4347" t="s">
        <v>8571</v>
      </c>
      <c r="C4347" s="1">
        <v>45810</v>
      </c>
      <c r="D4347" t="s">
        <v>2</v>
      </c>
      <c r="E4347" s="8" t="str">
        <f t="shared" si="70"/>
        <v>Blank</v>
      </c>
      <c r="F4347">
        <f>_xlfn.XLOOKUP(C4347,'Wk no''s'!B:B,'Wk no''s'!C:C,FALSE)</f>
        <v>23</v>
      </c>
    </row>
    <row r="4348" spans="1:6" x14ac:dyDescent="0.25">
      <c r="A4348" t="s">
        <v>8572</v>
      </c>
      <c r="C4348" s="1">
        <v>45810</v>
      </c>
      <c r="D4348" t="s">
        <v>2</v>
      </c>
      <c r="E4348" s="8" t="str">
        <f t="shared" si="70"/>
        <v>Blank</v>
      </c>
      <c r="F4348">
        <f>_xlfn.XLOOKUP(C4348,'Wk no''s'!B:B,'Wk no''s'!C:C,FALSE)</f>
        <v>23</v>
      </c>
    </row>
    <row r="4349" spans="1:6" x14ac:dyDescent="0.25">
      <c r="A4349" t="s">
        <v>8573</v>
      </c>
      <c r="B4349">
        <v>8</v>
      </c>
      <c r="C4349" s="1">
        <v>45811</v>
      </c>
      <c r="D4349" t="s">
        <v>2</v>
      </c>
      <c r="E4349" s="8" t="str">
        <f t="shared" si="70"/>
        <v>Not Blank</v>
      </c>
      <c r="F4349">
        <f>_xlfn.XLOOKUP(C4349,'Wk no''s'!B:B,'Wk no''s'!C:C,FALSE)</f>
        <v>23</v>
      </c>
    </row>
    <row r="4350" spans="1:6" x14ac:dyDescent="0.25">
      <c r="A4350" t="s">
        <v>8574</v>
      </c>
      <c r="C4350" s="1">
        <v>45810</v>
      </c>
      <c r="D4350" t="s">
        <v>2</v>
      </c>
      <c r="E4350" s="8" t="str">
        <f t="shared" si="70"/>
        <v>Blank</v>
      </c>
      <c r="F4350">
        <f>_xlfn.XLOOKUP(C4350,'Wk no''s'!B:B,'Wk no''s'!C:C,FALSE)</f>
        <v>23</v>
      </c>
    </row>
    <row r="4351" spans="1:6" x14ac:dyDescent="0.25">
      <c r="A4351" t="s">
        <v>8575</v>
      </c>
      <c r="B4351">
        <v>0</v>
      </c>
      <c r="C4351" s="1">
        <v>45811</v>
      </c>
      <c r="D4351" t="s">
        <v>2</v>
      </c>
      <c r="E4351" s="8" t="str">
        <f t="shared" si="70"/>
        <v>Blank</v>
      </c>
      <c r="F4351">
        <f>_xlfn.XLOOKUP(C4351,'Wk no''s'!B:B,'Wk no''s'!C:C,FALSE)</f>
        <v>23</v>
      </c>
    </row>
    <row r="4352" spans="1:6" x14ac:dyDescent="0.25">
      <c r="A4352" t="s">
        <v>8576</v>
      </c>
      <c r="B4352">
        <v>0</v>
      </c>
      <c r="C4352" s="1">
        <v>45811</v>
      </c>
      <c r="D4352" t="s">
        <v>2</v>
      </c>
      <c r="E4352" s="8" t="str">
        <f t="shared" si="70"/>
        <v>Blank</v>
      </c>
      <c r="F4352">
        <f>_xlfn.XLOOKUP(C4352,'Wk no''s'!B:B,'Wk no''s'!C:C,FALSE)</f>
        <v>23</v>
      </c>
    </row>
    <row r="4353" spans="1:6" x14ac:dyDescent="0.25">
      <c r="A4353" t="s">
        <v>8577</v>
      </c>
      <c r="B4353">
        <v>0</v>
      </c>
      <c r="C4353" s="1">
        <v>45811</v>
      </c>
      <c r="D4353" t="s">
        <v>2</v>
      </c>
      <c r="E4353" s="8" t="str">
        <f t="shared" si="70"/>
        <v>Blank</v>
      </c>
      <c r="F4353">
        <f>_xlfn.XLOOKUP(C4353,'Wk no''s'!B:B,'Wk no''s'!C:C,FALSE)</f>
        <v>23</v>
      </c>
    </row>
    <row r="4354" spans="1:6" x14ac:dyDescent="0.25">
      <c r="A4354" t="s">
        <v>8578</v>
      </c>
      <c r="B4354">
        <v>16</v>
      </c>
      <c r="C4354" s="1">
        <v>45813</v>
      </c>
      <c r="D4354" t="s">
        <v>2</v>
      </c>
      <c r="E4354" s="8" t="str">
        <f t="shared" si="70"/>
        <v>Not Blank</v>
      </c>
      <c r="F4354">
        <f>_xlfn.XLOOKUP(C4354,'Wk no''s'!B:B,'Wk no''s'!C:C,FALSE)</f>
        <v>23</v>
      </c>
    </row>
    <row r="4355" spans="1:6" x14ac:dyDescent="0.25">
      <c r="A4355" t="s">
        <v>8579</v>
      </c>
      <c r="B4355">
        <v>0</v>
      </c>
      <c r="C4355" s="1">
        <v>45811</v>
      </c>
      <c r="D4355" t="s">
        <v>2</v>
      </c>
      <c r="E4355" s="8" t="str">
        <f t="shared" si="70"/>
        <v>Blank</v>
      </c>
      <c r="F4355">
        <f>_xlfn.XLOOKUP(C4355,'Wk no''s'!B:B,'Wk no''s'!C:C,FALSE)</f>
        <v>23</v>
      </c>
    </row>
    <row r="4356" spans="1:6" x14ac:dyDescent="0.25">
      <c r="A4356" t="s">
        <v>8580</v>
      </c>
      <c r="C4356" s="1">
        <v>45811</v>
      </c>
      <c r="D4356" t="s">
        <v>2</v>
      </c>
      <c r="E4356" s="8" t="str">
        <f t="shared" si="70"/>
        <v>Blank</v>
      </c>
      <c r="F4356">
        <f>_xlfn.XLOOKUP(C4356,'Wk no''s'!B:B,'Wk no''s'!C:C,FALSE)</f>
        <v>23</v>
      </c>
    </row>
    <row r="4357" spans="1:6" x14ac:dyDescent="0.25">
      <c r="A4357" t="s">
        <v>8581</v>
      </c>
      <c r="B4357">
        <v>24</v>
      </c>
      <c r="C4357" s="1">
        <v>45813</v>
      </c>
      <c r="D4357" t="s">
        <v>2</v>
      </c>
      <c r="E4357" s="8" t="str">
        <f t="shared" si="70"/>
        <v>Not Blank</v>
      </c>
      <c r="F4357">
        <f>_xlfn.XLOOKUP(C4357,'Wk no''s'!B:B,'Wk no''s'!C:C,FALSE)</f>
        <v>23</v>
      </c>
    </row>
    <row r="4358" spans="1:6" x14ac:dyDescent="0.25">
      <c r="A4358" t="s">
        <v>8582</v>
      </c>
      <c r="B4358">
        <v>0</v>
      </c>
      <c r="C4358" s="1">
        <v>45811</v>
      </c>
      <c r="D4358" t="s">
        <v>2</v>
      </c>
      <c r="E4358" s="8" t="str">
        <f t="shared" si="70"/>
        <v>Blank</v>
      </c>
      <c r="F4358">
        <f>_xlfn.XLOOKUP(C4358,'Wk no''s'!B:B,'Wk no''s'!C:C,FALSE)</f>
        <v>23</v>
      </c>
    </row>
    <row r="4359" spans="1:6" x14ac:dyDescent="0.25">
      <c r="A4359" t="s">
        <v>8583</v>
      </c>
      <c r="B4359">
        <v>0</v>
      </c>
      <c r="C4359" s="1">
        <v>45811</v>
      </c>
      <c r="D4359" t="s">
        <v>2</v>
      </c>
      <c r="E4359" s="8" t="str">
        <f t="shared" si="70"/>
        <v>Blank</v>
      </c>
      <c r="F4359">
        <f>_xlfn.XLOOKUP(C4359,'Wk no''s'!B:B,'Wk no''s'!C:C,FALSE)</f>
        <v>23</v>
      </c>
    </row>
    <row r="4360" spans="1:6" x14ac:dyDescent="0.25">
      <c r="A4360" t="s">
        <v>8584</v>
      </c>
      <c r="C4360" s="1">
        <v>45811</v>
      </c>
      <c r="D4360" t="s">
        <v>2</v>
      </c>
      <c r="E4360" s="8" t="str">
        <f t="shared" si="70"/>
        <v>Blank</v>
      </c>
      <c r="F4360">
        <f>_xlfn.XLOOKUP(C4360,'Wk no''s'!B:B,'Wk no''s'!C:C,FALSE)</f>
        <v>23</v>
      </c>
    </row>
    <row r="4361" spans="1:6" x14ac:dyDescent="0.25">
      <c r="A4361" t="s">
        <v>8585</v>
      </c>
      <c r="B4361">
        <v>0</v>
      </c>
      <c r="C4361" s="1">
        <v>45811</v>
      </c>
      <c r="D4361" t="s">
        <v>2</v>
      </c>
      <c r="E4361" s="8" t="str">
        <f t="shared" si="70"/>
        <v>Blank</v>
      </c>
      <c r="F4361">
        <f>_xlfn.XLOOKUP(C4361,'Wk no''s'!B:B,'Wk no''s'!C:C,FALSE)</f>
        <v>23</v>
      </c>
    </row>
    <row r="4362" spans="1:6" x14ac:dyDescent="0.25">
      <c r="A4362" t="s">
        <v>8586</v>
      </c>
      <c r="B4362">
        <v>0</v>
      </c>
      <c r="C4362" s="1">
        <v>45811</v>
      </c>
      <c r="D4362" t="s">
        <v>2</v>
      </c>
      <c r="E4362" s="8" t="str">
        <f t="shared" si="70"/>
        <v>Blank</v>
      </c>
      <c r="F4362">
        <f>_xlfn.XLOOKUP(C4362,'Wk no''s'!B:B,'Wk no''s'!C:C,FALSE)</f>
        <v>23</v>
      </c>
    </row>
    <row r="4363" spans="1:6" x14ac:dyDescent="0.25">
      <c r="A4363" t="s">
        <v>8587</v>
      </c>
      <c r="B4363">
        <v>8</v>
      </c>
      <c r="C4363" s="1">
        <v>45812</v>
      </c>
      <c r="D4363" t="s">
        <v>2</v>
      </c>
      <c r="E4363" s="8" t="str">
        <f t="shared" si="70"/>
        <v>Not Blank</v>
      </c>
      <c r="F4363">
        <f>_xlfn.XLOOKUP(C4363,'Wk no''s'!B:B,'Wk no''s'!C:C,FALSE)</f>
        <v>23</v>
      </c>
    </row>
    <row r="4364" spans="1:6" x14ac:dyDescent="0.25">
      <c r="A4364" t="s">
        <v>8588</v>
      </c>
      <c r="B4364">
        <v>24</v>
      </c>
      <c r="C4364" s="1">
        <v>45814</v>
      </c>
      <c r="D4364" t="s">
        <v>2</v>
      </c>
      <c r="E4364" s="8" t="str">
        <f t="shared" si="70"/>
        <v>Not Blank</v>
      </c>
      <c r="F4364">
        <f>_xlfn.XLOOKUP(C4364,'Wk no''s'!B:B,'Wk no''s'!C:C,FALSE)</f>
        <v>23</v>
      </c>
    </row>
    <row r="4365" spans="1:6" x14ac:dyDescent="0.25">
      <c r="A4365" t="s">
        <v>8589</v>
      </c>
      <c r="B4365">
        <v>0</v>
      </c>
      <c r="C4365" s="1">
        <v>45812</v>
      </c>
      <c r="D4365" t="s">
        <v>2</v>
      </c>
      <c r="E4365" s="8" t="str">
        <f t="shared" si="70"/>
        <v>Blank</v>
      </c>
      <c r="F4365">
        <f>_xlfn.XLOOKUP(C4365,'Wk no''s'!B:B,'Wk no''s'!C:C,FALSE)</f>
        <v>23</v>
      </c>
    </row>
    <row r="4366" spans="1:6" x14ac:dyDescent="0.25">
      <c r="A4366" t="s">
        <v>8590</v>
      </c>
      <c r="B4366">
        <v>0</v>
      </c>
      <c r="C4366" s="1">
        <v>45811</v>
      </c>
      <c r="D4366" t="s">
        <v>2</v>
      </c>
      <c r="E4366" s="8" t="str">
        <f t="shared" si="70"/>
        <v>Blank</v>
      </c>
      <c r="F4366">
        <f>_xlfn.XLOOKUP(C4366,'Wk no''s'!B:B,'Wk no''s'!C:C,FALSE)</f>
        <v>23</v>
      </c>
    </row>
    <row r="4367" spans="1:6" x14ac:dyDescent="0.25">
      <c r="A4367" t="s">
        <v>8591</v>
      </c>
      <c r="C4367" s="1">
        <v>45812</v>
      </c>
      <c r="D4367" t="s">
        <v>2</v>
      </c>
      <c r="E4367" s="8" t="str">
        <f t="shared" si="70"/>
        <v>Blank</v>
      </c>
      <c r="F4367">
        <f>_xlfn.XLOOKUP(C4367,'Wk no''s'!B:B,'Wk no''s'!C:C,FALSE)</f>
        <v>23</v>
      </c>
    </row>
    <row r="4368" spans="1:6" x14ac:dyDescent="0.25">
      <c r="A4368" t="s">
        <v>8592</v>
      </c>
      <c r="B4368">
        <v>0</v>
      </c>
      <c r="C4368" s="1">
        <v>45814</v>
      </c>
      <c r="D4368" t="s">
        <v>2</v>
      </c>
      <c r="E4368" s="8" t="str">
        <f t="shared" si="70"/>
        <v>Blank</v>
      </c>
      <c r="F4368">
        <f>_xlfn.XLOOKUP(C4368,'Wk no''s'!B:B,'Wk no''s'!C:C,FALSE)</f>
        <v>23</v>
      </c>
    </row>
    <row r="4369" spans="1:6" x14ac:dyDescent="0.25">
      <c r="A4369" t="s">
        <v>8593</v>
      </c>
      <c r="C4369" s="1">
        <v>45812</v>
      </c>
      <c r="D4369" t="s">
        <v>2</v>
      </c>
      <c r="E4369" s="8" t="str">
        <f t="shared" si="70"/>
        <v>Blank</v>
      </c>
      <c r="F4369">
        <f>_xlfn.XLOOKUP(C4369,'Wk no''s'!B:B,'Wk no''s'!C:C,FALSE)</f>
        <v>23</v>
      </c>
    </row>
    <row r="4370" spans="1:6" x14ac:dyDescent="0.25">
      <c r="A4370" t="s">
        <v>8594</v>
      </c>
      <c r="C4370" s="1">
        <v>45812</v>
      </c>
      <c r="D4370" t="s">
        <v>2</v>
      </c>
      <c r="E4370" s="8" t="str">
        <f t="shared" si="70"/>
        <v>Blank</v>
      </c>
      <c r="F4370">
        <f>_xlfn.XLOOKUP(C4370,'Wk no''s'!B:B,'Wk no''s'!C:C,FALSE)</f>
        <v>23</v>
      </c>
    </row>
    <row r="4371" spans="1:6" x14ac:dyDescent="0.25">
      <c r="A4371" t="s">
        <v>8595</v>
      </c>
      <c r="C4371" s="1">
        <v>45812</v>
      </c>
      <c r="D4371" t="s">
        <v>2</v>
      </c>
      <c r="E4371" s="8" t="str">
        <f t="shared" si="70"/>
        <v>Blank</v>
      </c>
      <c r="F4371">
        <f>_xlfn.XLOOKUP(C4371,'Wk no''s'!B:B,'Wk no''s'!C:C,FALSE)</f>
        <v>23</v>
      </c>
    </row>
    <row r="4372" spans="1:6" x14ac:dyDescent="0.25">
      <c r="A4372" t="s">
        <v>8596</v>
      </c>
      <c r="C4372" s="1">
        <v>45812</v>
      </c>
      <c r="D4372" t="s">
        <v>2</v>
      </c>
      <c r="E4372" s="8" t="str">
        <f t="shared" si="70"/>
        <v>Blank</v>
      </c>
      <c r="F4372">
        <f>_xlfn.XLOOKUP(C4372,'Wk no''s'!B:B,'Wk no''s'!C:C,FALSE)</f>
        <v>23</v>
      </c>
    </row>
    <row r="4373" spans="1:6" x14ac:dyDescent="0.25">
      <c r="A4373" t="s">
        <v>8597</v>
      </c>
      <c r="B4373">
        <v>16</v>
      </c>
      <c r="C4373" s="1">
        <v>45812</v>
      </c>
      <c r="D4373" t="s">
        <v>2</v>
      </c>
      <c r="E4373" s="8" t="str">
        <f t="shared" si="70"/>
        <v>Not Blank</v>
      </c>
      <c r="F4373">
        <f>_xlfn.XLOOKUP(C4373,'Wk no''s'!B:B,'Wk no''s'!C:C,FALSE)</f>
        <v>23</v>
      </c>
    </row>
    <row r="4374" spans="1:6" x14ac:dyDescent="0.25">
      <c r="A4374" t="s">
        <v>8598</v>
      </c>
      <c r="C4374" s="1">
        <v>45812</v>
      </c>
      <c r="D4374" t="s">
        <v>2</v>
      </c>
      <c r="E4374" s="8" t="str">
        <f t="shared" si="70"/>
        <v>Blank</v>
      </c>
      <c r="F4374">
        <f>_xlfn.XLOOKUP(C4374,'Wk no''s'!B:B,'Wk no''s'!C:C,FALSE)</f>
        <v>23</v>
      </c>
    </row>
    <row r="4375" spans="1:6" x14ac:dyDescent="0.25">
      <c r="A4375" t="s">
        <v>8599</v>
      </c>
      <c r="B4375">
        <v>16</v>
      </c>
      <c r="C4375" s="1">
        <v>45814</v>
      </c>
      <c r="D4375" t="s">
        <v>2</v>
      </c>
      <c r="E4375" s="8" t="str">
        <f t="shared" si="70"/>
        <v>Not Blank</v>
      </c>
      <c r="F4375">
        <f>_xlfn.XLOOKUP(C4375,'Wk no''s'!B:B,'Wk no''s'!C:C,FALSE)</f>
        <v>23</v>
      </c>
    </row>
    <row r="4376" spans="1:6" x14ac:dyDescent="0.25">
      <c r="A4376" t="s">
        <v>8600</v>
      </c>
      <c r="B4376">
        <v>8</v>
      </c>
      <c r="C4376" s="1">
        <v>45813</v>
      </c>
      <c r="D4376" t="s">
        <v>2</v>
      </c>
      <c r="E4376" s="8" t="str">
        <f t="shared" si="70"/>
        <v>Not Blank</v>
      </c>
      <c r="F4376">
        <f>_xlfn.XLOOKUP(C4376,'Wk no''s'!B:B,'Wk no''s'!C:C,FALSE)</f>
        <v>23</v>
      </c>
    </row>
    <row r="4377" spans="1:6" x14ac:dyDescent="0.25">
      <c r="A4377" t="s">
        <v>8601</v>
      </c>
      <c r="B4377">
        <v>0</v>
      </c>
      <c r="C4377" s="1">
        <v>45812</v>
      </c>
      <c r="D4377" t="s">
        <v>2</v>
      </c>
      <c r="E4377" s="8" t="str">
        <f t="shared" si="70"/>
        <v>Blank</v>
      </c>
      <c r="F4377">
        <f>_xlfn.XLOOKUP(C4377,'Wk no''s'!B:B,'Wk no''s'!C:C,FALSE)</f>
        <v>23</v>
      </c>
    </row>
    <row r="4378" spans="1:6" x14ac:dyDescent="0.25">
      <c r="A4378" t="s">
        <v>8602</v>
      </c>
      <c r="B4378">
        <v>8</v>
      </c>
      <c r="C4378" s="1">
        <v>45813</v>
      </c>
      <c r="D4378" t="s">
        <v>2</v>
      </c>
      <c r="E4378" s="8" t="str">
        <f t="shared" si="70"/>
        <v>Not Blank</v>
      </c>
      <c r="F4378">
        <f>_xlfn.XLOOKUP(C4378,'Wk no''s'!B:B,'Wk no''s'!C:C,FALSE)</f>
        <v>23</v>
      </c>
    </row>
    <row r="4379" spans="1:6" x14ac:dyDescent="0.25">
      <c r="A4379" t="s">
        <v>8603</v>
      </c>
      <c r="C4379" s="1">
        <v>45814</v>
      </c>
      <c r="D4379" t="s">
        <v>2</v>
      </c>
      <c r="E4379" s="8" t="str">
        <f t="shared" si="70"/>
        <v>Blank</v>
      </c>
      <c r="F4379">
        <f>_xlfn.XLOOKUP(C4379,'Wk no''s'!B:B,'Wk no''s'!C:C,FALSE)</f>
        <v>23</v>
      </c>
    </row>
    <row r="4380" spans="1:6" x14ac:dyDescent="0.25">
      <c r="A4380" t="s">
        <v>8604</v>
      </c>
      <c r="B4380">
        <v>8</v>
      </c>
      <c r="C4380" s="1">
        <v>45813</v>
      </c>
      <c r="D4380" t="s">
        <v>2</v>
      </c>
      <c r="E4380" s="8" t="str">
        <f t="shared" si="70"/>
        <v>Not Blank</v>
      </c>
      <c r="F4380">
        <f>_xlfn.XLOOKUP(C4380,'Wk no''s'!B:B,'Wk no''s'!C:C,FALSE)</f>
        <v>23</v>
      </c>
    </row>
    <row r="4381" spans="1:6" x14ac:dyDescent="0.25">
      <c r="A4381" t="s">
        <v>8605</v>
      </c>
      <c r="C4381" s="1">
        <v>45812</v>
      </c>
      <c r="D4381" t="s">
        <v>2</v>
      </c>
      <c r="E4381" s="8" t="str">
        <f t="shared" si="70"/>
        <v>Blank</v>
      </c>
      <c r="F4381">
        <f>_xlfn.XLOOKUP(C4381,'Wk no''s'!B:B,'Wk no''s'!C:C,FALSE)</f>
        <v>23</v>
      </c>
    </row>
    <row r="4382" spans="1:6" x14ac:dyDescent="0.25">
      <c r="A4382" t="s">
        <v>8606</v>
      </c>
      <c r="B4382">
        <v>16</v>
      </c>
      <c r="C4382" s="1">
        <v>45814</v>
      </c>
      <c r="D4382" t="s">
        <v>2</v>
      </c>
      <c r="E4382" s="8" t="str">
        <f t="shared" si="70"/>
        <v>Not Blank</v>
      </c>
      <c r="F4382">
        <f>_xlfn.XLOOKUP(C4382,'Wk no''s'!B:B,'Wk no''s'!C:C,FALSE)</f>
        <v>23</v>
      </c>
    </row>
    <row r="4383" spans="1:6" x14ac:dyDescent="0.25">
      <c r="A4383" t="s">
        <v>8607</v>
      </c>
      <c r="C4383" s="1">
        <v>45812</v>
      </c>
      <c r="D4383" t="s">
        <v>2</v>
      </c>
      <c r="E4383" s="8" t="str">
        <f t="shared" si="70"/>
        <v>Blank</v>
      </c>
      <c r="F4383">
        <f>_xlfn.XLOOKUP(C4383,'Wk no''s'!B:B,'Wk no''s'!C:C,FALSE)</f>
        <v>23</v>
      </c>
    </row>
    <row r="4384" spans="1:6" x14ac:dyDescent="0.25">
      <c r="A4384" t="s">
        <v>8608</v>
      </c>
      <c r="B4384">
        <v>0</v>
      </c>
      <c r="C4384" s="1">
        <v>45812</v>
      </c>
      <c r="D4384" t="s">
        <v>2</v>
      </c>
      <c r="E4384" s="8" t="str">
        <f t="shared" si="70"/>
        <v>Blank</v>
      </c>
      <c r="F4384">
        <f>_xlfn.XLOOKUP(C4384,'Wk no''s'!B:B,'Wk no''s'!C:C,FALSE)</f>
        <v>23</v>
      </c>
    </row>
    <row r="4385" spans="1:6" x14ac:dyDescent="0.25">
      <c r="A4385" t="s">
        <v>8609</v>
      </c>
      <c r="B4385">
        <v>0</v>
      </c>
      <c r="C4385" s="1">
        <v>45813</v>
      </c>
      <c r="D4385" t="s">
        <v>2</v>
      </c>
      <c r="E4385" s="8" t="str">
        <f t="shared" si="70"/>
        <v>Blank</v>
      </c>
      <c r="F4385">
        <f>_xlfn.XLOOKUP(C4385,'Wk no''s'!B:B,'Wk no''s'!C:C,FALSE)</f>
        <v>23</v>
      </c>
    </row>
    <row r="4386" spans="1:6" x14ac:dyDescent="0.25">
      <c r="A4386" t="s">
        <v>8610</v>
      </c>
      <c r="B4386">
        <v>0</v>
      </c>
      <c r="C4386" s="1">
        <v>45813</v>
      </c>
      <c r="D4386" t="s">
        <v>2</v>
      </c>
      <c r="E4386" s="8" t="str">
        <f t="shared" si="70"/>
        <v>Blank</v>
      </c>
      <c r="F4386">
        <f>_xlfn.XLOOKUP(C4386,'Wk no''s'!B:B,'Wk no''s'!C:C,FALSE)</f>
        <v>23</v>
      </c>
    </row>
    <row r="4387" spans="1:6" x14ac:dyDescent="0.25">
      <c r="A4387" t="s">
        <v>8611</v>
      </c>
      <c r="B4387">
        <v>8</v>
      </c>
      <c r="C4387" s="1">
        <v>45814</v>
      </c>
      <c r="D4387" t="s">
        <v>2</v>
      </c>
      <c r="E4387" s="8" t="str">
        <f t="shared" si="70"/>
        <v>Not Blank</v>
      </c>
      <c r="F4387">
        <f>_xlfn.XLOOKUP(C4387,'Wk no''s'!B:B,'Wk no''s'!C:C,FALSE)</f>
        <v>23</v>
      </c>
    </row>
    <row r="4388" spans="1:6" x14ac:dyDescent="0.25">
      <c r="A4388" t="s">
        <v>8612</v>
      </c>
      <c r="C4388" s="1">
        <v>45813</v>
      </c>
      <c r="D4388" t="s">
        <v>2</v>
      </c>
      <c r="E4388" s="8" t="str">
        <f t="shared" si="70"/>
        <v>Blank</v>
      </c>
      <c r="F4388">
        <f>_xlfn.XLOOKUP(C4388,'Wk no''s'!B:B,'Wk no''s'!C:C,FALSE)</f>
        <v>23</v>
      </c>
    </row>
    <row r="4389" spans="1:6" x14ac:dyDescent="0.25">
      <c r="A4389" t="s">
        <v>8613</v>
      </c>
      <c r="B4389">
        <v>8</v>
      </c>
      <c r="C4389" s="1">
        <v>45814</v>
      </c>
      <c r="D4389" t="s">
        <v>2</v>
      </c>
      <c r="E4389" s="8" t="str">
        <f t="shared" si="70"/>
        <v>Not Blank</v>
      </c>
      <c r="F4389">
        <f>_xlfn.XLOOKUP(C4389,'Wk no''s'!B:B,'Wk no''s'!C:C,FALSE)</f>
        <v>23</v>
      </c>
    </row>
    <row r="4390" spans="1:6" x14ac:dyDescent="0.25">
      <c r="A4390" t="s">
        <v>8614</v>
      </c>
      <c r="B4390">
        <v>8</v>
      </c>
      <c r="C4390" s="1">
        <v>45813</v>
      </c>
      <c r="D4390" t="s">
        <v>2</v>
      </c>
      <c r="E4390" s="8" t="str">
        <f t="shared" si="70"/>
        <v>Not Blank</v>
      </c>
      <c r="F4390">
        <f>_xlfn.XLOOKUP(C4390,'Wk no''s'!B:B,'Wk no''s'!C:C,FALSE)</f>
        <v>23</v>
      </c>
    </row>
    <row r="4391" spans="1:6" x14ac:dyDescent="0.25">
      <c r="A4391" t="s">
        <v>8615</v>
      </c>
      <c r="B4391">
        <v>8</v>
      </c>
      <c r="C4391" s="1">
        <v>45814</v>
      </c>
      <c r="D4391" t="s">
        <v>2</v>
      </c>
      <c r="E4391" s="8" t="str">
        <f t="shared" si="70"/>
        <v>Not Blank</v>
      </c>
      <c r="F4391">
        <f>_xlfn.XLOOKUP(C4391,'Wk no''s'!B:B,'Wk no''s'!C:C,FALSE)</f>
        <v>23</v>
      </c>
    </row>
    <row r="4392" spans="1:6" x14ac:dyDescent="0.25">
      <c r="A4392" t="s">
        <v>8616</v>
      </c>
      <c r="C4392" s="1">
        <v>45813</v>
      </c>
      <c r="D4392" t="s">
        <v>2</v>
      </c>
      <c r="E4392" s="8" t="str">
        <f t="shared" si="70"/>
        <v>Blank</v>
      </c>
      <c r="F4392">
        <f>_xlfn.XLOOKUP(C4392,'Wk no''s'!B:B,'Wk no''s'!C:C,FALSE)</f>
        <v>23</v>
      </c>
    </row>
    <row r="4393" spans="1:6" x14ac:dyDescent="0.25">
      <c r="A4393" t="s">
        <v>8617</v>
      </c>
      <c r="C4393" s="1">
        <v>45813</v>
      </c>
      <c r="D4393" t="s">
        <v>2</v>
      </c>
      <c r="E4393" s="8" t="str">
        <f t="shared" si="70"/>
        <v>Blank</v>
      </c>
      <c r="F4393">
        <f>_xlfn.XLOOKUP(C4393,'Wk no''s'!B:B,'Wk no''s'!C:C,FALSE)</f>
        <v>23</v>
      </c>
    </row>
    <row r="4394" spans="1:6" x14ac:dyDescent="0.25">
      <c r="A4394" t="s">
        <v>8618</v>
      </c>
      <c r="B4394">
        <v>0</v>
      </c>
      <c r="C4394" s="1">
        <v>45813</v>
      </c>
      <c r="D4394" t="s">
        <v>2</v>
      </c>
      <c r="E4394" s="8" t="str">
        <f t="shared" si="70"/>
        <v>Blank</v>
      </c>
      <c r="F4394">
        <f>_xlfn.XLOOKUP(C4394,'Wk no''s'!B:B,'Wk no''s'!C:C,FALSE)</f>
        <v>23</v>
      </c>
    </row>
    <row r="4395" spans="1:6" x14ac:dyDescent="0.25">
      <c r="A4395" t="s">
        <v>8619</v>
      </c>
      <c r="B4395">
        <v>8</v>
      </c>
      <c r="C4395" s="1">
        <v>45814</v>
      </c>
      <c r="D4395" t="s">
        <v>2</v>
      </c>
      <c r="E4395" s="8" t="str">
        <f t="shared" si="70"/>
        <v>Not Blank</v>
      </c>
      <c r="F4395">
        <f>_xlfn.XLOOKUP(C4395,'Wk no''s'!B:B,'Wk no''s'!C:C,FALSE)</f>
        <v>23</v>
      </c>
    </row>
    <row r="4396" spans="1:6" x14ac:dyDescent="0.25">
      <c r="A4396" t="s">
        <v>8620</v>
      </c>
      <c r="B4396">
        <v>0</v>
      </c>
      <c r="C4396" s="1">
        <v>45813</v>
      </c>
      <c r="D4396" t="s">
        <v>2</v>
      </c>
      <c r="E4396" s="8" t="str">
        <f t="shared" si="70"/>
        <v>Blank</v>
      </c>
      <c r="F4396">
        <f>_xlfn.XLOOKUP(C4396,'Wk no''s'!B:B,'Wk no''s'!C:C,FALSE)</f>
        <v>23</v>
      </c>
    </row>
    <row r="4397" spans="1:6" x14ac:dyDescent="0.25">
      <c r="A4397" t="s">
        <v>8621</v>
      </c>
      <c r="C4397" s="1">
        <v>45812</v>
      </c>
      <c r="D4397" t="s">
        <v>2</v>
      </c>
      <c r="E4397" s="8" t="str">
        <f t="shared" si="70"/>
        <v>Blank</v>
      </c>
      <c r="F4397">
        <f>_xlfn.XLOOKUP(C4397,'Wk no''s'!B:B,'Wk no''s'!C:C,FALSE)</f>
        <v>23</v>
      </c>
    </row>
    <row r="4398" spans="1:6" x14ac:dyDescent="0.25">
      <c r="A4398" t="s">
        <v>8622</v>
      </c>
      <c r="C4398" s="1">
        <v>45813</v>
      </c>
      <c r="D4398" t="s">
        <v>2</v>
      </c>
      <c r="E4398" s="8" t="str">
        <f t="shared" si="70"/>
        <v>Blank</v>
      </c>
      <c r="F4398">
        <f>_xlfn.XLOOKUP(C4398,'Wk no''s'!B:B,'Wk no''s'!C:C,FALSE)</f>
        <v>23</v>
      </c>
    </row>
    <row r="4399" spans="1:6" x14ac:dyDescent="0.25">
      <c r="A4399" t="s">
        <v>8623</v>
      </c>
      <c r="B4399">
        <v>8</v>
      </c>
      <c r="C4399" s="1">
        <v>45814</v>
      </c>
      <c r="D4399" t="s">
        <v>2</v>
      </c>
      <c r="E4399" s="8" t="str">
        <f t="shared" si="70"/>
        <v>Not Blank</v>
      </c>
      <c r="F4399">
        <f>_xlfn.XLOOKUP(C4399,'Wk no''s'!B:B,'Wk no''s'!C:C,FALSE)</f>
        <v>23</v>
      </c>
    </row>
    <row r="4400" spans="1:6" x14ac:dyDescent="0.25">
      <c r="A4400" t="s">
        <v>8624</v>
      </c>
      <c r="C4400" s="1">
        <v>45813</v>
      </c>
      <c r="D4400" t="s">
        <v>2</v>
      </c>
      <c r="E4400" s="8" t="str">
        <f t="shared" si="70"/>
        <v>Blank</v>
      </c>
      <c r="F4400">
        <f>_xlfn.XLOOKUP(C4400,'Wk no''s'!B:B,'Wk no''s'!C:C,FALSE)</f>
        <v>23</v>
      </c>
    </row>
    <row r="4401" spans="1:6" x14ac:dyDescent="0.25">
      <c r="A4401" t="s">
        <v>8625</v>
      </c>
      <c r="B4401">
        <v>0</v>
      </c>
      <c r="C4401" s="1">
        <v>45813</v>
      </c>
      <c r="D4401" t="s">
        <v>2</v>
      </c>
      <c r="E4401" s="8" t="str">
        <f t="shared" si="70"/>
        <v>Blank</v>
      </c>
      <c r="F4401">
        <f>_xlfn.XLOOKUP(C4401,'Wk no''s'!B:B,'Wk no''s'!C:C,FALSE)</f>
        <v>23</v>
      </c>
    </row>
    <row r="4402" spans="1:6" x14ac:dyDescent="0.25">
      <c r="A4402" t="s">
        <v>8626</v>
      </c>
      <c r="B4402">
        <v>0</v>
      </c>
      <c r="C4402" s="1">
        <v>45813</v>
      </c>
      <c r="D4402" t="s">
        <v>2</v>
      </c>
      <c r="E4402" s="8" t="str">
        <f t="shared" si="70"/>
        <v>Blank</v>
      </c>
      <c r="F4402">
        <f>_xlfn.XLOOKUP(C4402,'Wk no''s'!B:B,'Wk no''s'!C:C,FALSE)</f>
        <v>23</v>
      </c>
    </row>
    <row r="4403" spans="1:6" x14ac:dyDescent="0.25">
      <c r="A4403" t="s">
        <v>8627</v>
      </c>
      <c r="B4403">
        <v>0</v>
      </c>
      <c r="C4403" s="1">
        <v>45813</v>
      </c>
      <c r="D4403" t="s">
        <v>2</v>
      </c>
      <c r="E4403" s="8" t="str">
        <f t="shared" si="70"/>
        <v>Blank</v>
      </c>
      <c r="F4403">
        <f>_xlfn.XLOOKUP(C4403,'Wk no''s'!B:B,'Wk no''s'!C:C,FALSE)</f>
        <v>23</v>
      </c>
    </row>
    <row r="4404" spans="1:6" x14ac:dyDescent="0.25">
      <c r="A4404" t="s">
        <v>8628</v>
      </c>
      <c r="B4404">
        <v>8</v>
      </c>
      <c r="C4404" s="1">
        <v>45814</v>
      </c>
      <c r="D4404" t="s">
        <v>2</v>
      </c>
      <c r="E4404" s="8" t="str">
        <f t="shared" si="70"/>
        <v>Not Blank</v>
      </c>
      <c r="F4404">
        <f>_xlfn.XLOOKUP(C4404,'Wk no''s'!B:B,'Wk no''s'!C:C,FALSE)</f>
        <v>23</v>
      </c>
    </row>
    <row r="4405" spans="1:6" x14ac:dyDescent="0.25">
      <c r="A4405" t="s">
        <v>8629</v>
      </c>
      <c r="B4405">
        <v>8</v>
      </c>
      <c r="C4405" s="1">
        <v>45814</v>
      </c>
      <c r="D4405" t="s">
        <v>2</v>
      </c>
      <c r="E4405" s="8" t="str">
        <f t="shared" si="70"/>
        <v>Not Blank</v>
      </c>
      <c r="F4405">
        <f>_xlfn.XLOOKUP(C4405,'Wk no''s'!B:B,'Wk no''s'!C:C,FALSE)</f>
        <v>23</v>
      </c>
    </row>
    <row r="4406" spans="1:6" x14ac:dyDescent="0.25">
      <c r="A4406" t="s">
        <v>8630</v>
      </c>
      <c r="B4406">
        <v>8</v>
      </c>
      <c r="C4406" s="1">
        <v>45814</v>
      </c>
      <c r="D4406" t="s">
        <v>2</v>
      </c>
      <c r="E4406" s="8" t="str">
        <f t="shared" si="70"/>
        <v>Not Blank</v>
      </c>
      <c r="F4406">
        <f>_xlfn.XLOOKUP(C4406,'Wk no''s'!B:B,'Wk no''s'!C:C,FALSE)</f>
        <v>23</v>
      </c>
    </row>
    <row r="4407" spans="1:6" x14ac:dyDescent="0.25">
      <c r="A4407" t="s">
        <v>8631</v>
      </c>
      <c r="C4407" s="1">
        <v>45813</v>
      </c>
      <c r="D4407" t="s">
        <v>2</v>
      </c>
      <c r="E4407" s="8" t="str">
        <f t="shared" si="70"/>
        <v>Blank</v>
      </c>
      <c r="F4407">
        <f>_xlfn.XLOOKUP(C4407,'Wk no''s'!B:B,'Wk no''s'!C:C,FALSE)</f>
        <v>23</v>
      </c>
    </row>
    <row r="4408" spans="1:6" x14ac:dyDescent="0.25">
      <c r="A4408" t="s">
        <v>8632</v>
      </c>
      <c r="B4408">
        <v>8</v>
      </c>
      <c r="C4408" s="1">
        <v>45814</v>
      </c>
      <c r="D4408" t="s">
        <v>2</v>
      </c>
      <c r="E4408" s="8" t="str">
        <f t="shared" ref="E4408:E4440" si="71">IF(B4408=0,"Blank","Not Blank")</f>
        <v>Not Blank</v>
      </c>
      <c r="F4408">
        <f>_xlfn.XLOOKUP(C4408,'Wk no''s'!B:B,'Wk no''s'!C:C,FALSE)</f>
        <v>23</v>
      </c>
    </row>
    <row r="4409" spans="1:6" x14ac:dyDescent="0.25">
      <c r="A4409" t="s">
        <v>8633</v>
      </c>
      <c r="B4409">
        <v>8</v>
      </c>
      <c r="C4409" s="1">
        <v>45814</v>
      </c>
      <c r="D4409" t="s">
        <v>2</v>
      </c>
      <c r="E4409" s="8" t="str">
        <f t="shared" si="71"/>
        <v>Not Blank</v>
      </c>
      <c r="F4409">
        <f>_xlfn.XLOOKUP(C4409,'Wk no''s'!B:B,'Wk no''s'!C:C,FALSE)</f>
        <v>23</v>
      </c>
    </row>
    <row r="4410" spans="1:6" x14ac:dyDescent="0.25">
      <c r="A4410" t="s">
        <v>8634</v>
      </c>
      <c r="C4410" s="1">
        <v>45813</v>
      </c>
      <c r="D4410" t="s">
        <v>2</v>
      </c>
      <c r="E4410" s="8" t="str">
        <f t="shared" si="71"/>
        <v>Blank</v>
      </c>
      <c r="F4410">
        <f>_xlfn.XLOOKUP(C4410,'Wk no''s'!B:B,'Wk no''s'!C:C,FALSE)</f>
        <v>23</v>
      </c>
    </row>
    <row r="4411" spans="1:6" x14ac:dyDescent="0.25">
      <c r="A4411" t="s">
        <v>8635</v>
      </c>
      <c r="C4411" s="1">
        <v>45813</v>
      </c>
      <c r="D4411" t="s">
        <v>2</v>
      </c>
      <c r="E4411" s="8" t="str">
        <f t="shared" si="71"/>
        <v>Blank</v>
      </c>
      <c r="F4411">
        <f>_xlfn.XLOOKUP(C4411,'Wk no''s'!B:B,'Wk no''s'!C:C,FALSE)</f>
        <v>23</v>
      </c>
    </row>
    <row r="4412" spans="1:6" x14ac:dyDescent="0.25">
      <c r="A4412" t="s">
        <v>8636</v>
      </c>
      <c r="C4412" s="1">
        <v>45813</v>
      </c>
      <c r="D4412" t="s">
        <v>2</v>
      </c>
      <c r="E4412" s="8" t="str">
        <f t="shared" si="71"/>
        <v>Blank</v>
      </c>
      <c r="F4412">
        <f>_xlfn.XLOOKUP(C4412,'Wk no''s'!B:B,'Wk no''s'!C:C,FALSE)</f>
        <v>23</v>
      </c>
    </row>
    <row r="4413" spans="1:6" x14ac:dyDescent="0.25">
      <c r="A4413" t="s">
        <v>8637</v>
      </c>
      <c r="C4413" s="1">
        <v>45814</v>
      </c>
      <c r="D4413" t="s">
        <v>2</v>
      </c>
      <c r="E4413" s="8" t="str">
        <f t="shared" si="71"/>
        <v>Blank</v>
      </c>
      <c r="F4413">
        <f>_xlfn.XLOOKUP(C4413,'Wk no''s'!B:B,'Wk no''s'!C:C,FALSE)</f>
        <v>23</v>
      </c>
    </row>
    <row r="4414" spans="1:6" x14ac:dyDescent="0.25">
      <c r="A4414" t="s">
        <v>8638</v>
      </c>
      <c r="B4414">
        <v>8</v>
      </c>
      <c r="C4414" s="1">
        <v>45814</v>
      </c>
      <c r="D4414" t="s">
        <v>2</v>
      </c>
      <c r="E4414" s="8" t="str">
        <f t="shared" si="71"/>
        <v>Not Blank</v>
      </c>
      <c r="F4414">
        <f>_xlfn.XLOOKUP(C4414,'Wk no''s'!B:B,'Wk no''s'!C:C,FALSE)</f>
        <v>23</v>
      </c>
    </row>
    <row r="4415" spans="1:6" x14ac:dyDescent="0.25">
      <c r="A4415" t="s">
        <v>8639</v>
      </c>
      <c r="B4415">
        <v>0</v>
      </c>
      <c r="C4415" s="1">
        <v>45814</v>
      </c>
      <c r="D4415" t="s">
        <v>2</v>
      </c>
      <c r="E4415" s="8" t="str">
        <f t="shared" si="71"/>
        <v>Blank</v>
      </c>
      <c r="F4415">
        <f>_xlfn.XLOOKUP(C4415,'Wk no''s'!B:B,'Wk no''s'!C:C,FALSE)</f>
        <v>23</v>
      </c>
    </row>
    <row r="4416" spans="1:6" x14ac:dyDescent="0.25">
      <c r="A4416" t="s">
        <v>8640</v>
      </c>
      <c r="B4416">
        <v>8</v>
      </c>
      <c r="C4416" s="1">
        <v>45814</v>
      </c>
      <c r="D4416" t="s">
        <v>2</v>
      </c>
      <c r="E4416" s="8" t="str">
        <f t="shared" si="71"/>
        <v>Not Blank</v>
      </c>
      <c r="F4416">
        <f>_xlfn.XLOOKUP(C4416,'Wk no''s'!B:B,'Wk no''s'!C:C,FALSE)</f>
        <v>23</v>
      </c>
    </row>
    <row r="4417" spans="1:6" x14ac:dyDescent="0.25">
      <c r="A4417" t="s">
        <v>8641</v>
      </c>
      <c r="C4417" s="1">
        <v>45814</v>
      </c>
      <c r="D4417" t="s">
        <v>2</v>
      </c>
      <c r="E4417" s="8" t="str">
        <f t="shared" si="71"/>
        <v>Blank</v>
      </c>
      <c r="F4417">
        <f>_xlfn.XLOOKUP(C4417,'Wk no''s'!B:B,'Wk no''s'!C:C,FALSE)</f>
        <v>23</v>
      </c>
    </row>
    <row r="4418" spans="1:6" x14ac:dyDescent="0.25">
      <c r="A4418" t="s">
        <v>8642</v>
      </c>
      <c r="C4418" s="1">
        <v>45814</v>
      </c>
      <c r="D4418" t="s">
        <v>2</v>
      </c>
      <c r="E4418" s="8" t="str">
        <f t="shared" si="71"/>
        <v>Blank</v>
      </c>
      <c r="F4418">
        <f>_xlfn.XLOOKUP(C4418,'Wk no''s'!B:B,'Wk no''s'!C:C,FALSE)</f>
        <v>23</v>
      </c>
    </row>
    <row r="4419" spans="1:6" x14ac:dyDescent="0.25">
      <c r="A4419" t="s">
        <v>8643</v>
      </c>
      <c r="B4419">
        <v>0</v>
      </c>
      <c r="C4419" s="1">
        <v>45814</v>
      </c>
      <c r="D4419" t="s">
        <v>2</v>
      </c>
      <c r="E4419" s="8" t="str">
        <f t="shared" si="71"/>
        <v>Blank</v>
      </c>
      <c r="F4419">
        <f>_xlfn.XLOOKUP(C4419,'Wk no''s'!B:B,'Wk no''s'!C:C,FALSE)</f>
        <v>23</v>
      </c>
    </row>
    <row r="4420" spans="1:6" x14ac:dyDescent="0.25">
      <c r="A4420" t="s">
        <v>8644</v>
      </c>
      <c r="B4420">
        <v>0</v>
      </c>
      <c r="C4420" s="1">
        <v>45814</v>
      </c>
      <c r="D4420" t="s">
        <v>2</v>
      </c>
      <c r="E4420" s="8" t="str">
        <f t="shared" si="71"/>
        <v>Blank</v>
      </c>
      <c r="F4420">
        <f>_xlfn.XLOOKUP(C4420,'Wk no''s'!B:B,'Wk no''s'!C:C,FALSE)</f>
        <v>23</v>
      </c>
    </row>
    <row r="4421" spans="1:6" x14ac:dyDescent="0.25">
      <c r="A4421" t="s">
        <v>8645</v>
      </c>
      <c r="C4421" s="1">
        <v>45814</v>
      </c>
      <c r="D4421" t="s">
        <v>2</v>
      </c>
      <c r="E4421" s="8" t="str">
        <f t="shared" si="71"/>
        <v>Blank</v>
      </c>
      <c r="F4421">
        <f>_xlfn.XLOOKUP(C4421,'Wk no''s'!B:B,'Wk no''s'!C:C,FALSE)</f>
        <v>23</v>
      </c>
    </row>
    <row r="4422" spans="1:6" x14ac:dyDescent="0.25">
      <c r="A4422" t="s">
        <v>8646</v>
      </c>
      <c r="C4422" s="1">
        <v>45814</v>
      </c>
      <c r="D4422" t="s">
        <v>2</v>
      </c>
      <c r="E4422" s="8" t="str">
        <f t="shared" si="71"/>
        <v>Blank</v>
      </c>
      <c r="F4422">
        <f>_xlfn.XLOOKUP(C4422,'Wk no''s'!B:B,'Wk no''s'!C:C,FALSE)</f>
        <v>23</v>
      </c>
    </row>
    <row r="4423" spans="1:6" x14ac:dyDescent="0.25">
      <c r="A4423" t="s">
        <v>8647</v>
      </c>
      <c r="B4423">
        <v>0</v>
      </c>
      <c r="C4423" s="1">
        <v>45814</v>
      </c>
      <c r="D4423" t="s">
        <v>2</v>
      </c>
      <c r="E4423" s="8" t="str">
        <f t="shared" si="71"/>
        <v>Blank</v>
      </c>
      <c r="F4423">
        <f>_xlfn.XLOOKUP(C4423,'Wk no''s'!B:B,'Wk no''s'!C:C,FALSE)</f>
        <v>23</v>
      </c>
    </row>
    <row r="4424" spans="1:6" x14ac:dyDescent="0.25">
      <c r="A4424" t="s">
        <v>8648</v>
      </c>
      <c r="C4424" s="1">
        <v>45814</v>
      </c>
      <c r="D4424" t="s">
        <v>2</v>
      </c>
      <c r="E4424" s="8" t="str">
        <f t="shared" si="71"/>
        <v>Blank</v>
      </c>
      <c r="F4424">
        <f>_xlfn.XLOOKUP(C4424,'Wk no''s'!B:B,'Wk no''s'!C:C,FALSE)</f>
        <v>23</v>
      </c>
    </row>
    <row r="4425" spans="1:6" x14ac:dyDescent="0.25">
      <c r="A4425" t="s">
        <v>8649</v>
      </c>
      <c r="C4425" s="1">
        <v>45814</v>
      </c>
      <c r="D4425" t="s">
        <v>2</v>
      </c>
      <c r="E4425" s="8" t="str">
        <f t="shared" si="71"/>
        <v>Blank</v>
      </c>
      <c r="F4425">
        <f>_xlfn.XLOOKUP(C4425,'Wk no''s'!B:B,'Wk no''s'!C:C,FALSE)</f>
        <v>23</v>
      </c>
    </row>
    <row r="4426" spans="1:6" x14ac:dyDescent="0.25">
      <c r="A4426" t="s">
        <v>8650</v>
      </c>
      <c r="C4426" s="1">
        <v>45814</v>
      </c>
      <c r="D4426" t="s">
        <v>2</v>
      </c>
      <c r="E4426" s="8" t="str">
        <f t="shared" si="71"/>
        <v>Blank</v>
      </c>
      <c r="F4426">
        <f>_xlfn.XLOOKUP(C4426,'Wk no''s'!B:B,'Wk no''s'!C:C,FALSE)</f>
        <v>23</v>
      </c>
    </row>
    <row r="4427" spans="1:6" x14ac:dyDescent="0.25">
      <c r="A4427" t="s">
        <v>8651</v>
      </c>
      <c r="C4427" s="1">
        <v>45814</v>
      </c>
      <c r="D4427" t="s">
        <v>2</v>
      </c>
      <c r="E4427" s="8" t="str">
        <f t="shared" si="71"/>
        <v>Blank</v>
      </c>
      <c r="F4427">
        <f>_xlfn.XLOOKUP(C4427,'Wk no''s'!B:B,'Wk no''s'!C:C,FALSE)</f>
        <v>23</v>
      </c>
    </row>
    <row r="4428" spans="1:6" x14ac:dyDescent="0.25">
      <c r="A4428" t="s">
        <v>8652</v>
      </c>
      <c r="B4428">
        <v>0</v>
      </c>
      <c r="C4428" s="1">
        <v>45814</v>
      </c>
      <c r="D4428" t="s">
        <v>2</v>
      </c>
      <c r="E4428" s="8" t="str">
        <f t="shared" si="71"/>
        <v>Blank</v>
      </c>
      <c r="F4428">
        <f>_xlfn.XLOOKUP(C4428,'Wk no''s'!B:B,'Wk no''s'!C:C,FALSE)</f>
        <v>23</v>
      </c>
    </row>
    <row r="4429" spans="1:6" x14ac:dyDescent="0.25">
      <c r="A4429" t="s">
        <v>8653</v>
      </c>
      <c r="C4429" s="1">
        <v>45814</v>
      </c>
      <c r="D4429" t="s">
        <v>2</v>
      </c>
      <c r="E4429" s="8" t="str">
        <f t="shared" si="71"/>
        <v>Blank</v>
      </c>
      <c r="F4429">
        <f>_xlfn.XLOOKUP(C4429,'Wk no''s'!B:B,'Wk no''s'!C:C,FALSE)</f>
        <v>23</v>
      </c>
    </row>
    <row r="4430" spans="1:6" x14ac:dyDescent="0.25">
      <c r="A4430" t="s">
        <v>8654</v>
      </c>
      <c r="C4430" s="1">
        <v>45814</v>
      </c>
      <c r="D4430" t="s">
        <v>2</v>
      </c>
      <c r="E4430" s="8" t="str">
        <f t="shared" si="71"/>
        <v>Blank</v>
      </c>
      <c r="F4430">
        <f>_xlfn.XLOOKUP(C4430,'Wk no''s'!B:B,'Wk no''s'!C:C,FALSE)</f>
        <v>23</v>
      </c>
    </row>
    <row r="4431" spans="1:6" x14ac:dyDescent="0.25">
      <c r="A4431" t="s">
        <v>8655</v>
      </c>
      <c r="C4431" s="1">
        <v>45814</v>
      </c>
      <c r="D4431" t="s">
        <v>2</v>
      </c>
      <c r="E4431" s="8" t="str">
        <f t="shared" si="71"/>
        <v>Blank</v>
      </c>
      <c r="F4431">
        <f>_xlfn.XLOOKUP(C4431,'Wk no''s'!B:B,'Wk no''s'!C:C,FALSE)</f>
        <v>23</v>
      </c>
    </row>
    <row r="4432" spans="1:6" x14ac:dyDescent="0.25">
      <c r="A4432" t="s">
        <v>8656</v>
      </c>
      <c r="C4432" s="1">
        <v>45814</v>
      </c>
      <c r="D4432" t="s">
        <v>2</v>
      </c>
      <c r="E4432" s="8" t="str">
        <f t="shared" si="71"/>
        <v>Blank</v>
      </c>
      <c r="F4432">
        <f>_xlfn.XLOOKUP(C4432,'Wk no''s'!B:B,'Wk no''s'!C:C,FALSE)</f>
        <v>23</v>
      </c>
    </row>
    <row r="4433" spans="1:6" x14ac:dyDescent="0.25">
      <c r="A4433" t="s">
        <v>8657</v>
      </c>
      <c r="B4433">
        <v>312</v>
      </c>
      <c r="C4433" s="1">
        <v>45811</v>
      </c>
      <c r="D4433" t="s">
        <v>11</v>
      </c>
      <c r="E4433" s="8" t="str">
        <f t="shared" si="71"/>
        <v>Not Blank</v>
      </c>
      <c r="F4433">
        <f>_xlfn.XLOOKUP(C4433,'Wk no''s'!B:B,'Wk no''s'!C:C,FALSE)</f>
        <v>23</v>
      </c>
    </row>
    <row r="4434" spans="1:6" x14ac:dyDescent="0.25">
      <c r="A4434" t="s">
        <v>8658</v>
      </c>
      <c r="B4434">
        <v>64</v>
      </c>
      <c r="C4434" s="1">
        <v>45811</v>
      </c>
      <c r="D4434" t="s">
        <v>11</v>
      </c>
      <c r="E4434" s="8" t="str">
        <f t="shared" si="71"/>
        <v>Not Blank</v>
      </c>
      <c r="F4434">
        <f>_xlfn.XLOOKUP(C4434,'Wk no''s'!B:B,'Wk no''s'!C:C,FALSE)</f>
        <v>23</v>
      </c>
    </row>
    <row r="4435" spans="1:6" x14ac:dyDescent="0.25">
      <c r="A4435" t="s">
        <v>8659</v>
      </c>
      <c r="B4435">
        <v>37</v>
      </c>
      <c r="C4435" s="1">
        <v>45813</v>
      </c>
      <c r="D4435" t="s">
        <v>11</v>
      </c>
      <c r="E4435" s="8" t="str">
        <f t="shared" si="71"/>
        <v>Not Blank</v>
      </c>
      <c r="F4435">
        <f>_xlfn.XLOOKUP(C4435,'Wk no''s'!B:B,'Wk no''s'!C:C,FALSE)</f>
        <v>23</v>
      </c>
    </row>
    <row r="4436" spans="1:6" x14ac:dyDescent="0.25">
      <c r="A4436" t="s">
        <v>8660</v>
      </c>
      <c r="B4436">
        <v>18</v>
      </c>
      <c r="C4436" s="1">
        <v>45813</v>
      </c>
      <c r="D4436" t="s">
        <v>11</v>
      </c>
      <c r="E4436" s="8" t="str">
        <f t="shared" si="71"/>
        <v>Not Blank</v>
      </c>
      <c r="F4436">
        <f>_xlfn.XLOOKUP(C4436,'Wk no''s'!B:B,'Wk no''s'!C:C,FALSE)</f>
        <v>23</v>
      </c>
    </row>
    <row r="4437" spans="1:6" x14ac:dyDescent="0.25">
      <c r="A4437" t="s">
        <v>8661</v>
      </c>
      <c r="B4437">
        <v>8</v>
      </c>
      <c r="C4437" s="1">
        <v>45811</v>
      </c>
      <c r="D4437" t="s">
        <v>11</v>
      </c>
      <c r="E4437" s="8" t="str">
        <f t="shared" si="71"/>
        <v>Not Blank</v>
      </c>
      <c r="F4437">
        <f>_xlfn.XLOOKUP(C4437,'Wk no''s'!B:B,'Wk no''s'!C:C,FALSE)</f>
        <v>23</v>
      </c>
    </row>
    <row r="4438" spans="1:6" x14ac:dyDescent="0.25">
      <c r="A4438" t="s">
        <v>8662</v>
      </c>
      <c r="C4438" s="1">
        <v>45812</v>
      </c>
      <c r="D4438" t="s">
        <v>11</v>
      </c>
      <c r="E4438" s="8" t="str">
        <f t="shared" si="71"/>
        <v>Blank</v>
      </c>
      <c r="F4438">
        <f>_xlfn.XLOOKUP(C4438,'Wk no''s'!B:B,'Wk no''s'!C:C,FALSE)</f>
        <v>23</v>
      </c>
    </row>
    <row r="4439" spans="1:6" x14ac:dyDescent="0.25">
      <c r="A4439" t="s">
        <v>8663</v>
      </c>
      <c r="B4439">
        <v>0</v>
      </c>
      <c r="C4439" s="1">
        <v>45814</v>
      </c>
      <c r="D4439" t="s">
        <v>11</v>
      </c>
      <c r="E4439" s="8" t="str">
        <f t="shared" si="71"/>
        <v>Blank</v>
      </c>
      <c r="F4439">
        <f>_xlfn.XLOOKUP(C4439,'Wk no''s'!B:B,'Wk no''s'!C:C,FALSE)</f>
        <v>23</v>
      </c>
    </row>
    <row r="4440" spans="1:6" x14ac:dyDescent="0.25">
      <c r="A4440" t="s">
        <v>8870</v>
      </c>
      <c r="B4440">
        <v>16</v>
      </c>
      <c r="C4440" s="1">
        <v>45820</v>
      </c>
      <c r="D4440" t="s">
        <v>1</v>
      </c>
      <c r="E4440" s="8" t="str">
        <f t="shared" si="71"/>
        <v>Not Blank</v>
      </c>
      <c r="F4440">
        <f>_xlfn.XLOOKUP(C4440,'Wk no''s'!B:B,'Wk no''s'!C:C,FALSE)</f>
        <v>24</v>
      </c>
    </row>
    <row r="4441" spans="1:6" x14ac:dyDescent="0.25">
      <c r="A4441" t="s">
        <v>8872</v>
      </c>
      <c r="B4441">
        <v>8</v>
      </c>
      <c r="C4441" s="1">
        <v>45821</v>
      </c>
      <c r="D4441" t="s">
        <v>1</v>
      </c>
      <c r="E4441" s="8" t="str">
        <f t="shared" ref="E4441:E4504" si="72">IF(B4441=0,"Blank","Not Blank")</f>
        <v>Not Blank</v>
      </c>
      <c r="F4441">
        <f>_xlfn.XLOOKUP(C4441,'Wk no''s'!B:B,'Wk no''s'!C:C,FALSE)</f>
        <v>24</v>
      </c>
    </row>
    <row r="4442" spans="1:6" x14ac:dyDescent="0.25">
      <c r="A4442" t="s">
        <v>8877</v>
      </c>
      <c r="B4442">
        <v>272</v>
      </c>
      <c r="C4442" s="1">
        <v>45820</v>
      </c>
      <c r="D4442" t="s">
        <v>8</v>
      </c>
      <c r="E4442" s="8" t="str">
        <f t="shared" si="72"/>
        <v>Not Blank</v>
      </c>
      <c r="F4442">
        <f>_xlfn.XLOOKUP(C4442,'Wk no''s'!B:B,'Wk no''s'!C:C,FALSE)</f>
        <v>24</v>
      </c>
    </row>
    <row r="4443" spans="1:6" x14ac:dyDescent="0.25">
      <c r="A4443" t="s">
        <v>8875</v>
      </c>
      <c r="B4443">
        <v>16</v>
      </c>
      <c r="C4443" s="1">
        <v>45819</v>
      </c>
      <c r="D4443" t="s">
        <v>8</v>
      </c>
      <c r="E4443" s="8" t="str">
        <f t="shared" si="72"/>
        <v>Not Blank</v>
      </c>
      <c r="F4443">
        <f>_xlfn.XLOOKUP(C4443,'Wk no''s'!B:B,'Wk no''s'!C:C,FALSE)</f>
        <v>24</v>
      </c>
    </row>
    <row r="4444" spans="1:6" x14ac:dyDescent="0.25">
      <c r="A4444" t="s">
        <v>8880</v>
      </c>
      <c r="B4444">
        <v>16</v>
      </c>
      <c r="C4444" s="1">
        <v>45819</v>
      </c>
      <c r="D4444" t="s">
        <v>8</v>
      </c>
      <c r="E4444" s="8" t="str">
        <f t="shared" si="72"/>
        <v>Not Blank</v>
      </c>
      <c r="F4444">
        <f>_xlfn.XLOOKUP(C4444,'Wk no''s'!B:B,'Wk no''s'!C:C,FALSE)</f>
        <v>24</v>
      </c>
    </row>
    <row r="4445" spans="1:6" x14ac:dyDescent="0.25">
      <c r="A4445" t="s">
        <v>9160</v>
      </c>
      <c r="C4445" s="1">
        <v>45821</v>
      </c>
      <c r="D4445" t="s">
        <v>192</v>
      </c>
      <c r="E4445" s="8" t="str">
        <f t="shared" si="72"/>
        <v>Blank</v>
      </c>
      <c r="F4445">
        <f>_xlfn.XLOOKUP(C4445,'Wk no''s'!B:B,'Wk no''s'!C:C,FALSE)</f>
        <v>24</v>
      </c>
    </row>
    <row r="4446" spans="1:6" x14ac:dyDescent="0.25">
      <c r="A4446" t="s">
        <v>9161</v>
      </c>
      <c r="C4446" s="1">
        <v>45821</v>
      </c>
      <c r="D4446" t="s">
        <v>192</v>
      </c>
      <c r="E4446" s="8" t="str">
        <f t="shared" si="72"/>
        <v>Blank</v>
      </c>
      <c r="F4446">
        <f>_xlfn.XLOOKUP(C4446,'Wk no''s'!B:B,'Wk no''s'!C:C,FALSE)</f>
        <v>24</v>
      </c>
    </row>
    <row r="4447" spans="1:6" x14ac:dyDescent="0.25">
      <c r="A4447" t="s">
        <v>8885</v>
      </c>
      <c r="C4447" s="1">
        <v>45821</v>
      </c>
      <c r="D4447" t="s">
        <v>192</v>
      </c>
      <c r="E4447" s="8" t="str">
        <f t="shared" si="72"/>
        <v>Blank</v>
      </c>
      <c r="F4447">
        <f>_xlfn.XLOOKUP(C4447,'Wk no''s'!B:B,'Wk no''s'!C:C,FALSE)</f>
        <v>24</v>
      </c>
    </row>
    <row r="4448" spans="1:6" x14ac:dyDescent="0.25">
      <c r="A4448" t="s">
        <v>9162</v>
      </c>
      <c r="C4448" s="1">
        <v>45821</v>
      </c>
      <c r="D4448" t="s">
        <v>192</v>
      </c>
      <c r="E4448" s="8" t="str">
        <f t="shared" si="72"/>
        <v>Blank</v>
      </c>
      <c r="F4448">
        <f>_xlfn.XLOOKUP(C4448,'Wk no''s'!B:B,'Wk no''s'!C:C,FALSE)</f>
        <v>24</v>
      </c>
    </row>
    <row r="4449" spans="1:6" x14ac:dyDescent="0.25">
      <c r="A4449" t="s">
        <v>9163</v>
      </c>
      <c r="C4449" s="1">
        <v>45820</v>
      </c>
      <c r="D4449" t="s">
        <v>192</v>
      </c>
      <c r="E4449" s="8" t="str">
        <f t="shared" si="72"/>
        <v>Blank</v>
      </c>
      <c r="F4449">
        <f>_xlfn.XLOOKUP(C4449,'Wk no''s'!B:B,'Wk no''s'!C:C,FALSE)</f>
        <v>24</v>
      </c>
    </row>
    <row r="4450" spans="1:6" x14ac:dyDescent="0.25">
      <c r="A4450" t="s">
        <v>8882</v>
      </c>
      <c r="C4450" s="1">
        <v>45821</v>
      </c>
      <c r="D4450" t="s">
        <v>192</v>
      </c>
      <c r="E4450" s="8" t="str">
        <f t="shared" si="72"/>
        <v>Blank</v>
      </c>
      <c r="F4450">
        <f>_xlfn.XLOOKUP(C4450,'Wk no''s'!B:B,'Wk no''s'!C:C,FALSE)</f>
        <v>24</v>
      </c>
    </row>
    <row r="4451" spans="1:6" x14ac:dyDescent="0.25">
      <c r="A4451" t="s">
        <v>9164</v>
      </c>
      <c r="C4451" s="1">
        <v>45821</v>
      </c>
      <c r="D4451" t="s">
        <v>192</v>
      </c>
      <c r="E4451" s="8" t="str">
        <f t="shared" si="72"/>
        <v>Blank</v>
      </c>
      <c r="F4451">
        <f>_xlfn.XLOOKUP(C4451,'Wk no''s'!B:B,'Wk no''s'!C:C,FALSE)</f>
        <v>24</v>
      </c>
    </row>
    <row r="4452" spans="1:6" x14ac:dyDescent="0.25">
      <c r="A4452" t="s">
        <v>9165</v>
      </c>
      <c r="C4452" s="1">
        <v>45820</v>
      </c>
      <c r="D4452" t="s">
        <v>192</v>
      </c>
      <c r="E4452" s="8" t="str">
        <f t="shared" si="72"/>
        <v>Blank</v>
      </c>
      <c r="F4452">
        <f>_xlfn.XLOOKUP(C4452,'Wk no''s'!B:B,'Wk no''s'!C:C,FALSE)</f>
        <v>24</v>
      </c>
    </row>
    <row r="4453" spans="1:6" x14ac:dyDescent="0.25">
      <c r="A4453" t="s">
        <v>9166</v>
      </c>
      <c r="C4453" s="1">
        <v>45820</v>
      </c>
      <c r="D4453" t="s">
        <v>192</v>
      </c>
      <c r="E4453" s="8" t="str">
        <f t="shared" si="72"/>
        <v>Blank</v>
      </c>
      <c r="F4453">
        <f>_xlfn.XLOOKUP(C4453,'Wk no''s'!B:B,'Wk no''s'!C:C,FALSE)</f>
        <v>24</v>
      </c>
    </row>
    <row r="4454" spans="1:6" x14ac:dyDescent="0.25">
      <c r="A4454" t="s">
        <v>8901</v>
      </c>
      <c r="B4454">
        <v>392</v>
      </c>
      <c r="C4454" s="1">
        <v>45820</v>
      </c>
      <c r="D4454" t="s">
        <v>184</v>
      </c>
      <c r="E4454" s="8" t="str">
        <f t="shared" si="72"/>
        <v>Not Blank</v>
      </c>
      <c r="F4454">
        <f>_xlfn.XLOOKUP(C4454,'Wk no''s'!B:B,'Wk no''s'!C:C,FALSE)</f>
        <v>24</v>
      </c>
    </row>
    <row r="4455" spans="1:6" x14ac:dyDescent="0.25">
      <c r="A4455" t="s">
        <v>8890</v>
      </c>
      <c r="B4455">
        <v>104</v>
      </c>
      <c r="C4455" s="1">
        <v>45817</v>
      </c>
      <c r="D4455" t="s">
        <v>184</v>
      </c>
      <c r="E4455" s="8" t="str">
        <f t="shared" si="72"/>
        <v>Not Blank</v>
      </c>
      <c r="F4455">
        <f>_xlfn.XLOOKUP(C4455,'Wk no''s'!B:B,'Wk no''s'!C:C,FALSE)</f>
        <v>24</v>
      </c>
    </row>
    <row r="4456" spans="1:6" x14ac:dyDescent="0.25">
      <c r="A4456" t="s">
        <v>8895</v>
      </c>
      <c r="B4456">
        <v>96</v>
      </c>
      <c r="C4456" s="1">
        <v>45820</v>
      </c>
      <c r="D4456" t="s">
        <v>184</v>
      </c>
      <c r="E4456" s="8" t="str">
        <f t="shared" si="72"/>
        <v>Not Blank</v>
      </c>
      <c r="F4456">
        <f>_xlfn.XLOOKUP(C4456,'Wk no''s'!B:B,'Wk no''s'!C:C,FALSE)</f>
        <v>24</v>
      </c>
    </row>
    <row r="4457" spans="1:6" x14ac:dyDescent="0.25">
      <c r="A4457" t="s">
        <v>8898</v>
      </c>
      <c r="B4457">
        <v>96</v>
      </c>
      <c r="C4457" s="1">
        <v>45820</v>
      </c>
      <c r="D4457" t="s">
        <v>184</v>
      </c>
      <c r="E4457" s="8" t="str">
        <f t="shared" si="72"/>
        <v>Not Blank</v>
      </c>
      <c r="F4457">
        <f>_xlfn.XLOOKUP(C4457,'Wk no''s'!B:B,'Wk no''s'!C:C,FALSE)</f>
        <v>24</v>
      </c>
    </row>
    <row r="4458" spans="1:6" x14ac:dyDescent="0.25">
      <c r="A4458" t="s">
        <v>8887</v>
      </c>
      <c r="B4458">
        <v>72</v>
      </c>
      <c r="C4458" s="1">
        <v>45821</v>
      </c>
      <c r="D4458" t="s">
        <v>184</v>
      </c>
      <c r="E4458" s="8" t="str">
        <f t="shared" si="72"/>
        <v>Not Blank</v>
      </c>
      <c r="F4458">
        <f>_xlfn.XLOOKUP(C4458,'Wk no''s'!B:B,'Wk no''s'!C:C,FALSE)</f>
        <v>24</v>
      </c>
    </row>
    <row r="4459" spans="1:6" x14ac:dyDescent="0.25">
      <c r="A4459" t="s">
        <v>8904</v>
      </c>
      <c r="B4459">
        <v>24</v>
      </c>
      <c r="C4459" s="1">
        <v>45817</v>
      </c>
      <c r="D4459" t="s">
        <v>184</v>
      </c>
      <c r="E4459" s="8" t="str">
        <f t="shared" si="72"/>
        <v>Not Blank</v>
      </c>
      <c r="F4459">
        <f>_xlfn.XLOOKUP(C4459,'Wk no''s'!B:B,'Wk no''s'!C:C,FALSE)</f>
        <v>24</v>
      </c>
    </row>
    <row r="4460" spans="1:6" x14ac:dyDescent="0.25">
      <c r="A4460" t="s">
        <v>8893</v>
      </c>
      <c r="B4460">
        <v>0</v>
      </c>
      <c r="C4460" s="1">
        <v>45819</v>
      </c>
      <c r="D4460" t="s">
        <v>184</v>
      </c>
      <c r="E4460" s="8" t="str">
        <f t="shared" si="72"/>
        <v>Blank</v>
      </c>
      <c r="F4460">
        <f>_xlfn.XLOOKUP(C4460,'Wk no''s'!B:B,'Wk no''s'!C:C,FALSE)</f>
        <v>24</v>
      </c>
    </row>
    <row r="4461" spans="1:6" x14ac:dyDescent="0.25">
      <c r="A4461" t="s">
        <v>8925</v>
      </c>
      <c r="B4461">
        <v>88</v>
      </c>
      <c r="C4461" s="1">
        <v>45819</v>
      </c>
      <c r="D4461" t="s">
        <v>15</v>
      </c>
      <c r="E4461" s="8" t="str">
        <f t="shared" si="72"/>
        <v>Not Blank</v>
      </c>
      <c r="F4461">
        <f>_xlfn.XLOOKUP(C4461,'Wk no''s'!B:B,'Wk no''s'!C:C,FALSE)</f>
        <v>24</v>
      </c>
    </row>
    <row r="4462" spans="1:6" x14ac:dyDescent="0.25">
      <c r="A4462" t="s">
        <v>8919</v>
      </c>
      <c r="B4462">
        <v>64</v>
      </c>
      <c r="C4462" s="1">
        <v>45819</v>
      </c>
      <c r="D4462" t="s">
        <v>15</v>
      </c>
      <c r="E4462" s="8" t="str">
        <f t="shared" si="72"/>
        <v>Not Blank</v>
      </c>
      <c r="F4462">
        <f>_xlfn.XLOOKUP(C4462,'Wk no''s'!B:B,'Wk no''s'!C:C,FALSE)</f>
        <v>24</v>
      </c>
    </row>
    <row r="4463" spans="1:6" x14ac:dyDescent="0.25">
      <c r="A4463" t="s">
        <v>8914</v>
      </c>
      <c r="B4463">
        <v>64</v>
      </c>
      <c r="C4463" s="1">
        <v>45819</v>
      </c>
      <c r="D4463" t="s">
        <v>15</v>
      </c>
      <c r="E4463" s="8" t="str">
        <f t="shared" si="72"/>
        <v>Not Blank</v>
      </c>
      <c r="F4463">
        <f>_xlfn.XLOOKUP(C4463,'Wk no''s'!B:B,'Wk no''s'!C:C,FALSE)</f>
        <v>24</v>
      </c>
    </row>
    <row r="4464" spans="1:6" x14ac:dyDescent="0.25">
      <c r="A4464" t="s">
        <v>8917</v>
      </c>
      <c r="B4464">
        <v>48</v>
      </c>
      <c r="C4464" s="1">
        <v>45817</v>
      </c>
      <c r="D4464" t="s">
        <v>15</v>
      </c>
      <c r="E4464" s="8" t="str">
        <f t="shared" si="72"/>
        <v>Not Blank</v>
      </c>
      <c r="F4464">
        <f>_xlfn.XLOOKUP(C4464,'Wk no''s'!B:B,'Wk no''s'!C:C,FALSE)</f>
        <v>24</v>
      </c>
    </row>
    <row r="4465" spans="1:6" x14ac:dyDescent="0.25">
      <c r="A4465" t="s">
        <v>8909</v>
      </c>
      <c r="B4465">
        <v>48</v>
      </c>
      <c r="C4465" s="1">
        <v>45817</v>
      </c>
      <c r="D4465" t="s">
        <v>15</v>
      </c>
      <c r="E4465" s="8" t="str">
        <f t="shared" si="72"/>
        <v>Not Blank</v>
      </c>
      <c r="F4465">
        <f>_xlfn.XLOOKUP(C4465,'Wk no''s'!B:B,'Wk no''s'!C:C,FALSE)</f>
        <v>24</v>
      </c>
    </row>
    <row r="4466" spans="1:6" x14ac:dyDescent="0.25">
      <c r="A4466" t="s">
        <v>8922</v>
      </c>
      <c r="B4466">
        <v>56</v>
      </c>
      <c r="C4466" s="1">
        <v>45819</v>
      </c>
      <c r="D4466" t="s">
        <v>15</v>
      </c>
      <c r="E4466" s="8" t="str">
        <f t="shared" si="72"/>
        <v>Not Blank</v>
      </c>
      <c r="F4466">
        <f>_xlfn.XLOOKUP(C4466,'Wk no''s'!B:B,'Wk no''s'!C:C,FALSE)</f>
        <v>24</v>
      </c>
    </row>
    <row r="4467" spans="1:6" x14ac:dyDescent="0.25">
      <c r="A4467" t="s">
        <v>8907</v>
      </c>
      <c r="B4467">
        <v>24</v>
      </c>
      <c r="C4467" s="1">
        <v>45817</v>
      </c>
      <c r="D4467" t="s">
        <v>15</v>
      </c>
      <c r="E4467" s="8" t="str">
        <f t="shared" si="72"/>
        <v>Not Blank</v>
      </c>
      <c r="F4467">
        <f>_xlfn.XLOOKUP(C4467,'Wk no''s'!B:B,'Wk no''s'!C:C,FALSE)</f>
        <v>24</v>
      </c>
    </row>
    <row r="4468" spans="1:6" x14ac:dyDescent="0.25">
      <c r="A4468" t="s">
        <v>8911</v>
      </c>
      <c r="B4468">
        <v>16</v>
      </c>
      <c r="C4468" s="1">
        <v>45817</v>
      </c>
      <c r="D4468" t="s">
        <v>15</v>
      </c>
      <c r="E4468" s="8" t="str">
        <f t="shared" si="72"/>
        <v>Not Blank</v>
      </c>
      <c r="F4468">
        <f>_xlfn.XLOOKUP(C4468,'Wk no''s'!B:B,'Wk no''s'!C:C,FALSE)</f>
        <v>24</v>
      </c>
    </row>
    <row r="4469" spans="1:6" x14ac:dyDescent="0.25">
      <c r="A4469" t="s">
        <v>9167</v>
      </c>
      <c r="C4469" s="1">
        <v>45817</v>
      </c>
      <c r="D4469" t="s">
        <v>15</v>
      </c>
      <c r="E4469" s="8" t="str">
        <f t="shared" si="72"/>
        <v>Blank</v>
      </c>
      <c r="F4469">
        <f>_xlfn.XLOOKUP(C4469,'Wk no''s'!B:B,'Wk no''s'!C:C,FALSE)</f>
        <v>24</v>
      </c>
    </row>
    <row r="4470" spans="1:6" x14ac:dyDescent="0.25">
      <c r="A4470" t="s">
        <v>9022</v>
      </c>
      <c r="B4470">
        <v>216</v>
      </c>
      <c r="C4470" s="1">
        <v>45817</v>
      </c>
      <c r="D4470" t="s">
        <v>2</v>
      </c>
      <c r="E4470" s="8" t="str">
        <f t="shared" si="72"/>
        <v>Not Blank</v>
      </c>
      <c r="F4470">
        <f>_xlfn.XLOOKUP(C4470,'Wk no''s'!B:B,'Wk no''s'!C:C,FALSE)</f>
        <v>24</v>
      </c>
    </row>
    <row r="4471" spans="1:6" x14ac:dyDescent="0.25">
      <c r="A4471" t="s">
        <v>8996</v>
      </c>
      <c r="B4471">
        <v>88</v>
      </c>
      <c r="C4471" s="1">
        <v>45819</v>
      </c>
      <c r="D4471" t="s">
        <v>2</v>
      </c>
      <c r="E4471" s="8" t="str">
        <f t="shared" si="72"/>
        <v>Not Blank</v>
      </c>
      <c r="F4471">
        <f>_xlfn.XLOOKUP(C4471,'Wk no''s'!B:B,'Wk no''s'!C:C,FALSE)</f>
        <v>24</v>
      </c>
    </row>
    <row r="4472" spans="1:6" x14ac:dyDescent="0.25">
      <c r="A4472" t="s">
        <v>9092</v>
      </c>
      <c r="B4472">
        <v>80</v>
      </c>
      <c r="C4472" s="1">
        <v>45819</v>
      </c>
      <c r="D4472" t="s">
        <v>2</v>
      </c>
      <c r="E4472" s="8" t="str">
        <f t="shared" si="72"/>
        <v>Not Blank</v>
      </c>
      <c r="F4472">
        <f>_xlfn.XLOOKUP(C4472,'Wk no''s'!B:B,'Wk no''s'!C:C,FALSE)</f>
        <v>24</v>
      </c>
    </row>
    <row r="4473" spans="1:6" x14ac:dyDescent="0.25">
      <c r="A4473" t="s">
        <v>8991</v>
      </c>
      <c r="B4473">
        <v>88</v>
      </c>
      <c r="C4473" s="1">
        <v>45821</v>
      </c>
      <c r="D4473" t="s">
        <v>2</v>
      </c>
      <c r="E4473" s="8" t="str">
        <f t="shared" si="72"/>
        <v>Not Blank</v>
      </c>
      <c r="F4473">
        <f>_xlfn.XLOOKUP(C4473,'Wk no''s'!B:B,'Wk no''s'!C:C,FALSE)</f>
        <v>24</v>
      </c>
    </row>
    <row r="4474" spans="1:6" x14ac:dyDescent="0.25">
      <c r="A4474" t="s">
        <v>9060</v>
      </c>
      <c r="B4474">
        <v>80</v>
      </c>
      <c r="C4474" s="1">
        <v>45821</v>
      </c>
      <c r="D4474" t="s">
        <v>2</v>
      </c>
      <c r="E4474" s="8" t="str">
        <f t="shared" si="72"/>
        <v>Not Blank</v>
      </c>
      <c r="F4474">
        <f>_xlfn.XLOOKUP(C4474,'Wk no''s'!B:B,'Wk no''s'!C:C,FALSE)</f>
        <v>24</v>
      </c>
    </row>
    <row r="4475" spans="1:6" x14ac:dyDescent="0.25">
      <c r="A4475" t="s">
        <v>8993</v>
      </c>
      <c r="B4475">
        <v>80</v>
      </c>
      <c r="C4475" s="1">
        <v>45821</v>
      </c>
      <c r="D4475" t="s">
        <v>2</v>
      </c>
      <c r="E4475" s="8" t="str">
        <f t="shared" si="72"/>
        <v>Not Blank</v>
      </c>
      <c r="F4475">
        <f>_xlfn.XLOOKUP(C4475,'Wk no''s'!B:B,'Wk no''s'!C:C,FALSE)</f>
        <v>24</v>
      </c>
    </row>
    <row r="4476" spans="1:6" x14ac:dyDescent="0.25">
      <c r="A4476" t="s">
        <v>8936</v>
      </c>
      <c r="B4476">
        <v>40</v>
      </c>
      <c r="C4476" s="1">
        <v>45817</v>
      </c>
      <c r="D4476" t="s">
        <v>2</v>
      </c>
      <c r="E4476" s="8" t="str">
        <f t="shared" si="72"/>
        <v>Not Blank</v>
      </c>
      <c r="F4476">
        <f>_xlfn.XLOOKUP(C4476,'Wk no''s'!B:B,'Wk no''s'!C:C,FALSE)</f>
        <v>24</v>
      </c>
    </row>
    <row r="4477" spans="1:6" x14ac:dyDescent="0.25">
      <c r="A4477" t="s">
        <v>9085</v>
      </c>
      <c r="B4477">
        <v>48</v>
      </c>
      <c r="C4477" s="1">
        <v>45820</v>
      </c>
      <c r="D4477" t="s">
        <v>2</v>
      </c>
      <c r="E4477" s="8" t="str">
        <f t="shared" si="72"/>
        <v>Not Blank</v>
      </c>
      <c r="F4477">
        <f>_xlfn.XLOOKUP(C4477,'Wk no''s'!B:B,'Wk no''s'!C:C,FALSE)</f>
        <v>24</v>
      </c>
    </row>
    <row r="4478" spans="1:6" x14ac:dyDescent="0.25">
      <c r="A4478" t="s">
        <v>8932</v>
      </c>
      <c r="B4478">
        <v>24</v>
      </c>
      <c r="C4478" s="1">
        <v>45817</v>
      </c>
      <c r="D4478" t="s">
        <v>2</v>
      </c>
      <c r="E4478" s="8" t="str">
        <f t="shared" si="72"/>
        <v>Not Blank</v>
      </c>
      <c r="F4478">
        <f>_xlfn.XLOOKUP(C4478,'Wk no''s'!B:B,'Wk no''s'!C:C,FALSE)</f>
        <v>24</v>
      </c>
    </row>
    <row r="4479" spans="1:6" x14ac:dyDescent="0.25">
      <c r="A4479" t="s">
        <v>9114</v>
      </c>
      <c r="B4479">
        <v>24</v>
      </c>
      <c r="C4479" s="1">
        <v>45817</v>
      </c>
      <c r="D4479" t="s">
        <v>2</v>
      </c>
      <c r="E4479" s="8" t="str">
        <f t="shared" si="72"/>
        <v>Not Blank</v>
      </c>
      <c r="F4479">
        <f>_xlfn.XLOOKUP(C4479,'Wk no''s'!B:B,'Wk no''s'!C:C,FALSE)</f>
        <v>24</v>
      </c>
    </row>
    <row r="4480" spans="1:6" x14ac:dyDescent="0.25">
      <c r="A4480" t="s">
        <v>9007</v>
      </c>
      <c r="B4480">
        <v>16</v>
      </c>
      <c r="C4480" s="1">
        <v>45817</v>
      </c>
      <c r="D4480" t="s">
        <v>2</v>
      </c>
      <c r="E4480" s="8" t="str">
        <f t="shared" si="72"/>
        <v>Not Blank</v>
      </c>
      <c r="F4480">
        <f>_xlfn.XLOOKUP(C4480,'Wk no''s'!B:B,'Wk no''s'!C:C,FALSE)</f>
        <v>24</v>
      </c>
    </row>
    <row r="4481" spans="1:6" x14ac:dyDescent="0.25">
      <c r="A4481" t="s">
        <v>9097</v>
      </c>
      <c r="B4481">
        <v>16</v>
      </c>
      <c r="C4481" s="1">
        <v>45817</v>
      </c>
      <c r="D4481" t="s">
        <v>2</v>
      </c>
      <c r="E4481" s="8" t="str">
        <f t="shared" si="72"/>
        <v>Not Blank</v>
      </c>
      <c r="F4481">
        <f>_xlfn.XLOOKUP(C4481,'Wk no''s'!B:B,'Wk no''s'!C:C,FALSE)</f>
        <v>24</v>
      </c>
    </row>
    <row r="4482" spans="1:6" x14ac:dyDescent="0.25">
      <c r="A4482" t="s">
        <v>8930</v>
      </c>
      <c r="B4482">
        <v>16</v>
      </c>
      <c r="C4482" s="1">
        <v>45817</v>
      </c>
      <c r="D4482" t="s">
        <v>2</v>
      </c>
      <c r="E4482" s="8" t="str">
        <f t="shared" si="72"/>
        <v>Not Blank</v>
      </c>
      <c r="F4482">
        <f>_xlfn.XLOOKUP(C4482,'Wk no''s'!B:B,'Wk no''s'!C:C,FALSE)</f>
        <v>24</v>
      </c>
    </row>
    <row r="4483" spans="1:6" x14ac:dyDescent="0.25">
      <c r="A4483" t="s">
        <v>8966</v>
      </c>
      <c r="B4483">
        <v>32</v>
      </c>
      <c r="C4483" s="1">
        <v>45819</v>
      </c>
      <c r="D4483" t="s">
        <v>2</v>
      </c>
      <c r="E4483" s="8" t="str">
        <f t="shared" si="72"/>
        <v>Not Blank</v>
      </c>
      <c r="F4483">
        <f>_xlfn.XLOOKUP(C4483,'Wk no''s'!B:B,'Wk no''s'!C:C,FALSE)</f>
        <v>24</v>
      </c>
    </row>
    <row r="4484" spans="1:6" x14ac:dyDescent="0.25">
      <c r="A4484" t="s">
        <v>9145</v>
      </c>
      <c r="B4484">
        <v>40</v>
      </c>
      <c r="C4484" s="1">
        <v>45821</v>
      </c>
      <c r="D4484" t="s">
        <v>2</v>
      </c>
      <c r="E4484" s="8" t="str">
        <f t="shared" si="72"/>
        <v>Not Blank</v>
      </c>
      <c r="F4484">
        <f>_xlfn.XLOOKUP(C4484,'Wk no''s'!B:B,'Wk no''s'!C:C,FALSE)</f>
        <v>24</v>
      </c>
    </row>
    <row r="4485" spans="1:6" x14ac:dyDescent="0.25">
      <c r="A4485" t="s">
        <v>9045</v>
      </c>
      <c r="B4485">
        <v>40</v>
      </c>
      <c r="C4485" s="1">
        <v>45821</v>
      </c>
      <c r="D4485" t="s">
        <v>2</v>
      </c>
      <c r="E4485" s="8" t="str">
        <f t="shared" si="72"/>
        <v>Not Blank</v>
      </c>
      <c r="F4485">
        <f>_xlfn.XLOOKUP(C4485,'Wk no''s'!B:B,'Wk no''s'!C:C,FALSE)</f>
        <v>24</v>
      </c>
    </row>
    <row r="4486" spans="1:6" x14ac:dyDescent="0.25">
      <c r="A4486" t="s">
        <v>9050</v>
      </c>
      <c r="B4486">
        <v>24</v>
      </c>
      <c r="C4486" s="1">
        <v>45820</v>
      </c>
      <c r="D4486" t="s">
        <v>2</v>
      </c>
      <c r="E4486" s="8" t="str">
        <f t="shared" si="72"/>
        <v>Not Blank</v>
      </c>
      <c r="F4486">
        <f>_xlfn.XLOOKUP(C4486,'Wk no''s'!B:B,'Wk no''s'!C:C,FALSE)</f>
        <v>24</v>
      </c>
    </row>
    <row r="4487" spans="1:6" x14ac:dyDescent="0.25">
      <c r="A4487" t="s">
        <v>9053</v>
      </c>
      <c r="B4487">
        <v>24</v>
      </c>
      <c r="C4487" s="1">
        <v>45820</v>
      </c>
      <c r="D4487" t="s">
        <v>2</v>
      </c>
      <c r="E4487" s="8" t="str">
        <f t="shared" si="72"/>
        <v>Not Blank</v>
      </c>
      <c r="F4487">
        <f>_xlfn.XLOOKUP(C4487,'Wk no''s'!B:B,'Wk no''s'!C:C,FALSE)</f>
        <v>24</v>
      </c>
    </row>
    <row r="4488" spans="1:6" x14ac:dyDescent="0.25">
      <c r="A4488" t="s">
        <v>9037</v>
      </c>
      <c r="B4488">
        <v>16</v>
      </c>
      <c r="C4488" s="1">
        <v>45819</v>
      </c>
      <c r="D4488" t="s">
        <v>2</v>
      </c>
      <c r="E4488" s="8" t="str">
        <f t="shared" si="72"/>
        <v>Not Blank</v>
      </c>
      <c r="F4488">
        <f>_xlfn.XLOOKUP(C4488,'Wk no''s'!B:B,'Wk no''s'!C:C,FALSE)</f>
        <v>24</v>
      </c>
    </row>
    <row r="4489" spans="1:6" x14ac:dyDescent="0.25">
      <c r="A4489" t="s">
        <v>9168</v>
      </c>
      <c r="C4489" s="1">
        <v>45817</v>
      </c>
      <c r="D4489" t="s">
        <v>2</v>
      </c>
      <c r="E4489" s="8" t="str">
        <f t="shared" si="72"/>
        <v>Blank</v>
      </c>
      <c r="F4489">
        <f>_xlfn.XLOOKUP(C4489,'Wk no''s'!B:B,'Wk no''s'!C:C,FALSE)</f>
        <v>24</v>
      </c>
    </row>
    <row r="4490" spans="1:6" x14ac:dyDescent="0.25">
      <c r="A4490" t="s">
        <v>9169</v>
      </c>
      <c r="C4490" s="1">
        <v>45817</v>
      </c>
      <c r="D4490" t="s">
        <v>2</v>
      </c>
      <c r="E4490" s="8" t="str">
        <f t="shared" si="72"/>
        <v>Blank</v>
      </c>
      <c r="F4490">
        <f>_xlfn.XLOOKUP(C4490,'Wk no''s'!B:B,'Wk no''s'!C:C,FALSE)</f>
        <v>24</v>
      </c>
    </row>
    <row r="4491" spans="1:6" x14ac:dyDescent="0.25">
      <c r="A4491" t="s">
        <v>9170</v>
      </c>
      <c r="C4491" s="1">
        <v>45817</v>
      </c>
      <c r="D4491" t="s">
        <v>2</v>
      </c>
      <c r="E4491" s="8" t="str">
        <f t="shared" si="72"/>
        <v>Blank</v>
      </c>
      <c r="F4491">
        <f>_xlfn.XLOOKUP(C4491,'Wk no''s'!B:B,'Wk no''s'!C:C,FALSE)</f>
        <v>24</v>
      </c>
    </row>
    <row r="4492" spans="1:6" x14ac:dyDescent="0.25">
      <c r="A4492" t="s">
        <v>9034</v>
      </c>
      <c r="B4492">
        <v>0</v>
      </c>
      <c r="C4492" s="1">
        <v>45817</v>
      </c>
      <c r="D4492" t="s">
        <v>2</v>
      </c>
      <c r="E4492" s="8" t="str">
        <f t="shared" si="72"/>
        <v>Blank</v>
      </c>
      <c r="F4492">
        <f>_xlfn.XLOOKUP(C4492,'Wk no''s'!B:B,'Wk no''s'!C:C,FALSE)</f>
        <v>24</v>
      </c>
    </row>
    <row r="4493" spans="1:6" x14ac:dyDescent="0.25">
      <c r="A4493" t="s">
        <v>9121</v>
      </c>
      <c r="B4493">
        <v>0</v>
      </c>
      <c r="C4493" s="1">
        <v>45819</v>
      </c>
      <c r="D4493" t="s">
        <v>2</v>
      </c>
      <c r="E4493" s="8" t="str">
        <f t="shared" si="72"/>
        <v>Blank</v>
      </c>
      <c r="F4493">
        <f>_xlfn.XLOOKUP(C4493,'Wk no''s'!B:B,'Wk no''s'!C:C,FALSE)</f>
        <v>24</v>
      </c>
    </row>
    <row r="4494" spans="1:6" x14ac:dyDescent="0.25">
      <c r="A4494" t="s">
        <v>9004</v>
      </c>
      <c r="B4494">
        <v>0</v>
      </c>
      <c r="C4494" s="1">
        <v>45819</v>
      </c>
      <c r="D4494" t="s">
        <v>2</v>
      </c>
      <c r="E4494" s="8" t="str">
        <f t="shared" si="72"/>
        <v>Blank</v>
      </c>
      <c r="F4494">
        <f>_xlfn.XLOOKUP(C4494,'Wk no''s'!B:B,'Wk no''s'!C:C,FALSE)</f>
        <v>24</v>
      </c>
    </row>
    <row r="4495" spans="1:6" x14ac:dyDescent="0.25">
      <c r="A4495" t="s">
        <v>9072</v>
      </c>
      <c r="B4495">
        <v>0</v>
      </c>
      <c r="C4495" s="1">
        <v>45819</v>
      </c>
      <c r="D4495" t="s">
        <v>2</v>
      </c>
      <c r="E4495" s="8" t="str">
        <f t="shared" si="72"/>
        <v>Blank</v>
      </c>
      <c r="F4495">
        <f>_xlfn.XLOOKUP(C4495,'Wk no''s'!B:B,'Wk no''s'!C:C,FALSE)</f>
        <v>24</v>
      </c>
    </row>
    <row r="4496" spans="1:6" x14ac:dyDescent="0.25">
      <c r="A4496" t="s">
        <v>9130</v>
      </c>
      <c r="B4496">
        <v>0</v>
      </c>
      <c r="C4496" s="1">
        <v>45817</v>
      </c>
      <c r="D4496" t="s">
        <v>2</v>
      </c>
      <c r="E4496" s="8" t="str">
        <f t="shared" si="72"/>
        <v>Blank</v>
      </c>
      <c r="F4496">
        <f>_xlfn.XLOOKUP(C4496,'Wk no''s'!B:B,'Wk no''s'!C:C,FALSE)</f>
        <v>24</v>
      </c>
    </row>
    <row r="4497" spans="1:6" x14ac:dyDescent="0.25">
      <c r="A4497" t="s">
        <v>9042</v>
      </c>
      <c r="B4497">
        <v>0</v>
      </c>
      <c r="C4497" s="1">
        <v>45817</v>
      </c>
      <c r="D4497" t="s">
        <v>2</v>
      </c>
      <c r="E4497" s="8" t="str">
        <f t="shared" si="72"/>
        <v>Blank</v>
      </c>
      <c r="F4497">
        <f>_xlfn.XLOOKUP(C4497,'Wk no''s'!B:B,'Wk no''s'!C:C,FALSE)</f>
        <v>24</v>
      </c>
    </row>
    <row r="4498" spans="1:6" x14ac:dyDescent="0.25">
      <c r="A4498" t="s">
        <v>8955</v>
      </c>
      <c r="B4498">
        <v>8</v>
      </c>
      <c r="C4498" s="1">
        <v>45817</v>
      </c>
      <c r="D4498" t="s">
        <v>2</v>
      </c>
      <c r="E4498" s="8" t="str">
        <f t="shared" si="72"/>
        <v>Not Blank</v>
      </c>
      <c r="F4498">
        <f>_xlfn.XLOOKUP(C4498,'Wk no''s'!B:B,'Wk no''s'!C:C,FALSE)</f>
        <v>24</v>
      </c>
    </row>
    <row r="4499" spans="1:6" x14ac:dyDescent="0.25">
      <c r="A4499" t="s">
        <v>8971</v>
      </c>
      <c r="B4499">
        <v>0</v>
      </c>
      <c r="C4499" s="1">
        <v>45817</v>
      </c>
      <c r="D4499" t="s">
        <v>2</v>
      </c>
      <c r="E4499" s="8" t="str">
        <f t="shared" si="72"/>
        <v>Blank</v>
      </c>
      <c r="F4499">
        <f>_xlfn.XLOOKUP(C4499,'Wk no''s'!B:B,'Wk no''s'!C:C,FALSE)</f>
        <v>24</v>
      </c>
    </row>
    <row r="4500" spans="1:6" x14ac:dyDescent="0.25">
      <c r="A4500" t="s">
        <v>9100</v>
      </c>
      <c r="B4500">
        <v>16</v>
      </c>
      <c r="C4500" s="1">
        <v>45819</v>
      </c>
      <c r="D4500" t="s">
        <v>2</v>
      </c>
      <c r="E4500" s="8" t="str">
        <f t="shared" si="72"/>
        <v>Not Blank</v>
      </c>
      <c r="F4500">
        <f>_xlfn.XLOOKUP(C4500,'Wk no''s'!B:B,'Wk no''s'!C:C,FALSE)</f>
        <v>24</v>
      </c>
    </row>
    <row r="4501" spans="1:6" x14ac:dyDescent="0.25">
      <c r="A4501" t="s">
        <v>8941</v>
      </c>
      <c r="B4501">
        <v>24</v>
      </c>
      <c r="C4501" s="1">
        <v>45821</v>
      </c>
      <c r="D4501" t="s">
        <v>2</v>
      </c>
      <c r="E4501" s="8" t="str">
        <f t="shared" si="72"/>
        <v>Not Blank</v>
      </c>
      <c r="F4501">
        <f>_xlfn.XLOOKUP(C4501,'Wk no''s'!B:B,'Wk no''s'!C:C,FALSE)</f>
        <v>24</v>
      </c>
    </row>
    <row r="4502" spans="1:6" x14ac:dyDescent="0.25">
      <c r="A4502" t="s">
        <v>9171</v>
      </c>
      <c r="C4502" s="1">
        <v>45817</v>
      </c>
      <c r="D4502" t="s">
        <v>2</v>
      </c>
      <c r="E4502" s="8" t="str">
        <f t="shared" si="72"/>
        <v>Blank</v>
      </c>
      <c r="F4502">
        <f>_xlfn.XLOOKUP(C4502,'Wk no''s'!B:B,'Wk no''s'!C:C,FALSE)</f>
        <v>24</v>
      </c>
    </row>
    <row r="4503" spans="1:6" x14ac:dyDescent="0.25">
      <c r="A4503" t="s">
        <v>9002</v>
      </c>
      <c r="B4503">
        <v>0</v>
      </c>
      <c r="C4503" s="1">
        <v>45817</v>
      </c>
      <c r="D4503" t="s">
        <v>2</v>
      </c>
      <c r="E4503" s="8" t="str">
        <f t="shared" si="72"/>
        <v>Blank</v>
      </c>
      <c r="F4503">
        <f>_xlfn.XLOOKUP(C4503,'Wk no''s'!B:B,'Wk no''s'!C:C,FALSE)</f>
        <v>24</v>
      </c>
    </row>
    <row r="4504" spans="1:6" x14ac:dyDescent="0.25">
      <c r="A4504" t="s">
        <v>8961</v>
      </c>
      <c r="B4504">
        <v>16</v>
      </c>
      <c r="C4504" s="1">
        <v>45819</v>
      </c>
      <c r="D4504" t="s">
        <v>2</v>
      </c>
      <c r="E4504" s="8" t="str">
        <f t="shared" si="72"/>
        <v>Not Blank</v>
      </c>
      <c r="F4504">
        <f>_xlfn.XLOOKUP(C4504,'Wk no''s'!B:B,'Wk no''s'!C:C,FALSE)</f>
        <v>24</v>
      </c>
    </row>
    <row r="4505" spans="1:6" x14ac:dyDescent="0.25">
      <c r="A4505" t="s">
        <v>9090</v>
      </c>
      <c r="B4505">
        <v>8</v>
      </c>
      <c r="C4505" s="1">
        <v>45819</v>
      </c>
      <c r="D4505" t="s">
        <v>2</v>
      </c>
      <c r="E4505" s="8" t="str">
        <f t="shared" ref="E4505:E4568" si="73">IF(B4505=0,"Blank","Not Blank")</f>
        <v>Not Blank</v>
      </c>
      <c r="F4505">
        <f>_xlfn.XLOOKUP(C4505,'Wk no''s'!B:B,'Wk no''s'!C:C,FALSE)</f>
        <v>24</v>
      </c>
    </row>
    <row r="4506" spans="1:6" x14ac:dyDescent="0.25">
      <c r="A4506" t="s">
        <v>9172</v>
      </c>
      <c r="C4506" s="1">
        <v>45817</v>
      </c>
      <c r="D4506" t="s">
        <v>2</v>
      </c>
      <c r="E4506" s="8" t="str">
        <f t="shared" si="73"/>
        <v>Blank</v>
      </c>
      <c r="F4506">
        <f>_xlfn.XLOOKUP(C4506,'Wk no''s'!B:B,'Wk no''s'!C:C,FALSE)</f>
        <v>24</v>
      </c>
    </row>
    <row r="4507" spans="1:6" x14ac:dyDescent="0.25">
      <c r="A4507" t="s">
        <v>9082</v>
      </c>
      <c r="B4507">
        <v>32</v>
      </c>
      <c r="C4507" s="1">
        <v>45821</v>
      </c>
      <c r="D4507" t="s">
        <v>2</v>
      </c>
      <c r="E4507" s="8" t="str">
        <f t="shared" si="73"/>
        <v>Not Blank</v>
      </c>
      <c r="F4507">
        <f>_xlfn.XLOOKUP(C4507,'Wk no''s'!B:B,'Wk no''s'!C:C,FALSE)</f>
        <v>24</v>
      </c>
    </row>
    <row r="4508" spans="1:6" x14ac:dyDescent="0.25">
      <c r="A4508" t="s">
        <v>8948</v>
      </c>
      <c r="B4508">
        <v>16</v>
      </c>
      <c r="C4508" s="1">
        <v>45819</v>
      </c>
      <c r="D4508" t="s">
        <v>2</v>
      </c>
      <c r="E4508" s="8" t="str">
        <f t="shared" si="73"/>
        <v>Not Blank</v>
      </c>
      <c r="F4508">
        <f>_xlfn.XLOOKUP(C4508,'Wk no''s'!B:B,'Wk no''s'!C:C,FALSE)</f>
        <v>24</v>
      </c>
    </row>
    <row r="4509" spans="1:6" x14ac:dyDescent="0.25">
      <c r="A4509" t="s">
        <v>9173</v>
      </c>
      <c r="C4509" s="1">
        <v>45817</v>
      </c>
      <c r="D4509" t="s">
        <v>2</v>
      </c>
      <c r="E4509" s="8" t="str">
        <f t="shared" si="73"/>
        <v>Blank</v>
      </c>
      <c r="F4509">
        <f>_xlfn.XLOOKUP(C4509,'Wk no''s'!B:B,'Wk no''s'!C:C,FALSE)</f>
        <v>24</v>
      </c>
    </row>
    <row r="4510" spans="1:6" x14ac:dyDescent="0.25">
      <c r="A4510" t="s">
        <v>9174</v>
      </c>
      <c r="C4510" s="1">
        <v>45817</v>
      </c>
      <c r="D4510" t="s">
        <v>2</v>
      </c>
      <c r="E4510" s="8" t="str">
        <f t="shared" si="73"/>
        <v>Blank</v>
      </c>
      <c r="F4510">
        <f>_xlfn.XLOOKUP(C4510,'Wk no''s'!B:B,'Wk no''s'!C:C,FALSE)</f>
        <v>24</v>
      </c>
    </row>
    <row r="4511" spans="1:6" x14ac:dyDescent="0.25">
      <c r="A4511" t="s">
        <v>9175</v>
      </c>
      <c r="C4511" s="1">
        <v>45817</v>
      </c>
      <c r="D4511" t="s">
        <v>2</v>
      </c>
      <c r="E4511" s="8" t="str">
        <f t="shared" si="73"/>
        <v>Blank</v>
      </c>
      <c r="F4511">
        <f>_xlfn.XLOOKUP(C4511,'Wk no''s'!B:B,'Wk no''s'!C:C,FALSE)</f>
        <v>24</v>
      </c>
    </row>
    <row r="4512" spans="1:6" x14ac:dyDescent="0.25">
      <c r="A4512" t="s">
        <v>8963</v>
      </c>
      <c r="B4512">
        <v>0</v>
      </c>
      <c r="C4512" s="1">
        <v>45817</v>
      </c>
      <c r="D4512" t="s">
        <v>2</v>
      </c>
      <c r="E4512" s="8" t="str">
        <f t="shared" si="73"/>
        <v>Blank</v>
      </c>
      <c r="F4512">
        <f>_xlfn.XLOOKUP(C4512,'Wk no''s'!B:B,'Wk no''s'!C:C,FALSE)</f>
        <v>24</v>
      </c>
    </row>
    <row r="4513" spans="1:6" x14ac:dyDescent="0.25">
      <c r="A4513" t="s">
        <v>9132</v>
      </c>
      <c r="B4513">
        <v>8</v>
      </c>
      <c r="C4513" s="1">
        <v>45819</v>
      </c>
      <c r="D4513" t="s">
        <v>2</v>
      </c>
      <c r="E4513" s="8" t="str">
        <f t="shared" si="73"/>
        <v>Not Blank</v>
      </c>
      <c r="F4513">
        <f>_xlfn.XLOOKUP(C4513,'Wk no''s'!B:B,'Wk no''s'!C:C,FALSE)</f>
        <v>24</v>
      </c>
    </row>
    <row r="4514" spans="1:6" x14ac:dyDescent="0.25">
      <c r="A4514" t="s">
        <v>9058</v>
      </c>
      <c r="B4514">
        <v>24</v>
      </c>
      <c r="C4514" s="1">
        <v>45820</v>
      </c>
      <c r="D4514" t="s">
        <v>2</v>
      </c>
      <c r="E4514" s="8" t="str">
        <f t="shared" si="73"/>
        <v>Not Blank</v>
      </c>
      <c r="F4514">
        <f>_xlfn.XLOOKUP(C4514,'Wk no''s'!B:B,'Wk no''s'!C:C,FALSE)</f>
        <v>24</v>
      </c>
    </row>
    <row r="4515" spans="1:6" x14ac:dyDescent="0.25">
      <c r="A4515" t="s">
        <v>9070</v>
      </c>
      <c r="B4515">
        <v>16</v>
      </c>
      <c r="C4515" s="1">
        <v>45819</v>
      </c>
      <c r="D4515" t="s">
        <v>2</v>
      </c>
      <c r="E4515" s="8" t="str">
        <f t="shared" si="73"/>
        <v>Not Blank</v>
      </c>
      <c r="F4515">
        <f>_xlfn.XLOOKUP(C4515,'Wk no''s'!B:B,'Wk no''s'!C:C,FALSE)</f>
        <v>24</v>
      </c>
    </row>
    <row r="4516" spans="1:6" x14ac:dyDescent="0.25">
      <c r="A4516" t="s">
        <v>8938</v>
      </c>
      <c r="B4516">
        <v>16</v>
      </c>
      <c r="C4516" s="1">
        <v>45819</v>
      </c>
      <c r="D4516" t="s">
        <v>2</v>
      </c>
      <c r="E4516" s="8" t="str">
        <f t="shared" si="73"/>
        <v>Not Blank</v>
      </c>
      <c r="F4516">
        <f>_xlfn.XLOOKUP(C4516,'Wk no''s'!B:B,'Wk no''s'!C:C,FALSE)</f>
        <v>24</v>
      </c>
    </row>
    <row r="4517" spans="1:6" x14ac:dyDescent="0.25">
      <c r="A4517" t="s">
        <v>9108</v>
      </c>
      <c r="B4517">
        <v>16</v>
      </c>
      <c r="C4517" s="1">
        <v>45819</v>
      </c>
      <c r="D4517" t="s">
        <v>2</v>
      </c>
      <c r="E4517" s="8" t="str">
        <f t="shared" si="73"/>
        <v>Not Blank</v>
      </c>
      <c r="F4517">
        <f>_xlfn.XLOOKUP(C4517,'Wk no''s'!B:B,'Wk no''s'!C:C,FALSE)</f>
        <v>24</v>
      </c>
    </row>
    <row r="4518" spans="1:6" x14ac:dyDescent="0.25">
      <c r="A4518" t="s">
        <v>9176</v>
      </c>
      <c r="C4518" s="1">
        <v>45817</v>
      </c>
      <c r="D4518" t="s">
        <v>2</v>
      </c>
      <c r="E4518" s="8" t="str">
        <f t="shared" si="73"/>
        <v>Blank</v>
      </c>
      <c r="F4518">
        <f>_xlfn.XLOOKUP(C4518,'Wk no''s'!B:B,'Wk no''s'!C:C,FALSE)</f>
        <v>24</v>
      </c>
    </row>
    <row r="4519" spans="1:6" x14ac:dyDescent="0.25">
      <c r="A4519" t="s">
        <v>9066</v>
      </c>
      <c r="B4519">
        <v>16</v>
      </c>
      <c r="C4519" s="1">
        <v>45819</v>
      </c>
      <c r="D4519" t="s">
        <v>2</v>
      </c>
      <c r="E4519" s="8" t="str">
        <f t="shared" si="73"/>
        <v>Not Blank</v>
      </c>
      <c r="F4519">
        <f>_xlfn.XLOOKUP(C4519,'Wk no''s'!B:B,'Wk no''s'!C:C,FALSE)</f>
        <v>24</v>
      </c>
    </row>
    <row r="4520" spans="1:6" x14ac:dyDescent="0.25">
      <c r="A4520" t="s">
        <v>9177</v>
      </c>
      <c r="C4520" s="1">
        <v>45817</v>
      </c>
      <c r="D4520" t="s">
        <v>2</v>
      </c>
      <c r="E4520" s="8" t="str">
        <f t="shared" si="73"/>
        <v>Blank</v>
      </c>
      <c r="F4520">
        <f>_xlfn.XLOOKUP(C4520,'Wk no''s'!B:B,'Wk no''s'!C:C,FALSE)</f>
        <v>24</v>
      </c>
    </row>
    <row r="4521" spans="1:6" x14ac:dyDescent="0.25">
      <c r="A4521" t="s">
        <v>9178</v>
      </c>
      <c r="C4521" s="1">
        <v>45817</v>
      </c>
      <c r="D4521" t="s">
        <v>2</v>
      </c>
      <c r="E4521" s="8" t="str">
        <f t="shared" si="73"/>
        <v>Blank</v>
      </c>
      <c r="F4521">
        <f>_xlfn.XLOOKUP(C4521,'Wk no''s'!B:B,'Wk no''s'!C:C,FALSE)</f>
        <v>24</v>
      </c>
    </row>
    <row r="4522" spans="1:6" x14ac:dyDescent="0.25">
      <c r="A4522" t="s">
        <v>9179</v>
      </c>
      <c r="C4522" s="1">
        <v>45817</v>
      </c>
      <c r="D4522" t="s">
        <v>2</v>
      </c>
      <c r="E4522" s="8" t="str">
        <f t="shared" si="73"/>
        <v>Blank</v>
      </c>
      <c r="F4522">
        <f>_xlfn.XLOOKUP(C4522,'Wk no''s'!B:B,'Wk no''s'!C:C,FALSE)</f>
        <v>24</v>
      </c>
    </row>
    <row r="4523" spans="1:6" x14ac:dyDescent="0.25">
      <c r="A4523" t="s">
        <v>9180</v>
      </c>
      <c r="C4523" s="1">
        <v>45817</v>
      </c>
      <c r="D4523" t="s">
        <v>2</v>
      </c>
      <c r="E4523" s="8" t="str">
        <f t="shared" si="73"/>
        <v>Blank</v>
      </c>
      <c r="F4523">
        <f>_xlfn.XLOOKUP(C4523,'Wk no''s'!B:B,'Wk no''s'!C:C,FALSE)</f>
        <v>24</v>
      </c>
    </row>
    <row r="4524" spans="1:6" x14ac:dyDescent="0.25">
      <c r="A4524" t="s">
        <v>8994</v>
      </c>
      <c r="B4524">
        <v>32</v>
      </c>
      <c r="C4524" s="1">
        <v>45821</v>
      </c>
      <c r="D4524" t="s">
        <v>2</v>
      </c>
      <c r="E4524" s="8" t="str">
        <f t="shared" si="73"/>
        <v>Not Blank</v>
      </c>
      <c r="F4524">
        <f>_xlfn.XLOOKUP(C4524,'Wk no''s'!B:B,'Wk no''s'!C:C,FALSE)</f>
        <v>24</v>
      </c>
    </row>
    <row r="4525" spans="1:6" x14ac:dyDescent="0.25">
      <c r="A4525" t="s">
        <v>9047</v>
      </c>
      <c r="B4525">
        <v>-8</v>
      </c>
      <c r="C4525" s="1">
        <v>45818</v>
      </c>
      <c r="D4525" t="s">
        <v>2</v>
      </c>
      <c r="E4525" s="8" t="str">
        <f t="shared" si="73"/>
        <v>Not Blank</v>
      </c>
      <c r="F4525">
        <f>_xlfn.XLOOKUP(C4525,'Wk no''s'!B:B,'Wk no''s'!C:C,FALSE)</f>
        <v>24</v>
      </c>
    </row>
    <row r="4526" spans="1:6" x14ac:dyDescent="0.25">
      <c r="A4526" t="s">
        <v>9111</v>
      </c>
      <c r="B4526">
        <v>16</v>
      </c>
      <c r="C4526" s="1">
        <v>45820</v>
      </c>
      <c r="D4526" t="s">
        <v>2</v>
      </c>
      <c r="E4526" s="8" t="str">
        <f t="shared" si="73"/>
        <v>Not Blank</v>
      </c>
      <c r="F4526">
        <f>_xlfn.XLOOKUP(C4526,'Wk no''s'!B:B,'Wk no''s'!C:C,FALSE)</f>
        <v>24</v>
      </c>
    </row>
    <row r="4527" spans="1:6" x14ac:dyDescent="0.25">
      <c r="A4527" t="s">
        <v>9149</v>
      </c>
      <c r="B4527">
        <v>8</v>
      </c>
      <c r="C4527" s="1">
        <v>45819</v>
      </c>
      <c r="D4527" t="s">
        <v>2</v>
      </c>
      <c r="E4527" s="8" t="str">
        <f t="shared" si="73"/>
        <v>Not Blank</v>
      </c>
      <c r="F4527">
        <f>_xlfn.XLOOKUP(C4527,'Wk no''s'!B:B,'Wk no''s'!C:C,FALSE)</f>
        <v>24</v>
      </c>
    </row>
    <row r="4528" spans="1:6" x14ac:dyDescent="0.25">
      <c r="A4528" t="s">
        <v>9016</v>
      </c>
      <c r="B4528">
        <v>8</v>
      </c>
      <c r="C4528" s="1">
        <v>45819</v>
      </c>
      <c r="D4528" t="s">
        <v>2</v>
      </c>
      <c r="E4528" s="8" t="str">
        <f t="shared" si="73"/>
        <v>Not Blank</v>
      </c>
      <c r="F4528">
        <f>_xlfn.XLOOKUP(C4528,'Wk no''s'!B:B,'Wk no''s'!C:C,FALSE)</f>
        <v>24</v>
      </c>
    </row>
    <row r="4529" spans="1:6" x14ac:dyDescent="0.25">
      <c r="A4529" t="s">
        <v>9181</v>
      </c>
      <c r="C4529" s="1">
        <v>45819</v>
      </c>
      <c r="D4529" t="s">
        <v>2</v>
      </c>
      <c r="E4529" s="8" t="str">
        <f t="shared" si="73"/>
        <v>Blank</v>
      </c>
      <c r="F4529">
        <f>_xlfn.XLOOKUP(C4529,'Wk no''s'!B:B,'Wk no''s'!C:C,FALSE)</f>
        <v>24</v>
      </c>
    </row>
    <row r="4530" spans="1:6" x14ac:dyDescent="0.25">
      <c r="A4530" t="s">
        <v>9182</v>
      </c>
      <c r="B4530">
        <v>8</v>
      </c>
      <c r="C4530" s="1">
        <v>45819</v>
      </c>
      <c r="D4530" t="s">
        <v>2</v>
      </c>
      <c r="E4530" s="8" t="str">
        <f t="shared" si="73"/>
        <v>Not Blank</v>
      </c>
      <c r="F4530">
        <f>_xlfn.XLOOKUP(C4530,'Wk no''s'!B:B,'Wk no''s'!C:C,FALSE)</f>
        <v>24</v>
      </c>
    </row>
    <row r="4531" spans="1:6" x14ac:dyDescent="0.25">
      <c r="A4531" t="s">
        <v>9137</v>
      </c>
      <c r="B4531">
        <v>8</v>
      </c>
      <c r="C4531" s="1">
        <v>45819</v>
      </c>
      <c r="D4531" t="s">
        <v>2</v>
      </c>
      <c r="E4531" s="8" t="str">
        <f t="shared" si="73"/>
        <v>Not Blank</v>
      </c>
      <c r="F4531">
        <f>_xlfn.XLOOKUP(C4531,'Wk no''s'!B:B,'Wk no''s'!C:C,FALSE)</f>
        <v>24</v>
      </c>
    </row>
    <row r="4532" spans="1:6" x14ac:dyDescent="0.25">
      <c r="A4532" t="s">
        <v>9183</v>
      </c>
      <c r="C4532" s="1">
        <v>45819</v>
      </c>
      <c r="D4532" t="s">
        <v>2</v>
      </c>
      <c r="E4532" s="8" t="str">
        <f t="shared" si="73"/>
        <v>Blank</v>
      </c>
      <c r="F4532">
        <f>_xlfn.XLOOKUP(C4532,'Wk no''s'!B:B,'Wk no''s'!C:C,FALSE)</f>
        <v>24</v>
      </c>
    </row>
    <row r="4533" spans="1:6" x14ac:dyDescent="0.25">
      <c r="A4533" t="s">
        <v>9076</v>
      </c>
      <c r="B4533">
        <v>8</v>
      </c>
      <c r="C4533" s="1">
        <v>45819</v>
      </c>
      <c r="D4533" t="s">
        <v>2</v>
      </c>
      <c r="E4533" s="8" t="str">
        <f t="shared" si="73"/>
        <v>Not Blank</v>
      </c>
      <c r="F4533">
        <f>_xlfn.XLOOKUP(C4533,'Wk no''s'!B:B,'Wk no''s'!C:C,FALSE)</f>
        <v>24</v>
      </c>
    </row>
    <row r="4534" spans="1:6" x14ac:dyDescent="0.25">
      <c r="A4534" t="s">
        <v>9184</v>
      </c>
      <c r="C4534" s="1">
        <v>45819</v>
      </c>
      <c r="D4534" t="s">
        <v>2</v>
      </c>
      <c r="E4534" s="8" t="str">
        <f t="shared" si="73"/>
        <v>Blank</v>
      </c>
      <c r="F4534">
        <f>_xlfn.XLOOKUP(C4534,'Wk no''s'!B:B,'Wk no''s'!C:C,FALSE)</f>
        <v>24</v>
      </c>
    </row>
    <row r="4535" spans="1:6" x14ac:dyDescent="0.25">
      <c r="A4535" t="s">
        <v>9185</v>
      </c>
      <c r="C4535" s="1">
        <v>45819</v>
      </c>
      <c r="D4535" t="s">
        <v>2</v>
      </c>
      <c r="E4535" s="8" t="str">
        <f t="shared" si="73"/>
        <v>Blank</v>
      </c>
      <c r="F4535">
        <f>_xlfn.XLOOKUP(C4535,'Wk no''s'!B:B,'Wk no''s'!C:C,FALSE)</f>
        <v>24</v>
      </c>
    </row>
    <row r="4536" spans="1:6" x14ac:dyDescent="0.25">
      <c r="A4536" t="s">
        <v>9142</v>
      </c>
      <c r="B4536">
        <v>8</v>
      </c>
      <c r="C4536" s="1">
        <v>45819</v>
      </c>
      <c r="D4536" t="s">
        <v>2</v>
      </c>
      <c r="E4536" s="8" t="str">
        <f t="shared" si="73"/>
        <v>Not Blank</v>
      </c>
      <c r="F4536">
        <f>_xlfn.XLOOKUP(C4536,'Wk no''s'!B:B,'Wk no''s'!C:C,FALSE)</f>
        <v>24</v>
      </c>
    </row>
    <row r="4537" spans="1:6" x14ac:dyDescent="0.25">
      <c r="A4537" t="s">
        <v>9124</v>
      </c>
      <c r="B4537">
        <v>8</v>
      </c>
      <c r="C4537" s="1">
        <v>45819</v>
      </c>
      <c r="D4537" t="s">
        <v>2</v>
      </c>
      <c r="E4537" s="8" t="str">
        <f t="shared" si="73"/>
        <v>Not Blank</v>
      </c>
      <c r="F4537">
        <f>_xlfn.XLOOKUP(C4537,'Wk no''s'!B:B,'Wk no''s'!C:C,FALSE)</f>
        <v>24</v>
      </c>
    </row>
    <row r="4538" spans="1:6" x14ac:dyDescent="0.25">
      <c r="A4538" t="s">
        <v>9186</v>
      </c>
      <c r="C4538" s="1">
        <v>45819</v>
      </c>
      <c r="D4538" t="s">
        <v>2</v>
      </c>
      <c r="E4538" s="8" t="str">
        <f t="shared" si="73"/>
        <v>Blank</v>
      </c>
      <c r="F4538">
        <f>_xlfn.XLOOKUP(C4538,'Wk no''s'!B:B,'Wk no''s'!C:C,FALSE)</f>
        <v>24</v>
      </c>
    </row>
    <row r="4539" spans="1:6" x14ac:dyDescent="0.25">
      <c r="A4539" t="s">
        <v>9187</v>
      </c>
      <c r="C4539" s="1">
        <v>45819</v>
      </c>
      <c r="D4539" t="s">
        <v>2</v>
      </c>
      <c r="E4539" s="8" t="str">
        <f t="shared" si="73"/>
        <v>Blank</v>
      </c>
      <c r="F4539">
        <f>_xlfn.XLOOKUP(C4539,'Wk no''s'!B:B,'Wk no''s'!C:C,FALSE)</f>
        <v>24</v>
      </c>
    </row>
    <row r="4540" spans="1:6" x14ac:dyDescent="0.25">
      <c r="A4540" t="s">
        <v>9102</v>
      </c>
      <c r="B4540">
        <v>8</v>
      </c>
      <c r="C4540" s="1">
        <v>45819</v>
      </c>
      <c r="D4540" t="s">
        <v>2</v>
      </c>
      <c r="E4540" s="8" t="str">
        <f t="shared" si="73"/>
        <v>Not Blank</v>
      </c>
      <c r="F4540">
        <f>_xlfn.XLOOKUP(C4540,'Wk no''s'!B:B,'Wk no''s'!C:C,FALSE)</f>
        <v>24</v>
      </c>
    </row>
    <row r="4541" spans="1:6" x14ac:dyDescent="0.25">
      <c r="A4541" t="s">
        <v>9188</v>
      </c>
      <c r="C4541" s="1">
        <v>45819</v>
      </c>
      <c r="D4541" t="s">
        <v>2</v>
      </c>
      <c r="E4541" s="8" t="str">
        <f t="shared" si="73"/>
        <v>Blank</v>
      </c>
      <c r="F4541">
        <f>_xlfn.XLOOKUP(C4541,'Wk no''s'!B:B,'Wk no''s'!C:C,FALSE)</f>
        <v>24</v>
      </c>
    </row>
    <row r="4542" spans="1:6" x14ac:dyDescent="0.25">
      <c r="A4542" t="s">
        <v>9189</v>
      </c>
      <c r="C4542" s="1">
        <v>45819</v>
      </c>
      <c r="D4542" t="s">
        <v>2</v>
      </c>
      <c r="E4542" s="8" t="str">
        <f t="shared" si="73"/>
        <v>Blank</v>
      </c>
      <c r="F4542">
        <f>_xlfn.XLOOKUP(C4542,'Wk no''s'!B:B,'Wk no''s'!C:C,FALSE)</f>
        <v>24</v>
      </c>
    </row>
    <row r="4543" spans="1:6" x14ac:dyDescent="0.25">
      <c r="A4543" t="s">
        <v>9055</v>
      </c>
      <c r="B4543">
        <v>8</v>
      </c>
      <c r="C4543" s="1">
        <v>45819</v>
      </c>
      <c r="D4543" t="s">
        <v>2</v>
      </c>
      <c r="E4543" s="8" t="str">
        <f t="shared" si="73"/>
        <v>Not Blank</v>
      </c>
      <c r="F4543">
        <f>_xlfn.XLOOKUP(C4543,'Wk no''s'!B:B,'Wk no''s'!C:C,FALSE)</f>
        <v>24</v>
      </c>
    </row>
    <row r="4544" spans="1:6" x14ac:dyDescent="0.25">
      <c r="A4544" t="s">
        <v>9134</v>
      </c>
      <c r="C4544" s="1">
        <v>45819</v>
      </c>
      <c r="D4544" t="s">
        <v>2</v>
      </c>
      <c r="E4544" s="8" t="str">
        <f t="shared" si="73"/>
        <v>Blank</v>
      </c>
      <c r="F4544">
        <f>_xlfn.XLOOKUP(C4544,'Wk no''s'!B:B,'Wk no''s'!C:C,FALSE)</f>
        <v>24</v>
      </c>
    </row>
    <row r="4545" spans="1:6" x14ac:dyDescent="0.25">
      <c r="A4545" t="s">
        <v>9190</v>
      </c>
      <c r="C4545" s="1">
        <v>45819</v>
      </c>
      <c r="D4545" t="s">
        <v>2</v>
      </c>
      <c r="E4545" s="8" t="str">
        <f t="shared" si="73"/>
        <v>Blank</v>
      </c>
      <c r="F4545">
        <f>_xlfn.XLOOKUP(C4545,'Wk no''s'!B:B,'Wk no''s'!C:C,FALSE)</f>
        <v>24</v>
      </c>
    </row>
    <row r="4546" spans="1:6" x14ac:dyDescent="0.25">
      <c r="A4546" t="s">
        <v>9191</v>
      </c>
      <c r="B4546">
        <v>8</v>
      </c>
      <c r="C4546" s="1">
        <v>45819</v>
      </c>
      <c r="D4546" t="s">
        <v>2</v>
      </c>
      <c r="E4546" s="8" t="str">
        <f t="shared" si="73"/>
        <v>Not Blank</v>
      </c>
      <c r="F4546">
        <f>_xlfn.XLOOKUP(C4546,'Wk no''s'!B:B,'Wk no''s'!C:C,FALSE)</f>
        <v>24</v>
      </c>
    </row>
    <row r="4547" spans="1:6" x14ac:dyDescent="0.25">
      <c r="A4547" t="s">
        <v>9192</v>
      </c>
      <c r="C4547" s="1">
        <v>45821</v>
      </c>
      <c r="D4547" t="s">
        <v>2</v>
      </c>
      <c r="E4547" s="8" t="str">
        <f t="shared" si="73"/>
        <v>Blank</v>
      </c>
      <c r="F4547">
        <f>_xlfn.XLOOKUP(C4547,'Wk no''s'!B:B,'Wk no''s'!C:C,FALSE)</f>
        <v>24</v>
      </c>
    </row>
    <row r="4548" spans="1:6" x14ac:dyDescent="0.25">
      <c r="A4548" t="s">
        <v>9193</v>
      </c>
      <c r="C4548" s="1">
        <v>45819</v>
      </c>
      <c r="D4548" t="s">
        <v>2</v>
      </c>
      <c r="E4548" s="8" t="str">
        <f t="shared" si="73"/>
        <v>Blank</v>
      </c>
      <c r="F4548">
        <f>_xlfn.XLOOKUP(C4548,'Wk no''s'!B:B,'Wk no''s'!C:C,FALSE)</f>
        <v>24</v>
      </c>
    </row>
    <row r="4549" spans="1:6" x14ac:dyDescent="0.25">
      <c r="A4549" t="s">
        <v>9194</v>
      </c>
      <c r="C4549" s="1">
        <v>45819</v>
      </c>
      <c r="D4549" t="s">
        <v>2</v>
      </c>
      <c r="E4549" s="8" t="str">
        <f t="shared" si="73"/>
        <v>Blank</v>
      </c>
      <c r="F4549">
        <f>_xlfn.XLOOKUP(C4549,'Wk no''s'!B:B,'Wk no''s'!C:C,FALSE)</f>
        <v>24</v>
      </c>
    </row>
    <row r="4550" spans="1:6" x14ac:dyDescent="0.25">
      <c r="A4550" t="s">
        <v>9068</v>
      </c>
      <c r="B4550">
        <v>8</v>
      </c>
      <c r="C4550" s="1">
        <v>45819</v>
      </c>
      <c r="D4550" t="s">
        <v>2</v>
      </c>
      <c r="E4550" s="8" t="str">
        <f t="shared" si="73"/>
        <v>Not Blank</v>
      </c>
      <c r="F4550">
        <f>_xlfn.XLOOKUP(C4550,'Wk no''s'!B:B,'Wk no''s'!C:C,FALSE)</f>
        <v>24</v>
      </c>
    </row>
    <row r="4551" spans="1:6" x14ac:dyDescent="0.25">
      <c r="A4551" t="s">
        <v>9195</v>
      </c>
      <c r="C4551" s="1">
        <v>45819</v>
      </c>
      <c r="D4551" t="s">
        <v>2</v>
      </c>
      <c r="E4551" s="8" t="str">
        <f t="shared" si="73"/>
        <v>Blank</v>
      </c>
      <c r="F4551">
        <f>_xlfn.XLOOKUP(C4551,'Wk no''s'!B:B,'Wk no''s'!C:C,FALSE)</f>
        <v>24</v>
      </c>
    </row>
    <row r="4552" spans="1:6" x14ac:dyDescent="0.25">
      <c r="A4552" t="s">
        <v>9113</v>
      </c>
      <c r="B4552">
        <v>8</v>
      </c>
      <c r="C4552" s="1">
        <v>45819</v>
      </c>
      <c r="D4552" t="s">
        <v>2</v>
      </c>
      <c r="E4552" s="8" t="str">
        <f t="shared" si="73"/>
        <v>Not Blank</v>
      </c>
      <c r="F4552">
        <f>_xlfn.XLOOKUP(C4552,'Wk no''s'!B:B,'Wk no''s'!C:C,FALSE)</f>
        <v>24</v>
      </c>
    </row>
    <row r="4553" spans="1:6" x14ac:dyDescent="0.25">
      <c r="A4553" t="s">
        <v>9010</v>
      </c>
      <c r="C4553" s="1">
        <v>45819</v>
      </c>
      <c r="D4553" t="s">
        <v>2</v>
      </c>
      <c r="E4553" s="8" t="str">
        <f t="shared" si="73"/>
        <v>Blank</v>
      </c>
      <c r="F4553">
        <f>_xlfn.XLOOKUP(C4553,'Wk no''s'!B:B,'Wk no''s'!C:C,FALSE)</f>
        <v>24</v>
      </c>
    </row>
    <row r="4554" spans="1:6" x14ac:dyDescent="0.25">
      <c r="A4554" t="s">
        <v>8953</v>
      </c>
      <c r="B4554">
        <v>0</v>
      </c>
      <c r="C4554" s="1">
        <v>45819</v>
      </c>
      <c r="D4554" t="s">
        <v>2</v>
      </c>
      <c r="E4554" s="8" t="str">
        <f t="shared" si="73"/>
        <v>Blank</v>
      </c>
      <c r="F4554">
        <f>_xlfn.XLOOKUP(C4554,'Wk no''s'!B:B,'Wk no''s'!C:C,FALSE)</f>
        <v>24</v>
      </c>
    </row>
    <row r="4555" spans="1:6" x14ac:dyDescent="0.25">
      <c r="A4555" t="s">
        <v>8985</v>
      </c>
      <c r="B4555">
        <v>0</v>
      </c>
      <c r="C4555" s="1">
        <v>45818</v>
      </c>
      <c r="D4555" t="s">
        <v>2</v>
      </c>
      <c r="E4555" s="8" t="str">
        <f t="shared" si="73"/>
        <v>Blank</v>
      </c>
      <c r="F4555">
        <f>_xlfn.XLOOKUP(C4555,'Wk no''s'!B:B,'Wk no''s'!C:C,FALSE)</f>
        <v>24</v>
      </c>
    </row>
    <row r="4556" spans="1:6" x14ac:dyDescent="0.25">
      <c r="A4556" t="s">
        <v>9196</v>
      </c>
      <c r="C4556" s="1">
        <v>45819</v>
      </c>
      <c r="D4556" t="s">
        <v>2</v>
      </c>
      <c r="E4556" s="8" t="str">
        <f t="shared" si="73"/>
        <v>Blank</v>
      </c>
      <c r="F4556">
        <f>_xlfn.XLOOKUP(C4556,'Wk no''s'!B:B,'Wk no''s'!C:C,FALSE)</f>
        <v>24</v>
      </c>
    </row>
    <row r="4557" spans="1:6" x14ac:dyDescent="0.25">
      <c r="A4557" t="s">
        <v>9104</v>
      </c>
      <c r="B4557">
        <v>8</v>
      </c>
      <c r="C4557" s="1">
        <v>45819</v>
      </c>
      <c r="D4557" t="s">
        <v>2</v>
      </c>
      <c r="E4557" s="8" t="str">
        <f t="shared" si="73"/>
        <v>Not Blank</v>
      </c>
      <c r="F4557">
        <f>_xlfn.XLOOKUP(C4557,'Wk no''s'!B:B,'Wk no''s'!C:C,FALSE)</f>
        <v>24</v>
      </c>
    </row>
    <row r="4558" spans="1:6" x14ac:dyDescent="0.25">
      <c r="A4558" t="s">
        <v>9197</v>
      </c>
      <c r="C4558" s="1">
        <v>45819</v>
      </c>
      <c r="D4558" t="s">
        <v>2</v>
      </c>
      <c r="E4558" s="8" t="str">
        <f t="shared" si="73"/>
        <v>Blank</v>
      </c>
      <c r="F4558">
        <f>_xlfn.XLOOKUP(C4558,'Wk no''s'!B:B,'Wk no''s'!C:C,FALSE)</f>
        <v>24</v>
      </c>
    </row>
    <row r="4559" spans="1:6" x14ac:dyDescent="0.25">
      <c r="A4559" t="s">
        <v>9140</v>
      </c>
      <c r="C4559" s="1">
        <v>45819</v>
      </c>
      <c r="D4559" t="s">
        <v>2</v>
      </c>
      <c r="E4559" s="8" t="str">
        <f t="shared" si="73"/>
        <v>Blank</v>
      </c>
      <c r="F4559">
        <f>_xlfn.XLOOKUP(C4559,'Wk no''s'!B:B,'Wk no''s'!C:C,FALSE)</f>
        <v>24</v>
      </c>
    </row>
    <row r="4560" spans="1:6" x14ac:dyDescent="0.25">
      <c r="A4560" t="s">
        <v>9117</v>
      </c>
      <c r="B4560">
        <v>0</v>
      </c>
      <c r="C4560" s="1">
        <v>45819</v>
      </c>
      <c r="D4560" t="s">
        <v>2</v>
      </c>
      <c r="E4560" s="8" t="str">
        <f t="shared" si="73"/>
        <v>Blank</v>
      </c>
      <c r="F4560">
        <f>_xlfn.XLOOKUP(C4560,'Wk no''s'!B:B,'Wk no''s'!C:C,FALSE)</f>
        <v>24</v>
      </c>
    </row>
    <row r="4561" spans="1:6" x14ac:dyDescent="0.25">
      <c r="A4561" t="s">
        <v>9094</v>
      </c>
      <c r="B4561">
        <v>0</v>
      </c>
      <c r="C4561" s="1">
        <v>45819</v>
      </c>
      <c r="D4561" t="s">
        <v>2</v>
      </c>
      <c r="E4561" s="8" t="str">
        <f t="shared" si="73"/>
        <v>Blank</v>
      </c>
      <c r="F4561">
        <f>_xlfn.XLOOKUP(C4561,'Wk no''s'!B:B,'Wk no''s'!C:C,FALSE)</f>
        <v>24</v>
      </c>
    </row>
    <row r="4562" spans="1:6" x14ac:dyDescent="0.25">
      <c r="A4562" t="s">
        <v>9030</v>
      </c>
      <c r="B4562">
        <v>0</v>
      </c>
      <c r="C4562" s="1">
        <v>45819</v>
      </c>
      <c r="D4562" t="s">
        <v>2</v>
      </c>
      <c r="E4562" s="8" t="str">
        <f t="shared" si="73"/>
        <v>Blank</v>
      </c>
      <c r="F4562">
        <f>_xlfn.XLOOKUP(C4562,'Wk no''s'!B:B,'Wk no''s'!C:C,FALSE)</f>
        <v>24</v>
      </c>
    </row>
    <row r="4563" spans="1:6" x14ac:dyDescent="0.25">
      <c r="A4563" t="s">
        <v>9198</v>
      </c>
      <c r="C4563" s="1">
        <v>45819</v>
      </c>
      <c r="D4563" t="s">
        <v>2</v>
      </c>
      <c r="E4563" s="8" t="str">
        <f t="shared" si="73"/>
        <v>Blank</v>
      </c>
      <c r="F4563">
        <f>_xlfn.XLOOKUP(C4563,'Wk no''s'!B:B,'Wk no''s'!C:C,FALSE)</f>
        <v>24</v>
      </c>
    </row>
    <row r="4564" spans="1:6" x14ac:dyDescent="0.25">
      <c r="A4564" t="s">
        <v>9199</v>
      </c>
      <c r="C4564" s="1">
        <v>45819</v>
      </c>
      <c r="D4564" t="s">
        <v>2</v>
      </c>
      <c r="E4564" s="8" t="str">
        <f t="shared" si="73"/>
        <v>Blank</v>
      </c>
      <c r="F4564">
        <f>_xlfn.XLOOKUP(C4564,'Wk no''s'!B:B,'Wk no''s'!C:C,FALSE)</f>
        <v>24</v>
      </c>
    </row>
    <row r="4565" spans="1:6" x14ac:dyDescent="0.25">
      <c r="A4565" t="s">
        <v>9013</v>
      </c>
      <c r="B4565">
        <v>0</v>
      </c>
      <c r="C4565" s="1">
        <v>45819</v>
      </c>
      <c r="D4565" t="s">
        <v>2</v>
      </c>
      <c r="E4565" s="8" t="str">
        <f t="shared" si="73"/>
        <v>Blank</v>
      </c>
      <c r="F4565">
        <f>_xlfn.XLOOKUP(C4565,'Wk no''s'!B:B,'Wk no''s'!C:C,FALSE)</f>
        <v>24</v>
      </c>
    </row>
    <row r="4566" spans="1:6" x14ac:dyDescent="0.25">
      <c r="A4566" t="s">
        <v>9200</v>
      </c>
      <c r="C4566" s="1">
        <v>45819</v>
      </c>
      <c r="D4566" t="s">
        <v>2</v>
      </c>
      <c r="E4566" s="8" t="str">
        <f t="shared" si="73"/>
        <v>Blank</v>
      </c>
      <c r="F4566">
        <f>_xlfn.XLOOKUP(C4566,'Wk no''s'!B:B,'Wk no''s'!C:C,FALSE)</f>
        <v>24</v>
      </c>
    </row>
    <row r="4567" spans="1:6" x14ac:dyDescent="0.25">
      <c r="A4567" t="s">
        <v>9106</v>
      </c>
      <c r="C4567" s="1">
        <v>45819</v>
      </c>
      <c r="D4567" t="s">
        <v>2</v>
      </c>
      <c r="E4567" s="8" t="str">
        <f t="shared" si="73"/>
        <v>Blank</v>
      </c>
      <c r="F4567">
        <f>_xlfn.XLOOKUP(C4567,'Wk no''s'!B:B,'Wk no''s'!C:C,FALSE)</f>
        <v>24</v>
      </c>
    </row>
    <row r="4568" spans="1:6" x14ac:dyDescent="0.25">
      <c r="A4568" t="s">
        <v>9201</v>
      </c>
      <c r="C4568" s="1">
        <v>45819</v>
      </c>
      <c r="D4568" t="s">
        <v>2</v>
      </c>
      <c r="E4568" s="8" t="str">
        <f t="shared" si="73"/>
        <v>Blank</v>
      </c>
      <c r="F4568">
        <f>_xlfn.XLOOKUP(C4568,'Wk no''s'!B:B,'Wk no''s'!C:C,FALSE)</f>
        <v>24</v>
      </c>
    </row>
    <row r="4569" spans="1:6" x14ac:dyDescent="0.25">
      <c r="A4569" t="s">
        <v>9202</v>
      </c>
      <c r="C4569" s="1">
        <v>45819</v>
      </c>
      <c r="D4569" t="s">
        <v>2</v>
      </c>
      <c r="E4569" s="8" t="str">
        <f t="shared" ref="E4569:E4632" si="74">IF(B4569=0,"Blank","Not Blank")</f>
        <v>Blank</v>
      </c>
      <c r="F4569">
        <f>_xlfn.XLOOKUP(C4569,'Wk no''s'!B:B,'Wk no''s'!C:C,FALSE)</f>
        <v>24</v>
      </c>
    </row>
    <row r="4570" spans="1:6" x14ac:dyDescent="0.25">
      <c r="A4570" t="s">
        <v>9203</v>
      </c>
      <c r="C4570" s="1">
        <v>45819</v>
      </c>
      <c r="D4570" t="s">
        <v>2</v>
      </c>
      <c r="E4570" s="8" t="str">
        <f t="shared" si="74"/>
        <v>Blank</v>
      </c>
      <c r="F4570">
        <f>_xlfn.XLOOKUP(C4570,'Wk no''s'!B:B,'Wk no''s'!C:C,FALSE)</f>
        <v>24</v>
      </c>
    </row>
    <row r="4571" spans="1:6" x14ac:dyDescent="0.25">
      <c r="A4571" t="s">
        <v>9204</v>
      </c>
      <c r="C4571" s="1">
        <v>45819</v>
      </c>
      <c r="D4571" t="s">
        <v>2</v>
      </c>
      <c r="E4571" s="8" t="str">
        <f t="shared" si="74"/>
        <v>Blank</v>
      </c>
      <c r="F4571">
        <f>_xlfn.XLOOKUP(C4571,'Wk no''s'!B:B,'Wk no''s'!C:C,FALSE)</f>
        <v>24</v>
      </c>
    </row>
    <row r="4572" spans="1:6" x14ac:dyDescent="0.25">
      <c r="A4572" t="s">
        <v>9205</v>
      </c>
      <c r="C4572" s="1">
        <v>45819</v>
      </c>
      <c r="D4572" t="s">
        <v>2</v>
      </c>
      <c r="E4572" s="8" t="str">
        <f t="shared" si="74"/>
        <v>Blank</v>
      </c>
      <c r="F4572">
        <f>_xlfn.XLOOKUP(C4572,'Wk no''s'!B:B,'Wk no''s'!C:C,FALSE)</f>
        <v>24</v>
      </c>
    </row>
    <row r="4573" spans="1:6" x14ac:dyDescent="0.25">
      <c r="A4573" t="s">
        <v>9028</v>
      </c>
      <c r="B4573">
        <v>16</v>
      </c>
      <c r="C4573" s="1">
        <v>45820</v>
      </c>
      <c r="D4573" t="s">
        <v>2</v>
      </c>
      <c r="E4573" s="8" t="str">
        <f t="shared" si="74"/>
        <v>Not Blank</v>
      </c>
      <c r="F4573">
        <f>_xlfn.XLOOKUP(C4573,'Wk no''s'!B:B,'Wk no''s'!C:C,FALSE)</f>
        <v>24</v>
      </c>
    </row>
    <row r="4574" spans="1:6" x14ac:dyDescent="0.25">
      <c r="A4574" t="s">
        <v>9206</v>
      </c>
      <c r="C4574" s="1">
        <v>45819</v>
      </c>
      <c r="D4574" t="s">
        <v>2</v>
      </c>
      <c r="E4574" s="8" t="str">
        <f t="shared" si="74"/>
        <v>Blank</v>
      </c>
      <c r="F4574">
        <f>_xlfn.XLOOKUP(C4574,'Wk no''s'!B:B,'Wk no''s'!C:C,FALSE)</f>
        <v>24</v>
      </c>
    </row>
    <row r="4575" spans="1:6" x14ac:dyDescent="0.25">
      <c r="A4575" t="s">
        <v>8988</v>
      </c>
      <c r="B4575">
        <v>16</v>
      </c>
      <c r="C4575" s="1">
        <v>45820</v>
      </c>
      <c r="D4575" t="s">
        <v>2</v>
      </c>
      <c r="E4575" s="8" t="str">
        <f t="shared" si="74"/>
        <v>Not Blank</v>
      </c>
      <c r="F4575">
        <f>_xlfn.XLOOKUP(C4575,'Wk no''s'!B:B,'Wk no''s'!C:C,FALSE)</f>
        <v>24</v>
      </c>
    </row>
    <row r="4576" spans="1:6" x14ac:dyDescent="0.25">
      <c r="A4576" t="s">
        <v>9207</v>
      </c>
      <c r="C4576" s="1">
        <v>45819</v>
      </c>
      <c r="D4576" t="s">
        <v>2</v>
      </c>
      <c r="E4576" s="8" t="str">
        <f t="shared" si="74"/>
        <v>Blank</v>
      </c>
      <c r="F4576">
        <f>_xlfn.XLOOKUP(C4576,'Wk no''s'!B:B,'Wk no''s'!C:C,FALSE)</f>
        <v>24</v>
      </c>
    </row>
    <row r="4577" spans="1:6" x14ac:dyDescent="0.25">
      <c r="A4577" t="s">
        <v>9208</v>
      </c>
      <c r="C4577" s="1">
        <v>45819</v>
      </c>
      <c r="D4577" t="s">
        <v>2</v>
      </c>
      <c r="E4577" s="8" t="str">
        <f t="shared" si="74"/>
        <v>Blank</v>
      </c>
      <c r="F4577">
        <f>_xlfn.XLOOKUP(C4577,'Wk no''s'!B:B,'Wk no''s'!C:C,FALSE)</f>
        <v>24</v>
      </c>
    </row>
    <row r="4578" spans="1:6" x14ac:dyDescent="0.25">
      <c r="A4578" t="s">
        <v>8928</v>
      </c>
      <c r="B4578">
        <v>24</v>
      </c>
      <c r="C4578" s="1">
        <v>45821</v>
      </c>
      <c r="D4578" t="s">
        <v>2</v>
      </c>
      <c r="E4578" s="8" t="str">
        <f t="shared" si="74"/>
        <v>Not Blank</v>
      </c>
      <c r="F4578">
        <f>_xlfn.XLOOKUP(C4578,'Wk no''s'!B:B,'Wk no''s'!C:C,FALSE)</f>
        <v>24</v>
      </c>
    </row>
    <row r="4579" spans="1:6" x14ac:dyDescent="0.25">
      <c r="A4579" t="s">
        <v>9209</v>
      </c>
      <c r="C4579" s="1">
        <v>45819</v>
      </c>
      <c r="D4579" t="s">
        <v>2</v>
      </c>
      <c r="E4579" s="8" t="str">
        <f t="shared" si="74"/>
        <v>Blank</v>
      </c>
      <c r="F4579">
        <f>_xlfn.XLOOKUP(C4579,'Wk no''s'!B:B,'Wk no''s'!C:C,FALSE)</f>
        <v>24</v>
      </c>
    </row>
    <row r="4580" spans="1:6" x14ac:dyDescent="0.25">
      <c r="A4580" t="s">
        <v>9210</v>
      </c>
      <c r="C4580" s="1">
        <v>45819</v>
      </c>
      <c r="D4580" t="s">
        <v>2</v>
      </c>
      <c r="E4580" s="8" t="str">
        <f t="shared" si="74"/>
        <v>Blank</v>
      </c>
      <c r="F4580">
        <f>_xlfn.XLOOKUP(C4580,'Wk no''s'!B:B,'Wk no''s'!C:C,FALSE)</f>
        <v>24</v>
      </c>
    </row>
    <row r="4581" spans="1:6" x14ac:dyDescent="0.25">
      <c r="A4581" t="s">
        <v>9211</v>
      </c>
      <c r="C4581" s="1">
        <v>45819</v>
      </c>
      <c r="D4581" t="s">
        <v>2</v>
      </c>
      <c r="E4581" s="8" t="str">
        <f t="shared" si="74"/>
        <v>Blank</v>
      </c>
      <c r="F4581">
        <f>_xlfn.XLOOKUP(C4581,'Wk no''s'!B:B,'Wk no''s'!C:C,FALSE)</f>
        <v>24</v>
      </c>
    </row>
    <row r="4582" spans="1:6" x14ac:dyDescent="0.25">
      <c r="A4582" t="s">
        <v>9212</v>
      </c>
      <c r="C4582" s="1">
        <v>45819</v>
      </c>
      <c r="D4582" t="s">
        <v>2</v>
      </c>
      <c r="E4582" s="8" t="str">
        <f t="shared" si="74"/>
        <v>Blank</v>
      </c>
      <c r="F4582">
        <f>_xlfn.XLOOKUP(C4582,'Wk no''s'!B:B,'Wk no''s'!C:C,FALSE)</f>
        <v>24</v>
      </c>
    </row>
    <row r="4583" spans="1:6" x14ac:dyDescent="0.25">
      <c r="A4583" t="s">
        <v>9213</v>
      </c>
      <c r="C4583" s="1">
        <v>45819</v>
      </c>
      <c r="D4583" t="s">
        <v>2</v>
      </c>
      <c r="E4583" s="8" t="str">
        <f t="shared" si="74"/>
        <v>Blank</v>
      </c>
      <c r="F4583">
        <f>_xlfn.XLOOKUP(C4583,'Wk no''s'!B:B,'Wk no''s'!C:C,FALSE)</f>
        <v>24</v>
      </c>
    </row>
    <row r="4584" spans="1:6" x14ac:dyDescent="0.25">
      <c r="A4584" t="s">
        <v>9062</v>
      </c>
      <c r="B4584">
        <v>8</v>
      </c>
      <c r="C4584" s="1">
        <v>45820</v>
      </c>
      <c r="D4584" t="s">
        <v>2</v>
      </c>
      <c r="E4584" s="8" t="str">
        <f t="shared" si="74"/>
        <v>Not Blank</v>
      </c>
      <c r="F4584">
        <f>_xlfn.XLOOKUP(C4584,'Wk no''s'!B:B,'Wk no''s'!C:C,FALSE)</f>
        <v>24</v>
      </c>
    </row>
    <row r="4585" spans="1:6" x14ac:dyDescent="0.25">
      <c r="A4585" t="s">
        <v>9074</v>
      </c>
      <c r="B4585">
        <v>16</v>
      </c>
      <c r="C4585" s="1">
        <v>45821</v>
      </c>
      <c r="D4585" t="s">
        <v>2</v>
      </c>
      <c r="E4585" s="8" t="str">
        <f t="shared" si="74"/>
        <v>Not Blank</v>
      </c>
      <c r="F4585">
        <f>_xlfn.XLOOKUP(C4585,'Wk no''s'!B:B,'Wk no''s'!C:C,FALSE)</f>
        <v>24</v>
      </c>
    </row>
    <row r="4586" spans="1:6" x14ac:dyDescent="0.25">
      <c r="A4586" t="s">
        <v>9064</v>
      </c>
      <c r="B4586">
        <v>24</v>
      </c>
      <c r="C4586" s="1">
        <v>45821</v>
      </c>
      <c r="D4586" t="s">
        <v>2</v>
      </c>
      <c r="E4586" s="8" t="str">
        <f t="shared" si="74"/>
        <v>Not Blank</v>
      </c>
      <c r="F4586">
        <f>_xlfn.XLOOKUP(C4586,'Wk no''s'!B:B,'Wk no''s'!C:C,FALSE)</f>
        <v>24</v>
      </c>
    </row>
    <row r="4587" spans="1:6" x14ac:dyDescent="0.25">
      <c r="A4587" t="s">
        <v>9214</v>
      </c>
      <c r="C4587" s="1">
        <v>45820</v>
      </c>
      <c r="D4587" t="s">
        <v>2</v>
      </c>
      <c r="E4587" s="8" t="str">
        <f t="shared" si="74"/>
        <v>Blank</v>
      </c>
      <c r="F4587">
        <f>_xlfn.XLOOKUP(C4587,'Wk no''s'!B:B,'Wk no''s'!C:C,FALSE)</f>
        <v>24</v>
      </c>
    </row>
    <row r="4588" spans="1:6" x14ac:dyDescent="0.25">
      <c r="A4588" t="s">
        <v>8943</v>
      </c>
      <c r="B4588">
        <v>0</v>
      </c>
      <c r="C4588" s="1">
        <v>45820</v>
      </c>
      <c r="D4588" t="s">
        <v>2</v>
      </c>
      <c r="E4588" s="8" t="str">
        <f t="shared" si="74"/>
        <v>Blank</v>
      </c>
      <c r="F4588">
        <f>_xlfn.XLOOKUP(C4588,'Wk no''s'!B:B,'Wk no''s'!C:C,FALSE)</f>
        <v>24</v>
      </c>
    </row>
    <row r="4589" spans="1:6" x14ac:dyDescent="0.25">
      <c r="A4589" t="s">
        <v>9215</v>
      </c>
      <c r="C4589" s="1">
        <v>45820</v>
      </c>
      <c r="D4589" t="s">
        <v>2</v>
      </c>
      <c r="E4589" s="8" t="str">
        <f t="shared" si="74"/>
        <v>Blank</v>
      </c>
      <c r="F4589">
        <f>_xlfn.XLOOKUP(C4589,'Wk no''s'!B:B,'Wk no''s'!C:C,FALSE)</f>
        <v>24</v>
      </c>
    </row>
    <row r="4590" spans="1:6" x14ac:dyDescent="0.25">
      <c r="A4590" t="s">
        <v>9216</v>
      </c>
      <c r="C4590" s="1">
        <v>45820</v>
      </c>
      <c r="D4590" t="s">
        <v>2</v>
      </c>
      <c r="E4590" s="8" t="str">
        <f t="shared" si="74"/>
        <v>Blank</v>
      </c>
      <c r="F4590">
        <f>_xlfn.XLOOKUP(C4590,'Wk no''s'!B:B,'Wk no''s'!C:C,FALSE)</f>
        <v>24</v>
      </c>
    </row>
    <row r="4591" spans="1:6" x14ac:dyDescent="0.25">
      <c r="A4591" t="s">
        <v>8982</v>
      </c>
      <c r="B4591">
        <v>0</v>
      </c>
      <c r="C4591" s="1">
        <v>45820</v>
      </c>
      <c r="D4591" t="s">
        <v>2</v>
      </c>
      <c r="E4591" s="8" t="str">
        <f t="shared" si="74"/>
        <v>Blank</v>
      </c>
      <c r="F4591">
        <f>_xlfn.XLOOKUP(C4591,'Wk no''s'!B:B,'Wk no''s'!C:C,FALSE)</f>
        <v>24</v>
      </c>
    </row>
    <row r="4592" spans="1:6" x14ac:dyDescent="0.25">
      <c r="A4592" t="s">
        <v>9217</v>
      </c>
      <c r="C4592" s="1">
        <v>45820</v>
      </c>
      <c r="D4592" t="s">
        <v>2</v>
      </c>
      <c r="E4592" s="8" t="str">
        <f t="shared" si="74"/>
        <v>Blank</v>
      </c>
      <c r="F4592">
        <f>_xlfn.XLOOKUP(C4592,'Wk no''s'!B:B,'Wk no''s'!C:C,FALSE)</f>
        <v>24</v>
      </c>
    </row>
    <row r="4593" spans="1:6" x14ac:dyDescent="0.25">
      <c r="A4593" t="s">
        <v>9025</v>
      </c>
      <c r="B4593">
        <v>0</v>
      </c>
      <c r="C4593" s="1">
        <v>45820</v>
      </c>
      <c r="D4593" t="s">
        <v>2</v>
      </c>
      <c r="E4593" s="8" t="str">
        <f t="shared" si="74"/>
        <v>Blank</v>
      </c>
      <c r="F4593">
        <f>_xlfn.XLOOKUP(C4593,'Wk no''s'!B:B,'Wk no''s'!C:C,FALSE)</f>
        <v>24</v>
      </c>
    </row>
    <row r="4594" spans="1:6" x14ac:dyDescent="0.25">
      <c r="A4594" t="s">
        <v>9147</v>
      </c>
      <c r="B4594">
        <v>8</v>
      </c>
      <c r="C4594" s="1">
        <v>45821</v>
      </c>
      <c r="D4594" t="s">
        <v>2</v>
      </c>
      <c r="E4594" s="8" t="str">
        <f t="shared" si="74"/>
        <v>Not Blank</v>
      </c>
      <c r="F4594">
        <f>_xlfn.XLOOKUP(C4594,'Wk no''s'!B:B,'Wk no''s'!C:C,FALSE)</f>
        <v>24</v>
      </c>
    </row>
    <row r="4595" spans="1:6" x14ac:dyDescent="0.25">
      <c r="A4595" t="s">
        <v>9019</v>
      </c>
      <c r="B4595">
        <v>0</v>
      </c>
      <c r="C4595" s="1">
        <v>45820</v>
      </c>
      <c r="D4595" t="s">
        <v>2</v>
      </c>
      <c r="E4595" s="8" t="str">
        <f t="shared" si="74"/>
        <v>Blank</v>
      </c>
      <c r="F4595">
        <f>_xlfn.XLOOKUP(C4595,'Wk no''s'!B:B,'Wk no''s'!C:C,FALSE)</f>
        <v>24</v>
      </c>
    </row>
    <row r="4596" spans="1:6" x14ac:dyDescent="0.25">
      <c r="A4596" t="s">
        <v>9218</v>
      </c>
      <c r="C4596" s="1">
        <v>45820</v>
      </c>
      <c r="D4596" t="s">
        <v>2</v>
      </c>
      <c r="E4596" s="8" t="str">
        <f t="shared" si="74"/>
        <v>Blank</v>
      </c>
      <c r="F4596">
        <f>_xlfn.XLOOKUP(C4596,'Wk no''s'!B:B,'Wk no''s'!C:C,FALSE)</f>
        <v>24</v>
      </c>
    </row>
    <row r="4597" spans="1:6" x14ac:dyDescent="0.25">
      <c r="A4597" t="s">
        <v>9219</v>
      </c>
      <c r="C4597" s="1">
        <v>45820</v>
      </c>
      <c r="D4597" t="s">
        <v>2</v>
      </c>
      <c r="E4597" s="8" t="str">
        <f t="shared" si="74"/>
        <v>Blank</v>
      </c>
      <c r="F4597">
        <f>_xlfn.XLOOKUP(C4597,'Wk no''s'!B:B,'Wk no''s'!C:C,FALSE)</f>
        <v>24</v>
      </c>
    </row>
    <row r="4598" spans="1:6" x14ac:dyDescent="0.25">
      <c r="A4598" t="s">
        <v>9220</v>
      </c>
      <c r="C4598" s="1">
        <v>45820</v>
      </c>
      <c r="D4598" t="s">
        <v>2</v>
      </c>
      <c r="E4598" s="8" t="str">
        <f t="shared" si="74"/>
        <v>Blank</v>
      </c>
      <c r="F4598">
        <f>_xlfn.XLOOKUP(C4598,'Wk no''s'!B:B,'Wk no''s'!C:C,FALSE)</f>
        <v>24</v>
      </c>
    </row>
    <row r="4599" spans="1:6" x14ac:dyDescent="0.25">
      <c r="A4599" t="s">
        <v>9221</v>
      </c>
      <c r="C4599" s="1">
        <v>45820</v>
      </c>
      <c r="D4599" t="s">
        <v>2</v>
      </c>
      <c r="E4599" s="8" t="str">
        <f t="shared" si="74"/>
        <v>Blank</v>
      </c>
      <c r="F4599">
        <f>_xlfn.XLOOKUP(C4599,'Wk no''s'!B:B,'Wk no''s'!C:C,FALSE)</f>
        <v>24</v>
      </c>
    </row>
    <row r="4600" spans="1:6" x14ac:dyDescent="0.25">
      <c r="A4600" t="s">
        <v>9222</v>
      </c>
      <c r="C4600" s="1">
        <v>45820</v>
      </c>
      <c r="D4600" t="s">
        <v>2</v>
      </c>
      <c r="E4600" s="8" t="str">
        <f t="shared" si="74"/>
        <v>Blank</v>
      </c>
      <c r="F4600">
        <f>_xlfn.XLOOKUP(C4600,'Wk no''s'!B:B,'Wk no''s'!C:C,FALSE)</f>
        <v>24</v>
      </c>
    </row>
    <row r="4601" spans="1:6" x14ac:dyDescent="0.25">
      <c r="A4601" t="s">
        <v>9223</v>
      </c>
      <c r="C4601" s="1">
        <v>45820</v>
      </c>
      <c r="D4601" t="s">
        <v>2</v>
      </c>
      <c r="E4601" s="8" t="str">
        <f t="shared" si="74"/>
        <v>Blank</v>
      </c>
      <c r="F4601">
        <f>_xlfn.XLOOKUP(C4601,'Wk no''s'!B:B,'Wk no''s'!C:C,FALSE)</f>
        <v>24</v>
      </c>
    </row>
    <row r="4602" spans="1:6" x14ac:dyDescent="0.25">
      <c r="A4602" t="s">
        <v>8957</v>
      </c>
      <c r="B4602">
        <v>0</v>
      </c>
      <c r="C4602" s="1">
        <v>45820</v>
      </c>
      <c r="D4602" t="s">
        <v>2</v>
      </c>
      <c r="E4602" s="8" t="str">
        <f t="shared" si="74"/>
        <v>Blank</v>
      </c>
      <c r="F4602">
        <f>_xlfn.XLOOKUP(C4602,'Wk no''s'!B:B,'Wk no''s'!C:C,FALSE)</f>
        <v>24</v>
      </c>
    </row>
    <row r="4603" spans="1:6" x14ac:dyDescent="0.25">
      <c r="A4603" t="s">
        <v>9224</v>
      </c>
      <c r="C4603" s="1">
        <v>45820</v>
      </c>
      <c r="D4603" t="s">
        <v>2</v>
      </c>
      <c r="E4603" s="8" t="str">
        <f t="shared" si="74"/>
        <v>Blank</v>
      </c>
      <c r="F4603">
        <f>_xlfn.XLOOKUP(C4603,'Wk no''s'!B:B,'Wk no''s'!C:C,FALSE)</f>
        <v>24</v>
      </c>
    </row>
    <row r="4604" spans="1:6" x14ac:dyDescent="0.25">
      <c r="A4604" t="s">
        <v>9225</v>
      </c>
      <c r="C4604" s="1">
        <v>45820</v>
      </c>
      <c r="D4604" t="s">
        <v>2</v>
      </c>
      <c r="E4604" s="8" t="str">
        <f t="shared" si="74"/>
        <v>Blank</v>
      </c>
      <c r="F4604">
        <f>_xlfn.XLOOKUP(C4604,'Wk no''s'!B:B,'Wk no''s'!C:C,FALSE)</f>
        <v>24</v>
      </c>
    </row>
    <row r="4605" spans="1:6" x14ac:dyDescent="0.25">
      <c r="A4605" t="s">
        <v>9127</v>
      </c>
      <c r="B4605">
        <v>0</v>
      </c>
      <c r="C4605" s="1">
        <v>45820</v>
      </c>
      <c r="D4605" t="s">
        <v>2</v>
      </c>
      <c r="E4605" s="8" t="str">
        <f t="shared" si="74"/>
        <v>Blank</v>
      </c>
      <c r="F4605">
        <f>_xlfn.XLOOKUP(C4605,'Wk no''s'!B:B,'Wk no''s'!C:C,FALSE)</f>
        <v>24</v>
      </c>
    </row>
    <row r="4606" spans="1:6" x14ac:dyDescent="0.25">
      <c r="A4606" t="s">
        <v>9226</v>
      </c>
      <c r="C4606" s="1">
        <v>45820</v>
      </c>
      <c r="D4606" t="s">
        <v>2</v>
      </c>
      <c r="E4606" s="8" t="str">
        <f t="shared" si="74"/>
        <v>Blank</v>
      </c>
      <c r="F4606">
        <f>_xlfn.XLOOKUP(C4606,'Wk no''s'!B:B,'Wk no''s'!C:C,FALSE)</f>
        <v>24</v>
      </c>
    </row>
    <row r="4607" spans="1:6" x14ac:dyDescent="0.25">
      <c r="A4607" t="s">
        <v>9227</v>
      </c>
      <c r="C4607" s="1">
        <v>45820</v>
      </c>
      <c r="D4607" t="s">
        <v>2</v>
      </c>
      <c r="E4607" s="8" t="str">
        <f t="shared" si="74"/>
        <v>Blank</v>
      </c>
      <c r="F4607">
        <f>_xlfn.XLOOKUP(C4607,'Wk no''s'!B:B,'Wk no''s'!C:C,FALSE)</f>
        <v>24</v>
      </c>
    </row>
    <row r="4608" spans="1:6" x14ac:dyDescent="0.25">
      <c r="A4608" t="s">
        <v>9228</v>
      </c>
      <c r="C4608" s="1">
        <v>45820</v>
      </c>
      <c r="D4608" t="s">
        <v>2</v>
      </c>
      <c r="E4608" s="8" t="str">
        <f t="shared" si="74"/>
        <v>Blank</v>
      </c>
      <c r="F4608">
        <f>_xlfn.XLOOKUP(C4608,'Wk no''s'!B:B,'Wk no''s'!C:C,FALSE)</f>
        <v>24</v>
      </c>
    </row>
    <row r="4609" spans="1:6" x14ac:dyDescent="0.25">
      <c r="A4609" t="s">
        <v>8976</v>
      </c>
      <c r="B4609">
        <v>8</v>
      </c>
      <c r="C4609" s="1">
        <v>45821</v>
      </c>
      <c r="D4609" t="s">
        <v>2</v>
      </c>
      <c r="E4609" s="8" t="str">
        <f t="shared" si="74"/>
        <v>Not Blank</v>
      </c>
      <c r="F4609">
        <f>_xlfn.XLOOKUP(C4609,'Wk no''s'!B:B,'Wk no''s'!C:C,FALSE)</f>
        <v>24</v>
      </c>
    </row>
    <row r="4610" spans="1:6" x14ac:dyDescent="0.25">
      <c r="A4610" t="s">
        <v>8974</v>
      </c>
      <c r="B4610">
        <v>16</v>
      </c>
      <c r="C4610" s="1">
        <v>45821</v>
      </c>
      <c r="D4610" t="s">
        <v>2</v>
      </c>
      <c r="E4610" s="8" t="str">
        <f t="shared" si="74"/>
        <v>Not Blank</v>
      </c>
      <c r="F4610">
        <f>_xlfn.XLOOKUP(C4610,'Wk no''s'!B:B,'Wk no''s'!C:C,FALSE)</f>
        <v>24</v>
      </c>
    </row>
    <row r="4611" spans="1:6" x14ac:dyDescent="0.25">
      <c r="A4611" t="s">
        <v>9229</v>
      </c>
      <c r="B4611">
        <v>0</v>
      </c>
      <c r="C4611" s="1">
        <v>45820</v>
      </c>
      <c r="D4611" t="s">
        <v>2</v>
      </c>
      <c r="E4611" s="8" t="str">
        <f t="shared" si="74"/>
        <v>Blank</v>
      </c>
      <c r="F4611">
        <f>_xlfn.XLOOKUP(C4611,'Wk no''s'!B:B,'Wk no''s'!C:C,FALSE)</f>
        <v>24</v>
      </c>
    </row>
    <row r="4612" spans="1:6" x14ac:dyDescent="0.25">
      <c r="A4612" t="s">
        <v>9230</v>
      </c>
      <c r="C4612" s="1">
        <v>45820</v>
      </c>
      <c r="D4612" t="s">
        <v>2</v>
      </c>
      <c r="E4612" s="8" t="str">
        <f t="shared" si="74"/>
        <v>Blank</v>
      </c>
      <c r="F4612">
        <f>_xlfn.XLOOKUP(C4612,'Wk no''s'!B:B,'Wk no''s'!C:C,FALSE)</f>
        <v>24</v>
      </c>
    </row>
    <row r="4613" spans="1:6" x14ac:dyDescent="0.25">
      <c r="A4613" t="s">
        <v>8946</v>
      </c>
      <c r="C4613" s="1">
        <v>45820</v>
      </c>
      <c r="D4613" t="s">
        <v>2</v>
      </c>
      <c r="E4613" s="8" t="str">
        <f t="shared" si="74"/>
        <v>Blank</v>
      </c>
      <c r="F4613">
        <f>_xlfn.XLOOKUP(C4613,'Wk no''s'!B:B,'Wk no''s'!C:C,FALSE)</f>
        <v>24</v>
      </c>
    </row>
    <row r="4614" spans="1:6" x14ac:dyDescent="0.25">
      <c r="A4614" t="s">
        <v>9087</v>
      </c>
      <c r="B4614">
        <v>8</v>
      </c>
      <c r="C4614" s="1">
        <v>45821</v>
      </c>
      <c r="D4614" t="s">
        <v>2</v>
      </c>
      <c r="E4614" s="8" t="str">
        <f t="shared" si="74"/>
        <v>Not Blank</v>
      </c>
      <c r="F4614">
        <f>_xlfn.XLOOKUP(C4614,'Wk no''s'!B:B,'Wk no''s'!C:C,FALSE)</f>
        <v>24</v>
      </c>
    </row>
    <row r="4615" spans="1:6" x14ac:dyDescent="0.25">
      <c r="A4615" t="s">
        <v>8950</v>
      </c>
      <c r="B4615">
        <v>0</v>
      </c>
      <c r="C4615" s="1">
        <v>45820</v>
      </c>
      <c r="D4615" t="s">
        <v>2</v>
      </c>
      <c r="E4615" s="8" t="str">
        <f t="shared" si="74"/>
        <v>Blank</v>
      </c>
      <c r="F4615">
        <f>_xlfn.XLOOKUP(C4615,'Wk no''s'!B:B,'Wk no''s'!C:C,FALSE)</f>
        <v>24</v>
      </c>
    </row>
    <row r="4616" spans="1:6" x14ac:dyDescent="0.25">
      <c r="A4616" t="s">
        <v>9231</v>
      </c>
      <c r="C4616" s="1">
        <v>45820</v>
      </c>
      <c r="D4616" t="s">
        <v>2</v>
      </c>
      <c r="E4616" s="8" t="str">
        <f t="shared" si="74"/>
        <v>Blank</v>
      </c>
      <c r="F4616">
        <f>_xlfn.XLOOKUP(C4616,'Wk no''s'!B:B,'Wk no''s'!C:C,FALSE)</f>
        <v>24</v>
      </c>
    </row>
    <row r="4617" spans="1:6" x14ac:dyDescent="0.25">
      <c r="A4617" t="s">
        <v>8979</v>
      </c>
      <c r="B4617">
        <v>8</v>
      </c>
      <c r="C4617" s="1">
        <v>45821</v>
      </c>
      <c r="D4617" t="s">
        <v>2</v>
      </c>
      <c r="E4617" s="8" t="str">
        <f t="shared" si="74"/>
        <v>Not Blank</v>
      </c>
      <c r="F4617">
        <f>_xlfn.XLOOKUP(C4617,'Wk no''s'!B:B,'Wk no''s'!C:C,FALSE)</f>
        <v>24</v>
      </c>
    </row>
    <row r="4618" spans="1:6" x14ac:dyDescent="0.25">
      <c r="A4618" t="s">
        <v>9040</v>
      </c>
      <c r="B4618">
        <v>8</v>
      </c>
      <c r="C4618" s="1">
        <v>45821</v>
      </c>
      <c r="D4618" t="s">
        <v>2</v>
      </c>
      <c r="E4618" s="8" t="str">
        <f t="shared" si="74"/>
        <v>Not Blank</v>
      </c>
      <c r="F4618">
        <f>_xlfn.XLOOKUP(C4618,'Wk no''s'!B:B,'Wk no''s'!C:C,FALSE)</f>
        <v>24</v>
      </c>
    </row>
    <row r="4619" spans="1:6" x14ac:dyDescent="0.25">
      <c r="A4619" t="s">
        <v>9232</v>
      </c>
      <c r="C4619" s="1">
        <v>45820</v>
      </c>
      <c r="D4619" t="s">
        <v>2</v>
      </c>
      <c r="E4619" s="8" t="str">
        <f t="shared" si="74"/>
        <v>Blank</v>
      </c>
      <c r="F4619">
        <f>_xlfn.XLOOKUP(C4619,'Wk no''s'!B:B,'Wk no''s'!C:C,FALSE)</f>
        <v>24</v>
      </c>
    </row>
    <row r="4620" spans="1:6" x14ac:dyDescent="0.25">
      <c r="A4620" t="s">
        <v>9119</v>
      </c>
      <c r="B4620">
        <v>0</v>
      </c>
      <c r="C4620" s="1">
        <v>45820</v>
      </c>
      <c r="D4620" t="s">
        <v>2</v>
      </c>
      <c r="E4620" s="8" t="str">
        <f t="shared" si="74"/>
        <v>Blank</v>
      </c>
      <c r="F4620">
        <f>_xlfn.XLOOKUP(C4620,'Wk no''s'!B:B,'Wk no''s'!C:C,FALSE)</f>
        <v>24</v>
      </c>
    </row>
    <row r="4621" spans="1:6" x14ac:dyDescent="0.25">
      <c r="A4621" t="s">
        <v>9032</v>
      </c>
      <c r="B4621">
        <v>0</v>
      </c>
      <c r="C4621" s="1">
        <v>45820</v>
      </c>
      <c r="D4621" t="s">
        <v>2</v>
      </c>
      <c r="E4621" s="8" t="str">
        <f t="shared" si="74"/>
        <v>Blank</v>
      </c>
      <c r="F4621">
        <f>_xlfn.XLOOKUP(C4621,'Wk no''s'!B:B,'Wk no''s'!C:C,FALSE)</f>
        <v>24</v>
      </c>
    </row>
    <row r="4622" spans="1:6" x14ac:dyDescent="0.25">
      <c r="A4622" t="s">
        <v>8934</v>
      </c>
      <c r="B4622">
        <v>0</v>
      </c>
      <c r="C4622" s="1">
        <v>45820</v>
      </c>
      <c r="D4622" t="s">
        <v>2</v>
      </c>
      <c r="E4622" s="8" t="str">
        <f t="shared" si="74"/>
        <v>Blank</v>
      </c>
      <c r="F4622">
        <f>_xlfn.XLOOKUP(C4622,'Wk no''s'!B:B,'Wk no''s'!C:C,FALSE)</f>
        <v>24</v>
      </c>
    </row>
    <row r="4623" spans="1:6" x14ac:dyDescent="0.25">
      <c r="A4623" t="s">
        <v>8999</v>
      </c>
      <c r="B4623">
        <v>16</v>
      </c>
      <c r="C4623" s="1">
        <v>45821</v>
      </c>
      <c r="D4623" t="s">
        <v>2</v>
      </c>
      <c r="E4623" s="8" t="str">
        <f t="shared" si="74"/>
        <v>Not Blank</v>
      </c>
      <c r="F4623">
        <f>_xlfn.XLOOKUP(C4623,'Wk no''s'!B:B,'Wk no''s'!C:C,FALSE)</f>
        <v>24</v>
      </c>
    </row>
    <row r="4624" spans="1:6" x14ac:dyDescent="0.25">
      <c r="A4624" t="s">
        <v>9233</v>
      </c>
      <c r="C4624" s="1">
        <v>45821</v>
      </c>
      <c r="D4624" t="s">
        <v>2</v>
      </c>
      <c r="E4624" s="8" t="str">
        <f t="shared" si="74"/>
        <v>Blank</v>
      </c>
      <c r="F4624">
        <f>_xlfn.XLOOKUP(C4624,'Wk no''s'!B:B,'Wk no''s'!C:C,FALSE)</f>
        <v>24</v>
      </c>
    </row>
    <row r="4625" spans="1:6" x14ac:dyDescent="0.25">
      <c r="A4625" t="s">
        <v>8968</v>
      </c>
      <c r="B4625">
        <v>0</v>
      </c>
      <c r="C4625" s="1">
        <v>45821</v>
      </c>
      <c r="D4625" t="s">
        <v>2</v>
      </c>
      <c r="E4625" s="8" t="str">
        <f t="shared" si="74"/>
        <v>Blank</v>
      </c>
      <c r="F4625">
        <f>_xlfn.XLOOKUP(C4625,'Wk no''s'!B:B,'Wk no''s'!C:C,FALSE)</f>
        <v>24</v>
      </c>
    </row>
    <row r="4626" spans="1:6" x14ac:dyDescent="0.25">
      <c r="A4626" t="s">
        <v>9234</v>
      </c>
      <c r="C4626" s="1">
        <v>45821</v>
      </c>
      <c r="D4626" t="s">
        <v>2</v>
      </c>
      <c r="E4626" s="8" t="str">
        <f t="shared" si="74"/>
        <v>Blank</v>
      </c>
      <c r="F4626">
        <f>_xlfn.XLOOKUP(C4626,'Wk no''s'!B:B,'Wk no''s'!C:C,FALSE)</f>
        <v>24</v>
      </c>
    </row>
    <row r="4627" spans="1:6" x14ac:dyDescent="0.25">
      <c r="A4627" t="s">
        <v>9235</v>
      </c>
      <c r="C4627" s="1">
        <v>45821</v>
      </c>
      <c r="D4627" t="s">
        <v>2</v>
      </c>
      <c r="E4627" s="8" t="str">
        <f t="shared" si="74"/>
        <v>Blank</v>
      </c>
      <c r="F4627">
        <f>_xlfn.XLOOKUP(C4627,'Wk no''s'!B:B,'Wk no''s'!C:C,FALSE)</f>
        <v>24</v>
      </c>
    </row>
    <row r="4628" spans="1:6" x14ac:dyDescent="0.25">
      <c r="A4628" t="s">
        <v>9236</v>
      </c>
      <c r="C4628" s="1">
        <v>45821</v>
      </c>
      <c r="D4628" t="s">
        <v>2</v>
      </c>
      <c r="E4628" s="8" t="str">
        <f t="shared" si="74"/>
        <v>Blank</v>
      </c>
      <c r="F4628">
        <f>_xlfn.XLOOKUP(C4628,'Wk no''s'!B:B,'Wk no''s'!C:C,FALSE)</f>
        <v>24</v>
      </c>
    </row>
    <row r="4629" spans="1:6" x14ac:dyDescent="0.25">
      <c r="A4629" t="s">
        <v>9237</v>
      </c>
      <c r="C4629" s="1">
        <v>45821</v>
      </c>
      <c r="D4629" t="s">
        <v>2</v>
      </c>
      <c r="E4629" s="8" t="str">
        <f t="shared" si="74"/>
        <v>Blank</v>
      </c>
      <c r="F4629">
        <f>_xlfn.XLOOKUP(C4629,'Wk no''s'!B:B,'Wk no''s'!C:C,FALSE)</f>
        <v>24</v>
      </c>
    </row>
    <row r="4630" spans="1:6" x14ac:dyDescent="0.25">
      <c r="A4630" t="s">
        <v>9238</v>
      </c>
      <c r="C4630" s="1">
        <v>45821</v>
      </c>
      <c r="D4630" t="s">
        <v>2</v>
      </c>
      <c r="E4630" s="8" t="str">
        <f t="shared" si="74"/>
        <v>Blank</v>
      </c>
      <c r="F4630">
        <f>_xlfn.XLOOKUP(C4630,'Wk no''s'!B:B,'Wk no''s'!C:C,FALSE)</f>
        <v>24</v>
      </c>
    </row>
    <row r="4631" spans="1:6" x14ac:dyDescent="0.25">
      <c r="A4631" t="s">
        <v>9239</v>
      </c>
      <c r="C4631" s="1">
        <v>45821</v>
      </c>
      <c r="D4631" t="s">
        <v>2</v>
      </c>
      <c r="E4631" s="8" t="str">
        <f t="shared" si="74"/>
        <v>Blank</v>
      </c>
      <c r="F4631">
        <f>_xlfn.XLOOKUP(C4631,'Wk no''s'!B:B,'Wk no''s'!C:C,FALSE)</f>
        <v>24</v>
      </c>
    </row>
    <row r="4632" spans="1:6" x14ac:dyDescent="0.25">
      <c r="A4632" t="s">
        <v>9240</v>
      </c>
      <c r="C4632" s="1">
        <v>45821</v>
      </c>
      <c r="D4632" t="s">
        <v>2</v>
      </c>
      <c r="E4632" s="8" t="str">
        <f t="shared" si="74"/>
        <v>Blank</v>
      </c>
      <c r="F4632">
        <f>_xlfn.XLOOKUP(C4632,'Wk no''s'!B:B,'Wk no''s'!C:C,FALSE)</f>
        <v>24</v>
      </c>
    </row>
    <row r="4633" spans="1:6" x14ac:dyDescent="0.25">
      <c r="A4633" t="s">
        <v>9241</v>
      </c>
      <c r="C4633" s="1">
        <v>45821</v>
      </c>
      <c r="D4633" t="s">
        <v>2</v>
      </c>
      <c r="E4633" s="8" t="str">
        <f t="shared" ref="E4633:E4678" si="75">IF(B4633=0,"Blank","Not Blank")</f>
        <v>Blank</v>
      </c>
      <c r="F4633">
        <f>_xlfn.XLOOKUP(C4633,'Wk no''s'!B:B,'Wk no''s'!C:C,FALSE)</f>
        <v>24</v>
      </c>
    </row>
    <row r="4634" spans="1:6" x14ac:dyDescent="0.25">
      <c r="A4634" t="s">
        <v>9242</v>
      </c>
      <c r="C4634" s="1">
        <v>45821</v>
      </c>
      <c r="D4634" t="s">
        <v>2</v>
      </c>
      <c r="E4634" s="8" t="str">
        <f t="shared" si="75"/>
        <v>Blank</v>
      </c>
      <c r="F4634">
        <f>_xlfn.XLOOKUP(C4634,'Wk no''s'!B:B,'Wk no''s'!C:C,FALSE)</f>
        <v>24</v>
      </c>
    </row>
    <row r="4635" spans="1:6" x14ac:dyDescent="0.25">
      <c r="A4635" t="s">
        <v>9243</v>
      </c>
      <c r="C4635" s="1">
        <v>45821</v>
      </c>
      <c r="D4635" t="s">
        <v>2</v>
      </c>
      <c r="E4635" s="8" t="str">
        <f t="shared" si="75"/>
        <v>Blank</v>
      </c>
      <c r="F4635">
        <f>_xlfn.XLOOKUP(C4635,'Wk no''s'!B:B,'Wk no''s'!C:C,FALSE)</f>
        <v>24</v>
      </c>
    </row>
    <row r="4636" spans="1:6" x14ac:dyDescent="0.25">
      <c r="A4636" t="s">
        <v>9244</v>
      </c>
      <c r="C4636" s="1">
        <v>45821</v>
      </c>
      <c r="D4636" t="s">
        <v>2</v>
      </c>
      <c r="E4636" s="8" t="str">
        <f t="shared" si="75"/>
        <v>Blank</v>
      </c>
      <c r="F4636">
        <f>_xlfn.XLOOKUP(C4636,'Wk no''s'!B:B,'Wk no''s'!C:C,FALSE)</f>
        <v>24</v>
      </c>
    </row>
    <row r="4637" spans="1:6" x14ac:dyDescent="0.25">
      <c r="A4637" t="s">
        <v>9245</v>
      </c>
      <c r="C4637" s="1">
        <v>45821</v>
      </c>
      <c r="D4637" t="s">
        <v>2</v>
      </c>
      <c r="E4637" s="8" t="str">
        <f t="shared" si="75"/>
        <v>Blank</v>
      </c>
      <c r="F4637">
        <f>_xlfn.XLOOKUP(C4637,'Wk no''s'!B:B,'Wk no''s'!C:C,FALSE)</f>
        <v>24</v>
      </c>
    </row>
    <row r="4638" spans="1:6" x14ac:dyDescent="0.25">
      <c r="A4638" t="s">
        <v>9246</v>
      </c>
      <c r="C4638" s="1">
        <v>45821</v>
      </c>
      <c r="D4638" t="s">
        <v>2</v>
      </c>
      <c r="E4638" s="8" t="str">
        <f t="shared" si="75"/>
        <v>Blank</v>
      </c>
      <c r="F4638">
        <f>_xlfn.XLOOKUP(C4638,'Wk no''s'!B:B,'Wk no''s'!C:C,FALSE)</f>
        <v>24</v>
      </c>
    </row>
    <row r="4639" spans="1:6" x14ac:dyDescent="0.25">
      <c r="A4639" t="s">
        <v>9247</v>
      </c>
      <c r="C4639" s="1">
        <v>45821</v>
      </c>
      <c r="D4639" t="s">
        <v>2</v>
      </c>
      <c r="E4639" s="8" t="str">
        <f t="shared" si="75"/>
        <v>Blank</v>
      </c>
      <c r="F4639">
        <f>_xlfn.XLOOKUP(C4639,'Wk no''s'!B:B,'Wk no''s'!C:C,FALSE)</f>
        <v>24</v>
      </c>
    </row>
    <row r="4640" spans="1:6" x14ac:dyDescent="0.25">
      <c r="A4640" t="s">
        <v>8959</v>
      </c>
      <c r="B4640">
        <v>0</v>
      </c>
      <c r="C4640" s="1">
        <v>45821</v>
      </c>
      <c r="D4640" t="s">
        <v>2</v>
      </c>
      <c r="E4640" s="8" t="str">
        <f t="shared" si="75"/>
        <v>Blank</v>
      </c>
      <c r="F4640">
        <f>_xlfn.XLOOKUP(C4640,'Wk no''s'!B:B,'Wk no''s'!C:C,FALSE)</f>
        <v>24</v>
      </c>
    </row>
    <row r="4641" spans="1:6" x14ac:dyDescent="0.25">
      <c r="A4641" t="s">
        <v>9079</v>
      </c>
      <c r="B4641">
        <v>0</v>
      </c>
      <c r="C4641" s="1">
        <v>45821</v>
      </c>
      <c r="D4641" t="s">
        <v>2</v>
      </c>
      <c r="E4641" s="8" t="str">
        <f t="shared" si="75"/>
        <v>Blank</v>
      </c>
      <c r="F4641">
        <f>_xlfn.XLOOKUP(C4641,'Wk no''s'!B:B,'Wk no''s'!C:C,FALSE)</f>
        <v>24</v>
      </c>
    </row>
    <row r="4642" spans="1:6" x14ac:dyDescent="0.25">
      <c r="A4642" t="s">
        <v>9248</v>
      </c>
      <c r="C4642" s="1">
        <v>45821</v>
      </c>
      <c r="D4642" t="s">
        <v>2</v>
      </c>
      <c r="E4642" s="8" t="str">
        <f t="shared" si="75"/>
        <v>Blank</v>
      </c>
      <c r="F4642">
        <f>_xlfn.XLOOKUP(C4642,'Wk no''s'!B:B,'Wk no''s'!C:C,FALSE)</f>
        <v>24</v>
      </c>
    </row>
    <row r="4643" spans="1:6" x14ac:dyDescent="0.25">
      <c r="A4643" t="s">
        <v>9249</v>
      </c>
      <c r="C4643" s="1">
        <v>45821</v>
      </c>
      <c r="D4643" t="s">
        <v>2</v>
      </c>
      <c r="E4643" s="8" t="str">
        <f t="shared" si="75"/>
        <v>Blank</v>
      </c>
      <c r="F4643">
        <f>_xlfn.XLOOKUP(C4643,'Wk no''s'!B:B,'Wk no''s'!C:C,FALSE)</f>
        <v>24</v>
      </c>
    </row>
    <row r="4644" spans="1:6" x14ac:dyDescent="0.25">
      <c r="A4644" t="s">
        <v>9250</v>
      </c>
      <c r="C4644" s="1">
        <v>45821</v>
      </c>
      <c r="D4644" t="s">
        <v>2</v>
      </c>
      <c r="E4644" s="8" t="str">
        <f t="shared" si="75"/>
        <v>Blank</v>
      </c>
      <c r="F4644">
        <f>_xlfn.XLOOKUP(C4644,'Wk no''s'!B:B,'Wk no''s'!C:C,FALSE)</f>
        <v>24</v>
      </c>
    </row>
    <row r="4645" spans="1:6" x14ac:dyDescent="0.25">
      <c r="A4645" t="s">
        <v>9155</v>
      </c>
      <c r="B4645">
        <v>32</v>
      </c>
      <c r="C4645" s="1">
        <v>45819</v>
      </c>
      <c r="D4645" t="s">
        <v>11</v>
      </c>
      <c r="E4645" s="8" t="str">
        <f t="shared" si="75"/>
        <v>Not Blank</v>
      </c>
      <c r="F4645">
        <f>_xlfn.XLOOKUP(C4645,'Wk no''s'!B:B,'Wk no''s'!C:C,FALSE)</f>
        <v>24</v>
      </c>
    </row>
    <row r="4646" spans="1:6" x14ac:dyDescent="0.25">
      <c r="A4646" t="s">
        <v>9251</v>
      </c>
      <c r="C4646" s="1">
        <v>45817</v>
      </c>
      <c r="D4646" t="s">
        <v>11</v>
      </c>
      <c r="E4646" s="8" t="str">
        <f t="shared" si="75"/>
        <v>Blank</v>
      </c>
      <c r="F4646">
        <f>_xlfn.XLOOKUP(C4646,'Wk no''s'!B:B,'Wk no''s'!C:C,FALSE)</f>
        <v>24</v>
      </c>
    </row>
    <row r="4647" spans="1:6" x14ac:dyDescent="0.25">
      <c r="A4647" t="s">
        <v>9151</v>
      </c>
      <c r="B4647">
        <v>15</v>
      </c>
      <c r="C4647" s="1">
        <v>45820</v>
      </c>
      <c r="D4647" t="s">
        <v>11</v>
      </c>
      <c r="E4647" s="8" t="str">
        <f t="shared" si="75"/>
        <v>Not Blank</v>
      </c>
      <c r="F4647">
        <f>_xlfn.XLOOKUP(C4647,'Wk no''s'!B:B,'Wk no''s'!C:C,FALSE)</f>
        <v>24</v>
      </c>
    </row>
    <row r="4648" spans="1:6" x14ac:dyDescent="0.25">
      <c r="A4648" t="s">
        <v>9157</v>
      </c>
      <c r="B4648">
        <v>-5</v>
      </c>
      <c r="C4648" s="1">
        <v>45819</v>
      </c>
      <c r="D4648" t="s">
        <v>11</v>
      </c>
      <c r="E4648" s="8" t="str">
        <f t="shared" si="75"/>
        <v>Not Blank</v>
      </c>
      <c r="F4648">
        <f>_xlfn.XLOOKUP(C4648,'Wk no''s'!B:B,'Wk no''s'!C:C,FALSE)</f>
        <v>24</v>
      </c>
    </row>
    <row r="4649" spans="1:6" x14ac:dyDescent="0.25">
      <c r="A4649" t="s">
        <v>9252</v>
      </c>
      <c r="C4649" s="1">
        <v>45820</v>
      </c>
      <c r="D4649" t="s">
        <v>11</v>
      </c>
      <c r="E4649" s="8" t="str">
        <f t="shared" si="75"/>
        <v>Blank</v>
      </c>
      <c r="F4649">
        <f>_xlfn.XLOOKUP(C4649,'Wk no''s'!B:B,'Wk no''s'!C:C,FALSE)</f>
        <v>24</v>
      </c>
    </row>
    <row r="4650" spans="1:6" x14ac:dyDescent="0.25">
      <c r="A4650" t="s">
        <v>9253</v>
      </c>
      <c r="C4650" s="1">
        <v>45821</v>
      </c>
      <c r="D4650" t="s">
        <v>11</v>
      </c>
      <c r="E4650" s="8" t="str">
        <f t="shared" si="75"/>
        <v>Blank</v>
      </c>
      <c r="F4650">
        <f>_xlfn.XLOOKUP(C4650,'Wk no''s'!B:B,'Wk no''s'!C:C,FALSE)</f>
        <v>24</v>
      </c>
    </row>
    <row r="4651" spans="1:6" x14ac:dyDescent="0.25">
      <c r="A4651" t="s">
        <v>9153</v>
      </c>
      <c r="C4651" s="1">
        <v>45821</v>
      </c>
      <c r="D4651" t="s">
        <v>11</v>
      </c>
      <c r="E4651" s="8" t="str">
        <f t="shared" si="75"/>
        <v>Blank</v>
      </c>
      <c r="F4651">
        <f>_xlfn.XLOOKUP(C4651,'Wk no''s'!B:B,'Wk no''s'!C:C,FALSE)</f>
        <v>24</v>
      </c>
    </row>
    <row r="4652" spans="1:6" x14ac:dyDescent="0.25">
      <c r="A4652" t="s">
        <v>9336</v>
      </c>
      <c r="B4652">
        <v>32</v>
      </c>
      <c r="C4652" s="1">
        <v>45825</v>
      </c>
      <c r="D4652" t="s">
        <v>1</v>
      </c>
      <c r="E4652" s="8" t="str">
        <f t="shared" si="75"/>
        <v>Not Blank</v>
      </c>
      <c r="F4652">
        <f>_xlfn.XLOOKUP(C4652,'Wk no''s'!B:B,'Wk no''s'!C:C,FALSE)</f>
        <v>25</v>
      </c>
    </row>
    <row r="4653" spans="1:6" x14ac:dyDescent="0.25">
      <c r="A4653" t="s">
        <v>9337</v>
      </c>
      <c r="B4653">
        <v>120</v>
      </c>
      <c r="C4653" s="1">
        <v>45825</v>
      </c>
      <c r="D4653" t="s">
        <v>8</v>
      </c>
      <c r="E4653" s="8" t="str">
        <f t="shared" si="75"/>
        <v>Not Blank</v>
      </c>
      <c r="F4653">
        <f>_xlfn.XLOOKUP(C4653,'Wk no''s'!B:B,'Wk no''s'!C:C,FALSE)</f>
        <v>25</v>
      </c>
    </row>
    <row r="4654" spans="1:6" x14ac:dyDescent="0.25">
      <c r="A4654" t="s">
        <v>9338</v>
      </c>
      <c r="B4654">
        <v>56</v>
      </c>
      <c r="C4654" s="1">
        <v>45824</v>
      </c>
      <c r="D4654" t="s">
        <v>8</v>
      </c>
      <c r="E4654" s="8" t="str">
        <f t="shared" si="75"/>
        <v>Not Blank</v>
      </c>
      <c r="F4654">
        <f>_xlfn.XLOOKUP(C4654,'Wk no''s'!B:B,'Wk no''s'!C:C,FALSE)</f>
        <v>25</v>
      </c>
    </row>
    <row r="4655" spans="1:6" x14ac:dyDescent="0.25">
      <c r="A4655" t="s">
        <v>9339</v>
      </c>
      <c r="B4655">
        <v>24</v>
      </c>
      <c r="C4655" s="1">
        <v>45824</v>
      </c>
      <c r="D4655" t="s">
        <v>8</v>
      </c>
      <c r="E4655" s="8" t="str">
        <f t="shared" si="75"/>
        <v>Not Blank</v>
      </c>
      <c r="F4655">
        <f>_xlfn.XLOOKUP(C4655,'Wk no''s'!B:B,'Wk no''s'!C:C,FALSE)</f>
        <v>25</v>
      </c>
    </row>
    <row r="4656" spans="1:6" x14ac:dyDescent="0.25">
      <c r="A4656" t="s">
        <v>9340</v>
      </c>
      <c r="B4656">
        <v>16</v>
      </c>
      <c r="C4656" s="1">
        <v>45824</v>
      </c>
      <c r="D4656" t="s">
        <v>8</v>
      </c>
      <c r="E4656" s="8" t="str">
        <f t="shared" si="75"/>
        <v>Not Blank</v>
      </c>
      <c r="F4656">
        <f>_xlfn.XLOOKUP(C4656,'Wk no''s'!B:B,'Wk no''s'!C:C,FALSE)</f>
        <v>25</v>
      </c>
    </row>
    <row r="4657" spans="1:6" x14ac:dyDescent="0.25">
      <c r="A4657" t="s">
        <v>9341</v>
      </c>
      <c r="B4657">
        <v>32</v>
      </c>
      <c r="C4657" s="1">
        <v>45827</v>
      </c>
      <c r="D4657" t="s">
        <v>8</v>
      </c>
      <c r="E4657" s="8" t="str">
        <f t="shared" si="75"/>
        <v>Not Blank</v>
      </c>
      <c r="F4657">
        <f>_xlfn.XLOOKUP(C4657,'Wk no''s'!B:B,'Wk no''s'!C:C,FALSE)</f>
        <v>25</v>
      </c>
    </row>
    <row r="4658" spans="1:6" x14ac:dyDescent="0.25">
      <c r="A4658" t="s">
        <v>9342</v>
      </c>
      <c r="B4658">
        <v>8</v>
      </c>
      <c r="C4658" s="1">
        <v>45828</v>
      </c>
      <c r="D4658" t="s">
        <v>8</v>
      </c>
      <c r="E4658" s="8" t="str">
        <f t="shared" si="75"/>
        <v>Not Blank</v>
      </c>
      <c r="F4658">
        <f>_xlfn.XLOOKUP(C4658,'Wk no''s'!B:B,'Wk no''s'!C:C,FALSE)</f>
        <v>25</v>
      </c>
    </row>
    <row r="4659" spans="1:6" x14ac:dyDescent="0.25">
      <c r="A4659" t="s">
        <v>9343</v>
      </c>
      <c r="C4659" s="1">
        <v>45826</v>
      </c>
      <c r="D4659" t="s">
        <v>192</v>
      </c>
      <c r="E4659" s="8" t="str">
        <f t="shared" si="75"/>
        <v>Blank</v>
      </c>
      <c r="F4659">
        <f>_xlfn.XLOOKUP(C4659,'Wk no''s'!B:B,'Wk no''s'!C:C,FALSE)</f>
        <v>25</v>
      </c>
    </row>
    <row r="4660" spans="1:6" x14ac:dyDescent="0.25">
      <c r="A4660" t="s">
        <v>9344</v>
      </c>
      <c r="C4660" s="1">
        <v>45826</v>
      </c>
      <c r="D4660" t="s">
        <v>192</v>
      </c>
      <c r="E4660" s="8" t="str">
        <f t="shared" si="75"/>
        <v>Blank</v>
      </c>
      <c r="F4660">
        <f>_xlfn.XLOOKUP(C4660,'Wk no''s'!B:B,'Wk no''s'!C:C,FALSE)</f>
        <v>25</v>
      </c>
    </row>
    <row r="4661" spans="1:6" x14ac:dyDescent="0.25">
      <c r="A4661" t="s">
        <v>9345</v>
      </c>
      <c r="C4661" s="1">
        <v>45827</v>
      </c>
      <c r="D4661" t="s">
        <v>192</v>
      </c>
      <c r="E4661" s="8" t="str">
        <f t="shared" si="75"/>
        <v>Blank</v>
      </c>
      <c r="F4661">
        <f>_xlfn.XLOOKUP(C4661,'Wk no''s'!B:B,'Wk no''s'!C:C,FALSE)</f>
        <v>25</v>
      </c>
    </row>
    <row r="4662" spans="1:6" x14ac:dyDescent="0.25">
      <c r="A4662" t="s">
        <v>9346</v>
      </c>
      <c r="C4662" s="1">
        <v>45827</v>
      </c>
      <c r="D4662" t="s">
        <v>192</v>
      </c>
      <c r="E4662" s="8" t="str">
        <f t="shared" si="75"/>
        <v>Blank</v>
      </c>
      <c r="F4662">
        <f>_xlfn.XLOOKUP(C4662,'Wk no''s'!B:B,'Wk no''s'!C:C,FALSE)</f>
        <v>25</v>
      </c>
    </row>
    <row r="4663" spans="1:6" x14ac:dyDescent="0.25">
      <c r="A4663" t="s">
        <v>9347</v>
      </c>
      <c r="C4663" s="1">
        <v>45825</v>
      </c>
      <c r="D4663" t="s">
        <v>192</v>
      </c>
      <c r="E4663" s="8" t="str">
        <f t="shared" si="75"/>
        <v>Blank</v>
      </c>
      <c r="F4663">
        <f>_xlfn.XLOOKUP(C4663,'Wk no''s'!B:B,'Wk no''s'!C:C,FALSE)</f>
        <v>25</v>
      </c>
    </row>
    <row r="4664" spans="1:6" x14ac:dyDescent="0.25">
      <c r="A4664" t="s">
        <v>9348</v>
      </c>
      <c r="C4664" s="1">
        <v>45824</v>
      </c>
      <c r="D4664" t="s">
        <v>192</v>
      </c>
      <c r="E4664" s="8" t="str">
        <f t="shared" si="75"/>
        <v>Blank</v>
      </c>
      <c r="F4664">
        <f>_xlfn.XLOOKUP(C4664,'Wk no''s'!B:B,'Wk no''s'!C:C,FALSE)</f>
        <v>25</v>
      </c>
    </row>
    <row r="4665" spans="1:6" x14ac:dyDescent="0.25">
      <c r="A4665" t="s">
        <v>9349</v>
      </c>
      <c r="C4665" s="1">
        <v>45827</v>
      </c>
      <c r="D4665" t="s">
        <v>192</v>
      </c>
      <c r="E4665" s="8" t="str">
        <f t="shared" si="75"/>
        <v>Blank</v>
      </c>
      <c r="F4665">
        <f>_xlfn.XLOOKUP(C4665,'Wk no''s'!B:B,'Wk no''s'!C:C,FALSE)</f>
        <v>25</v>
      </c>
    </row>
    <row r="4666" spans="1:6" x14ac:dyDescent="0.25">
      <c r="A4666" t="s">
        <v>9350</v>
      </c>
      <c r="C4666" s="1">
        <v>45827</v>
      </c>
      <c r="D4666" t="s">
        <v>192</v>
      </c>
      <c r="E4666" s="8" t="str">
        <f t="shared" si="75"/>
        <v>Blank</v>
      </c>
      <c r="F4666">
        <f>_xlfn.XLOOKUP(C4666,'Wk no''s'!B:B,'Wk no''s'!C:C,FALSE)</f>
        <v>25</v>
      </c>
    </row>
    <row r="4667" spans="1:6" x14ac:dyDescent="0.25">
      <c r="A4667" t="s">
        <v>9351</v>
      </c>
      <c r="C4667" s="1">
        <v>45827</v>
      </c>
      <c r="D4667" t="s">
        <v>192</v>
      </c>
      <c r="E4667" s="8" t="str">
        <f t="shared" si="75"/>
        <v>Blank</v>
      </c>
      <c r="F4667">
        <f>_xlfn.XLOOKUP(C4667,'Wk no''s'!B:B,'Wk no''s'!C:C,FALSE)</f>
        <v>25</v>
      </c>
    </row>
    <row r="4668" spans="1:6" x14ac:dyDescent="0.25">
      <c r="A4668" t="s">
        <v>9352</v>
      </c>
      <c r="C4668" s="1">
        <v>45827</v>
      </c>
      <c r="D4668" t="s">
        <v>192</v>
      </c>
      <c r="E4668" s="8" t="str">
        <f t="shared" si="75"/>
        <v>Blank</v>
      </c>
      <c r="F4668">
        <f>_xlfn.XLOOKUP(C4668,'Wk no''s'!B:B,'Wk no''s'!C:C,FALSE)</f>
        <v>25</v>
      </c>
    </row>
    <row r="4669" spans="1:6" x14ac:dyDescent="0.25">
      <c r="A4669" t="s">
        <v>9353</v>
      </c>
      <c r="C4669" s="1">
        <v>45827</v>
      </c>
      <c r="D4669" t="s">
        <v>192</v>
      </c>
      <c r="E4669" s="8" t="str">
        <f t="shared" si="75"/>
        <v>Blank</v>
      </c>
      <c r="F4669">
        <f>_xlfn.XLOOKUP(C4669,'Wk no''s'!B:B,'Wk no''s'!C:C,FALSE)</f>
        <v>25</v>
      </c>
    </row>
    <row r="4670" spans="1:6" x14ac:dyDescent="0.25">
      <c r="A4670" t="s">
        <v>9354</v>
      </c>
      <c r="C4670" s="1">
        <v>45827</v>
      </c>
      <c r="D4670" t="s">
        <v>192</v>
      </c>
      <c r="E4670" s="8" t="str">
        <f t="shared" si="75"/>
        <v>Blank</v>
      </c>
      <c r="F4670">
        <f>_xlfn.XLOOKUP(C4670,'Wk no''s'!B:B,'Wk no''s'!C:C,FALSE)</f>
        <v>25</v>
      </c>
    </row>
    <row r="4671" spans="1:6" x14ac:dyDescent="0.25">
      <c r="A4671" t="s">
        <v>9355</v>
      </c>
      <c r="C4671" s="1">
        <v>45827</v>
      </c>
      <c r="D4671" t="s">
        <v>192</v>
      </c>
      <c r="E4671" s="8" t="str">
        <f t="shared" si="75"/>
        <v>Blank</v>
      </c>
      <c r="F4671">
        <f>_xlfn.XLOOKUP(C4671,'Wk no''s'!B:B,'Wk no''s'!C:C,FALSE)</f>
        <v>25</v>
      </c>
    </row>
    <row r="4672" spans="1:6" x14ac:dyDescent="0.25">
      <c r="A4672" t="s">
        <v>9356</v>
      </c>
      <c r="B4672">
        <v>296</v>
      </c>
      <c r="C4672" s="1">
        <v>45828</v>
      </c>
      <c r="D4672" t="s">
        <v>184</v>
      </c>
      <c r="E4672" s="8" t="str">
        <f t="shared" si="75"/>
        <v>Not Blank</v>
      </c>
      <c r="F4672">
        <f>_xlfn.XLOOKUP(C4672,'Wk no''s'!B:B,'Wk no''s'!C:C,FALSE)</f>
        <v>25</v>
      </c>
    </row>
    <row r="4673" spans="1:6" x14ac:dyDescent="0.25">
      <c r="A4673" t="s">
        <v>9357</v>
      </c>
      <c r="B4673">
        <v>200</v>
      </c>
      <c r="C4673" s="1">
        <v>45828</v>
      </c>
      <c r="D4673" t="s">
        <v>184</v>
      </c>
      <c r="E4673" s="8" t="str">
        <f t="shared" si="75"/>
        <v>Not Blank</v>
      </c>
      <c r="F4673">
        <f>_xlfn.XLOOKUP(C4673,'Wk no''s'!B:B,'Wk no''s'!C:C,FALSE)</f>
        <v>25</v>
      </c>
    </row>
    <row r="4674" spans="1:6" x14ac:dyDescent="0.25">
      <c r="A4674" t="s">
        <v>9358</v>
      </c>
      <c r="B4674">
        <v>72</v>
      </c>
      <c r="C4674" s="1">
        <v>45824</v>
      </c>
      <c r="D4674" t="s">
        <v>184</v>
      </c>
      <c r="E4674" s="8" t="str">
        <f t="shared" si="75"/>
        <v>Not Blank</v>
      </c>
      <c r="F4674">
        <f>_xlfn.XLOOKUP(C4674,'Wk no''s'!B:B,'Wk no''s'!C:C,FALSE)</f>
        <v>25</v>
      </c>
    </row>
    <row r="4675" spans="1:6" x14ac:dyDescent="0.25">
      <c r="A4675" t="s">
        <v>9359</v>
      </c>
      <c r="B4675">
        <v>48</v>
      </c>
      <c r="C4675" s="1">
        <v>45826</v>
      </c>
      <c r="D4675" t="s">
        <v>184</v>
      </c>
      <c r="E4675" s="8" t="str">
        <f t="shared" si="75"/>
        <v>Not Blank</v>
      </c>
      <c r="F4675">
        <f>_xlfn.XLOOKUP(C4675,'Wk no''s'!B:B,'Wk no''s'!C:C,FALSE)</f>
        <v>25</v>
      </c>
    </row>
    <row r="4676" spans="1:6" x14ac:dyDescent="0.25">
      <c r="A4676" t="s">
        <v>9360</v>
      </c>
      <c r="B4676">
        <v>24</v>
      </c>
      <c r="C4676" s="1">
        <v>45825</v>
      </c>
      <c r="D4676" t="s">
        <v>184</v>
      </c>
      <c r="E4676" s="8" t="str">
        <f t="shared" si="75"/>
        <v>Not Blank</v>
      </c>
      <c r="F4676">
        <f>_xlfn.XLOOKUP(C4676,'Wk no''s'!B:B,'Wk no''s'!C:C,FALSE)</f>
        <v>25</v>
      </c>
    </row>
    <row r="4677" spans="1:6" x14ac:dyDescent="0.25">
      <c r="A4677" t="s">
        <v>9361</v>
      </c>
      <c r="B4677">
        <v>16</v>
      </c>
      <c r="C4677" s="1">
        <v>45828</v>
      </c>
      <c r="D4677" t="s">
        <v>184</v>
      </c>
      <c r="E4677" s="8" t="str">
        <f t="shared" si="75"/>
        <v>Not Blank</v>
      </c>
      <c r="F4677">
        <f>_xlfn.XLOOKUP(C4677,'Wk no''s'!B:B,'Wk no''s'!C:C,FALSE)</f>
        <v>25</v>
      </c>
    </row>
    <row r="4678" spans="1:6" x14ac:dyDescent="0.25">
      <c r="A4678" t="s">
        <v>9362</v>
      </c>
      <c r="C4678" s="1">
        <v>45827</v>
      </c>
      <c r="D4678" t="s">
        <v>184</v>
      </c>
      <c r="E4678" s="8" t="str">
        <f t="shared" si="75"/>
        <v>Blank</v>
      </c>
      <c r="F4678">
        <f>_xlfn.XLOOKUP(C4678,'Wk no''s'!B:B,'Wk no''s'!C:C,FALSE)</f>
        <v>25</v>
      </c>
    </row>
    <row r="4679" spans="1:6" x14ac:dyDescent="0.25">
      <c r="A4679" t="s">
        <v>9363</v>
      </c>
      <c r="B4679">
        <v>16</v>
      </c>
      <c r="C4679" s="1">
        <v>45826</v>
      </c>
      <c r="D4679" t="s">
        <v>15</v>
      </c>
      <c r="E4679" s="8" t="str">
        <f t="shared" ref="E4679:E4742" si="76">IF(B4679=0,"Blank","Not Blank")</f>
        <v>Not Blank</v>
      </c>
      <c r="F4679">
        <f>_xlfn.XLOOKUP(C4679,'Wk no''s'!B:B,'Wk no''s'!C:C,FALSE)</f>
        <v>25</v>
      </c>
    </row>
    <row r="4680" spans="1:6" x14ac:dyDescent="0.25">
      <c r="A4680" t="s">
        <v>9364</v>
      </c>
      <c r="B4680">
        <v>104</v>
      </c>
      <c r="C4680" s="1">
        <v>45827</v>
      </c>
      <c r="D4680" t="s">
        <v>15</v>
      </c>
      <c r="E4680" s="8" t="str">
        <f t="shared" si="76"/>
        <v>Not Blank</v>
      </c>
      <c r="F4680">
        <f>_xlfn.XLOOKUP(C4680,'Wk no''s'!B:B,'Wk no''s'!C:C,FALSE)</f>
        <v>25</v>
      </c>
    </row>
    <row r="4681" spans="1:6" x14ac:dyDescent="0.25">
      <c r="A4681" t="s">
        <v>9365</v>
      </c>
      <c r="B4681">
        <v>88</v>
      </c>
      <c r="C4681" s="1">
        <v>45827</v>
      </c>
      <c r="D4681" t="s">
        <v>15</v>
      </c>
      <c r="E4681" s="8" t="str">
        <f t="shared" si="76"/>
        <v>Not Blank</v>
      </c>
      <c r="F4681">
        <f>_xlfn.XLOOKUP(C4681,'Wk no''s'!B:B,'Wk no''s'!C:C,FALSE)</f>
        <v>25</v>
      </c>
    </row>
    <row r="4682" spans="1:6" x14ac:dyDescent="0.25">
      <c r="A4682" t="s">
        <v>9366</v>
      </c>
      <c r="B4682">
        <v>48</v>
      </c>
      <c r="C4682" s="1">
        <v>45824</v>
      </c>
      <c r="D4682" t="s">
        <v>15</v>
      </c>
      <c r="E4682" s="8" t="str">
        <f t="shared" si="76"/>
        <v>Not Blank</v>
      </c>
      <c r="F4682">
        <f>_xlfn.XLOOKUP(C4682,'Wk no''s'!B:B,'Wk no''s'!C:C,FALSE)</f>
        <v>25</v>
      </c>
    </row>
    <row r="4683" spans="1:6" x14ac:dyDescent="0.25">
      <c r="A4683" t="s">
        <v>9367</v>
      </c>
      <c r="B4683">
        <v>56</v>
      </c>
      <c r="C4683" s="1">
        <v>45825</v>
      </c>
      <c r="D4683" t="s">
        <v>15</v>
      </c>
      <c r="E4683" s="8" t="str">
        <f t="shared" si="76"/>
        <v>Not Blank</v>
      </c>
      <c r="F4683">
        <f>_xlfn.XLOOKUP(C4683,'Wk no''s'!B:B,'Wk no''s'!C:C,FALSE)</f>
        <v>25</v>
      </c>
    </row>
    <row r="4684" spans="1:6" x14ac:dyDescent="0.25">
      <c r="A4684" t="s">
        <v>9368</v>
      </c>
      <c r="B4684">
        <v>40</v>
      </c>
      <c r="C4684" s="1">
        <v>45824</v>
      </c>
      <c r="D4684" t="s">
        <v>15</v>
      </c>
      <c r="E4684" s="8" t="str">
        <f t="shared" si="76"/>
        <v>Not Blank</v>
      </c>
      <c r="F4684">
        <f>_xlfn.XLOOKUP(C4684,'Wk no''s'!B:B,'Wk no''s'!C:C,FALSE)</f>
        <v>25</v>
      </c>
    </row>
    <row r="4685" spans="1:6" x14ac:dyDescent="0.25">
      <c r="A4685" t="s">
        <v>9369</v>
      </c>
      <c r="C4685" s="1">
        <v>45828</v>
      </c>
      <c r="D4685" t="s">
        <v>15</v>
      </c>
      <c r="E4685" s="8" t="str">
        <f t="shared" si="76"/>
        <v>Blank</v>
      </c>
      <c r="F4685">
        <f>_xlfn.XLOOKUP(C4685,'Wk no''s'!B:B,'Wk no''s'!C:C,FALSE)</f>
        <v>25</v>
      </c>
    </row>
    <row r="4686" spans="1:6" x14ac:dyDescent="0.25">
      <c r="A4686" t="s">
        <v>9370</v>
      </c>
      <c r="B4686">
        <v>24</v>
      </c>
      <c r="C4686" s="1">
        <v>45826</v>
      </c>
      <c r="D4686" t="s">
        <v>15</v>
      </c>
      <c r="E4686" s="8" t="str">
        <f t="shared" si="76"/>
        <v>Not Blank</v>
      </c>
      <c r="F4686">
        <f>_xlfn.XLOOKUP(C4686,'Wk no''s'!B:B,'Wk no''s'!C:C,FALSE)</f>
        <v>25</v>
      </c>
    </row>
    <row r="4687" spans="1:6" x14ac:dyDescent="0.25">
      <c r="A4687" t="s">
        <v>9371</v>
      </c>
      <c r="B4687">
        <v>8</v>
      </c>
      <c r="C4687" s="1">
        <v>45825</v>
      </c>
      <c r="D4687" t="s">
        <v>15</v>
      </c>
      <c r="E4687" s="8" t="str">
        <f t="shared" si="76"/>
        <v>Not Blank</v>
      </c>
      <c r="F4687">
        <f>_xlfn.XLOOKUP(C4687,'Wk no''s'!B:B,'Wk no''s'!C:C,FALSE)</f>
        <v>25</v>
      </c>
    </row>
    <row r="4688" spans="1:6" x14ac:dyDescent="0.25">
      <c r="A4688" t="s">
        <v>9372</v>
      </c>
      <c r="B4688">
        <v>24</v>
      </c>
      <c r="C4688" s="1">
        <v>45827</v>
      </c>
      <c r="D4688" t="s">
        <v>15</v>
      </c>
      <c r="E4688" s="8" t="str">
        <f t="shared" si="76"/>
        <v>Not Blank</v>
      </c>
      <c r="F4688">
        <f>_xlfn.XLOOKUP(C4688,'Wk no''s'!B:B,'Wk no''s'!C:C,FALSE)</f>
        <v>25</v>
      </c>
    </row>
    <row r="4689" spans="1:6" x14ac:dyDescent="0.25">
      <c r="A4689" t="s">
        <v>9373</v>
      </c>
      <c r="B4689">
        <v>6</v>
      </c>
      <c r="C4689" s="1">
        <v>45827</v>
      </c>
      <c r="D4689" t="s">
        <v>15</v>
      </c>
      <c r="E4689" s="8" t="str">
        <f t="shared" si="76"/>
        <v>Not Blank</v>
      </c>
      <c r="F4689">
        <f>_xlfn.XLOOKUP(C4689,'Wk no''s'!B:B,'Wk no''s'!C:C,FALSE)</f>
        <v>25</v>
      </c>
    </row>
    <row r="4690" spans="1:6" x14ac:dyDescent="0.25">
      <c r="A4690" t="s">
        <v>9375</v>
      </c>
      <c r="B4690">
        <v>8</v>
      </c>
      <c r="C4690" s="1">
        <v>45828</v>
      </c>
      <c r="D4690" t="s">
        <v>15</v>
      </c>
      <c r="E4690" s="8" t="str">
        <f t="shared" si="76"/>
        <v>Not Blank</v>
      </c>
      <c r="F4690">
        <f>_xlfn.XLOOKUP(C4690,'Wk no''s'!B:B,'Wk no''s'!C:C,FALSE)</f>
        <v>25</v>
      </c>
    </row>
    <row r="4691" spans="1:6" x14ac:dyDescent="0.25">
      <c r="A4691" t="s">
        <v>9376</v>
      </c>
      <c r="C4691" s="1">
        <v>45825</v>
      </c>
      <c r="D4691" t="s">
        <v>141</v>
      </c>
      <c r="E4691" s="8" t="str">
        <f t="shared" si="76"/>
        <v>Blank</v>
      </c>
      <c r="F4691">
        <f>_xlfn.XLOOKUP(C4691,'Wk no''s'!B:B,'Wk no''s'!C:C,FALSE)</f>
        <v>25</v>
      </c>
    </row>
    <row r="4692" spans="1:6" x14ac:dyDescent="0.25">
      <c r="A4692" t="s">
        <v>9377</v>
      </c>
      <c r="C4692" s="1">
        <v>45825</v>
      </c>
      <c r="D4692" t="s">
        <v>141</v>
      </c>
      <c r="E4692" s="8" t="str">
        <f t="shared" si="76"/>
        <v>Blank</v>
      </c>
      <c r="F4692">
        <f>_xlfn.XLOOKUP(C4692,'Wk no''s'!B:B,'Wk no''s'!C:C,FALSE)</f>
        <v>25</v>
      </c>
    </row>
    <row r="4693" spans="1:6" x14ac:dyDescent="0.25">
      <c r="A4693" t="s">
        <v>9378</v>
      </c>
      <c r="B4693">
        <v>264</v>
      </c>
      <c r="C4693" s="1">
        <v>45828</v>
      </c>
      <c r="D4693" t="s">
        <v>2</v>
      </c>
      <c r="E4693" s="8" t="str">
        <f t="shared" si="76"/>
        <v>Not Blank</v>
      </c>
      <c r="F4693">
        <f>_xlfn.XLOOKUP(C4693,'Wk no''s'!B:B,'Wk no''s'!C:C,FALSE)</f>
        <v>25</v>
      </c>
    </row>
    <row r="4694" spans="1:6" x14ac:dyDescent="0.25">
      <c r="A4694" t="s">
        <v>9379</v>
      </c>
      <c r="B4694">
        <v>112</v>
      </c>
      <c r="C4694" s="1">
        <v>45827</v>
      </c>
      <c r="D4694" t="s">
        <v>2</v>
      </c>
      <c r="E4694" s="8" t="str">
        <f t="shared" si="76"/>
        <v>Not Blank</v>
      </c>
      <c r="F4694">
        <f>_xlfn.XLOOKUP(C4694,'Wk no''s'!B:B,'Wk no''s'!C:C,FALSE)</f>
        <v>25</v>
      </c>
    </row>
    <row r="4695" spans="1:6" x14ac:dyDescent="0.25">
      <c r="A4695" t="s">
        <v>9380</v>
      </c>
      <c r="B4695">
        <v>88</v>
      </c>
      <c r="C4695" s="1">
        <v>45826</v>
      </c>
      <c r="D4695" t="s">
        <v>2</v>
      </c>
      <c r="E4695" s="8" t="str">
        <f t="shared" si="76"/>
        <v>Not Blank</v>
      </c>
      <c r="F4695">
        <f>_xlfn.XLOOKUP(C4695,'Wk no''s'!B:B,'Wk no''s'!C:C,FALSE)</f>
        <v>25</v>
      </c>
    </row>
    <row r="4696" spans="1:6" x14ac:dyDescent="0.25">
      <c r="A4696" t="s">
        <v>9381</v>
      </c>
      <c r="B4696">
        <v>64</v>
      </c>
      <c r="C4696" s="1">
        <v>45824</v>
      </c>
      <c r="D4696" t="s">
        <v>2</v>
      </c>
      <c r="E4696" s="8" t="str">
        <f t="shared" si="76"/>
        <v>Not Blank</v>
      </c>
      <c r="F4696">
        <f>_xlfn.XLOOKUP(C4696,'Wk no''s'!B:B,'Wk no''s'!C:C,FALSE)</f>
        <v>25</v>
      </c>
    </row>
    <row r="4697" spans="1:6" x14ac:dyDescent="0.25">
      <c r="A4697" t="s">
        <v>9382</v>
      </c>
      <c r="B4697">
        <v>56</v>
      </c>
      <c r="C4697" s="1">
        <v>45824</v>
      </c>
      <c r="D4697" t="s">
        <v>2</v>
      </c>
      <c r="E4697" s="8" t="str">
        <f t="shared" si="76"/>
        <v>Not Blank</v>
      </c>
      <c r="F4697">
        <f>_xlfn.XLOOKUP(C4697,'Wk no''s'!B:B,'Wk no''s'!C:C,FALSE)</f>
        <v>25</v>
      </c>
    </row>
    <row r="4698" spans="1:6" x14ac:dyDescent="0.25">
      <c r="A4698" t="s">
        <v>9383</v>
      </c>
      <c r="B4698">
        <v>80</v>
      </c>
      <c r="C4698" s="1">
        <v>45827</v>
      </c>
      <c r="D4698" t="s">
        <v>2</v>
      </c>
      <c r="E4698" s="8" t="str">
        <f t="shared" si="76"/>
        <v>Not Blank</v>
      </c>
      <c r="F4698">
        <f>_xlfn.XLOOKUP(C4698,'Wk no''s'!B:B,'Wk no''s'!C:C,FALSE)</f>
        <v>25</v>
      </c>
    </row>
    <row r="4699" spans="1:6" x14ac:dyDescent="0.25">
      <c r="A4699" t="s">
        <v>9384</v>
      </c>
      <c r="B4699">
        <v>56</v>
      </c>
      <c r="C4699" s="1">
        <v>45825</v>
      </c>
      <c r="D4699" t="s">
        <v>2</v>
      </c>
      <c r="E4699" s="8" t="str">
        <f t="shared" si="76"/>
        <v>Not Blank</v>
      </c>
      <c r="F4699">
        <f>_xlfn.XLOOKUP(C4699,'Wk no''s'!B:B,'Wk no''s'!C:C,FALSE)</f>
        <v>25</v>
      </c>
    </row>
    <row r="4700" spans="1:6" x14ac:dyDescent="0.25">
      <c r="A4700" t="s">
        <v>9385</v>
      </c>
      <c r="B4700">
        <v>48</v>
      </c>
      <c r="C4700" s="1">
        <v>45824</v>
      </c>
      <c r="D4700" t="s">
        <v>2</v>
      </c>
      <c r="E4700" s="8" t="str">
        <f t="shared" si="76"/>
        <v>Not Blank</v>
      </c>
      <c r="F4700">
        <f>_xlfn.XLOOKUP(C4700,'Wk no''s'!B:B,'Wk no''s'!C:C,FALSE)</f>
        <v>25</v>
      </c>
    </row>
    <row r="4701" spans="1:6" x14ac:dyDescent="0.25">
      <c r="A4701" t="s">
        <v>9386</v>
      </c>
      <c r="B4701">
        <v>24</v>
      </c>
      <c r="C4701" s="1">
        <v>45826</v>
      </c>
      <c r="D4701" t="s">
        <v>2</v>
      </c>
      <c r="E4701" s="8" t="str">
        <f t="shared" si="76"/>
        <v>Not Blank</v>
      </c>
      <c r="F4701">
        <f>_xlfn.XLOOKUP(C4701,'Wk no''s'!B:B,'Wk no''s'!C:C,FALSE)</f>
        <v>25</v>
      </c>
    </row>
    <row r="4702" spans="1:6" x14ac:dyDescent="0.25">
      <c r="A4702" t="s">
        <v>9387</v>
      </c>
      <c r="B4702">
        <v>24</v>
      </c>
      <c r="C4702" s="1">
        <v>45824</v>
      </c>
      <c r="D4702" t="s">
        <v>2</v>
      </c>
      <c r="E4702" s="8" t="str">
        <f t="shared" si="76"/>
        <v>Not Blank</v>
      </c>
      <c r="F4702">
        <f>_xlfn.XLOOKUP(C4702,'Wk no''s'!B:B,'Wk no''s'!C:C,FALSE)</f>
        <v>25</v>
      </c>
    </row>
    <row r="4703" spans="1:6" x14ac:dyDescent="0.25">
      <c r="A4703" t="s">
        <v>9388</v>
      </c>
      <c r="B4703">
        <v>24</v>
      </c>
      <c r="C4703" s="1">
        <v>45824</v>
      </c>
      <c r="D4703" t="s">
        <v>2</v>
      </c>
      <c r="E4703" s="8" t="str">
        <f t="shared" si="76"/>
        <v>Not Blank</v>
      </c>
      <c r="F4703">
        <f>_xlfn.XLOOKUP(C4703,'Wk no''s'!B:B,'Wk no''s'!C:C,FALSE)</f>
        <v>25</v>
      </c>
    </row>
    <row r="4704" spans="1:6" x14ac:dyDescent="0.25">
      <c r="A4704" t="s">
        <v>9389</v>
      </c>
      <c r="C4704" s="1">
        <v>45824</v>
      </c>
      <c r="D4704" t="s">
        <v>2</v>
      </c>
      <c r="E4704" s="8" t="str">
        <f t="shared" si="76"/>
        <v>Blank</v>
      </c>
      <c r="F4704">
        <f>_xlfn.XLOOKUP(C4704,'Wk no''s'!B:B,'Wk no''s'!C:C,FALSE)</f>
        <v>25</v>
      </c>
    </row>
    <row r="4705" spans="1:6" x14ac:dyDescent="0.25">
      <c r="A4705" t="s">
        <v>9390</v>
      </c>
      <c r="B4705">
        <v>32</v>
      </c>
      <c r="C4705" s="1">
        <v>45824</v>
      </c>
      <c r="D4705" t="s">
        <v>2</v>
      </c>
      <c r="E4705" s="8" t="str">
        <f t="shared" si="76"/>
        <v>Not Blank</v>
      </c>
      <c r="F4705">
        <f>_xlfn.XLOOKUP(C4705,'Wk no''s'!B:B,'Wk no''s'!C:C,FALSE)</f>
        <v>25</v>
      </c>
    </row>
    <row r="4706" spans="1:6" x14ac:dyDescent="0.25">
      <c r="A4706" t="s">
        <v>9391</v>
      </c>
      <c r="B4706">
        <v>40</v>
      </c>
      <c r="C4706" s="1">
        <v>45825</v>
      </c>
      <c r="D4706" t="s">
        <v>2</v>
      </c>
      <c r="E4706" s="8" t="str">
        <f t="shared" si="76"/>
        <v>Not Blank</v>
      </c>
      <c r="F4706">
        <f>_xlfn.XLOOKUP(C4706,'Wk no''s'!B:B,'Wk no''s'!C:C,FALSE)</f>
        <v>25</v>
      </c>
    </row>
    <row r="4707" spans="1:6" x14ac:dyDescent="0.25">
      <c r="A4707" t="s">
        <v>9392</v>
      </c>
      <c r="C4707" s="1">
        <v>45824</v>
      </c>
      <c r="D4707" t="s">
        <v>2</v>
      </c>
      <c r="E4707" s="8" t="str">
        <f t="shared" si="76"/>
        <v>Blank</v>
      </c>
      <c r="F4707">
        <f>_xlfn.XLOOKUP(C4707,'Wk no''s'!B:B,'Wk no''s'!C:C,FALSE)</f>
        <v>25</v>
      </c>
    </row>
    <row r="4708" spans="1:6" x14ac:dyDescent="0.25">
      <c r="A4708" t="s">
        <v>9393</v>
      </c>
      <c r="B4708">
        <v>32</v>
      </c>
      <c r="C4708" s="1">
        <v>45824</v>
      </c>
      <c r="D4708" t="s">
        <v>2</v>
      </c>
      <c r="E4708" s="8" t="str">
        <f t="shared" si="76"/>
        <v>Not Blank</v>
      </c>
      <c r="F4708">
        <f>_xlfn.XLOOKUP(C4708,'Wk no''s'!B:B,'Wk no''s'!C:C,FALSE)</f>
        <v>25</v>
      </c>
    </row>
    <row r="4709" spans="1:6" x14ac:dyDescent="0.25">
      <c r="A4709" t="s">
        <v>9394</v>
      </c>
      <c r="B4709">
        <v>48</v>
      </c>
      <c r="C4709" s="1">
        <v>45826</v>
      </c>
      <c r="D4709" t="s">
        <v>2</v>
      </c>
      <c r="E4709" s="8" t="str">
        <f t="shared" si="76"/>
        <v>Not Blank</v>
      </c>
      <c r="F4709">
        <f>_xlfn.XLOOKUP(C4709,'Wk no''s'!B:B,'Wk no''s'!C:C,FALSE)</f>
        <v>25</v>
      </c>
    </row>
    <row r="4710" spans="1:6" x14ac:dyDescent="0.25">
      <c r="A4710" t="s">
        <v>9395</v>
      </c>
      <c r="C4710" s="1">
        <v>45828</v>
      </c>
      <c r="D4710" t="s">
        <v>2</v>
      </c>
      <c r="E4710" s="8" t="str">
        <f t="shared" si="76"/>
        <v>Blank</v>
      </c>
      <c r="F4710">
        <f>_xlfn.XLOOKUP(C4710,'Wk no''s'!B:B,'Wk no''s'!C:C,FALSE)</f>
        <v>25</v>
      </c>
    </row>
    <row r="4711" spans="1:6" x14ac:dyDescent="0.25">
      <c r="A4711" t="s">
        <v>9396</v>
      </c>
      <c r="B4711">
        <v>32</v>
      </c>
      <c r="C4711" s="1">
        <v>45826</v>
      </c>
      <c r="D4711" t="s">
        <v>2</v>
      </c>
      <c r="E4711" s="8" t="str">
        <f t="shared" si="76"/>
        <v>Not Blank</v>
      </c>
      <c r="F4711">
        <f>_xlfn.XLOOKUP(C4711,'Wk no''s'!B:B,'Wk no''s'!C:C,FALSE)</f>
        <v>25</v>
      </c>
    </row>
    <row r="4712" spans="1:6" x14ac:dyDescent="0.25">
      <c r="A4712" t="s">
        <v>9397</v>
      </c>
      <c r="B4712">
        <v>8</v>
      </c>
      <c r="C4712" s="1">
        <v>45824</v>
      </c>
      <c r="D4712" t="s">
        <v>2</v>
      </c>
      <c r="E4712" s="8" t="str">
        <f t="shared" si="76"/>
        <v>Not Blank</v>
      </c>
      <c r="F4712">
        <f>_xlfn.XLOOKUP(C4712,'Wk no''s'!B:B,'Wk no''s'!C:C,FALSE)</f>
        <v>25</v>
      </c>
    </row>
    <row r="4713" spans="1:6" x14ac:dyDescent="0.25">
      <c r="A4713" t="s">
        <v>9398</v>
      </c>
      <c r="B4713">
        <v>8</v>
      </c>
      <c r="C4713" s="1">
        <v>45824</v>
      </c>
      <c r="D4713" t="s">
        <v>2</v>
      </c>
      <c r="E4713" s="8" t="str">
        <f t="shared" si="76"/>
        <v>Not Blank</v>
      </c>
      <c r="F4713">
        <f>_xlfn.XLOOKUP(C4713,'Wk no''s'!B:B,'Wk no''s'!C:C,FALSE)</f>
        <v>25</v>
      </c>
    </row>
    <row r="4714" spans="1:6" x14ac:dyDescent="0.25">
      <c r="A4714" t="s">
        <v>9399</v>
      </c>
      <c r="B4714">
        <v>8</v>
      </c>
      <c r="C4714" s="1">
        <v>45824</v>
      </c>
      <c r="D4714" t="s">
        <v>2</v>
      </c>
      <c r="E4714" s="8" t="str">
        <f t="shared" si="76"/>
        <v>Not Blank</v>
      </c>
      <c r="F4714">
        <f>_xlfn.XLOOKUP(C4714,'Wk no''s'!B:B,'Wk no''s'!C:C,FALSE)</f>
        <v>25</v>
      </c>
    </row>
    <row r="4715" spans="1:6" x14ac:dyDescent="0.25">
      <c r="A4715" t="s">
        <v>9400</v>
      </c>
      <c r="C4715" s="1">
        <v>45828</v>
      </c>
      <c r="D4715" t="s">
        <v>2</v>
      </c>
      <c r="E4715" s="8" t="str">
        <f t="shared" si="76"/>
        <v>Blank</v>
      </c>
      <c r="F4715">
        <f>_xlfn.XLOOKUP(C4715,'Wk no''s'!B:B,'Wk no''s'!C:C,FALSE)</f>
        <v>25</v>
      </c>
    </row>
    <row r="4716" spans="1:6" x14ac:dyDescent="0.25">
      <c r="A4716" t="s">
        <v>9401</v>
      </c>
      <c r="B4716">
        <v>16</v>
      </c>
      <c r="C4716" s="1">
        <v>45826</v>
      </c>
      <c r="D4716" t="s">
        <v>2</v>
      </c>
      <c r="E4716" s="8" t="str">
        <f t="shared" si="76"/>
        <v>Not Blank</v>
      </c>
      <c r="F4716">
        <f>_xlfn.XLOOKUP(C4716,'Wk no''s'!B:B,'Wk no''s'!C:C,FALSE)</f>
        <v>25</v>
      </c>
    </row>
    <row r="4717" spans="1:6" x14ac:dyDescent="0.25">
      <c r="A4717" t="s">
        <v>9402</v>
      </c>
      <c r="B4717">
        <v>0</v>
      </c>
      <c r="C4717" s="1">
        <v>45824</v>
      </c>
      <c r="D4717" t="s">
        <v>2</v>
      </c>
      <c r="E4717" s="8" t="str">
        <f t="shared" si="76"/>
        <v>Blank</v>
      </c>
      <c r="F4717">
        <f>_xlfn.XLOOKUP(C4717,'Wk no''s'!B:B,'Wk no''s'!C:C,FALSE)</f>
        <v>25</v>
      </c>
    </row>
    <row r="4718" spans="1:6" x14ac:dyDescent="0.25">
      <c r="A4718" t="s">
        <v>9403</v>
      </c>
      <c r="B4718">
        <v>0</v>
      </c>
      <c r="C4718" s="1">
        <v>45824</v>
      </c>
      <c r="D4718" t="s">
        <v>2</v>
      </c>
      <c r="E4718" s="8" t="str">
        <f t="shared" si="76"/>
        <v>Blank</v>
      </c>
      <c r="F4718">
        <f>_xlfn.XLOOKUP(C4718,'Wk no''s'!B:B,'Wk no''s'!C:C,FALSE)</f>
        <v>25</v>
      </c>
    </row>
    <row r="4719" spans="1:6" x14ac:dyDescent="0.25">
      <c r="A4719" t="s">
        <v>9404</v>
      </c>
      <c r="C4719" s="1">
        <v>45824</v>
      </c>
      <c r="D4719" t="s">
        <v>2</v>
      </c>
      <c r="E4719" s="8" t="str">
        <f t="shared" si="76"/>
        <v>Blank</v>
      </c>
      <c r="F4719">
        <f>_xlfn.XLOOKUP(C4719,'Wk no''s'!B:B,'Wk no''s'!C:C,FALSE)</f>
        <v>25</v>
      </c>
    </row>
    <row r="4720" spans="1:6" x14ac:dyDescent="0.25">
      <c r="A4720" t="s">
        <v>9405</v>
      </c>
      <c r="B4720">
        <v>0</v>
      </c>
      <c r="C4720" s="1">
        <v>45824</v>
      </c>
      <c r="D4720" t="s">
        <v>2</v>
      </c>
      <c r="E4720" s="8" t="str">
        <f t="shared" si="76"/>
        <v>Blank</v>
      </c>
      <c r="F4720">
        <f>_xlfn.XLOOKUP(C4720,'Wk no''s'!B:B,'Wk no''s'!C:C,FALSE)</f>
        <v>25</v>
      </c>
    </row>
    <row r="4721" spans="1:6" x14ac:dyDescent="0.25">
      <c r="A4721" t="s">
        <v>9406</v>
      </c>
      <c r="C4721" s="1">
        <v>45824</v>
      </c>
      <c r="D4721" t="s">
        <v>2</v>
      </c>
      <c r="E4721" s="8" t="str">
        <f t="shared" si="76"/>
        <v>Blank</v>
      </c>
      <c r="F4721">
        <f>_xlfn.XLOOKUP(C4721,'Wk no''s'!B:B,'Wk no''s'!C:C,FALSE)</f>
        <v>25</v>
      </c>
    </row>
    <row r="4722" spans="1:6" x14ac:dyDescent="0.25">
      <c r="A4722" t="s">
        <v>9407</v>
      </c>
      <c r="B4722">
        <v>0</v>
      </c>
      <c r="C4722" s="1">
        <v>45824</v>
      </c>
      <c r="D4722" t="s">
        <v>2</v>
      </c>
      <c r="E4722" s="8" t="str">
        <f t="shared" si="76"/>
        <v>Blank</v>
      </c>
      <c r="F4722">
        <f>_xlfn.XLOOKUP(C4722,'Wk no''s'!B:B,'Wk no''s'!C:C,FALSE)</f>
        <v>25</v>
      </c>
    </row>
    <row r="4723" spans="1:6" x14ac:dyDescent="0.25">
      <c r="A4723" t="s">
        <v>9408</v>
      </c>
      <c r="B4723">
        <v>0</v>
      </c>
      <c r="C4723" s="1">
        <v>45824</v>
      </c>
      <c r="D4723" t="s">
        <v>2</v>
      </c>
      <c r="E4723" s="8" t="str">
        <f t="shared" si="76"/>
        <v>Blank</v>
      </c>
      <c r="F4723">
        <f>_xlfn.XLOOKUP(C4723,'Wk no''s'!B:B,'Wk no''s'!C:C,FALSE)</f>
        <v>25</v>
      </c>
    </row>
    <row r="4724" spans="1:6" x14ac:dyDescent="0.25">
      <c r="A4724" t="s">
        <v>9409</v>
      </c>
      <c r="C4724" s="1">
        <v>45824</v>
      </c>
      <c r="D4724" t="s">
        <v>2</v>
      </c>
      <c r="E4724" s="8" t="str">
        <f t="shared" si="76"/>
        <v>Blank</v>
      </c>
      <c r="F4724">
        <f>_xlfn.XLOOKUP(C4724,'Wk no''s'!B:B,'Wk no''s'!C:C,FALSE)</f>
        <v>25</v>
      </c>
    </row>
    <row r="4725" spans="1:6" x14ac:dyDescent="0.25">
      <c r="A4725" t="s">
        <v>9410</v>
      </c>
      <c r="B4725">
        <v>0</v>
      </c>
      <c r="C4725" s="1">
        <v>45824</v>
      </c>
      <c r="D4725" t="s">
        <v>2</v>
      </c>
      <c r="E4725" s="8" t="str">
        <f t="shared" si="76"/>
        <v>Blank</v>
      </c>
      <c r="F4725">
        <f>_xlfn.XLOOKUP(C4725,'Wk no''s'!B:B,'Wk no''s'!C:C,FALSE)</f>
        <v>25</v>
      </c>
    </row>
    <row r="4726" spans="1:6" x14ac:dyDescent="0.25">
      <c r="A4726" t="s">
        <v>9411</v>
      </c>
      <c r="C4726" s="1">
        <v>45824</v>
      </c>
      <c r="D4726" t="s">
        <v>2</v>
      </c>
      <c r="E4726" s="8" t="str">
        <f t="shared" si="76"/>
        <v>Blank</v>
      </c>
      <c r="F4726">
        <f>_xlfn.XLOOKUP(C4726,'Wk no''s'!B:B,'Wk no''s'!C:C,FALSE)</f>
        <v>25</v>
      </c>
    </row>
    <row r="4727" spans="1:6" x14ac:dyDescent="0.25">
      <c r="A4727" t="s">
        <v>9412</v>
      </c>
      <c r="B4727">
        <v>8</v>
      </c>
      <c r="C4727" s="1">
        <v>45825</v>
      </c>
      <c r="D4727" t="s">
        <v>2</v>
      </c>
      <c r="E4727" s="8" t="str">
        <f t="shared" si="76"/>
        <v>Not Blank</v>
      </c>
      <c r="F4727">
        <f>_xlfn.XLOOKUP(C4727,'Wk no''s'!B:B,'Wk no''s'!C:C,FALSE)</f>
        <v>25</v>
      </c>
    </row>
    <row r="4728" spans="1:6" x14ac:dyDescent="0.25">
      <c r="A4728" t="s">
        <v>9413</v>
      </c>
      <c r="C4728" s="1">
        <v>45824</v>
      </c>
      <c r="D4728" t="s">
        <v>2</v>
      </c>
      <c r="E4728" s="8" t="str">
        <f t="shared" si="76"/>
        <v>Blank</v>
      </c>
      <c r="F4728">
        <f>_xlfn.XLOOKUP(C4728,'Wk no''s'!B:B,'Wk no''s'!C:C,FALSE)</f>
        <v>25</v>
      </c>
    </row>
    <row r="4729" spans="1:6" x14ac:dyDescent="0.25">
      <c r="A4729" t="s">
        <v>9414</v>
      </c>
      <c r="B4729">
        <v>0</v>
      </c>
      <c r="C4729" s="1">
        <v>45824</v>
      </c>
      <c r="D4729" t="s">
        <v>2</v>
      </c>
      <c r="E4729" s="8" t="str">
        <f t="shared" si="76"/>
        <v>Blank</v>
      </c>
      <c r="F4729">
        <f>_xlfn.XLOOKUP(C4729,'Wk no''s'!B:B,'Wk no''s'!C:C,FALSE)</f>
        <v>25</v>
      </c>
    </row>
    <row r="4730" spans="1:6" x14ac:dyDescent="0.25">
      <c r="A4730" t="s">
        <v>9415</v>
      </c>
      <c r="B4730">
        <v>0</v>
      </c>
      <c r="C4730" s="1">
        <v>45824</v>
      </c>
      <c r="D4730" t="s">
        <v>2</v>
      </c>
      <c r="E4730" s="8" t="str">
        <f t="shared" si="76"/>
        <v>Blank</v>
      </c>
      <c r="F4730">
        <f>_xlfn.XLOOKUP(C4730,'Wk no''s'!B:B,'Wk no''s'!C:C,FALSE)</f>
        <v>25</v>
      </c>
    </row>
    <row r="4731" spans="1:6" x14ac:dyDescent="0.25">
      <c r="A4731" t="s">
        <v>9416</v>
      </c>
      <c r="C4731" s="1">
        <v>45824</v>
      </c>
      <c r="D4731" t="s">
        <v>2</v>
      </c>
      <c r="E4731" s="8" t="str">
        <f t="shared" si="76"/>
        <v>Blank</v>
      </c>
      <c r="F4731">
        <f>_xlfn.XLOOKUP(C4731,'Wk no''s'!B:B,'Wk no''s'!C:C,FALSE)</f>
        <v>25</v>
      </c>
    </row>
    <row r="4732" spans="1:6" x14ac:dyDescent="0.25">
      <c r="A4732" t="s">
        <v>9417</v>
      </c>
      <c r="C4732" s="1">
        <v>45826</v>
      </c>
      <c r="D4732" t="s">
        <v>2</v>
      </c>
      <c r="E4732" s="8" t="str">
        <f t="shared" si="76"/>
        <v>Blank</v>
      </c>
      <c r="F4732">
        <f>_xlfn.XLOOKUP(C4732,'Wk no''s'!B:B,'Wk no''s'!C:C,FALSE)</f>
        <v>25</v>
      </c>
    </row>
    <row r="4733" spans="1:6" x14ac:dyDescent="0.25">
      <c r="A4733" t="s">
        <v>9418</v>
      </c>
      <c r="B4733">
        <v>0</v>
      </c>
      <c r="C4733" s="1">
        <v>45824</v>
      </c>
      <c r="D4733" t="s">
        <v>2</v>
      </c>
      <c r="E4733" s="8" t="str">
        <f t="shared" si="76"/>
        <v>Blank</v>
      </c>
      <c r="F4733">
        <f>_xlfn.XLOOKUP(C4733,'Wk no''s'!B:B,'Wk no''s'!C:C,FALSE)</f>
        <v>25</v>
      </c>
    </row>
    <row r="4734" spans="1:6" x14ac:dyDescent="0.25">
      <c r="A4734" t="s">
        <v>9419</v>
      </c>
      <c r="C4734" s="1">
        <v>45824</v>
      </c>
      <c r="D4734" t="s">
        <v>2</v>
      </c>
      <c r="E4734" s="8" t="str">
        <f t="shared" si="76"/>
        <v>Blank</v>
      </c>
      <c r="F4734">
        <f>_xlfn.XLOOKUP(C4734,'Wk no''s'!B:B,'Wk no''s'!C:C,FALSE)</f>
        <v>25</v>
      </c>
    </row>
    <row r="4735" spans="1:6" x14ac:dyDescent="0.25">
      <c r="A4735" t="s">
        <v>9420</v>
      </c>
      <c r="B4735">
        <v>0</v>
      </c>
      <c r="C4735" s="1">
        <v>45824</v>
      </c>
      <c r="D4735" t="s">
        <v>2</v>
      </c>
      <c r="E4735" s="8" t="str">
        <f t="shared" si="76"/>
        <v>Blank</v>
      </c>
      <c r="F4735">
        <f>_xlfn.XLOOKUP(C4735,'Wk no''s'!B:B,'Wk no''s'!C:C,FALSE)</f>
        <v>25</v>
      </c>
    </row>
    <row r="4736" spans="1:6" x14ac:dyDescent="0.25">
      <c r="A4736" t="s">
        <v>9421</v>
      </c>
      <c r="B4736">
        <v>0</v>
      </c>
      <c r="C4736" s="1">
        <v>45824</v>
      </c>
      <c r="D4736" t="s">
        <v>2</v>
      </c>
      <c r="E4736" s="8" t="str">
        <f t="shared" si="76"/>
        <v>Blank</v>
      </c>
      <c r="F4736">
        <f>_xlfn.XLOOKUP(C4736,'Wk no''s'!B:B,'Wk no''s'!C:C,FALSE)</f>
        <v>25</v>
      </c>
    </row>
    <row r="4737" spans="1:6" x14ac:dyDescent="0.25">
      <c r="A4737" t="s">
        <v>9422</v>
      </c>
      <c r="B4737">
        <v>8</v>
      </c>
      <c r="C4737" s="1">
        <v>45825</v>
      </c>
      <c r="D4737" t="s">
        <v>2</v>
      </c>
      <c r="E4737" s="8" t="str">
        <f t="shared" si="76"/>
        <v>Not Blank</v>
      </c>
      <c r="F4737">
        <f>_xlfn.XLOOKUP(C4737,'Wk no''s'!B:B,'Wk no''s'!C:C,FALSE)</f>
        <v>25</v>
      </c>
    </row>
    <row r="4738" spans="1:6" x14ac:dyDescent="0.25">
      <c r="A4738" t="s">
        <v>9423</v>
      </c>
      <c r="C4738" s="1">
        <v>45824</v>
      </c>
      <c r="D4738" t="s">
        <v>2</v>
      </c>
      <c r="E4738" s="8" t="str">
        <f t="shared" si="76"/>
        <v>Blank</v>
      </c>
      <c r="F4738">
        <f>_xlfn.XLOOKUP(C4738,'Wk no''s'!B:B,'Wk no''s'!C:C,FALSE)</f>
        <v>25</v>
      </c>
    </row>
    <row r="4739" spans="1:6" x14ac:dyDescent="0.25">
      <c r="A4739" t="s">
        <v>9424</v>
      </c>
      <c r="C4739" s="1">
        <v>45824</v>
      </c>
      <c r="D4739" t="s">
        <v>2</v>
      </c>
      <c r="E4739" s="8" t="str">
        <f t="shared" si="76"/>
        <v>Blank</v>
      </c>
      <c r="F4739">
        <f>_xlfn.XLOOKUP(C4739,'Wk no''s'!B:B,'Wk no''s'!C:C,FALSE)</f>
        <v>25</v>
      </c>
    </row>
    <row r="4740" spans="1:6" x14ac:dyDescent="0.25">
      <c r="A4740" t="s">
        <v>9425</v>
      </c>
      <c r="C4740" s="1">
        <v>45824</v>
      </c>
      <c r="D4740" t="s">
        <v>2</v>
      </c>
      <c r="E4740" s="8" t="str">
        <f t="shared" si="76"/>
        <v>Blank</v>
      </c>
      <c r="F4740">
        <f>_xlfn.XLOOKUP(C4740,'Wk no''s'!B:B,'Wk no''s'!C:C,FALSE)</f>
        <v>25</v>
      </c>
    </row>
    <row r="4741" spans="1:6" x14ac:dyDescent="0.25">
      <c r="A4741" t="s">
        <v>9426</v>
      </c>
      <c r="B4741">
        <v>0</v>
      </c>
      <c r="C4741" s="1">
        <v>45824</v>
      </c>
      <c r="D4741" t="s">
        <v>2</v>
      </c>
      <c r="E4741" s="8" t="str">
        <f t="shared" si="76"/>
        <v>Blank</v>
      </c>
      <c r="F4741">
        <f>_xlfn.XLOOKUP(C4741,'Wk no''s'!B:B,'Wk no''s'!C:C,FALSE)</f>
        <v>25</v>
      </c>
    </row>
    <row r="4742" spans="1:6" x14ac:dyDescent="0.25">
      <c r="A4742" t="s">
        <v>9427</v>
      </c>
      <c r="C4742" s="1">
        <v>45824</v>
      </c>
      <c r="D4742" t="s">
        <v>2</v>
      </c>
      <c r="E4742" s="8" t="str">
        <f t="shared" si="76"/>
        <v>Blank</v>
      </c>
      <c r="F4742">
        <f>_xlfn.XLOOKUP(C4742,'Wk no''s'!B:B,'Wk no''s'!C:C,FALSE)</f>
        <v>25</v>
      </c>
    </row>
    <row r="4743" spans="1:6" x14ac:dyDescent="0.25">
      <c r="A4743" t="s">
        <v>9428</v>
      </c>
      <c r="B4743">
        <v>16</v>
      </c>
      <c r="C4743" s="1">
        <v>45825</v>
      </c>
      <c r="D4743" t="s">
        <v>2</v>
      </c>
      <c r="E4743" s="8" t="str">
        <f t="shared" ref="E4743:E4806" si="77">IF(B4743=0,"Blank","Not Blank")</f>
        <v>Not Blank</v>
      </c>
      <c r="F4743">
        <f>_xlfn.XLOOKUP(C4743,'Wk no''s'!B:B,'Wk no''s'!C:C,FALSE)</f>
        <v>25</v>
      </c>
    </row>
    <row r="4744" spans="1:6" x14ac:dyDescent="0.25">
      <c r="A4744" t="s">
        <v>9429</v>
      </c>
      <c r="B4744">
        <v>0</v>
      </c>
      <c r="C4744" s="1">
        <v>45824</v>
      </c>
      <c r="D4744" t="s">
        <v>2</v>
      </c>
      <c r="E4744" s="8" t="str">
        <f t="shared" si="77"/>
        <v>Blank</v>
      </c>
      <c r="F4744">
        <f>_xlfn.XLOOKUP(C4744,'Wk no''s'!B:B,'Wk no''s'!C:C,FALSE)</f>
        <v>25</v>
      </c>
    </row>
    <row r="4745" spans="1:6" x14ac:dyDescent="0.25">
      <c r="A4745" t="s">
        <v>9430</v>
      </c>
      <c r="B4745">
        <v>8</v>
      </c>
      <c r="C4745" s="1">
        <v>45825</v>
      </c>
      <c r="D4745" t="s">
        <v>2</v>
      </c>
      <c r="E4745" s="8" t="str">
        <f t="shared" si="77"/>
        <v>Not Blank</v>
      </c>
      <c r="F4745">
        <f>_xlfn.XLOOKUP(C4745,'Wk no''s'!B:B,'Wk no''s'!C:C,FALSE)</f>
        <v>25</v>
      </c>
    </row>
    <row r="4746" spans="1:6" x14ac:dyDescent="0.25">
      <c r="A4746" t="s">
        <v>9431</v>
      </c>
      <c r="B4746">
        <v>8</v>
      </c>
      <c r="C4746" s="1">
        <v>45825</v>
      </c>
      <c r="D4746" t="s">
        <v>2</v>
      </c>
      <c r="E4746" s="8" t="str">
        <f t="shared" si="77"/>
        <v>Not Blank</v>
      </c>
      <c r="F4746">
        <f>_xlfn.XLOOKUP(C4746,'Wk no''s'!B:B,'Wk no''s'!C:C,FALSE)</f>
        <v>25</v>
      </c>
    </row>
    <row r="4747" spans="1:6" x14ac:dyDescent="0.25">
      <c r="A4747" t="s">
        <v>9432</v>
      </c>
      <c r="B4747">
        <v>0</v>
      </c>
      <c r="C4747" s="1">
        <v>45824</v>
      </c>
      <c r="D4747" t="s">
        <v>2</v>
      </c>
      <c r="E4747" s="8" t="str">
        <f t="shared" si="77"/>
        <v>Blank</v>
      </c>
      <c r="F4747">
        <f>_xlfn.XLOOKUP(C4747,'Wk no''s'!B:B,'Wk no''s'!C:C,FALSE)</f>
        <v>25</v>
      </c>
    </row>
    <row r="4748" spans="1:6" x14ac:dyDescent="0.25">
      <c r="A4748" t="s">
        <v>9433</v>
      </c>
      <c r="C4748" s="1">
        <v>45824</v>
      </c>
      <c r="D4748" t="s">
        <v>2</v>
      </c>
      <c r="E4748" s="8" t="str">
        <f t="shared" si="77"/>
        <v>Blank</v>
      </c>
      <c r="F4748">
        <f>_xlfn.XLOOKUP(C4748,'Wk no''s'!B:B,'Wk no''s'!C:C,FALSE)</f>
        <v>25</v>
      </c>
    </row>
    <row r="4749" spans="1:6" x14ac:dyDescent="0.25">
      <c r="A4749" t="s">
        <v>9434</v>
      </c>
      <c r="B4749">
        <v>32</v>
      </c>
      <c r="C4749" s="1">
        <v>45828</v>
      </c>
      <c r="D4749" t="s">
        <v>2</v>
      </c>
      <c r="E4749" s="8" t="str">
        <f t="shared" si="77"/>
        <v>Not Blank</v>
      </c>
      <c r="F4749">
        <f>_xlfn.XLOOKUP(C4749,'Wk no''s'!B:B,'Wk no''s'!C:C,FALSE)</f>
        <v>25</v>
      </c>
    </row>
    <row r="4750" spans="1:6" x14ac:dyDescent="0.25">
      <c r="A4750" t="s">
        <v>9435</v>
      </c>
      <c r="C4750" s="1">
        <v>45825</v>
      </c>
      <c r="D4750" t="s">
        <v>2</v>
      </c>
      <c r="E4750" s="8" t="str">
        <f t="shared" si="77"/>
        <v>Blank</v>
      </c>
      <c r="F4750">
        <f>_xlfn.XLOOKUP(C4750,'Wk no''s'!B:B,'Wk no''s'!C:C,FALSE)</f>
        <v>25</v>
      </c>
    </row>
    <row r="4751" spans="1:6" x14ac:dyDescent="0.25">
      <c r="A4751" t="s">
        <v>9436</v>
      </c>
      <c r="B4751">
        <v>8</v>
      </c>
      <c r="C4751" s="1">
        <v>45825</v>
      </c>
      <c r="D4751" t="s">
        <v>2</v>
      </c>
      <c r="E4751" s="8" t="str">
        <f t="shared" si="77"/>
        <v>Not Blank</v>
      </c>
      <c r="F4751">
        <f>_xlfn.XLOOKUP(C4751,'Wk no''s'!B:B,'Wk no''s'!C:C,FALSE)</f>
        <v>25</v>
      </c>
    </row>
    <row r="4752" spans="1:6" x14ac:dyDescent="0.25">
      <c r="A4752" t="s">
        <v>9437</v>
      </c>
      <c r="B4752">
        <v>0</v>
      </c>
      <c r="C4752" s="1">
        <v>45824</v>
      </c>
      <c r="D4752" t="s">
        <v>2</v>
      </c>
      <c r="E4752" s="8" t="str">
        <f t="shared" si="77"/>
        <v>Blank</v>
      </c>
      <c r="F4752">
        <f>_xlfn.XLOOKUP(C4752,'Wk no''s'!B:B,'Wk no''s'!C:C,FALSE)</f>
        <v>25</v>
      </c>
    </row>
    <row r="4753" spans="1:6" x14ac:dyDescent="0.25">
      <c r="A4753" t="s">
        <v>9438</v>
      </c>
      <c r="B4753">
        <v>0</v>
      </c>
      <c r="C4753" s="1">
        <v>45825</v>
      </c>
      <c r="D4753" t="s">
        <v>2</v>
      </c>
      <c r="E4753" s="8" t="str">
        <f t="shared" si="77"/>
        <v>Blank</v>
      </c>
      <c r="F4753">
        <f>_xlfn.XLOOKUP(C4753,'Wk no''s'!B:B,'Wk no''s'!C:C,FALSE)</f>
        <v>25</v>
      </c>
    </row>
    <row r="4754" spans="1:6" x14ac:dyDescent="0.25">
      <c r="A4754" t="s">
        <v>9439</v>
      </c>
      <c r="B4754">
        <v>24</v>
      </c>
      <c r="C4754" s="1">
        <v>45828</v>
      </c>
      <c r="D4754" t="s">
        <v>2</v>
      </c>
      <c r="E4754" s="8" t="str">
        <f t="shared" si="77"/>
        <v>Not Blank</v>
      </c>
      <c r="F4754">
        <f>_xlfn.XLOOKUP(C4754,'Wk no''s'!B:B,'Wk no''s'!C:C,FALSE)</f>
        <v>25</v>
      </c>
    </row>
    <row r="4755" spans="1:6" x14ac:dyDescent="0.25">
      <c r="A4755" t="s">
        <v>9440</v>
      </c>
      <c r="C4755" s="1">
        <v>45825</v>
      </c>
      <c r="D4755" t="s">
        <v>2</v>
      </c>
      <c r="E4755" s="8" t="str">
        <f t="shared" si="77"/>
        <v>Blank</v>
      </c>
      <c r="F4755">
        <f>_xlfn.XLOOKUP(C4755,'Wk no''s'!B:B,'Wk no''s'!C:C,FALSE)</f>
        <v>25</v>
      </c>
    </row>
    <row r="4756" spans="1:6" x14ac:dyDescent="0.25">
      <c r="A4756" t="s">
        <v>9441</v>
      </c>
      <c r="B4756">
        <v>0</v>
      </c>
      <c r="C4756" s="1">
        <v>45825</v>
      </c>
      <c r="D4756" t="s">
        <v>2</v>
      </c>
      <c r="E4756" s="8" t="str">
        <f t="shared" si="77"/>
        <v>Blank</v>
      </c>
      <c r="F4756">
        <f>_xlfn.XLOOKUP(C4756,'Wk no''s'!B:B,'Wk no''s'!C:C,FALSE)</f>
        <v>25</v>
      </c>
    </row>
    <row r="4757" spans="1:6" x14ac:dyDescent="0.25">
      <c r="A4757" t="s">
        <v>9442</v>
      </c>
      <c r="B4757">
        <v>0</v>
      </c>
      <c r="C4757" s="1">
        <v>45825</v>
      </c>
      <c r="D4757" t="s">
        <v>2</v>
      </c>
      <c r="E4757" s="8" t="str">
        <f t="shared" si="77"/>
        <v>Blank</v>
      </c>
      <c r="F4757">
        <f>_xlfn.XLOOKUP(C4757,'Wk no''s'!B:B,'Wk no''s'!C:C,FALSE)</f>
        <v>25</v>
      </c>
    </row>
    <row r="4758" spans="1:6" x14ac:dyDescent="0.25">
      <c r="A4758" t="s">
        <v>9443</v>
      </c>
      <c r="B4758">
        <v>0</v>
      </c>
      <c r="C4758" s="1">
        <v>45825</v>
      </c>
      <c r="D4758" t="s">
        <v>2</v>
      </c>
      <c r="E4758" s="8" t="str">
        <f t="shared" si="77"/>
        <v>Blank</v>
      </c>
      <c r="F4758">
        <f>_xlfn.XLOOKUP(C4758,'Wk no''s'!B:B,'Wk no''s'!C:C,FALSE)</f>
        <v>25</v>
      </c>
    </row>
    <row r="4759" spans="1:6" x14ac:dyDescent="0.25">
      <c r="A4759" t="s">
        <v>9444</v>
      </c>
      <c r="B4759">
        <v>0</v>
      </c>
      <c r="C4759" s="1">
        <v>45825</v>
      </c>
      <c r="D4759" t="s">
        <v>2</v>
      </c>
      <c r="E4759" s="8" t="str">
        <f t="shared" si="77"/>
        <v>Blank</v>
      </c>
      <c r="F4759">
        <f>_xlfn.XLOOKUP(C4759,'Wk no''s'!B:B,'Wk no''s'!C:C,FALSE)</f>
        <v>25</v>
      </c>
    </row>
    <row r="4760" spans="1:6" x14ac:dyDescent="0.25">
      <c r="A4760" t="s">
        <v>9445</v>
      </c>
      <c r="C4760" s="1">
        <v>45826</v>
      </c>
      <c r="D4760" t="s">
        <v>2</v>
      </c>
      <c r="E4760" s="8" t="str">
        <f t="shared" si="77"/>
        <v>Blank</v>
      </c>
      <c r="F4760">
        <f>_xlfn.XLOOKUP(C4760,'Wk no''s'!B:B,'Wk no''s'!C:C,FALSE)</f>
        <v>25</v>
      </c>
    </row>
    <row r="4761" spans="1:6" x14ac:dyDescent="0.25">
      <c r="A4761" t="s">
        <v>9446</v>
      </c>
      <c r="C4761" s="1">
        <v>45826</v>
      </c>
      <c r="D4761" t="s">
        <v>2</v>
      </c>
      <c r="E4761" s="8" t="str">
        <f t="shared" si="77"/>
        <v>Blank</v>
      </c>
      <c r="F4761">
        <f>_xlfn.XLOOKUP(C4761,'Wk no''s'!B:B,'Wk no''s'!C:C,FALSE)</f>
        <v>25</v>
      </c>
    </row>
    <row r="4762" spans="1:6" x14ac:dyDescent="0.25">
      <c r="A4762" t="s">
        <v>9447</v>
      </c>
      <c r="C4762" s="1">
        <v>45825</v>
      </c>
      <c r="D4762" t="s">
        <v>2</v>
      </c>
      <c r="E4762" s="8" t="str">
        <f t="shared" si="77"/>
        <v>Blank</v>
      </c>
      <c r="F4762">
        <f>_xlfn.XLOOKUP(C4762,'Wk no''s'!B:B,'Wk no''s'!C:C,FALSE)</f>
        <v>25</v>
      </c>
    </row>
    <row r="4763" spans="1:6" x14ac:dyDescent="0.25">
      <c r="A4763" t="s">
        <v>9448</v>
      </c>
      <c r="B4763">
        <v>0</v>
      </c>
      <c r="C4763" s="1">
        <v>45825</v>
      </c>
      <c r="D4763" t="s">
        <v>2</v>
      </c>
      <c r="E4763" s="8" t="str">
        <f t="shared" si="77"/>
        <v>Blank</v>
      </c>
      <c r="F4763">
        <f>_xlfn.XLOOKUP(C4763,'Wk no''s'!B:B,'Wk no''s'!C:C,FALSE)</f>
        <v>25</v>
      </c>
    </row>
    <row r="4764" spans="1:6" x14ac:dyDescent="0.25">
      <c r="A4764" t="s">
        <v>9449</v>
      </c>
      <c r="B4764">
        <v>8</v>
      </c>
      <c r="C4764" s="1">
        <v>45826</v>
      </c>
      <c r="D4764" t="s">
        <v>2</v>
      </c>
      <c r="E4764" s="8" t="str">
        <f t="shared" si="77"/>
        <v>Not Blank</v>
      </c>
      <c r="F4764">
        <f>_xlfn.XLOOKUP(C4764,'Wk no''s'!B:B,'Wk no''s'!C:C,FALSE)</f>
        <v>25</v>
      </c>
    </row>
    <row r="4765" spans="1:6" x14ac:dyDescent="0.25">
      <c r="A4765" t="s">
        <v>9450</v>
      </c>
      <c r="C4765" s="1">
        <v>45825</v>
      </c>
      <c r="D4765" t="s">
        <v>2</v>
      </c>
      <c r="E4765" s="8" t="str">
        <f t="shared" si="77"/>
        <v>Blank</v>
      </c>
      <c r="F4765">
        <f>_xlfn.XLOOKUP(C4765,'Wk no''s'!B:B,'Wk no''s'!C:C,FALSE)</f>
        <v>25</v>
      </c>
    </row>
    <row r="4766" spans="1:6" x14ac:dyDescent="0.25">
      <c r="A4766" t="s">
        <v>9451</v>
      </c>
      <c r="B4766">
        <v>0</v>
      </c>
      <c r="C4766" s="1">
        <v>45825</v>
      </c>
      <c r="D4766" t="s">
        <v>2</v>
      </c>
      <c r="E4766" s="8" t="str">
        <f t="shared" si="77"/>
        <v>Blank</v>
      </c>
      <c r="F4766">
        <f>_xlfn.XLOOKUP(C4766,'Wk no''s'!B:B,'Wk no''s'!C:C,FALSE)</f>
        <v>25</v>
      </c>
    </row>
    <row r="4767" spans="1:6" x14ac:dyDescent="0.25">
      <c r="A4767" t="s">
        <v>9452</v>
      </c>
      <c r="B4767">
        <v>24</v>
      </c>
      <c r="C4767" s="1">
        <v>45828</v>
      </c>
      <c r="D4767" t="s">
        <v>2</v>
      </c>
      <c r="E4767" s="8" t="str">
        <f t="shared" si="77"/>
        <v>Not Blank</v>
      </c>
      <c r="F4767">
        <f>_xlfn.XLOOKUP(C4767,'Wk no''s'!B:B,'Wk no''s'!C:C,FALSE)</f>
        <v>25</v>
      </c>
    </row>
    <row r="4768" spans="1:6" x14ac:dyDescent="0.25">
      <c r="A4768" t="s">
        <v>9453</v>
      </c>
      <c r="B4768">
        <v>0</v>
      </c>
      <c r="C4768" s="1">
        <v>45825</v>
      </c>
      <c r="D4768" t="s">
        <v>2</v>
      </c>
      <c r="E4768" s="8" t="str">
        <f t="shared" si="77"/>
        <v>Blank</v>
      </c>
      <c r="F4768">
        <f>_xlfn.XLOOKUP(C4768,'Wk no''s'!B:B,'Wk no''s'!C:C,FALSE)</f>
        <v>25</v>
      </c>
    </row>
    <row r="4769" spans="1:6" x14ac:dyDescent="0.25">
      <c r="A4769" t="s">
        <v>9454</v>
      </c>
      <c r="C4769" s="1">
        <v>45825</v>
      </c>
      <c r="D4769" t="s">
        <v>2</v>
      </c>
      <c r="E4769" s="8" t="str">
        <f t="shared" si="77"/>
        <v>Blank</v>
      </c>
      <c r="F4769">
        <f>_xlfn.XLOOKUP(C4769,'Wk no''s'!B:B,'Wk no''s'!C:C,FALSE)</f>
        <v>25</v>
      </c>
    </row>
    <row r="4770" spans="1:6" x14ac:dyDescent="0.25">
      <c r="A4770" t="s">
        <v>9455</v>
      </c>
      <c r="C4770" s="1">
        <v>45825</v>
      </c>
      <c r="D4770" t="s">
        <v>2</v>
      </c>
      <c r="E4770" s="8" t="str">
        <f t="shared" si="77"/>
        <v>Blank</v>
      </c>
      <c r="F4770">
        <f>_xlfn.XLOOKUP(C4770,'Wk no''s'!B:B,'Wk no''s'!C:C,FALSE)</f>
        <v>25</v>
      </c>
    </row>
    <row r="4771" spans="1:6" x14ac:dyDescent="0.25">
      <c r="A4771" t="s">
        <v>9456</v>
      </c>
      <c r="B4771">
        <v>0</v>
      </c>
      <c r="C4771" s="1">
        <v>45825</v>
      </c>
      <c r="D4771" t="s">
        <v>2</v>
      </c>
      <c r="E4771" s="8" t="str">
        <f t="shared" si="77"/>
        <v>Blank</v>
      </c>
      <c r="F4771">
        <f>_xlfn.XLOOKUP(C4771,'Wk no''s'!B:B,'Wk no''s'!C:C,FALSE)</f>
        <v>25</v>
      </c>
    </row>
    <row r="4772" spans="1:6" x14ac:dyDescent="0.25">
      <c r="A4772" t="s">
        <v>9457</v>
      </c>
      <c r="C4772" s="1">
        <v>45825</v>
      </c>
      <c r="D4772" t="s">
        <v>2</v>
      </c>
      <c r="E4772" s="8" t="str">
        <f t="shared" si="77"/>
        <v>Blank</v>
      </c>
      <c r="F4772">
        <f>_xlfn.XLOOKUP(C4772,'Wk no''s'!B:B,'Wk no''s'!C:C,FALSE)</f>
        <v>25</v>
      </c>
    </row>
    <row r="4773" spans="1:6" x14ac:dyDescent="0.25">
      <c r="A4773" t="s">
        <v>9458</v>
      </c>
      <c r="C4773" s="1">
        <v>45825</v>
      </c>
      <c r="D4773" t="s">
        <v>2</v>
      </c>
      <c r="E4773" s="8" t="str">
        <f t="shared" si="77"/>
        <v>Blank</v>
      </c>
      <c r="F4773">
        <f>_xlfn.XLOOKUP(C4773,'Wk no''s'!B:B,'Wk no''s'!C:C,FALSE)</f>
        <v>25</v>
      </c>
    </row>
    <row r="4774" spans="1:6" x14ac:dyDescent="0.25">
      <c r="A4774" t="s">
        <v>9459</v>
      </c>
      <c r="B4774">
        <v>0</v>
      </c>
      <c r="C4774" s="1">
        <v>45825</v>
      </c>
      <c r="D4774" t="s">
        <v>2</v>
      </c>
      <c r="E4774" s="8" t="str">
        <f t="shared" si="77"/>
        <v>Blank</v>
      </c>
      <c r="F4774">
        <f>_xlfn.XLOOKUP(C4774,'Wk no''s'!B:B,'Wk no''s'!C:C,FALSE)</f>
        <v>25</v>
      </c>
    </row>
    <row r="4775" spans="1:6" x14ac:dyDescent="0.25">
      <c r="A4775" t="s">
        <v>9460</v>
      </c>
      <c r="B4775">
        <v>0</v>
      </c>
      <c r="C4775" s="1">
        <v>45825</v>
      </c>
      <c r="D4775" t="s">
        <v>2</v>
      </c>
      <c r="E4775" s="8" t="str">
        <f t="shared" si="77"/>
        <v>Blank</v>
      </c>
      <c r="F4775">
        <f>_xlfn.XLOOKUP(C4775,'Wk no''s'!B:B,'Wk no''s'!C:C,FALSE)</f>
        <v>25</v>
      </c>
    </row>
    <row r="4776" spans="1:6" x14ac:dyDescent="0.25">
      <c r="A4776" t="s">
        <v>9461</v>
      </c>
      <c r="C4776" s="1">
        <v>45827</v>
      </c>
      <c r="D4776" t="s">
        <v>2</v>
      </c>
      <c r="E4776" s="8" t="str">
        <f t="shared" si="77"/>
        <v>Blank</v>
      </c>
      <c r="F4776">
        <f>_xlfn.XLOOKUP(C4776,'Wk no''s'!B:B,'Wk no''s'!C:C,FALSE)</f>
        <v>25</v>
      </c>
    </row>
    <row r="4777" spans="1:6" x14ac:dyDescent="0.25">
      <c r="A4777" t="s">
        <v>9462</v>
      </c>
      <c r="C4777" s="1">
        <v>45825</v>
      </c>
      <c r="D4777" t="s">
        <v>2</v>
      </c>
      <c r="E4777" s="8" t="str">
        <f t="shared" si="77"/>
        <v>Blank</v>
      </c>
      <c r="F4777">
        <f>_xlfn.XLOOKUP(C4777,'Wk no''s'!B:B,'Wk no''s'!C:C,FALSE)</f>
        <v>25</v>
      </c>
    </row>
    <row r="4778" spans="1:6" x14ac:dyDescent="0.25">
      <c r="A4778" t="s">
        <v>9463</v>
      </c>
      <c r="B4778">
        <v>0</v>
      </c>
      <c r="C4778" s="1">
        <v>45825</v>
      </c>
      <c r="D4778" t="s">
        <v>2</v>
      </c>
      <c r="E4778" s="8" t="str">
        <f t="shared" si="77"/>
        <v>Blank</v>
      </c>
      <c r="F4778">
        <f>_xlfn.XLOOKUP(C4778,'Wk no''s'!B:B,'Wk no''s'!C:C,FALSE)</f>
        <v>25</v>
      </c>
    </row>
    <row r="4779" spans="1:6" x14ac:dyDescent="0.25">
      <c r="A4779" t="s">
        <v>9464</v>
      </c>
      <c r="B4779">
        <v>0</v>
      </c>
      <c r="C4779" s="1">
        <v>45825</v>
      </c>
      <c r="D4779" t="s">
        <v>2</v>
      </c>
      <c r="E4779" s="8" t="str">
        <f t="shared" si="77"/>
        <v>Blank</v>
      </c>
      <c r="F4779">
        <f>_xlfn.XLOOKUP(C4779,'Wk no''s'!B:B,'Wk no''s'!C:C,FALSE)</f>
        <v>25</v>
      </c>
    </row>
    <row r="4780" spans="1:6" x14ac:dyDescent="0.25">
      <c r="A4780" t="s">
        <v>9465</v>
      </c>
      <c r="B4780">
        <v>0</v>
      </c>
      <c r="C4780" s="1">
        <v>45825</v>
      </c>
      <c r="D4780" t="s">
        <v>2</v>
      </c>
      <c r="E4780" s="8" t="str">
        <f t="shared" si="77"/>
        <v>Blank</v>
      </c>
      <c r="F4780">
        <f>_xlfn.XLOOKUP(C4780,'Wk no''s'!B:B,'Wk no''s'!C:C,FALSE)</f>
        <v>25</v>
      </c>
    </row>
    <row r="4781" spans="1:6" x14ac:dyDescent="0.25">
      <c r="A4781" t="s">
        <v>9466</v>
      </c>
      <c r="C4781" s="1">
        <v>45825</v>
      </c>
      <c r="D4781" t="s">
        <v>2</v>
      </c>
      <c r="E4781" s="8" t="str">
        <f t="shared" si="77"/>
        <v>Blank</v>
      </c>
      <c r="F4781">
        <f>_xlfn.XLOOKUP(C4781,'Wk no''s'!B:B,'Wk no''s'!C:C,FALSE)</f>
        <v>25</v>
      </c>
    </row>
    <row r="4782" spans="1:6" x14ac:dyDescent="0.25">
      <c r="A4782" t="s">
        <v>9467</v>
      </c>
      <c r="B4782">
        <v>0</v>
      </c>
      <c r="C4782" s="1">
        <v>45825</v>
      </c>
      <c r="D4782" t="s">
        <v>2</v>
      </c>
      <c r="E4782" s="8" t="str">
        <f t="shared" si="77"/>
        <v>Blank</v>
      </c>
      <c r="F4782">
        <f>_xlfn.XLOOKUP(C4782,'Wk no''s'!B:B,'Wk no''s'!C:C,FALSE)</f>
        <v>25</v>
      </c>
    </row>
    <row r="4783" spans="1:6" x14ac:dyDescent="0.25">
      <c r="A4783" t="s">
        <v>9468</v>
      </c>
      <c r="B4783">
        <v>0</v>
      </c>
      <c r="C4783" s="1">
        <v>45825</v>
      </c>
      <c r="D4783" t="s">
        <v>2</v>
      </c>
      <c r="E4783" s="8" t="str">
        <f t="shared" si="77"/>
        <v>Blank</v>
      </c>
      <c r="F4783">
        <f>_xlfn.XLOOKUP(C4783,'Wk no''s'!B:B,'Wk no''s'!C:C,FALSE)</f>
        <v>25</v>
      </c>
    </row>
    <row r="4784" spans="1:6" x14ac:dyDescent="0.25">
      <c r="A4784" t="s">
        <v>9469</v>
      </c>
      <c r="C4784" s="1">
        <v>45826</v>
      </c>
      <c r="D4784" t="s">
        <v>2</v>
      </c>
      <c r="E4784" s="8" t="str">
        <f t="shared" si="77"/>
        <v>Blank</v>
      </c>
      <c r="F4784">
        <f>_xlfn.XLOOKUP(C4784,'Wk no''s'!B:B,'Wk no''s'!C:C,FALSE)</f>
        <v>25</v>
      </c>
    </row>
    <row r="4785" spans="1:6" x14ac:dyDescent="0.25">
      <c r="A4785" t="s">
        <v>9470</v>
      </c>
      <c r="B4785">
        <v>0</v>
      </c>
      <c r="C4785" s="1">
        <v>45825</v>
      </c>
      <c r="D4785" t="s">
        <v>2</v>
      </c>
      <c r="E4785" s="8" t="str">
        <f t="shared" si="77"/>
        <v>Blank</v>
      </c>
      <c r="F4785">
        <f>_xlfn.XLOOKUP(C4785,'Wk no''s'!B:B,'Wk no''s'!C:C,FALSE)</f>
        <v>25</v>
      </c>
    </row>
    <row r="4786" spans="1:6" x14ac:dyDescent="0.25">
      <c r="A4786" t="s">
        <v>9471</v>
      </c>
      <c r="C4786" s="1">
        <v>45826</v>
      </c>
      <c r="D4786" t="s">
        <v>2</v>
      </c>
      <c r="E4786" s="8" t="str">
        <f t="shared" si="77"/>
        <v>Blank</v>
      </c>
      <c r="F4786">
        <f>_xlfn.XLOOKUP(C4786,'Wk no''s'!B:B,'Wk no''s'!C:C,FALSE)</f>
        <v>25</v>
      </c>
    </row>
    <row r="4787" spans="1:6" x14ac:dyDescent="0.25">
      <c r="A4787" t="s">
        <v>9472</v>
      </c>
      <c r="C4787" s="1">
        <v>45825</v>
      </c>
      <c r="D4787" t="s">
        <v>2</v>
      </c>
      <c r="E4787" s="8" t="str">
        <f t="shared" si="77"/>
        <v>Blank</v>
      </c>
      <c r="F4787">
        <f>_xlfn.XLOOKUP(C4787,'Wk no''s'!B:B,'Wk no''s'!C:C,FALSE)</f>
        <v>25</v>
      </c>
    </row>
    <row r="4788" spans="1:6" x14ac:dyDescent="0.25">
      <c r="A4788" t="s">
        <v>9473</v>
      </c>
      <c r="B4788">
        <v>8</v>
      </c>
      <c r="C4788" s="1">
        <v>45826</v>
      </c>
      <c r="D4788" t="s">
        <v>2</v>
      </c>
      <c r="E4788" s="8" t="str">
        <f t="shared" si="77"/>
        <v>Not Blank</v>
      </c>
      <c r="F4788">
        <f>_xlfn.XLOOKUP(C4788,'Wk no''s'!B:B,'Wk no''s'!C:C,FALSE)</f>
        <v>25</v>
      </c>
    </row>
    <row r="4789" spans="1:6" x14ac:dyDescent="0.25">
      <c r="A4789" t="s">
        <v>9474</v>
      </c>
      <c r="B4789">
        <v>0</v>
      </c>
      <c r="C4789" s="1">
        <v>45825</v>
      </c>
      <c r="D4789" t="s">
        <v>2</v>
      </c>
      <c r="E4789" s="8" t="str">
        <f t="shared" si="77"/>
        <v>Blank</v>
      </c>
      <c r="F4789">
        <f>_xlfn.XLOOKUP(C4789,'Wk no''s'!B:B,'Wk no''s'!C:C,FALSE)</f>
        <v>25</v>
      </c>
    </row>
    <row r="4790" spans="1:6" x14ac:dyDescent="0.25">
      <c r="A4790" t="s">
        <v>9475</v>
      </c>
      <c r="B4790">
        <v>8</v>
      </c>
      <c r="C4790" s="1">
        <v>45826</v>
      </c>
      <c r="D4790" t="s">
        <v>2</v>
      </c>
      <c r="E4790" s="8" t="str">
        <f t="shared" si="77"/>
        <v>Not Blank</v>
      </c>
      <c r="F4790">
        <f>_xlfn.XLOOKUP(C4790,'Wk no''s'!B:B,'Wk no''s'!C:C,FALSE)</f>
        <v>25</v>
      </c>
    </row>
    <row r="4791" spans="1:6" x14ac:dyDescent="0.25">
      <c r="A4791" t="s">
        <v>9476</v>
      </c>
      <c r="C4791" s="1">
        <v>45825</v>
      </c>
      <c r="D4791" t="s">
        <v>2</v>
      </c>
      <c r="E4791" s="8" t="str">
        <f t="shared" si="77"/>
        <v>Blank</v>
      </c>
      <c r="F4791">
        <f>_xlfn.XLOOKUP(C4791,'Wk no''s'!B:B,'Wk no''s'!C:C,FALSE)</f>
        <v>25</v>
      </c>
    </row>
    <row r="4792" spans="1:6" x14ac:dyDescent="0.25">
      <c r="A4792" t="s">
        <v>9477</v>
      </c>
      <c r="C4792" s="1">
        <v>45826</v>
      </c>
      <c r="D4792" t="s">
        <v>2</v>
      </c>
      <c r="E4792" s="8" t="str">
        <f t="shared" si="77"/>
        <v>Blank</v>
      </c>
      <c r="F4792">
        <f>_xlfn.XLOOKUP(C4792,'Wk no''s'!B:B,'Wk no''s'!C:C,FALSE)</f>
        <v>25</v>
      </c>
    </row>
    <row r="4793" spans="1:6" x14ac:dyDescent="0.25">
      <c r="A4793" t="s">
        <v>9478</v>
      </c>
      <c r="C4793" s="1">
        <v>45825</v>
      </c>
      <c r="D4793" t="s">
        <v>2</v>
      </c>
      <c r="E4793" s="8" t="str">
        <f t="shared" si="77"/>
        <v>Blank</v>
      </c>
      <c r="F4793">
        <f>_xlfn.XLOOKUP(C4793,'Wk no''s'!B:B,'Wk no''s'!C:C,FALSE)</f>
        <v>25</v>
      </c>
    </row>
    <row r="4794" spans="1:6" x14ac:dyDescent="0.25">
      <c r="A4794" t="s">
        <v>9479</v>
      </c>
      <c r="C4794" s="1">
        <v>45825</v>
      </c>
      <c r="D4794" t="s">
        <v>2</v>
      </c>
      <c r="E4794" s="8" t="str">
        <f t="shared" si="77"/>
        <v>Blank</v>
      </c>
      <c r="F4794">
        <f>_xlfn.XLOOKUP(C4794,'Wk no''s'!B:B,'Wk no''s'!C:C,FALSE)</f>
        <v>25</v>
      </c>
    </row>
    <row r="4795" spans="1:6" x14ac:dyDescent="0.25">
      <c r="A4795" t="s">
        <v>9480</v>
      </c>
      <c r="C4795" s="1">
        <v>45825</v>
      </c>
      <c r="D4795" t="s">
        <v>2</v>
      </c>
      <c r="E4795" s="8" t="str">
        <f t="shared" si="77"/>
        <v>Blank</v>
      </c>
      <c r="F4795">
        <f>_xlfn.XLOOKUP(C4795,'Wk no''s'!B:B,'Wk no''s'!C:C,FALSE)</f>
        <v>25</v>
      </c>
    </row>
    <row r="4796" spans="1:6" x14ac:dyDescent="0.25">
      <c r="A4796" t="s">
        <v>9481</v>
      </c>
      <c r="C4796" s="1">
        <v>45826</v>
      </c>
      <c r="D4796" t="s">
        <v>2</v>
      </c>
      <c r="E4796" s="8" t="str">
        <f t="shared" si="77"/>
        <v>Blank</v>
      </c>
      <c r="F4796">
        <f>_xlfn.XLOOKUP(C4796,'Wk no''s'!B:B,'Wk no''s'!C:C,FALSE)</f>
        <v>25</v>
      </c>
    </row>
    <row r="4797" spans="1:6" x14ac:dyDescent="0.25">
      <c r="A4797" t="s">
        <v>9482</v>
      </c>
      <c r="B4797">
        <v>16</v>
      </c>
      <c r="C4797" s="1">
        <v>45826</v>
      </c>
      <c r="D4797" t="s">
        <v>2</v>
      </c>
      <c r="E4797" s="8" t="str">
        <f t="shared" si="77"/>
        <v>Not Blank</v>
      </c>
      <c r="F4797">
        <f>_xlfn.XLOOKUP(C4797,'Wk no''s'!B:B,'Wk no''s'!C:C,FALSE)</f>
        <v>25</v>
      </c>
    </row>
    <row r="4798" spans="1:6" x14ac:dyDescent="0.25">
      <c r="A4798" t="s">
        <v>9483</v>
      </c>
      <c r="C4798" s="1">
        <v>45826</v>
      </c>
      <c r="D4798" t="s">
        <v>2</v>
      </c>
      <c r="E4798" s="8" t="str">
        <f t="shared" si="77"/>
        <v>Blank</v>
      </c>
      <c r="F4798">
        <f>_xlfn.XLOOKUP(C4798,'Wk no''s'!B:B,'Wk no''s'!C:C,FALSE)</f>
        <v>25</v>
      </c>
    </row>
    <row r="4799" spans="1:6" x14ac:dyDescent="0.25">
      <c r="A4799" t="s">
        <v>9484</v>
      </c>
      <c r="B4799">
        <v>0</v>
      </c>
      <c r="C4799" s="1">
        <v>45826</v>
      </c>
      <c r="D4799" t="s">
        <v>2</v>
      </c>
      <c r="E4799" s="8" t="str">
        <f t="shared" si="77"/>
        <v>Blank</v>
      </c>
      <c r="F4799">
        <f>_xlfn.XLOOKUP(C4799,'Wk no''s'!B:B,'Wk no''s'!C:C,FALSE)</f>
        <v>25</v>
      </c>
    </row>
    <row r="4800" spans="1:6" x14ac:dyDescent="0.25">
      <c r="A4800" t="s">
        <v>9485</v>
      </c>
      <c r="B4800">
        <v>0</v>
      </c>
      <c r="C4800" s="1">
        <v>45826</v>
      </c>
      <c r="D4800" t="s">
        <v>2</v>
      </c>
      <c r="E4800" s="8" t="str">
        <f t="shared" si="77"/>
        <v>Blank</v>
      </c>
      <c r="F4800">
        <f>_xlfn.XLOOKUP(C4800,'Wk no''s'!B:B,'Wk no''s'!C:C,FALSE)</f>
        <v>25</v>
      </c>
    </row>
    <row r="4801" spans="1:6" x14ac:dyDescent="0.25">
      <c r="A4801" t="s">
        <v>9486</v>
      </c>
      <c r="C4801" s="1">
        <v>45826</v>
      </c>
      <c r="D4801" t="s">
        <v>2</v>
      </c>
      <c r="E4801" s="8" t="str">
        <f t="shared" si="77"/>
        <v>Blank</v>
      </c>
      <c r="F4801">
        <f>_xlfn.XLOOKUP(C4801,'Wk no''s'!B:B,'Wk no''s'!C:C,FALSE)</f>
        <v>25</v>
      </c>
    </row>
    <row r="4802" spans="1:6" x14ac:dyDescent="0.25">
      <c r="A4802" t="s">
        <v>9487</v>
      </c>
      <c r="B4802">
        <v>8</v>
      </c>
      <c r="C4802" s="1">
        <v>45827</v>
      </c>
      <c r="D4802" t="s">
        <v>2</v>
      </c>
      <c r="E4802" s="8" t="str">
        <f t="shared" si="77"/>
        <v>Not Blank</v>
      </c>
      <c r="F4802">
        <f>_xlfn.XLOOKUP(C4802,'Wk no''s'!B:B,'Wk no''s'!C:C,FALSE)</f>
        <v>25</v>
      </c>
    </row>
    <row r="4803" spans="1:6" x14ac:dyDescent="0.25">
      <c r="A4803" t="s">
        <v>9488</v>
      </c>
      <c r="C4803" s="1">
        <v>45826</v>
      </c>
      <c r="D4803" t="s">
        <v>2</v>
      </c>
      <c r="E4803" s="8" t="str">
        <f t="shared" si="77"/>
        <v>Blank</v>
      </c>
      <c r="F4803">
        <f>_xlfn.XLOOKUP(C4803,'Wk no''s'!B:B,'Wk no''s'!C:C,FALSE)</f>
        <v>25</v>
      </c>
    </row>
    <row r="4804" spans="1:6" x14ac:dyDescent="0.25">
      <c r="A4804" t="s">
        <v>9489</v>
      </c>
      <c r="C4804" s="1">
        <v>45826</v>
      </c>
      <c r="D4804" t="s">
        <v>2</v>
      </c>
      <c r="E4804" s="8" t="str">
        <f t="shared" si="77"/>
        <v>Blank</v>
      </c>
      <c r="F4804">
        <f>_xlfn.XLOOKUP(C4804,'Wk no''s'!B:B,'Wk no''s'!C:C,FALSE)</f>
        <v>25</v>
      </c>
    </row>
    <row r="4805" spans="1:6" x14ac:dyDescent="0.25">
      <c r="A4805" t="s">
        <v>9490</v>
      </c>
      <c r="C4805" s="1">
        <v>45826</v>
      </c>
      <c r="D4805" t="s">
        <v>2</v>
      </c>
      <c r="E4805" s="8" t="str">
        <f t="shared" si="77"/>
        <v>Blank</v>
      </c>
      <c r="F4805">
        <f>_xlfn.XLOOKUP(C4805,'Wk no''s'!B:B,'Wk no''s'!C:C,FALSE)</f>
        <v>25</v>
      </c>
    </row>
    <row r="4806" spans="1:6" x14ac:dyDescent="0.25">
      <c r="A4806" t="s">
        <v>9491</v>
      </c>
      <c r="C4806" s="1">
        <v>45826</v>
      </c>
      <c r="D4806" t="s">
        <v>2</v>
      </c>
      <c r="E4806" s="8" t="str">
        <f t="shared" si="77"/>
        <v>Blank</v>
      </c>
      <c r="F4806">
        <f>_xlfn.XLOOKUP(C4806,'Wk no''s'!B:B,'Wk no''s'!C:C,FALSE)</f>
        <v>25</v>
      </c>
    </row>
    <row r="4807" spans="1:6" x14ac:dyDescent="0.25">
      <c r="A4807" t="s">
        <v>9492</v>
      </c>
      <c r="B4807">
        <v>16</v>
      </c>
      <c r="C4807" s="1">
        <v>45827</v>
      </c>
      <c r="D4807" t="s">
        <v>2</v>
      </c>
      <c r="E4807" s="8" t="str">
        <f t="shared" ref="E4807:E4870" si="78">IF(B4807=0,"Blank","Not Blank")</f>
        <v>Not Blank</v>
      </c>
      <c r="F4807">
        <f>_xlfn.XLOOKUP(C4807,'Wk no''s'!B:B,'Wk no''s'!C:C,FALSE)</f>
        <v>25</v>
      </c>
    </row>
    <row r="4808" spans="1:6" x14ac:dyDescent="0.25">
      <c r="A4808" t="s">
        <v>9493</v>
      </c>
      <c r="B4808">
        <v>0</v>
      </c>
      <c r="C4808" s="1">
        <v>45826</v>
      </c>
      <c r="D4808" t="s">
        <v>2</v>
      </c>
      <c r="E4808" s="8" t="str">
        <f t="shared" si="78"/>
        <v>Blank</v>
      </c>
      <c r="F4808">
        <f>_xlfn.XLOOKUP(C4808,'Wk no''s'!B:B,'Wk no''s'!C:C,FALSE)</f>
        <v>25</v>
      </c>
    </row>
    <row r="4809" spans="1:6" x14ac:dyDescent="0.25">
      <c r="A4809" t="s">
        <v>9494</v>
      </c>
      <c r="C4809" s="1">
        <v>45826</v>
      </c>
      <c r="D4809" t="s">
        <v>2</v>
      </c>
      <c r="E4809" s="8" t="str">
        <f t="shared" si="78"/>
        <v>Blank</v>
      </c>
      <c r="F4809">
        <f>_xlfn.XLOOKUP(C4809,'Wk no''s'!B:B,'Wk no''s'!C:C,FALSE)</f>
        <v>25</v>
      </c>
    </row>
    <row r="4810" spans="1:6" x14ac:dyDescent="0.25">
      <c r="A4810" t="s">
        <v>9495</v>
      </c>
      <c r="C4810" s="1">
        <v>45826</v>
      </c>
      <c r="D4810" t="s">
        <v>2</v>
      </c>
      <c r="E4810" s="8" t="str">
        <f t="shared" si="78"/>
        <v>Blank</v>
      </c>
      <c r="F4810">
        <f>_xlfn.XLOOKUP(C4810,'Wk no''s'!B:B,'Wk no''s'!C:C,FALSE)</f>
        <v>25</v>
      </c>
    </row>
    <row r="4811" spans="1:6" x14ac:dyDescent="0.25">
      <c r="A4811" t="s">
        <v>9496</v>
      </c>
      <c r="C4811" s="1">
        <v>45826</v>
      </c>
      <c r="D4811" t="s">
        <v>2</v>
      </c>
      <c r="E4811" s="8" t="str">
        <f t="shared" si="78"/>
        <v>Blank</v>
      </c>
      <c r="F4811">
        <f>_xlfn.XLOOKUP(C4811,'Wk no''s'!B:B,'Wk no''s'!C:C,FALSE)</f>
        <v>25</v>
      </c>
    </row>
    <row r="4812" spans="1:6" x14ac:dyDescent="0.25">
      <c r="A4812" t="s">
        <v>9497</v>
      </c>
      <c r="C4812" s="1">
        <v>45826</v>
      </c>
      <c r="D4812" t="s">
        <v>2</v>
      </c>
      <c r="E4812" s="8" t="str">
        <f t="shared" si="78"/>
        <v>Blank</v>
      </c>
      <c r="F4812">
        <f>_xlfn.XLOOKUP(C4812,'Wk no''s'!B:B,'Wk no''s'!C:C,FALSE)</f>
        <v>25</v>
      </c>
    </row>
    <row r="4813" spans="1:6" x14ac:dyDescent="0.25">
      <c r="A4813" t="s">
        <v>9498</v>
      </c>
      <c r="C4813" s="1">
        <v>45827</v>
      </c>
      <c r="D4813" t="s">
        <v>2</v>
      </c>
      <c r="E4813" s="8" t="str">
        <f t="shared" si="78"/>
        <v>Blank</v>
      </c>
      <c r="F4813">
        <f>_xlfn.XLOOKUP(C4813,'Wk no''s'!B:B,'Wk no''s'!C:C,FALSE)</f>
        <v>25</v>
      </c>
    </row>
    <row r="4814" spans="1:6" x14ac:dyDescent="0.25">
      <c r="A4814" t="s">
        <v>9499</v>
      </c>
      <c r="B4814">
        <v>8</v>
      </c>
      <c r="C4814" s="1">
        <v>45827</v>
      </c>
      <c r="D4814" t="s">
        <v>2</v>
      </c>
      <c r="E4814" s="8" t="str">
        <f t="shared" si="78"/>
        <v>Not Blank</v>
      </c>
      <c r="F4814">
        <f>_xlfn.XLOOKUP(C4814,'Wk no''s'!B:B,'Wk no''s'!C:C,FALSE)</f>
        <v>25</v>
      </c>
    </row>
    <row r="4815" spans="1:6" x14ac:dyDescent="0.25">
      <c r="A4815" t="s">
        <v>9500</v>
      </c>
      <c r="C4815" s="1">
        <v>45826</v>
      </c>
      <c r="D4815" t="s">
        <v>2</v>
      </c>
      <c r="E4815" s="8" t="str">
        <f t="shared" si="78"/>
        <v>Blank</v>
      </c>
      <c r="F4815">
        <f>_xlfn.XLOOKUP(C4815,'Wk no''s'!B:B,'Wk no''s'!C:C,FALSE)</f>
        <v>25</v>
      </c>
    </row>
    <row r="4816" spans="1:6" x14ac:dyDescent="0.25">
      <c r="A4816" t="s">
        <v>9501</v>
      </c>
      <c r="B4816">
        <v>0</v>
      </c>
      <c r="C4816" s="1">
        <v>45826</v>
      </c>
      <c r="D4816" t="s">
        <v>2</v>
      </c>
      <c r="E4816" s="8" t="str">
        <f t="shared" si="78"/>
        <v>Blank</v>
      </c>
      <c r="F4816">
        <f>_xlfn.XLOOKUP(C4816,'Wk no''s'!B:B,'Wk no''s'!C:C,FALSE)</f>
        <v>25</v>
      </c>
    </row>
    <row r="4817" spans="1:6" x14ac:dyDescent="0.25">
      <c r="A4817" t="s">
        <v>9502</v>
      </c>
      <c r="B4817">
        <v>0</v>
      </c>
      <c r="C4817" s="1">
        <v>45826</v>
      </c>
      <c r="D4817" t="s">
        <v>2</v>
      </c>
      <c r="E4817" s="8" t="str">
        <f t="shared" si="78"/>
        <v>Blank</v>
      </c>
      <c r="F4817">
        <f>_xlfn.XLOOKUP(C4817,'Wk no''s'!B:B,'Wk no''s'!C:C,FALSE)</f>
        <v>25</v>
      </c>
    </row>
    <row r="4818" spans="1:6" x14ac:dyDescent="0.25">
      <c r="A4818" t="s">
        <v>9503</v>
      </c>
      <c r="C4818" s="1">
        <v>45826</v>
      </c>
      <c r="D4818" t="s">
        <v>2</v>
      </c>
      <c r="E4818" s="8" t="str">
        <f t="shared" si="78"/>
        <v>Blank</v>
      </c>
      <c r="F4818">
        <f>_xlfn.XLOOKUP(C4818,'Wk no''s'!B:B,'Wk no''s'!C:C,FALSE)</f>
        <v>25</v>
      </c>
    </row>
    <row r="4819" spans="1:6" x14ac:dyDescent="0.25">
      <c r="A4819" t="s">
        <v>9504</v>
      </c>
      <c r="B4819">
        <v>16</v>
      </c>
      <c r="C4819" s="1">
        <v>45827</v>
      </c>
      <c r="D4819" t="s">
        <v>2</v>
      </c>
      <c r="E4819" s="8" t="str">
        <f t="shared" si="78"/>
        <v>Not Blank</v>
      </c>
      <c r="F4819">
        <f>_xlfn.XLOOKUP(C4819,'Wk no''s'!B:B,'Wk no''s'!C:C,FALSE)</f>
        <v>25</v>
      </c>
    </row>
    <row r="4820" spans="1:6" x14ac:dyDescent="0.25">
      <c r="A4820" t="s">
        <v>9505</v>
      </c>
      <c r="C4820" s="1">
        <v>45827</v>
      </c>
      <c r="D4820" t="s">
        <v>2</v>
      </c>
      <c r="E4820" s="8" t="str">
        <f t="shared" si="78"/>
        <v>Blank</v>
      </c>
      <c r="F4820">
        <f>_xlfn.XLOOKUP(C4820,'Wk no''s'!B:B,'Wk no''s'!C:C,FALSE)</f>
        <v>25</v>
      </c>
    </row>
    <row r="4821" spans="1:6" x14ac:dyDescent="0.25">
      <c r="A4821" t="s">
        <v>9506</v>
      </c>
      <c r="C4821" s="1">
        <v>45827</v>
      </c>
      <c r="D4821" t="s">
        <v>2</v>
      </c>
      <c r="E4821" s="8" t="str">
        <f t="shared" si="78"/>
        <v>Blank</v>
      </c>
      <c r="F4821">
        <f>_xlfn.XLOOKUP(C4821,'Wk no''s'!B:B,'Wk no''s'!C:C,FALSE)</f>
        <v>25</v>
      </c>
    </row>
    <row r="4822" spans="1:6" x14ac:dyDescent="0.25">
      <c r="A4822" t="s">
        <v>9507</v>
      </c>
      <c r="B4822">
        <v>0</v>
      </c>
      <c r="C4822" s="1">
        <v>45827</v>
      </c>
      <c r="D4822" t="s">
        <v>2</v>
      </c>
      <c r="E4822" s="8" t="str">
        <f t="shared" si="78"/>
        <v>Blank</v>
      </c>
      <c r="F4822">
        <f>_xlfn.XLOOKUP(C4822,'Wk no''s'!B:B,'Wk no''s'!C:C,FALSE)</f>
        <v>25</v>
      </c>
    </row>
    <row r="4823" spans="1:6" x14ac:dyDescent="0.25">
      <c r="A4823" t="s">
        <v>9508</v>
      </c>
      <c r="C4823" s="1">
        <v>45827</v>
      </c>
      <c r="D4823" t="s">
        <v>2</v>
      </c>
      <c r="E4823" s="8" t="str">
        <f t="shared" si="78"/>
        <v>Blank</v>
      </c>
      <c r="F4823">
        <f>_xlfn.XLOOKUP(C4823,'Wk no''s'!B:B,'Wk no''s'!C:C,FALSE)</f>
        <v>25</v>
      </c>
    </row>
    <row r="4824" spans="1:6" x14ac:dyDescent="0.25">
      <c r="A4824" t="s">
        <v>9509</v>
      </c>
      <c r="B4824">
        <v>0</v>
      </c>
      <c r="C4824" s="1">
        <v>45827</v>
      </c>
      <c r="D4824" t="s">
        <v>2</v>
      </c>
      <c r="E4824" s="8" t="str">
        <f t="shared" si="78"/>
        <v>Blank</v>
      </c>
      <c r="F4824">
        <f>_xlfn.XLOOKUP(C4824,'Wk no''s'!B:B,'Wk no''s'!C:C,FALSE)</f>
        <v>25</v>
      </c>
    </row>
    <row r="4825" spans="1:6" x14ac:dyDescent="0.25">
      <c r="A4825" t="s">
        <v>9510</v>
      </c>
      <c r="C4825" s="1">
        <v>45827</v>
      </c>
      <c r="D4825" t="s">
        <v>2</v>
      </c>
      <c r="E4825" s="8" t="str">
        <f t="shared" si="78"/>
        <v>Blank</v>
      </c>
      <c r="F4825">
        <f>_xlfn.XLOOKUP(C4825,'Wk no''s'!B:B,'Wk no''s'!C:C,FALSE)</f>
        <v>25</v>
      </c>
    </row>
    <row r="4826" spans="1:6" x14ac:dyDescent="0.25">
      <c r="A4826" t="s">
        <v>9511</v>
      </c>
      <c r="B4826">
        <v>8</v>
      </c>
      <c r="C4826" s="1">
        <v>45828</v>
      </c>
      <c r="D4826" t="s">
        <v>2</v>
      </c>
      <c r="E4826" s="8" t="str">
        <f t="shared" si="78"/>
        <v>Not Blank</v>
      </c>
      <c r="F4826">
        <f>_xlfn.XLOOKUP(C4826,'Wk no''s'!B:B,'Wk no''s'!C:C,FALSE)</f>
        <v>25</v>
      </c>
    </row>
    <row r="4827" spans="1:6" x14ac:dyDescent="0.25">
      <c r="A4827" t="s">
        <v>9512</v>
      </c>
      <c r="B4827">
        <v>0</v>
      </c>
      <c r="C4827" s="1">
        <v>45827</v>
      </c>
      <c r="D4827" t="s">
        <v>2</v>
      </c>
      <c r="E4827" s="8" t="str">
        <f t="shared" si="78"/>
        <v>Blank</v>
      </c>
      <c r="F4827">
        <f>_xlfn.XLOOKUP(C4827,'Wk no''s'!B:B,'Wk no''s'!C:C,FALSE)</f>
        <v>25</v>
      </c>
    </row>
    <row r="4828" spans="1:6" x14ac:dyDescent="0.25">
      <c r="A4828" t="s">
        <v>9513</v>
      </c>
      <c r="C4828" s="1">
        <v>45827</v>
      </c>
      <c r="D4828" t="s">
        <v>2</v>
      </c>
      <c r="E4828" s="8" t="str">
        <f t="shared" si="78"/>
        <v>Blank</v>
      </c>
      <c r="F4828">
        <f>_xlfn.XLOOKUP(C4828,'Wk no''s'!B:B,'Wk no''s'!C:C,FALSE)</f>
        <v>25</v>
      </c>
    </row>
    <row r="4829" spans="1:6" x14ac:dyDescent="0.25">
      <c r="A4829" t="s">
        <v>9514</v>
      </c>
      <c r="C4829" s="1">
        <v>45828</v>
      </c>
      <c r="D4829" t="s">
        <v>2</v>
      </c>
      <c r="E4829" s="8" t="str">
        <f t="shared" si="78"/>
        <v>Blank</v>
      </c>
      <c r="F4829">
        <f>_xlfn.XLOOKUP(C4829,'Wk no''s'!B:B,'Wk no''s'!C:C,FALSE)</f>
        <v>25</v>
      </c>
    </row>
    <row r="4830" spans="1:6" x14ac:dyDescent="0.25">
      <c r="A4830" t="s">
        <v>9515</v>
      </c>
      <c r="C4830" s="1">
        <v>45827</v>
      </c>
      <c r="D4830" t="s">
        <v>2</v>
      </c>
      <c r="E4830" s="8" t="str">
        <f t="shared" si="78"/>
        <v>Blank</v>
      </c>
      <c r="F4830">
        <f>_xlfn.XLOOKUP(C4830,'Wk no''s'!B:B,'Wk no''s'!C:C,FALSE)</f>
        <v>25</v>
      </c>
    </row>
    <row r="4831" spans="1:6" x14ac:dyDescent="0.25">
      <c r="A4831" t="s">
        <v>9516</v>
      </c>
      <c r="B4831">
        <v>8</v>
      </c>
      <c r="C4831" s="1">
        <v>45828</v>
      </c>
      <c r="D4831" t="s">
        <v>2</v>
      </c>
      <c r="E4831" s="8" t="str">
        <f t="shared" si="78"/>
        <v>Not Blank</v>
      </c>
      <c r="F4831">
        <f>_xlfn.XLOOKUP(C4831,'Wk no''s'!B:B,'Wk no''s'!C:C,FALSE)</f>
        <v>25</v>
      </c>
    </row>
    <row r="4832" spans="1:6" x14ac:dyDescent="0.25">
      <c r="A4832" t="s">
        <v>9517</v>
      </c>
      <c r="C4832" s="1">
        <v>45827</v>
      </c>
      <c r="D4832" t="s">
        <v>2</v>
      </c>
      <c r="E4832" s="8" t="str">
        <f t="shared" si="78"/>
        <v>Blank</v>
      </c>
      <c r="F4832">
        <f>_xlfn.XLOOKUP(C4832,'Wk no''s'!B:B,'Wk no''s'!C:C,FALSE)</f>
        <v>25</v>
      </c>
    </row>
    <row r="4833" spans="1:6" x14ac:dyDescent="0.25">
      <c r="A4833" t="s">
        <v>9518</v>
      </c>
      <c r="C4833" s="1">
        <v>45827</v>
      </c>
      <c r="D4833" t="s">
        <v>2</v>
      </c>
      <c r="E4833" s="8" t="str">
        <f t="shared" si="78"/>
        <v>Blank</v>
      </c>
      <c r="F4833">
        <f>_xlfn.XLOOKUP(C4833,'Wk no''s'!B:B,'Wk no''s'!C:C,FALSE)</f>
        <v>25</v>
      </c>
    </row>
    <row r="4834" spans="1:6" x14ac:dyDescent="0.25">
      <c r="A4834" t="s">
        <v>9519</v>
      </c>
      <c r="C4834" s="1">
        <v>45828</v>
      </c>
      <c r="D4834" t="s">
        <v>2</v>
      </c>
      <c r="E4834" s="8" t="str">
        <f t="shared" si="78"/>
        <v>Blank</v>
      </c>
      <c r="F4834">
        <f>_xlfn.XLOOKUP(C4834,'Wk no''s'!B:B,'Wk no''s'!C:C,FALSE)</f>
        <v>25</v>
      </c>
    </row>
    <row r="4835" spans="1:6" x14ac:dyDescent="0.25">
      <c r="A4835" t="s">
        <v>9520</v>
      </c>
      <c r="B4835">
        <v>8</v>
      </c>
      <c r="C4835" s="1">
        <v>45828</v>
      </c>
      <c r="D4835" t="s">
        <v>2</v>
      </c>
      <c r="E4835" s="8" t="str">
        <f t="shared" si="78"/>
        <v>Not Blank</v>
      </c>
      <c r="F4835">
        <f>_xlfn.XLOOKUP(C4835,'Wk no''s'!B:B,'Wk no''s'!C:C,FALSE)</f>
        <v>25</v>
      </c>
    </row>
    <row r="4836" spans="1:6" x14ac:dyDescent="0.25">
      <c r="A4836" t="s">
        <v>9521</v>
      </c>
      <c r="B4836">
        <v>-8</v>
      </c>
      <c r="C4836" s="1">
        <v>45827</v>
      </c>
      <c r="D4836" t="s">
        <v>2</v>
      </c>
      <c r="E4836" s="8" t="str">
        <f t="shared" si="78"/>
        <v>Not Blank</v>
      </c>
      <c r="F4836">
        <f>_xlfn.XLOOKUP(C4836,'Wk no''s'!B:B,'Wk no''s'!C:C,FALSE)</f>
        <v>25</v>
      </c>
    </row>
    <row r="4837" spans="1:6" x14ac:dyDescent="0.25">
      <c r="A4837" t="s">
        <v>9522</v>
      </c>
      <c r="C4837" s="1">
        <v>45827</v>
      </c>
      <c r="D4837" t="s">
        <v>2</v>
      </c>
      <c r="E4837" s="8" t="str">
        <f t="shared" si="78"/>
        <v>Blank</v>
      </c>
      <c r="F4837">
        <f>_xlfn.XLOOKUP(C4837,'Wk no''s'!B:B,'Wk no''s'!C:C,FALSE)</f>
        <v>25</v>
      </c>
    </row>
    <row r="4838" spans="1:6" x14ac:dyDescent="0.25">
      <c r="A4838" t="s">
        <v>9523</v>
      </c>
      <c r="C4838" s="1">
        <v>45827</v>
      </c>
      <c r="D4838" t="s">
        <v>2</v>
      </c>
      <c r="E4838" s="8" t="str">
        <f t="shared" si="78"/>
        <v>Blank</v>
      </c>
      <c r="F4838">
        <f>_xlfn.XLOOKUP(C4838,'Wk no''s'!B:B,'Wk no''s'!C:C,FALSE)</f>
        <v>25</v>
      </c>
    </row>
    <row r="4839" spans="1:6" x14ac:dyDescent="0.25">
      <c r="A4839" t="s">
        <v>9524</v>
      </c>
      <c r="B4839">
        <v>0</v>
      </c>
      <c r="C4839" s="1">
        <v>45827</v>
      </c>
      <c r="D4839" t="s">
        <v>2</v>
      </c>
      <c r="E4839" s="8" t="str">
        <f t="shared" si="78"/>
        <v>Blank</v>
      </c>
      <c r="F4839">
        <f>_xlfn.XLOOKUP(C4839,'Wk no''s'!B:B,'Wk no''s'!C:C,FALSE)</f>
        <v>25</v>
      </c>
    </row>
    <row r="4840" spans="1:6" x14ac:dyDescent="0.25">
      <c r="A4840" t="s">
        <v>9525</v>
      </c>
      <c r="B4840">
        <v>0</v>
      </c>
      <c r="C4840" s="1">
        <v>45827</v>
      </c>
      <c r="D4840" t="s">
        <v>2</v>
      </c>
      <c r="E4840" s="8" t="str">
        <f t="shared" si="78"/>
        <v>Blank</v>
      </c>
      <c r="F4840">
        <f>_xlfn.XLOOKUP(C4840,'Wk no''s'!B:B,'Wk no''s'!C:C,FALSE)</f>
        <v>25</v>
      </c>
    </row>
    <row r="4841" spans="1:6" x14ac:dyDescent="0.25">
      <c r="A4841" t="s">
        <v>9526</v>
      </c>
      <c r="B4841">
        <v>16</v>
      </c>
      <c r="C4841" s="1">
        <v>45828</v>
      </c>
      <c r="D4841" t="s">
        <v>2</v>
      </c>
      <c r="E4841" s="8" t="str">
        <f t="shared" si="78"/>
        <v>Not Blank</v>
      </c>
      <c r="F4841">
        <f>_xlfn.XLOOKUP(C4841,'Wk no''s'!B:B,'Wk no''s'!C:C,FALSE)</f>
        <v>25</v>
      </c>
    </row>
    <row r="4842" spans="1:6" x14ac:dyDescent="0.25">
      <c r="A4842" t="s">
        <v>9527</v>
      </c>
      <c r="B4842">
        <v>0</v>
      </c>
      <c r="C4842" s="1">
        <v>45828</v>
      </c>
      <c r="D4842" t="s">
        <v>2</v>
      </c>
      <c r="E4842" s="8" t="str">
        <f t="shared" si="78"/>
        <v>Blank</v>
      </c>
      <c r="F4842">
        <f>_xlfn.XLOOKUP(C4842,'Wk no''s'!B:B,'Wk no''s'!C:C,FALSE)</f>
        <v>25</v>
      </c>
    </row>
    <row r="4843" spans="1:6" x14ac:dyDescent="0.25">
      <c r="A4843" t="s">
        <v>9528</v>
      </c>
      <c r="B4843">
        <v>0</v>
      </c>
      <c r="C4843" s="1">
        <v>45828</v>
      </c>
      <c r="D4843" t="s">
        <v>2</v>
      </c>
      <c r="E4843" s="8" t="str">
        <f t="shared" si="78"/>
        <v>Blank</v>
      </c>
      <c r="F4843">
        <f>_xlfn.XLOOKUP(C4843,'Wk no''s'!B:B,'Wk no''s'!C:C,FALSE)</f>
        <v>25</v>
      </c>
    </row>
    <row r="4844" spans="1:6" x14ac:dyDescent="0.25">
      <c r="A4844" t="s">
        <v>9529</v>
      </c>
      <c r="B4844">
        <v>0</v>
      </c>
      <c r="C4844" s="1">
        <v>45828</v>
      </c>
      <c r="D4844" t="s">
        <v>2</v>
      </c>
      <c r="E4844" s="8" t="str">
        <f t="shared" si="78"/>
        <v>Blank</v>
      </c>
      <c r="F4844">
        <f>_xlfn.XLOOKUP(C4844,'Wk no''s'!B:B,'Wk no''s'!C:C,FALSE)</f>
        <v>25</v>
      </c>
    </row>
    <row r="4845" spans="1:6" x14ac:dyDescent="0.25">
      <c r="A4845" t="s">
        <v>9530</v>
      </c>
      <c r="B4845">
        <v>0</v>
      </c>
      <c r="C4845" s="1">
        <v>45828</v>
      </c>
      <c r="D4845" t="s">
        <v>2</v>
      </c>
      <c r="E4845" s="8" t="str">
        <f t="shared" si="78"/>
        <v>Blank</v>
      </c>
      <c r="F4845">
        <f>_xlfn.XLOOKUP(C4845,'Wk no''s'!B:B,'Wk no''s'!C:C,FALSE)</f>
        <v>25</v>
      </c>
    </row>
    <row r="4846" spans="1:6" x14ac:dyDescent="0.25">
      <c r="A4846" t="s">
        <v>9531</v>
      </c>
      <c r="B4846">
        <v>0</v>
      </c>
      <c r="C4846" s="1">
        <v>45828</v>
      </c>
      <c r="D4846" t="s">
        <v>2</v>
      </c>
      <c r="E4846" s="8" t="str">
        <f t="shared" si="78"/>
        <v>Blank</v>
      </c>
      <c r="F4846">
        <f>_xlfn.XLOOKUP(C4846,'Wk no''s'!B:B,'Wk no''s'!C:C,FALSE)</f>
        <v>25</v>
      </c>
    </row>
    <row r="4847" spans="1:6" x14ac:dyDescent="0.25">
      <c r="A4847" t="s">
        <v>9532</v>
      </c>
      <c r="B4847">
        <v>0</v>
      </c>
      <c r="C4847" s="1">
        <v>45828</v>
      </c>
      <c r="D4847" t="s">
        <v>2</v>
      </c>
      <c r="E4847" s="8" t="str">
        <f t="shared" si="78"/>
        <v>Blank</v>
      </c>
      <c r="F4847">
        <f>_xlfn.XLOOKUP(C4847,'Wk no''s'!B:B,'Wk no''s'!C:C,FALSE)</f>
        <v>25</v>
      </c>
    </row>
    <row r="4848" spans="1:6" x14ac:dyDescent="0.25">
      <c r="A4848" t="s">
        <v>9533</v>
      </c>
      <c r="B4848">
        <v>0</v>
      </c>
      <c r="C4848" s="1">
        <v>45828</v>
      </c>
      <c r="D4848" t="s">
        <v>2</v>
      </c>
      <c r="E4848" s="8" t="str">
        <f t="shared" si="78"/>
        <v>Blank</v>
      </c>
      <c r="F4848">
        <f>_xlfn.XLOOKUP(C4848,'Wk no''s'!B:B,'Wk no''s'!C:C,FALSE)</f>
        <v>25</v>
      </c>
    </row>
    <row r="4849" spans="1:6" x14ac:dyDescent="0.25">
      <c r="A4849" t="s">
        <v>9534</v>
      </c>
      <c r="C4849" s="1">
        <v>45828</v>
      </c>
      <c r="D4849" t="s">
        <v>2</v>
      </c>
      <c r="E4849" s="8" t="str">
        <f t="shared" si="78"/>
        <v>Blank</v>
      </c>
      <c r="F4849">
        <f>_xlfn.XLOOKUP(C4849,'Wk no''s'!B:B,'Wk no''s'!C:C,FALSE)</f>
        <v>25</v>
      </c>
    </row>
    <row r="4850" spans="1:6" x14ac:dyDescent="0.25">
      <c r="A4850" t="s">
        <v>9535</v>
      </c>
      <c r="C4850" s="1">
        <v>45828</v>
      </c>
      <c r="D4850" t="s">
        <v>2</v>
      </c>
      <c r="E4850" s="8" t="str">
        <f t="shared" si="78"/>
        <v>Blank</v>
      </c>
      <c r="F4850">
        <f>_xlfn.XLOOKUP(C4850,'Wk no''s'!B:B,'Wk no''s'!C:C,FALSE)</f>
        <v>25</v>
      </c>
    </row>
    <row r="4851" spans="1:6" x14ac:dyDescent="0.25">
      <c r="A4851" t="s">
        <v>9536</v>
      </c>
      <c r="B4851">
        <v>0</v>
      </c>
      <c r="C4851" s="1">
        <v>45828</v>
      </c>
      <c r="D4851" t="s">
        <v>2</v>
      </c>
      <c r="E4851" s="8" t="str">
        <f t="shared" si="78"/>
        <v>Blank</v>
      </c>
      <c r="F4851">
        <f>_xlfn.XLOOKUP(C4851,'Wk no''s'!B:B,'Wk no''s'!C:C,FALSE)</f>
        <v>25</v>
      </c>
    </row>
    <row r="4852" spans="1:6" x14ac:dyDescent="0.25">
      <c r="A4852" t="s">
        <v>9537</v>
      </c>
      <c r="C4852" s="1">
        <v>45828</v>
      </c>
      <c r="D4852" t="s">
        <v>2</v>
      </c>
      <c r="E4852" s="8" t="str">
        <f t="shared" si="78"/>
        <v>Blank</v>
      </c>
      <c r="F4852">
        <f>_xlfn.XLOOKUP(C4852,'Wk no''s'!B:B,'Wk no''s'!C:C,FALSE)</f>
        <v>25</v>
      </c>
    </row>
    <row r="4853" spans="1:6" x14ac:dyDescent="0.25">
      <c r="A4853" t="s">
        <v>9538</v>
      </c>
      <c r="B4853">
        <v>0</v>
      </c>
      <c r="C4853" s="1">
        <v>45828</v>
      </c>
      <c r="D4853" t="s">
        <v>2</v>
      </c>
      <c r="E4853" s="8" t="str">
        <f t="shared" si="78"/>
        <v>Blank</v>
      </c>
      <c r="F4853">
        <f>_xlfn.XLOOKUP(C4853,'Wk no''s'!B:B,'Wk no''s'!C:C,FALSE)</f>
        <v>25</v>
      </c>
    </row>
    <row r="4854" spans="1:6" x14ac:dyDescent="0.25">
      <c r="A4854" t="s">
        <v>9539</v>
      </c>
      <c r="C4854" s="1">
        <v>45828</v>
      </c>
      <c r="D4854" t="s">
        <v>2</v>
      </c>
      <c r="E4854" s="8" t="str">
        <f t="shared" si="78"/>
        <v>Blank</v>
      </c>
      <c r="F4854">
        <f>_xlfn.XLOOKUP(C4854,'Wk no''s'!B:B,'Wk no''s'!C:C,FALSE)</f>
        <v>25</v>
      </c>
    </row>
    <row r="4855" spans="1:6" x14ac:dyDescent="0.25">
      <c r="A4855" t="s">
        <v>9540</v>
      </c>
      <c r="C4855" s="1">
        <v>45828</v>
      </c>
      <c r="D4855" t="s">
        <v>2</v>
      </c>
      <c r="E4855" s="8" t="str">
        <f t="shared" si="78"/>
        <v>Blank</v>
      </c>
      <c r="F4855">
        <f>_xlfn.XLOOKUP(C4855,'Wk no''s'!B:B,'Wk no''s'!C:C,FALSE)</f>
        <v>25</v>
      </c>
    </row>
    <row r="4856" spans="1:6" x14ac:dyDescent="0.25">
      <c r="A4856" t="s">
        <v>9541</v>
      </c>
      <c r="C4856" s="1">
        <v>45828</v>
      </c>
      <c r="D4856" t="s">
        <v>2</v>
      </c>
      <c r="E4856" s="8" t="str">
        <f t="shared" si="78"/>
        <v>Blank</v>
      </c>
      <c r="F4856">
        <f>_xlfn.XLOOKUP(C4856,'Wk no''s'!B:B,'Wk no''s'!C:C,FALSE)</f>
        <v>25</v>
      </c>
    </row>
    <row r="4857" spans="1:6" x14ac:dyDescent="0.25">
      <c r="A4857" t="s">
        <v>9542</v>
      </c>
      <c r="B4857">
        <v>0</v>
      </c>
      <c r="C4857" s="1">
        <v>45828</v>
      </c>
      <c r="D4857" t="s">
        <v>2</v>
      </c>
      <c r="E4857" s="8" t="str">
        <f t="shared" si="78"/>
        <v>Blank</v>
      </c>
      <c r="F4857">
        <f>_xlfn.XLOOKUP(C4857,'Wk no''s'!B:B,'Wk no''s'!C:C,FALSE)</f>
        <v>25</v>
      </c>
    </row>
    <row r="4858" spans="1:6" x14ac:dyDescent="0.25">
      <c r="A4858" t="s">
        <v>9543</v>
      </c>
      <c r="C4858" s="1">
        <v>45828</v>
      </c>
      <c r="D4858" t="s">
        <v>2</v>
      </c>
      <c r="E4858" s="8" t="str">
        <f t="shared" si="78"/>
        <v>Blank</v>
      </c>
      <c r="F4858">
        <f>_xlfn.XLOOKUP(C4858,'Wk no''s'!B:B,'Wk no''s'!C:C,FALSE)</f>
        <v>25</v>
      </c>
    </row>
    <row r="4859" spans="1:6" x14ac:dyDescent="0.25">
      <c r="A4859" t="s">
        <v>9544</v>
      </c>
      <c r="C4859" s="1">
        <v>45828</v>
      </c>
      <c r="D4859" t="s">
        <v>2</v>
      </c>
      <c r="E4859" s="8" t="str">
        <f t="shared" si="78"/>
        <v>Blank</v>
      </c>
      <c r="F4859">
        <f>_xlfn.XLOOKUP(C4859,'Wk no''s'!B:B,'Wk no''s'!C:C,FALSE)</f>
        <v>25</v>
      </c>
    </row>
    <row r="4860" spans="1:6" x14ac:dyDescent="0.25">
      <c r="A4860" t="s">
        <v>9545</v>
      </c>
      <c r="C4860" s="1">
        <v>45828</v>
      </c>
      <c r="D4860" t="s">
        <v>2</v>
      </c>
      <c r="E4860" s="8" t="str">
        <f t="shared" si="78"/>
        <v>Blank</v>
      </c>
      <c r="F4860">
        <f>_xlfn.XLOOKUP(C4860,'Wk no''s'!B:B,'Wk no''s'!C:C,FALSE)</f>
        <v>25</v>
      </c>
    </row>
    <row r="4861" spans="1:6" x14ac:dyDescent="0.25">
      <c r="A4861" t="s">
        <v>9546</v>
      </c>
      <c r="C4861" s="1">
        <v>45828</v>
      </c>
      <c r="D4861" t="s">
        <v>2</v>
      </c>
      <c r="E4861" s="8" t="str">
        <f t="shared" si="78"/>
        <v>Blank</v>
      </c>
      <c r="F4861">
        <f>_xlfn.XLOOKUP(C4861,'Wk no''s'!B:B,'Wk no''s'!C:C,FALSE)</f>
        <v>25</v>
      </c>
    </row>
    <row r="4862" spans="1:6" x14ac:dyDescent="0.25">
      <c r="A4862" t="s">
        <v>9547</v>
      </c>
      <c r="C4862" s="1">
        <v>45828</v>
      </c>
      <c r="D4862" t="s">
        <v>2</v>
      </c>
      <c r="E4862" s="8" t="str">
        <f t="shared" si="78"/>
        <v>Blank</v>
      </c>
      <c r="F4862">
        <f>_xlfn.XLOOKUP(C4862,'Wk no''s'!B:B,'Wk no''s'!C:C,FALSE)</f>
        <v>25</v>
      </c>
    </row>
    <row r="4863" spans="1:6" x14ac:dyDescent="0.25">
      <c r="A4863" t="s">
        <v>9548</v>
      </c>
      <c r="B4863">
        <v>0</v>
      </c>
      <c r="C4863" s="1">
        <v>45828</v>
      </c>
      <c r="D4863" t="s">
        <v>2</v>
      </c>
      <c r="E4863" s="8" t="str">
        <f t="shared" si="78"/>
        <v>Blank</v>
      </c>
      <c r="F4863">
        <f>_xlfn.XLOOKUP(C4863,'Wk no''s'!B:B,'Wk no''s'!C:C,FALSE)</f>
        <v>25</v>
      </c>
    </row>
    <row r="4864" spans="1:6" x14ac:dyDescent="0.25">
      <c r="A4864" t="s">
        <v>9549</v>
      </c>
      <c r="C4864" s="1">
        <v>45828</v>
      </c>
      <c r="D4864" t="s">
        <v>2</v>
      </c>
      <c r="E4864" s="8" t="str">
        <f t="shared" si="78"/>
        <v>Blank</v>
      </c>
      <c r="F4864">
        <f>_xlfn.XLOOKUP(C4864,'Wk no''s'!B:B,'Wk no''s'!C:C,FALSE)</f>
        <v>25</v>
      </c>
    </row>
    <row r="4865" spans="1:6" x14ac:dyDescent="0.25">
      <c r="A4865" t="s">
        <v>9550</v>
      </c>
      <c r="C4865" s="1">
        <v>45828</v>
      </c>
      <c r="D4865" t="s">
        <v>2</v>
      </c>
      <c r="E4865" s="8" t="str">
        <f t="shared" si="78"/>
        <v>Blank</v>
      </c>
      <c r="F4865">
        <f>_xlfn.XLOOKUP(C4865,'Wk no''s'!B:B,'Wk no''s'!C:C,FALSE)</f>
        <v>25</v>
      </c>
    </row>
    <row r="4866" spans="1:6" x14ac:dyDescent="0.25">
      <c r="A4866" t="s">
        <v>9551</v>
      </c>
      <c r="B4866">
        <v>176</v>
      </c>
      <c r="C4866" s="1">
        <v>45825</v>
      </c>
      <c r="D4866" t="s">
        <v>11</v>
      </c>
      <c r="E4866" s="8" t="str">
        <f t="shared" si="78"/>
        <v>Not Blank</v>
      </c>
      <c r="F4866">
        <f>_xlfn.XLOOKUP(C4866,'Wk no''s'!B:B,'Wk no''s'!C:C,FALSE)</f>
        <v>25</v>
      </c>
    </row>
    <row r="4867" spans="1:6" x14ac:dyDescent="0.25">
      <c r="A4867" t="s">
        <v>9552</v>
      </c>
      <c r="C4867" s="1">
        <v>45825</v>
      </c>
      <c r="D4867" t="s">
        <v>11</v>
      </c>
      <c r="E4867" s="8" t="str">
        <f t="shared" si="78"/>
        <v>Blank</v>
      </c>
      <c r="F4867">
        <f>_xlfn.XLOOKUP(C4867,'Wk no''s'!B:B,'Wk no''s'!C:C,FALSE)</f>
        <v>25</v>
      </c>
    </row>
    <row r="4868" spans="1:6" x14ac:dyDescent="0.25">
      <c r="A4868" t="s">
        <v>9553</v>
      </c>
      <c r="B4868">
        <v>73</v>
      </c>
      <c r="C4868" s="1">
        <v>45828</v>
      </c>
      <c r="D4868" t="s">
        <v>11</v>
      </c>
      <c r="E4868" s="8" t="str">
        <f t="shared" si="78"/>
        <v>Not Blank</v>
      </c>
      <c r="F4868">
        <f>_xlfn.XLOOKUP(C4868,'Wk no''s'!B:B,'Wk no''s'!C:C,FALSE)</f>
        <v>25</v>
      </c>
    </row>
    <row r="4869" spans="1:6" x14ac:dyDescent="0.25">
      <c r="A4869" t="s">
        <v>9554</v>
      </c>
      <c r="C4869" s="1">
        <v>45828</v>
      </c>
      <c r="D4869" t="s">
        <v>11</v>
      </c>
      <c r="E4869" s="8" t="str">
        <f t="shared" si="78"/>
        <v>Blank</v>
      </c>
      <c r="F4869">
        <f>_xlfn.XLOOKUP(C4869,'Wk no''s'!B:B,'Wk no''s'!C:C,FALSE)</f>
        <v>25</v>
      </c>
    </row>
    <row r="4870" spans="1:6" x14ac:dyDescent="0.25">
      <c r="A4870" t="s">
        <v>9555</v>
      </c>
      <c r="B4870">
        <v>38</v>
      </c>
      <c r="C4870" s="1">
        <v>45827</v>
      </c>
      <c r="D4870" t="s">
        <v>11</v>
      </c>
      <c r="E4870" s="8" t="str">
        <f t="shared" si="78"/>
        <v>Not Blank</v>
      </c>
      <c r="F4870">
        <f>_xlfn.XLOOKUP(C4870,'Wk no''s'!B:B,'Wk no''s'!C:C,FALSE)</f>
        <v>25</v>
      </c>
    </row>
    <row r="4871" spans="1:6" x14ac:dyDescent="0.25">
      <c r="A4871" t="s">
        <v>9556</v>
      </c>
      <c r="B4871">
        <v>20</v>
      </c>
      <c r="C4871" s="1">
        <v>45826</v>
      </c>
      <c r="D4871" t="s">
        <v>11</v>
      </c>
      <c r="E4871" s="8" t="str">
        <f t="shared" ref="E4871:E4875" si="79">IF(B4871=0,"Blank","Not Blank")</f>
        <v>Not Blank</v>
      </c>
      <c r="F4871">
        <f>_xlfn.XLOOKUP(C4871,'Wk no''s'!B:B,'Wk no''s'!C:C,FALSE)</f>
        <v>25</v>
      </c>
    </row>
    <row r="4872" spans="1:6" x14ac:dyDescent="0.25">
      <c r="A4872" t="s">
        <v>9557</v>
      </c>
      <c r="B4872">
        <v>-2</v>
      </c>
      <c r="C4872" s="1">
        <v>45827</v>
      </c>
      <c r="D4872" t="s">
        <v>11</v>
      </c>
      <c r="E4872" s="8" t="str">
        <f t="shared" si="79"/>
        <v>Not Blank</v>
      </c>
      <c r="F4872">
        <f>_xlfn.XLOOKUP(C4872,'Wk no''s'!B:B,'Wk no''s'!C:C,FALSE)</f>
        <v>25</v>
      </c>
    </row>
    <row r="4873" spans="1:6" x14ac:dyDescent="0.25">
      <c r="A4873" t="s">
        <v>9840</v>
      </c>
      <c r="B4873">
        <v>136</v>
      </c>
      <c r="C4873" s="1">
        <v>45831</v>
      </c>
      <c r="D4873" t="s">
        <v>1</v>
      </c>
      <c r="E4873" s="8" t="str">
        <f t="shared" si="79"/>
        <v>Not Blank</v>
      </c>
      <c r="F4873">
        <f>_xlfn.XLOOKUP(C4873,'Wk no''s'!B:B,'Wk no''s'!C:C,FALSE)</f>
        <v>26</v>
      </c>
    </row>
    <row r="4874" spans="1:6" x14ac:dyDescent="0.25">
      <c r="A4874" t="s">
        <v>10136</v>
      </c>
      <c r="C4874" s="1">
        <v>45832</v>
      </c>
      <c r="D4874" t="s">
        <v>8</v>
      </c>
      <c r="E4874" s="8" t="str">
        <f t="shared" si="79"/>
        <v>Blank</v>
      </c>
      <c r="F4874">
        <f>_xlfn.XLOOKUP(C4874,'Wk no''s'!B:B,'Wk no''s'!C:C,FALSE)</f>
        <v>26</v>
      </c>
    </row>
    <row r="4875" spans="1:6" x14ac:dyDescent="0.25">
      <c r="A4875" t="s">
        <v>9843</v>
      </c>
      <c r="B4875">
        <v>31</v>
      </c>
      <c r="C4875" s="1">
        <v>45835</v>
      </c>
      <c r="D4875" t="s">
        <v>8</v>
      </c>
      <c r="E4875" s="8" t="str">
        <f t="shared" si="79"/>
        <v>Not Blank</v>
      </c>
      <c r="F4875">
        <f>_xlfn.XLOOKUP(C4875,'Wk no''s'!B:B,'Wk no''s'!C:C,FALSE)</f>
        <v>26</v>
      </c>
    </row>
    <row r="4876" spans="1:6" x14ac:dyDescent="0.25">
      <c r="A4876" t="s">
        <v>10137</v>
      </c>
      <c r="C4876" s="1">
        <v>45833</v>
      </c>
      <c r="D4876" t="s">
        <v>192</v>
      </c>
      <c r="E4876" s="8" t="str">
        <f t="shared" ref="E4876:E4939" si="80">IF(B4876=0,"Blank","Not Blank")</f>
        <v>Blank</v>
      </c>
      <c r="F4876">
        <f>_xlfn.XLOOKUP(C4876,'Wk no''s'!B:B,'Wk no''s'!C:C,FALSE)</f>
        <v>26</v>
      </c>
    </row>
    <row r="4877" spans="1:6" x14ac:dyDescent="0.25">
      <c r="A4877" t="s">
        <v>10138</v>
      </c>
      <c r="C4877" s="1">
        <v>45832</v>
      </c>
      <c r="D4877" t="s">
        <v>192</v>
      </c>
      <c r="E4877" s="8" t="str">
        <f t="shared" si="80"/>
        <v>Blank</v>
      </c>
      <c r="F4877">
        <f>_xlfn.XLOOKUP(C4877,'Wk no''s'!B:B,'Wk no''s'!C:C,FALSE)</f>
        <v>26</v>
      </c>
    </row>
    <row r="4878" spans="1:6" x14ac:dyDescent="0.25">
      <c r="A4878" t="s">
        <v>10139</v>
      </c>
      <c r="C4878" s="1">
        <v>45832</v>
      </c>
      <c r="D4878" t="s">
        <v>192</v>
      </c>
      <c r="E4878" s="8" t="str">
        <f t="shared" si="80"/>
        <v>Blank</v>
      </c>
      <c r="F4878">
        <f>_xlfn.XLOOKUP(C4878,'Wk no''s'!B:B,'Wk no''s'!C:C,FALSE)</f>
        <v>26</v>
      </c>
    </row>
    <row r="4879" spans="1:6" x14ac:dyDescent="0.25">
      <c r="A4879" t="s">
        <v>10140</v>
      </c>
      <c r="C4879" s="1">
        <v>45833</v>
      </c>
      <c r="D4879" t="s">
        <v>192</v>
      </c>
      <c r="E4879" s="8" t="str">
        <f t="shared" si="80"/>
        <v>Blank</v>
      </c>
      <c r="F4879">
        <f>_xlfn.XLOOKUP(C4879,'Wk no''s'!B:B,'Wk no''s'!C:C,FALSE)</f>
        <v>26</v>
      </c>
    </row>
    <row r="4880" spans="1:6" x14ac:dyDescent="0.25">
      <c r="A4880" t="s">
        <v>10141</v>
      </c>
      <c r="C4880" s="1">
        <v>45832</v>
      </c>
      <c r="D4880" t="s">
        <v>192</v>
      </c>
      <c r="E4880" s="8" t="str">
        <f t="shared" si="80"/>
        <v>Blank</v>
      </c>
      <c r="F4880">
        <f>_xlfn.XLOOKUP(C4880,'Wk no''s'!B:B,'Wk no''s'!C:C,FALSE)</f>
        <v>26</v>
      </c>
    </row>
    <row r="4881" spans="1:6" x14ac:dyDescent="0.25">
      <c r="A4881" t="s">
        <v>10142</v>
      </c>
      <c r="C4881" s="1">
        <v>45833</v>
      </c>
      <c r="D4881" t="s">
        <v>192</v>
      </c>
      <c r="E4881" s="8" t="str">
        <f t="shared" si="80"/>
        <v>Blank</v>
      </c>
      <c r="F4881">
        <f>_xlfn.XLOOKUP(C4881,'Wk no''s'!B:B,'Wk no''s'!C:C,FALSE)</f>
        <v>26</v>
      </c>
    </row>
    <row r="4882" spans="1:6" x14ac:dyDescent="0.25">
      <c r="A4882" t="s">
        <v>10143</v>
      </c>
      <c r="C4882" s="1">
        <v>45832</v>
      </c>
      <c r="D4882" t="s">
        <v>192</v>
      </c>
      <c r="E4882" s="8" t="str">
        <f t="shared" si="80"/>
        <v>Blank</v>
      </c>
      <c r="F4882">
        <f>_xlfn.XLOOKUP(C4882,'Wk no''s'!B:B,'Wk no''s'!C:C,FALSE)</f>
        <v>26</v>
      </c>
    </row>
    <row r="4883" spans="1:6" x14ac:dyDescent="0.25">
      <c r="A4883" t="s">
        <v>9848</v>
      </c>
      <c r="C4883" s="1">
        <v>45835</v>
      </c>
      <c r="D4883" t="s">
        <v>192</v>
      </c>
      <c r="E4883" s="8" t="str">
        <f t="shared" si="80"/>
        <v>Blank</v>
      </c>
      <c r="F4883">
        <f>_xlfn.XLOOKUP(C4883,'Wk no''s'!B:B,'Wk no''s'!C:C,FALSE)</f>
        <v>26</v>
      </c>
    </row>
    <row r="4884" spans="1:6" x14ac:dyDescent="0.25">
      <c r="A4884" t="s">
        <v>10144</v>
      </c>
      <c r="C4884" s="1">
        <v>45835</v>
      </c>
      <c r="D4884" t="s">
        <v>192</v>
      </c>
      <c r="E4884" s="8" t="str">
        <f t="shared" si="80"/>
        <v>Blank</v>
      </c>
      <c r="F4884">
        <f>_xlfn.XLOOKUP(C4884,'Wk no''s'!B:B,'Wk no''s'!C:C,FALSE)</f>
        <v>26</v>
      </c>
    </row>
    <row r="4885" spans="1:6" x14ac:dyDescent="0.25">
      <c r="A4885" t="s">
        <v>10145</v>
      </c>
      <c r="C4885" s="1">
        <v>45835</v>
      </c>
      <c r="D4885" t="s">
        <v>192</v>
      </c>
      <c r="E4885" s="8" t="str">
        <f t="shared" si="80"/>
        <v>Blank</v>
      </c>
      <c r="F4885">
        <f>_xlfn.XLOOKUP(C4885,'Wk no''s'!B:B,'Wk no''s'!C:C,FALSE)</f>
        <v>26</v>
      </c>
    </row>
    <row r="4886" spans="1:6" x14ac:dyDescent="0.25">
      <c r="A4886" t="s">
        <v>10146</v>
      </c>
      <c r="C4886" s="1">
        <v>45835</v>
      </c>
      <c r="D4886" t="s">
        <v>192</v>
      </c>
      <c r="E4886" s="8" t="str">
        <f t="shared" si="80"/>
        <v>Blank</v>
      </c>
      <c r="F4886">
        <f>_xlfn.XLOOKUP(C4886,'Wk no''s'!B:B,'Wk no''s'!C:C,FALSE)</f>
        <v>26</v>
      </c>
    </row>
    <row r="4887" spans="1:6" x14ac:dyDescent="0.25">
      <c r="A4887" t="s">
        <v>10147</v>
      </c>
      <c r="C4887" s="1">
        <v>45835</v>
      </c>
      <c r="D4887" t="s">
        <v>192</v>
      </c>
      <c r="E4887" s="8" t="str">
        <f t="shared" si="80"/>
        <v>Blank</v>
      </c>
      <c r="F4887">
        <f>_xlfn.XLOOKUP(C4887,'Wk no''s'!B:B,'Wk no''s'!C:C,FALSE)</f>
        <v>26</v>
      </c>
    </row>
    <row r="4888" spans="1:6" x14ac:dyDescent="0.25">
      <c r="A4888" t="s">
        <v>10148</v>
      </c>
      <c r="C4888" s="1">
        <v>45835</v>
      </c>
      <c r="D4888" t="s">
        <v>192</v>
      </c>
      <c r="E4888" s="8" t="str">
        <f t="shared" si="80"/>
        <v>Blank</v>
      </c>
      <c r="F4888">
        <f>_xlfn.XLOOKUP(C4888,'Wk no''s'!B:B,'Wk no''s'!C:C,FALSE)</f>
        <v>26</v>
      </c>
    </row>
    <row r="4889" spans="1:6" x14ac:dyDescent="0.25">
      <c r="A4889" t="s">
        <v>9850</v>
      </c>
      <c r="C4889" s="1">
        <v>45835</v>
      </c>
      <c r="D4889" t="s">
        <v>192</v>
      </c>
      <c r="E4889" s="8" t="str">
        <f t="shared" si="80"/>
        <v>Blank</v>
      </c>
      <c r="F4889">
        <f>_xlfn.XLOOKUP(C4889,'Wk no''s'!B:B,'Wk no''s'!C:C,FALSE)</f>
        <v>26</v>
      </c>
    </row>
    <row r="4890" spans="1:6" x14ac:dyDescent="0.25">
      <c r="A4890" t="s">
        <v>10149</v>
      </c>
      <c r="C4890" s="1">
        <v>45835</v>
      </c>
      <c r="D4890" t="s">
        <v>192</v>
      </c>
      <c r="E4890" s="8" t="str">
        <f t="shared" si="80"/>
        <v>Blank</v>
      </c>
      <c r="F4890">
        <f>_xlfn.XLOOKUP(C4890,'Wk no''s'!B:B,'Wk no''s'!C:C,FALSE)</f>
        <v>26</v>
      </c>
    </row>
    <row r="4891" spans="1:6" x14ac:dyDescent="0.25">
      <c r="A4891" t="s">
        <v>9845</v>
      </c>
      <c r="C4891" s="1">
        <v>45835</v>
      </c>
      <c r="D4891" t="s">
        <v>192</v>
      </c>
      <c r="E4891" s="8" t="str">
        <f t="shared" si="80"/>
        <v>Blank</v>
      </c>
      <c r="F4891">
        <f>_xlfn.XLOOKUP(C4891,'Wk no''s'!B:B,'Wk no''s'!C:C,FALSE)</f>
        <v>26</v>
      </c>
    </row>
    <row r="4892" spans="1:6" x14ac:dyDescent="0.25">
      <c r="A4892" t="s">
        <v>9867</v>
      </c>
      <c r="B4892">
        <v>80</v>
      </c>
      <c r="C4892" s="1">
        <v>45832</v>
      </c>
      <c r="D4892" t="s">
        <v>184</v>
      </c>
      <c r="E4892" s="8" t="str">
        <f t="shared" si="80"/>
        <v>Not Blank</v>
      </c>
      <c r="F4892">
        <f>_xlfn.XLOOKUP(C4892,'Wk no''s'!B:B,'Wk no''s'!C:C,FALSE)</f>
        <v>26</v>
      </c>
    </row>
    <row r="4893" spans="1:6" x14ac:dyDescent="0.25">
      <c r="A4893" t="s">
        <v>9864</v>
      </c>
      <c r="B4893">
        <v>64</v>
      </c>
      <c r="C4893" s="1">
        <v>45831</v>
      </c>
      <c r="D4893" t="s">
        <v>184</v>
      </c>
      <c r="E4893" s="8" t="str">
        <f t="shared" si="80"/>
        <v>Not Blank</v>
      </c>
      <c r="F4893">
        <f>_xlfn.XLOOKUP(C4893,'Wk no''s'!B:B,'Wk no''s'!C:C,FALSE)</f>
        <v>26</v>
      </c>
    </row>
    <row r="4894" spans="1:6" x14ac:dyDescent="0.25">
      <c r="A4894" t="s">
        <v>9869</v>
      </c>
      <c r="B4894">
        <v>56</v>
      </c>
      <c r="C4894" s="1">
        <v>45832</v>
      </c>
      <c r="D4894" t="s">
        <v>184</v>
      </c>
      <c r="E4894" s="8" t="str">
        <f t="shared" si="80"/>
        <v>Not Blank</v>
      </c>
      <c r="F4894">
        <f>_xlfn.XLOOKUP(C4894,'Wk no''s'!B:B,'Wk no''s'!C:C,FALSE)</f>
        <v>26</v>
      </c>
    </row>
    <row r="4895" spans="1:6" x14ac:dyDescent="0.25">
      <c r="A4895" t="s">
        <v>9862</v>
      </c>
      <c r="B4895">
        <v>48</v>
      </c>
      <c r="C4895" s="1">
        <v>45831</v>
      </c>
      <c r="D4895" t="s">
        <v>184</v>
      </c>
      <c r="E4895" s="8" t="str">
        <f t="shared" si="80"/>
        <v>Not Blank</v>
      </c>
      <c r="F4895">
        <f>_xlfn.XLOOKUP(C4895,'Wk no''s'!B:B,'Wk no''s'!C:C,FALSE)</f>
        <v>26</v>
      </c>
    </row>
    <row r="4896" spans="1:6" x14ac:dyDescent="0.25">
      <c r="A4896" t="s">
        <v>9871</v>
      </c>
      <c r="B4896">
        <v>56</v>
      </c>
      <c r="C4896" s="1">
        <v>45835</v>
      </c>
      <c r="D4896" t="s">
        <v>184</v>
      </c>
      <c r="E4896" s="8" t="str">
        <f t="shared" si="80"/>
        <v>Not Blank</v>
      </c>
      <c r="F4896">
        <f>_xlfn.XLOOKUP(C4896,'Wk no''s'!B:B,'Wk no''s'!C:C,FALSE)</f>
        <v>26</v>
      </c>
    </row>
    <row r="4897" spans="1:6" x14ac:dyDescent="0.25">
      <c r="A4897" t="s">
        <v>9856</v>
      </c>
      <c r="B4897">
        <v>32</v>
      </c>
      <c r="C4897" s="1">
        <v>45832</v>
      </c>
      <c r="D4897" t="s">
        <v>184</v>
      </c>
      <c r="E4897" s="8" t="str">
        <f t="shared" si="80"/>
        <v>Not Blank</v>
      </c>
      <c r="F4897">
        <f>_xlfn.XLOOKUP(C4897,'Wk no''s'!B:B,'Wk no''s'!C:C,FALSE)</f>
        <v>26</v>
      </c>
    </row>
    <row r="4898" spans="1:6" x14ac:dyDescent="0.25">
      <c r="A4898" t="s">
        <v>9859</v>
      </c>
      <c r="B4898">
        <v>24</v>
      </c>
      <c r="C4898" s="1">
        <v>45833</v>
      </c>
      <c r="D4898" t="s">
        <v>184</v>
      </c>
      <c r="E4898" s="8" t="str">
        <f t="shared" si="80"/>
        <v>Not Blank</v>
      </c>
      <c r="F4898">
        <f>_xlfn.XLOOKUP(C4898,'Wk no''s'!B:B,'Wk no''s'!C:C,FALSE)</f>
        <v>26</v>
      </c>
    </row>
    <row r="4899" spans="1:6" x14ac:dyDescent="0.25">
      <c r="A4899" t="s">
        <v>9854</v>
      </c>
      <c r="B4899">
        <v>16</v>
      </c>
      <c r="C4899" s="1">
        <v>45832</v>
      </c>
      <c r="D4899" t="s">
        <v>184</v>
      </c>
      <c r="E4899" s="8" t="str">
        <f t="shared" si="80"/>
        <v>Not Blank</v>
      </c>
      <c r="F4899">
        <f>_xlfn.XLOOKUP(C4899,'Wk no''s'!B:B,'Wk no''s'!C:C,FALSE)</f>
        <v>26</v>
      </c>
    </row>
    <row r="4900" spans="1:6" x14ac:dyDescent="0.25">
      <c r="A4900" t="s">
        <v>9852</v>
      </c>
      <c r="B4900">
        <v>16</v>
      </c>
      <c r="C4900" s="1">
        <v>45834</v>
      </c>
      <c r="D4900" t="s">
        <v>184</v>
      </c>
      <c r="E4900" s="8" t="str">
        <f t="shared" si="80"/>
        <v>Not Blank</v>
      </c>
      <c r="F4900">
        <f>_xlfn.XLOOKUP(C4900,'Wk no''s'!B:B,'Wk no''s'!C:C,FALSE)</f>
        <v>26</v>
      </c>
    </row>
    <row r="4901" spans="1:6" x14ac:dyDescent="0.25">
      <c r="A4901" t="s">
        <v>9875</v>
      </c>
      <c r="B4901">
        <v>88</v>
      </c>
      <c r="C4901" s="1">
        <v>45831</v>
      </c>
      <c r="D4901" t="s">
        <v>15</v>
      </c>
      <c r="E4901" s="8" t="str">
        <f t="shared" si="80"/>
        <v>Not Blank</v>
      </c>
      <c r="F4901">
        <f>_xlfn.XLOOKUP(C4901,'Wk no''s'!B:B,'Wk no''s'!C:C,FALSE)</f>
        <v>26</v>
      </c>
    </row>
    <row r="4902" spans="1:6" x14ac:dyDescent="0.25">
      <c r="A4902" t="s">
        <v>9885</v>
      </c>
      <c r="B4902">
        <v>40</v>
      </c>
      <c r="C4902" s="1">
        <v>45831</v>
      </c>
      <c r="D4902" t="s">
        <v>15</v>
      </c>
      <c r="E4902" s="8" t="str">
        <f t="shared" si="80"/>
        <v>Not Blank</v>
      </c>
      <c r="F4902">
        <f>_xlfn.XLOOKUP(C4902,'Wk no''s'!B:B,'Wk no''s'!C:C,FALSE)</f>
        <v>26</v>
      </c>
    </row>
    <row r="4903" spans="1:6" x14ac:dyDescent="0.25">
      <c r="A4903" t="s">
        <v>9883</v>
      </c>
      <c r="B4903">
        <v>40</v>
      </c>
      <c r="C4903" s="1">
        <v>45831</v>
      </c>
      <c r="D4903" t="s">
        <v>15</v>
      </c>
      <c r="E4903" s="8" t="str">
        <f t="shared" si="80"/>
        <v>Not Blank</v>
      </c>
      <c r="F4903">
        <f>_xlfn.XLOOKUP(C4903,'Wk no''s'!B:B,'Wk no''s'!C:C,FALSE)</f>
        <v>26</v>
      </c>
    </row>
    <row r="4904" spans="1:6" x14ac:dyDescent="0.25">
      <c r="A4904" t="s">
        <v>9881</v>
      </c>
      <c r="B4904">
        <v>32</v>
      </c>
      <c r="C4904" s="1">
        <v>45831</v>
      </c>
      <c r="D4904" t="s">
        <v>15</v>
      </c>
      <c r="E4904" s="8" t="str">
        <f t="shared" si="80"/>
        <v>Not Blank</v>
      </c>
      <c r="F4904">
        <f>_xlfn.XLOOKUP(C4904,'Wk no''s'!B:B,'Wk no''s'!C:C,FALSE)</f>
        <v>26</v>
      </c>
    </row>
    <row r="4905" spans="1:6" x14ac:dyDescent="0.25">
      <c r="A4905" t="s">
        <v>9889</v>
      </c>
      <c r="B4905">
        <v>64</v>
      </c>
      <c r="C4905" s="1">
        <v>45835</v>
      </c>
      <c r="D4905" t="s">
        <v>15</v>
      </c>
      <c r="E4905" s="8" t="str">
        <f t="shared" si="80"/>
        <v>Not Blank</v>
      </c>
      <c r="F4905">
        <f>_xlfn.XLOOKUP(C4905,'Wk no''s'!B:B,'Wk no''s'!C:C,FALSE)</f>
        <v>26</v>
      </c>
    </row>
    <row r="4906" spans="1:6" x14ac:dyDescent="0.25">
      <c r="A4906" t="s">
        <v>9374</v>
      </c>
      <c r="B4906">
        <v>32</v>
      </c>
      <c r="C4906" s="1">
        <v>45832</v>
      </c>
      <c r="D4906" t="s">
        <v>15</v>
      </c>
      <c r="E4906" s="8" t="str">
        <f t="shared" si="80"/>
        <v>Not Blank</v>
      </c>
      <c r="F4906">
        <f>_xlfn.XLOOKUP(C4906,'Wk no''s'!B:B,'Wk no''s'!C:C,FALSE)</f>
        <v>26</v>
      </c>
    </row>
    <row r="4907" spans="1:6" x14ac:dyDescent="0.25">
      <c r="A4907" t="s">
        <v>9873</v>
      </c>
      <c r="B4907">
        <v>40</v>
      </c>
      <c r="C4907" s="1">
        <v>45833</v>
      </c>
      <c r="D4907" t="s">
        <v>15</v>
      </c>
      <c r="E4907" s="8" t="str">
        <f t="shared" si="80"/>
        <v>Not Blank</v>
      </c>
      <c r="F4907">
        <f>_xlfn.XLOOKUP(C4907,'Wk no''s'!B:B,'Wk no''s'!C:C,FALSE)</f>
        <v>26</v>
      </c>
    </row>
    <row r="4908" spans="1:6" x14ac:dyDescent="0.25">
      <c r="A4908" t="s">
        <v>10150</v>
      </c>
      <c r="C4908" s="1">
        <v>45832</v>
      </c>
      <c r="D4908" t="s">
        <v>15</v>
      </c>
      <c r="E4908" s="8" t="str">
        <f t="shared" si="80"/>
        <v>Blank</v>
      </c>
      <c r="F4908">
        <f>_xlfn.XLOOKUP(C4908,'Wk no''s'!B:B,'Wk no''s'!C:C,FALSE)</f>
        <v>26</v>
      </c>
    </row>
    <row r="4909" spans="1:6" x14ac:dyDescent="0.25">
      <c r="A4909" t="s">
        <v>9891</v>
      </c>
      <c r="B4909">
        <v>16</v>
      </c>
      <c r="C4909" s="1">
        <v>45831</v>
      </c>
      <c r="D4909" t="s">
        <v>15</v>
      </c>
      <c r="E4909" s="8" t="str">
        <f t="shared" si="80"/>
        <v>Not Blank</v>
      </c>
      <c r="F4909">
        <f>_xlfn.XLOOKUP(C4909,'Wk no''s'!B:B,'Wk no''s'!C:C,FALSE)</f>
        <v>26</v>
      </c>
    </row>
    <row r="4910" spans="1:6" x14ac:dyDescent="0.25">
      <c r="A4910" t="s">
        <v>9879</v>
      </c>
      <c r="B4910">
        <v>24</v>
      </c>
      <c r="C4910" s="1">
        <v>45833</v>
      </c>
      <c r="D4910" t="s">
        <v>15</v>
      </c>
      <c r="E4910" s="8" t="str">
        <f t="shared" si="80"/>
        <v>Not Blank</v>
      </c>
      <c r="F4910">
        <f>_xlfn.XLOOKUP(C4910,'Wk no''s'!B:B,'Wk no''s'!C:C,FALSE)</f>
        <v>26</v>
      </c>
    </row>
    <row r="4911" spans="1:6" x14ac:dyDescent="0.25">
      <c r="A4911" t="s">
        <v>9877</v>
      </c>
      <c r="B4911">
        <v>0</v>
      </c>
      <c r="C4911" s="1">
        <v>45834</v>
      </c>
      <c r="D4911" t="s">
        <v>15</v>
      </c>
      <c r="E4911" s="8" t="str">
        <f t="shared" si="80"/>
        <v>Blank</v>
      </c>
      <c r="F4911">
        <f>_xlfn.XLOOKUP(C4911,'Wk no''s'!B:B,'Wk no''s'!C:C,FALSE)</f>
        <v>26</v>
      </c>
    </row>
    <row r="4912" spans="1:6" x14ac:dyDescent="0.25">
      <c r="A4912" t="s">
        <v>10023</v>
      </c>
      <c r="B4912">
        <v>0</v>
      </c>
      <c r="C4912" s="1">
        <v>45833</v>
      </c>
      <c r="D4912" t="s">
        <v>2</v>
      </c>
      <c r="E4912" s="8" t="str">
        <f t="shared" si="80"/>
        <v>Blank</v>
      </c>
      <c r="F4912">
        <f>_xlfn.XLOOKUP(C4912,'Wk no''s'!B:B,'Wk no''s'!C:C,FALSE)</f>
        <v>26</v>
      </c>
    </row>
    <row r="4913" spans="1:6" x14ac:dyDescent="0.25">
      <c r="A4913" t="s">
        <v>9918</v>
      </c>
      <c r="B4913">
        <v>64</v>
      </c>
      <c r="C4913" s="1">
        <v>45835</v>
      </c>
      <c r="D4913" t="s">
        <v>2</v>
      </c>
      <c r="E4913" s="8" t="str">
        <f t="shared" si="80"/>
        <v>Not Blank</v>
      </c>
      <c r="F4913">
        <f>_xlfn.XLOOKUP(C4913,'Wk no''s'!B:B,'Wk no''s'!C:C,FALSE)</f>
        <v>26</v>
      </c>
    </row>
    <row r="4914" spans="1:6" x14ac:dyDescent="0.25">
      <c r="A4914" t="s">
        <v>10151</v>
      </c>
      <c r="C4914" s="1">
        <v>45832</v>
      </c>
      <c r="D4914" t="s">
        <v>2</v>
      </c>
      <c r="E4914" s="8" t="str">
        <f t="shared" si="80"/>
        <v>Blank</v>
      </c>
      <c r="F4914">
        <f>_xlfn.XLOOKUP(C4914,'Wk no''s'!B:B,'Wk no''s'!C:C,FALSE)</f>
        <v>26</v>
      </c>
    </row>
    <row r="4915" spans="1:6" x14ac:dyDescent="0.25">
      <c r="A4915" t="s">
        <v>10015</v>
      </c>
      <c r="B4915">
        <v>32</v>
      </c>
      <c r="C4915" s="1">
        <v>45832</v>
      </c>
      <c r="D4915" t="s">
        <v>2</v>
      </c>
      <c r="E4915" s="8" t="str">
        <f t="shared" si="80"/>
        <v>Not Blank</v>
      </c>
      <c r="F4915">
        <f>_xlfn.XLOOKUP(C4915,'Wk no''s'!B:B,'Wk no''s'!C:C,FALSE)</f>
        <v>26</v>
      </c>
    </row>
    <row r="4916" spans="1:6" x14ac:dyDescent="0.25">
      <c r="A4916" t="s">
        <v>10059</v>
      </c>
      <c r="B4916">
        <v>56</v>
      </c>
      <c r="C4916" s="1">
        <v>45835</v>
      </c>
      <c r="D4916" t="s">
        <v>2</v>
      </c>
      <c r="E4916" s="8" t="str">
        <f t="shared" si="80"/>
        <v>Not Blank</v>
      </c>
      <c r="F4916">
        <f>_xlfn.XLOOKUP(C4916,'Wk no''s'!B:B,'Wk no''s'!C:C,FALSE)</f>
        <v>26</v>
      </c>
    </row>
    <row r="4917" spans="1:6" x14ac:dyDescent="0.25">
      <c r="A4917" t="s">
        <v>10152</v>
      </c>
      <c r="C4917" s="1">
        <v>45831</v>
      </c>
      <c r="D4917" t="s">
        <v>2</v>
      </c>
      <c r="E4917" s="8" t="str">
        <f t="shared" si="80"/>
        <v>Blank</v>
      </c>
      <c r="F4917">
        <f>_xlfn.XLOOKUP(C4917,'Wk no''s'!B:B,'Wk no''s'!C:C,FALSE)</f>
        <v>26</v>
      </c>
    </row>
    <row r="4918" spans="1:6" x14ac:dyDescent="0.25">
      <c r="A4918" t="s">
        <v>9994</v>
      </c>
      <c r="B4918">
        <v>16</v>
      </c>
      <c r="C4918" s="1">
        <v>45831</v>
      </c>
      <c r="D4918" t="s">
        <v>2</v>
      </c>
      <c r="E4918" s="8" t="str">
        <f t="shared" si="80"/>
        <v>Not Blank</v>
      </c>
      <c r="F4918">
        <f>_xlfn.XLOOKUP(C4918,'Wk no''s'!B:B,'Wk no''s'!C:C,FALSE)</f>
        <v>26</v>
      </c>
    </row>
    <row r="4919" spans="1:6" x14ac:dyDescent="0.25">
      <c r="A4919" t="s">
        <v>10056</v>
      </c>
      <c r="B4919">
        <v>16</v>
      </c>
      <c r="C4919" s="1">
        <v>45831</v>
      </c>
      <c r="D4919" t="s">
        <v>2</v>
      </c>
      <c r="E4919" s="8" t="str">
        <f t="shared" si="80"/>
        <v>Not Blank</v>
      </c>
      <c r="F4919">
        <f>_xlfn.XLOOKUP(C4919,'Wk no''s'!B:B,'Wk no''s'!C:C,FALSE)</f>
        <v>26</v>
      </c>
    </row>
    <row r="4920" spans="1:6" x14ac:dyDescent="0.25">
      <c r="A4920" t="s">
        <v>10061</v>
      </c>
      <c r="B4920">
        <v>24</v>
      </c>
      <c r="C4920" s="1">
        <v>45832</v>
      </c>
      <c r="D4920" t="s">
        <v>2</v>
      </c>
      <c r="E4920" s="8" t="str">
        <f t="shared" si="80"/>
        <v>Not Blank</v>
      </c>
      <c r="F4920">
        <f>_xlfn.XLOOKUP(C4920,'Wk no''s'!B:B,'Wk no''s'!C:C,FALSE)</f>
        <v>26</v>
      </c>
    </row>
    <row r="4921" spans="1:6" x14ac:dyDescent="0.25">
      <c r="A4921" t="s">
        <v>9954</v>
      </c>
      <c r="B4921">
        <v>40</v>
      </c>
      <c r="C4921" s="1">
        <v>45835</v>
      </c>
      <c r="D4921" t="s">
        <v>2</v>
      </c>
      <c r="E4921" s="8" t="str">
        <f t="shared" si="80"/>
        <v>Not Blank</v>
      </c>
      <c r="F4921">
        <f>_xlfn.XLOOKUP(C4921,'Wk no''s'!B:B,'Wk no''s'!C:C,FALSE)</f>
        <v>26</v>
      </c>
    </row>
    <row r="4922" spans="1:6" x14ac:dyDescent="0.25">
      <c r="A4922" t="s">
        <v>9956</v>
      </c>
      <c r="B4922">
        <v>8</v>
      </c>
      <c r="C4922" s="1">
        <v>45831</v>
      </c>
      <c r="D4922" t="s">
        <v>2</v>
      </c>
      <c r="E4922" s="8" t="str">
        <f t="shared" si="80"/>
        <v>Not Blank</v>
      </c>
      <c r="F4922">
        <f>_xlfn.XLOOKUP(C4922,'Wk no''s'!B:B,'Wk no''s'!C:C,FALSE)</f>
        <v>26</v>
      </c>
    </row>
    <row r="4923" spans="1:6" x14ac:dyDescent="0.25">
      <c r="A4923" t="s">
        <v>10153</v>
      </c>
      <c r="C4923" s="1">
        <v>45831</v>
      </c>
      <c r="D4923" t="s">
        <v>2</v>
      </c>
      <c r="E4923" s="8" t="str">
        <f t="shared" si="80"/>
        <v>Blank</v>
      </c>
      <c r="F4923">
        <f>_xlfn.XLOOKUP(C4923,'Wk no''s'!B:B,'Wk no''s'!C:C,FALSE)</f>
        <v>26</v>
      </c>
    </row>
    <row r="4924" spans="1:6" x14ac:dyDescent="0.25">
      <c r="A4924" t="s">
        <v>9894</v>
      </c>
      <c r="B4924">
        <v>8</v>
      </c>
      <c r="C4924" s="1">
        <v>45831</v>
      </c>
      <c r="D4924" t="s">
        <v>2</v>
      </c>
      <c r="E4924" s="8" t="str">
        <f t="shared" si="80"/>
        <v>Not Blank</v>
      </c>
      <c r="F4924">
        <f>_xlfn.XLOOKUP(C4924,'Wk no''s'!B:B,'Wk no''s'!C:C,FALSE)</f>
        <v>26</v>
      </c>
    </row>
    <row r="4925" spans="1:6" x14ac:dyDescent="0.25">
      <c r="A4925" t="s">
        <v>9943</v>
      </c>
      <c r="C4925" s="1">
        <v>45832</v>
      </c>
      <c r="D4925" t="s">
        <v>2</v>
      </c>
      <c r="E4925" s="8" t="str">
        <f t="shared" si="80"/>
        <v>Blank</v>
      </c>
      <c r="F4925">
        <f>_xlfn.XLOOKUP(C4925,'Wk no''s'!B:B,'Wk no''s'!C:C,FALSE)</f>
        <v>26</v>
      </c>
    </row>
    <row r="4926" spans="1:6" x14ac:dyDescent="0.25">
      <c r="A4926" t="s">
        <v>10154</v>
      </c>
      <c r="C4926" s="1">
        <v>45831</v>
      </c>
      <c r="D4926" t="s">
        <v>2</v>
      </c>
      <c r="E4926" s="8" t="str">
        <f t="shared" si="80"/>
        <v>Blank</v>
      </c>
      <c r="F4926">
        <f>_xlfn.XLOOKUP(C4926,'Wk no''s'!B:B,'Wk no''s'!C:C,FALSE)</f>
        <v>26</v>
      </c>
    </row>
    <row r="4927" spans="1:6" x14ac:dyDescent="0.25">
      <c r="A4927" t="s">
        <v>9981</v>
      </c>
      <c r="B4927">
        <v>0</v>
      </c>
      <c r="C4927" s="1">
        <v>45831</v>
      </c>
      <c r="D4927" t="s">
        <v>2</v>
      </c>
      <c r="E4927" s="8" t="str">
        <f t="shared" si="80"/>
        <v>Blank</v>
      </c>
      <c r="F4927">
        <f>_xlfn.XLOOKUP(C4927,'Wk no''s'!B:B,'Wk no''s'!C:C,FALSE)</f>
        <v>26</v>
      </c>
    </row>
    <row r="4928" spans="1:6" x14ac:dyDescent="0.25">
      <c r="A4928" t="s">
        <v>10120</v>
      </c>
      <c r="B4928">
        <v>0</v>
      </c>
      <c r="C4928" s="1">
        <v>45831</v>
      </c>
      <c r="D4928" t="s">
        <v>2</v>
      </c>
      <c r="E4928" s="8" t="str">
        <f t="shared" si="80"/>
        <v>Blank</v>
      </c>
      <c r="F4928">
        <f>_xlfn.XLOOKUP(C4928,'Wk no''s'!B:B,'Wk no''s'!C:C,FALSE)</f>
        <v>26</v>
      </c>
    </row>
    <row r="4929" spans="1:6" x14ac:dyDescent="0.25">
      <c r="A4929" t="s">
        <v>10155</v>
      </c>
      <c r="C4929" s="1">
        <v>45831</v>
      </c>
      <c r="D4929" t="s">
        <v>2</v>
      </c>
      <c r="E4929" s="8" t="str">
        <f t="shared" si="80"/>
        <v>Blank</v>
      </c>
      <c r="F4929">
        <f>_xlfn.XLOOKUP(C4929,'Wk no''s'!B:B,'Wk no''s'!C:C,FALSE)</f>
        <v>26</v>
      </c>
    </row>
    <row r="4930" spans="1:6" x14ac:dyDescent="0.25">
      <c r="A4930" t="s">
        <v>9934</v>
      </c>
      <c r="B4930">
        <v>0</v>
      </c>
      <c r="C4930" s="1">
        <v>45831</v>
      </c>
      <c r="D4930" t="s">
        <v>2</v>
      </c>
      <c r="E4930" s="8" t="str">
        <f t="shared" si="80"/>
        <v>Blank</v>
      </c>
      <c r="F4930">
        <f>_xlfn.XLOOKUP(C4930,'Wk no''s'!B:B,'Wk no''s'!C:C,FALSE)</f>
        <v>26</v>
      </c>
    </row>
    <row r="4931" spans="1:6" x14ac:dyDescent="0.25">
      <c r="A4931" t="s">
        <v>10156</v>
      </c>
      <c r="C4931" s="1">
        <v>45831</v>
      </c>
      <c r="D4931" t="s">
        <v>2</v>
      </c>
      <c r="E4931" s="8" t="str">
        <f t="shared" si="80"/>
        <v>Blank</v>
      </c>
      <c r="F4931">
        <f>_xlfn.XLOOKUP(C4931,'Wk no''s'!B:B,'Wk no''s'!C:C,FALSE)</f>
        <v>26</v>
      </c>
    </row>
    <row r="4932" spans="1:6" x14ac:dyDescent="0.25">
      <c r="A4932" t="s">
        <v>10157</v>
      </c>
      <c r="C4932" s="1">
        <v>45831</v>
      </c>
      <c r="D4932" t="s">
        <v>2</v>
      </c>
      <c r="E4932" s="8" t="str">
        <f t="shared" si="80"/>
        <v>Blank</v>
      </c>
      <c r="F4932">
        <f>_xlfn.XLOOKUP(C4932,'Wk no''s'!B:B,'Wk no''s'!C:C,FALSE)</f>
        <v>26</v>
      </c>
    </row>
    <row r="4933" spans="1:6" x14ac:dyDescent="0.25">
      <c r="A4933" t="s">
        <v>10082</v>
      </c>
      <c r="B4933">
        <v>0</v>
      </c>
      <c r="C4933" s="1">
        <v>45831</v>
      </c>
      <c r="D4933" t="s">
        <v>2</v>
      </c>
      <c r="E4933" s="8" t="str">
        <f t="shared" si="80"/>
        <v>Blank</v>
      </c>
      <c r="F4933">
        <f>_xlfn.XLOOKUP(C4933,'Wk no''s'!B:B,'Wk no''s'!C:C,FALSE)</f>
        <v>26</v>
      </c>
    </row>
    <row r="4934" spans="1:6" x14ac:dyDescent="0.25">
      <c r="A4934" t="s">
        <v>10158</v>
      </c>
      <c r="C4934" s="1">
        <v>45831</v>
      </c>
      <c r="D4934" t="s">
        <v>2</v>
      </c>
      <c r="E4934" s="8" t="str">
        <f t="shared" si="80"/>
        <v>Blank</v>
      </c>
      <c r="F4934">
        <f>_xlfn.XLOOKUP(C4934,'Wk no''s'!B:B,'Wk no''s'!C:C,FALSE)</f>
        <v>26</v>
      </c>
    </row>
    <row r="4935" spans="1:6" x14ac:dyDescent="0.25">
      <c r="A4935" t="s">
        <v>10027</v>
      </c>
      <c r="B4935">
        <v>0</v>
      </c>
      <c r="C4935" s="1">
        <v>45831</v>
      </c>
      <c r="D4935" t="s">
        <v>2</v>
      </c>
      <c r="E4935" s="8" t="str">
        <f t="shared" si="80"/>
        <v>Blank</v>
      </c>
      <c r="F4935">
        <f>_xlfn.XLOOKUP(C4935,'Wk no''s'!B:B,'Wk no''s'!C:C,FALSE)</f>
        <v>26</v>
      </c>
    </row>
    <row r="4936" spans="1:6" x14ac:dyDescent="0.25">
      <c r="A4936" t="s">
        <v>9930</v>
      </c>
      <c r="B4936">
        <v>32</v>
      </c>
      <c r="C4936" s="1">
        <v>45835</v>
      </c>
      <c r="D4936" t="s">
        <v>2</v>
      </c>
      <c r="E4936" s="8" t="str">
        <f t="shared" si="80"/>
        <v>Not Blank</v>
      </c>
      <c r="F4936">
        <f>_xlfn.XLOOKUP(C4936,'Wk no''s'!B:B,'Wk no''s'!C:C,FALSE)</f>
        <v>26</v>
      </c>
    </row>
    <row r="4937" spans="1:6" x14ac:dyDescent="0.25">
      <c r="A4937" t="s">
        <v>10084</v>
      </c>
      <c r="B4937">
        <v>0</v>
      </c>
      <c r="C4937" s="1">
        <v>45831</v>
      </c>
      <c r="D4937" t="s">
        <v>2</v>
      </c>
      <c r="E4937" s="8" t="str">
        <f t="shared" si="80"/>
        <v>Blank</v>
      </c>
      <c r="F4937">
        <f>_xlfn.XLOOKUP(C4937,'Wk no''s'!B:B,'Wk no''s'!C:C,FALSE)</f>
        <v>26</v>
      </c>
    </row>
    <row r="4938" spans="1:6" x14ac:dyDescent="0.25">
      <c r="A4938" t="s">
        <v>10159</v>
      </c>
      <c r="C4938" s="1">
        <v>45831</v>
      </c>
      <c r="D4938" t="s">
        <v>2</v>
      </c>
      <c r="E4938" s="8" t="str">
        <f t="shared" si="80"/>
        <v>Blank</v>
      </c>
      <c r="F4938">
        <f>_xlfn.XLOOKUP(C4938,'Wk no''s'!B:B,'Wk no''s'!C:C,FALSE)</f>
        <v>26</v>
      </c>
    </row>
    <row r="4939" spans="1:6" x14ac:dyDescent="0.25">
      <c r="A4939" t="s">
        <v>9906</v>
      </c>
      <c r="B4939">
        <v>0</v>
      </c>
      <c r="C4939" s="1">
        <v>45831</v>
      </c>
      <c r="D4939" t="s">
        <v>2</v>
      </c>
      <c r="E4939" s="8" t="str">
        <f t="shared" si="80"/>
        <v>Blank</v>
      </c>
      <c r="F4939">
        <f>_xlfn.XLOOKUP(C4939,'Wk no''s'!B:B,'Wk no''s'!C:C,FALSE)</f>
        <v>26</v>
      </c>
    </row>
    <row r="4940" spans="1:6" x14ac:dyDescent="0.25">
      <c r="A4940" t="s">
        <v>9928</v>
      </c>
      <c r="B4940">
        <v>0</v>
      </c>
      <c r="C4940" s="1">
        <v>45831</v>
      </c>
      <c r="D4940" t="s">
        <v>2</v>
      </c>
      <c r="E4940" s="8" t="str">
        <f t="shared" ref="E4940:E5003" si="81">IF(B4940=0,"Blank","Not Blank")</f>
        <v>Blank</v>
      </c>
      <c r="F4940">
        <f>_xlfn.XLOOKUP(C4940,'Wk no''s'!B:B,'Wk no''s'!C:C,FALSE)</f>
        <v>26</v>
      </c>
    </row>
    <row r="4941" spans="1:6" x14ac:dyDescent="0.25">
      <c r="A4941" t="s">
        <v>10160</v>
      </c>
      <c r="C4941" s="1">
        <v>45831</v>
      </c>
      <c r="D4941" t="s">
        <v>2</v>
      </c>
      <c r="E4941" s="8" t="str">
        <f t="shared" si="81"/>
        <v>Blank</v>
      </c>
      <c r="F4941">
        <f>_xlfn.XLOOKUP(C4941,'Wk no''s'!B:B,'Wk no''s'!C:C,FALSE)</f>
        <v>26</v>
      </c>
    </row>
    <row r="4942" spans="1:6" x14ac:dyDescent="0.25">
      <c r="A4942" t="s">
        <v>10161</v>
      </c>
      <c r="C4942" s="1">
        <v>45831</v>
      </c>
      <c r="D4942" t="s">
        <v>2</v>
      </c>
      <c r="E4942" s="8" t="str">
        <f t="shared" si="81"/>
        <v>Blank</v>
      </c>
      <c r="F4942">
        <f>_xlfn.XLOOKUP(C4942,'Wk no''s'!B:B,'Wk no''s'!C:C,FALSE)</f>
        <v>26</v>
      </c>
    </row>
    <row r="4943" spans="1:6" x14ac:dyDescent="0.25">
      <c r="A4943" t="s">
        <v>10101</v>
      </c>
      <c r="B4943">
        <v>0</v>
      </c>
      <c r="C4943" s="1">
        <v>45831</v>
      </c>
      <c r="D4943" t="s">
        <v>2</v>
      </c>
      <c r="E4943" s="8" t="str">
        <f t="shared" si="81"/>
        <v>Blank</v>
      </c>
      <c r="F4943">
        <f>_xlfn.XLOOKUP(C4943,'Wk no''s'!B:B,'Wk no''s'!C:C,FALSE)</f>
        <v>26</v>
      </c>
    </row>
    <row r="4944" spans="1:6" x14ac:dyDescent="0.25">
      <c r="A4944" t="s">
        <v>10162</v>
      </c>
      <c r="C4944" s="1">
        <v>45831</v>
      </c>
      <c r="D4944" t="s">
        <v>2</v>
      </c>
      <c r="E4944" s="8" t="str">
        <f t="shared" si="81"/>
        <v>Blank</v>
      </c>
      <c r="F4944">
        <f>_xlfn.XLOOKUP(C4944,'Wk no''s'!B:B,'Wk no''s'!C:C,FALSE)</f>
        <v>26</v>
      </c>
    </row>
    <row r="4945" spans="1:6" x14ac:dyDescent="0.25">
      <c r="A4945" t="s">
        <v>10163</v>
      </c>
      <c r="C4945" s="1">
        <v>45831</v>
      </c>
      <c r="D4945" t="s">
        <v>2</v>
      </c>
      <c r="E4945" s="8" t="str">
        <f t="shared" si="81"/>
        <v>Blank</v>
      </c>
      <c r="F4945">
        <f>_xlfn.XLOOKUP(C4945,'Wk no''s'!B:B,'Wk no''s'!C:C,FALSE)</f>
        <v>26</v>
      </c>
    </row>
    <row r="4946" spans="1:6" x14ac:dyDescent="0.25">
      <c r="A4946" t="s">
        <v>10164</v>
      </c>
      <c r="C4946" s="1">
        <v>45831</v>
      </c>
      <c r="D4946" t="s">
        <v>2</v>
      </c>
      <c r="E4946" s="8" t="str">
        <f t="shared" si="81"/>
        <v>Blank</v>
      </c>
      <c r="F4946">
        <f>_xlfn.XLOOKUP(C4946,'Wk no''s'!B:B,'Wk no''s'!C:C,FALSE)</f>
        <v>26</v>
      </c>
    </row>
    <row r="4947" spans="1:6" x14ac:dyDescent="0.25">
      <c r="A4947" t="s">
        <v>10098</v>
      </c>
      <c r="B4947">
        <v>0</v>
      </c>
      <c r="C4947" s="1">
        <v>45831</v>
      </c>
      <c r="D4947" t="s">
        <v>2</v>
      </c>
      <c r="E4947" s="8" t="str">
        <f t="shared" si="81"/>
        <v>Blank</v>
      </c>
      <c r="F4947">
        <f>_xlfn.XLOOKUP(C4947,'Wk no''s'!B:B,'Wk no''s'!C:C,FALSE)</f>
        <v>26</v>
      </c>
    </row>
    <row r="4948" spans="1:6" x14ac:dyDescent="0.25">
      <c r="A4948" t="s">
        <v>10165</v>
      </c>
      <c r="C4948" s="1">
        <v>45831</v>
      </c>
      <c r="D4948" t="s">
        <v>2</v>
      </c>
      <c r="E4948" s="8" t="str">
        <f t="shared" si="81"/>
        <v>Blank</v>
      </c>
      <c r="F4948">
        <f>_xlfn.XLOOKUP(C4948,'Wk no''s'!B:B,'Wk no''s'!C:C,FALSE)</f>
        <v>26</v>
      </c>
    </row>
    <row r="4949" spans="1:6" x14ac:dyDescent="0.25">
      <c r="A4949" t="s">
        <v>10166</v>
      </c>
      <c r="C4949" s="1">
        <v>45831</v>
      </c>
      <c r="D4949" t="s">
        <v>2</v>
      </c>
      <c r="E4949" s="8" t="str">
        <f t="shared" si="81"/>
        <v>Blank</v>
      </c>
      <c r="F4949">
        <f>_xlfn.XLOOKUP(C4949,'Wk no''s'!B:B,'Wk no''s'!C:C,FALSE)</f>
        <v>26</v>
      </c>
    </row>
    <row r="4950" spans="1:6" x14ac:dyDescent="0.25">
      <c r="A4950" t="s">
        <v>10167</v>
      </c>
      <c r="C4950" s="1">
        <v>45831</v>
      </c>
      <c r="D4950" t="s">
        <v>2</v>
      </c>
      <c r="E4950" s="8" t="str">
        <f t="shared" si="81"/>
        <v>Blank</v>
      </c>
      <c r="F4950">
        <f>_xlfn.XLOOKUP(C4950,'Wk no''s'!B:B,'Wk no''s'!C:C,FALSE)</f>
        <v>26</v>
      </c>
    </row>
    <row r="4951" spans="1:6" x14ac:dyDescent="0.25">
      <c r="A4951" t="s">
        <v>9910</v>
      </c>
      <c r="B4951">
        <v>0</v>
      </c>
      <c r="C4951" s="1">
        <v>45831</v>
      </c>
      <c r="D4951" t="s">
        <v>2</v>
      </c>
      <c r="E4951" s="8" t="str">
        <f t="shared" si="81"/>
        <v>Blank</v>
      </c>
      <c r="F4951">
        <f>_xlfn.XLOOKUP(C4951,'Wk no''s'!B:B,'Wk no''s'!C:C,FALSE)</f>
        <v>26</v>
      </c>
    </row>
    <row r="4952" spans="1:6" x14ac:dyDescent="0.25">
      <c r="A4952" t="s">
        <v>10087</v>
      </c>
      <c r="B4952">
        <v>-8</v>
      </c>
      <c r="C4952" s="1">
        <v>45831</v>
      </c>
      <c r="D4952" t="s">
        <v>2</v>
      </c>
      <c r="E4952" s="8" t="str">
        <f t="shared" si="81"/>
        <v>Not Blank</v>
      </c>
      <c r="F4952">
        <f>_xlfn.XLOOKUP(C4952,'Wk no''s'!B:B,'Wk no''s'!C:C,FALSE)</f>
        <v>26</v>
      </c>
    </row>
    <row r="4953" spans="1:6" x14ac:dyDescent="0.25">
      <c r="A4953" t="s">
        <v>9969</v>
      </c>
      <c r="B4953">
        <v>16</v>
      </c>
      <c r="C4953" s="1">
        <v>45832</v>
      </c>
      <c r="D4953" t="s">
        <v>2</v>
      </c>
      <c r="E4953" s="8" t="str">
        <f t="shared" si="81"/>
        <v>Not Blank</v>
      </c>
      <c r="F4953">
        <f>_xlfn.XLOOKUP(C4953,'Wk no''s'!B:B,'Wk no''s'!C:C,FALSE)</f>
        <v>26</v>
      </c>
    </row>
    <row r="4954" spans="1:6" x14ac:dyDescent="0.25">
      <c r="A4954" t="s">
        <v>10103</v>
      </c>
      <c r="B4954">
        <v>16</v>
      </c>
      <c r="C4954" s="1">
        <v>45832</v>
      </c>
      <c r="D4954" t="s">
        <v>2</v>
      </c>
      <c r="E4954" s="8" t="str">
        <f t="shared" si="81"/>
        <v>Not Blank</v>
      </c>
      <c r="F4954">
        <f>_xlfn.XLOOKUP(C4954,'Wk no''s'!B:B,'Wk no''s'!C:C,FALSE)</f>
        <v>26</v>
      </c>
    </row>
    <row r="4955" spans="1:6" x14ac:dyDescent="0.25">
      <c r="A4955" t="s">
        <v>9998</v>
      </c>
      <c r="B4955">
        <v>0</v>
      </c>
      <c r="C4955" s="1">
        <v>45832</v>
      </c>
      <c r="D4955" t="s">
        <v>2</v>
      </c>
      <c r="E4955" s="8" t="str">
        <f t="shared" si="81"/>
        <v>Blank</v>
      </c>
      <c r="F4955">
        <f>_xlfn.XLOOKUP(C4955,'Wk no''s'!B:B,'Wk no''s'!C:C,FALSE)</f>
        <v>26</v>
      </c>
    </row>
    <row r="4956" spans="1:6" x14ac:dyDescent="0.25">
      <c r="A4956" t="s">
        <v>9983</v>
      </c>
      <c r="B4956">
        <v>0</v>
      </c>
      <c r="C4956" s="1">
        <v>45832</v>
      </c>
      <c r="D4956" t="s">
        <v>2</v>
      </c>
      <c r="E4956" s="8" t="str">
        <f t="shared" si="81"/>
        <v>Blank</v>
      </c>
      <c r="F4956">
        <f>_xlfn.XLOOKUP(C4956,'Wk no''s'!B:B,'Wk no''s'!C:C,FALSE)</f>
        <v>26</v>
      </c>
    </row>
    <row r="4957" spans="1:6" x14ac:dyDescent="0.25">
      <c r="A4957" t="s">
        <v>10168</v>
      </c>
      <c r="C4957" s="1">
        <v>45832</v>
      </c>
      <c r="D4957" t="s">
        <v>2</v>
      </c>
      <c r="E4957" s="8" t="str">
        <f t="shared" si="81"/>
        <v>Blank</v>
      </c>
      <c r="F4957">
        <f>_xlfn.XLOOKUP(C4957,'Wk no''s'!B:B,'Wk no''s'!C:C,FALSE)</f>
        <v>26</v>
      </c>
    </row>
    <row r="4958" spans="1:6" x14ac:dyDescent="0.25">
      <c r="A4958" t="s">
        <v>10169</v>
      </c>
      <c r="C4958" s="1">
        <v>45832</v>
      </c>
      <c r="D4958" t="s">
        <v>2</v>
      </c>
      <c r="E4958" s="8" t="str">
        <f t="shared" si="81"/>
        <v>Blank</v>
      </c>
      <c r="F4958">
        <f>_xlfn.XLOOKUP(C4958,'Wk no''s'!B:B,'Wk no''s'!C:C,FALSE)</f>
        <v>26</v>
      </c>
    </row>
    <row r="4959" spans="1:6" x14ac:dyDescent="0.25">
      <c r="A4959" t="s">
        <v>10170</v>
      </c>
      <c r="C4959" s="1">
        <v>45832</v>
      </c>
      <c r="D4959" t="s">
        <v>2</v>
      </c>
      <c r="E4959" s="8" t="str">
        <f t="shared" si="81"/>
        <v>Blank</v>
      </c>
      <c r="F4959">
        <f>_xlfn.XLOOKUP(C4959,'Wk no''s'!B:B,'Wk no''s'!C:C,FALSE)</f>
        <v>26</v>
      </c>
    </row>
    <row r="4960" spans="1:6" x14ac:dyDescent="0.25">
      <c r="A4960" t="s">
        <v>10171</v>
      </c>
      <c r="C4960" s="1">
        <v>45832</v>
      </c>
      <c r="D4960" t="s">
        <v>2</v>
      </c>
      <c r="E4960" s="8" t="str">
        <f t="shared" si="81"/>
        <v>Blank</v>
      </c>
      <c r="F4960">
        <f>_xlfn.XLOOKUP(C4960,'Wk no''s'!B:B,'Wk no''s'!C:C,FALSE)</f>
        <v>26</v>
      </c>
    </row>
    <row r="4961" spans="1:6" x14ac:dyDescent="0.25">
      <c r="A4961" t="s">
        <v>10048</v>
      </c>
      <c r="B4961">
        <v>0</v>
      </c>
      <c r="C4961" s="1">
        <v>45832</v>
      </c>
      <c r="D4961" t="s">
        <v>2</v>
      </c>
      <c r="E4961" s="8" t="str">
        <f t="shared" si="81"/>
        <v>Blank</v>
      </c>
      <c r="F4961">
        <f>_xlfn.XLOOKUP(C4961,'Wk no''s'!B:B,'Wk no''s'!C:C,FALSE)</f>
        <v>26</v>
      </c>
    </row>
    <row r="4962" spans="1:6" x14ac:dyDescent="0.25">
      <c r="A4962" t="s">
        <v>10172</v>
      </c>
      <c r="C4962" s="1">
        <v>45832</v>
      </c>
      <c r="D4962" t="s">
        <v>2</v>
      </c>
      <c r="E4962" s="8" t="str">
        <f t="shared" si="81"/>
        <v>Blank</v>
      </c>
      <c r="F4962">
        <f>_xlfn.XLOOKUP(C4962,'Wk no''s'!B:B,'Wk no''s'!C:C,FALSE)</f>
        <v>26</v>
      </c>
    </row>
    <row r="4963" spans="1:6" x14ac:dyDescent="0.25">
      <c r="A4963" t="s">
        <v>10173</v>
      </c>
      <c r="C4963" s="1">
        <v>45832</v>
      </c>
      <c r="D4963" t="s">
        <v>2</v>
      </c>
      <c r="E4963" s="8" t="str">
        <f t="shared" si="81"/>
        <v>Blank</v>
      </c>
      <c r="F4963">
        <f>_xlfn.XLOOKUP(C4963,'Wk no''s'!B:B,'Wk no''s'!C:C,FALSE)</f>
        <v>26</v>
      </c>
    </row>
    <row r="4964" spans="1:6" x14ac:dyDescent="0.25">
      <c r="A4964" t="s">
        <v>10054</v>
      </c>
      <c r="B4964">
        <v>0</v>
      </c>
      <c r="C4964" s="1">
        <v>45832</v>
      </c>
      <c r="D4964" t="s">
        <v>2</v>
      </c>
      <c r="E4964" s="8" t="str">
        <f t="shared" si="81"/>
        <v>Blank</v>
      </c>
      <c r="F4964">
        <f>_xlfn.XLOOKUP(C4964,'Wk no''s'!B:B,'Wk no''s'!C:C,FALSE)</f>
        <v>26</v>
      </c>
    </row>
    <row r="4965" spans="1:6" x14ac:dyDescent="0.25">
      <c r="A4965" t="s">
        <v>9961</v>
      </c>
      <c r="B4965">
        <v>0</v>
      </c>
      <c r="C4965" s="1">
        <v>45832</v>
      </c>
      <c r="D4965" t="s">
        <v>2</v>
      </c>
      <c r="E4965" s="8" t="str">
        <f t="shared" si="81"/>
        <v>Blank</v>
      </c>
      <c r="F4965">
        <f>_xlfn.XLOOKUP(C4965,'Wk no''s'!B:B,'Wk no''s'!C:C,FALSE)</f>
        <v>26</v>
      </c>
    </row>
    <row r="4966" spans="1:6" x14ac:dyDescent="0.25">
      <c r="A4966" t="s">
        <v>9936</v>
      </c>
      <c r="B4966">
        <v>0</v>
      </c>
      <c r="C4966" s="1">
        <v>45832</v>
      </c>
      <c r="D4966" t="s">
        <v>2</v>
      </c>
      <c r="E4966" s="8" t="str">
        <f t="shared" si="81"/>
        <v>Blank</v>
      </c>
      <c r="F4966">
        <f>_xlfn.XLOOKUP(C4966,'Wk no''s'!B:B,'Wk no''s'!C:C,FALSE)</f>
        <v>26</v>
      </c>
    </row>
    <row r="4967" spans="1:6" x14ac:dyDescent="0.25">
      <c r="A4967" t="s">
        <v>10174</v>
      </c>
      <c r="C4967" s="1">
        <v>45832</v>
      </c>
      <c r="D4967" t="s">
        <v>2</v>
      </c>
      <c r="E4967" s="8" t="str">
        <f t="shared" si="81"/>
        <v>Blank</v>
      </c>
      <c r="F4967">
        <f>_xlfn.XLOOKUP(C4967,'Wk no''s'!B:B,'Wk no''s'!C:C,FALSE)</f>
        <v>26</v>
      </c>
    </row>
    <row r="4968" spans="1:6" x14ac:dyDescent="0.25">
      <c r="A4968" t="s">
        <v>10175</v>
      </c>
      <c r="C4968" s="1">
        <v>45832</v>
      </c>
      <c r="D4968" t="s">
        <v>2</v>
      </c>
      <c r="E4968" s="8" t="str">
        <f t="shared" si="81"/>
        <v>Blank</v>
      </c>
      <c r="F4968">
        <f>_xlfn.XLOOKUP(C4968,'Wk no''s'!B:B,'Wk no''s'!C:C,FALSE)</f>
        <v>26</v>
      </c>
    </row>
    <row r="4969" spans="1:6" x14ac:dyDescent="0.25">
      <c r="A4969" t="s">
        <v>10036</v>
      </c>
      <c r="B4969">
        <v>0</v>
      </c>
      <c r="C4969" s="1">
        <v>45832</v>
      </c>
      <c r="D4969" t="s">
        <v>2</v>
      </c>
      <c r="E4969" s="8" t="str">
        <f t="shared" si="81"/>
        <v>Blank</v>
      </c>
      <c r="F4969">
        <f>_xlfn.XLOOKUP(C4969,'Wk no''s'!B:B,'Wk no''s'!C:C,FALSE)</f>
        <v>26</v>
      </c>
    </row>
    <row r="4970" spans="1:6" x14ac:dyDescent="0.25">
      <c r="A4970" t="s">
        <v>10176</v>
      </c>
      <c r="C4970" s="1">
        <v>45832</v>
      </c>
      <c r="D4970" t="s">
        <v>2</v>
      </c>
      <c r="E4970" s="8" t="str">
        <f t="shared" si="81"/>
        <v>Blank</v>
      </c>
      <c r="F4970">
        <f>_xlfn.XLOOKUP(C4970,'Wk no''s'!B:B,'Wk no''s'!C:C,FALSE)</f>
        <v>26</v>
      </c>
    </row>
    <row r="4971" spans="1:6" x14ac:dyDescent="0.25">
      <c r="A4971" t="s">
        <v>10177</v>
      </c>
      <c r="C4971" s="1">
        <v>45832</v>
      </c>
      <c r="D4971" t="s">
        <v>2</v>
      </c>
      <c r="E4971" s="8" t="str">
        <f t="shared" si="81"/>
        <v>Blank</v>
      </c>
      <c r="F4971">
        <f>_xlfn.XLOOKUP(C4971,'Wk no''s'!B:B,'Wk no''s'!C:C,FALSE)</f>
        <v>26</v>
      </c>
    </row>
    <row r="4972" spans="1:6" x14ac:dyDescent="0.25">
      <c r="A4972" t="s">
        <v>10178</v>
      </c>
      <c r="C4972" s="1">
        <v>45832</v>
      </c>
      <c r="D4972" t="s">
        <v>2</v>
      </c>
      <c r="E4972" s="8" t="str">
        <f t="shared" si="81"/>
        <v>Blank</v>
      </c>
      <c r="F4972">
        <f>_xlfn.XLOOKUP(C4972,'Wk no''s'!B:B,'Wk no''s'!C:C,FALSE)</f>
        <v>26</v>
      </c>
    </row>
    <row r="4973" spans="1:6" x14ac:dyDescent="0.25">
      <c r="A4973" t="s">
        <v>9897</v>
      </c>
      <c r="B4973">
        <v>0</v>
      </c>
      <c r="C4973" s="1">
        <v>45832</v>
      </c>
      <c r="D4973" t="s">
        <v>2</v>
      </c>
      <c r="E4973" s="8" t="str">
        <f t="shared" si="81"/>
        <v>Blank</v>
      </c>
      <c r="F4973">
        <f>_xlfn.XLOOKUP(C4973,'Wk no''s'!B:B,'Wk no''s'!C:C,FALSE)</f>
        <v>26</v>
      </c>
    </row>
    <row r="4974" spans="1:6" x14ac:dyDescent="0.25">
      <c r="A4974" t="s">
        <v>10124</v>
      </c>
      <c r="B4974">
        <v>0</v>
      </c>
      <c r="C4974" s="1">
        <v>45832</v>
      </c>
      <c r="D4974" t="s">
        <v>2</v>
      </c>
      <c r="E4974" s="8" t="str">
        <f t="shared" si="81"/>
        <v>Blank</v>
      </c>
      <c r="F4974">
        <f>_xlfn.XLOOKUP(C4974,'Wk no''s'!B:B,'Wk no''s'!C:C,FALSE)</f>
        <v>26</v>
      </c>
    </row>
    <row r="4975" spans="1:6" x14ac:dyDescent="0.25">
      <c r="A4975" t="s">
        <v>10025</v>
      </c>
      <c r="B4975">
        <v>0</v>
      </c>
      <c r="C4975" s="1">
        <v>45832</v>
      </c>
      <c r="D4975" t="s">
        <v>2</v>
      </c>
      <c r="E4975" s="8" t="str">
        <f t="shared" si="81"/>
        <v>Blank</v>
      </c>
      <c r="F4975">
        <f>_xlfn.XLOOKUP(C4975,'Wk no''s'!B:B,'Wk no''s'!C:C,FALSE)</f>
        <v>26</v>
      </c>
    </row>
    <row r="4976" spans="1:6" x14ac:dyDescent="0.25">
      <c r="A4976" t="s">
        <v>9951</v>
      </c>
      <c r="B4976">
        <v>0</v>
      </c>
      <c r="C4976" s="1">
        <v>45832</v>
      </c>
      <c r="D4976" t="s">
        <v>2</v>
      </c>
      <c r="E4976" s="8" t="str">
        <f t="shared" si="81"/>
        <v>Blank</v>
      </c>
      <c r="F4976">
        <f>_xlfn.XLOOKUP(C4976,'Wk no''s'!B:B,'Wk no''s'!C:C,FALSE)</f>
        <v>26</v>
      </c>
    </row>
    <row r="4977" spans="1:6" x14ac:dyDescent="0.25">
      <c r="A4977" t="s">
        <v>10179</v>
      </c>
      <c r="C4977" s="1">
        <v>45832</v>
      </c>
      <c r="D4977" t="s">
        <v>2</v>
      </c>
      <c r="E4977" s="8" t="str">
        <f t="shared" si="81"/>
        <v>Blank</v>
      </c>
      <c r="F4977">
        <f>_xlfn.XLOOKUP(C4977,'Wk no''s'!B:B,'Wk no''s'!C:C,FALSE)</f>
        <v>26</v>
      </c>
    </row>
    <row r="4978" spans="1:6" x14ac:dyDescent="0.25">
      <c r="A4978" t="s">
        <v>10180</v>
      </c>
      <c r="C4978" s="1">
        <v>45832</v>
      </c>
      <c r="D4978" t="s">
        <v>2</v>
      </c>
      <c r="E4978" s="8" t="str">
        <f t="shared" si="81"/>
        <v>Blank</v>
      </c>
      <c r="F4978">
        <f>_xlfn.XLOOKUP(C4978,'Wk no''s'!B:B,'Wk no''s'!C:C,FALSE)</f>
        <v>26</v>
      </c>
    </row>
    <row r="4979" spans="1:6" x14ac:dyDescent="0.25">
      <c r="A4979" t="s">
        <v>9971</v>
      </c>
      <c r="B4979">
        <v>0</v>
      </c>
      <c r="C4979" s="1">
        <v>45832</v>
      </c>
      <c r="D4979" t="s">
        <v>2</v>
      </c>
      <c r="E4979" s="8" t="str">
        <f t="shared" si="81"/>
        <v>Blank</v>
      </c>
      <c r="F4979">
        <f>_xlfn.XLOOKUP(C4979,'Wk no''s'!B:B,'Wk no''s'!C:C,FALSE)</f>
        <v>26</v>
      </c>
    </row>
    <row r="4980" spans="1:6" x14ac:dyDescent="0.25">
      <c r="A4980" t="s">
        <v>10181</v>
      </c>
      <c r="C4980" s="1">
        <v>45832</v>
      </c>
      <c r="D4980" t="s">
        <v>2</v>
      </c>
      <c r="E4980" s="8" t="str">
        <f t="shared" si="81"/>
        <v>Blank</v>
      </c>
      <c r="F4980">
        <f>_xlfn.XLOOKUP(C4980,'Wk no''s'!B:B,'Wk no''s'!C:C,FALSE)</f>
        <v>26</v>
      </c>
    </row>
    <row r="4981" spans="1:6" x14ac:dyDescent="0.25">
      <c r="A4981" t="s">
        <v>10182</v>
      </c>
      <c r="C4981" s="1">
        <v>45832</v>
      </c>
      <c r="D4981" t="s">
        <v>2</v>
      </c>
      <c r="E4981" s="8" t="str">
        <f t="shared" si="81"/>
        <v>Blank</v>
      </c>
      <c r="F4981">
        <f>_xlfn.XLOOKUP(C4981,'Wk no''s'!B:B,'Wk no''s'!C:C,FALSE)</f>
        <v>26</v>
      </c>
    </row>
    <row r="4982" spans="1:6" x14ac:dyDescent="0.25">
      <c r="A4982" t="s">
        <v>10122</v>
      </c>
      <c r="B4982">
        <v>0</v>
      </c>
      <c r="C4982" s="1">
        <v>45832</v>
      </c>
      <c r="D4982" t="s">
        <v>2</v>
      </c>
      <c r="E4982" s="8" t="str">
        <f t="shared" si="81"/>
        <v>Blank</v>
      </c>
      <c r="F4982">
        <f>_xlfn.XLOOKUP(C4982,'Wk no''s'!B:B,'Wk no''s'!C:C,FALSE)</f>
        <v>26</v>
      </c>
    </row>
    <row r="4983" spans="1:6" x14ac:dyDescent="0.25">
      <c r="A4983" t="s">
        <v>10041</v>
      </c>
      <c r="B4983">
        <v>8</v>
      </c>
      <c r="C4983" s="1">
        <v>45833</v>
      </c>
      <c r="D4983" t="s">
        <v>2</v>
      </c>
      <c r="E4983" s="8" t="str">
        <f t="shared" si="81"/>
        <v>Not Blank</v>
      </c>
      <c r="F4983">
        <f>_xlfn.XLOOKUP(C4983,'Wk no''s'!B:B,'Wk no''s'!C:C,FALSE)</f>
        <v>26</v>
      </c>
    </row>
    <row r="4984" spans="1:6" x14ac:dyDescent="0.25">
      <c r="A4984" t="s">
        <v>10089</v>
      </c>
      <c r="B4984">
        <v>-8</v>
      </c>
      <c r="C4984" s="1">
        <v>45832</v>
      </c>
      <c r="D4984" t="s">
        <v>2</v>
      </c>
      <c r="E4984" s="8" t="str">
        <f t="shared" si="81"/>
        <v>Not Blank</v>
      </c>
      <c r="F4984">
        <f>_xlfn.XLOOKUP(C4984,'Wk no''s'!B:B,'Wk no''s'!C:C,FALSE)</f>
        <v>26</v>
      </c>
    </row>
    <row r="4985" spans="1:6" x14ac:dyDescent="0.25">
      <c r="A4985" t="s">
        <v>10183</v>
      </c>
      <c r="C4985" s="1">
        <v>45832</v>
      </c>
      <c r="D4985" t="s">
        <v>2</v>
      </c>
      <c r="E4985" s="8" t="str">
        <f t="shared" si="81"/>
        <v>Blank</v>
      </c>
      <c r="F4985">
        <f>_xlfn.XLOOKUP(C4985,'Wk no''s'!B:B,'Wk no''s'!C:C,FALSE)</f>
        <v>26</v>
      </c>
    </row>
    <row r="4986" spans="1:6" x14ac:dyDescent="0.25">
      <c r="A4986" t="s">
        <v>10184</v>
      </c>
      <c r="B4986">
        <v>0</v>
      </c>
      <c r="C4986" s="1">
        <v>45832</v>
      </c>
      <c r="D4986" t="s">
        <v>2</v>
      </c>
      <c r="E4986" s="8" t="str">
        <f t="shared" si="81"/>
        <v>Blank</v>
      </c>
      <c r="F4986">
        <f>_xlfn.XLOOKUP(C4986,'Wk no''s'!B:B,'Wk no''s'!C:C,FALSE)</f>
        <v>26</v>
      </c>
    </row>
    <row r="4987" spans="1:6" x14ac:dyDescent="0.25">
      <c r="A4987" t="s">
        <v>10185</v>
      </c>
      <c r="B4987">
        <v>-8</v>
      </c>
      <c r="C4987" s="1">
        <v>45832</v>
      </c>
      <c r="D4987" t="s">
        <v>2</v>
      </c>
      <c r="E4987" s="8" t="str">
        <f t="shared" si="81"/>
        <v>Not Blank</v>
      </c>
      <c r="F4987">
        <f>_xlfn.XLOOKUP(C4987,'Wk no''s'!B:B,'Wk no''s'!C:C,FALSE)</f>
        <v>26</v>
      </c>
    </row>
    <row r="4988" spans="1:6" x14ac:dyDescent="0.25">
      <c r="A4988" t="s">
        <v>9987</v>
      </c>
      <c r="B4988">
        <v>0</v>
      </c>
      <c r="C4988" s="1">
        <v>45832</v>
      </c>
      <c r="D4988" t="s">
        <v>2</v>
      </c>
      <c r="E4988" s="8" t="str">
        <f t="shared" si="81"/>
        <v>Blank</v>
      </c>
      <c r="F4988">
        <f>_xlfn.XLOOKUP(C4988,'Wk no''s'!B:B,'Wk no''s'!C:C,FALSE)</f>
        <v>26</v>
      </c>
    </row>
    <row r="4989" spans="1:6" x14ac:dyDescent="0.25">
      <c r="A4989" t="s">
        <v>9996</v>
      </c>
      <c r="C4989" s="1">
        <v>45832</v>
      </c>
      <c r="D4989" t="s">
        <v>2</v>
      </c>
      <c r="E4989" s="8" t="str">
        <f t="shared" si="81"/>
        <v>Blank</v>
      </c>
      <c r="F4989">
        <f>_xlfn.XLOOKUP(C4989,'Wk no''s'!B:B,'Wk no''s'!C:C,FALSE)</f>
        <v>26</v>
      </c>
    </row>
    <row r="4990" spans="1:6" x14ac:dyDescent="0.25">
      <c r="A4990" t="s">
        <v>10032</v>
      </c>
      <c r="B4990">
        <v>16</v>
      </c>
      <c r="C4990" s="1">
        <v>45833</v>
      </c>
      <c r="D4990" t="s">
        <v>2</v>
      </c>
      <c r="E4990" s="8" t="str">
        <f t="shared" si="81"/>
        <v>Not Blank</v>
      </c>
      <c r="F4990">
        <f>_xlfn.XLOOKUP(C4990,'Wk no''s'!B:B,'Wk no''s'!C:C,FALSE)</f>
        <v>26</v>
      </c>
    </row>
    <row r="4991" spans="1:6" x14ac:dyDescent="0.25">
      <c r="A4991" t="s">
        <v>10030</v>
      </c>
      <c r="B4991">
        <v>0</v>
      </c>
      <c r="C4991" s="1">
        <v>45833</v>
      </c>
      <c r="D4991" t="s">
        <v>2</v>
      </c>
      <c r="E4991" s="8" t="str">
        <f t="shared" si="81"/>
        <v>Blank</v>
      </c>
      <c r="F4991">
        <f>_xlfn.XLOOKUP(C4991,'Wk no''s'!B:B,'Wk no''s'!C:C,FALSE)</f>
        <v>26</v>
      </c>
    </row>
    <row r="4992" spans="1:6" x14ac:dyDescent="0.25">
      <c r="A4992" t="s">
        <v>9908</v>
      </c>
      <c r="B4992">
        <v>0</v>
      </c>
      <c r="C4992" s="1">
        <v>45833</v>
      </c>
      <c r="D4992" t="s">
        <v>2</v>
      </c>
      <c r="E4992" s="8" t="str">
        <f t="shared" si="81"/>
        <v>Blank</v>
      </c>
      <c r="F4992">
        <f>_xlfn.XLOOKUP(C4992,'Wk no''s'!B:B,'Wk no''s'!C:C,FALSE)</f>
        <v>26</v>
      </c>
    </row>
    <row r="4993" spans="1:6" x14ac:dyDescent="0.25">
      <c r="A4993" t="s">
        <v>10050</v>
      </c>
      <c r="B4993">
        <v>0</v>
      </c>
      <c r="C4993" s="1">
        <v>45833</v>
      </c>
      <c r="D4993" t="s">
        <v>2</v>
      </c>
      <c r="E4993" s="8" t="str">
        <f t="shared" si="81"/>
        <v>Blank</v>
      </c>
      <c r="F4993">
        <f>_xlfn.XLOOKUP(C4993,'Wk no''s'!B:B,'Wk no''s'!C:C,FALSE)</f>
        <v>26</v>
      </c>
    </row>
    <row r="4994" spans="1:6" x14ac:dyDescent="0.25">
      <c r="A4994" t="s">
        <v>10186</v>
      </c>
      <c r="C4994" s="1">
        <v>45833</v>
      </c>
      <c r="D4994" t="s">
        <v>2</v>
      </c>
      <c r="E4994" s="8" t="str">
        <f t="shared" si="81"/>
        <v>Blank</v>
      </c>
      <c r="F4994">
        <f>_xlfn.XLOOKUP(C4994,'Wk no''s'!B:B,'Wk no''s'!C:C,FALSE)</f>
        <v>26</v>
      </c>
    </row>
    <row r="4995" spans="1:6" x14ac:dyDescent="0.25">
      <c r="A4995" t="s">
        <v>9974</v>
      </c>
      <c r="B4995">
        <v>0</v>
      </c>
      <c r="C4995" s="1">
        <v>45833</v>
      </c>
      <c r="D4995" t="s">
        <v>2</v>
      </c>
      <c r="E4995" s="8" t="str">
        <f t="shared" si="81"/>
        <v>Blank</v>
      </c>
      <c r="F4995">
        <f>_xlfn.XLOOKUP(C4995,'Wk no''s'!B:B,'Wk no''s'!C:C,FALSE)</f>
        <v>26</v>
      </c>
    </row>
    <row r="4996" spans="1:6" x14ac:dyDescent="0.25">
      <c r="A4996" t="s">
        <v>10187</v>
      </c>
      <c r="C4996" s="1">
        <v>45833</v>
      </c>
      <c r="D4996" t="s">
        <v>2</v>
      </c>
      <c r="E4996" s="8" t="str">
        <f t="shared" si="81"/>
        <v>Blank</v>
      </c>
      <c r="F4996">
        <f>_xlfn.XLOOKUP(C4996,'Wk no''s'!B:B,'Wk no''s'!C:C,FALSE)</f>
        <v>26</v>
      </c>
    </row>
    <row r="4997" spans="1:6" x14ac:dyDescent="0.25">
      <c r="A4997" t="s">
        <v>9959</v>
      </c>
      <c r="C4997" s="1">
        <v>45835</v>
      </c>
      <c r="D4997" t="s">
        <v>2</v>
      </c>
      <c r="E4997" s="8" t="str">
        <f t="shared" si="81"/>
        <v>Blank</v>
      </c>
      <c r="F4997">
        <f>_xlfn.XLOOKUP(C4997,'Wk no''s'!B:B,'Wk no''s'!C:C,FALSE)</f>
        <v>26</v>
      </c>
    </row>
    <row r="4998" spans="1:6" x14ac:dyDescent="0.25">
      <c r="A4998" t="s">
        <v>9985</v>
      </c>
      <c r="B4998">
        <v>0</v>
      </c>
      <c r="C4998" s="1">
        <v>45833</v>
      </c>
      <c r="D4998" t="s">
        <v>2</v>
      </c>
      <c r="E4998" s="8" t="str">
        <f t="shared" si="81"/>
        <v>Blank</v>
      </c>
      <c r="F4998">
        <f>_xlfn.XLOOKUP(C4998,'Wk no''s'!B:B,'Wk no''s'!C:C,FALSE)</f>
        <v>26</v>
      </c>
    </row>
    <row r="4999" spans="1:6" x14ac:dyDescent="0.25">
      <c r="A4999" t="s">
        <v>9966</v>
      </c>
      <c r="C4999" s="1">
        <v>45833</v>
      </c>
      <c r="D4999" t="s">
        <v>2</v>
      </c>
      <c r="E4999" s="8" t="str">
        <f t="shared" si="81"/>
        <v>Blank</v>
      </c>
      <c r="F4999">
        <f>_xlfn.XLOOKUP(C4999,'Wk no''s'!B:B,'Wk no''s'!C:C,FALSE)</f>
        <v>26</v>
      </c>
    </row>
    <row r="5000" spans="1:6" x14ac:dyDescent="0.25">
      <c r="A5000" t="s">
        <v>9992</v>
      </c>
      <c r="B5000">
        <v>0</v>
      </c>
      <c r="C5000" s="1">
        <v>45833</v>
      </c>
      <c r="D5000" t="s">
        <v>2</v>
      </c>
      <c r="E5000" s="8" t="str">
        <f t="shared" si="81"/>
        <v>Blank</v>
      </c>
      <c r="F5000">
        <f>_xlfn.XLOOKUP(C5000,'Wk no''s'!B:B,'Wk no''s'!C:C,FALSE)</f>
        <v>26</v>
      </c>
    </row>
    <row r="5001" spans="1:6" x14ac:dyDescent="0.25">
      <c r="A5001" t="s">
        <v>10188</v>
      </c>
      <c r="C5001" s="1">
        <v>45833</v>
      </c>
      <c r="D5001" t="s">
        <v>2</v>
      </c>
      <c r="E5001" s="8" t="str">
        <f t="shared" si="81"/>
        <v>Blank</v>
      </c>
      <c r="F5001">
        <f>_xlfn.XLOOKUP(C5001,'Wk no''s'!B:B,'Wk no''s'!C:C,FALSE)</f>
        <v>26</v>
      </c>
    </row>
    <row r="5002" spans="1:6" x14ac:dyDescent="0.25">
      <c r="A5002" t="s">
        <v>9976</v>
      </c>
      <c r="B5002">
        <v>0</v>
      </c>
      <c r="C5002" s="1">
        <v>45833</v>
      </c>
      <c r="D5002" t="s">
        <v>2</v>
      </c>
      <c r="E5002" s="8" t="str">
        <f t="shared" si="81"/>
        <v>Blank</v>
      </c>
      <c r="F5002">
        <f>_xlfn.XLOOKUP(C5002,'Wk no''s'!B:B,'Wk no''s'!C:C,FALSE)</f>
        <v>26</v>
      </c>
    </row>
    <row r="5003" spans="1:6" x14ac:dyDescent="0.25">
      <c r="A5003" t="s">
        <v>10052</v>
      </c>
      <c r="C5003" s="1">
        <v>45833</v>
      </c>
      <c r="D5003" t="s">
        <v>2</v>
      </c>
      <c r="E5003" s="8" t="str">
        <f t="shared" si="81"/>
        <v>Blank</v>
      </c>
      <c r="F5003">
        <f>_xlfn.XLOOKUP(C5003,'Wk no''s'!B:B,'Wk no''s'!C:C,FALSE)</f>
        <v>26</v>
      </c>
    </row>
    <row r="5004" spans="1:6" x14ac:dyDescent="0.25">
      <c r="A5004" t="s">
        <v>10189</v>
      </c>
      <c r="B5004">
        <v>0</v>
      </c>
      <c r="C5004" s="1">
        <v>45833</v>
      </c>
      <c r="D5004" t="s">
        <v>2</v>
      </c>
      <c r="E5004" s="8" t="str">
        <f t="shared" ref="E5004:E5067" si="82">IF(B5004=0,"Blank","Not Blank")</f>
        <v>Blank</v>
      </c>
      <c r="F5004">
        <f>_xlfn.XLOOKUP(C5004,'Wk no''s'!B:B,'Wk no''s'!C:C,FALSE)</f>
        <v>26</v>
      </c>
    </row>
    <row r="5005" spans="1:6" x14ac:dyDescent="0.25">
      <c r="A5005" t="s">
        <v>10190</v>
      </c>
      <c r="C5005" s="1">
        <v>45833</v>
      </c>
      <c r="D5005" t="s">
        <v>2</v>
      </c>
      <c r="E5005" s="8" t="str">
        <f t="shared" si="82"/>
        <v>Blank</v>
      </c>
      <c r="F5005">
        <f>_xlfn.XLOOKUP(C5005,'Wk no''s'!B:B,'Wk no''s'!C:C,FALSE)</f>
        <v>26</v>
      </c>
    </row>
    <row r="5006" spans="1:6" x14ac:dyDescent="0.25">
      <c r="A5006" t="s">
        <v>10063</v>
      </c>
      <c r="C5006" s="1">
        <v>45833</v>
      </c>
      <c r="D5006" t="s">
        <v>2</v>
      </c>
      <c r="E5006" s="8" t="str">
        <f t="shared" si="82"/>
        <v>Blank</v>
      </c>
      <c r="F5006">
        <f>_xlfn.XLOOKUP(C5006,'Wk no''s'!B:B,'Wk no''s'!C:C,FALSE)</f>
        <v>26</v>
      </c>
    </row>
    <row r="5007" spans="1:6" x14ac:dyDescent="0.25">
      <c r="A5007" t="s">
        <v>10021</v>
      </c>
      <c r="B5007">
        <v>0</v>
      </c>
      <c r="C5007" s="1">
        <v>45833</v>
      </c>
      <c r="D5007" t="s">
        <v>2</v>
      </c>
      <c r="E5007" s="8" t="str">
        <f t="shared" si="82"/>
        <v>Blank</v>
      </c>
      <c r="F5007">
        <f>_xlfn.XLOOKUP(C5007,'Wk no''s'!B:B,'Wk no''s'!C:C,FALSE)</f>
        <v>26</v>
      </c>
    </row>
    <row r="5008" spans="1:6" x14ac:dyDescent="0.25">
      <c r="A5008" t="s">
        <v>10001</v>
      </c>
      <c r="B5008">
        <v>0</v>
      </c>
      <c r="C5008" s="1">
        <v>45833</v>
      </c>
      <c r="D5008" t="s">
        <v>2</v>
      </c>
      <c r="E5008" s="8" t="str">
        <f t="shared" si="82"/>
        <v>Blank</v>
      </c>
      <c r="F5008">
        <f>_xlfn.XLOOKUP(C5008,'Wk no''s'!B:B,'Wk no''s'!C:C,FALSE)</f>
        <v>26</v>
      </c>
    </row>
    <row r="5009" spans="1:6" x14ac:dyDescent="0.25">
      <c r="A5009" t="s">
        <v>9899</v>
      </c>
      <c r="B5009">
        <v>8</v>
      </c>
      <c r="C5009" s="1">
        <v>45834</v>
      </c>
      <c r="D5009" t="s">
        <v>2</v>
      </c>
      <c r="E5009" s="8" t="str">
        <f t="shared" si="82"/>
        <v>Not Blank</v>
      </c>
      <c r="F5009">
        <f>_xlfn.XLOOKUP(C5009,'Wk no''s'!B:B,'Wk no''s'!C:C,FALSE)</f>
        <v>26</v>
      </c>
    </row>
    <row r="5010" spans="1:6" x14ac:dyDescent="0.25">
      <c r="A5010" t="s">
        <v>9914</v>
      </c>
      <c r="B5010">
        <v>0</v>
      </c>
      <c r="C5010" s="1">
        <v>45833</v>
      </c>
      <c r="D5010" t="s">
        <v>2</v>
      </c>
      <c r="E5010" s="8" t="str">
        <f t="shared" si="82"/>
        <v>Blank</v>
      </c>
      <c r="F5010">
        <f>_xlfn.XLOOKUP(C5010,'Wk no''s'!B:B,'Wk no''s'!C:C,FALSE)</f>
        <v>26</v>
      </c>
    </row>
    <row r="5011" spans="1:6" x14ac:dyDescent="0.25">
      <c r="A5011" t="s">
        <v>10191</v>
      </c>
      <c r="C5011" s="1">
        <v>45833</v>
      </c>
      <c r="D5011" t="s">
        <v>2</v>
      </c>
      <c r="E5011" s="8" t="str">
        <f t="shared" si="82"/>
        <v>Blank</v>
      </c>
      <c r="F5011">
        <f>_xlfn.XLOOKUP(C5011,'Wk no''s'!B:B,'Wk no''s'!C:C,FALSE)</f>
        <v>26</v>
      </c>
    </row>
    <row r="5012" spans="1:6" x14ac:dyDescent="0.25">
      <c r="A5012" t="s">
        <v>10192</v>
      </c>
      <c r="B5012">
        <v>0</v>
      </c>
      <c r="C5012" s="1">
        <v>45833</v>
      </c>
      <c r="D5012" t="s">
        <v>2</v>
      </c>
      <c r="E5012" s="8" t="str">
        <f t="shared" si="82"/>
        <v>Blank</v>
      </c>
      <c r="F5012">
        <f>_xlfn.XLOOKUP(C5012,'Wk no''s'!B:B,'Wk no''s'!C:C,FALSE)</f>
        <v>26</v>
      </c>
    </row>
    <row r="5013" spans="1:6" x14ac:dyDescent="0.25">
      <c r="A5013" t="s">
        <v>10077</v>
      </c>
      <c r="B5013">
        <v>0</v>
      </c>
      <c r="C5013" s="1">
        <v>45833</v>
      </c>
      <c r="D5013" t="s">
        <v>2</v>
      </c>
      <c r="E5013" s="8" t="str">
        <f t="shared" si="82"/>
        <v>Blank</v>
      </c>
      <c r="F5013">
        <f>_xlfn.XLOOKUP(C5013,'Wk no''s'!B:B,'Wk no''s'!C:C,FALSE)</f>
        <v>26</v>
      </c>
    </row>
    <row r="5014" spans="1:6" x14ac:dyDescent="0.25">
      <c r="A5014" t="s">
        <v>10193</v>
      </c>
      <c r="C5014" s="1">
        <v>45833</v>
      </c>
      <c r="D5014" t="s">
        <v>2</v>
      </c>
      <c r="E5014" s="8" t="str">
        <f t="shared" si="82"/>
        <v>Blank</v>
      </c>
      <c r="F5014">
        <f>_xlfn.XLOOKUP(C5014,'Wk no''s'!B:B,'Wk no''s'!C:C,FALSE)</f>
        <v>26</v>
      </c>
    </row>
    <row r="5015" spans="1:6" x14ac:dyDescent="0.25">
      <c r="A5015" t="s">
        <v>10017</v>
      </c>
      <c r="B5015">
        <v>16</v>
      </c>
      <c r="C5015" s="1">
        <v>45834</v>
      </c>
      <c r="D5015" t="s">
        <v>2</v>
      </c>
      <c r="E5015" s="8" t="str">
        <f t="shared" si="82"/>
        <v>Not Blank</v>
      </c>
      <c r="F5015">
        <f>_xlfn.XLOOKUP(C5015,'Wk no''s'!B:B,'Wk no''s'!C:C,FALSE)</f>
        <v>26</v>
      </c>
    </row>
    <row r="5016" spans="1:6" x14ac:dyDescent="0.25">
      <c r="A5016" t="s">
        <v>10194</v>
      </c>
      <c r="C5016" s="1">
        <v>45833</v>
      </c>
      <c r="D5016" t="s">
        <v>2</v>
      </c>
      <c r="E5016" s="8" t="str">
        <f t="shared" si="82"/>
        <v>Blank</v>
      </c>
      <c r="F5016">
        <f>_xlfn.XLOOKUP(C5016,'Wk no''s'!B:B,'Wk no''s'!C:C,FALSE)</f>
        <v>26</v>
      </c>
    </row>
    <row r="5017" spans="1:6" x14ac:dyDescent="0.25">
      <c r="A5017" t="s">
        <v>10039</v>
      </c>
      <c r="B5017">
        <v>0</v>
      </c>
      <c r="C5017" s="1">
        <v>45834</v>
      </c>
      <c r="D5017" t="s">
        <v>2</v>
      </c>
      <c r="E5017" s="8" t="str">
        <f t="shared" si="82"/>
        <v>Blank</v>
      </c>
      <c r="F5017">
        <f>_xlfn.XLOOKUP(C5017,'Wk no''s'!B:B,'Wk no''s'!C:C,FALSE)</f>
        <v>26</v>
      </c>
    </row>
    <row r="5018" spans="1:6" x14ac:dyDescent="0.25">
      <c r="A5018" t="s">
        <v>9920</v>
      </c>
      <c r="B5018">
        <v>0</v>
      </c>
      <c r="C5018" s="1">
        <v>45834</v>
      </c>
      <c r="D5018" t="s">
        <v>2</v>
      </c>
      <c r="E5018" s="8" t="str">
        <f t="shared" si="82"/>
        <v>Blank</v>
      </c>
      <c r="F5018">
        <f>_xlfn.XLOOKUP(C5018,'Wk no''s'!B:B,'Wk no''s'!C:C,FALSE)</f>
        <v>26</v>
      </c>
    </row>
    <row r="5019" spans="1:6" x14ac:dyDescent="0.25">
      <c r="A5019" t="s">
        <v>10075</v>
      </c>
      <c r="B5019">
        <v>0</v>
      </c>
      <c r="C5019" s="1">
        <v>45834</v>
      </c>
      <c r="D5019" t="s">
        <v>2</v>
      </c>
      <c r="E5019" s="8" t="str">
        <f t="shared" si="82"/>
        <v>Blank</v>
      </c>
      <c r="F5019">
        <f>_xlfn.XLOOKUP(C5019,'Wk no''s'!B:B,'Wk no''s'!C:C,FALSE)</f>
        <v>26</v>
      </c>
    </row>
    <row r="5020" spans="1:6" x14ac:dyDescent="0.25">
      <c r="A5020" t="s">
        <v>10195</v>
      </c>
      <c r="C5020" s="1">
        <v>45834</v>
      </c>
      <c r="D5020" t="s">
        <v>2</v>
      </c>
      <c r="E5020" s="8" t="str">
        <f t="shared" si="82"/>
        <v>Blank</v>
      </c>
      <c r="F5020">
        <f>_xlfn.XLOOKUP(C5020,'Wk no''s'!B:B,'Wk no''s'!C:C,FALSE)</f>
        <v>26</v>
      </c>
    </row>
    <row r="5021" spans="1:6" x14ac:dyDescent="0.25">
      <c r="A5021" t="s">
        <v>10043</v>
      </c>
      <c r="B5021">
        <v>0</v>
      </c>
      <c r="C5021" s="1">
        <v>45834</v>
      </c>
      <c r="D5021" t="s">
        <v>2</v>
      </c>
      <c r="E5021" s="8" t="str">
        <f t="shared" si="82"/>
        <v>Blank</v>
      </c>
      <c r="F5021">
        <f>_xlfn.XLOOKUP(C5021,'Wk no''s'!B:B,'Wk no''s'!C:C,FALSE)</f>
        <v>26</v>
      </c>
    </row>
    <row r="5022" spans="1:6" x14ac:dyDescent="0.25">
      <c r="A5022" t="s">
        <v>10196</v>
      </c>
      <c r="C5022" s="1">
        <v>45834</v>
      </c>
      <c r="D5022" t="s">
        <v>2</v>
      </c>
      <c r="E5022" s="8" t="str">
        <f t="shared" si="82"/>
        <v>Blank</v>
      </c>
      <c r="F5022">
        <f>_xlfn.XLOOKUP(C5022,'Wk no''s'!B:B,'Wk no''s'!C:C,FALSE)</f>
        <v>26</v>
      </c>
    </row>
    <row r="5023" spans="1:6" x14ac:dyDescent="0.25">
      <c r="A5023" t="s">
        <v>10197</v>
      </c>
      <c r="C5023" s="1">
        <v>45834</v>
      </c>
      <c r="D5023" t="s">
        <v>2</v>
      </c>
      <c r="E5023" s="8" t="str">
        <f t="shared" si="82"/>
        <v>Blank</v>
      </c>
      <c r="F5023">
        <f>_xlfn.XLOOKUP(C5023,'Wk no''s'!B:B,'Wk no''s'!C:C,FALSE)</f>
        <v>26</v>
      </c>
    </row>
    <row r="5024" spans="1:6" x14ac:dyDescent="0.25">
      <c r="A5024" t="s">
        <v>10198</v>
      </c>
      <c r="C5024" s="1">
        <v>45834</v>
      </c>
      <c r="D5024" t="s">
        <v>2</v>
      </c>
      <c r="E5024" s="8" t="str">
        <f t="shared" si="82"/>
        <v>Blank</v>
      </c>
      <c r="F5024">
        <f>_xlfn.XLOOKUP(C5024,'Wk no''s'!B:B,'Wk no''s'!C:C,FALSE)</f>
        <v>26</v>
      </c>
    </row>
    <row r="5025" spans="1:6" x14ac:dyDescent="0.25">
      <c r="A5025" t="s">
        <v>9945</v>
      </c>
      <c r="C5025" s="1">
        <v>45834</v>
      </c>
      <c r="D5025" t="s">
        <v>2</v>
      </c>
      <c r="E5025" s="8" t="str">
        <f t="shared" si="82"/>
        <v>Blank</v>
      </c>
      <c r="F5025">
        <f>_xlfn.XLOOKUP(C5025,'Wk no''s'!B:B,'Wk no''s'!C:C,FALSE)</f>
        <v>26</v>
      </c>
    </row>
    <row r="5026" spans="1:6" x14ac:dyDescent="0.25">
      <c r="A5026" t="s">
        <v>10199</v>
      </c>
      <c r="C5026" s="1">
        <v>45834</v>
      </c>
      <c r="D5026" t="s">
        <v>2</v>
      </c>
      <c r="E5026" s="8" t="str">
        <f t="shared" si="82"/>
        <v>Blank</v>
      </c>
      <c r="F5026">
        <f>_xlfn.XLOOKUP(C5026,'Wk no''s'!B:B,'Wk no''s'!C:C,FALSE)</f>
        <v>26</v>
      </c>
    </row>
    <row r="5027" spans="1:6" x14ac:dyDescent="0.25">
      <c r="A5027" t="s">
        <v>9916</v>
      </c>
      <c r="B5027">
        <v>0</v>
      </c>
      <c r="C5027" s="1">
        <v>45834</v>
      </c>
      <c r="D5027" t="s">
        <v>2</v>
      </c>
      <c r="E5027" s="8" t="str">
        <f t="shared" si="82"/>
        <v>Blank</v>
      </c>
      <c r="F5027">
        <f>_xlfn.XLOOKUP(C5027,'Wk no''s'!B:B,'Wk no''s'!C:C,FALSE)</f>
        <v>26</v>
      </c>
    </row>
    <row r="5028" spans="1:6" x14ac:dyDescent="0.25">
      <c r="A5028" t="s">
        <v>10200</v>
      </c>
      <c r="C5028" s="1">
        <v>45834</v>
      </c>
      <c r="D5028" t="s">
        <v>2</v>
      </c>
      <c r="E5028" s="8" t="str">
        <f t="shared" si="82"/>
        <v>Blank</v>
      </c>
      <c r="F5028">
        <f>_xlfn.XLOOKUP(C5028,'Wk no''s'!B:B,'Wk no''s'!C:C,FALSE)</f>
        <v>26</v>
      </c>
    </row>
    <row r="5029" spans="1:6" x14ac:dyDescent="0.25">
      <c r="A5029" t="s">
        <v>10005</v>
      </c>
      <c r="C5029" s="1">
        <v>45834</v>
      </c>
      <c r="D5029" t="s">
        <v>2</v>
      </c>
      <c r="E5029" s="8" t="str">
        <f t="shared" si="82"/>
        <v>Blank</v>
      </c>
      <c r="F5029">
        <f>_xlfn.XLOOKUP(C5029,'Wk no''s'!B:B,'Wk no''s'!C:C,FALSE)</f>
        <v>26</v>
      </c>
    </row>
    <row r="5030" spans="1:6" x14ac:dyDescent="0.25">
      <c r="A5030" t="s">
        <v>10003</v>
      </c>
      <c r="B5030">
        <v>0</v>
      </c>
      <c r="C5030" s="1">
        <v>45834</v>
      </c>
      <c r="D5030" t="s">
        <v>2</v>
      </c>
      <c r="E5030" s="8" t="str">
        <f t="shared" si="82"/>
        <v>Blank</v>
      </c>
      <c r="F5030">
        <f>_xlfn.XLOOKUP(C5030,'Wk no''s'!B:B,'Wk no''s'!C:C,FALSE)</f>
        <v>26</v>
      </c>
    </row>
    <row r="5031" spans="1:6" x14ac:dyDescent="0.25">
      <c r="A5031" t="s">
        <v>10201</v>
      </c>
      <c r="C5031" s="1">
        <v>45834</v>
      </c>
      <c r="D5031" t="s">
        <v>2</v>
      </c>
      <c r="E5031" s="8" t="str">
        <f t="shared" si="82"/>
        <v>Blank</v>
      </c>
      <c r="F5031">
        <f>_xlfn.XLOOKUP(C5031,'Wk no''s'!B:B,'Wk no''s'!C:C,FALSE)</f>
        <v>26</v>
      </c>
    </row>
    <row r="5032" spans="1:6" x14ac:dyDescent="0.25">
      <c r="A5032" t="s">
        <v>10202</v>
      </c>
      <c r="C5032" s="1">
        <v>45834</v>
      </c>
      <c r="D5032" t="s">
        <v>2</v>
      </c>
      <c r="E5032" s="8" t="str">
        <f t="shared" si="82"/>
        <v>Blank</v>
      </c>
      <c r="F5032">
        <f>_xlfn.XLOOKUP(C5032,'Wk no''s'!B:B,'Wk no''s'!C:C,FALSE)</f>
        <v>26</v>
      </c>
    </row>
    <row r="5033" spans="1:6" x14ac:dyDescent="0.25">
      <c r="A5033" t="s">
        <v>10118</v>
      </c>
      <c r="B5033">
        <v>0</v>
      </c>
      <c r="C5033" s="1">
        <v>45834</v>
      </c>
      <c r="D5033" t="s">
        <v>2</v>
      </c>
      <c r="E5033" s="8" t="str">
        <f t="shared" si="82"/>
        <v>Blank</v>
      </c>
      <c r="F5033">
        <f>_xlfn.XLOOKUP(C5033,'Wk no''s'!B:B,'Wk no''s'!C:C,FALSE)</f>
        <v>26</v>
      </c>
    </row>
    <row r="5034" spans="1:6" x14ac:dyDescent="0.25">
      <c r="A5034" t="s">
        <v>10071</v>
      </c>
      <c r="B5034">
        <v>0</v>
      </c>
      <c r="C5034" s="1">
        <v>45834</v>
      </c>
      <c r="D5034" t="s">
        <v>2</v>
      </c>
      <c r="E5034" s="8" t="str">
        <f t="shared" si="82"/>
        <v>Blank</v>
      </c>
      <c r="F5034">
        <f>_xlfn.XLOOKUP(C5034,'Wk no''s'!B:B,'Wk no''s'!C:C,FALSE)</f>
        <v>26</v>
      </c>
    </row>
    <row r="5035" spans="1:6" x14ac:dyDescent="0.25">
      <c r="A5035" t="s">
        <v>10095</v>
      </c>
      <c r="B5035">
        <v>0</v>
      </c>
      <c r="C5035" s="1">
        <v>45834</v>
      </c>
      <c r="D5035" t="s">
        <v>2</v>
      </c>
      <c r="E5035" s="8" t="str">
        <f t="shared" si="82"/>
        <v>Blank</v>
      </c>
      <c r="F5035">
        <f>_xlfn.XLOOKUP(C5035,'Wk no''s'!B:B,'Wk no''s'!C:C,FALSE)</f>
        <v>26</v>
      </c>
    </row>
    <row r="5036" spans="1:6" x14ac:dyDescent="0.25">
      <c r="A5036" t="s">
        <v>9923</v>
      </c>
      <c r="B5036">
        <v>8</v>
      </c>
      <c r="C5036" s="1">
        <v>45835</v>
      </c>
      <c r="D5036" t="s">
        <v>2</v>
      </c>
      <c r="E5036" s="8" t="str">
        <f t="shared" si="82"/>
        <v>Not Blank</v>
      </c>
      <c r="F5036">
        <f>_xlfn.XLOOKUP(C5036,'Wk no''s'!B:B,'Wk no''s'!C:C,FALSE)</f>
        <v>26</v>
      </c>
    </row>
    <row r="5037" spans="1:6" x14ac:dyDescent="0.25">
      <c r="A5037" t="s">
        <v>10113</v>
      </c>
      <c r="B5037">
        <v>0</v>
      </c>
      <c r="C5037" s="1">
        <v>45834</v>
      </c>
      <c r="D5037" t="s">
        <v>2</v>
      </c>
      <c r="E5037" s="8" t="str">
        <f t="shared" si="82"/>
        <v>Blank</v>
      </c>
      <c r="F5037">
        <f>_xlfn.XLOOKUP(C5037,'Wk no''s'!B:B,'Wk no''s'!C:C,FALSE)</f>
        <v>26</v>
      </c>
    </row>
    <row r="5038" spans="1:6" x14ac:dyDescent="0.25">
      <c r="A5038" t="s">
        <v>9902</v>
      </c>
      <c r="B5038">
        <v>0</v>
      </c>
      <c r="C5038" s="1">
        <v>45834</v>
      </c>
      <c r="D5038" t="s">
        <v>2</v>
      </c>
      <c r="E5038" s="8" t="str">
        <f t="shared" si="82"/>
        <v>Blank</v>
      </c>
      <c r="F5038">
        <f>_xlfn.XLOOKUP(C5038,'Wk no''s'!B:B,'Wk no''s'!C:C,FALSE)</f>
        <v>26</v>
      </c>
    </row>
    <row r="5039" spans="1:6" x14ac:dyDescent="0.25">
      <c r="A5039" t="s">
        <v>10011</v>
      </c>
      <c r="B5039">
        <v>0</v>
      </c>
      <c r="C5039" s="1">
        <v>45834</v>
      </c>
      <c r="D5039" t="s">
        <v>2</v>
      </c>
      <c r="E5039" s="8" t="str">
        <f t="shared" si="82"/>
        <v>Blank</v>
      </c>
      <c r="F5039">
        <f>_xlfn.XLOOKUP(C5039,'Wk no''s'!B:B,'Wk no''s'!C:C,FALSE)</f>
        <v>26</v>
      </c>
    </row>
    <row r="5040" spans="1:6" x14ac:dyDescent="0.25">
      <c r="A5040" t="s">
        <v>10203</v>
      </c>
      <c r="C5040" s="1">
        <v>45834</v>
      </c>
      <c r="D5040" t="s">
        <v>2</v>
      </c>
      <c r="E5040" s="8" t="str">
        <f t="shared" si="82"/>
        <v>Blank</v>
      </c>
      <c r="F5040">
        <f>_xlfn.XLOOKUP(C5040,'Wk no''s'!B:B,'Wk no''s'!C:C,FALSE)</f>
        <v>26</v>
      </c>
    </row>
    <row r="5041" spans="1:6" x14ac:dyDescent="0.25">
      <c r="A5041" t="s">
        <v>10008</v>
      </c>
      <c r="C5041" s="1">
        <v>45834</v>
      </c>
      <c r="D5041" t="s">
        <v>2</v>
      </c>
      <c r="E5041" s="8" t="str">
        <f t="shared" si="82"/>
        <v>Blank</v>
      </c>
      <c r="F5041">
        <f>_xlfn.XLOOKUP(C5041,'Wk no''s'!B:B,'Wk no''s'!C:C,FALSE)</f>
        <v>26</v>
      </c>
    </row>
    <row r="5042" spans="1:6" x14ac:dyDescent="0.25">
      <c r="A5042" t="s">
        <v>9912</v>
      </c>
      <c r="B5042">
        <v>0</v>
      </c>
      <c r="C5042" s="1">
        <v>45834</v>
      </c>
      <c r="D5042" t="s">
        <v>2</v>
      </c>
      <c r="E5042" s="8" t="str">
        <f t="shared" si="82"/>
        <v>Blank</v>
      </c>
      <c r="F5042">
        <f>_xlfn.XLOOKUP(C5042,'Wk no''s'!B:B,'Wk no''s'!C:C,FALSE)</f>
        <v>26</v>
      </c>
    </row>
    <row r="5043" spans="1:6" x14ac:dyDescent="0.25">
      <c r="A5043" t="s">
        <v>10073</v>
      </c>
      <c r="B5043">
        <v>0</v>
      </c>
      <c r="C5043" s="1">
        <v>45834</v>
      </c>
      <c r="D5043" t="s">
        <v>2</v>
      </c>
      <c r="E5043" s="8" t="str">
        <f t="shared" si="82"/>
        <v>Blank</v>
      </c>
      <c r="F5043">
        <f>_xlfn.XLOOKUP(C5043,'Wk no''s'!B:B,'Wk no''s'!C:C,FALSE)</f>
        <v>26</v>
      </c>
    </row>
    <row r="5044" spans="1:6" x14ac:dyDescent="0.25">
      <c r="A5044" t="s">
        <v>10204</v>
      </c>
      <c r="C5044" s="1">
        <v>45834</v>
      </c>
      <c r="D5044" t="s">
        <v>2</v>
      </c>
      <c r="E5044" s="8" t="str">
        <f t="shared" si="82"/>
        <v>Blank</v>
      </c>
      <c r="F5044">
        <f>_xlfn.XLOOKUP(C5044,'Wk no''s'!B:B,'Wk no''s'!C:C,FALSE)</f>
        <v>26</v>
      </c>
    </row>
    <row r="5045" spans="1:6" x14ac:dyDescent="0.25">
      <c r="A5045" t="s">
        <v>10079</v>
      </c>
      <c r="B5045">
        <v>0</v>
      </c>
      <c r="C5045" s="1">
        <v>45834</v>
      </c>
      <c r="D5045" t="s">
        <v>2</v>
      </c>
      <c r="E5045" s="8" t="str">
        <f t="shared" si="82"/>
        <v>Blank</v>
      </c>
      <c r="F5045">
        <f>_xlfn.XLOOKUP(C5045,'Wk no''s'!B:B,'Wk no''s'!C:C,FALSE)</f>
        <v>26</v>
      </c>
    </row>
    <row r="5046" spans="1:6" x14ac:dyDescent="0.25">
      <c r="A5046" t="s">
        <v>10067</v>
      </c>
      <c r="B5046">
        <v>0</v>
      </c>
      <c r="C5046" s="1">
        <v>45834</v>
      </c>
      <c r="D5046" t="s">
        <v>2</v>
      </c>
      <c r="E5046" s="8" t="str">
        <f t="shared" si="82"/>
        <v>Blank</v>
      </c>
      <c r="F5046">
        <f>_xlfn.XLOOKUP(C5046,'Wk no''s'!B:B,'Wk no''s'!C:C,FALSE)</f>
        <v>26</v>
      </c>
    </row>
    <row r="5047" spans="1:6" x14ac:dyDescent="0.25">
      <c r="A5047" t="s">
        <v>10205</v>
      </c>
      <c r="C5047" s="1">
        <v>45834</v>
      </c>
      <c r="D5047" t="s">
        <v>2</v>
      </c>
      <c r="E5047" s="8" t="str">
        <f t="shared" si="82"/>
        <v>Blank</v>
      </c>
      <c r="F5047">
        <f>_xlfn.XLOOKUP(C5047,'Wk no''s'!B:B,'Wk no''s'!C:C,FALSE)</f>
        <v>26</v>
      </c>
    </row>
    <row r="5048" spans="1:6" x14ac:dyDescent="0.25">
      <c r="A5048" t="s">
        <v>10105</v>
      </c>
      <c r="B5048">
        <v>0</v>
      </c>
      <c r="C5048" s="1">
        <v>45834</v>
      </c>
      <c r="D5048" t="s">
        <v>2</v>
      </c>
      <c r="E5048" s="8" t="str">
        <f t="shared" si="82"/>
        <v>Blank</v>
      </c>
      <c r="F5048">
        <f>_xlfn.XLOOKUP(C5048,'Wk no''s'!B:B,'Wk no''s'!C:C,FALSE)</f>
        <v>26</v>
      </c>
    </row>
    <row r="5049" spans="1:6" x14ac:dyDescent="0.25">
      <c r="A5049" t="s">
        <v>10206</v>
      </c>
      <c r="C5049" s="1">
        <v>45834</v>
      </c>
      <c r="D5049" t="s">
        <v>2</v>
      </c>
      <c r="E5049" s="8" t="str">
        <f t="shared" si="82"/>
        <v>Blank</v>
      </c>
      <c r="F5049">
        <f>_xlfn.XLOOKUP(C5049,'Wk no''s'!B:B,'Wk no''s'!C:C,FALSE)</f>
        <v>26</v>
      </c>
    </row>
    <row r="5050" spans="1:6" x14ac:dyDescent="0.25">
      <c r="A5050" t="s">
        <v>10207</v>
      </c>
      <c r="C5050" s="1">
        <v>45834</v>
      </c>
      <c r="D5050" t="s">
        <v>2</v>
      </c>
      <c r="E5050" s="8" t="str">
        <f t="shared" si="82"/>
        <v>Blank</v>
      </c>
      <c r="F5050">
        <f>_xlfn.XLOOKUP(C5050,'Wk no''s'!B:B,'Wk no''s'!C:C,FALSE)</f>
        <v>26</v>
      </c>
    </row>
    <row r="5051" spans="1:6" x14ac:dyDescent="0.25">
      <c r="A5051" t="s">
        <v>10208</v>
      </c>
      <c r="C5051" s="1">
        <v>45834</v>
      </c>
      <c r="D5051" t="s">
        <v>2</v>
      </c>
      <c r="E5051" s="8" t="str">
        <f t="shared" si="82"/>
        <v>Blank</v>
      </c>
      <c r="F5051">
        <f>_xlfn.XLOOKUP(C5051,'Wk no''s'!B:B,'Wk no''s'!C:C,FALSE)</f>
        <v>26</v>
      </c>
    </row>
    <row r="5052" spans="1:6" x14ac:dyDescent="0.25">
      <c r="A5052" t="s">
        <v>10034</v>
      </c>
      <c r="B5052">
        <v>8</v>
      </c>
      <c r="C5052" s="1">
        <v>45835</v>
      </c>
      <c r="D5052" t="s">
        <v>2</v>
      </c>
      <c r="E5052" s="8" t="str">
        <f t="shared" si="82"/>
        <v>Not Blank</v>
      </c>
      <c r="F5052">
        <f>_xlfn.XLOOKUP(C5052,'Wk no''s'!B:B,'Wk no''s'!C:C,FALSE)</f>
        <v>26</v>
      </c>
    </row>
    <row r="5053" spans="1:6" x14ac:dyDescent="0.25">
      <c r="A5053" t="s">
        <v>10209</v>
      </c>
      <c r="C5053" s="1">
        <v>45834</v>
      </c>
      <c r="D5053" t="s">
        <v>2</v>
      </c>
      <c r="E5053" s="8" t="str">
        <f t="shared" si="82"/>
        <v>Blank</v>
      </c>
      <c r="F5053">
        <f>_xlfn.XLOOKUP(C5053,'Wk no''s'!B:B,'Wk no''s'!C:C,FALSE)</f>
        <v>26</v>
      </c>
    </row>
    <row r="5054" spans="1:6" x14ac:dyDescent="0.25">
      <c r="A5054" t="s">
        <v>10091</v>
      </c>
      <c r="B5054">
        <v>0</v>
      </c>
      <c r="C5054" s="1">
        <v>45834</v>
      </c>
      <c r="D5054" t="s">
        <v>2</v>
      </c>
      <c r="E5054" s="8" t="str">
        <f t="shared" si="82"/>
        <v>Blank</v>
      </c>
      <c r="F5054">
        <f>_xlfn.XLOOKUP(C5054,'Wk no''s'!B:B,'Wk no''s'!C:C,FALSE)</f>
        <v>26</v>
      </c>
    </row>
    <row r="5055" spans="1:6" x14ac:dyDescent="0.25">
      <c r="A5055" t="s">
        <v>10210</v>
      </c>
      <c r="C5055" s="1">
        <v>45834</v>
      </c>
      <c r="D5055" t="s">
        <v>2</v>
      </c>
      <c r="E5055" s="8" t="str">
        <f t="shared" si="82"/>
        <v>Blank</v>
      </c>
      <c r="F5055">
        <f>_xlfn.XLOOKUP(C5055,'Wk no''s'!B:B,'Wk no''s'!C:C,FALSE)</f>
        <v>26</v>
      </c>
    </row>
    <row r="5056" spans="1:6" x14ac:dyDescent="0.25">
      <c r="A5056" t="s">
        <v>10115</v>
      </c>
      <c r="B5056">
        <v>8</v>
      </c>
      <c r="C5056" s="1">
        <v>45835</v>
      </c>
      <c r="D5056" t="s">
        <v>2</v>
      </c>
      <c r="E5056" s="8" t="str">
        <f t="shared" si="82"/>
        <v>Not Blank</v>
      </c>
      <c r="F5056">
        <f>_xlfn.XLOOKUP(C5056,'Wk no''s'!B:B,'Wk no''s'!C:C,FALSE)</f>
        <v>26</v>
      </c>
    </row>
    <row r="5057" spans="1:6" x14ac:dyDescent="0.25">
      <c r="A5057" t="s">
        <v>10211</v>
      </c>
      <c r="C5057" s="1">
        <v>45834</v>
      </c>
      <c r="D5057" t="s">
        <v>2</v>
      </c>
      <c r="E5057" s="8" t="str">
        <f t="shared" si="82"/>
        <v>Blank</v>
      </c>
      <c r="F5057">
        <f>_xlfn.XLOOKUP(C5057,'Wk no''s'!B:B,'Wk no''s'!C:C,FALSE)</f>
        <v>26</v>
      </c>
    </row>
    <row r="5058" spans="1:6" x14ac:dyDescent="0.25">
      <c r="A5058" t="s">
        <v>9926</v>
      </c>
      <c r="B5058">
        <v>0</v>
      </c>
      <c r="C5058" s="1">
        <v>45834</v>
      </c>
      <c r="D5058" t="s">
        <v>2</v>
      </c>
      <c r="E5058" s="8" t="str">
        <f t="shared" si="82"/>
        <v>Blank</v>
      </c>
      <c r="F5058">
        <f>_xlfn.XLOOKUP(C5058,'Wk no''s'!B:B,'Wk no''s'!C:C,FALSE)</f>
        <v>26</v>
      </c>
    </row>
    <row r="5059" spans="1:6" x14ac:dyDescent="0.25">
      <c r="A5059" t="s">
        <v>9978</v>
      </c>
      <c r="B5059">
        <v>-8</v>
      </c>
      <c r="C5059" s="1">
        <v>45834</v>
      </c>
      <c r="D5059" t="s">
        <v>2</v>
      </c>
      <c r="E5059" s="8" t="str">
        <f t="shared" si="82"/>
        <v>Not Blank</v>
      </c>
      <c r="F5059">
        <f>_xlfn.XLOOKUP(C5059,'Wk no''s'!B:B,'Wk no''s'!C:C,FALSE)</f>
        <v>26</v>
      </c>
    </row>
    <row r="5060" spans="1:6" x14ac:dyDescent="0.25">
      <c r="A5060" t="s">
        <v>10110</v>
      </c>
      <c r="B5060">
        <v>16</v>
      </c>
      <c r="C5060" s="1">
        <v>45835</v>
      </c>
      <c r="D5060" t="s">
        <v>2</v>
      </c>
      <c r="E5060" s="8" t="str">
        <f t="shared" si="82"/>
        <v>Not Blank</v>
      </c>
      <c r="F5060">
        <f>_xlfn.XLOOKUP(C5060,'Wk no''s'!B:B,'Wk no''s'!C:C,FALSE)</f>
        <v>26</v>
      </c>
    </row>
    <row r="5061" spans="1:6" x14ac:dyDescent="0.25">
      <c r="A5061" t="s">
        <v>10212</v>
      </c>
      <c r="C5061" s="1">
        <v>45835</v>
      </c>
      <c r="D5061" t="s">
        <v>2</v>
      </c>
      <c r="E5061" s="8" t="str">
        <f t="shared" si="82"/>
        <v>Blank</v>
      </c>
      <c r="F5061">
        <f>_xlfn.XLOOKUP(C5061,'Wk no''s'!B:B,'Wk no''s'!C:C,FALSE)</f>
        <v>26</v>
      </c>
    </row>
    <row r="5062" spans="1:6" x14ac:dyDescent="0.25">
      <c r="A5062" t="s">
        <v>10213</v>
      </c>
      <c r="C5062" s="1">
        <v>45835</v>
      </c>
      <c r="D5062" t="s">
        <v>2</v>
      </c>
      <c r="E5062" s="8" t="str">
        <f t="shared" si="82"/>
        <v>Blank</v>
      </c>
      <c r="F5062">
        <f>_xlfn.XLOOKUP(C5062,'Wk no''s'!B:B,'Wk no''s'!C:C,FALSE)</f>
        <v>26</v>
      </c>
    </row>
    <row r="5063" spans="1:6" x14ac:dyDescent="0.25">
      <c r="A5063" t="s">
        <v>10013</v>
      </c>
      <c r="B5063">
        <v>0</v>
      </c>
      <c r="C5063" s="1">
        <v>45835</v>
      </c>
      <c r="D5063" t="s">
        <v>2</v>
      </c>
      <c r="E5063" s="8" t="str">
        <f t="shared" si="82"/>
        <v>Blank</v>
      </c>
      <c r="F5063">
        <f>_xlfn.XLOOKUP(C5063,'Wk no''s'!B:B,'Wk no''s'!C:C,FALSE)</f>
        <v>26</v>
      </c>
    </row>
    <row r="5064" spans="1:6" x14ac:dyDescent="0.25">
      <c r="A5064" t="s">
        <v>10214</v>
      </c>
      <c r="C5064" s="1">
        <v>45835</v>
      </c>
      <c r="D5064" t="s">
        <v>2</v>
      </c>
      <c r="E5064" s="8" t="str">
        <f t="shared" si="82"/>
        <v>Blank</v>
      </c>
      <c r="F5064">
        <f>_xlfn.XLOOKUP(C5064,'Wk no''s'!B:B,'Wk no''s'!C:C,FALSE)</f>
        <v>26</v>
      </c>
    </row>
    <row r="5065" spans="1:6" x14ac:dyDescent="0.25">
      <c r="A5065" t="s">
        <v>10215</v>
      </c>
      <c r="C5065" s="1">
        <v>45835</v>
      </c>
      <c r="D5065" t="s">
        <v>2</v>
      </c>
      <c r="E5065" s="8" t="str">
        <f t="shared" si="82"/>
        <v>Blank</v>
      </c>
      <c r="F5065">
        <f>_xlfn.XLOOKUP(C5065,'Wk no''s'!B:B,'Wk no''s'!C:C,FALSE)</f>
        <v>26</v>
      </c>
    </row>
    <row r="5066" spans="1:6" x14ac:dyDescent="0.25">
      <c r="A5066" t="s">
        <v>9904</v>
      </c>
      <c r="B5066">
        <v>0</v>
      </c>
      <c r="C5066" s="1">
        <v>45835</v>
      </c>
      <c r="D5066" t="s">
        <v>2</v>
      </c>
      <c r="E5066" s="8" t="str">
        <f t="shared" si="82"/>
        <v>Blank</v>
      </c>
      <c r="F5066">
        <f>_xlfn.XLOOKUP(C5066,'Wk no''s'!B:B,'Wk no''s'!C:C,FALSE)</f>
        <v>26</v>
      </c>
    </row>
    <row r="5067" spans="1:6" x14ac:dyDescent="0.25">
      <c r="A5067" t="s">
        <v>9932</v>
      </c>
      <c r="B5067">
        <v>0</v>
      </c>
      <c r="C5067" s="1">
        <v>45835</v>
      </c>
      <c r="D5067" t="s">
        <v>2</v>
      </c>
      <c r="E5067" s="8" t="str">
        <f t="shared" si="82"/>
        <v>Blank</v>
      </c>
      <c r="F5067">
        <f>_xlfn.XLOOKUP(C5067,'Wk no''s'!B:B,'Wk no''s'!C:C,FALSE)</f>
        <v>26</v>
      </c>
    </row>
    <row r="5068" spans="1:6" x14ac:dyDescent="0.25">
      <c r="A5068" t="s">
        <v>9938</v>
      </c>
      <c r="B5068">
        <v>0</v>
      </c>
      <c r="C5068" s="1">
        <v>45835</v>
      </c>
      <c r="D5068" t="s">
        <v>2</v>
      </c>
      <c r="E5068" s="8" t="str">
        <f t="shared" ref="E5068:E5099" si="83">IF(B5068=0,"Blank","Not Blank")</f>
        <v>Blank</v>
      </c>
      <c r="F5068">
        <f>_xlfn.XLOOKUP(C5068,'Wk no''s'!B:B,'Wk no''s'!C:C,FALSE)</f>
        <v>26</v>
      </c>
    </row>
    <row r="5069" spans="1:6" x14ac:dyDescent="0.25">
      <c r="A5069" t="s">
        <v>10216</v>
      </c>
      <c r="C5069" s="1">
        <v>45835</v>
      </c>
      <c r="D5069" t="s">
        <v>2</v>
      </c>
      <c r="E5069" s="8" t="str">
        <f t="shared" si="83"/>
        <v>Blank</v>
      </c>
      <c r="F5069">
        <f>_xlfn.XLOOKUP(C5069,'Wk no''s'!B:B,'Wk no''s'!C:C,FALSE)</f>
        <v>26</v>
      </c>
    </row>
    <row r="5070" spans="1:6" x14ac:dyDescent="0.25">
      <c r="A5070" t="s">
        <v>9947</v>
      </c>
      <c r="B5070">
        <v>0</v>
      </c>
      <c r="C5070" s="1">
        <v>45835</v>
      </c>
      <c r="D5070" t="s">
        <v>2</v>
      </c>
      <c r="E5070" s="8" t="str">
        <f t="shared" si="83"/>
        <v>Blank</v>
      </c>
      <c r="F5070">
        <f>_xlfn.XLOOKUP(C5070,'Wk no''s'!B:B,'Wk no''s'!C:C,FALSE)</f>
        <v>26</v>
      </c>
    </row>
    <row r="5071" spans="1:6" x14ac:dyDescent="0.25">
      <c r="A5071" t="s">
        <v>10093</v>
      </c>
      <c r="C5071" s="1">
        <v>45835</v>
      </c>
      <c r="D5071" t="s">
        <v>2</v>
      </c>
      <c r="E5071" s="8" t="str">
        <f t="shared" si="83"/>
        <v>Blank</v>
      </c>
      <c r="F5071">
        <f>_xlfn.XLOOKUP(C5071,'Wk no''s'!B:B,'Wk no''s'!C:C,FALSE)</f>
        <v>26</v>
      </c>
    </row>
    <row r="5072" spans="1:6" x14ac:dyDescent="0.25">
      <c r="A5072" t="s">
        <v>10217</v>
      </c>
      <c r="C5072" s="1">
        <v>45835</v>
      </c>
      <c r="D5072" t="s">
        <v>2</v>
      </c>
      <c r="E5072" s="8" t="str">
        <f t="shared" si="83"/>
        <v>Blank</v>
      </c>
      <c r="F5072">
        <f>_xlfn.XLOOKUP(C5072,'Wk no''s'!B:B,'Wk no''s'!C:C,FALSE)</f>
        <v>26</v>
      </c>
    </row>
    <row r="5073" spans="1:6" x14ac:dyDescent="0.25">
      <c r="A5073" t="s">
        <v>10065</v>
      </c>
      <c r="B5073">
        <v>0</v>
      </c>
      <c r="C5073" s="1">
        <v>45835</v>
      </c>
      <c r="D5073" t="s">
        <v>2</v>
      </c>
      <c r="E5073" s="8" t="str">
        <f t="shared" si="83"/>
        <v>Blank</v>
      </c>
      <c r="F5073">
        <f>_xlfn.XLOOKUP(C5073,'Wk no''s'!B:B,'Wk no''s'!C:C,FALSE)</f>
        <v>26</v>
      </c>
    </row>
    <row r="5074" spans="1:6" x14ac:dyDescent="0.25">
      <c r="A5074" t="s">
        <v>9940</v>
      </c>
      <c r="B5074">
        <v>0</v>
      </c>
      <c r="C5074" s="1">
        <v>45835</v>
      </c>
      <c r="D5074" t="s">
        <v>2</v>
      </c>
      <c r="E5074" s="8" t="str">
        <f t="shared" si="83"/>
        <v>Blank</v>
      </c>
      <c r="F5074">
        <f>_xlfn.XLOOKUP(C5074,'Wk no''s'!B:B,'Wk no''s'!C:C,FALSE)</f>
        <v>26</v>
      </c>
    </row>
    <row r="5075" spans="1:6" x14ac:dyDescent="0.25">
      <c r="A5075" t="s">
        <v>10045</v>
      </c>
      <c r="B5075">
        <v>0</v>
      </c>
      <c r="C5075" s="1">
        <v>45835</v>
      </c>
      <c r="D5075" t="s">
        <v>2</v>
      </c>
      <c r="E5075" s="8" t="str">
        <f t="shared" si="83"/>
        <v>Blank</v>
      </c>
      <c r="F5075">
        <f>_xlfn.XLOOKUP(C5075,'Wk no''s'!B:B,'Wk no''s'!C:C,FALSE)</f>
        <v>26</v>
      </c>
    </row>
    <row r="5076" spans="1:6" x14ac:dyDescent="0.25">
      <c r="A5076" t="s">
        <v>10218</v>
      </c>
      <c r="C5076" s="1">
        <v>45835</v>
      </c>
      <c r="D5076" t="s">
        <v>2</v>
      </c>
      <c r="E5076" s="8" t="str">
        <f t="shared" si="83"/>
        <v>Blank</v>
      </c>
      <c r="F5076">
        <f>_xlfn.XLOOKUP(C5076,'Wk no''s'!B:B,'Wk no''s'!C:C,FALSE)</f>
        <v>26</v>
      </c>
    </row>
    <row r="5077" spans="1:6" x14ac:dyDescent="0.25">
      <c r="A5077" t="s">
        <v>10219</v>
      </c>
      <c r="C5077" s="1">
        <v>45835</v>
      </c>
      <c r="D5077" t="s">
        <v>2</v>
      </c>
      <c r="E5077" s="8" t="str">
        <f t="shared" si="83"/>
        <v>Blank</v>
      </c>
      <c r="F5077">
        <f>_xlfn.XLOOKUP(C5077,'Wk no''s'!B:B,'Wk no''s'!C:C,FALSE)</f>
        <v>26</v>
      </c>
    </row>
    <row r="5078" spans="1:6" x14ac:dyDescent="0.25">
      <c r="A5078" t="s">
        <v>10220</v>
      </c>
      <c r="C5078" s="1">
        <v>45835</v>
      </c>
      <c r="D5078" t="s">
        <v>2</v>
      </c>
      <c r="E5078" s="8" t="str">
        <f t="shared" si="83"/>
        <v>Blank</v>
      </c>
      <c r="F5078">
        <f>_xlfn.XLOOKUP(C5078,'Wk no''s'!B:B,'Wk no''s'!C:C,FALSE)</f>
        <v>26</v>
      </c>
    </row>
    <row r="5079" spans="1:6" x14ac:dyDescent="0.25">
      <c r="A5079" t="s">
        <v>10221</v>
      </c>
      <c r="C5079" s="1">
        <v>45835</v>
      </c>
      <c r="D5079" t="s">
        <v>2</v>
      </c>
      <c r="E5079" s="8" t="str">
        <f t="shared" si="83"/>
        <v>Blank</v>
      </c>
      <c r="F5079">
        <f>_xlfn.XLOOKUP(C5079,'Wk no''s'!B:B,'Wk no''s'!C:C,FALSE)</f>
        <v>26</v>
      </c>
    </row>
    <row r="5080" spans="1:6" x14ac:dyDescent="0.25">
      <c r="A5080" t="s">
        <v>10019</v>
      </c>
      <c r="B5080">
        <v>0</v>
      </c>
      <c r="C5080" s="1">
        <v>45835</v>
      </c>
      <c r="D5080" t="s">
        <v>2</v>
      </c>
      <c r="E5080" s="8" t="str">
        <f t="shared" si="83"/>
        <v>Blank</v>
      </c>
      <c r="F5080">
        <f>_xlfn.XLOOKUP(C5080,'Wk no''s'!B:B,'Wk no''s'!C:C,FALSE)</f>
        <v>26</v>
      </c>
    </row>
    <row r="5081" spans="1:6" x14ac:dyDescent="0.25">
      <c r="A5081" t="s">
        <v>10107</v>
      </c>
      <c r="B5081">
        <v>0</v>
      </c>
      <c r="C5081" s="1">
        <v>45835</v>
      </c>
      <c r="D5081" t="s">
        <v>2</v>
      </c>
      <c r="E5081" s="8" t="str">
        <f t="shared" si="83"/>
        <v>Blank</v>
      </c>
      <c r="F5081">
        <f>_xlfn.XLOOKUP(C5081,'Wk no''s'!B:B,'Wk no''s'!C:C,FALSE)</f>
        <v>26</v>
      </c>
    </row>
    <row r="5082" spans="1:6" x14ac:dyDescent="0.25">
      <c r="A5082" t="s">
        <v>9963</v>
      </c>
      <c r="B5082">
        <v>0</v>
      </c>
      <c r="C5082" s="1">
        <v>45835</v>
      </c>
      <c r="D5082" t="s">
        <v>2</v>
      </c>
      <c r="E5082" s="8" t="str">
        <f t="shared" si="83"/>
        <v>Blank</v>
      </c>
      <c r="F5082">
        <f>_xlfn.XLOOKUP(C5082,'Wk no''s'!B:B,'Wk no''s'!C:C,FALSE)</f>
        <v>26</v>
      </c>
    </row>
    <row r="5083" spans="1:6" x14ac:dyDescent="0.25">
      <c r="A5083" t="s">
        <v>10069</v>
      </c>
      <c r="C5083" s="1">
        <v>45835</v>
      </c>
      <c r="D5083" t="s">
        <v>2</v>
      </c>
      <c r="E5083" s="8" t="str">
        <f t="shared" si="83"/>
        <v>Blank</v>
      </c>
      <c r="F5083">
        <f>_xlfn.XLOOKUP(C5083,'Wk no''s'!B:B,'Wk no''s'!C:C,FALSE)</f>
        <v>26</v>
      </c>
    </row>
    <row r="5084" spans="1:6" x14ac:dyDescent="0.25">
      <c r="A5084" t="s">
        <v>10222</v>
      </c>
      <c r="C5084" s="1">
        <v>45835</v>
      </c>
      <c r="D5084" t="s">
        <v>2</v>
      </c>
      <c r="E5084" s="8" t="str">
        <f t="shared" si="83"/>
        <v>Blank</v>
      </c>
      <c r="F5084">
        <f>_xlfn.XLOOKUP(C5084,'Wk no''s'!B:B,'Wk no''s'!C:C,FALSE)</f>
        <v>26</v>
      </c>
    </row>
    <row r="5085" spans="1:6" x14ac:dyDescent="0.25">
      <c r="A5085" t="s">
        <v>9990</v>
      </c>
      <c r="B5085">
        <v>0</v>
      </c>
      <c r="C5085" s="1">
        <v>45835</v>
      </c>
      <c r="D5085" t="s">
        <v>2</v>
      </c>
      <c r="E5085" s="8" t="str">
        <f t="shared" si="83"/>
        <v>Blank</v>
      </c>
      <c r="F5085">
        <f>_xlfn.XLOOKUP(C5085,'Wk no''s'!B:B,'Wk no''s'!C:C,FALSE)</f>
        <v>26</v>
      </c>
    </row>
    <row r="5086" spans="1:6" x14ac:dyDescent="0.25">
      <c r="A5086" t="s">
        <v>9949</v>
      </c>
      <c r="C5086" s="1">
        <v>45835</v>
      </c>
      <c r="D5086" t="s">
        <v>2</v>
      </c>
      <c r="E5086" s="8" t="str">
        <f t="shared" si="83"/>
        <v>Blank</v>
      </c>
      <c r="F5086">
        <f>_xlfn.XLOOKUP(C5086,'Wk no''s'!B:B,'Wk no''s'!C:C,FALSE)</f>
        <v>26</v>
      </c>
    </row>
    <row r="5087" spans="1:6" x14ac:dyDescent="0.25">
      <c r="A5087" t="s">
        <v>10223</v>
      </c>
      <c r="C5087" s="1">
        <v>45835</v>
      </c>
      <c r="D5087" t="s">
        <v>2</v>
      </c>
      <c r="E5087" s="8" t="str">
        <f t="shared" si="83"/>
        <v>Blank</v>
      </c>
      <c r="F5087">
        <f>_xlfn.XLOOKUP(C5087,'Wk no''s'!B:B,'Wk no''s'!C:C,FALSE)</f>
        <v>26</v>
      </c>
    </row>
    <row r="5088" spans="1:6" x14ac:dyDescent="0.25">
      <c r="A5088" t="s">
        <v>10224</v>
      </c>
      <c r="C5088" s="1">
        <v>45835</v>
      </c>
      <c r="D5088" t="s">
        <v>2</v>
      </c>
      <c r="E5088" s="8" t="str">
        <f t="shared" si="83"/>
        <v>Blank</v>
      </c>
      <c r="F5088">
        <f>_xlfn.XLOOKUP(C5088,'Wk no''s'!B:B,'Wk no''s'!C:C,FALSE)</f>
        <v>26</v>
      </c>
    </row>
    <row r="5089" spans="1:6" x14ac:dyDescent="0.25">
      <c r="A5089" t="s">
        <v>10225</v>
      </c>
      <c r="C5089" s="1">
        <v>45835</v>
      </c>
      <c r="D5089" t="s">
        <v>2</v>
      </c>
      <c r="E5089" s="8" t="str">
        <f t="shared" si="83"/>
        <v>Blank</v>
      </c>
      <c r="F5089">
        <f>_xlfn.XLOOKUP(C5089,'Wk no''s'!B:B,'Wk no''s'!C:C,FALSE)</f>
        <v>26</v>
      </c>
    </row>
    <row r="5090" spans="1:6" x14ac:dyDescent="0.25">
      <c r="A5090" t="s">
        <v>10226</v>
      </c>
      <c r="C5090" s="1">
        <v>45835</v>
      </c>
      <c r="D5090" t="s">
        <v>2</v>
      </c>
      <c r="E5090" s="8" t="str">
        <f t="shared" si="83"/>
        <v>Blank</v>
      </c>
      <c r="F5090">
        <f>_xlfn.XLOOKUP(C5090,'Wk no''s'!B:B,'Wk no''s'!C:C,FALSE)</f>
        <v>26</v>
      </c>
    </row>
    <row r="5091" spans="1:6" x14ac:dyDescent="0.25">
      <c r="A5091" t="s">
        <v>10227</v>
      </c>
      <c r="C5091" s="1">
        <v>45835</v>
      </c>
      <c r="D5091" t="s">
        <v>2</v>
      </c>
      <c r="E5091" s="8" t="str">
        <f t="shared" si="83"/>
        <v>Blank</v>
      </c>
      <c r="F5091">
        <f>_xlfn.XLOOKUP(C5091,'Wk no''s'!B:B,'Wk no''s'!C:C,FALSE)</f>
        <v>26</v>
      </c>
    </row>
    <row r="5092" spans="1:6" x14ac:dyDescent="0.25">
      <c r="A5092" t="s">
        <v>10133</v>
      </c>
      <c r="B5092">
        <v>30</v>
      </c>
      <c r="C5092" s="1">
        <v>45833</v>
      </c>
      <c r="D5092" t="s">
        <v>11</v>
      </c>
      <c r="E5092" s="8" t="str">
        <f t="shared" si="83"/>
        <v>Not Blank</v>
      </c>
      <c r="F5092">
        <f>_xlfn.XLOOKUP(C5092,'Wk no''s'!B:B,'Wk no''s'!C:C,FALSE)</f>
        <v>26</v>
      </c>
    </row>
    <row r="5093" spans="1:6" x14ac:dyDescent="0.25">
      <c r="A5093" t="s">
        <v>10128</v>
      </c>
      <c r="B5093">
        <v>29</v>
      </c>
      <c r="C5093" s="1">
        <v>45833</v>
      </c>
      <c r="D5093" t="s">
        <v>11</v>
      </c>
      <c r="E5093" s="8" t="str">
        <f t="shared" si="83"/>
        <v>Not Blank</v>
      </c>
      <c r="F5093">
        <f>_xlfn.XLOOKUP(C5093,'Wk no''s'!B:B,'Wk no''s'!C:C,FALSE)</f>
        <v>26</v>
      </c>
    </row>
    <row r="5094" spans="1:6" x14ac:dyDescent="0.25">
      <c r="A5094" t="s">
        <v>10131</v>
      </c>
      <c r="B5094">
        <v>8</v>
      </c>
      <c r="C5094" s="1">
        <v>45832</v>
      </c>
      <c r="D5094" t="s">
        <v>11</v>
      </c>
      <c r="E5094" s="8" t="str">
        <f t="shared" si="83"/>
        <v>Not Blank</v>
      </c>
      <c r="F5094">
        <f>_xlfn.XLOOKUP(C5094,'Wk no''s'!B:B,'Wk no''s'!C:C,FALSE)</f>
        <v>26</v>
      </c>
    </row>
    <row r="5095" spans="1:6" x14ac:dyDescent="0.25">
      <c r="A5095" t="s">
        <v>10126</v>
      </c>
      <c r="C5095" s="1">
        <v>45833</v>
      </c>
      <c r="D5095" t="s">
        <v>11</v>
      </c>
      <c r="E5095" s="8" t="str">
        <f t="shared" si="83"/>
        <v>Blank</v>
      </c>
      <c r="F5095">
        <f>_xlfn.XLOOKUP(C5095,'Wk no''s'!B:B,'Wk no''s'!C:C,FALSE)</f>
        <v>26</v>
      </c>
    </row>
    <row r="5096" spans="1:6" x14ac:dyDescent="0.25">
      <c r="A5096" t="s">
        <v>10228</v>
      </c>
      <c r="C5096" s="1">
        <v>45832</v>
      </c>
      <c r="D5096" t="s">
        <v>11</v>
      </c>
      <c r="E5096" s="8" t="str">
        <f t="shared" si="83"/>
        <v>Blank</v>
      </c>
      <c r="F5096">
        <f>_xlfn.XLOOKUP(C5096,'Wk no''s'!B:B,'Wk no''s'!C:C,FALSE)</f>
        <v>26</v>
      </c>
    </row>
    <row r="5097" spans="1:6" x14ac:dyDescent="0.25">
      <c r="A5097" t="s">
        <v>10229</v>
      </c>
      <c r="C5097" s="1">
        <v>45833</v>
      </c>
      <c r="D5097" t="s">
        <v>11</v>
      </c>
      <c r="E5097" s="8" t="str">
        <f t="shared" si="83"/>
        <v>Blank</v>
      </c>
      <c r="F5097">
        <f>_xlfn.XLOOKUP(C5097,'Wk no''s'!B:B,'Wk no''s'!C:C,FALSE)</f>
        <v>26</v>
      </c>
    </row>
    <row r="5098" spans="1:6" x14ac:dyDescent="0.25">
      <c r="A5098" t="s">
        <v>10637</v>
      </c>
      <c r="C5098" s="1">
        <v>45836</v>
      </c>
      <c r="D5098" t="s">
        <v>11</v>
      </c>
      <c r="E5098" s="8" t="str">
        <f t="shared" si="83"/>
        <v>Blank</v>
      </c>
      <c r="F5098">
        <f>_xlfn.XLOOKUP(C5098,'Wk no''s'!B:B,'Wk no''s'!C:C,FALSE)</f>
        <v>27</v>
      </c>
    </row>
    <row r="5099" spans="1:6" x14ac:dyDescent="0.25">
      <c r="A5099" t="s">
        <v>10539</v>
      </c>
      <c r="B5099">
        <v>32</v>
      </c>
      <c r="C5099" s="1">
        <v>45841</v>
      </c>
      <c r="D5099" t="s">
        <v>1</v>
      </c>
      <c r="E5099" s="8" t="str">
        <f t="shared" si="83"/>
        <v>Not Blank</v>
      </c>
      <c r="F5099">
        <f>_xlfn.XLOOKUP(C5099,'Wk no''s'!B:B,'Wk no''s'!C:C,FALSE)</f>
        <v>27</v>
      </c>
    </row>
    <row r="5100" spans="1:6" x14ac:dyDescent="0.25">
      <c r="A5100" t="s">
        <v>10523</v>
      </c>
      <c r="B5100">
        <v>32</v>
      </c>
      <c r="C5100" s="1">
        <v>45841</v>
      </c>
      <c r="D5100" t="s">
        <v>1</v>
      </c>
      <c r="E5100" s="8" t="str">
        <f t="shared" ref="E5100:E5163" si="84">IF(B5100=0,"Blank","Not Blank")</f>
        <v>Not Blank</v>
      </c>
      <c r="F5100">
        <f>_xlfn.XLOOKUP(C5100,'Wk no''s'!B:B,'Wk no''s'!C:C,FALSE)</f>
        <v>27</v>
      </c>
    </row>
    <row r="5101" spans="1:6" x14ac:dyDescent="0.25">
      <c r="A5101" t="s">
        <v>10660</v>
      </c>
      <c r="C5101" s="1">
        <v>45839</v>
      </c>
      <c r="D5101" t="s">
        <v>1</v>
      </c>
      <c r="E5101" s="8" t="str">
        <f t="shared" si="84"/>
        <v>Blank</v>
      </c>
      <c r="F5101">
        <f>_xlfn.XLOOKUP(C5101,'Wk no''s'!B:B,'Wk no''s'!C:C,FALSE)</f>
        <v>27</v>
      </c>
    </row>
    <row r="5102" spans="1:6" x14ac:dyDescent="0.25">
      <c r="A5102" t="s">
        <v>10617</v>
      </c>
      <c r="B5102">
        <v>88</v>
      </c>
      <c r="C5102" s="1">
        <v>45842</v>
      </c>
      <c r="D5102" t="s">
        <v>8</v>
      </c>
      <c r="E5102" s="8" t="str">
        <f t="shared" si="84"/>
        <v>Not Blank</v>
      </c>
      <c r="F5102">
        <f>_xlfn.XLOOKUP(C5102,'Wk no''s'!B:B,'Wk no''s'!C:C,FALSE)</f>
        <v>27</v>
      </c>
    </row>
    <row r="5103" spans="1:6" x14ac:dyDescent="0.25">
      <c r="A5103" t="s">
        <v>10608</v>
      </c>
      <c r="B5103">
        <v>48</v>
      </c>
      <c r="C5103" s="1">
        <v>45842</v>
      </c>
      <c r="D5103" t="s">
        <v>8</v>
      </c>
      <c r="E5103" s="8" t="str">
        <f t="shared" si="84"/>
        <v>Not Blank</v>
      </c>
      <c r="F5103">
        <f>_xlfn.XLOOKUP(C5103,'Wk no''s'!B:B,'Wk no''s'!C:C,FALSE)</f>
        <v>27</v>
      </c>
    </row>
    <row r="5104" spans="1:6" x14ac:dyDescent="0.25">
      <c r="A5104" t="s">
        <v>10535</v>
      </c>
      <c r="B5104">
        <v>16</v>
      </c>
      <c r="C5104" s="1">
        <v>45841</v>
      </c>
      <c r="D5104" t="s">
        <v>8</v>
      </c>
      <c r="E5104" s="8" t="str">
        <f t="shared" si="84"/>
        <v>Not Blank</v>
      </c>
      <c r="F5104">
        <f>_xlfn.XLOOKUP(C5104,'Wk no''s'!B:B,'Wk no''s'!C:C,FALSE)</f>
        <v>27</v>
      </c>
    </row>
    <row r="5105" spans="1:6" x14ac:dyDescent="0.25">
      <c r="A5105" t="s">
        <v>10542</v>
      </c>
      <c r="B5105">
        <v>8</v>
      </c>
      <c r="C5105" s="1">
        <v>45841</v>
      </c>
      <c r="D5105" t="s">
        <v>8</v>
      </c>
      <c r="E5105" s="8" t="str">
        <f t="shared" si="84"/>
        <v>Not Blank</v>
      </c>
      <c r="F5105">
        <f>_xlfn.XLOOKUP(C5105,'Wk no''s'!B:B,'Wk no''s'!C:C,FALSE)</f>
        <v>27</v>
      </c>
    </row>
    <row r="5106" spans="1:6" x14ac:dyDescent="0.25">
      <c r="A5106" t="s">
        <v>10638</v>
      </c>
      <c r="C5106" s="1">
        <v>45838</v>
      </c>
      <c r="D5106" t="s">
        <v>192</v>
      </c>
      <c r="E5106" s="8" t="str">
        <f t="shared" si="84"/>
        <v>Blank</v>
      </c>
      <c r="F5106">
        <f>_xlfn.XLOOKUP(C5106,'Wk no''s'!B:B,'Wk no''s'!C:C,FALSE)</f>
        <v>27</v>
      </c>
    </row>
    <row r="5107" spans="1:6" x14ac:dyDescent="0.25">
      <c r="A5107" t="s">
        <v>10321</v>
      </c>
      <c r="C5107" s="1">
        <v>45838</v>
      </c>
      <c r="D5107" t="s">
        <v>192</v>
      </c>
      <c r="E5107" s="8" t="str">
        <f t="shared" si="84"/>
        <v>Blank</v>
      </c>
      <c r="F5107">
        <f>_xlfn.XLOOKUP(C5107,'Wk no''s'!B:B,'Wk no''s'!C:C,FALSE)</f>
        <v>27</v>
      </c>
    </row>
    <row r="5108" spans="1:6" x14ac:dyDescent="0.25">
      <c r="A5108" t="s">
        <v>10667</v>
      </c>
      <c r="C5108" s="1">
        <v>45840</v>
      </c>
      <c r="D5108" t="s">
        <v>192</v>
      </c>
      <c r="E5108" s="8" t="str">
        <f t="shared" si="84"/>
        <v>Blank</v>
      </c>
      <c r="F5108">
        <f>_xlfn.XLOOKUP(C5108,'Wk no''s'!B:B,'Wk no''s'!C:C,FALSE)</f>
        <v>27</v>
      </c>
    </row>
    <row r="5109" spans="1:6" x14ac:dyDescent="0.25">
      <c r="A5109" t="s">
        <v>10483</v>
      </c>
      <c r="C5109" s="1">
        <v>45840</v>
      </c>
      <c r="D5109" t="s">
        <v>192</v>
      </c>
      <c r="E5109" s="8" t="str">
        <f t="shared" si="84"/>
        <v>Blank</v>
      </c>
      <c r="F5109">
        <f>_xlfn.XLOOKUP(C5109,'Wk no''s'!B:B,'Wk no''s'!C:C,FALSE)</f>
        <v>27</v>
      </c>
    </row>
    <row r="5110" spans="1:6" x14ac:dyDescent="0.25">
      <c r="A5110" t="s">
        <v>10488</v>
      </c>
      <c r="C5110" s="1">
        <v>45840</v>
      </c>
      <c r="D5110" t="s">
        <v>192</v>
      </c>
      <c r="E5110" s="8" t="str">
        <f t="shared" si="84"/>
        <v>Blank</v>
      </c>
      <c r="F5110">
        <f>_xlfn.XLOOKUP(C5110,'Wk no''s'!B:B,'Wk no''s'!C:C,FALSE)</f>
        <v>27</v>
      </c>
    </row>
    <row r="5111" spans="1:6" x14ac:dyDescent="0.25">
      <c r="A5111" t="s">
        <v>10668</v>
      </c>
      <c r="C5111" s="1">
        <v>45840</v>
      </c>
      <c r="D5111" t="s">
        <v>192</v>
      </c>
      <c r="E5111" s="8" t="str">
        <f t="shared" si="84"/>
        <v>Blank</v>
      </c>
      <c r="F5111">
        <f>_xlfn.XLOOKUP(C5111,'Wk no''s'!B:B,'Wk no''s'!C:C,FALSE)</f>
        <v>27</v>
      </c>
    </row>
    <row r="5112" spans="1:6" x14ac:dyDescent="0.25">
      <c r="A5112" t="s">
        <v>10639</v>
      </c>
      <c r="C5112" s="1">
        <v>45838</v>
      </c>
      <c r="D5112" t="s">
        <v>192</v>
      </c>
      <c r="E5112" s="8" t="str">
        <f t="shared" si="84"/>
        <v>Blank</v>
      </c>
      <c r="F5112">
        <f>_xlfn.XLOOKUP(C5112,'Wk no''s'!B:B,'Wk no''s'!C:C,FALSE)</f>
        <v>27</v>
      </c>
    </row>
    <row r="5113" spans="1:6" x14ac:dyDescent="0.25">
      <c r="A5113" t="s">
        <v>10452</v>
      </c>
      <c r="C5113" s="1">
        <v>45840</v>
      </c>
      <c r="D5113" t="s">
        <v>192</v>
      </c>
      <c r="E5113" s="8" t="str">
        <f t="shared" si="84"/>
        <v>Blank</v>
      </c>
      <c r="F5113">
        <f>_xlfn.XLOOKUP(C5113,'Wk no''s'!B:B,'Wk no''s'!C:C,FALSE)</f>
        <v>27</v>
      </c>
    </row>
    <row r="5114" spans="1:6" x14ac:dyDescent="0.25">
      <c r="A5114" t="s">
        <v>10669</v>
      </c>
      <c r="C5114" s="1">
        <v>45840</v>
      </c>
      <c r="D5114" t="s">
        <v>192</v>
      </c>
      <c r="E5114" s="8" t="str">
        <f t="shared" si="84"/>
        <v>Blank</v>
      </c>
      <c r="F5114">
        <f>_xlfn.XLOOKUP(C5114,'Wk no''s'!B:B,'Wk no''s'!C:C,FALSE)</f>
        <v>27</v>
      </c>
    </row>
    <row r="5115" spans="1:6" x14ac:dyDescent="0.25">
      <c r="A5115" t="s">
        <v>10408</v>
      </c>
      <c r="C5115" s="1">
        <v>45839</v>
      </c>
      <c r="D5115" t="s">
        <v>192</v>
      </c>
      <c r="E5115" s="8" t="str">
        <f t="shared" si="84"/>
        <v>Blank</v>
      </c>
      <c r="F5115">
        <f>_xlfn.XLOOKUP(C5115,'Wk no''s'!B:B,'Wk no''s'!C:C,FALSE)</f>
        <v>27</v>
      </c>
    </row>
    <row r="5116" spans="1:6" x14ac:dyDescent="0.25">
      <c r="A5116" t="s">
        <v>10490</v>
      </c>
      <c r="C5116" s="1">
        <v>45840</v>
      </c>
      <c r="D5116" t="s">
        <v>192</v>
      </c>
      <c r="E5116" s="8" t="str">
        <f t="shared" si="84"/>
        <v>Blank</v>
      </c>
      <c r="F5116">
        <f>_xlfn.XLOOKUP(C5116,'Wk no''s'!B:B,'Wk no''s'!C:C,FALSE)</f>
        <v>27</v>
      </c>
    </row>
    <row r="5117" spans="1:6" x14ac:dyDescent="0.25">
      <c r="A5117" t="s">
        <v>10551</v>
      </c>
      <c r="C5117" s="1">
        <v>45841</v>
      </c>
      <c r="D5117" t="s">
        <v>192</v>
      </c>
      <c r="E5117" s="8" t="str">
        <f t="shared" si="84"/>
        <v>Blank</v>
      </c>
      <c r="F5117">
        <f>_xlfn.XLOOKUP(C5117,'Wk no''s'!B:B,'Wk no''s'!C:C,FALSE)</f>
        <v>27</v>
      </c>
    </row>
    <row r="5118" spans="1:6" x14ac:dyDescent="0.25">
      <c r="A5118" t="s">
        <v>10566</v>
      </c>
      <c r="C5118" s="1">
        <v>45841</v>
      </c>
      <c r="D5118" t="s">
        <v>192</v>
      </c>
      <c r="E5118" s="8" t="str">
        <f t="shared" si="84"/>
        <v>Blank</v>
      </c>
      <c r="F5118">
        <f>_xlfn.XLOOKUP(C5118,'Wk no''s'!B:B,'Wk no''s'!C:C,FALSE)</f>
        <v>27</v>
      </c>
    </row>
    <row r="5119" spans="1:6" x14ac:dyDescent="0.25">
      <c r="A5119" t="s">
        <v>10592</v>
      </c>
      <c r="C5119" s="1">
        <v>45842</v>
      </c>
      <c r="D5119" t="s">
        <v>192</v>
      </c>
      <c r="E5119" s="8" t="str">
        <f t="shared" si="84"/>
        <v>Blank</v>
      </c>
      <c r="F5119">
        <f>_xlfn.XLOOKUP(C5119,'Wk no''s'!B:B,'Wk no''s'!C:C,FALSE)</f>
        <v>27</v>
      </c>
    </row>
    <row r="5120" spans="1:6" x14ac:dyDescent="0.25">
      <c r="A5120" t="s">
        <v>10472</v>
      </c>
      <c r="B5120">
        <v>72</v>
      </c>
      <c r="C5120" s="1">
        <v>45840</v>
      </c>
      <c r="D5120" t="s">
        <v>184</v>
      </c>
      <c r="E5120" s="8" t="str">
        <f t="shared" si="84"/>
        <v>Not Blank</v>
      </c>
      <c r="F5120">
        <f>_xlfn.XLOOKUP(C5120,'Wk no''s'!B:B,'Wk no''s'!C:C,FALSE)</f>
        <v>27</v>
      </c>
    </row>
    <row r="5121" spans="1:6" x14ac:dyDescent="0.25">
      <c r="A5121" t="s">
        <v>10371</v>
      </c>
      <c r="B5121">
        <v>64</v>
      </c>
      <c r="C5121" s="1">
        <v>45839</v>
      </c>
      <c r="D5121" t="s">
        <v>184</v>
      </c>
      <c r="E5121" s="8" t="str">
        <f t="shared" si="84"/>
        <v>Not Blank</v>
      </c>
      <c r="F5121">
        <f>_xlfn.XLOOKUP(C5121,'Wk no''s'!B:B,'Wk no''s'!C:C,FALSE)</f>
        <v>27</v>
      </c>
    </row>
    <row r="5122" spans="1:6" x14ac:dyDescent="0.25">
      <c r="A5122" t="s">
        <v>10615</v>
      </c>
      <c r="B5122">
        <v>8</v>
      </c>
      <c r="C5122" s="1">
        <v>45842</v>
      </c>
      <c r="D5122" t="s">
        <v>184</v>
      </c>
      <c r="E5122" s="8" t="str">
        <f t="shared" si="84"/>
        <v>Not Blank</v>
      </c>
      <c r="F5122">
        <f>_xlfn.XLOOKUP(C5122,'Wk no''s'!B:B,'Wk no''s'!C:C,FALSE)</f>
        <v>27</v>
      </c>
    </row>
    <row r="5123" spans="1:6" x14ac:dyDescent="0.25">
      <c r="A5123" t="s">
        <v>10583</v>
      </c>
      <c r="C5123" s="1">
        <v>45841</v>
      </c>
      <c r="D5123" t="s">
        <v>184</v>
      </c>
      <c r="E5123" s="8" t="str">
        <f t="shared" si="84"/>
        <v>Blank</v>
      </c>
      <c r="F5123">
        <f>_xlfn.XLOOKUP(C5123,'Wk no''s'!B:B,'Wk no''s'!C:C,FALSE)</f>
        <v>27</v>
      </c>
    </row>
    <row r="5124" spans="1:6" x14ac:dyDescent="0.25">
      <c r="A5124" t="s">
        <v>10385</v>
      </c>
      <c r="B5124">
        <v>8</v>
      </c>
      <c r="C5124" s="1">
        <v>45839</v>
      </c>
      <c r="D5124" t="s">
        <v>184</v>
      </c>
      <c r="E5124" s="8" t="str">
        <f t="shared" si="84"/>
        <v>Not Blank</v>
      </c>
      <c r="F5124">
        <f>_xlfn.XLOOKUP(C5124,'Wk no''s'!B:B,'Wk no''s'!C:C,FALSE)</f>
        <v>27</v>
      </c>
    </row>
    <row r="5125" spans="1:6" x14ac:dyDescent="0.25">
      <c r="A5125" t="s">
        <v>10378</v>
      </c>
      <c r="B5125">
        <v>80</v>
      </c>
      <c r="C5125" s="1">
        <v>45839</v>
      </c>
      <c r="D5125" t="s">
        <v>15</v>
      </c>
      <c r="E5125" s="8" t="str">
        <f t="shared" si="84"/>
        <v>Not Blank</v>
      </c>
      <c r="F5125">
        <f>_xlfn.XLOOKUP(C5125,'Wk no''s'!B:B,'Wk no''s'!C:C,FALSE)</f>
        <v>27</v>
      </c>
    </row>
    <row r="5126" spans="1:6" x14ac:dyDescent="0.25">
      <c r="A5126" t="s">
        <v>10358</v>
      </c>
      <c r="B5126">
        <v>24</v>
      </c>
      <c r="C5126" s="1">
        <v>45838</v>
      </c>
      <c r="D5126" t="s">
        <v>15</v>
      </c>
      <c r="E5126" s="8" t="str">
        <f t="shared" si="84"/>
        <v>Not Blank</v>
      </c>
      <c r="F5126">
        <f>_xlfn.XLOOKUP(C5126,'Wk no''s'!B:B,'Wk no''s'!C:C,FALSE)</f>
        <v>27</v>
      </c>
    </row>
    <row r="5127" spans="1:6" x14ac:dyDescent="0.25">
      <c r="A5127" t="s">
        <v>10492</v>
      </c>
      <c r="B5127">
        <v>32</v>
      </c>
      <c r="C5127" s="1">
        <v>45840</v>
      </c>
      <c r="D5127" t="s">
        <v>15</v>
      </c>
      <c r="E5127" s="8" t="str">
        <f t="shared" si="84"/>
        <v>Not Blank</v>
      </c>
      <c r="F5127">
        <f>_xlfn.XLOOKUP(C5127,'Wk no''s'!B:B,'Wk no''s'!C:C,FALSE)</f>
        <v>27</v>
      </c>
    </row>
    <row r="5128" spans="1:6" x14ac:dyDescent="0.25">
      <c r="A5128" t="s">
        <v>10606</v>
      </c>
      <c r="B5128">
        <v>48</v>
      </c>
      <c r="C5128" s="1">
        <v>45842</v>
      </c>
      <c r="D5128" t="s">
        <v>15</v>
      </c>
      <c r="E5128" s="8" t="str">
        <f t="shared" si="84"/>
        <v>Not Blank</v>
      </c>
      <c r="F5128">
        <f>_xlfn.XLOOKUP(C5128,'Wk no''s'!B:B,'Wk no''s'!C:C,FALSE)</f>
        <v>27</v>
      </c>
    </row>
    <row r="5129" spans="1:6" x14ac:dyDescent="0.25">
      <c r="A5129" t="s">
        <v>10588</v>
      </c>
      <c r="B5129">
        <v>24</v>
      </c>
      <c r="C5129" s="1">
        <v>45841</v>
      </c>
      <c r="D5129" t="s">
        <v>15</v>
      </c>
      <c r="E5129" s="8" t="str">
        <f t="shared" si="84"/>
        <v>Not Blank</v>
      </c>
      <c r="F5129">
        <f>_xlfn.XLOOKUP(C5129,'Wk no''s'!B:B,'Wk no''s'!C:C,FALSE)</f>
        <v>27</v>
      </c>
    </row>
    <row r="5130" spans="1:6" x14ac:dyDescent="0.25">
      <c r="A5130" t="s">
        <v>10585</v>
      </c>
      <c r="B5130">
        <v>24</v>
      </c>
      <c r="C5130" s="1">
        <v>45841</v>
      </c>
      <c r="D5130" t="s">
        <v>15</v>
      </c>
      <c r="E5130" s="8" t="str">
        <f t="shared" si="84"/>
        <v>Not Blank</v>
      </c>
      <c r="F5130">
        <f>_xlfn.XLOOKUP(C5130,'Wk no''s'!B:B,'Wk no''s'!C:C,FALSE)</f>
        <v>27</v>
      </c>
    </row>
    <row r="5131" spans="1:6" x14ac:dyDescent="0.25">
      <c r="A5131" t="s">
        <v>10327</v>
      </c>
      <c r="B5131">
        <v>0</v>
      </c>
      <c r="C5131" s="1">
        <v>45838</v>
      </c>
      <c r="D5131" t="s">
        <v>15</v>
      </c>
      <c r="E5131" s="8" t="str">
        <f t="shared" si="84"/>
        <v>Blank</v>
      </c>
      <c r="F5131">
        <f>_xlfn.XLOOKUP(C5131,'Wk no''s'!B:B,'Wk no''s'!C:C,FALSE)</f>
        <v>27</v>
      </c>
    </row>
    <row r="5132" spans="1:6" x14ac:dyDescent="0.25">
      <c r="A5132" t="s">
        <v>10622</v>
      </c>
      <c r="B5132">
        <v>8</v>
      </c>
      <c r="C5132" s="1">
        <v>45842</v>
      </c>
      <c r="D5132" t="s">
        <v>15</v>
      </c>
      <c r="E5132" s="8" t="str">
        <f t="shared" si="84"/>
        <v>Not Blank</v>
      </c>
      <c r="F5132">
        <f>_xlfn.XLOOKUP(C5132,'Wk no''s'!B:B,'Wk no''s'!C:C,FALSE)</f>
        <v>27</v>
      </c>
    </row>
    <row r="5133" spans="1:6" x14ac:dyDescent="0.25">
      <c r="A5133" t="s">
        <v>10681</v>
      </c>
      <c r="C5133" s="1">
        <v>45841</v>
      </c>
      <c r="D5133" t="s">
        <v>15</v>
      </c>
      <c r="E5133" s="8" t="str">
        <f t="shared" si="84"/>
        <v>Blank</v>
      </c>
      <c r="F5133">
        <f>_xlfn.XLOOKUP(C5133,'Wk no''s'!B:B,'Wk no''s'!C:C,FALSE)</f>
        <v>27</v>
      </c>
    </row>
    <row r="5134" spans="1:6" x14ac:dyDescent="0.25">
      <c r="A5134" t="s">
        <v>10613</v>
      </c>
      <c r="B5134">
        <v>8</v>
      </c>
      <c r="C5134" s="1">
        <v>45842</v>
      </c>
      <c r="D5134" t="s">
        <v>15</v>
      </c>
      <c r="E5134" s="8" t="str">
        <f t="shared" si="84"/>
        <v>Not Blank</v>
      </c>
      <c r="F5134">
        <f>_xlfn.XLOOKUP(C5134,'Wk no''s'!B:B,'Wk no''s'!C:C,FALSE)</f>
        <v>27</v>
      </c>
    </row>
    <row r="5135" spans="1:6" x14ac:dyDescent="0.25">
      <c r="A5135" t="s">
        <v>10670</v>
      </c>
      <c r="B5135">
        <v>40</v>
      </c>
      <c r="C5135" s="1">
        <v>45840</v>
      </c>
      <c r="D5135" t="s">
        <v>141</v>
      </c>
      <c r="E5135" s="8" t="str">
        <f t="shared" si="84"/>
        <v>Not Blank</v>
      </c>
      <c r="F5135">
        <f>_xlfn.XLOOKUP(C5135,'Wk no''s'!B:B,'Wk no''s'!C:C,FALSE)</f>
        <v>27</v>
      </c>
    </row>
    <row r="5136" spans="1:6" x14ac:dyDescent="0.25">
      <c r="A5136" t="s">
        <v>10691</v>
      </c>
      <c r="B5136">
        <v>32</v>
      </c>
      <c r="C5136" s="1">
        <v>45842</v>
      </c>
      <c r="D5136" t="s">
        <v>141</v>
      </c>
      <c r="E5136" s="8" t="str">
        <f t="shared" si="84"/>
        <v>Not Blank</v>
      </c>
      <c r="F5136">
        <f>_xlfn.XLOOKUP(C5136,'Wk no''s'!B:B,'Wk no''s'!C:C,FALSE)</f>
        <v>27</v>
      </c>
    </row>
    <row r="5137" spans="1:6" x14ac:dyDescent="0.25">
      <c r="A5137" t="s">
        <v>10640</v>
      </c>
      <c r="C5137" s="1">
        <v>45838</v>
      </c>
      <c r="D5137" t="s">
        <v>141</v>
      </c>
      <c r="E5137" s="8" t="str">
        <f t="shared" si="84"/>
        <v>Blank</v>
      </c>
      <c r="F5137">
        <f>_xlfn.XLOOKUP(C5137,'Wk no''s'!B:B,'Wk no''s'!C:C,FALSE)</f>
        <v>27</v>
      </c>
    </row>
    <row r="5138" spans="1:6" x14ac:dyDescent="0.25">
      <c r="A5138" t="s">
        <v>10641</v>
      </c>
      <c r="C5138" s="1">
        <v>45838</v>
      </c>
      <c r="D5138" t="s">
        <v>141</v>
      </c>
      <c r="E5138" s="8" t="str">
        <f t="shared" si="84"/>
        <v>Blank</v>
      </c>
      <c r="F5138">
        <f>_xlfn.XLOOKUP(C5138,'Wk no''s'!B:B,'Wk no''s'!C:C,FALSE)</f>
        <v>27</v>
      </c>
    </row>
    <row r="5139" spans="1:6" x14ac:dyDescent="0.25">
      <c r="A5139" t="s">
        <v>10413</v>
      </c>
      <c r="B5139">
        <v>8</v>
      </c>
      <c r="C5139" s="1">
        <v>45839</v>
      </c>
      <c r="D5139" t="s">
        <v>2</v>
      </c>
      <c r="E5139" s="8" t="str">
        <f t="shared" si="84"/>
        <v>Not Blank</v>
      </c>
      <c r="F5139">
        <f>_xlfn.XLOOKUP(C5139,'Wk no''s'!B:B,'Wk no''s'!C:C,FALSE)</f>
        <v>27</v>
      </c>
    </row>
    <row r="5140" spans="1:6" x14ac:dyDescent="0.25">
      <c r="A5140" t="s">
        <v>10417</v>
      </c>
      <c r="B5140">
        <v>40</v>
      </c>
      <c r="C5140" s="1">
        <v>45839</v>
      </c>
      <c r="D5140" t="s">
        <v>2</v>
      </c>
      <c r="E5140" s="8" t="str">
        <f t="shared" si="84"/>
        <v>Not Blank</v>
      </c>
      <c r="F5140">
        <f>_xlfn.XLOOKUP(C5140,'Wk no''s'!B:B,'Wk no''s'!C:C,FALSE)</f>
        <v>27</v>
      </c>
    </row>
    <row r="5141" spans="1:6" x14ac:dyDescent="0.25">
      <c r="A5141" t="s">
        <v>10440</v>
      </c>
      <c r="B5141">
        <v>40</v>
      </c>
      <c r="C5141" s="1">
        <v>45840</v>
      </c>
      <c r="D5141" t="s">
        <v>2</v>
      </c>
      <c r="E5141" s="8" t="str">
        <f t="shared" si="84"/>
        <v>Not Blank</v>
      </c>
      <c r="F5141">
        <f>_xlfn.XLOOKUP(C5141,'Wk no''s'!B:B,'Wk no''s'!C:C,FALSE)</f>
        <v>27</v>
      </c>
    </row>
    <row r="5142" spans="1:6" x14ac:dyDescent="0.25">
      <c r="A5142" t="s">
        <v>10351</v>
      </c>
      <c r="B5142">
        <v>8</v>
      </c>
      <c r="C5142" s="1">
        <v>45838</v>
      </c>
      <c r="D5142" t="s">
        <v>2</v>
      </c>
      <c r="E5142" s="8" t="str">
        <f t="shared" si="84"/>
        <v>Not Blank</v>
      </c>
      <c r="F5142">
        <f>_xlfn.XLOOKUP(C5142,'Wk no''s'!B:B,'Wk no''s'!C:C,FALSE)</f>
        <v>27</v>
      </c>
    </row>
    <row r="5143" spans="1:6" x14ac:dyDescent="0.25">
      <c r="A5143" t="s">
        <v>10325</v>
      </c>
      <c r="B5143">
        <v>8</v>
      </c>
      <c r="C5143" s="1">
        <v>45838</v>
      </c>
      <c r="D5143" t="s">
        <v>2</v>
      </c>
      <c r="E5143" s="8" t="str">
        <f t="shared" si="84"/>
        <v>Not Blank</v>
      </c>
      <c r="F5143">
        <f>_xlfn.XLOOKUP(C5143,'Wk no''s'!B:B,'Wk no''s'!C:C,FALSE)</f>
        <v>27</v>
      </c>
    </row>
    <row r="5144" spans="1:6" x14ac:dyDescent="0.25">
      <c r="A5144" t="s">
        <v>10467</v>
      </c>
      <c r="B5144">
        <v>24</v>
      </c>
      <c r="C5144" s="1">
        <v>45840</v>
      </c>
      <c r="D5144" t="s">
        <v>2</v>
      </c>
      <c r="E5144" s="8" t="str">
        <f t="shared" si="84"/>
        <v>Not Blank</v>
      </c>
      <c r="F5144">
        <f>_xlfn.XLOOKUP(C5144,'Wk no''s'!B:B,'Wk no''s'!C:C,FALSE)</f>
        <v>27</v>
      </c>
    </row>
    <row r="5145" spans="1:6" x14ac:dyDescent="0.25">
      <c r="A5145" t="s">
        <v>10312</v>
      </c>
      <c r="B5145">
        <v>8</v>
      </c>
      <c r="C5145" s="1">
        <v>45838</v>
      </c>
      <c r="D5145" t="s">
        <v>2</v>
      </c>
      <c r="E5145" s="8" t="str">
        <f t="shared" si="84"/>
        <v>Not Blank</v>
      </c>
      <c r="F5145">
        <f>_xlfn.XLOOKUP(C5145,'Wk no''s'!B:B,'Wk no''s'!C:C,FALSE)</f>
        <v>27</v>
      </c>
    </row>
    <row r="5146" spans="1:6" x14ac:dyDescent="0.25">
      <c r="A5146" t="s">
        <v>10316</v>
      </c>
      <c r="B5146">
        <v>8</v>
      </c>
      <c r="C5146" s="1">
        <v>45838</v>
      </c>
      <c r="D5146" t="s">
        <v>2</v>
      </c>
      <c r="E5146" s="8" t="str">
        <f t="shared" si="84"/>
        <v>Not Blank</v>
      </c>
      <c r="F5146">
        <f>_xlfn.XLOOKUP(C5146,'Wk no''s'!B:B,'Wk no''s'!C:C,FALSE)</f>
        <v>27</v>
      </c>
    </row>
    <row r="5147" spans="1:6" x14ac:dyDescent="0.25">
      <c r="A5147" t="s">
        <v>10420</v>
      </c>
      <c r="B5147">
        <v>16</v>
      </c>
      <c r="C5147" s="1">
        <v>45839</v>
      </c>
      <c r="D5147" t="s">
        <v>2</v>
      </c>
      <c r="E5147" s="8" t="str">
        <f t="shared" si="84"/>
        <v>Not Blank</v>
      </c>
      <c r="F5147">
        <f>_xlfn.XLOOKUP(C5147,'Wk no''s'!B:B,'Wk no''s'!C:C,FALSE)</f>
        <v>27</v>
      </c>
    </row>
    <row r="5148" spans="1:6" x14ac:dyDescent="0.25">
      <c r="A5148" t="s">
        <v>10335</v>
      </c>
      <c r="B5148">
        <v>8</v>
      </c>
      <c r="C5148" s="1">
        <v>45838</v>
      </c>
      <c r="D5148" t="s">
        <v>2</v>
      </c>
      <c r="E5148" s="8" t="str">
        <f t="shared" si="84"/>
        <v>Not Blank</v>
      </c>
      <c r="F5148">
        <f>_xlfn.XLOOKUP(C5148,'Wk no''s'!B:B,'Wk no''s'!C:C,FALSE)</f>
        <v>27</v>
      </c>
    </row>
    <row r="5149" spans="1:6" x14ac:dyDescent="0.25">
      <c r="A5149" t="s">
        <v>10310</v>
      </c>
      <c r="B5149">
        <v>8</v>
      </c>
      <c r="C5149" s="1">
        <v>45838</v>
      </c>
      <c r="D5149" t="s">
        <v>2</v>
      </c>
      <c r="E5149" s="8" t="str">
        <f t="shared" si="84"/>
        <v>Not Blank</v>
      </c>
      <c r="F5149">
        <f>_xlfn.XLOOKUP(C5149,'Wk no''s'!B:B,'Wk no''s'!C:C,FALSE)</f>
        <v>27</v>
      </c>
    </row>
    <row r="5150" spans="1:6" x14ac:dyDescent="0.25">
      <c r="A5150" t="s">
        <v>10323</v>
      </c>
      <c r="B5150">
        <v>8</v>
      </c>
      <c r="C5150" s="1">
        <v>45838</v>
      </c>
      <c r="D5150" t="s">
        <v>2</v>
      </c>
      <c r="E5150" s="8" t="str">
        <f t="shared" si="84"/>
        <v>Not Blank</v>
      </c>
      <c r="F5150">
        <f>_xlfn.XLOOKUP(C5150,'Wk no''s'!B:B,'Wk no''s'!C:C,FALSE)</f>
        <v>27</v>
      </c>
    </row>
    <row r="5151" spans="1:6" x14ac:dyDescent="0.25">
      <c r="A5151" t="s">
        <v>10642</v>
      </c>
      <c r="C5151" s="1">
        <v>45838</v>
      </c>
      <c r="D5151" t="s">
        <v>2</v>
      </c>
      <c r="E5151" s="8" t="str">
        <f t="shared" si="84"/>
        <v>Blank</v>
      </c>
      <c r="F5151">
        <f>_xlfn.XLOOKUP(C5151,'Wk no''s'!B:B,'Wk no''s'!C:C,FALSE)</f>
        <v>27</v>
      </c>
    </row>
    <row r="5152" spans="1:6" x14ac:dyDescent="0.25">
      <c r="A5152" t="s">
        <v>10643</v>
      </c>
      <c r="C5152" s="1">
        <v>45838</v>
      </c>
      <c r="D5152" t="s">
        <v>2</v>
      </c>
      <c r="E5152" s="8" t="str">
        <f t="shared" si="84"/>
        <v>Blank</v>
      </c>
      <c r="F5152">
        <f>_xlfn.XLOOKUP(C5152,'Wk no''s'!B:B,'Wk no''s'!C:C,FALSE)</f>
        <v>27</v>
      </c>
    </row>
    <row r="5153" spans="1:6" x14ac:dyDescent="0.25">
      <c r="A5153" t="s">
        <v>10339</v>
      </c>
      <c r="B5153">
        <v>8</v>
      </c>
      <c r="C5153" s="1">
        <v>45838</v>
      </c>
      <c r="D5153" t="s">
        <v>2</v>
      </c>
      <c r="E5153" s="8" t="str">
        <f t="shared" si="84"/>
        <v>Not Blank</v>
      </c>
      <c r="F5153">
        <f>_xlfn.XLOOKUP(C5153,'Wk no''s'!B:B,'Wk no''s'!C:C,FALSE)</f>
        <v>27</v>
      </c>
    </row>
    <row r="5154" spans="1:6" x14ac:dyDescent="0.25">
      <c r="A5154" t="s">
        <v>10644</v>
      </c>
      <c r="C5154" s="1">
        <v>45838</v>
      </c>
      <c r="D5154" t="s">
        <v>2</v>
      </c>
      <c r="E5154" s="8" t="str">
        <f t="shared" si="84"/>
        <v>Blank</v>
      </c>
      <c r="F5154">
        <f>_xlfn.XLOOKUP(C5154,'Wk no''s'!B:B,'Wk no''s'!C:C,FALSE)</f>
        <v>27</v>
      </c>
    </row>
    <row r="5155" spans="1:6" x14ac:dyDescent="0.25">
      <c r="A5155" t="s">
        <v>10349</v>
      </c>
      <c r="B5155">
        <v>8</v>
      </c>
      <c r="C5155" s="1">
        <v>45838</v>
      </c>
      <c r="D5155" t="s">
        <v>2</v>
      </c>
      <c r="E5155" s="8" t="str">
        <f t="shared" si="84"/>
        <v>Not Blank</v>
      </c>
      <c r="F5155">
        <f>_xlfn.XLOOKUP(C5155,'Wk no''s'!B:B,'Wk no''s'!C:C,FALSE)</f>
        <v>27</v>
      </c>
    </row>
    <row r="5156" spans="1:6" x14ac:dyDescent="0.25">
      <c r="A5156" t="s">
        <v>10454</v>
      </c>
      <c r="B5156">
        <v>16</v>
      </c>
      <c r="C5156" s="1">
        <v>45840</v>
      </c>
      <c r="D5156" t="s">
        <v>2</v>
      </c>
      <c r="E5156" s="8" t="str">
        <f t="shared" si="84"/>
        <v>Not Blank</v>
      </c>
      <c r="F5156">
        <f>_xlfn.XLOOKUP(C5156,'Wk no''s'!B:B,'Wk no''s'!C:C,FALSE)</f>
        <v>27</v>
      </c>
    </row>
    <row r="5157" spans="1:6" x14ac:dyDescent="0.25">
      <c r="A5157" t="s">
        <v>10314</v>
      </c>
      <c r="B5157">
        <v>0</v>
      </c>
      <c r="C5157" s="1">
        <v>45838</v>
      </c>
      <c r="D5157" t="s">
        <v>2</v>
      </c>
      <c r="E5157" s="8" t="str">
        <f t="shared" si="84"/>
        <v>Blank</v>
      </c>
      <c r="F5157">
        <f>_xlfn.XLOOKUP(C5157,'Wk no''s'!B:B,'Wk no''s'!C:C,FALSE)</f>
        <v>27</v>
      </c>
    </row>
    <row r="5158" spans="1:6" x14ac:dyDescent="0.25">
      <c r="A5158" t="s">
        <v>10645</v>
      </c>
      <c r="C5158" s="1">
        <v>45838</v>
      </c>
      <c r="D5158" t="s">
        <v>2</v>
      </c>
      <c r="E5158" s="8" t="str">
        <f t="shared" si="84"/>
        <v>Blank</v>
      </c>
      <c r="F5158">
        <f>_xlfn.XLOOKUP(C5158,'Wk no''s'!B:B,'Wk no''s'!C:C,FALSE)</f>
        <v>27</v>
      </c>
    </row>
    <row r="5159" spans="1:6" x14ac:dyDescent="0.25">
      <c r="A5159" t="s">
        <v>10646</v>
      </c>
      <c r="C5159" s="1">
        <v>45838</v>
      </c>
      <c r="D5159" t="s">
        <v>2</v>
      </c>
      <c r="E5159" s="8" t="str">
        <f t="shared" si="84"/>
        <v>Blank</v>
      </c>
      <c r="F5159">
        <f>_xlfn.XLOOKUP(C5159,'Wk no''s'!B:B,'Wk no''s'!C:C,FALSE)</f>
        <v>27</v>
      </c>
    </row>
    <row r="5160" spans="1:6" x14ac:dyDescent="0.25">
      <c r="A5160" t="s">
        <v>10341</v>
      </c>
      <c r="B5160">
        <v>0</v>
      </c>
      <c r="C5160" s="1">
        <v>45838</v>
      </c>
      <c r="D5160" t="s">
        <v>2</v>
      </c>
      <c r="E5160" s="8" t="str">
        <f t="shared" si="84"/>
        <v>Blank</v>
      </c>
      <c r="F5160">
        <f>_xlfn.XLOOKUP(C5160,'Wk no''s'!B:B,'Wk no''s'!C:C,FALSE)</f>
        <v>27</v>
      </c>
    </row>
    <row r="5161" spans="1:6" x14ac:dyDescent="0.25">
      <c r="A5161" t="s">
        <v>10647</v>
      </c>
      <c r="C5161" s="1">
        <v>45838</v>
      </c>
      <c r="D5161" t="s">
        <v>2</v>
      </c>
      <c r="E5161" s="8" t="str">
        <f t="shared" si="84"/>
        <v>Blank</v>
      </c>
      <c r="F5161">
        <f>_xlfn.XLOOKUP(C5161,'Wk no''s'!B:B,'Wk no''s'!C:C,FALSE)</f>
        <v>27</v>
      </c>
    </row>
    <row r="5162" spans="1:6" x14ac:dyDescent="0.25">
      <c r="A5162" t="s">
        <v>10447</v>
      </c>
      <c r="B5162">
        <v>16</v>
      </c>
      <c r="C5162" s="1">
        <v>45840</v>
      </c>
      <c r="D5162" t="s">
        <v>2</v>
      </c>
      <c r="E5162" s="8" t="str">
        <f t="shared" si="84"/>
        <v>Not Blank</v>
      </c>
      <c r="F5162">
        <f>_xlfn.XLOOKUP(C5162,'Wk no''s'!B:B,'Wk no''s'!C:C,FALSE)</f>
        <v>27</v>
      </c>
    </row>
    <row r="5163" spans="1:6" x14ac:dyDescent="0.25">
      <c r="A5163" t="s">
        <v>10319</v>
      </c>
      <c r="B5163">
        <v>0</v>
      </c>
      <c r="C5163" s="1">
        <v>45838</v>
      </c>
      <c r="D5163" t="s">
        <v>2</v>
      </c>
      <c r="E5163" s="8" t="str">
        <f t="shared" si="84"/>
        <v>Blank</v>
      </c>
      <c r="F5163">
        <f>_xlfn.XLOOKUP(C5163,'Wk no''s'!B:B,'Wk no''s'!C:C,FALSE)</f>
        <v>27</v>
      </c>
    </row>
    <row r="5164" spans="1:6" x14ac:dyDescent="0.25">
      <c r="A5164" t="s">
        <v>10387</v>
      </c>
      <c r="B5164">
        <v>8</v>
      </c>
      <c r="C5164" s="1">
        <v>45839</v>
      </c>
      <c r="D5164" t="s">
        <v>2</v>
      </c>
      <c r="E5164" s="8" t="str">
        <f t="shared" ref="E5164:E5227" si="85">IF(B5164=0,"Blank","Not Blank")</f>
        <v>Not Blank</v>
      </c>
      <c r="F5164">
        <f>_xlfn.XLOOKUP(C5164,'Wk no''s'!B:B,'Wk no''s'!C:C,FALSE)</f>
        <v>27</v>
      </c>
    </row>
    <row r="5165" spans="1:6" x14ac:dyDescent="0.25">
      <c r="A5165" t="s">
        <v>10648</v>
      </c>
      <c r="C5165" s="1">
        <v>45838</v>
      </c>
      <c r="D5165" t="s">
        <v>2</v>
      </c>
      <c r="E5165" s="8" t="str">
        <f t="shared" si="85"/>
        <v>Blank</v>
      </c>
      <c r="F5165">
        <f>_xlfn.XLOOKUP(C5165,'Wk no''s'!B:B,'Wk no''s'!C:C,FALSE)</f>
        <v>27</v>
      </c>
    </row>
    <row r="5166" spans="1:6" x14ac:dyDescent="0.25">
      <c r="A5166" t="s">
        <v>10649</v>
      </c>
      <c r="C5166" s="1">
        <v>45838</v>
      </c>
      <c r="D5166" t="s">
        <v>2</v>
      </c>
      <c r="E5166" s="8" t="str">
        <f t="shared" si="85"/>
        <v>Blank</v>
      </c>
      <c r="F5166">
        <f>_xlfn.XLOOKUP(C5166,'Wk no''s'!B:B,'Wk no''s'!C:C,FALSE)</f>
        <v>27</v>
      </c>
    </row>
    <row r="5167" spans="1:6" x14ac:dyDescent="0.25">
      <c r="A5167" t="s">
        <v>10344</v>
      </c>
      <c r="B5167">
        <v>0</v>
      </c>
      <c r="C5167" s="1">
        <v>45838</v>
      </c>
      <c r="D5167" t="s">
        <v>2</v>
      </c>
      <c r="E5167" s="8" t="str">
        <f t="shared" si="85"/>
        <v>Blank</v>
      </c>
      <c r="F5167">
        <f>_xlfn.XLOOKUP(C5167,'Wk no''s'!B:B,'Wk no''s'!C:C,FALSE)</f>
        <v>27</v>
      </c>
    </row>
    <row r="5168" spans="1:6" x14ac:dyDescent="0.25">
      <c r="A5168" t="s">
        <v>10337</v>
      </c>
      <c r="B5168">
        <v>0</v>
      </c>
      <c r="C5168" s="1">
        <v>45838</v>
      </c>
      <c r="D5168" t="s">
        <v>2</v>
      </c>
      <c r="E5168" s="8" t="str">
        <f t="shared" si="85"/>
        <v>Blank</v>
      </c>
      <c r="F5168">
        <f>_xlfn.XLOOKUP(C5168,'Wk no''s'!B:B,'Wk no''s'!C:C,FALSE)</f>
        <v>27</v>
      </c>
    </row>
    <row r="5169" spans="1:6" x14ac:dyDescent="0.25">
      <c r="A5169" t="s">
        <v>10329</v>
      </c>
      <c r="B5169">
        <v>0</v>
      </c>
      <c r="C5169" s="1">
        <v>45838</v>
      </c>
      <c r="D5169" t="s">
        <v>2</v>
      </c>
      <c r="E5169" s="8" t="str">
        <f t="shared" si="85"/>
        <v>Blank</v>
      </c>
      <c r="F5169">
        <f>_xlfn.XLOOKUP(C5169,'Wk no''s'!B:B,'Wk no''s'!C:C,FALSE)</f>
        <v>27</v>
      </c>
    </row>
    <row r="5170" spans="1:6" x14ac:dyDescent="0.25">
      <c r="A5170" t="s">
        <v>10395</v>
      </c>
      <c r="B5170">
        <v>8</v>
      </c>
      <c r="C5170" s="1">
        <v>45839</v>
      </c>
      <c r="D5170" t="s">
        <v>2</v>
      </c>
      <c r="E5170" s="8" t="str">
        <f t="shared" si="85"/>
        <v>Not Blank</v>
      </c>
      <c r="F5170">
        <f>_xlfn.XLOOKUP(C5170,'Wk no''s'!B:B,'Wk no''s'!C:C,FALSE)</f>
        <v>27</v>
      </c>
    </row>
    <row r="5171" spans="1:6" x14ac:dyDescent="0.25">
      <c r="A5171" t="s">
        <v>10332</v>
      </c>
      <c r="B5171">
        <v>0</v>
      </c>
      <c r="C5171" s="1">
        <v>45838</v>
      </c>
      <c r="D5171" t="s">
        <v>2</v>
      </c>
      <c r="E5171" s="8" t="str">
        <f t="shared" si="85"/>
        <v>Blank</v>
      </c>
      <c r="F5171">
        <f>_xlfn.XLOOKUP(C5171,'Wk no''s'!B:B,'Wk no''s'!C:C,FALSE)</f>
        <v>27</v>
      </c>
    </row>
    <row r="5172" spans="1:6" x14ac:dyDescent="0.25">
      <c r="A5172" t="s">
        <v>10368</v>
      </c>
      <c r="B5172">
        <v>8</v>
      </c>
      <c r="C5172" s="1">
        <v>45839</v>
      </c>
      <c r="D5172" t="s">
        <v>2</v>
      </c>
      <c r="E5172" s="8" t="str">
        <f t="shared" si="85"/>
        <v>Not Blank</v>
      </c>
      <c r="F5172">
        <f>_xlfn.XLOOKUP(C5172,'Wk no''s'!B:B,'Wk no''s'!C:C,FALSE)</f>
        <v>27</v>
      </c>
    </row>
    <row r="5173" spans="1:6" x14ac:dyDescent="0.25">
      <c r="A5173" t="s">
        <v>10650</v>
      </c>
      <c r="C5173" s="1">
        <v>45838</v>
      </c>
      <c r="D5173" t="s">
        <v>2</v>
      </c>
      <c r="E5173" s="8" t="str">
        <f t="shared" si="85"/>
        <v>Blank</v>
      </c>
      <c r="F5173">
        <f>_xlfn.XLOOKUP(C5173,'Wk no''s'!B:B,'Wk no''s'!C:C,FALSE)</f>
        <v>27</v>
      </c>
    </row>
    <row r="5174" spans="1:6" x14ac:dyDescent="0.25">
      <c r="A5174" t="s">
        <v>10651</v>
      </c>
      <c r="B5174">
        <v>0</v>
      </c>
      <c r="C5174" s="1">
        <v>45838</v>
      </c>
      <c r="D5174" t="s">
        <v>2</v>
      </c>
      <c r="E5174" s="8" t="str">
        <f t="shared" si="85"/>
        <v>Blank</v>
      </c>
      <c r="F5174">
        <f>_xlfn.XLOOKUP(C5174,'Wk no''s'!B:B,'Wk no''s'!C:C,FALSE)</f>
        <v>27</v>
      </c>
    </row>
    <row r="5175" spans="1:6" x14ac:dyDescent="0.25">
      <c r="A5175" t="s">
        <v>10652</v>
      </c>
      <c r="C5175" s="1">
        <v>45838</v>
      </c>
      <c r="D5175" t="s">
        <v>2</v>
      </c>
      <c r="E5175" s="8" t="str">
        <f t="shared" si="85"/>
        <v>Blank</v>
      </c>
      <c r="F5175">
        <f>_xlfn.XLOOKUP(C5175,'Wk no''s'!B:B,'Wk no''s'!C:C,FALSE)</f>
        <v>27</v>
      </c>
    </row>
    <row r="5176" spans="1:6" x14ac:dyDescent="0.25">
      <c r="A5176" t="s">
        <v>10653</v>
      </c>
      <c r="C5176" s="1">
        <v>45838</v>
      </c>
      <c r="D5176" t="s">
        <v>2</v>
      </c>
      <c r="E5176" s="8" t="str">
        <f t="shared" si="85"/>
        <v>Blank</v>
      </c>
      <c r="F5176">
        <f>_xlfn.XLOOKUP(C5176,'Wk no''s'!B:B,'Wk no''s'!C:C,FALSE)</f>
        <v>27</v>
      </c>
    </row>
    <row r="5177" spans="1:6" x14ac:dyDescent="0.25">
      <c r="A5177" t="s">
        <v>10353</v>
      </c>
      <c r="B5177">
        <v>0</v>
      </c>
      <c r="C5177" s="1">
        <v>45838</v>
      </c>
      <c r="D5177" t="s">
        <v>2</v>
      </c>
      <c r="E5177" s="8" t="str">
        <f t="shared" si="85"/>
        <v>Blank</v>
      </c>
      <c r="F5177">
        <f>_xlfn.XLOOKUP(C5177,'Wk no''s'!B:B,'Wk no''s'!C:C,FALSE)</f>
        <v>27</v>
      </c>
    </row>
    <row r="5178" spans="1:6" x14ac:dyDescent="0.25">
      <c r="A5178" t="s">
        <v>10399</v>
      </c>
      <c r="B5178">
        <v>8</v>
      </c>
      <c r="C5178" s="1">
        <v>45839</v>
      </c>
      <c r="D5178" t="s">
        <v>2</v>
      </c>
      <c r="E5178" s="8" t="str">
        <f t="shared" si="85"/>
        <v>Not Blank</v>
      </c>
      <c r="F5178">
        <f>_xlfn.XLOOKUP(C5178,'Wk no''s'!B:B,'Wk no''s'!C:C,FALSE)</f>
        <v>27</v>
      </c>
    </row>
    <row r="5179" spans="1:6" x14ac:dyDescent="0.25">
      <c r="A5179" t="s">
        <v>10654</v>
      </c>
      <c r="C5179" s="1">
        <v>45838</v>
      </c>
      <c r="D5179" t="s">
        <v>2</v>
      </c>
      <c r="E5179" s="8" t="str">
        <f t="shared" si="85"/>
        <v>Blank</v>
      </c>
      <c r="F5179">
        <f>_xlfn.XLOOKUP(C5179,'Wk no''s'!B:B,'Wk no''s'!C:C,FALSE)</f>
        <v>27</v>
      </c>
    </row>
    <row r="5180" spans="1:6" x14ac:dyDescent="0.25">
      <c r="A5180" t="s">
        <v>10404</v>
      </c>
      <c r="B5180">
        <v>8</v>
      </c>
      <c r="C5180" s="1">
        <v>45839</v>
      </c>
      <c r="D5180" t="s">
        <v>2</v>
      </c>
      <c r="E5180" s="8" t="str">
        <f t="shared" si="85"/>
        <v>Not Blank</v>
      </c>
      <c r="F5180">
        <f>_xlfn.XLOOKUP(C5180,'Wk no''s'!B:B,'Wk no''s'!C:C,FALSE)</f>
        <v>27</v>
      </c>
    </row>
    <row r="5181" spans="1:6" x14ac:dyDescent="0.25">
      <c r="A5181" t="s">
        <v>10389</v>
      </c>
      <c r="B5181">
        <v>8</v>
      </c>
      <c r="C5181" s="1">
        <v>45839</v>
      </c>
      <c r="D5181" t="s">
        <v>2</v>
      </c>
      <c r="E5181" s="8" t="str">
        <f t="shared" si="85"/>
        <v>Not Blank</v>
      </c>
      <c r="F5181">
        <f>_xlfn.XLOOKUP(C5181,'Wk no''s'!B:B,'Wk no''s'!C:C,FALSE)</f>
        <v>27</v>
      </c>
    </row>
    <row r="5182" spans="1:6" x14ac:dyDescent="0.25">
      <c r="A5182" t="s">
        <v>10655</v>
      </c>
      <c r="C5182" s="1">
        <v>45838</v>
      </c>
      <c r="D5182" t="s">
        <v>2</v>
      </c>
      <c r="E5182" s="8" t="str">
        <f t="shared" si="85"/>
        <v>Blank</v>
      </c>
      <c r="F5182">
        <f>_xlfn.XLOOKUP(C5182,'Wk no''s'!B:B,'Wk no''s'!C:C,FALSE)</f>
        <v>27</v>
      </c>
    </row>
    <row r="5183" spans="1:6" x14ac:dyDescent="0.25">
      <c r="A5183" t="s">
        <v>10406</v>
      </c>
      <c r="B5183">
        <v>8</v>
      </c>
      <c r="C5183" s="1">
        <v>45839</v>
      </c>
      <c r="D5183" t="s">
        <v>2</v>
      </c>
      <c r="E5183" s="8" t="str">
        <f t="shared" si="85"/>
        <v>Not Blank</v>
      </c>
      <c r="F5183">
        <f>_xlfn.XLOOKUP(C5183,'Wk no''s'!B:B,'Wk no''s'!C:C,FALSE)</f>
        <v>27</v>
      </c>
    </row>
    <row r="5184" spans="1:6" x14ac:dyDescent="0.25">
      <c r="A5184" t="s">
        <v>10392</v>
      </c>
      <c r="B5184">
        <v>8</v>
      </c>
      <c r="C5184" s="1">
        <v>45839</v>
      </c>
      <c r="D5184" t="s">
        <v>2</v>
      </c>
      <c r="E5184" s="8" t="str">
        <f t="shared" si="85"/>
        <v>Not Blank</v>
      </c>
      <c r="F5184">
        <f>_xlfn.XLOOKUP(C5184,'Wk no''s'!B:B,'Wk no''s'!C:C,FALSE)</f>
        <v>27</v>
      </c>
    </row>
    <row r="5185" spans="1:6" x14ac:dyDescent="0.25">
      <c r="A5185" t="s">
        <v>10397</v>
      </c>
      <c r="B5185">
        <v>8</v>
      </c>
      <c r="C5185" s="1">
        <v>45839</v>
      </c>
      <c r="D5185" t="s">
        <v>2</v>
      </c>
      <c r="E5185" s="8" t="str">
        <f t="shared" si="85"/>
        <v>Not Blank</v>
      </c>
      <c r="F5185">
        <f>_xlfn.XLOOKUP(C5185,'Wk no''s'!B:B,'Wk no''s'!C:C,FALSE)</f>
        <v>27</v>
      </c>
    </row>
    <row r="5186" spans="1:6" x14ac:dyDescent="0.25">
      <c r="A5186" t="s">
        <v>10510</v>
      </c>
      <c r="B5186">
        <v>8</v>
      </c>
      <c r="C5186" s="1">
        <v>45840</v>
      </c>
      <c r="D5186" t="s">
        <v>2</v>
      </c>
      <c r="E5186" s="8" t="str">
        <f t="shared" si="85"/>
        <v>Not Blank</v>
      </c>
      <c r="F5186">
        <f>_xlfn.XLOOKUP(C5186,'Wk no''s'!B:B,'Wk no''s'!C:C,FALSE)</f>
        <v>27</v>
      </c>
    </row>
    <row r="5187" spans="1:6" x14ac:dyDescent="0.25">
      <c r="A5187" t="s">
        <v>10374</v>
      </c>
      <c r="B5187">
        <v>8</v>
      </c>
      <c r="C5187" s="1">
        <v>45839</v>
      </c>
      <c r="D5187" t="s">
        <v>2</v>
      </c>
      <c r="E5187" s="8" t="str">
        <f t="shared" si="85"/>
        <v>Not Blank</v>
      </c>
      <c r="F5187">
        <f>_xlfn.XLOOKUP(C5187,'Wk no''s'!B:B,'Wk no''s'!C:C,FALSE)</f>
        <v>27</v>
      </c>
    </row>
    <row r="5188" spans="1:6" x14ac:dyDescent="0.25">
      <c r="A5188" t="s">
        <v>10383</v>
      </c>
      <c r="B5188">
        <v>8</v>
      </c>
      <c r="C5188" s="1">
        <v>45839</v>
      </c>
      <c r="D5188" t="s">
        <v>2</v>
      </c>
      <c r="E5188" s="8" t="str">
        <f t="shared" si="85"/>
        <v>Not Blank</v>
      </c>
      <c r="F5188">
        <f>_xlfn.XLOOKUP(C5188,'Wk no''s'!B:B,'Wk no''s'!C:C,FALSE)</f>
        <v>27</v>
      </c>
    </row>
    <row r="5189" spans="1:6" x14ac:dyDescent="0.25">
      <c r="A5189" t="s">
        <v>10656</v>
      </c>
      <c r="C5189" s="1">
        <v>45838</v>
      </c>
      <c r="D5189" t="s">
        <v>2</v>
      </c>
      <c r="E5189" s="8" t="str">
        <f t="shared" si="85"/>
        <v>Blank</v>
      </c>
      <c r="F5189">
        <f>_xlfn.XLOOKUP(C5189,'Wk no''s'!B:B,'Wk no''s'!C:C,FALSE)</f>
        <v>27</v>
      </c>
    </row>
    <row r="5190" spans="1:6" x14ac:dyDescent="0.25">
      <c r="A5190" t="s">
        <v>10381</v>
      </c>
      <c r="B5190">
        <v>8</v>
      </c>
      <c r="C5190" s="1">
        <v>45839</v>
      </c>
      <c r="D5190" t="s">
        <v>2</v>
      </c>
      <c r="E5190" s="8" t="str">
        <f t="shared" si="85"/>
        <v>Not Blank</v>
      </c>
      <c r="F5190">
        <f>_xlfn.XLOOKUP(C5190,'Wk no''s'!B:B,'Wk no''s'!C:C,FALSE)</f>
        <v>27</v>
      </c>
    </row>
    <row r="5191" spans="1:6" x14ac:dyDescent="0.25">
      <c r="A5191" t="s">
        <v>10496</v>
      </c>
      <c r="B5191">
        <v>16</v>
      </c>
      <c r="C5191" s="1">
        <v>45840</v>
      </c>
      <c r="D5191" t="s">
        <v>2</v>
      </c>
      <c r="E5191" s="8" t="str">
        <f t="shared" si="85"/>
        <v>Not Blank</v>
      </c>
      <c r="F5191">
        <f>_xlfn.XLOOKUP(C5191,'Wk no''s'!B:B,'Wk no''s'!C:C,FALSE)</f>
        <v>27</v>
      </c>
    </row>
    <row r="5192" spans="1:6" x14ac:dyDescent="0.25">
      <c r="A5192" t="s">
        <v>10508</v>
      </c>
      <c r="B5192">
        <v>8</v>
      </c>
      <c r="C5192" s="1">
        <v>45840</v>
      </c>
      <c r="D5192" t="s">
        <v>2</v>
      </c>
      <c r="E5192" s="8" t="str">
        <f t="shared" si="85"/>
        <v>Not Blank</v>
      </c>
      <c r="F5192">
        <f>_xlfn.XLOOKUP(C5192,'Wk no''s'!B:B,'Wk no''s'!C:C,FALSE)</f>
        <v>27</v>
      </c>
    </row>
    <row r="5193" spans="1:6" x14ac:dyDescent="0.25">
      <c r="A5193" t="s">
        <v>10457</v>
      </c>
      <c r="B5193">
        <v>24</v>
      </c>
      <c r="C5193" s="1">
        <v>45840</v>
      </c>
      <c r="D5193" t="s">
        <v>2</v>
      </c>
      <c r="E5193" s="8" t="str">
        <f t="shared" si="85"/>
        <v>Not Blank</v>
      </c>
      <c r="F5193">
        <f>_xlfn.XLOOKUP(C5193,'Wk no''s'!B:B,'Wk no''s'!C:C,FALSE)</f>
        <v>27</v>
      </c>
    </row>
    <row r="5194" spans="1:6" x14ac:dyDescent="0.25">
      <c r="A5194" t="s">
        <v>10477</v>
      </c>
      <c r="B5194">
        <v>8</v>
      </c>
      <c r="C5194" s="1">
        <v>45840</v>
      </c>
      <c r="D5194" t="s">
        <v>2</v>
      </c>
      <c r="E5194" s="8" t="str">
        <f t="shared" si="85"/>
        <v>Not Blank</v>
      </c>
      <c r="F5194">
        <f>_xlfn.XLOOKUP(C5194,'Wk no''s'!B:B,'Wk no''s'!C:C,FALSE)</f>
        <v>27</v>
      </c>
    </row>
    <row r="5195" spans="1:6" x14ac:dyDescent="0.25">
      <c r="A5195" t="s">
        <v>10423</v>
      </c>
      <c r="B5195">
        <v>0</v>
      </c>
      <c r="C5195" s="1">
        <v>45839</v>
      </c>
      <c r="D5195" t="s">
        <v>2</v>
      </c>
      <c r="E5195" s="8" t="str">
        <f t="shared" si="85"/>
        <v>Blank</v>
      </c>
      <c r="F5195">
        <f>_xlfn.XLOOKUP(C5195,'Wk no''s'!B:B,'Wk no''s'!C:C,FALSE)</f>
        <v>27</v>
      </c>
    </row>
    <row r="5196" spans="1:6" x14ac:dyDescent="0.25">
      <c r="A5196" t="s">
        <v>10661</v>
      </c>
      <c r="C5196" s="1">
        <v>45839</v>
      </c>
      <c r="D5196" t="s">
        <v>2</v>
      </c>
      <c r="E5196" s="8" t="str">
        <f t="shared" si="85"/>
        <v>Blank</v>
      </c>
      <c r="F5196">
        <f>_xlfn.XLOOKUP(C5196,'Wk no''s'!B:B,'Wk no''s'!C:C,FALSE)</f>
        <v>27</v>
      </c>
    </row>
    <row r="5197" spans="1:6" x14ac:dyDescent="0.25">
      <c r="A5197" t="s">
        <v>10425</v>
      </c>
      <c r="B5197">
        <v>0</v>
      </c>
      <c r="C5197" s="1">
        <v>45839</v>
      </c>
      <c r="D5197" t="s">
        <v>2</v>
      </c>
      <c r="E5197" s="8" t="str">
        <f t="shared" si="85"/>
        <v>Blank</v>
      </c>
      <c r="F5197">
        <f>_xlfn.XLOOKUP(C5197,'Wk no''s'!B:B,'Wk no''s'!C:C,FALSE)</f>
        <v>27</v>
      </c>
    </row>
    <row r="5198" spans="1:6" x14ac:dyDescent="0.25">
      <c r="A5198" t="s">
        <v>10662</v>
      </c>
      <c r="C5198" s="1">
        <v>45839</v>
      </c>
      <c r="D5198" t="s">
        <v>2</v>
      </c>
      <c r="E5198" s="8" t="str">
        <f t="shared" si="85"/>
        <v>Blank</v>
      </c>
      <c r="F5198">
        <f>_xlfn.XLOOKUP(C5198,'Wk no''s'!B:B,'Wk no''s'!C:C,FALSE)</f>
        <v>27</v>
      </c>
    </row>
    <row r="5199" spans="1:6" x14ac:dyDescent="0.25">
      <c r="A5199" t="s">
        <v>10504</v>
      </c>
      <c r="B5199">
        <v>8</v>
      </c>
      <c r="C5199" s="1">
        <v>45840</v>
      </c>
      <c r="D5199" t="s">
        <v>2</v>
      </c>
      <c r="E5199" s="8" t="str">
        <f t="shared" si="85"/>
        <v>Not Blank</v>
      </c>
      <c r="F5199">
        <f>_xlfn.XLOOKUP(C5199,'Wk no''s'!B:B,'Wk no''s'!C:C,FALSE)</f>
        <v>27</v>
      </c>
    </row>
    <row r="5200" spans="1:6" x14ac:dyDescent="0.25">
      <c r="A5200" t="s">
        <v>10624</v>
      </c>
      <c r="B5200">
        <v>24</v>
      </c>
      <c r="C5200" s="1">
        <v>45842</v>
      </c>
      <c r="D5200" t="s">
        <v>2</v>
      </c>
      <c r="E5200" s="8" t="str">
        <f t="shared" si="85"/>
        <v>Not Blank</v>
      </c>
      <c r="F5200">
        <f>_xlfn.XLOOKUP(C5200,'Wk no''s'!B:B,'Wk no''s'!C:C,FALSE)</f>
        <v>27</v>
      </c>
    </row>
    <row r="5201" spans="1:6" x14ac:dyDescent="0.25">
      <c r="A5201" t="s">
        <v>10415</v>
      </c>
      <c r="C5201" s="1">
        <v>45839</v>
      </c>
      <c r="D5201" t="s">
        <v>2</v>
      </c>
      <c r="E5201" s="8" t="str">
        <f t="shared" si="85"/>
        <v>Blank</v>
      </c>
      <c r="F5201">
        <f>_xlfn.XLOOKUP(C5201,'Wk no''s'!B:B,'Wk no''s'!C:C,FALSE)</f>
        <v>27</v>
      </c>
    </row>
    <row r="5202" spans="1:6" x14ac:dyDescent="0.25">
      <c r="A5202" t="s">
        <v>10402</v>
      </c>
      <c r="B5202">
        <v>0</v>
      </c>
      <c r="C5202" s="1">
        <v>45839</v>
      </c>
      <c r="D5202" t="s">
        <v>2</v>
      </c>
      <c r="E5202" s="8" t="str">
        <f t="shared" si="85"/>
        <v>Blank</v>
      </c>
      <c r="F5202">
        <f>_xlfn.XLOOKUP(C5202,'Wk no''s'!B:B,'Wk no''s'!C:C,FALSE)</f>
        <v>27</v>
      </c>
    </row>
    <row r="5203" spans="1:6" x14ac:dyDescent="0.25">
      <c r="A5203" t="s">
        <v>10411</v>
      </c>
      <c r="B5203">
        <v>0</v>
      </c>
      <c r="C5203" s="1">
        <v>45839</v>
      </c>
      <c r="D5203" t="s">
        <v>2</v>
      </c>
      <c r="E5203" s="8" t="str">
        <f t="shared" si="85"/>
        <v>Blank</v>
      </c>
      <c r="F5203">
        <f>_xlfn.XLOOKUP(C5203,'Wk no''s'!B:B,'Wk no''s'!C:C,FALSE)</f>
        <v>27</v>
      </c>
    </row>
    <row r="5204" spans="1:6" x14ac:dyDescent="0.25">
      <c r="A5204" t="s">
        <v>10663</v>
      </c>
      <c r="C5204" s="1">
        <v>45839</v>
      </c>
      <c r="D5204" t="s">
        <v>2</v>
      </c>
      <c r="E5204" s="8" t="str">
        <f t="shared" si="85"/>
        <v>Blank</v>
      </c>
      <c r="F5204">
        <f>_xlfn.XLOOKUP(C5204,'Wk no''s'!B:B,'Wk no''s'!C:C,FALSE)</f>
        <v>27</v>
      </c>
    </row>
    <row r="5205" spans="1:6" x14ac:dyDescent="0.25">
      <c r="A5205" t="s">
        <v>10664</v>
      </c>
      <c r="C5205" s="1">
        <v>45839</v>
      </c>
      <c r="D5205" t="s">
        <v>2</v>
      </c>
      <c r="E5205" s="8" t="str">
        <f t="shared" si="85"/>
        <v>Blank</v>
      </c>
      <c r="F5205">
        <f>_xlfn.XLOOKUP(C5205,'Wk no''s'!B:B,'Wk no''s'!C:C,FALSE)</f>
        <v>27</v>
      </c>
    </row>
    <row r="5206" spans="1:6" x14ac:dyDescent="0.25">
      <c r="A5206" t="s">
        <v>10515</v>
      </c>
      <c r="B5206">
        <v>8</v>
      </c>
      <c r="C5206" s="1">
        <v>45840</v>
      </c>
      <c r="D5206" t="s">
        <v>2</v>
      </c>
      <c r="E5206" s="8" t="str">
        <f t="shared" si="85"/>
        <v>Not Blank</v>
      </c>
      <c r="F5206">
        <f>_xlfn.XLOOKUP(C5206,'Wk no''s'!B:B,'Wk no''s'!C:C,FALSE)</f>
        <v>27</v>
      </c>
    </row>
    <row r="5207" spans="1:6" x14ac:dyDescent="0.25">
      <c r="A5207" t="s">
        <v>10665</v>
      </c>
      <c r="C5207" s="1">
        <v>45839</v>
      </c>
      <c r="D5207" t="s">
        <v>2</v>
      </c>
      <c r="E5207" s="8" t="str">
        <f t="shared" si="85"/>
        <v>Blank</v>
      </c>
      <c r="F5207">
        <f>_xlfn.XLOOKUP(C5207,'Wk no''s'!B:B,'Wk no''s'!C:C,FALSE)</f>
        <v>27</v>
      </c>
    </row>
    <row r="5208" spans="1:6" x14ac:dyDescent="0.25">
      <c r="A5208" t="s">
        <v>10430</v>
      </c>
      <c r="B5208">
        <v>0</v>
      </c>
      <c r="C5208" s="1">
        <v>45839</v>
      </c>
      <c r="D5208" t="s">
        <v>2</v>
      </c>
      <c r="E5208" s="8" t="str">
        <f t="shared" si="85"/>
        <v>Blank</v>
      </c>
      <c r="F5208">
        <f>_xlfn.XLOOKUP(C5208,'Wk no''s'!B:B,'Wk no''s'!C:C,FALSE)</f>
        <v>27</v>
      </c>
    </row>
    <row r="5209" spans="1:6" x14ac:dyDescent="0.25">
      <c r="A5209" t="s">
        <v>10494</v>
      </c>
      <c r="B5209">
        <v>16</v>
      </c>
      <c r="C5209" s="1">
        <v>45840</v>
      </c>
      <c r="D5209" t="s">
        <v>2</v>
      </c>
      <c r="E5209" s="8" t="str">
        <f t="shared" si="85"/>
        <v>Not Blank</v>
      </c>
      <c r="F5209">
        <f>_xlfn.XLOOKUP(C5209,'Wk no''s'!B:B,'Wk no''s'!C:C,FALSE)</f>
        <v>27</v>
      </c>
    </row>
    <row r="5210" spans="1:6" x14ac:dyDescent="0.25">
      <c r="A5210" t="s">
        <v>10470</v>
      </c>
      <c r="B5210">
        <v>8</v>
      </c>
      <c r="C5210" s="1">
        <v>45840</v>
      </c>
      <c r="D5210" t="s">
        <v>2</v>
      </c>
      <c r="E5210" s="8" t="str">
        <f t="shared" si="85"/>
        <v>Not Blank</v>
      </c>
      <c r="F5210">
        <f>_xlfn.XLOOKUP(C5210,'Wk no''s'!B:B,'Wk no''s'!C:C,FALSE)</f>
        <v>27</v>
      </c>
    </row>
    <row r="5211" spans="1:6" x14ac:dyDescent="0.25">
      <c r="A5211" t="s">
        <v>10442</v>
      </c>
      <c r="B5211">
        <v>8</v>
      </c>
      <c r="C5211" s="1">
        <v>45840</v>
      </c>
      <c r="D5211" t="s">
        <v>2</v>
      </c>
      <c r="E5211" s="8" t="str">
        <f t="shared" si="85"/>
        <v>Not Blank</v>
      </c>
      <c r="F5211">
        <f>_xlfn.XLOOKUP(C5211,'Wk no''s'!B:B,'Wk no''s'!C:C,FALSE)</f>
        <v>27</v>
      </c>
    </row>
    <row r="5212" spans="1:6" x14ac:dyDescent="0.25">
      <c r="A5212" t="s">
        <v>10462</v>
      </c>
      <c r="B5212">
        <v>16</v>
      </c>
      <c r="C5212" s="1">
        <v>45840</v>
      </c>
      <c r="D5212" t="s">
        <v>2</v>
      </c>
      <c r="E5212" s="8" t="str">
        <f t="shared" si="85"/>
        <v>Not Blank</v>
      </c>
      <c r="F5212">
        <f>_xlfn.XLOOKUP(C5212,'Wk no''s'!B:B,'Wk no''s'!C:C,FALSE)</f>
        <v>27</v>
      </c>
    </row>
    <row r="5213" spans="1:6" x14ac:dyDescent="0.25">
      <c r="A5213" t="s">
        <v>10480</v>
      </c>
      <c r="B5213">
        <v>16</v>
      </c>
      <c r="C5213" s="1">
        <v>45840</v>
      </c>
      <c r="D5213" t="s">
        <v>2</v>
      </c>
      <c r="E5213" s="8" t="str">
        <f t="shared" si="85"/>
        <v>Not Blank</v>
      </c>
      <c r="F5213">
        <f>_xlfn.XLOOKUP(C5213,'Wk no''s'!B:B,'Wk no''s'!C:C,FALSE)</f>
        <v>27</v>
      </c>
    </row>
    <row r="5214" spans="1:6" x14ac:dyDescent="0.25">
      <c r="A5214" t="s">
        <v>10428</v>
      </c>
      <c r="B5214">
        <v>0</v>
      </c>
      <c r="C5214" s="1">
        <v>45839</v>
      </c>
      <c r="D5214" t="s">
        <v>2</v>
      </c>
      <c r="E5214" s="8" t="str">
        <f t="shared" si="85"/>
        <v>Blank</v>
      </c>
      <c r="F5214">
        <f>_xlfn.XLOOKUP(C5214,'Wk no''s'!B:B,'Wk no''s'!C:C,FALSE)</f>
        <v>27</v>
      </c>
    </row>
    <row r="5215" spans="1:6" x14ac:dyDescent="0.25">
      <c r="A5215" t="s">
        <v>10475</v>
      </c>
      <c r="B5215">
        <v>16</v>
      </c>
      <c r="C5215" s="1">
        <v>45840</v>
      </c>
      <c r="D5215" t="s">
        <v>2</v>
      </c>
      <c r="E5215" s="8" t="str">
        <f t="shared" si="85"/>
        <v>Not Blank</v>
      </c>
      <c r="F5215">
        <f>_xlfn.XLOOKUP(C5215,'Wk no''s'!B:B,'Wk no''s'!C:C,FALSE)</f>
        <v>27</v>
      </c>
    </row>
    <row r="5216" spans="1:6" x14ac:dyDescent="0.25">
      <c r="A5216" t="s">
        <v>10449</v>
      </c>
      <c r="B5216">
        <v>16</v>
      </c>
      <c r="C5216" s="1">
        <v>45840</v>
      </c>
      <c r="D5216" t="s">
        <v>2</v>
      </c>
      <c r="E5216" s="8" t="str">
        <f t="shared" si="85"/>
        <v>Not Blank</v>
      </c>
      <c r="F5216">
        <f>_xlfn.XLOOKUP(C5216,'Wk no''s'!B:B,'Wk no''s'!C:C,FALSE)</f>
        <v>27</v>
      </c>
    </row>
    <row r="5217" spans="1:6" x14ac:dyDescent="0.25">
      <c r="A5217" t="s">
        <v>10445</v>
      </c>
      <c r="B5217">
        <v>16</v>
      </c>
      <c r="C5217" s="1">
        <v>45840</v>
      </c>
      <c r="D5217" t="s">
        <v>2</v>
      </c>
      <c r="E5217" s="8" t="str">
        <f t="shared" si="85"/>
        <v>Not Blank</v>
      </c>
      <c r="F5217">
        <f>_xlfn.XLOOKUP(C5217,'Wk no''s'!B:B,'Wk no''s'!C:C,FALSE)</f>
        <v>27</v>
      </c>
    </row>
    <row r="5218" spans="1:6" x14ac:dyDescent="0.25">
      <c r="A5218" t="s">
        <v>10666</v>
      </c>
      <c r="C5218" s="1">
        <v>45839</v>
      </c>
      <c r="D5218" t="s">
        <v>2</v>
      </c>
      <c r="E5218" s="8" t="str">
        <f t="shared" si="85"/>
        <v>Blank</v>
      </c>
      <c r="F5218">
        <f>_xlfn.XLOOKUP(C5218,'Wk no''s'!B:B,'Wk no''s'!C:C,FALSE)</f>
        <v>27</v>
      </c>
    </row>
    <row r="5219" spans="1:6" x14ac:dyDescent="0.25">
      <c r="A5219" t="s">
        <v>10486</v>
      </c>
      <c r="B5219">
        <v>16</v>
      </c>
      <c r="C5219" s="1">
        <v>45840</v>
      </c>
      <c r="D5219" t="s">
        <v>2</v>
      </c>
      <c r="E5219" s="8" t="str">
        <f t="shared" si="85"/>
        <v>Not Blank</v>
      </c>
      <c r="F5219">
        <f>_xlfn.XLOOKUP(C5219,'Wk no''s'!B:B,'Wk no''s'!C:C,FALSE)</f>
        <v>27</v>
      </c>
    </row>
    <row r="5220" spans="1:6" x14ac:dyDescent="0.25">
      <c r="A5220" t="s">
        <v>10671</v>
      </c>
      <c r="C5220" s="1">
        <v>45840</v>
      </c>
      <c r="D5220" t="s">
        <v>2</v>
      </c>
      <c r="E5220" s="8" t="str">
        <f t="shared" si="85"/>
        <v>Blank</v>
      </c>
      <c r="F5220">
        <f>_xlfn.XLOOKUP(C5220,'Wk no''s'!B:B,'Wk no''s'!C:C,FALSE)</f>
        <v>27</v>
      </c>
    </row>
    <row r="5221" spans="1:6" x14ac:dyDescent="0.25">
      <c r="A5221" t="s">
        <v>10537</v>
      </c>
      <c r="B5221">
        <v>24</v>
      </c>
      <c r="C5221" s="1">
        <v>45841</v>
      </c>
      <c r="D5221" t="s">
        <v>2</v>
      </c>
      <c r="E5221" s="8" t="str">
        <f t="shared" si="85"/>
        <v>Not Blank</v>
      </c>
      <c r="F5221">
        <f>_xlfn.XLOOKUP(C5221,'Wk no''s'!B:B,'Wk no''s'!C:C,FALSE)</f>
        <v>27</v>
      </c>
    </row>
    <row r="5222" spans="1:6" x14ac:dyDescent="0.25">
      <c r="A5222" t="s">
        <v>10499</v>
      </c>
      <c r="B5222">
        <v>16</v>
      </c>
      <c r="C5222" s="1">
        <v>45840</v>
      </c>
      <c r="D5222" t="s">
        <v>2</v>
      </c>
      <c r="E5222" s="8" t="str">
        <f t="shared" si="85"/>
        <v>Not Blank</v>
      </c>
      <c r="F5222">
        <f>_xlfn.XLOOKUP(C5222,'Wk no''s'!B:B,'Wk no''s'!C:C,FALSE)</f>
        <v>27</v>
      </c>
    </row>
    <row r="5223" spans="1:6" x14ac:dyDescent="0.25">
      <c r="A5223" t="s">
        <v>10506</v>
      </c>
      <c r="B5223">
        <v>0</v>
      </c>
      <c r="C5223" s="1">
        <v>45840</v>
      </c>
      <c r="D5223" t="s">
        <v>2</v>
      </c>
      <c r="E5223" s="8" t="str">
        <f t="shared" si="85"/>
        <v>Blank</v>
      </c>
      <c r="F5223">
        <f>_xlfn.XLOOKUP(C5223,'Wk no''s'!B:B,'Wk no''s'!C:C,FALSE)</f>
        <v>27</v>
      </c>
    </row>
    <row r="5224" spans="1:6" x14ac:dyDescent="0.25">
      <c r="A5224" t="s">
        <v>10464</v>
      </c>
      <c r="B5224">
        <v>16</v>
      </c>
      <c r="C5224" s="1">
        <v>45840</v>
      </c>
      <c r="D5224" t="s">
        <v>2</v>
      </c>
      <c r="E5224" s="8" t="str">
        <f t="shared" si="85"/>
        <v>Not Blank</v>
      </c>
      <c r="F5224">
        <f>_xlfn.XLOOKUP(C5224,'Wk no''s'!B:B,'Wk no''s'!C:C,FALSE)</f>
        <v>27</v>
      </c>
    </row>
    <row r="5225" spans="1:6" x14ac:dyDescent="0.25">
      <c r="A5225" t="s">
        <v>10501</v>
      </c>
      <c r="B5225">
        <v>16</v>
      </c>
      <c r="C5225" s="1">
        <v>45840</v>
      </c>
      <c r="D5225" t="s">
        <v>2</v>
      </c>
      <c r="E5225" s="8" t="str">
        <f t="shared" si="85"/>
        <v>Not Blank</v>
      </c>
      <c r="F5225">
        <f>_xlfn.XLOOKUP(C5225,'Wk no''s'!B:B,'Wk no''s'!C:C,FALSE)</f>
        <v>27</v>
      </c>
    </row>
    <row r="5226" spans="1:6" x14ac:dyDescent="0.25">
      <c r="A5226" t="s">
        <v>10460</v>
      </c>
      <c r="B5226">
        <v>0</v>
      </c>
      <c r="C5226" s="1">
        <v>45840</v>
      </c>
      <c r="D5226" t="s">
        <v>2</v>
      </c>
      <c r="E5226" s="8" t="str">
        <f t="shared" si="85"/>
        <v>Blank</v>
      </c>
      <c r="F5226">
        <f>_xlfn.XLOOKUP(C5226,'Wk no''s'!B:B,'Wk no''s'!C:C,FALSE)</f>
        <v>27</v>
      </c>
    </row>
    <row r="5227" spans="1:6" x14ac:dyDescent="0.25">
      <c r="A5227" t="s">
        <v>10672</v>
      </c>
      <c r="C5227" s="1">
        <v>45840</v>
      </c>
      <c r="D5227" t="s">
        <v>2</v>
      </c>
      <c r="E5227" s="8" t="str">
        <f t="shared" si="85"/>
        <v>Blank</v>
      </c>
      <c r="F5227">
        <f>_xlfn.XLOOKUP(C5227,'Wk no''s'!B:B,'Wk no''s'!C:C,FALSE)</f>
        <v>27</v>
      </c>
    </row>
    <row r="5228" spans="1:6" x14ac:dyDescent="0.25">
      <c r="A5228" t="s">
        <v>10547</v>
      </c>
      <c r="B5228">
        <v>8</v>
      </c>
      <c r="C5228" s="1">
        <v>45841</v>
      </c>
      <c r="D5228" t="s">
        <v>2</v>
      </c>
      <c r="E5228" s="8" t="str">
        <f t="shared" ref="E5228:E5291" si="86">IF(B5228=0,"Blank","Not Blank")</f>
        <v>Not Blank</v>
      </c>
      <c r="F5228">
        <f>_xlfn.XLOOKUP(C5228,'Wk no''s'!B:B,'Wk no''s'!C:C,FALSE)</f>
        <v>27</v>
      </c>
    </row>
    <row r="5229" spans="1:6" x14ac:dyDescent="0.25">
      <c r="A5229" t="s">
        <v>10673</v>
      </c>
      <c r="C5229" s="1">
        <v>45840</v>
      </c>
      <c r="D5229" t="s">
        <v>2</v>
      </c>
      <c r="E5229" s="8" t="str">
        <f t="shared" si="86"/>
        <v>Blank</v>
      </c>
      <c r="F5229">
        <f>_xlfn.XLOOKUP(C5229,'Wk no''s'!B:B,'Wk no''s'!C:C,FALSE)</f>
        <v>27</v>
      </c>
    </row>
    <row r="5230" spans="1:6" x14ac:dyDescent="0.25">
      <c r="A5230" t="s">
        <v>10554</v>
      </c>
      <c r="B5230">
        <v>8</v>
      </c>
      <c r="C5230" s="1">
        <v>45841</v>
      </c>
      <c r="D5230" t="s">
        <v>2</v>
      </c>
      <c r="E5230" s="8" t="str">
        <f t="shared" si="86"/>
        <v>Not Blank</v>
      </c>
      <c r="F5230">
        <f>_xlfn.XLOOKUP(C5230,'Wk no''s'!B:B,'Wk no''s'!C:C,FALSE)</f>
        <v>27</v>
      </c>
    </row>
    <row r="5231" spans="1:6" x14ac:dyDescent="0.25">
      <c r="A5231" t="s">
        <v>10674</v>
      </c>
      <c r="C5231" s="1">
        <v>45840</v>
      </c>
      <c r="D5231" t="s">
        <v>2</v>
      </c>
      <c r="E5231" s="8" t="str">
        <f t="shared" si="86"/>
        <v>Blank</v>
      </c>
      <c r="F5231">
        <f>_xlfn.XLOOKUP(C5231,'Wk no''s'!B:B,'Wk no''s'!C:C,FALSE)</f>
        <v>27</v>
      </c>
    </row>
    <row r="5232" spans="1:6" x14ac:dyDescent="0.25">
      <c r="A5232" t="s">
        <v>10675</v>
      </c>
      <c r="B5232">
        <v>0</v>
      </c>
      <c r="C5232" s="1">
        <v>45840</v>
      </c>
      <c r="D5232" t="s">
        <v>2</v>
      </c>
      <c r="E5232" s="8" t="str">
        <f t="shared" si="86"/>
        <v>Blank</v>
      </c>
      <c r="F5232">
        <f>_xlfn.XLOOKUP(C5232,'Wk no''s'!B:B,'Wk no''s'!C:C,FALSE)</f>
        <v>27</v>
      </c>
    </row>
    <row r="5233" spans="1:6" x14ac:dyDescent="0.25">
      <c r="A5233" t="s">
        <v>10676</v>
      </c>
      <c r="C5233" s="1">
        <v>45840</v>
      </c>
      <c r="D5233" t="s">
        <v>2</v>
      </c>
      <c r="E5233" s="8" t="str">
        <f t="shared" si="86"/>
        <v>Blank</v>
      </c>
      <c r="F5233">
        <f>_xlfn.XLOOKUP(C5233,'Wk no''s'!B:B,'Wk no''s'!C:C,FALSE)</f>
        <v>27</v>
      </c>
    </row>
    <row r="5234" spans="1:6" x14ac:dyDescent="0.25">
      <c r="A5234" t="s">
        <v>10677</v>
      </c>
      <c r="B5234">
        <v>0</v>
      </c>
      <c r="C5234" s="1">
        <v>45840</v>
      </c>
      <c r="D5234" t="s">
        <v>2</v>
      </c>
      <c r="E5234" s="8" t="str">
        <f t="shared" si="86"/>
        <v>Blank</v>
      </c>
      <c r="F5234">
        <f>_xlfn.XLOOKUP(C5234,'Wk no''s'!B:B,'Wk no''s'!C:C,FALSE)</f>
        <v>27</v>
      </c>
    </row>
    <row r="5235" spans="1:6" x14ac:dyDescent="0.25">
      <c r="A5235" t="s">
        <v>10678</v>
      </c>
      <c r="B5235">
        <v>-8</v>
      </c>
      <c r="C5235" s="1">
        <v>45840</v>
      </c>
      <c r="D5235" t="s">
        <v>2</v>
      </c>
      <c r="E5235" s="8" t="str">
        <f t="shared" si="86"/>
        <v>Not Blank</v>
      </c>
      <c r="F5235">
        <f>_xlfn.XLOOKUP(C5235,'Wk no''s'!B:B,'Wk no''s'!C:C,FALSE)</f>
        <v>27</v>
      </c>
    </row>
    <row r="5236" spans="1:6" x14ac:dyDescent="0.25">
      <c r="A5236" t="s">
        <v>10682</v>
      </c>
      <c r="B5236">
        <v>8</v>
      </c>
      <c r="C5236" s="1">
        <v>45841</v>
      </c>
      <c r="D5236" t="s">
        <v>2</v>
      </c>
      <c r="E5236" s="8" t="str">
        <f t="shared" si="86"/>
        <v>Not Blank</v>
      </c>
      <c r="F5236">
        <f>_xlfn.XLOOKUP(C5236,'Wk no''s'!B:B,'Wk no''s'!C:C,FALSE)</f>
        <v>27</v>
      </c>
    </row>
    <row r="5237" spans="1:6" x14ac:dyDescent="0.25">
      <c r="A5237" t="s">
        <v>10513</v>
      </c>
      <c r="B5237">
        <v>-8</v>
      </c>
      <c r="C5237" s="1">
        <v>45840</v>
      </c>
      <c r="D5237" t="s">
        <v>2</v>
      </c>
      <c r="E5237" s="8" t="str">
        <f t="shared" si="86"/>
        <v>Not Blank</v>
      </c>
      <c r="F5237">
        <f>_xlfn.XLOOKUP(C5237,'Wk no''s'!B:B,'Wk no''s'!C:C,FALSE)</f>
        <v>27</v>
      </c>
    </row>
    <row r="5238" spans="1:6" x14ac:dyDescent="0.25">
      <c r="A5238" t="s">
        <v>10518</v>
      </c>
      <c r="B5238">
        <v>8</v>
      </c>
      <c r="C5238" s="1">
        <v>45841</v>
      </c>
      <c r="D5238" t="s">
        <v>2</v>
      </c>
      <c r="E5238" s="8" t="str">
        <f t="shared" si="86"/>
        <v>Not Blank</v>
      </c>
      <c r="F5238">
        <f>_xlfn.XLOOKUP(C5238,'Wk no''s'!B:B,'Wk no''s'!C:C,FALSE)</f>
        <v>27</v>
      </c>
    </row>
    <row r="5239" spans="1:6" x14ac:dyDescent="0.25">
      <c r="A5239" t="s">
        <v>10526</v>
      </c>
      <c r="B5239">
        <v>8</v>
      </c>
      <c r="C5239" s="1">
        <v>45841</v>
      </c>
      <c r="D5239" t="s">
        <v>2</v>
      </c>
      <c r="E5239" s="8" t="str">
        <f t="shared" si="86"/>
        <v>Not Blank</v>
      </c>
      <c r="F5239">
        <f>_xlfn.XLOOKUP(C5239,'Wk no''s'!B:B,'Wk no''s'!C:C,FALSE)</f>
        <v>27</v>
      </c>
    </row>
    <row r="5240" spans="1:6" x14ac:dyDescent="0.25">
      <c r="A5240" t="s">
        <v>10520</v>
      </c>
      <c r="B5240">
        <v>8</v>
      </c>
      <c r="C5240" s="1">
        <v>45841</v>
      </c>
      <c r="D5240" t="s">
        <v>2</v>
      </c>
      <c r="E5240" s="8" t="str">
        <f t="shared" si="86"/>
        <v>Not Blank</v>
      </c>
      <c r="F5240">
        <f>_xlfn.XLOOKUP(C5240,'Wk no''s'!B:B,'Wk no''s'!C:C,FALSE)</f>
        <v>27</v>
      </c>
    </row>
    <row r="5241" spans="1:6" x14ac:dyDescent="0.25">
      <c r="A5241" t="s">
        <v>10578</v>
      </c>
      <c r="B5241">
        <v>0</v>
      </c>
      <c r="C5241" s="1">
        <v>45841</v>
      </c>
      <c r="D5241" t="s">
        <v>2</v>
      </c>
      <c r="E5241" s="8" t="str">
        <f t="shared" si="86"/>
        <v>Blank</v>
      </c>
      <c r="F5241">
        <f>_xlfn.XLOOKUP(C5241,'Wk no''s'!B:B,'Wk no''s'!C:C,FALSE)</f>
        <v>27</v>
      </c>
    </row>
    <row r="5242" spans="1:6" x14ac:dyDescent="0.25">
      <c r="A5242" t="s">
        <v>10581</v>
      </c>
      <c r="B5242">
        <v>8</v>
      </c>
      <c r="C5242" s="1">
        <v>45841</v>
      </c>
      <c r="D5242" t="s">
        <v>2</v>
      </c>
      <c r="E5242" s="8" t="str">
        <f t="shared" si="86"/>
        <v>Not Blank</v>
      </c>
      <c r="F5242">
        <f>_xlfn.XLOOKUP(C5242,'Wk no''s'!B:B,'Wk no''s'!C:C,FALSE)</f>
        <v>27</v>
      </c>
    </row>
    <row r="5243" spans="1:6" x14ac:dyDescent="0.25">
      <c r="A5243" t="s">
        <v>10683</v>
      </c>
      <c r="B5243">
        <v>8</v>
      </c>
      <c r="C5243" s="1">
        <v>45841</v>
      </c>
      <c r="D5243" t="s">
        <v>2</v>
      </c>
      <c r="E5243" s="8" t="str">
        <f t="shared" si="86"/>
        <v>Not Blank</v>
      </c>
      <c r="F5243">
        <f>_xlfn.XLOOKUP(C5243,'Wk no''s'!B:B,'Wk no''s'!C:C,FALSE)</f>
        <v>27</v>
      </c>
    </row>
    <row r="5244" spans="1:6" x14ac:dyDescent="0.25">
      <c r="A5244" t="s">
        <v>10679</v>
      </c>
      <c r="C5244" s="1">
        <v>45840</v>
      </c>
      <c r="D5244" t="s">
        <v>2</v>
      </c>
      <c r="E5244" s="8" t="str">
        <f t="shared" si="86"/>
        <v>Blank</v>
      </c>
      <c r="F5244">
        <f>_xlfn.XLOOKUP(C5244,'Wk no''s'!B:B,'Wk no''s'!C:C,FALSE)</f>
        <v>27</v>
      </c>
    </row>
    <row r="5245" spans="1:6" x14ac:dyDescent="0.25">
      <c r="A5245" t="s">
        <v>10528</v>
      </c>
      <c r="B5245">
        <v>0</v>
      </c>
      <c r="C5245" s="1">
        <v>45841</v>
      </c>
      <c r="D5245" t="s">
        <v>2</v>
      </c>
      <c r="E5245" s="8" t="str">
        <f t="shared" si="86"/>
        <v>Blank</v>
      </c>
      <c r="F5245">
        <f>_xlfn.XLOOKUP(C5245,'Wk no''s'!B:B,'Wk no''s'!C:C,FALSE)</f>
        <v>27</v>
      </c>
    </row>
    <row r="5246" spans="1:6" x14ac:dyDescent="0.25">
      <c r="A5246" t="s">
        <v>10680</v>
      </c>
      <c r="C5246" s="1">
        <v>45840</v>
      </c>
      <c r="D5246" t="s">
        <v>2</v>
      </c>
      <c r="E5246" s="8" t="str">
        <f t="shared" si="86"/>
        <v>Blank</v>
      </c>
      <c r="F5246">
        <f>_xlfn.XLOOKUP(C5246,'Wk no''s'!B:B,'Wk no''s'!C:C,FALSE)</f>
        <v>27</v>
      </c>
    </row>
    <row r="5247" spans="1:6" x14ac:dyDescent="0.25">
      <c r="A5247" t="s">
        <v>10684</v>
      </c>
      <c r="B5247">
        <v>0</v>
      </c>
      <c r="C5247" s="1">
        <v>45841</v>
      </c>
      <c r="D5247" t="s">
        <v>2</v>
      </c>
      <c r="E5247" s="8" t="str">
        <f t="shared" si="86"/>
        <v>Blank</v>
      </c>
      <c r="F5247">
        <f>_xlfn.XLOOKUP(C5247,'Wk no''s'!B:B,'Wk no''s'!C:C,FALSE)</f>
        <v>27</v>
      </c>
    </row>
    <row r="5248" spans="1:6" x14ac:dyDescent="0.25">
      <c r="A5248" t="s">
        <v>10549</v>
      </c>
      <c r="B5248">
        <v>0</v>
      </c>
      <c r="C5248" s="1">
        <v>45841</v>
      </c>
      <c r="D5248" t="s">
        <v>2</v>
      </c>
      <c r="E5248" s="8" t="str">
        <f t="shared" si="86"/>
        <v>Blank</v>
      </c>
      <c r="F5248">
        <f>_xlfn.XLOOKUP(C5248,'Wk no''s'!B:B,'Wk no''s'!C:C,FALSE)</f>
        <v>27</v>
      </c>
    </row>
    <row r="5249" spans="1:6" x14ac:dyDescent="0.25">
      <c r="A5249" t="s">
        <v>10530</v>
      </c>
      <c r="B5249">
        <v>0</v>
      </c>
      <c r="C5249" s="1">
        <v>45841</v>
      </c>
      <c r="D5249" t="s">
        <v>2</v>
      </c>
      <c r="E5249" s="8" t="str">
        <f t="shared" si="86"/>
        <v>Blank</v>
      </c>
      <c r="F5249">
        <f>_xlfn.XLOOKUP(C5249,'Wk no''s'!B:B,'Wk no''s'!C:C,FALSE)</f>
        <v>27</v>
      </c>
    </row>
    <row r="5250" spans="1:6" x14ac:dyDescent="0.25">
      <c r="A5250" t="s">
        <v>10600</v>
      </c>
      <c r="B5250">
        <v>16</v>
      </c>
      <c r="C5250" s="1">
        <v>45842</v>
      </c>
      <c r="D5250" t="s">
        <v>2</v>
      </c>
      <c r="E5250" s="8" t="str">
        <f t="shared" si="86"/>
        <v>Not Blank</v>
      </c>
      <c r="F5250">
        <f>_xlfn.XLOOKUP(C5250,'Wk no''s'!B:B,'Wk no''s'!C:C,FALSE)</f>
        <v>27</v>
      </c>
    </row>
    <row r="5251" spans="1:6" x14ac:dyDescent="0.25">
      <c r="A5251" t="s">
        <v>10559</v>
      </c>
      <c r="B5251">
        <v>0</v>
      </c>
      <c r="C5251" s="1">
        <v>45841</v>
      </c>
      <c r="D5251" t="s">
        <v>2</v>
      </c>
      <c r="E5251" s="8" t="str">
        <f t="shared" si="86"/>
        <v>Blank</v>
      </c>
      <c r="F5251">
        <f>_xlfn.XLOOKUP(C5251,'Wk no''s'!B:B,'Wk no''s'!C:C,FALSE)</f>
        <v>27</v>
      </c>
    </row>
    <row r="5252" spans="1:6" x14ac:dyDescent="0.25">
      <c r="A5252" t="s">
        <v>10533</v>
      </c>
      <c r="B5252">
        <v>0</v>
      </c>
      <c r="C5252" s="1">
        <v>45841</v>
      </c>
      <c r="D5252" t="s">
        <v>2</v>
      </c>
      <c r="E5252" s="8" t="str">
        <f t="shared" si="86"/>
        <v>Blank</v>
      </c>
      <c r="F5252">
        <f>_xlfn.XLOOKUP(C5252,'Wk no''s'!B:B,'Wk no''s'!C:C,FALSE)</f>
        <v>27</v>
      </c>
    </row>
    <row r="5253" spans="1:6" x14ac:dyDescent="0.25">
      <c r="A5253" t="s">
        <v>10571</v>
      </c>
      <c r="B5253">
        <v>0</v>
      </c>
      <c r="C5253" s="1">
        <v>45841</v>
      </c>
      <c r="D5253" t="s">
        <v>2</v>
      </c>
      <c r="E5253" s="8" t="str">
        <f t="shared" si="86"/>
        <v>Blank</v>
      </c>
      <c r="F5253">
        <f>_xlfn.XLOOKUP(C5253,'Wk no''s'!B:B,'Wk no''s'!C:C,FALSE)</f>
        <v>27</v>
      </c>
    </row>
    <row r="5254" spans="1:6" x14ac:dyDescent="0.25">
      <c r="A5254" t="s">
        <v>10685</v>
      </c>
      <c r="C5254" s="1">
        <v>45841</v>
      </c>
      <c r="D5254" t="s">
        <v>2</v>
      </c>
      <c r="E5254" s="8" t="str">
        <f t="shared" si="86"/>
        <v>Blank</v>
      </c>
      <c r="F5254">
        <f>_xlfn.XLOOKUP(C5254,'Wk no''s'!B:B,'Wk no''s'!C:C,FALSE)</f>
        <v>27</v>
      </c>
    </row>
    <row r="5255" spans="1:6" x14ac:dyDescent="0.25">
      <c r="A5255" t="s">
        <v>10569</v>
      </c>
      <c r="B5255">
        <v>0</v>
      </c>
      <c r="C5255" s="1">
        <v>45841</v>
      </c>
      <c r="D5255" t="s">
        <v>2</v>
      </c>
      <c r="E5255" s="8" t="str">
        <f t="shared" si="86"/>
        <v>Blank</v>
      </c>
      <c r="F5255">
        <f>_xlfn.XLOOKUP(C5255,'Wk no''s'!B:B,'Wk no''s'!C:C,FALSE)</f>
        <v>27</v>
      </c>
    </row>
    <row r="5256" spans="1:6" x14ac:dyDescent="0.25">
      <c r="A5256" t="s">
        <v>10561</v>
      </c>
      <c r="B5256">
        <v>0</v>
      </c>
      <c r="C5256" s="1">
        <v>45841</v>
      </c>
      <c r="D5256" t="s">
        <v>2</v>
      </c>
      <c r="E5256" s="8" t="str">
        <f t="shared" si="86"/>
        <v>Blank</v>
      </c>
      <c r="F5256">
        <f>_xlfn.XLOOKUP(C5256,'Wk no''s'!B:B,'Wk no''s'!C:C,FALSE)</f>
        <v>27</v>
      </c>
    </row>
    <row r="5257" spans="1:6" x14ac:dyDescent="0.25">
      <c r="A5257" t="s">
        <v>10545</v>
      </c>
      <c r="B5257">
        <v>0</v>
      </c>
      <c r="C5257" s="1">
        <v>45841</v>
      </c>
      <c r="D5257" t="s">
        <v>2</v>
      </c>
      <c r="E5257" s="8" t="str">
        <f t="shared" si="86"/>
        <v>Blank</v>
      </c>
      <c r="F5257">
        <f>_xlfn.XLOOKUP(C5257,'Wk no''s'!B:B,'Wk no''s'!C:C,FALSE)</f>
        <v>27</v>
      </c>
    </row>
    <row r="5258" spans="1:6" x14ac:dyDescent="0.25">
      <c r="A5258" t="s">
        <v>10557</v>
      </c>
      <c r="B5258">
        <v>0</v>
      </c>
      <c r="C5258" s="1">
        <v>45841</v>
      </c>
      <c r="D5258" t="s">
        <v>2</v>
      </c>
      <c r="E5258" s="8" t="str">
        <f t="shared" si="86"/>
        <v>Blank</v>
      </c>
      <c r="F5258">
        <f>_xlfn.XLOOKUP(C5258,'Wk no''s'!B:B,'Wk no''s'!C:C,FALSE)</f>
        <v>27</v>
      </c>
    </row>
    <row r="5259" spans="1:6" x14ac:dyDescent="0.25">
      <c r="A5259" t="s">
        <v>10686</v>
      </c>
      <c r="B5259">
        <v>0</v>
      </c>
      <c r="C5259" s="1">
        <v>45841</v>
      </c>
      <c r="D5259" t="s">
        <v>2</v>
      </c>
      <c r="E5259" s="8" t="str">
        <f t="shared" si="86"/>
        <v>Blank</v>
      </c>
      <c r="F5259">
        <f>_xlfn.XLOOKUP(C5259,'Wk no''s'!B:B,'Wk no''s'!C:C,FALSE)</f>
        <v>27</v>
      </c>
    </row>
    <row r="5260" spans="1:6" x14ac:dyDescent="0.25">
      <c r="A5260" t="s">
        <v>10687</v>
      </c>
      <c r="C5260" s="1">
        <v>45841</v>
      </c>
      <c r="D5260" t="s">
        <v>2</v>
      </c>
      <c r="E5260" s="8" t="str">
        <f t="shared" si="86"/>
        <v>Blank</v>
      </c>
      <c r="F5260">
        <f>_xlfn.XLOOKUP(C5260,'Wk no''s'!B:B,'Wk no''s'!C:C,FALSE)</f>
        <v>27</v>
      </c>
    </row>
    <row r="5261" spans="1:6" x14ac:dyDescent="0.25">
      <c r="A5261" t="s">
        <v>10563</v>
      </c>
      <c r="B5261">
        <v>0</v>
      </c>
      <c r="C5261" s="1">
        <v>45841</v>
      </c>
      <c r="D5261" t="s">
        <v>2</v>
      </c>
      <c r="E5261" s="8" t="str">
        <f t="shared" si="86"/>
        <v>Blank</v>
      </c>
      <c r="F5261">
        <f>_xlfn.XLOOKUP(C5261,'Wk no''s'!B:B,'Wk no''s'!C:C,FALSE)</f>
        <v>27</v>
      </c>
    </row>
    <row r="5262" spans="1:6" x14ac:dyDescent="0.25">
      <c r="A5262" t="s">
        <v>10688</v>
      </c>
      <c r="C5262" s="1">
        <v>45841</v>
      </c>
      <c r="D5262" t="s">
        <v>2</v>
      </c>
      <c r="E5262" s="8" t="str">
        <f t="shared" si="86"/>
        <v>Blank</v>
      </c>
      <c r="F5262">
        <f>_xlfn.XLOOKUP(C5262,'Wk no''s'!B:B,'Wk no''s'!C:C,FALSE)</f>
        <v>27</v>
      </c>
    </row>
    <row r="5263" spans="1:6" x14ac:dyDescent="0.25">
      <c r="A5263" t="s">
        <v>10689</v>
      </c>
      <c r="C5263" s="1">
        <v>45841</v>
      </c>
      <c r="D5263" t="s">
        <v>2</v>
      </c>
      <c r="E5263" s="8" t="str">
        <f t="shared" si="86"/>
        <v>Blank</v>
      </c>
      <c r="F5263">
        <f>_xlfn.XLOOKUP(C5263,'Wk no''s'!B:B,'Wk no''s'!C:C,FALSE)</f>
        <v>27</v>
      </c>
    </row>
    <row r="5264" spans="1:6" x14ac:dyDescent="0.25">
      <c r="A5264" t="s">
        <v>10573</v>
      </c>
      <c r="B5264">
        <v>0</v>
      </c>
      <c r="C5264" s="1">
        <v>45841</v>
      </c>
      <c r="D5264" t="s">
        <v>2</v>
      </c>
      <c r="E5264" s="8" t="str">
        <f t="shared" si="86"/>
        <v>Blank</v>
      </c>
      <c r="F5264">
        <f>_xlfn.XLOOKUP(C5264,'Wk no''s'!B:B,'Wk no''s'!C:C,FALSE)</f>
        <v>27</v>
      </c>
    </row>
    <row r="5265" spans="1:6" x14ac:dyDescent="0.25">
      <c r="A5265" t="s">
        <v>10690</v>
      </c>
      <c r="C5265" s="1">
        <v>45841</v>
      </c>
      <c r="D5265" t="s">
        <v>2</v>
      </c>
      <c r="E5265" s="8" t="str">
        <f t="shared" si="86"/>
        <v>Blank</v>
      </c>
      <c r="F5265">
        <f>_xlfn.XLOOKUP(C5265,'Wk no''s'!B:B,'Wk no''s'!C:C,FALSE)</f>
        <v>27</v>
      </c>
    </row>
    <row r="5266" spans="1:6" x14ac:dyDescent="0.25">
      <c r="A5266" t="s">
        <v>10619</v>
      </c>
      <c r="B5266">
        <v>8</v>
      </c>
      <c r="C5266" s="1">
        <v>45842</v>
      </c>
      <c r="D5266" t="s">
        <v>2</v>
      </c>
      <c r="E5266" s="8" t="str">
        <f t="shared" si="86"/>
        <v>Not Blank</v>
      </c>
      <c r="F5266">
        <f>_xlfn.XLOOKUP(C5266,'Wk no''s'!B:B,'Wk no''s'!C:C,FALSE)</f>
        <v>27</v>
      </c>
    </row>
    <row r="5267" spans="1:6" x14ac:dyDescent="0.25">
      <c r="A5267" t="s">
        <v>10603</v>
      </c>
      <c r="B5267">
        <v>8</v>
      </c>
      <c r="C5267" s="1">
        <v>45842</v>
      </c>
      <c r="D5267" t="s">
        <v>2</v>
      </c>
      <c r="E5267" s="8" t="str">
        <f t="shared" si="86"/>
        <v>Not Blank</v>
      </c>
      <c r="F5267">
        <f>_xlfn.XLOOKUP(C5267,'Wk no''s'!B:B,'Wk no''s'!C:C,FALSE)</f>
        <v>27</v>
      </c>
    </row>
    <row r="5268" spans="1:6" x14ac:dyDescent="0.25">
      <c r="A5268" t="s">
        <v>10576</v>
      </c>
      <c r="B5268">
        <v>0</v>
      </c>
      <c r="C5268" s="1">
        <v>45841</v>
      </c>
      <c r="D5268" t="s">
        <v>2</v>
      </c>
      <c r="E5268" s="8" t="str">
        <f t="shared" si="86"/>
        <v>Blank</v>
      </c>
      <c r="F5268">
        <f>_xlfn.XLOOKUP(C5268,'Wk no''s'!B:B,'Wk no''s'!C:C,FALSE)</f>
        <v>27</v>
      </c>
    </row>
    <row r="5269" spans="1:6" x14ac:dyDescent="0.25">
      <c r="A5269" t="s">
        <v>10626</v>
      </c>
      <c r="B5269">
        <v>0</v>
      </c>
      <c r="C5269" s="1">
        <v>45842</v>
      </c>
      <c r="D5269" t="s">
        <v>2</v>
      </c>
      <c r="E5269" s="8" t="str">
        <f t="shared" si="86"/>
        <v>Blank</v>
      </c>
      <c r="F5269">
        <f>_xlfn.XLOOKUP(C5269,'Wk no''s'!B:B,'Wk no''s'!C:C,FALSE)</f>
        <v>27</v>
      </c>
    </row>
    <row r="5270" spans="1:6" x14ac:dyDescent="0.25">
      <c r="A5270" t="s">
        <v>10611</v>
      </c>
      <c r="B5270">
        <v>0</v>
      </c>
      <c r="C5270" s="1">
        <v>45842</v>
      </c>
      <c r="D5270" t="s">
        <v>2</v>
      </c>
      <c r="E5270" s="8" t="str">
        <f t="shared" si="86"/>
        <v>Blank</v>
      </c>
      <c r="F5270">
        <f>_xlfn.XLOOKUP(C5270,'Wk no''s'!B:B,'Wk no''s'!C:C,FALSE)</f>
        <v>27</v>
      </c>
    </row>
    <row r="5271" spans="1:6" x14ac:dyDescent="0.25">
      <c r="A5271" t="s">
        <v>10595</v>
      </c>
      <c r="B5271">
        <v>0</v>
      </c>
      <c r="C5271" s="1">
        <v>45842</v>
      </c>
      <c r="D5271" t="s">
        <v>2</v>
      </c>
      <c r="E5271" s="8" t="str">
        <f t="shared" si="86"/>
        <v>Blank</v>
      </c>
      <c r="F5271">
        <f>_xlfn.XLOOKUP(C5271,'Wk no''s'!B:B,'Wk no''s'!C:C,FALSE)</f>
        <v>27</v>
      </c>
    </row>
    <row r="5272" spans="1:6" x14ac:dyDescent="0.25">
      <c r="A5272" t="s">
        <v>10597</v>
      </c>
      <c r="B5272">
        <v>0</v>
      </c>
      <c r="C5272" s="1">
        <v>45842</v>
      </c>
      <c r="D5272" t="s">
        <v>2</v>
      </c>
      <c r="E5272" s="8" t="str">
        <f t="shared" si="86"/>
        <v>Blank</v>
      </c>
      <c r="F5272">
        <f>_xlfn.XLOOKUP(C5272,'Wk no''s'!B:B,'Wk no''s'!C:C,FALSE)</f>
        <v>27</v>
      </c>
    </row>
    <row r="5273" spans="1:6" x14ac:dyDescent="0.25">
      <c r="A5273" t="s">
        <v>10692</v>
      </c>
      <c r="C5273" s="1">
        <v>45842</v>
      </c>
      <c r="D5273" t="s">
        <v>2</v>
      </c>
      <c r="E5273" s="8" t="str">
        <f t="shared" si="86"/>
        <v>Blank</v>
      </c>
      <c r="F5273">
        <f>_xlfn.XLOOKUP(C5273,'Wk no''s'!B:B,'Wk no''s'!C:C,FALSE)</f>
        <v>27</v>
      </c>
    </row>
    <row r="5274" spans="1:6" x14ac:dyDescent="0.25">
      <c r="A5274" t="s">
        <v>10693</v>
      </c>
      <c r="C5274" s="1">
        <v>45842</v>
      </c>
      <c r="D5274" t="s">
        <v>2</v>
      </c>
      <c r="E5274" s="8" t="str">
        <f t="shared" si="86"/>
        <v>Blank</v>
      </c>
      <c r="F5274">
        <f>_xlfn.XLOOKUP(C5274,'Wk no''s'!B:B,'Wk no''s'!C:C,FALSE)</f>
        <v>27</v>
      </c>
    </row>
    <row r="5275" spans="1:6" x14ac:dyDescent="0.25">
      <c r="A5275" t="s">
        <v>10628</v>
      </c>
      <c r="B5275">
        <v>0</v>
      </c>
      <c r="C5275" s="1">
        <v>45842</v>
      </c>
      <c r="D5275" t="s">
        <v>2</v>
      </c>
      <c r="E5275" s="8" t="str">
        <f t="shared" si="86"/>
        <v>Blank</v>
      </c>
      <c r="F5275">
        <f>_xlfn.XLOOKUP(C5275,'Wk no''s'!B:B,'Wk no''s'!C:C,FALSE)</f>
        <v>27</v>
      </c>
    </row>
    <row r="5276" spans="1:6" x14ac:dyDescent="0.25">
      <c r="A5276" t="s">
        <v>10631</v>
      </c>
      <c r="B5276">
        <v>0</v>
      </c>
      <c r="C5276" s="1">
        <v>45842</v>
      </c>
      <c r="D5276" t="s">
        <v>2</v>
      </c>
      <c r="E5276" s="8" t="str">
        <f t="shared" si="86"/>
        <v>Blank</v>
      </c>
      <c r="F5276">
        <f>_xlfn.XLOOKUP(C5276,'Wk no''s'!B:B,'Wk no''s'!C:C,FALSE)</f>
        <v>27</v>
      </c>
    </row>
    <row r="5277" spans="1:6" x14ac:dyDescent="0.25">
      <c r="A5277" t="s">
        <v>10376</v>
      </c>
      <c r="B5277">
        <v>176</v>
      </c>
      <c r="C5277" s="1">
        <v>45839</v>
      </c>
      <c r="D5277" t="s">
        <v>11</v>
      </c>
      <c r="E5277" s="8" t="str">
        <f t="shared" si="86"/>
        <v>Not Blank</v>
      </c>
      <c r="F5277">
        <f>_xlfn.XLOOKUP(C5277,'Wk no''s'!B:B,'Wk no''s'!C:C,FALSE)</f>
        <v>27</v>
      </c>
    </row>
    <row r="5278" spans="1:6" x14ac:dyDescent="0.25">
      <c r="A5278" t="s">
        <v>10360</v>
      </c>
      <c r="B5278">
        <v>120</v>
      </c>
      <c r="C5278" s="1">
        <v>45838</v>
      </c>
      <c r="D5278" t="s">
        <v>11</v>
      </c>
      <c r="E5278" s="8" t="str">
        <f t="shared" si="86"/>
        <v>Not Blank</v>
      </c>
      <c r="F5278">
        <f>_xlfn.XLOOKUP(C5278,'Wk no''s'!B:B,'Wk no''s'!C:C,FALSE)</f>
        <v>27</v>
      </c>
    </row>
    <row r="5279" spans="1:6" x14ac:dyDescent="0.25">
      <c r="A5279" t="s">
        <v>10363</v>
      </c>
      <c r="B5279">
        <v>97</v>
      </c>
      <c r="C5279" s="1">
        <v>45838</v>
      </c>
      <c r="D5279" t="s">
        <v>11</v>
      </c>
      <c r="E5279" s="8" t="str">
        <f t="shared" si="86"/>
        <v>Not Blank</v>
      </c>
      <c r="F5279">
        <f>_xlfn.XLOOKUP(C5279,'Wk no''s'!B:B,'Wk no''s'!C:C,FALSE)</f>
        <v>27</v>
      </c>
    </row>
    <row r="5280" spans="1:6" x14ac:dyDescent="0.25">
      <c r="A5280" t="s">
        <v>10657</v>
      </c>
      <c r="C5280" s="1">
        <v>45838</v>
      </c>
      <c r="D5280" t="s">
        <v>11</v>
      </c>
      <c r="E5280" s="8" t="str">
        <f t="shared" si="86"/>
        <v>Blank</v>
      </c>
      <c r="F5280">
        <f>_xlfn.XLOOKUP(C5280,'Wk no''s'!B:B,'Wk no''s'!C:C,FALSE)</f>
        <v>27</v>
      </c>
    </row>
    <row r="5281" spans="1:6" x14ac:dyDescent="0.25">
      <c r="A5281" t="s">
        <v>10432</v>
      </c>
      <c r="B5281">
        <v>81</v>
      </c>
      <c r="C5281" s="1">
        <v>45839</v>
      </c>
      <c r="D5281" t="s">
        <v>11</v>
      </c>
      <c r="E5281" s="8" t="str">
        <f t="shared" si="86"/>
        <v>Not Blank</v>
      </c>
      <c r="F5281">
        <f>_xlfn.XLOOKUP(C5281,'Wk no''s'!B:B,'Wk no''s'!C:C,FALSE)</f>
        <v>27</v>
      </c>
    </row>
    <row r="5282" spans="1:6" x14ac:dyDescent="0.25">
      <c r="A5282" t="s">
        <v>10658</v>
      </c>
      <c r="C5282" s="1">
        <v>45838</v>
      </c>
      <c r="D5282" t="s">
        <v>11</v>
      </c>
      <c r="E5282" s="8" t="str">
        <f t="shared" si="86"/>
        <v>Blank</v>
      </c>
      <c r="F5282">
        <f>_xlfn.XLOOKUP(C5282,'Wk no''s'!B:B,'Wk no''s'!C:C,FALSE)</f>
        <v>27</v>
      </c>
    </row>
    <row r="5283" spans="1:6" x14ac:dyDescent="0.25">
      <c r="A5283" t="s">
        <v>10356</v>
      </c>
      <c r="C5283" s="1">
        <v>45838</v>
      </c>
      <c r="D5283" t="s">
        <v>11</v>
      </c>
      <c r="E5283" s="8" t="str">
        <f t="shared" si="86"/>
        <v>Blank</v>
      </c>
      <c r="F5283">
        <f>_xlfn.XLOOKUP(C5283,'Wk no''s'!B:B,'Wk no''s'!C:C,FALSE)</f>
        <v>27</v>
      </c>
    </row>
    <row r="5284" spans="1:6" x14ac:dyDescent="0.25">
      <c r="A5284" t="s">
        <v>10365</v>
      </c>
      <c r="B5284">
        <v>37</v>
      </c>
      <c r="C5284" s="1">
        <v>45838</v>
      </c>
      <c r="D5284" t="s">
        <v>11</v>
      </c>
      <c r="E5284" s="8" t="str">
        <f t="shared" si="86"/>
        <v>Not Blank</v>
      </c>
      <c r="F5284">
        <f>_xlfn.XLOOKUP(C5284,'Wk no''s'!B:B,'Wk no''s'!C:C,FALSE)</f>
        <v>27</v>
      </c>
    </row>
    <row r="5285" spans="1:6" x14ac:dyDescent="0.25">
      <c r="A5285" t="s">
        <v>10435</v>
      </c>
      <c r="B5285">
        <v>17</v>
      </c>
      <c r="C5285" s="1">
        <v>45839</v>
      </c>
      <c r="D5285" t="s">
        <v>11</v>
      </c>
      <c r="E5285" s="8" t="str">
        <f t="shared" si="86"/>
        <v>Not Blank</v>
      </c>
      <c r="F5285">
        <f>_xlfn.XLOOKUP(C5285,'Wk no''s'!B:B,'Wk no''s'!C:C,FALSE)</f>
        <v>27</v>
      </c>
    </row>
    <row r="5286" spans="1:6" x14ac:dyDescent="0.25">
      <c r="A5286" t="s">
        <v>10590</v>
      </c>
      <c r="B5286">
        <v>16</v>
      </c>
      <c r="C5286" s="1">
        <v>45841</v>
      </c>
      <c r="D5286" t="s">
        <v>11</v>
      </c>
      <c r="E5286" s="8" t="str">
        <f t="shared" si="86"/>
        <v>Not Blank</v>
      </c>
      <c r="F5286">
        <f>_xlfn.XLOOKUP(C5286,'Wk no''s'!B:B,'Wk no''s'!C:C,FALSE)</f>
        <v>27</v>
      </c>
    </row>
    <row r="5287" spans="1:6" x14ac:dyDescent="0.25">
      <c r="A5287" t="s">
        <v>10659</v>
      </c>
      <c r="C5287" s="1">
        <v>45838</v>
      </c>
      <c r="D5287" t="s">
        <v>11</v>
      </c>
      <c r="E5287" s="8" t="str">
        <f t="shared" si="86"/>
        <v>Blank</v>
      </c>
      <c r="F5287">
        <f>_xlfn.XLOOKUP(C5287,'Wk no''s'!B:B,'Wk no''s'!C:C,FALSE)</f>
        <v>27</v>
      </c>
    </row>
    <row r="5288" spans="1:6" x14ac:dyDescent="0.25">
      <c r="A5288" t="s">
        <v>10347</v>
      </c>
      <c r="C5288" s="1">
        <v>45838</v>
      </c>
      <c r="D5288" t="s">
        <v>11</v>
      </c>
      <c r="E5288" s="8" t="str">
        <f t="shared" si="86"/>
        <v>Blank</v>
      </c>
      <c r="F5288">
        <f>_xlfn.XLOOKUP(C5288,'Wk no''s'!B:B,'Wk no''s'!C:C,FALSE)</f>
        <v>27</v>
      </c>
    </row>
    <row r="5289" spans="1:6" x14ac:dyDescent="0.25">
      <c r="A5289" t="s">
        <v>10438</v>
      </c>
      <c r="B5289">
        <v>-7</v>
      </c>
      <c r="C5289" s="1">
        <v>45839</v>
      </c>
      <c r="D5289" t="s">
        <v>11</v>
      </c>
      <c r="E5289" s="8" t="str">
        <f t="shared" si="86"/>
        <v>Not Blank</v>
      </c>
      <c r="F5289">
        <f>_xlfn.XLOOKUP(C5289,'Wk no''s'!B:B,'Wk no''s'!C:C,FALSE)</f>
        <v>27</v>
      </c>
    </row>
    <row r="5290" spans="1:6" x14ac:dyDescent="0.25">
      <c r="A5290" t="s">
        <v>10694</v>
      </c>
      <c r="B5290">
        <v>16</v>
      </c>
      <c r="C5290" s="1">
        <v>45846</v>
      </c>
      <c r="D5290" t="s">
        <v>1</v>
      </c>
      <c r="E5290" s="8" t="str">
        <f t="shared" si="86"/>
        <v>Not Blank</v>
      </c>
      <c r="F5290">
        <f>_xlfn.XLOOKUP(C5290,'Wk no''s'!B:B,'Wk no''s'!C:C,FALSE)</f>
        <v>28</v>
      </c>
    </row>
    <row r="5291" spans="1:6" x14ac:dyDescent="0.25">
      <c r="A5291" t="s">
        <v>10695</v>
      </c>
      <c r="B5291">
        <v>16</v>
      </c>
      <c r="C5291" s="1">
        <v>45848</v>
      </c>
      <c r="D5291" t="s">
        <v>1</v>
      </c>
      <c r="E5291" s="8" t="str">
        <f t="shared" si="86"/>
        <v>Not Blank</v>
      </c>
      <c r="F5291">
        <f>_xlfn.XLOOKUP(C5291,'Wk no''s'!B:B,'Wk no''s'!C:C,FALSE)</f>
        <v>28</v>
      </c>
    </row>
    <row r="5292" spans="1:6" x14ac:dyDescent="0.25">
      <c r="A5292" t="s">
        <v>10696</v>
      </c>
      <c r="B5292">
        <v>8</v>
      </c>
      <c r="C5292" s="1">
        <v>45849</v>
      </c>
      <c r="D5292" t="s">
        <v>1</v>
      </c>
      <c r="E5292" s="8" t="str">
        <f t="shared" ref="E5292:E5355" si="87">IF(B5292=0,"Blank","Not Blank")</f>
        <v>Not Blank</v>
      </c>
      <c r="F5292">
        <f>_xlfn.XLOOKUP(C5292,'Wk no''s'!B:B,'Wk no''s'!C:C,FALSE)</f>
        <v>28</v>
      </c>
    </row>
    <row r="5293" spans="1:6" x14ac:dyDescent="0.25">
      <c r="A5293" t="s">
        <v>10697</v>
      </c>
      <c r="B5293">
        <v>87</v>
      </c>
      <c r="C5293" s="1">
        <v>45846</v>
      </c>
      <c r="D5293" t="s">
        <v>8</v>
      </c>
      <c r="E5293" s="8" t="str">
        <f t="shared" si="87"/>
        <v>Not Blank</v>
      </c>
      <c r="F5293">
        <f>_xlfn.XLOOKUP(C5293,'Wk no''s'!B:B,'Wk no''s'!C:C,FALSE)</f>
        <v>28</v>
      </c>
    </row>
    <row r="5294" spans="1:6" x14ac:dyDescent="0.25">
      <c r="A5294" t="s">
        <v>10698</v>
      </c>
      <c r="B5294">
        <v>24</v>
      </c>
      <c r="C5294" s="1">
        <v>45847</v>
      </c>
      <c r="D5294" t="s">
        <v>184</v>
      </c>
      <c r="E5294" s="8" t="str">
        <f t="shared" si="87"/>
        <v>Not Blank</v>
      </c>
      <c r="F5294">
        <f>_xlfn.XLOOKUP(C5294,'Wk no''s'!B:B,'Wk no''s'!C:C,FALSE)</f>
        <v>28</v>
      </c>
    </row>
    <row r="5295" spans="1:6" x14ac:dyDescent="0.25">
      <c r="A5295" t="s">
        <v>10699</v>
      </c>
      <c r="B5295">
        <v>8</v>
      </c>
      <c r="C5295" s="1">
        <v>45845</v>
      </c>
      <c r="D5295" t="s">
        <v>184</v>
      </c>
      <c r="E5295" s="8" t="str">
        <f t="shared" si="87"/>
        <v>Not Blank</v>
      </c>
      <c r="F5295">
        <f>_xlfn.XLOOKUP(C5295,'Wk no''s'!B:B,'Wk no''s'!C:C,FALSE)</f>
        <v>28</v>
      </c>
    </row>
    <row r="5296" spans="1:6" x14ac:dyDescent="0.25">
      <c r="A5296" t="s">
        <v>10700</v>
      </c>
      <c r="B5296">
        <v>8</v>
      </c>
      <c r="C5296" s="1">
        <v>45845</v>
      </c>
      <c r="D5296" t="s">
        <v>184</v>
      </c>
      <c r="E5296" s="8" t="str">
        <f t="shared" si="87"/>
        <v>Not Blank</v>
      </c>
      <c r="F5296">
        <f>_xlfn.XLOOKUP(C5296,'Wk no''s'!B:B,'Wk no''s'!C:C,FALSE)</f>
        <v>28</v>
      </c>
    </row>
    <row r="5297" spans="1:6" x14ac:dyDescent="0.25">
      <c r="A5297" t="s">
        <v>10701</v>
      </c>
      <c r="B5297">
        <v>8</v>
      </c>
      <c r="C5297" s="1">
        <v>45847</v>
      </c>
      <c r="D5297" t="s">
        <v>184</v>
      </c>
      <c r="E5297" s="8" t="str">
        <f t="shared" si="87"/>
        <v>Not Blank</v>
      </c>
      <c r="F5297">
        <f>_xlfn.XLOOKUP(C5297,'Wk no''s'!B:B,'Wk no''s'!C:C,FALSE)</f>
        <v>28</v>
      </c>
    </row>
    <row r="5298" spans="1:6" x14ac:dyDescent="0.25">
      <c r="A5298" t="s">
        <v>10702</v>
      </c>
      <c r="B5298">
        <v>8</v>
      </c>
      <c r="C5298" s="1">
        <v>45848</v>
      </c>
      <c r="D5298" t="s">
        <v>184</v>
      </c>
      <c r="E5298" s="8" t="str">
        <f t="shared" si="87"/>
        <v>Not Blank</v>
      </c>
      <c r="F5298">
        <f>_xlfn.XLOOKUP(C5298,'Wk no''s'!B:B,'Wk no''s'!C:C,FALSE)</f>
        <v>28</v>
      </c>
    </row>
    <row r="5299" spans="1:6" x14ac:dyDescent="0.25">
      <c r="A5299" t="s">
        <v>10703</v>
      </c>
      <c r="B5299">
        <v>8</v>
      </c>
      <c r="C5299" s="1">
        <v>45849</v>
      </c>
      <c r="D5299" t="s">
        <v>184</v>
      </c>
      <c r="E5299" s="8" t="str">
        <f t="shared" si="87"/>
        <v>Not Blank</v>
      </c>
      <c r="F5299">
        <f>_xlfn.XLOOKUP(C5299,'Wk no''s'!B:B,'Wk no''s'!C:C,FALSE)</f>
        <v>28</v>
      </c>
    </row>
    <row r="5300" spans="1:6" x14ac:dyDescent="0.25">
      <c r="A5300" t="s">
        <v>10704</v>
      </c>
      <c r="B5300">
        <v>0</v>
      </c>
      <c r="C5300" s="1">
        <v>45848</v>
      </c>
      <c r="D5300" t="s">
        <v>184</v>
      </c>
      <c r="E5300" s="8" t="str">
        <f t="shared" si="87"/>
        <v>Blank</v>
      </c>
      <c r="F5300">
        <f>_xlfn.XLOOKUP(C5300,'Wk no''s'!B:B,'Wk no''s'!C:C,FALSE)</f>
        <v>28</v>
      </c>
    </row>
    <row r="5301" spans="1:6" x14ac:dyDescent="0.25">
      <c r="A5301" t="s">
        <v>10705</v>
      </c>
      <c r="B5301">
        <v>128</v>
      </c>
      <c r="C5301" s="1">
        <v>45845</v>
      </c>
      <c r="D5301" t="s">
        <v>15</v>
      </c>
      <c r="E5301" s="8" t="str">
        <f t="shared" si="87"/>
        <v>Not Blank</v>
      </c>
      <c r="F5301">
        <f>_xlfn.XLOOKUP(C5301,'Wk no''s'!B:B,'Wk no''s'!C:C,FALSE)</f>
        <v>28</v>
      </c>
    </row>
    <row r="5302" spans="1:6" x14ac:dyDescent="0.25">
      <c r="A5302" t="s">
        <v>10706</v>
      </c>
      <c r="B5302">
        <v>56</v>
      </c>
      <c r="C5302" s="1">
        <v>45846</v>
      </c>
      <c r="D5302" t="s">
        <v>15</v>
      </c>
      <c r="E5302" s="8" t="str">
        <f t="shared" si="87"/>
        <v>Not Blank</v>
      </c>
      <c r="F5302">
        <f>_xlfn.XLOOKUP(C5302,'Wk no''s'!B:B,'Wk no''s'!C:C,FALSE)</f>
        <v>28</v>
      </c>
    </row>
    <row r="5303" spans="1:6" x14ac:dyDescent="0.25">
      <c r="A5303" t="s">
        <v>10707</v>
      </c>
      <c r="B5303">
        <v>56</v>
      </c>
      <c r="C5303" s="1">
        <v>45847</v>
      </c>
      <c r="D5303" t="s">
        <v>15</v>
      </c>
      <c r="E5303" s="8" t="str">
        <f t="shared" si="87"/>
        <v>Not Blank</v>
      </c>
      <c r="F5303">
        <f>_xlfn.XLOOKUP(C5303,'Wk no''s'!B:B,'Wk no''s'!C:C,FALSE)</f>
        <v>28</v>
      </c>
    </row>
    <row r="5304" spans="1:6" x14ac:dyDescent="0.25">
      <c r="A5304" t="s">
        <v>10708</v>
      </c>
      <c r="B5304">
        <v>48</v>
      </c>
      <c r="C5304" s="1">
        <v>45849</v>
      </c>
      <c r="D5304" t="s">
        <v>15</v>
      </c>
      <c r="E5304" s="8" t="str">
        <f t="shared" si="87"/>
        <v>Not Blank</v>
      </c>
      <c r="F5304">
        <f>_xlfn.XLOOKUP(C5304,'Wk no''s'!B:B,'Wk no''s'!C:C,FALSE)</f>
        <v>28</v>
      </c>
    </row>
    <row r="5305" spans="1:6" x14ac:dyDescent="0.25">
      <c r="A5305" t="s">
        <v>10709</v>
      </c>
      <c r="B5305">
        <v>16</v>
      </c>
      <c r="C5305" s="1">
        <v>45845</v>
      </c>
      <c r="D5305" t="s">
        <v>15</v>
      </c>
      <c r="E5305" s="8" t="str">
        <f t="shared" si="87"/>
        <v>Not Blank</v>
      </c>
      <c r="F5305">
        <f>_xlfn.XLOOKUP(C5305,'Wk no''s'!B:B,'Wk no''s'!C:C,FALSE)</f>
        <v>28</v>
      </c>
    </row>
    <row r="5306" spans="1:6" x14ac:dyDescent="0.25">
      <c r="A5306" t="s">
        <v>10710</v>
      </c>
      <c r="B5306">
        <v>2</v>
      </c>
      <c r="C5306" s="1">
        <v>45846</v>
      </c>
      <c r="D5306" t="s">
        <v>15</v>
      </c>
      <c r="E5306" s="8" t="str">
        <f t="shared" si="87"/>
        <v>Not Blank</v>
      </c>
      <c r="F5306">
        <f>_xlfn.XLOOKUP(C5306,'Wk no''s'!B:B,'Wk no''s'!C:C,FALSE)</f>
        <v>28</v>
      </c>
    </row>
    <row r="5307" spans="1:6" x14ac:dyDescent="0.25">
      <c r="A5307" t="s">
        <v>10711</v>
      </c>
      <c r="B5307">
        <v>8</v>
      </c>
      <c r="C5307" s="1">
        <v>45846</v>
      </c>
      <c r="D5307" t="s">
        <v>15</v>
      </c>
      <c r="E5307" s="8" t="str">
        <f t="shared" si="87"/>
        <v>Not Blank</v>
      </c>
      <c r="F5307">
        <f>_xlfn.XLOOKUP(C5307,'Wk no''s'!B:B,'Wk no''s'!C:C,FALSE)</f>
        <v>28</v>
      </c>
    </row>
    <row r="5308" spans="1:6" x14ac:dyDescent="0.25">
      <c r="A5308" t="s">
        <v>10712</v>
      </c>
      <c r="B5308">
        <v>9</v>
      </c>
      <c r="C5308" s="1">
        <v>45847</v>
      </c>
      <c r="D5308" t="s">
        <v>15</v>
      </c>
      <c r="E5308" s="8" t="str">
        <f t="shared" si="87"/>
        <v>Not Blank</v>
      </c>
      <c r="F5308">
        <f>_xlfn.XLOOKUP(C5308,'Wk no''s'!B:B,'Wk no''s'!C:C,FALSE)</f>
        <v>28</v>
      </c>
    </row>
    <row r="5309" spans="1:6" x14ac:dyDescent="0.25">
      <c r="A5309" t="s">
        <v>10713</v>
      </c>
      <c r="C5309" s="1">
        <v>45847</v>
      </c>
      <c r="D5309" t="s">
        <v>15</v>
      </c>
      <c r="E5309" s="8" t="str">
        <f t="shared" si="87"/>
        <v>Blank</v>
      </c>
      <c r="F5309">
        <f>_xlfn.XLOOKUP(C5309,'Wk no''s'!B:B,'Wk no''s'!C:C,FALSE)</f>
        <v>28</v>
      </c>
    </row>
    <row r="5310" spans="1:6" x14ac:dyDescent="0.25">
      <c r="A5310" t="s">
        <v>10714</v>
      </c>
      <c r="B5310">
        <v>-8</v>
      </c>
      <c r="C5310" s="1">
        <v>45846</v>
      </c>
      <c r="D5310" t="s">
        <v>15</v>
      </c>
      <c r="E5310" s="8" t="str">
        <f t="shared" si="87"/>
        <v>Not Blank</v>
      </c>
      <c r="F5310">
        <f>_xlfn.XLOOKUP(C5310,'Wk no''s'!B:B,'Wk no''s'!C:C,FALSE)</f>
        <v>28</v>
      </c>
    </row>
    <row r="5311" spans="1:6" x14ac:dyDescent="0.25">
      <c r="A5311" t="s">
        <v>10715</v>
      </c>
      <c r="B5311">
        <v>-7</v>
      </c>
      <c r="C5311" s="1">
        <v>45846</v>
      </c>
      <c r="D5311" t="s">
        <v>15</v>
      </c>
      <c r="E5311" s="8" t="str">
        <f t="shared" si="87"/>
        <v>Not Blank</v>
      </c>
      <c r="F5311">
        <f>_xlfn.XLOOKUP(C5311,'Wk no''s'!B:B,'Wk no''s'!C:C,FALSE)</f>
        <v>28</v>
      </c>
    </row>
    <row r="5312" spans="1:6" x14ac:dyDescent="0.25">
      <c r="A5312" t="s">
        <v>10716</v>
      </c>
      <c r="B5312">
        <v>0</v>
      </c>
      <c r="C5312" s="1">
        <v>45848</v>
      </c>
      <c r="D5312" t="s">
        <v>15</v>
      </c>
      <c r="E5312" s="8" t="str">
        <f t="shared" si="87"/>
        <v>Blank</v>
      </c>
      <c r="F5312">
        <f>_xlfn.XLOOKUP(C5312,'Wk no''s'!B:B,'Wk no''s'!C:C,FALSE)</f>
        <v>28</v>
      </c>
    </row>
    <row r="5313" spans="1:6" x14ac:dyDescent="0.25">
      <c r="A5313" t="s">
        <v>10717</v>
      </c>
      <c r="B5313">
        <v>72</v>
      </c>
      <c r="C5313" s="1">
        <v>45846</v>
      </c>
      <c r="D5313" t="s">
        <v>141</v>
      </c>
      <c r="E5313" s="8" t="str">
        <f t="shared" si="87"/>
        <v>Not Blank</v>
      </c>
      <c r="F5313">
        <f>_xlfn.XLOOKUP(C5313,'Wk no''s'!B:B,'Wk no''s'!C:C,FALSE)</f>
        <v>28</v>
      </c>
    </row>
    <row r="5314" spans="1:6" x14ac:dyDescent="0.25">
      <c r="A5314" t="s">
        <v>10719</v>
      </c>
      <c r="B5314">
        <v>32</v>
      </c>
      <c r="C5314" s="1">
        <v>45849</v>
      </c>
      <c r="D5314" t="s">
        <v>141</v>
      </c>
      <c r="E5314" s="8" t="str">
        <f t="shared" si="87"/>
        <v>Not Blank</v>
      </c>
      <c r="F5314">
        <f>_xlfn.XLOOKUP(C5314,'Wk no''s'!B:B,'Wk no''s'!C:C,FALSE)</f>
        <v>28</v>
      </c>
    </row>
    <row r="5315" spans="1:6" x14ac:dyDescent="0.25">
      <c r="A5315" t="s">
        <v>10720</v>
      </c>
      <c r="B5315">
        <v>40</v>
      </c>
      <c r="C5315" s="1">
        <v>45846</v>
      </c>
      <c r="D5315" t="s">
        <v>2</v>
      </c>
      <c r="E5315" s="8" t="str">
        <f t="shared" si="87"/>
        <v>Not Blank</v>
      </c>
      <c r="F5315">
        <f>_xlfn.XLOOKUP(C5315,'Wk no''s'!B:B,'Wk no''s'!C:C,FALSE)</f>
        <v>28</v>
      </c>
    </row>
    <row r="5316" spans="1:6" x14ac:dyDescent="0.25">
      <c r="A5316" t="s">
        <v>10721</v>
      </c>
      <c r="B5316">
        <v>0</v>
      </c>
      <c r="C5316" s="1">
        <v>45845</v>
      </c>
      <c r="D5316" t="s">
        <v>2</v>
      </c>
      <c r="E5316" s="8" t="str">
        <f t="shared" si="87"/>
        <v>Blank</v>
      </c>
      <c r="F5316">
        <f>_xlfn.XLOOKUP(C5316,'Wk no''s'!B:B,'Wk no''s'!C:C,FALSE)</f>
        <v>28</v>
      </c>
    </row>
    <row r="5317" spans="1:6" x14ac:dyDescent="0.25">
      <c r="A5317" t="s">
        <v>10722</v>
      </c>
      <c r="B5317">
        <v>32</v>
      </c>
      <c r="C5317" s="1">
        <v>45847</v>
      </c>
      <c r="D5317" t="s">
        <v>2</v>
      </c>
      <c r="E5317" s="8" t="str">
        <f t="shared" si="87"/>
        <v>Not Blank</v>
      </c>
      <c r="F5317">
        <f>_xlfn.XLOOKUP(C5317,'Wk no''s'!B:B,'Wk no''s'!C:C,FALSE)</f>
        <v>28</v>
      </c>
    </row>
    <row r="5318" spans="1:6" x14ac:dyDescent="0.25">
      <c r="A5318" t="s">
        <v>10723</v>
      </c>
      <c r="B5318">
        <v>16</v>
      </c>
      <c r="C5318" s="1">
        <v>45846</v>
      </c>
      <c r="D5318" t="s">
        <v>2</v>
      </c>
      <c r="E5318" s="8" t="str">
        <f t="shared" si="87"/>
        <v>Not Blank</v>
      </c>
      <c r="F5318">
        <f>_xlfn.XLOOKUP(C5318,'Wk no''s'!B:B,'Wk no''s'!C:C,FALSE)</f>
        <v>28</v>
      </c>
    </row>
    <row r="5319" spans="1:6" x14ac:dyDescent="0.25">
      <c r="A5319" t="s">
        <v>10724</v>
      </c>
      <c r="B5319">
        <v>8</v>
      </c>
      <c r="C5319" s="1">
        <v>45847</v>
      </c>
      <c r="D5319" t="s">
        <v>2</v>
      </c>
      <c r="E5319" s="8" t="str">
        <f t="shared" si="87"/>
        <v>Not Blank</v>
      </c>
      <c r="F5319">
        <f>_xlfn.XLOOKUP(C5319,'Wk no''s'!B:B,'Wk no''s'!C:C,FALSE)</f>
        <v>28</v>
      </c>
    </row>
    <row r="5320" spans="1:6" x14ac:dyDescent="0.25">
      <c r="A5320" t="s">
        <v>10725</v>
      </c>
      <c r="B5320">
        <v>24</v>
      </c>
      <c r="C5320" s="1">
        <v>45847</v>
      </c>
      <c r="D5320" t="s">
        <v>2</v>
      </c>
      <c r="E5320" s="8" t="str">
        <f t="shared" si="87"/>
        <v>Not Blank</v>
      </c>
      <c r="F5320">
        <f>_xlfn.XLOOKUP(C5320,'Wk no''s'!B:B,'Wk no''s'!C:C,FALSE)</f>
        <v>28</v>
      </c>
    </row>
    <row r="5321" spans="1:6" x14ac:dyDescent="0.25">
      <c r="A5321" t="s">
        <v>10726</v>
      </c>
      <c r="B5321">
        <v>32</v>
      </c>
      <c r="C5321" s="1">
        <v>45848</v>
      </c>
      <c r="D5321" t="s">
        <v>2</v>
      </c>
      <c r="E5321" s="8" t="str">
        <f t="shared" si="87"/>
        <v>Not Blank</v>
      </c>
      <c r="F5321">
        <f>_xlfn.XLOOKUP(C5321,'Wk no''s'!B:B,'Wk no''s'!C:C,FALSE)</f>
        <v>28</v>
      </c>
    </row>
    <row r="5322" spans="1:6" x14ac:dyDescent="0.25">
      <c r="A5322" t="s">
        <v>10727</v>
      </c>
      <c r="C5322" s="1">
        <v>45845</v>
      </c>
      <c r="D5322" t="s">
        <v>2</v>
      </c>
      <c r="E5322" s="8" t="str">
        <f t="shared" si="87"/>
        <v>Blank</v>
      </c>
      <c r="F5322">
        <f>_xlfn.XLOOKUP(C5322,'Wk no''s'!B:B,'Wk no''s'!C:C,FALSE)</f>
        <v>28</v>
      </c>
    </row>
    <row r="5323" spans="1:6" x14ac:dyDescent="0.25">
      <c r="A5323" t="s">
        <v>10728</v>
      </c>
      <c r="B5323">
        <v>8</v>
      </c>
      <c r="C5323" s="1">
        <v>45845</v>
      </c>
      <c r="D5323" t="s">
        <v>2</v>
      </c>
      <c r="E5323" s="8" t="str">
        <f t="shared" si="87"/>
        <v>Not Blank</v>
      </c>
      <c r="F5323">
        <f>_xlfn.XLOOKUP(C5323,'Wk no''s'!B:B,'Wk no''s'!C:C,FALSE)</f>
        <v>28</v>
      </c>
    </row>
    <row r="5324" spans="1:6" x14ac:dyDescent="0.25">
      <c r="A5324" t="s">
        <v>10729</v>
      </c>
      <c r="C5324" s="1">
        <v>45845</v>
      </c>
      <c r="D5324" t="s">
        <v>2</v>
      </c>
      <c r="E5324" s="8" t="str">
        <f t="shared" si="87"/>
        <v>Blank</v>
      </c>
      <c r="F5324">
        <f>_xlfn.XLOOKUP(C5324,'Wk no''s'!B:B,'Wk no''s'!C:C,FALSE)</f>
        <v>28</v>
      </c>
    </row>
    <row r="5325" spans="1:6" x14ac:dyDescent="0.25">
      <c r="A5325" t="s">
        <v>10730</v>
      </c>
      <c r="B5325">
        <v>0</v>
      </c>
      <c r="C5325" s="1">
        <v>45845</v>
      </c>
      <c r="D5325" t="s">
        <v>2</v>
      </c>
      <c r="E5325" s="8" t="str">
        <f t="shared" si="87"/>
        <v>Blank</v>
      </c>
      <c r="F5325">
        <f>_xlfn.XLOOKUP(C5325,'Wk no''s'!B:B,'Wk no''s'!C:C,FALSE)</f>
        <v>28</v>
      </c>
    </row>
    <row r="5326" spans="1:6" x14ac:dyDescent="0.25">
      <c r="A5326" t="s">
        <v>10731</v>
      </c>
      <c r="C5326" s="1">
        <v>45845</v>
      </c>
      <c r="D5326" t="s">
        <v>2</v>
      </c>
      <c r="E5326" s="8" t="str">
        <f t="shared" si="87"/>
        <v>Blank</v>
      </c>
      <c r="F5326">
        <f>_xlfn.XLOOKUP(C5326,'Wk no''s'!B:B,'Wk no''s'!C:C,FALSE)</f>
        <v>28</v>
      </c>
    </row>
    <row r="5327" spans="1:6" x14ac:dyDescent="0.25">
      <c r="A5327" t="s">
        <v>10732</v>
      </c>
      <c r="C5327" s="1">
        <v>45845</v>
      </c>
      <c r="D5327" t="s">
        <v>2</v>
      </c>
      <c r="E5327" s="8" t="str">
        <f t="shared" si="87"/>
        <v>Blank</v>
      </c>
      <c r="F5327">
        <f>_xlfn.XLOOKUP(C5327,'Wk no''s'!B:B,'Wk no''s'!C:C,FALSE)</f>
        <v>28</v>
      </c>
    </row>
    <row r="5328" spans="1:6" x14ac:dyDescent="0.25">
      <c r="A5328" t="s">
        <v>10733</v>
      </c>
      <c r="C5328" s="1">
        <v>45847</v>
      </c>
      <c r="D5328" t="s">
        <v>2</v>
      </c>
      <c r="E5328" s="8" t="str">
        <f t="shared" si="87"/>
        <v>Blank</v>
      </c>
      <c r="F5328">
        <f>_xlfn.XLOOKUP(C5328,'Wk no''s'!B:B,'Wk no''s'!C:C,FALSE)</f>
        <v>28</v>
      </c>
    </row>
    <row r="5329" spans="1:6" x14ac:dyDescent="0.25">
      <c r="A5329" t="s">
        <v>10734</v>
      </c>
      <c r="B5329">
        <v>8</v>
      </c>
      <c r="C5329" s="1">
        <v>45846</v>
      </c>
      <c r="D5329" t="s">
        <v>2</v>
      </c>
      <c r="E5329" s="8" t="str">
        <f t="shared" si="87"/>
        <v>Not Blank</v>
      </c>
      <c r="F5329">
        <f>_xlfn.XLOOKUP(C5329,'Wk no''s'!B:B,'Wk no''s'!C:C,FALSE)</f>
        <v>28</v>
      </c>
    </row>
    <row r="5330" spans="1:6" x14ac:dyDescent="0.25">
      <c r="A5330" t="s">
        <v>10735</v>
      </c>
      <c r="C5330" s="1">
        <v>45845</v>
      </c>
      <c r="D5330" t="s">
        <v>2</v>
      </c>
      <c r="E5330" s="8" t="str">
        <f t="shared" si="87"/>
        <v>Blank</v>
      </c>
      <c r="F5330">
        <f>_xlfn.XLOOKUP(C5330,'Wk no''s'!B:B,'Wk no''s'!C:C,FALSE)</f>
        <v>28</v>
      </c>
    </row>
    <row r="5331" spans="1:6" x14ac:dyDescent="0.25">
      <c r="A5331" t="s">
        <v>10736</v>
      </c>
      <c r="B5331">
        <v>0</v>
      </c>
      <c r="C5331" s="1">
        <v>45845</v>
      </c>
      <c r="D5331" t="s">
        <v>2</v>
      </c>
      <c r="E5331" s="8" t="str">
        <f t="shared" si="87"/>
        <v>Blank</v>
      </c>
      <c r="F5331">
        <f>_xlfn.XLOOKUP(C5331,'Wk no''s'!B:B,'Wk no''s'!C:C,FALSE)</f>
        <v>28</v>
      </c>
    </row>
    <row r="5332" spans="1:6" x14ac:dyDescent="0.25">
      <c r="A5332" t="s">
        <v>10737</v>
      </c>
      <c r="B5332">
        <v>-8</v>
      </c>
      <c r="C5332" s="1">
        <v>45846</v>
      </c>
      <c r="D5332" t="s">
        <v>2</v>
      </c>
      <c r="E5332" s="8" t="str">
        <f t="shared" si="87"/>
        <v>Not Blank</v>
      </c>
      <c r="F5332">
        <f>_xlfn.XLOOKUP(C5332,'Wk no''s'!B:B,'Wk no''s'!C:C,FALSE)</f>
        <v>28</v>
      </c>
    </row>
    <row r="5333" spans="1:6" x14ac:dyDescent="0.25">
      <c r="A5333" t="s">
        <v>10738</v>
      </c>
      <c r="B5333">
        <v>0</v>
      </c>
      <c r="C5333" s="1">
        <v>45845</v>
      </c>
      <c r="D5333" t="s">
        <v>2</v>
      </c>
      <c r="E5333" s="8" t="str">
        <f t="shared" si="87"/>
        <v>Blank</v>
      </c>
      <c r="F5333">
        <f>_xlfn.XLOOKUP(C5333,'Wk no''s'!B:B,'Wk no''s'!C:C,FALSE)</f>
        <v>28</v>
      </c>
    </row>
    <row r="5334" spans="1:6" x14ac:dyDescent="0.25">
      <c r="A5334" t="s">
        <v>10739</v>
      </c>
      <c r="B5334">
        <v>16</v>
      </c>
      <c r="C5334" s="1">
        <v>45848</v>
      </c>
      <c r="D5334" t="s">
        <v>2</v>
      </c>
      <c r="E5334" s="8" t="str">
        <f t="shared" si="87"/>
        <v>Not Blank</v>
      </c>
      <c r="F5334">
        <f>_xlfn.XLOOKUP(C5334,'Wk no''s'!B:B,'Wk no''s'!C:C,FALSE)</f>
        <v>28</v>
      </c>
    </row>
    <row r="5335" spans="1:6" x14ac:dyDescent="0.25">
      <c r="A5335" t="s">
        <v>10740</v>
      </c>
      <c r="B5335">
        <v>8</v>
      </c>
      <c r="C5335" s="1">
        <v>45847</v>
      </c>
      <c r="D5335" t="s">
        <v>2</v>
      </c>
      <c r="E5335" s="8" t="str">
        <f t="shared" si="87"/>
        <v>Not Blank</v>
      </c>
      <c r="F5335">
        <f>_xlfn.XLOOKUP(C5335,'Wk no''s'!B:B,'Wk no''s'!C:C,FALSE)</f>
        <v>28</v>
      </c>
    </row>
    <row r="5336" spans="1:6" x14ac:dyDescent="0.25">
      <c r="A5336" t="s">
        <v>10741</v>
      </c>
      <c r="B5336">
        <v>0</v>
      </c>
      <c r="C5336" s="1">
        <v>45845</v>
      </c>
      <c r="D5336" t="s">
        <v>2</v>
      </c>
      <c r="E5336" s="8" t="str">
        <f t="shared" si="87"/>
        <v>Blank</v>
      </c>
      <c r="F5336">
        <f>_xlfn.XLOOKUP(C5336,'Wk no''s'!B:B,'Wk no''s'!C:C,FALSE)</f>
        <v>28</v>
      </c>
    </row>
    <row r="5337" spans="1:6" x14ac:dyDescent="0.25">
      <c r="A5337" t="s">
        <v>10742</v>
      </c>
      <c r="C5337" s="1">
        <v>45845</v>
      </c>
      <c r="D5337" t="s">
        <v>2</v>
      </c>
      <c r="E5337" s="8" t="str">
        <f t="shared" si="87"/>
        <v>Blank</v>
      </c>
      <c r="F5337">
        <f>_xlfn.XLOOKUP(C5337,'Wk no''s'!B:B,'Wk no''s'!C:C,FALSE)</f>
        <v>28</v>
      </c>
    </row>
    <row r="5338" spans="1:6" x14ac:dyDescent="0.25">
      <c r="A5338" t="s">
        <v>10743</v>
      </c>
      <c r="B5338">
        <v>16</v>
      </c>
      <c r="C5338" s="1">
        <v>45847</v>
      </c>
      <c r="D5338" t="s">
        <v>2</v>
      </c>
      <c r="E5338" s="8" t="str">
        <f t="shared" si="87"/>
        <v>Not Blank</v>
      </c>
      <c r="F5338">
        <f>_xlfn.XLOOKUP(C5338,'Wk no''s'!B:B,'Wk no''s'!C:C,FALSE)</f>
        <v>28</v>
      </c>
    </row>
    <row r="5339" spans="1:6" x14ac:dyDescent="0.25">
      <c r="A5339" t="s">
        <v>10744</v>
      </c>
      <c r="B5339">
        <v>8</v>
      </c>
      <c r="C5339" s="1">
        <v>45846</v>
      </c>
      <c r="D5339" t="s">
        <v>2</v>
      </c>
      <c r="E5339" s="8" t="str">
        <f t="shared" si="87"/>
        <v>Not Blank</v>
      </c>
      <c r="F5339">
        <f>_xlfn.XLOOKUP(C5339,'Wk no''s'!B:B,'Wk no''s'!C:C,FALSE)</f>
        <v>28</v>
      </c>
    </row>
    <row r="5340" spans="1:6" x14ac:dyDescent="0.25">
      <c r="A5340" t="s">
        <v>10745</v>
      </c>
      <c r="C5340" s="1">
        <v>45845</v>
      </c>
      <c r="D5340" t="s">
        <v>2</v>
      </c>
      <c r="E5340" s="8" t="str">
        <f t="shared" si="87"/>
        <v>Blank</v>
      </c>
      <c r="F5340">
        <f>_xlfn.XLOOKUP(C5340,'Wk no''s'!B:B,'Wk no''s'!C:C,FALSE)</f>
        <v>28</v>
      </c>
    </row>
    <row r="5341" spans="1:6" x14ac:dyDescent="0.25">
      <c r="A5341" t="s">
        <v>10746</v>
      </c>
      <c r="C5341" s="1">
        <v>45845</v>
      </c>
      <c r="D5341" t="s">
        <v>2</v>
      </c>
      <c r="E5341" s="8" t="str">
        <f t="shared" si="87"/>
        <v>Blank</v>
      </c>
      <c r="F5341">
        <f>_xlfn.XLOOKUP(C5341,'Wk no''s'!B:B,'Wk no''s'!C:C,FALSE)</f>
        <v>28</v>
      </c>
    </row>
    <row r="5342" spans="1:6" x14ac:dyDescent="0.25">
      <c r="A5342" t="s">
        <v>10747</v>
      </c>
      <c r="C5342" s="1">
        <v>45845</v>
      </c>
      <c r="D5342" t="s">
        <v>2</v>
      </c>
      <c r="E5342" s="8" t="str">
        <f t="shared" si="87"/>
        <v>Blank</v>
      </c>
      <c r="F5342">
        <f>_xlfn.XLOOKUP(C5342,'Wk no''s'!B:B,'Wk no''s'!C:C,FALSE)</f>
        <v>28</v>
      </c>
    </row>
    <row r="5343" spans="1:6" x14ac:dyDescent="0.25">
      <c r="A5343" t="s">
        <v>10748</v>
      </c>
      <c r="B5343">
        <v>16</v>
      </c>
      <c r="C5343" s="1">
        <v>45847</v>
      </c>
      <c r="D5343" t="s">
        <v>2</v>
      </c>
      <c r="E5343" s="8" t="str">
        <f t="shared" si="87"/>
        <v>Not Blank</v>
      </c>
      <c r="F5343">
        <f>_xlfn.XLOOKUP(C5343,'Wk no''s'!B:B,'Wk no''s'!C:C,FALSE)</f>
        <v>28</v>
      </c>
    </row>
    <row r="5344" spans="1:6" x14ac:dyDescent="0.25">
      <c r="A5344" t="s">
        <v>10749</v>
      </c>
      <c r="C5344" s="1">
        <v>45845</v>
      </c>
      <c r="D5344" t="s">
        <v>2</v>
      </c>
      <c r="E5344" s="8" t="str">
        <f t="shared" si="87"/>
        <v>Blank</v>
      </c>
      <c r="F5344">
        <f>_xlfn.XLOOKUP(C5344,'Wk no''s'!B:B,'Wk no''s'!C:C,FALSE)</f>
        <v>28</v>
      </c>
    </row>
    <row r="5345" spans="1:6" x14ac:dyDescent="0.25">
      <c r="A5345" t="s">
        <v>10750</v>
      </c>
      <c r="B5345">
        <v>8</v>
      </c>
      <c r="C5345" s="1">
        <v>45846</v>
      </c>
      <c r="D5345" t="s">
        <v>2</v>
      </c>
      <c r="E5345" s="8" t="str">
        <f t="shared" si="87"/>
        <v>Not Blank</v>
      </c>
      <c r="F5345">
        <f>_xlfn.XLOOKUP(C5345,'Wk no''s'!B:B,'Wk no''s'!C:C,FALSE)</f>
        <v>28</v>
      </c>
    </row>
    <row r="5346" spans="1:6" x14ac:dyDescent="0.25">
      <c r="A5346" t="s">
        <v>10751</v>
      </c>
      <c r="B5346">
        <v>8</v>
      </c>
      <c r="C5346" s="1">
        <v>45846</v>
      </c>
      <c r="D5346" t="s">
        <v>2</v>
      </c>
      <c r="E5346" s="8" t="str">
        <f t="shared" si="87"/>
        <v>Not Blank</v>
      </c>
      <c r="F5346">
        <f>_xlfn.XLOOKUP(C5346,'Wk no''s'!B:B,'Wk no''s'!C:C,FALSE)</f>
        <v>28</v>
      </c>
    </row>
    <row r="5347" spans="1:6" x14ac:dyDescent="0.25">
      <c r="A5347" t="s">
        <v>10752</v>
      </c>
      <c r="B5347">
        <v>16</v>
      </c>
      <c r="C5347" s="1">
        <v>45847</v>
      </c>
      <c r="D5347" t="s">
        <v>2</v>
      </c>
      <c r="E5347" s="8" t="str">
        <f t="shared" si="87"/>
        <v>Not Blank</v>
      </c>
      <c r="F5347">
        <f>_xlfn.XLOOKUP(C5347,'Wk no''s'!B:B,'Wk no''s'!C:C,FALSE)</f>
        <v>28</v>
      </c>
    </row>
    <row r="5348" spans="1:6" x14ac:dyDescent="0.25">
      <c r="A5348" t="s">
        <v>10753</v>
      </c>
      <c r="C5348" s="1">
        <v>45845</v>
      </c>
      <c r="D5348" t="s">
        <v>2</v>
      </c>
      <c r="E5348" s="8" t="str">
        <f t="shared" si="87"/>
        <v>Blank</v>
      </c>
      <c r="F5348">
        <f>_xlfn.XLOOKUP(C5348,'Wk no''s'!B:B,'Wk no''s'!C:C,FALSE)</f>
        <v>28</v>
      </c>
    </row>
    <row r="5349" spans="1:6" x14ac:dyDescent="0.25">
      <c r="A5349" t="s">
        <v>10754</v>
      </c>
      <c r="C5349" s="1">
        <v>45845</v>
      </c>
      <c r="D5349" t="s">
        <v>2</v>
      </c>
      <c r="E5349" s="8" t="str">
        <f t="shared" si="87"/>
        <v>Blank</v>
      </c>
      <c r="F5349">
        <f>_xlfn.XLOOKUP(C5349,'Wk no''s'!B:B,'Wk no''s'!C:C,FALSE)</f>
        <v>28</v>
      </c>
    </row>
    <row r="5350" spans="1:6" x14ac:dyDescent="0.25">
      <c r="A5350" t="s">
        <v>10755</v>
      </c>
      <c r="B5350">
        <v>8</v>
      </c>
      <c r="C5350" s="1">
        <v>45846</v>
      </c>
      <c r="D5350" t="s">
        <v>2</v>
      </c>
      <c r="E5350" s="8" t="str">
        <f t="shared" si="87"/>
        <v>Not Blank</v>
      </c>
      <c r="F5350">
        <f>_xlfn.XLOOKUP(C5350,'Wk no''s'!B:B,'Wk no''s'!C:C,FALSE)</f>
        <v>28</v>
      </c>
    </row>
    <row r="5351" spans="1:6" x14ac:dyDescent="0.25">
      <c r="A5351" t="s">
        <v>10756</v>
      </c>
      <c r="B5351">
        <v>0</v>
      </c>
      <c r="C5351" s="1">
        <v>45845</v>
      </c>
      <c r="D5351" t="s">
        <v>2</v>
      </c>
      <c r="E5351" s="8" t="str">
        <f t="shared" si="87"/>
        <v>Blank</v>
      </c>
      <c r="F5351">
        <f>_xlfn.XLOOKUP(C5351,'Wk no''s'!B:B,'Wk no''s'!C:C,FALSE)</f>
        <v>28</v>
      </c>
    </row>
    <row r="5352" spans="1:6" x14ac:dyDescent="0.25">
      <c r="A5352" t="s">
        <v>10757</v>
      </c>
      <c r="B5352">
        <v>8</v>
      </c>
      <c r="C5352" s="1">
        <v>45846</v>
      </c>
      <c r="D5352" t="s">
        <v>2</v>
      </c>
      <c r="E5352" s="8" t="str">
        <f t="shared" si="87"/>
        <v>Not Blank</v>
      </c>
      <c r="F5352">
        <f>_xlfn.XLOOKUP(C5352,'Wk no''s'!B:B,'Wk no''s'!C:C,FALSE)</f>
        <v>28</v>
      </c>
    </row>
    <row r="5353" spans="1:6" x14ac:dyDescent="0.25">
      <c r="A5353" t="s">
        <v>10758</v>
      </c>
      <c r="B5353">
        <v>8</v>
      </c>
      <c r="C5353" s="1">
        <v>45846</v>
      </c>
      <c r="D5353" t="s">
        <v>2</v>
      </c>
      <c r="E5353" s="8" t="str">
        <f t="shared" si="87"/>
        <v>Not Blank</v>
      </c>
      <c r="F5353">
        <f>_xlfn.XLOOKUP(C5353,'Wk no''s'!B:B,'Wk no''s'!C:C,FALSE)</f>
        <v>28</v>
      </c>
    </row>
    <row r="5354" spans="1:6" x14ac:dyDescent="0.25">
      <c r="A5354" t="s">
        <v>10759</v>
      </c>
      <c r="B5354">
        <v>0</v>
      </c>
      <c r="C5354" s="1">
        <v>45845</v>
      </c>
      <c r="D5354" t="s">
        <v>2</v>
      </c>
      <c r="E5354" s="8" t="str">
        <f t="shared" si="87"/>
        <v>Blank</v>
      </c>
      <c r="F5354">
        <f>_xlfn.XLOOKUP(C5354,'Wk no''s'!B:B,'Wk no''s'!C:C,FALSE)</f>
        <v>28</v>
      </c>
    </row>
    <row r="5355" spans="1:6" x14ac:dyDescent="0.25">
      <c r="A5355" t="s">
        <v>10760</v>
      </c>
      <c r="B5355">
        <v>8</v>
      </c>
      <c r="C5355" s="1">
        <v>45847</v>
      </c>
      <c r="D5355" t="s">
        <v>2</v>
      </c>
      <c r="E5355" s="8" t="str">
        <f t="shared" si="87"/>
        <v>Not Blank</v>
      </c>
      <c r="F5355">
        <f>_xlfn.XLOOKUP(C5355,'Wk no''s'!B:B,'Wk no''s'!C:C,FALSE)</f>
        <v>28</v>
      </c>
    </row>
    <row r="5356" spans="1:6" x14ac:dyDescent="0.25">
      <c r="A5356" t="s">
        <v>10761</v>
      </c>
      <c r="C5356" s="1">
        <v>45845</v>
      </c>
      <c r="D5356" t="s">
        <v>2</v>
      </c>
      <c r="E5356" s="8" t="str">
        <f t="shared" ref="E5356:E5419" si="88">IF(B5356=0,"Blank","Not Blank")</f>
        <v>Blank</v>
      </c>
      <c r="F5356">
        <f>_xlfn.XLOOKUP(C5356,'Wk no''s'!B:B,'Wk no''s'!C:C,FALSE)</f>
        <v>28</v>
      </c>
    </row>
    <row r="5357" spans="1:6" x14ac:dyDescent="0.25">
      <c r="A5357" t="s">
        <v>10762</v>
      </c>
      <c r="B5357">
        <v>8</v>
      </c>
      <c r="C5357" s="1">
        <v>45846</v>
      </c>
      <c r="D5357" t="s">
        <v>2</v>
      </c>
      <c r="E5357" s="8" t="str">
        <f t="shared" si="88"/>
        <v>Not Blank</v>
      </c>
      <c r="F5357">
        <f>_xlfn.XLOOKUP(C5357,'Wk no''s'!B:B,'Wk no''s'!C:C,FALSE)</f>
        <v>28</v>
      </c>
    </row>
    <row r="5358" spans="1:6" x14ac:dyDescent="0.25">
      <c r="A5358" t="s">
        <v>10763</v>
      </c>
      <c r="C5358" s="1">
        <v>45845</v>
      </c>
      <c r="D5358" t="s">
        <v>2</v>
      </c>
      <c r="E5358" s="8" t="str">
        <f t="shared" si="88"/>
        <v>Blank</v>
      </c>
      <c r="F5358">
        <f>_xlfn.XLOOKUP(C5358,'Wk no''s'!B:B,'Wk no''s'!C:C,FALSE)</f>
        <v>28</v>
      </c>
    </row>
    <row r="5359" spans="1:6" x14ac:dyDescent="0.25">
      <c r="A5359" t="s">
        <v>10764</v>
      </c>
      <c r="C5359" s="1">
        <v>45846</v>
      </c>
      <c r="D5359" t="s">
        <v>2</v>
      </c>
      <c r="E5359" s="8" t="str">
        <f t="shared" si="88"/>
        <v>Blank</v>
      </c>
      <c r="F5359">
        <f>_xlfn.XLOOKUP(C5359,'Wk no''s'!B:B,'Wk no''s'!C:C,FALSE)</f>
        <v>28</v>
      </c>
    </row>
    <row r="5360" spans="1:6" x14ac:dyDescent="0.25">
      <c r="A5360" t="s">
        <v>10765</v>
      </c>
      <c r="B5360">
        <v>8</v>
      </c>
      <c r="C5360" s="1">
        <v>45846</v>
      </c>
      <c r="D5360" t="s">
        <v>2</v>
      </c>
      <c r="E5360" s="8" t="str">
        <f t="shared" si="88"/>
        <v>Not Blank</v>
      </c>
      <c r="F5360">
        <f>_xlfn.XLOOKUP(C5360,'Wk no''s'!B:B,'Wk no''s'!C:C,FALSE)</f>
        <v>28</v>
      </c>
    </row>
    <row r="5361" spans="1:6" x14ac:dyDescent="0.25">
      <c r="A5361" t="s">
        <v>10766</v>
      </c>
      <c r="C5361" s="1">
        <v>45845</v>
      </c>
      <c r="D5361" t="s">
        <v>2</v>
      </c>
      <c r="E5361" s="8" t="str">
        <f t="shared" si="88"/>
        <v>Blank</v>
      </c>
      <c r="F5361">
        <f>_xlfn.XLOOKUP(C5361,'Wk no''s'!B:B,'Wk no''s'!C:C,FALSE)</f>
        <v>28</v>
      </c>
    </row>
    <row r="5362" spans="1:6" x14ac:dyDescent="0.25">
      <c r="A5362" t="s">
        <v>10767</v>
      </c>
      <c r="B5362">
        <v>0</v>
      </c>
      <c r="C5362" s="1">
        <v>45846</v>
      </c>
      <c r="D5362" t="s">
        <v>2</v>
      </c>
      <c r="E5362" s="8" t="str">
        <f t="shared" si="88"/>
        <v>Blank</v>
      </c>
      <c r="F5362">
        <f>_xlfn.XLOOKUP(C5362,'Wk no''s'!B:B,'Wk no''s'!C:C,FALSE)</f>
        <v>28</v>
      </c>
    </row>
    <row r="5363" spans="1:6" x14ac:dyDescent="0.25">
      <c r="A5363" t="s">
        <v>10768</v>
      </c>
      <c r="B5363">
        <v>0</v>
      </c>
      <c r="C5363" s="1">
        <v>45846</v>
      </c>
      <c r="D5363" t="s">
        <v>2</v>
      </c>
      <c r="E5363" s="8" t="str">
        <f t="shared" si="88"/>
        <v>Blank</v>
      </c>
      <c r="F5363">
        <f>_xlfn.XLOOKUP(C5363,'Wk no''s'!B:B,'Wk no''s'!C:C,FALSE)</f>
        <v>28</v>
      </c>
    </row>
    <row r="5364" spans="1:6" x14ac:dyDescent="0.25">
      <c r="A5364" t="s">
        <v>10769</v>
      </c>
      <c r="C5364" s="1">
        <v>45846</v>
      </c>
      <c r="D5364" t="s">
        <v>2</v>
      </c>
      <c r="E5364" s="8" t="str">
        <f t="shared" si="88"/>
        <v>Blank</v>
      </c>
      <c r="F5364">
        <f>_xlfn.XLOOKUP(C5364,'Wk no''s'!B:B,'Wk no''s'!C:C,FALSE)</f>
        <v>28</v>
      </c>
    </row>
    <row r="5365" spans="1:6" x14ac:dyDescent="0.25">
      <c r="A5365" t="s">
        <v>10770</v>
      </c>
      <c r="B5365">
        <v>0</v>
      </c>
      <c r="C5365" s="1">
        <v>45846</v>
      </c>
      <c r="D5365" t="s">
        <v>2</v>
      </c>
      <c r="E5365" s="8" t="str">
        <f t="shared" si="88"/>
        <v>Blank</v>
      </c>
      <c r="F5365">
        <f>_xlfn.XLOOKUP(C5365,'Wk no''s'!B:B,'Wk no''s'!C:C,FALSE)</f>
        <v>28</v>
      </c>
    </row>
    <row r="5366" spans="1:6" x14ac:dyDescent="0.25">
      <c r="A5366" t="s">
        <v>10771</v>
      </c>
      <c r="C5366" s="1">
        <v>45846</v>
      </c>
      <c r="D5366" t="s">
        <v>2</v>
      </c>
      <c r="E5366" s="8" t="str">
        <f t="shared" si="88"/>
        <v>Blank</v>
      </c>
      <c r="F5366">
        <f>_xlfn.XLOOKUP(C5366,'Wk no''s'!B:B,'Wk no''s'!C:C,FALSE)</f>
        <v>28</v>
      </c>
    </row>
    <row r="5367" spans="1:6" x14ac:dyDescent="0.25">
      <c r="A5367" t="s">
        <v>10772</v>
      </c>
      <c r="C5367" s="1">
        <v>45846</v>
      </c>
      <c r="D5367" t="s">
        <v>2</v>
      </c>
      <c r="E5367" s="8" t="str">
        <f t="shared" si="88"/>
        <v>Blank</v>
      </c>
      <c r="F5367">
        <f>_xlfn.XLOOKUP(C5367,'Wk no''s'!B:B,'Wk no''s'!C:C,FALSE)</f>
        <v>28</v>
      </c>
    </row>
    <row r="5368" spans="1:6" x14ac:dyDescent="0.25">
      <c r="A5368" t="s">
        <v>10773</v>
      </c>
      <c r="B5368">
        <v>0</v>
      </c>
      <c r="C5368" s="1">
        <v>45846</v>
      </c>
      <c r="D5368" t="s">
        <v>2</v>
      </c>
      <c r="E5368" s="8" t="str">
        <f t="shared" si="88"/>
        <v>Blank</v>
      </c>
      <c r="F5368">
        <f>_xlfn.XLOOKUP(C5368,'Wk no''s'!B:B,'Wk no''s'!C:C,FALSE)</f>
        <v>28</v>
      </c>
    </row>
    <row r="5369" spans="1:6" x14ac:dyDescent="0.25">
      <c r="A5369" t="s">
        <v>10774</v>
      </c>
      <c r="B5369">
        <v>0</v>
      </c>
      <c r="C5369" s="1">
        <v>45846</v>
      </c>
      <c r="D5369" t="s">
        <v>2</v>
      </c>
      <c r="E5369" s="8" t="str">
        <f t="shared" si="88"/>
        <v>Blank</v>
      </c>
      <c r="F5369">
        <f>_xlfn.XLOOKUP(C5369,'Wk no''s'!B:B,'Wk no''s'!C:C,FALSE)</f>
        <v>28</v>
      </c>
    </row>
    <row r="5370" spans="1:6" x14ac:dyDescent="0.25">
      <c r="A5370" t="s">
        <v>10775</v>
      </c>
      <c r="B5370">
        <v>0</v>
      </c>
      <c r="C5370" s="1">
        <v>45846</v>
      </c>
      <c r="D5370" t="s">
        <v>2</v>
      </c>
      <c r="E5370" s="8" t="str">
        <f t="shared" si="88"/>
        <v>Blank</v>
      </c>
      <c r="F5370">
        <f>_xlfn.XLOOKUP(C5370,'Wk no''s'!B:B,'Wk no''s'!C:C,FALSE)</f>
        <v>28</v>
      </c>
    </row>
    <row r="5371" spans="1:6" x14ac:dyDescent="0.25">
      <c r="A5371" t="s">
        <v>10776</v>
      </c>
      <c r="C5371" s="1">
        <v>45846</v>
      </c>
      <c r="D5371" t="s">
        <v>2</v>
      </c>
      <c r="E5371" s="8" t="str">
        <f t="shared" si="88"/>
        <v>Blank</v>
      </c>
      <c r="F5371">
        <f>_xlfn.XLOOKUP(C5371,'Wk no''s'!B:B,'Wk no''s'!C:C,FALSE)</f>
        <v>28</v>
      </c>
    </row>
    <row r="5372" spans="1:6" x14ac:dyDescent="0.25">
      <c r="A5372" t="s">
        <v>10777</v>
      </c>
      <c r="B5372">
        <v>0</v>
      </c>
      <c r="C5372" s="1">
        <v>45846</v>
      </c>
      <c r="D5372" t="s">
        <v>2</v>
      </c>
      <c r="E5372" s="8" t="str">
        <f t="shared" si="88"/>
        <v>Blank</v>
      </c>
      <c r="F5372">
        <f>_xlfn.XLOOKUP(C5372,'Wk no''s'!B:B,'Wk no''s'!C:C,FALSE)</f>
        <v>28</v>
      </c>
    </row>
    <row r="5373" spans="1:6" x14ac:dyDescent="0.25">
      <c r="A5373" t="s">
        <v>10778</v>
      </c>
      <c r="B5373">
        <v>0</v>
      </c>
      <c r="C5373" s="1">
        <v>45846</v>
      </c>
      <c r="D5373" t="s">
        <v>2</v>
      </c>
      <c r="E5373" s="8" t="str">
        <f t="shared" si="88"/>
        <v>Blank</v>
      </c>
      <c r="F5373">
        <f>_xlfn.XLOOKUP(C5373,'Wk no''s'!B:B,'Wk no''s'!C:C,FALSE)</f>
        <v>28</v>
      </c>
    </row>
    <row r="5374" spans="1:6" x14ac:dyDescent="0.25">
      <c r="A5374" t="s">
        <v>10779</v>
      </c>
      <c r="C5374" s="1">
        <v>45846</v>
      </c>
      <c r="D5374" t="s">
        <v>2</v>
      </c>
      <c r="E5374" s="8" t="str">
        <f t="shared" si="88"/>
        <v>Blank</v>
      </c>
      <c r="F5374">
        <f>_xlfn.XLOOKUP(C5374,'Wk no''s'!B:B,'Wk no''s'!C:C,FALSE)</f>
        <v>28</v>
      </c>
    </row>
    <row r="5375" spans="1:6" x14ac:dyDescent="0.25">
      <c r="A5375" t="s">
        <v>10780</v>
      </c>
      <c r="C5375" s="1">
        <v>45846</v>
      </c>
      <c r="D5375" t="s">
        <v>2</v>
      </c>
      <c r="E5375" s="8" t="str">
        <f t="shared" si="88"/>
        <v>Blank</v>
      </c>
      <c r="F5375">
        <f>_xlfn.XLOOKUP(C5375,'Wk no''s'!B:B,'Wk no''s'!C:C,FALSE)</f>
        <v>28</v>
      </c>
    </row>
    <row r="5376" spans="1:6" x14ac:dyDescent="0.25">
      <c r="A5376" t="s">
        <v>10781</v>
      </c>
      <c r="B5376">
        <v>0</v>
      </c>
      <c r="C5376" s="1">
        <v>45846</v>
      </c>
      <c r="D5376" t="s">
        <v>2</v>
      </c>
      <c r="E5376" s="8" t="str">
        <f t="shared" si="88"/>
        <v>Blank</v>
      </c>
      <c r="F5376">
        <f>_xlfn.XLOOKUP(C5376,'Wk no''s'!B:B,'Wk no''s'!C:C,FALSE)</f>
        <v>28</v>
      </c>
    </row>
    <row r="5377" spans="1:6" x14ac:dyDescent="0.25">
      <c r="A5377" t="s">
        <v>10782</v>
      </c>
      <c r="B5377">
        <v>0</v>
      </c>
      <c r="C5377" s="1">
        <v>45846</v>
      </c>
      <c r="D5377" t="s">
        <v>2</v>
      </c>
      <c r="E5377" s="8" t="str">
        <f t="shared" si="88"/>
        <v>Blank</v>
      </c>
      <c r="F5377">
        <f>_xlfn.XLOOKUP(C5377,'Wk no''s'!B:B,'Wk no''s'!C:C,FALSE)</f>
        <v>28</v>
      </c>
    </row>
    <row r="5378" spans="1:6" x14ac:dyDescent="0.25">
      <c r="A5378" t="s">
        <v>10783</v>
      </c>
      <c r="C5378" s="1">
        <v>45846</v>
      </c>
      <c r="D5378" t="s">
        <v>2</v>
      </c>
      <c r="E5378" s="8" t="str">
        <f t="shared" si="88"/>
        <v>Blank</v>
      </c>
      <c r="F5378">
        <f>_xlfn.XLOOKUP(C5378,'Wk no''s'!B:B,'Wk no''s'!C:C,FALSE)</f>
        <v>28</v>
      </c>
    </row>
    <row r="5379" spans="1:6" x14ac:dyDescent="0.25">
      <c r="A5379" t="s">
        <v>10784</v>
      </c>
      <c r="B5379">
        <v>0</v>
      </c>
      <c r="C5379" s="1">
        <v>45846</v>
      </c>
      <c r="D5379" t="s">
        <v>2</v>
      </c>
      <c r="E5379" s="8" t="str">
        <f t="shared" si="88"/>
        <v>Blank</v>
      </c>
      <c r="F5379">
        <f>_xlfn.XLOOKUP(C5379,'Wk no''s'!B:B,'Wk no''s'!C:C,FALSE)</f>
        <v>28</v>
      </c>
    </row>
    <row r="5380" spans="1:6" x14ac:dyDescent="0.25">
      <c r="A5380" t="s">
        <v>10785</v>
      </c>
      <c r="B5380">
        <v>16</v>
      </c>
      <c r="C5380" s="1">
        <v>45848</v>
      </c>
      <c r="D5380" t="s">
        <v>2</v>
      </c>
      <c r="E5380" s="8" t="str">
        <f t="shared" si="88"/>
        <v>Not Blank</v>
      </c>
      <c r="F5380">
        <f>_xlfn.XLOOKUP(C5380,'Wk no''s'!B:B,'Wk no''s'!C:C,FALSE)</f>
        <v>28</v>
      </c>
    </row>
    <row r="5381" spans="1:6" x14ac:dyDescent="0.25">
      <c r="A5381" t="s">
        <v>10786</v>
      </c>
      <c r="B5381">
        <v>8</v>
      </c>
      <c r="C5381" s="1">
        <v>45847</v>
      </c>
      <c r="D5381" t="s">
        <v>2</v>
      </c>
      <c r="E5381" s="8" t="str">
        <f t="shared" si="88"/>
        <v>Not Blank</v>
      </c>
      <c r="F5381">
        <f>_xlfn.XLOOKUP(C5381,'Wk no''s'!B:B,'Wk no''s'!C:C,FALSE)</f>
        <v>28</v>
      </c>
    </row>
    <row r="5382" spans="1:6" x14ac:dyDescent="0.25">
      <c r="A5382" t="s">
        <v>10787</v>
      </c>
      <c r="C5382" s="1">
        <v>45846</v>
      </c>
      <c r="D5382" t="s">
        <v>2</v>
      </c>
      <c r="E5382" s="8" t="str">
        <f t="shared" si="88"/>
        <v>Blank</v>
      </c>
      <c r="F5382">
        <f>_xlfn.XLOOKUP(C5382,'Wk no''s'!B:B,'Wk no''s'!C:C,FALSE)</f>
        <v>28</v>
      </c>
    </row>
    <row r="5383" spans="1:6" x14ac:dyDescent="0.25">
      <c r="A5383" t="s">
        <v>10788</v>
      </c>
      <c r="B5383">
        <v>8</v>
      </c>
      <c r="C5383" s="1">
        <v>45847</v>
      </c>
      <c r="D5383" t="s">
        <v>2</v>
      </c>
      <c r="E5383" s="8" t="str">
        <f t="shared" si="88"/>
        <v>Not Blank</v>
      </c>
      <c r="F5383">
        <f>_xlfn.XLOOKUP(C5383,'Wk no''s'!B:B,'Wk no''s'!C:C,FALSE)</f>
        <v>28</v>
      </c>
    </row>
    <row r="5384" spans="1:6" x14ac:dyDescent="0.25">
      <c r="A5384" t="s">
        <v>10789</v>
      </c>
      <c r="B5384">
        <v>0</v>
      </c>
      <c r="C5384" s="1">
        <v>45846</v>
      </c>
      <c r="D5384" t="s">
        <v>2</v>
      </c>
      <c r="E5384" s="8" t="str">
        <f t="shared" si="88"/>
        <v>Blank</v>
      </c>
      <c r="F5384">
        <f>_xlfn.XLOOKUP(C5384,'Wk no''s'!B:B,'Wk no''s'!C:C,FALSE)</f>
        <v>28</v>
      </c>
    </row>
    <row r="5385" spans="1:6" x14ac:dyDescent="0.25">
      <c r="A5385" t="s">
        <v>10790</v>
      </c>
      <c r="B5385">
        <v>0</v>
      </c>
      <c r="C5385" s="1">
        <v>45846</v>
      </c>
      <c r="D5385" t="s">
        <v>2</v>
      </c>
      <c r="E5385" s="8" t="str">
        <f t="shared" si="88"/>
        <v>Blank</v>
      </c>
      <c r="F5385">
        <f>_xlfn.XLOOKUP(C5385,'Wk no''s'!B:B,'Wk no''s'!C:C,FALSE)</f>
        <v>28</v>
      </c>
    </row>
    <row r="5386" spans="1:6" x14ac:dyDescent="0.25">
      <c r="A5386" t="s">
        <v>10791</v>
      </c>
      <c r="B5386">
        <v>0</v>
      </c>
      <c r="C5386" s="1">
        <v>45846</v>
      </c>
      <c r="D5386" t="s">
        <v>2</v>
      </c>
      <c r="E5386" s="8" t="str">
        <f t="shared" si="88"/>
        <v>Blank</v>
      </c>
      <c r="F5386">
        <f>_xlfn.XLOOKUP(C5386,'Wk no''s'!B:B,'Wk no''s'!C:C,FALSE)</f>
        <v>28</v>
      </c>
    </row>
    <row r="5387" spans="1:6" x14ac:dyDescent="0.25">
      <c r="A5387" t="s">
        <v>10792</v>
      </c>
      <c r="B5387">
        <v>16</v>
      </c>
      <c r="C5387" s="1">
        <v>45848</v>
      </c>
      <c r="D5387" t="s">
        <v>2</v>
      </c>
      <c r="E5387" s="8" t="str">
        <f t="shared" si="88"/>
        <v>Not Blank</v>
      </c>
      <c r="F5387">
        <f>_xlfn.XLOOKUP(C5387,'Wk no''s'!B:B,'Wk no''s'!C:C,FALSE)</f>
        <v>28</v>
      </c>
    </row>
    <row r="5388" spans="1:6" x14ac:dyDescent="0.25">
      <c r="A5388" t="s">
        <v>10793</v>
      </c>
      <c r="B5388">
        <v>24</v>
      </c>
      <c r="C5388" s="1">
        <v>45849</v>
      </c>
      <c r="D5388" t="s">
        <v>2</v>
      </c>
      <c r="E5388" s="8" t="str">
        <f t="shared" si="88"/>
        <v>Not Blank</v>
      </c>
      <c r="F5388">
        <f>_xlfn.XLOOKUP(C5388,'Wk no''s'!B:B,'Wk no''s'!C:C,FALSE)</f>
        <v>28</v>
      </c>
    </row>
    <row r="5389" spans="1:6" x14ac:dyDescent="0.25">
      <c r="A5389" t="s">
        <v>10794</v>
      </c>
      <c r="B5389">
        <v>0</v>
      </c>
      <c r="C5389" s="1">
        <v>45846</v>
      </c>
      <c r="D5389" t="s">
        <v>2</v>
      </c>
      <c r="E5389" s="8" t="str">
        <f t="shared" si="88"/>
        <v>Blank</v>
      </c>
      <c r="F5389">
        <f>_xlfn.XLOOKUP(C5389,'Wk no''s'!B:B,'Wk no''s'!C:C,FALSE)</f>
        <v>28</v>
      </c>
    </row>
    <row r="5390" spans="1:6" x14ac:dyDescent="0.25">
      <c r="A5390" t="s">
        <v>10795</v>
      </c>
      <c r="B5390">
        <v>16</v>
      </c>
      <c r="C5390" s="1">
        <v>45847</v>
      </c>
      <c r="D5390" t="s">
        <v>2</v>
      </c>
      <c r="E5390" s="8" t="str">
        <f t="shared" si="88"/>
        <v>Not Blank</v>
      </c>
      <c r="F5390">
        <f>_xlfn.XLOOKUP(C5390,'Wk no''s'!B:B,'Wk no''s'!C:C,FALSE)</f>
        <v>28</v>
      </c>
    </row>
    <row r="5391" spans="1:6" x14ac:dyDescent="0.25">
      <c r="A5391" t="s">
        <v>10796</v>
      </c>
      <c r="B5391">
        <v>16</v>
      </c>
      <c r="C5391" s="1">
        <v>45847</v>
      </c>
      <c r="D5391" t="s">
        <v>2</v>
      </c>
      <c r="E5391" s="8" t="str">
        <f t="shared" si="88"/>
        <v>Not Blank</v>
      </c>
      <c r="F5391">
        <f>_xlfn.XLOOKUP(C5391,'Wk no''s'!B:B,'Wk no''s'!C:C,FALSE)</f>
        <v>28</v>
      </c>
    </row>
    <row r="5392" spans="1:6" x14ac:dyDescent="0.25">
      <c r="A5392" t="s">
        <v>10797</v>
      </c>
      <c r="B5392">
        <v>0</v>
      </c>
      <c r="C5392" s="1">
        <v>45847</v>
      </c>
      <c r="D5392" t="s">
        <v>2</v>
      </c>
      <c r="E5392" s="8" t="str">
        <f t="shared" si="88"/>
        <v>Blank</v>
      </c>
      <c r="F5392">
        <f>_xlfn.XLOOKUP(C5392,'Wk no''s'!B:B,'Wk no''s'!C:C,FALSE)</f>
        <v>28</v>
      </c>
    </row>
    <row r="5393" spans="1:6" x14ac:dyDescent="0.25">
      <c r="A5393" t="s">
        <v>10798</v>
      </c>
      <c r="B5393">
        <v>8</v>
      </c>
      <c r="C5393" s="1">
        <v>45848</v>
      </c>
      <c r="D5393" t="s">
        <v>2</v>
      </c>
      <c r="E5393" s="8" t="str">
        <f t="shared" si="88"/>
        <v>Not Blank</v>
      </c>
      <c r="F5393">
        <f>_xlfn.XLOOKUP(C5393,'Wk no''s'!B:B,'Wk no''s'!C:C,FALSE)</f>
        <v>28</v>
      </c>
    </row>
    <row r="5394" spans="1:6" x14ac:dyDescent="0.25">
      <c r="A5394" t="s">
        <v>10799</v>
      </c>
      <c r="B5394">
        <v>0</v>
      </c>
      <c r="C5394" s="1">
        <v>45847</v>
      </c>
      <c r="D5394" t="s">
        <v>2</v>
      </c>
      <c r="E5394" s="8" t="str">
        <f t="shared" si="88"/>
        <v>Blank</v>
      </c>
      <c r="F5394">
        <f>_xlfn.XLOOKUP(C5394,'Wk no''s'!B:B,'Wk no''s'!C:C,FALSE)</f>
        <v>28</v>
      </c>
    </row>
    <row r="5395" spans="1:6" x14ac:dyDescent="0.25">
      <c r="A5395" t="s">
        <v>10800</v>
      </c>
      <c r="C5395" s="1">
        <v>45847</v>
      </c>
      <c r="D5395" t="s">
        <v>2</v>
      </c>
      <c r="E5395" s="8" t="str">
        <f t="shared" si="88"/>
        <v>Blank</v>
      </c>
      <c r="F5395">
        <f>_xlfn.XLOOKUP(C5395,'Wk no''s'!B:B,'Wk no''s'!C:C,FALSE)</f>
        <v>28</v>
      </c>
    </row>
    <row r="5396" spans="1:6" x14ac:dyDescent="0.25">
      <c r="A5396" t="s">
        <v>10801</v>
      </c>
      <c r="B5396">
        <v>8</v>
      </c>
      <c r="C5396" s="1">
        <v>45848</v>
      </c>
      <c r="D5396" t="s">
        <v>2</v>
      </c>
      <c r="E5396" s="8" t="str">
        <f t="shared" si="88"/>
        <v>Not Blank</v>
      </c>
      <c r="F5396">
        <f>_xlfn.XLOOKUP(C5396,'Wk no''s'!B:B,'Wk no''s'!C:C,FALSE)</f>
        <v>28</v>
      </c>
    </row>
    <row r="5397" spans="1:6" x14ac:dyDescent="0.25">
      <c r="A5397" t="s">
        <v>10802</v>
      </c>
      <c r="C5397" s="1">
        <v>45847</v>
      </c>
      <c r="D5397" t="s">
        <v>2</v>
      </c>
      <c r="E5397" s="8" t="str">
        <f t="shared" si="88"/>
        <v>Blank</v>
      </c>
      <c r="F5397">
        <f>_xlfn.XLOOKUP(C5397,'Wk no''s'!B:B,'Wk no''s'!C:C,FALSE)</f>
        <v>28</v>
      </c>
    </row>
    <row r="5398" spans="1:6" x14ac:dyDescent="0.25">
      <c r="A5398" t="s">
        <v>10803</v>
      </c>
      <c r="B5398">
        <v>0</v>
      </c>
      <c r="C5398" s="1">
        <v>45847</v>
      </c>
      <c r="D5398" t="s">
        <v>2</v>
      </c>
      <c r="E5398" s="8" t="str">
        <f t="shared" si="88"/>
        <v>Blank</v>
      </c>
      <c r="F5398">
        <f>_xlfn.XLOOKUP(C5398,'Wk no''s'!B:B,'Wk no''s'!C:C,FALSE)</f>
        <v>28</v>
      </c>
    </row>
    <row r="5399" spans="1:6" x14ac:dyDescent="0.25">
      <c r="A5399" t="s">
        <v>10804</v>
      </c>
      <c r="C5399" s="1">
        <v>45847</v>
      </c>
      <c r="D5399" t="s">
        <v>2</v>
      </c>
      <c r="E5399" s="8" t="str">
        <f t="shared" si="88"/>
        <v>Blank</v>
      </c>
      <c r="F5399">
        <f>_xlfn.XLOOKUP(C5399,'Wk no''s'!B:B,'Wk no''s'!C:C,FALSE)</f>
        <v>28</v>
      </c>
    </row>
    <row r="5400" spans="1:6" x14ac:dyDescent="0.25">
      <c r="A5400" t="s">
        <v>10805</v>
      </c>
      <c r="B5400">
        <v>0</v>
      </c>
      <c r="C5400" s="1">
        <v>45847</v>
      </c>
      <c r="D5400" t="s">
        <v>2</v>
      </c>
      <c r="E5400" s="8" t="str">
        <f t="shared" si="88"/>
        <v>Blank</v>
      </c>
      <c r="F5400">
        <f>_xlfn.XLOOKUP(C5400,'Wk no''s'!B:B,'Wk no''s'!C:C,FALSE)</f>
        <v>28</v>
      </c>
    </row>
    <row r="5401" spans="1:6" x14ac:dyDescent="0.25">
      <c r="A5401" t="s">
        <v>10806</v>
      </c>
      <c r="B5401">
        <v>0</v>
      </c>
      <c r="C5401" s="1">
        <v>45847</v>
      </c>
      <c r="D5401" t="s">
        <v>2</v>
      </c>
      <c r="E5401" s="8" t="str">
        <f t="shared" si="88"/>
        <v>Blank</v>
      </c>
      <c r="F5401">
        <f>_xlfn.XLOOKUP(C5401,'Wk no''s'!B:B,'Wk no''s'!C:C,FALSE)</f>
        <v>28</v>
      </c>
    </row>
    <row r="5402" spans="1:6" x14ac:dyDescent="0.25">
      <c r="A5402" t="s">
        <v>10807</v>
      </c>
      <c r="B5402">
        <v>16</v>
      </c>
      <c r="C5402" s="1">
        <v>45849</v>
      </c>
      <c r="D5402" t="s">
        <v>2</v>
      </c>
      <c r="E5402" s="8" t="str">
        <f t="shared" si="88"/>
        <v>Not Blank</v>
      </c>
      <c r="F5402">
        <f>_xlfn.XLOOKUP(C5402,'Wk no''s'!B:B,'Wk no''s'!C:C,FALSE)</f>
        <v>28</v>
      </c>
    </row>
    <row r="5403" spans="1:6" x14ac:dyDescent="0.25">
      <c r="A5403" t="s">
        <v>10808</v>
      </c>
      <c r="C5403" s="1">
        <v>45847</v>
      </c>
      <c r="D5403" t="s">
        <v>2</v>
      </c>
      <c r="E5403" s="8" t="str">
        <f t="shared" si="88"/>
        <v>Blank</v>
      </c>
      <c r="F5403">
        <f>_xlfn.XLOOKUP(C5403,'Wk no''s'!B:B,'Wk no''s'!C:C,FALSE)</f>
        <v>28</v>
      </c>
    </row>
    <row r="5404" spans="1:6" x14ac:dyDescent="0.25">
      <c r="A5404" t="s">
        <v>10809</v>
      </c>
      <c r="B5404">
        <v>0</v>
      </c>
      <c r="C5404" s="1">
        <v>45847</v>
      </c>
      <c r="D5404" t="s">
        <v>2</v>
      </c>
      <c r="E5404" s="8" t="str">
        <f t="shared" si="88"/>
        <v>Blank</v>
      </c>
      <c r="F5404">
        <f>_xlfn.XLOOKUP(C5404,'Wk no''s'!B:B,'Wk no''s'!C:C,FALSE)</f>
        <v>28</v>
      </c>
    </row>
    <row r="5405" spans="1:6" x14ac:dyDescent="0.25">
      <c r="A5405" t="s">
        <v>10810</v>
      </c>
      <c r="C5405" s="1">
        <v>45847</v>
      </c>
      <c r="D5405" t="s">
        <v>2</v>
      </c>
      <c r="E5405" s="8" t="str">
        <f t="shared" si="88"/>
        <v>Blank</v>
      </c>
      <c r="F5405">
        <f>_xlfn.XLOOKUP(C5405,'Wk no''s'!B:B,'Wk no''s'!C:C,FALSE)</f>
        <v>28</v>
      </c>
    </row>
    <row r="5406" spans="1:6" x14ac:dyDescent="0.25">
      <c r="A5406" t="s">
        <v>10811</v>
      </c>
      <c r="B5406">
        <v>0</v>
      </c>
      <c r="C5406" s="1">
        <v>45847</v>
      </c>
      <c r="D5406" t="s">
        <v>2</v>
      </c>
      <c r="E5406" s="8" t="str">
        <f t="shared" si="88"/>
        <v>Blank</v>
      </c>
      <c r="F5406">
        <f>_xlfn.XLOOKUP(C5406,'Wk no''s'!B:B,'Wk no''s'!C:C,FALSE)</f>
        <v>28</v>
      </c>
    </row>
    <row r="5407" spans="1:6" x14ac:dyDescent="0.25">
      <c r="A5407" t="s">
        <v>10812</v>
      </c>
      <c r="B5407">
        <v>8</v>
      </c>
      <c r="C5407" s="1">
        <v>45848</v>
      </c>
      <c r="D5407" t="s">
        <v>2</v>
      </c>
      <c r="E5407" s="8" t="str">
        <f t="shared" si="88"/>
        <v>Not Blank</v>
      </c>
      <c r="F5407">
        <f>_xlfn.XLOOKUP(C5407,'Wk no''s'!B:B,'Wk no''s'!C:C,FALSE)</f>
        <v>28</v>
      </c>
    </row>
    <row r="5408" spans="1:6" x14ac:dyDescent="0.25">
      <c r="A5408" t="s">
        <v>10813</v>
      </c>
      <c r="C5408" s="1">
        <v>45847</v>
      </c>
      <c r="D5408" t="s">
        <v>2</v>
      </c>
      <c r="E5408" s="8" t="str">
        <f t="shared" si="88"/>
        <v>Blank</v>
      </c>
      <c r="F5408">
        <f>_xlfn.XLOOKUP(C5408,'Wk no''s'!B:B,'Wk no''s'!C:C,FALSE)</f>
        <v>28</v>
      </c>
    </row>
    <row r="5409" spans="1:6" x14ac:dyDescent="0.25">
      <c r="A5409" t="s">
        <v>10814</v>
      </c>
      <c r="B5409">
        <v>-8</v>
      </c>
      <c r="C5409" s="1">
        <v>45847</v>
      </c>
      <c r="D5409" t="s">
        <v>2</v>
      </c>
      <c r="E5409" s="8" t="str">
        <f t="shared" si="88"/>
        <v>Not Blank</v>
      </c>
      <c r="F5409">
        <f>_xlfn.XLOOKUP(C5409,'Wk no''s'!B:B,'Wk no''s'!C:C,FALSE)</f>
        <v>28</v>
      </c>
    </row>
    <row r="5410" spans="1:6" x14ac:dyDescent="0.25">
      <c r="A5410" t="s">
        <v>10815</v>
      </c>
      <c r="B5410">
        <v>0</v>
      </c>
      <c r="C5410" s="1">
        <v>45847</v>
      </c>
      <c r="D5410" t="s">
        <v>2</v>
      </c>
      <c r="E5410" s="8" t="str">
        <f t="shared" si="88"/>
        <v>Blank</v>
      </c>
      <c r="F5410">
        <f>_xlfn.XLOOKUP(C5410,'Wk no''s'!B:B,'Wk no''s'!C:C,FALSE)</f>
        <v>28</v>
      </c>
    </row>
    <row r="5411" spans="1:6" x14ac:dyDescent="0.25">
      <c r="A5411" t="s">
        <v>10816</v>
      </c>
      <c r="C5411" s="1">
        <v>45847</v>
      </c>
      <c r="D5411" t="s">
        <v>2</v>
      </c>
      <c r="E5411" s="8" t="str">
        <f t="shared" si="88"/>
        <v>Blank</v>
      </c>
      <c r="F5411">
        <f>_xlfn.XLOOKUP(C5411,'Wk no''s'!B:B,'Wk no''s'!C:C,FALSE)</f>
        <v>28</v>
      </c>
    </row>
    <row r="5412" spans="1:6" x14ac:dyDescent="0.25">
      <c r="A5412" t="s">
        <v>10817</v>
      </c>
      <c r="B5412">
        <v>0</v>
      </c>
      <c r="C5412" s="1">
        <v>45848</v>
      </c>
      <c r="D5412" t="s">
        <v>2</v>
      </c>
      <c r="E5412" s="8" t="str">
        <f t="shared" si="88"/>
        <v>Blank</v>
      </c>
      <c r="F5412">
        <f>_xlfn.XLOOKUP(C5412,'Wk no''s'!B:B,'Wk no''s'!C:C,FALSE)</f>
        <v>28</v>
      </c>
    </row>
    <row r="5413" spans="1:6" x14ac:dyDescent="0.25">
      <c r="A5413" t="s">
        <v>10818</v>
      </c>
      <c r="C5413" s="1">
        <v>45848</v>
      </c>
      <c r="D5413" t="s">
        <v>2</v>
      </c>
      <c r="E5413" s="8" t="str">
        <f t="shared" si="88"/>
        <v>Blank</v>
      </c>
      <c r="F5413">
        <f>_xlfn.XLOOKUP(C5413,'Wk no''s'!B:B,'Wk no''s'!C:C,FALSE)</f>
        <v>28</v>
      </c>
    </row>
    <row r="5414" spans="1:6" x14ac:dyDescent="0.25">
      <c r="A5414" t="s">
        <v>10819</v>
      </c>
      <c r="C5414" s="1">
        <v>45848</v>
      </c>
      <c r="D5414" t="s">
        <v>2</v>
      </c>
      <c r="E5414" s="8" t="str">
        <f t="shared" si="88"/>
        <v>Blank</v>
      </c>
      <c r="F5414">
        <f>_xlfn.XLOOKUP(C5414,'Wk no''s'!B:B,'Wk no''s'!C:C,FALSE)</f>
        <v>28</v>
      </c>
    </row>
    <row r="5415" spans="1:6" x14ac:dyDescent="0.25">
      <c r="A5415" t="s">
        <v>10820</v>
      </c>
      <c r="B5415">
        <v>0</v>
      </c>
      <c r="C5415" s="1">
        <v>45848</v>
      </c>
      <c r="D5415" t="s">
        <v>2</v>
      </c>
      <c r="E5415" s="8" t="str">
        <f t="shared" si="88"/>
        <v>Blank</v>
      </c>
      <c r="F5415">
        <f>_xlfn.XLOOKUP(C5415,'Wk no''s'!B:B,'Wk no''s'!C:C,FALSE)</f>
        <v>28</v>
      </c>
    </row>
    <row r="5416" spans="1:6" x14ac:dyDescent="0.25">
      <c r="A5416" t="s">
        <v>10821</v>
      </c>
      <c r="B5416">
        <v>0</v>
      </c>
      <c r="C5416" s="1">
        <v>45848</v>
      </c>
      <c r="D5416" t="s">
        <v>2</v>
      </c>
      <c r="E5416" s="8" t="str">
        <f t="shared" si="88"/>
        <v>Blank</v>
      </c>
      <c r="F5416">
        <f>_xlfn.XLOOKUP(C5416,'Wk no''s'!B:B,'Wk no''s'!C:C,FALSE)</f>
        <v>28</v>
      </c>
    </row>
    <row r="5417" spans="1:6" x14ac:dyDescent="0.25">
      <c r="A5417" t="s">
        <v>10822</v>
      </c>
      <c r="B5417">
        <v>0</v>
      </c>
      <c r="C5417" s="1">
        <v>45848</v>
      </c>
      <c r="D5417" t="s">
        <v>2</v>
      </c>
      <c r="E5417" s="8" t="str">
        <f t="shared" si="88"/>
        <v>Blank</v>
      </c>
      <c r="F5417">
        <f>_xlfn.XLOOKUP(C5417,'Wk no''s'!B:B,'Wk no''s'!C:C,FALSE)</f>
        <v>28</v>
      </c>
    </row>
    <row r="5418" spans="1:6" x14ac:dyDescent="0.25">
      <c r="A5418" t="s">
        <v>10823</v>
      </c>
      <c r="B5418">
        <v>0</v>
      </c>
      <c r="C5418" s="1">
        <v>45848</v>
      </c>
      <c r="D5418" t="s">
        <v>2</v>
      </c>
      <c r="E5418" s="8" t="str">
        <f t="shared" si="88"/>
        <v>Blank</v>
      </c>
      <c r="F5418">
        <f>_xlfn.XLOOKUP(C5418,'Wk no''s'!B:B,'Wk no''s'!C:C,FALSE)</f>
        <v>28</v>
      </c>
    </row>
    <row r="5419" spans="1:6" x14ac:dyDescent="0.25">
      <c r="A5419" t="s">
        <v>10824</v>
      </c>
      <c r="C5419" s="1">
        <v>45848</v>
      </c>
      <c r="D5419" t="s">
        <v>2</v>
      </c>
      <c r="E5419" s="8" t="str">
        <f t="shared" si="88"/>
        <v>Blank</v>
      </c>
      <c r="F5419">
        <f>_xlfn.XLOOKUP(C5419,'Wk no''s'!B:B,'Wk no''s'!C:C,FALSE)</f>
        <v>28</v>
      </c>
    </row>
    <row r="5420" spans="1:6" x14ac:dyDescent="0.25">
      <c r="A5420" t="s">
        <v>10825</v>
      </c>
      <c r="B5420">
        <v>0</v>
      </c>
      <c r="C5420" s="1">
        <v>45848</v>
      </c>
      <c r="D5420" t="s">
        <v>2</v>
      </c>
      <c r="E5420" s="8" t="str">
        <f t="shared" ref="E5420:E5457" si="89">IF(B5420=0,"Blank","Not Blank")</f>
        <v>Blank</v>
      </c>
      <c r="F5420">
        <f>_xlfn.XLOOKUP(C5420,'Wk no''s'!B:B,'Wk no''s'!C:C,FALSE)</f>
        <v>28</v>
      </c>
    </row>
    <row r="5421" spans="1:6" x14ac:dyDescent="0.25">
      <c r="A5421" t="s">
        <v>10826</v>
      </c>
      <c r="C5421" s="1">
        <v>45848</v>
      </c>
      <c r="D5421" t="s">
        <v>2</v>
      </c>
      <c r="E5421" s="8" t="str">
        <f t="shared" si="89"/>
        <v>Blank</v>
      </c>
      <c r="F5421">
        <f>_xlfn.XLOOKUP(C5421,'Wk no''s'!B:B,'Wk no''s'!C:C,FALSE)</f>
        <v>28</v>
      </c>
    </row>
    <row r="5422" spans="1:6" x14ac:dyDescent="0.25">
      <c r="A5422" t="s">
        <v>10827</v>
      </c>
      <c r="B5422">
        <v>0</v>
      </c>
      <c r="C5422" s="1">
        <v>45848</v>
      </c>
      <c r="D5422" t="s">
        <v>2</v>
      </c>
      <c r="E5422" s="8" t="str">
        <f t="shared" si="89"/>
        <v>Blank</v>
      </c>
      <c r="F5422">
        <f>_xlfn.XLOOKUP(C5422,'Wk no''s'!B:B,'Wk no''s'!C:C,FALSE)</f>
        <v>28</v>
      </c>
    </row>
    <row r="5423" spans="1:6" x14ac:dyDescent="0.25">
      <c r="A5423" t="s">
        <v>10828</v>
      </c>
      <c r="B5423">
        <v>0</v>
      </c>
      <c r="C5423" s="1">
        <v>45848</v>
      </c>
      <c r="D5423" t="s">
        <v>2</v>
      </c>
      <c r="E5423" s="8" t="str">
        <f t="shared" si="89"/>
        <v>Blank</v>
      </c>
      <c r="F5423">
        <f>_xlfn.XLOOKUP(C5423,'Wk no''s'!B:B,'Wk no''s'!C:C,FALSE)</f>
        <v>28</v>
      </c>
    </row>
    <row r="5424" spans="1:6" x14ac:dyDescent="0.25">
      <c r="A5424" t="s">
        <v>10829</v>
      </c>
      <c r="B5424">
        <v>0</v>
      </c>
      <c r="C5424" s="1">
        <v>45848</v>
      </c>
      <c r="D5424" t="s">
        <v>2</v>
      </c>
      <c r="E5424" s="8" t="str">
        <f t="shared" si="89"/>
        <v>Blank</v>
      </c>
      <c r="F5424">
        <f>_xlfn.XLOOKUP(C5424,'Wk no''s'!B:B,'Wk no''s'!C:C,FALSE)</f>
        <v>28</v>
      </c>
    </row>
    <row r="5425" spans="1:6" x14ac:dyDescent="0.25">
      <c r="A5425" t="s">
        <v>10830</v>
      </c>
      <c r="B5425">
        <v>8</v>
      </c>
      <c r="C5425" s="1">
        <v>45849</v>
      </c>
      <c r="D5425" t="s">
        <v>2</v>
      </c>
      <c r="E5425" s="8" t="str">
        <f t="shared" si="89"/>
        <v>Not Blank</v>
      </c>
      <c r="F5425">
        <f>_xlfn.XLOOKUP(C5425,'Wk no''s'!B:B,'Wk no''s'!C:C,FALSE)</f>
        <v>28</v>
      </c>
    </row>
    <row r="5426" spans="1:6" x14ac:dyDescent="0.25">
      <c r="A5426" t="s">
        <v>10831</v>
      </c>
      <c r="B5426">
        <v>0</v>
      </c>
      <c r="C5426" s="1">
        <v>45848</v>
      </c>
      <c r="D5426" t="s">
        <v>2</v>
      </c>
      <c r="E5426" s="8" t="str">
        <f t="shared" si="89"/>
        <v>Blank</v>
      </c>
      <c r="F5426">
        <f>_xlfn.XLOOKUP(C5426,'Wk no''s'!B:B,'Wk no''s'!C:C,FALSE)</f>
        <v>28</v>
      </c>
    </row>
    <row r="5427" spans="1:6" x14ac:dyDescent="0.25">
      <c r="A5427" t="s">
        <v>10832</v>
      </c>
      <c r="C5427" s="1">
        <v>45848</v>
      </c>
      <c r="D5427" t="s">
        <v>2</v>
      </c>
      <c r="E5427" s="8" t="str">
        <f t="shared" si="89"/>
        <v>Blank</v>
      </c>
      <c r="F5427">
        <f>_xlfn.XLOOKUP(C5427,'Wk no''s'!B:B,'Wk no''s'!C:C,FALSE)</f>
        <v>28</v>
      </c>
    </row>
    <row r="5428" spans="1:6" x14ac:dyDescent="0.25">
      <c r="A5428" t="s">
        <v>10833</v>
      </c>
      <c r="B5428">
        <v>0</v>
      </c>
      <c r="C5428" s="1">
        <v>45848</v>
      </c>
      <c r="D5428" t="s">
        <v>2</v>
      </c>
      <c r="E5428" s="8" t="str">
        <f t="shared" si="89"/>
        <v>Blank</v>
      </c>
      <c r="F5428">
        <f>_xlfn.XLOOKUP(C5428,'Wk no''s'!B:B,'Wk no''s'!C:C,FALSE)</f>
        <v>28</v>
      </c>
    </row>
    <row r="5429" spans="1:6" x14ac:dyDescent="0.25">
      <c r="A5429" t="s">
        <v>10834</v>
      </c>
      <c r="B5429">
        <v>8</v>
      </c>
      <c r="C5429" s="1">
        <v>45849</v>
      </c>
      <c r="D5429" t="s">
        <v>2</v>
      </c>
      <c r="E5429" s="8" t="str">
        <f t="shared" si="89"/>
        <v>Not Blank</v>
      </c>
      <c r="F5429">
        <f>_xlfn.XLOOKUP(C5429,'Wk no''s'!B:B,'Wk no''s'!C:C,FALSE)</f>
        <v>28</v>
      </c>
    </row>
    <row r="5430" spans="1:6" x14ac:dyDescent="0.25">
      <c r="A5430" t="s">
        <v>10835</v>
      </c>
      <c r="B5430">
        <v>0</v>
      </c>
      <c r="C5430" s="1">
        <v>45848</v>
      </c>
      <c r="D5430" t="s">
        <v>2</v>
      </c>
      <c r="E5430" s="8" t="str">
        <f t="shared" si="89"/>
        <v>Blank</v>
      </c>
      <c r="F5430">
        <f>_xlfn.XLOOKUP(C5430,'Wk no''s'!B:B,'Wk no''s'!C:C,FALSE)</f>
        <v>28</v>
      </c>
    </row>
    <row r="5431" spans="1:6" x14ac:dyDescent="0.25">
      <c r="A5431" t="s">
        <v>10836</v>
      </c>
      <c r="B5431">
        <v>8</v>
      </c>
      <c r="C5431" s="1">
        <v>45849</v>
      </c>
      <c r="D5431" t="s">
        <v>2</v>
      </c>
      <c r="E5431" s="8" t="str">
        <f t="shared" si="89"/>
        <v>Not Blank</v>
      </c>
      <c r="F5431">
        <f>_xlfn.XLOOKUP(C5431,'Wk no''s'!B:B,'Wk no''s'!C:C,FALSE)</f>
        <v>28</v>
      </c>
    </row>
    <row r="5432" spans="1:6" x14ac:dyDescent="0.25">
      <c r="A5432" t="s">
        <v>10837</v>
      </c>
      <c r="C5432" s="1">
        <v>45848</v>
      </c>
      <c r="D5432" t="s">
        <v>2</v>
      </c>
      <c r="E5432" s="8" t="str">
        <f t="shared" si="89"/>
        <v>Blank</v>
      </c>
      <c r="F5432">
        <f>_xlfn.XLOOKUP(C5432,'Wk no''s'!B:B,'Wk no''s'!C:C,FALSE)</f>
        <v>28</v>
      </c>
    </row>
    <row r="5433" spans="1:6" x14ac:dyDescent="0.25">
      <c r="A5433" t="s">
        <v>10838</v>
      </c>
      <c r="B5433">
        <v>0</v>
      </c>
      <c r="C5433" s="1">
        <v>45848</v>
      </c>
      <c r="D5433" t="s">
        <v>2</v>
      </c>
      <c r="E5433" s="8" t="str">
        <f t="shared" si="89"/>
        <v>Blank</v>
      </c>
      <c r="F5433">
        <f>_xlfn.XLOOKUP(C5433,'Wk no''s'!B:B,'Wk no''s'!C:C,FALSE)</f>
        <v>28</v>
      </c>
    </row>
    <row r="5434" spans="1:6" x14ac:dyDescent="0.25">
      <c r="A5434" t="s">
        <v>10839</v>
      </c>
      <c r="B5434">
        <v>-8</v>
      </c>
      <c r="C5434" s="1">
        <v>45848</v>
      </c>
      <c r="D5434" t="s">
        <v>2</v>
      </c>
      <c r="E5434" s="8" t="str">
        <f t="shared" si="89"/>
        <v>Not Blank</v>
      </c>
      <c r="F5434">
        <f>_xlfn.XLOOKUP(C5434,'Wk no''s'!B:B,'Wk no''s'!C:C,FALSE)</f>
        <v>28</v>
      </c>
    </row>
    <row r="5435" spans="1:6" x14ac:dyDescent="0.25">
      <c r="A5435" t="s">
        <v>10840</v>
      </c>
      <c r="C5435" s="1">
        <v>45848</v>
      </c>
      <c r="D5435" t="s">
        <v>2</v>
      </c>
      <c r="E5435" s="8" t="str">
        <f t="shared" si="89"/>
        <v>Blank</v>
      </c>
      <c r="F5435">
        <f>_xlfn.XLOOKUP(C5435,'Wk no''s'!B:B,'Wk no''s'!C:C,FALSE)</f>
        <v>28</v>
      </c>
    </row>
    <row r="5436" spans="1:6" x14ac:dyDescent="0.25">
      <c r="A5436" t="s">
        <v>10841</v>
      </c>
      <c r="B5436">
        <v>0</v>
      </c>
      <c r="C5436" s="1">
        <v>45849</v>
      </c>
      <c r="D5436" t="s">
        <v>2</v>
      </c>
      <c r="E5436" s="8" t="str">
        <f t="shared" si="89"/>
        <v>Blank</v>
      </c>
      <c r="F5436">
        <f>_xlfn.XLOOKUP(C5436,'Wk no''s'!B:B,'Wk no''s'!C:C,FALSE)</f>
        <v>28</v>
      </c>
    </row>
    <row r="5437" spans="1:6" x14ac:dyDescent="0.25">
      <c r="A5437" t="s">
        <v>10842</v>
      </c>
      <c r="B5437">
        <v>0</v>
      </c>
      <c r="C5437" s="1">
        <v>45849</v>
      </c>
      <c r="D5437" t="s">
        <v>2</v>
      </c>
      <c r="E5437" s="8" t="str">
        <f t="shared" si="89"/>
        <v>Blank</v>
      </c>
      <c r="F5437">
        <f>_xlfn.XLOOKUP(C5437,'Wk no''s'!B:B,'Wk no''s'!C:C,FALSE)</f>
        <v>28</v>
      </c>
    </row>
    <row r="5438" spans="1:6" x14ac:dyDescent="0.25">
      <c r="A5438" t="s">
        <v>10843</v>
      </c>
      <c r="B5438">
        <v>0</v>
      </c>
      <c r="C5438" s="1">
        <v>45849</v>
      </c>
      <c r="D5438" t="s">
        <v>2</v>
      </c>
      <c r="E5438" s="8" t="str">
        <f t="shared" si="89"/>
        <v>Blank</v>
      </c>
      <c r="F5438">
        <f>_xlfn.XLOOKUP(C5438,'Wk no''s'!B:B,'Wk no''s'!C:C,FALSE)</f>
        <v>28</v>
      </c>
    </row>
    <row r="5439" spans="1:6" x14ac:dyDescent="0.25">
      <c r="A5439" t="s">
        <v>10844</v>
      </c>
      <c r="B5439">
        <v>0</v>
      </c>
      <c r="C5439" s="1">
        <v>45849</v>
      </c>
      <c r="D5439" t="s">
        <v>2</v>
      </c>
      <c r="E5439" s="8" t="str">
        <f t="shared" si="89"/>
        <v>Blank</v>
      </c>
      <c r="F5439">
        <f>_xlfn.XLOOKUP(C5439,'Wk no''s'!B:B,'Wk no''s'!C:C,FALSE)</f>
        <v>28</v>
      </c>
    </row>
    <row r="5440" spans="1:6" x14ac:dyDescent="0.25">
      <c r="A5440" t="s">
        <v>10845</v>
      </c>
      <c r="B5440">
        <v>0</v>
      </c>
      <c r="C5440" s="1">
        <v>45849</v>
      </c>
      <c r="D5440" t="s">
        <v>2</v>
      </c>
      <c r="E5440" s="8" t="str">
        <f t="shared" si="89"/>
        <v>Blank</v>
      </c>
      <c r="F5440">
        <f>_xlfn.XLOOKUP(C5440,'Wk no''s'!B:B,'Wk no''s'!C:C,FALSE)</f>
        <v>28</v>
      </c>
    </row>
    <row r="5441" spans="1:6" x14ac:dyDescent="0.25">
      <c r="A5441" t="s">
        <v>10846</v>
      </c>
      <c r="B5441">
        <v>0</v>
      </c>
      <c r="C5441" s="1">
        <v>45849</v>
      </c>
      <c r="D5441" t="s">
        <v>2</v>
      </c>
      <c r="E5441" s="8" t="str">
        <f t="shared" si="89"/>
        <v>Blank</v>
      </c>
      <c r="F5441">
        <f>_xlfn.XLOOKUP(C5441,'Wk no''s'!B:B,'Wk no''s'!C:C,FALSE)</f>
        <v>28</v>
      </c>
    </row>
    <row r="5442" spans="1:6" x14ac:dyDescent="0.25">
      <c r="A5442" t="s">
        <v>10847</v>
      </c>
      <c r="B5442">
        <v>0</v>
      </c>
      <c r="C5442" s="1">
        <v>45849</v>
      </c>
      <c r="D5442" t="s">
        <v>2</v>
      </c>
      <c r="E5442" s="8" t="str">
        <f t="shared" si="89"/>
        <v>Blank</v>
      </c>
      <c r="F5442">
        <f>_xlfn.XLOOKUP(C5442,'Wk no''s'!B:B,'Wk no''s'!C:C,FALSE)</f>
        <v>28</v>
      </c>
    </row>
    <row r="5443" spans="1:6" x14ac:dyDescent="0.25">
      <c r="A5443" t="s">
        <v>10848</v>
      </c>
      <c r="B5443">
        <v>0</v>
      </c>
      <c r="C5443" s="1">
        <v>45849</v>
      </c>
      <c r="D5443" t="s">
        <v>2</v>
      </c>
      <c r="E5443" s="8" t="str">
        <f t="shared" si="89"/>
        <v>Blank</v>
      </c>
      <c r="F5443">
        <f>_xlfn.XLOOKUP(C5443,'Wk no''s'!B:B,'Wk no''s'!C:C,FALSE)</f>
        <v>28</v>
      </c>
    </row>
    <row r="5444" spans="1:6" x14ac:dyDescent="0.25">
      <c r="A5444" t="s">
        <v>10849</v>
      </c>
      <c r="B5444">
        <v>0</v>
      </c>
      <c r="C5444" s="1">
        <v>45849</v>
      </c>
      <c r="D5444" t="s">
        <v>2</v>
      </c>
      <c r="E5444" s="8" t="str">
        <f t="shared" si="89"/>
        <v>Blank</v>
      </c>
      <c r="F5444">
        <f>_xlfn.XLOOKUP(C5444,'Wk no''s'!B:B,'Wk no''s'!C:C,FALSE)</f>
        <v>28</v>
      </c>
    </row>
    <row r="5445" spans="1:6" x14ac:dyDescent="0.25">
      <c r="A5445" t="s">
        <v>10850</v>
      </c>
      <c r="B5445">
        <v>0</v>
      </c>
      <c r="C5445" s="1">
        <v>45849</v>
      </c>
      <c r="D5445" t="s">
        <v>2</v>
      </c>
      <c r="E5445" s="8" t="str">
        <f t="shared" si="89"/>
        <v>Blank</v>
      </c>
      <c r="F5445">
        <f>_xlfn.XLOOKUP(C5445,'Wk no''s'!B:B,'Wk no''s'!C:C,FALSE)</f>
        <v>28</v>
      </c>
    </row>
    <row r="5446" spans="1:6" x14ac:dyDescent="0.25">
      <c r="A5446" t="s">
        <v>10851</v>
      </c>
      <c r="C5446" s="1">
        <v>45849</v>
      </c>
      <c r="D5446" t="s">
        <v>2</v>
      </c>
      <c r="E5446" s="8" t="str">
        <f t="shared" si="89"/>
        <v>Blank</v>
      </c>
      <c r="F5446">
        <f>_xlfn.XLOOKUP(C5446,'Wk no''s'!B:B,'Wk no''s'!C:C,FALSE)</f>
        <v>28</v>
      </c>
    </row>
    <row r="5447" spans="1:6" x14ac:dyDescent="0.25">
      <c r="A5447" t="s">
        <v>10852</v>
      </c>
      <c r="B5447">
        <v>0</v>
      </c>
      <c r="C5447" s="1">
        <v>45849</v>
      </c>
      <c r="D5447" t="s">
        <v>2</v>
      </c>
      <c r="E5447" s="8" t="str">
        <f t="shared" si="89"/>
        <v>Blank</v>
      </c>
      <c r="F5447">
        <f>_xlfn.XLOOKUP(C5447,'Wk no''s'!B:B,'Wk no''s'!C:C,FALSE)</f>
        <v>28</v>
      </c>
    </row>
    <row r="5448" spans="1:6" x14ac:dyDescent="0.25">
      <c r="A5448" t="s">
        <v>10853</v>
      </c>
      <c r="B5448">
        <v>0</v>
      </c>
      <c r="C5448" s="1">
        <v>45849</v>
      </c>
      <c r="D5448" t="s">
        <v>2</v>
      </c>
      <c r="E5448" s="8" t="str">
        <f t="shared" si="89"/>
        <v>Blank</v>
      </c>
      <c r="F5448">
        <f>_xlfn.XLOOKUP(C5448,'Wk no''s'!B:B,'Wk no''s'!C:C,FALSE)</f>
        <v>28</v>
      </c>
    </row>
    <row r="5449" spans="1:6" x14ac:dyDescent="0.25">
      <c r="A5449" t="s">
        <v>10854</v>
      </c>
      <c r="B5449">
        <v>0</v>
      </c>
      <c r="C5449" s="1">
        <v>45849</v>
      </c>
      <c r="D5449" t="s">
        <v>2</v>
      </c>
      <c r="E5449" s="8" t="str">
        <f t="shared" si="89"/>
        <v>Blank</v>
      </c>
      <c r="F5449">
        <f>_xlfn.XLOOKUP(C5449,'Wk no''s'!B:B,'Wk no''s'!C:C,FALSE)</f>
        <v>28</v>
      </c>
    </row>
    <row r="5450" spans="1:6" x14ac:dyDescent="0.25">
      <c r="A5450" t="s">
        <v>10855</v>
      </c>
      <c r="B5450">
        <v>0</v>
      </c>
      <c r="C5450" s="1">
        <v>45849</v>
      </c>
      <c r="D5450" t="s">
        <v>2</v>
      </c>
      <c r="E5450" s="8" t="str">
        <f t="shared" si="89"/>
        <v>Blank</v>
      </c>
      <c r="F5450">
        <f>_xlfn.XLOOKUP(C5450,'Wk no''s'!B:B,'Wk no''s'!C:C,FALSE)</f>
        <v>28</v>
      </c>
    </row>
    <row r="5451" spans="1:6" x14ac:dyDescent="0.25">
      <c r="A5451" t="s">
        <v>10856</v>
      </c>
      <c r="B5451">
        <v>0</v>
      </c>
      <c r="C5451" s="1">
        <v>45849</v>
      </c>
      <c r="D5451" t="s">
        <v>2</v>
      </c>
      <c r="E5451" s="8" t="str">
        <f t="shared" si="89"/>
        <v>Blank</v>
      </c>
      <c r="F5451">
        <f>_xlfn.XLOOKUP(C5451,'Wk no''s'!B:B,'Wk no''s'!C:C,FALSE)</f>
        <v>28</v>
      </c>
    </row>
    <row r="5452" spans="1:6" x14ac:dyDescent="0.25">
      <c r="A5452" t="s">
        <v>10857</v>
      </c>
      <c r="B5452">
        <v>0</v>
      </c>
      <c r="C5452" s="1">
        <v>45849</v>
      </c>
      <c r="D5452" t="s">
        <v>2</v>
      </c>
      <c r="E5452" s="8" t="str">
        <f t="shared" si="89"/>
        <v>Blank</v>
      </c>
      <c r="F5452">
        <f>_xlfn.XLOOKUP(C5452,'Wk no''s'!B:B,'Wk no''s'!C:C,FALSE)</f>
        <v>28</v>
      </c>
    </row>
    <row r="5453" spans="1:6" x14ac:dyDescent="0.25">
      <c r="A5453" t="s">
        <v>10858</v>
      </c>
      <c r="C5453" s="1">
        <v>45847</v>
      </c>
      <c r="D5453" t="s">
        <v>11</v>
      </c>
      <c r="E5453" s="8" t="str">
        <f t="shared" si="89"/>
        <v>Blank</v>
      </c>
      <c r="F5453">
        <f>_xlfn.XLOOKUP(C5453,'Wk no''s'!B:B,'Wk no''s'!C:C,FALSE)</f>
        <v>28</v>
      </c>
    </row>
    <row r="5454" spans="1:6" x14ac:dyDescent="0.25">
      <c r="A5454" t="s">
        <v>10859</v>
      </c>
      <c r="C5454" s="1">
        <v>45847</v>
      </c>
      <c r="D5454" t="s">
        <v>11</v>
      </c>
      <c r="E5454" s="8" t="str">
        <f t="shared" si="89"/>
        <v>Blank</v>
      </c>
      <c r="F5454">
        <f>_xlfn.XLOOKUP(C5454,'Wk no''s'!B:B,'Wk no''s'!C:C,FALSE)</f>
        <v>28</v>
      </c>
    </row>
    <row r="5455" spans="1:6" x14ac:dyDescent="0.25">
      <c r="A5455" t="s">
        <v>10860</v>
      </c>
      <c r="C5455" s="1">
        <v>45848</v>
      </c>
      <c r="D5455" t="s">
        <v>11</v>
      </c>
      <c r="E5455" s="8" t="str">
        <f t="shared" si="89"/>
        <v>Blank</v>
      </c>
      <c r="F5455">
        <f>_xlfn.XLOOKUP(C5455,'Wk no''s'!B:B,'Wk no''s'!C:C,FALSE)</f>
        <v>28</v>
      </c>
    </row>
    <row r="5456" spans="1:6" x14ac:dyDescent="0.25">
      <c r="A5456" t="s">
        <v>11175</v>
      </c>
      <c r="B5456">
        <v>72</v>
      </c>
      <c r="C5456" s="1">
        <v>45853</v>
      </c>
      <c r="D5456" t="s">
        <v>1</v>
      </c>
      <c r="E5456" s="8" t="str">
        <f t="shared" si="89"/>
        <v>Not Blank</v>
      </c>
      <c r="F5456">
        <f>_xlfn.XLOOKUP(C5456,'Wk no''s'!B:B,'Wk no''s'!C:C,FALSE)</f>
        <v>29</v>
      </c>
    </row>
    <row r="5457" spans="1:6" x14ac:dyDescent="0.25">
      <c r="A5457" t="s">
        <v>11178</v>
      </c>
      <c r="B5457">
        <v>32</v>
      </c>
      <c r="C5457" s="1">
        <v>45855</v>
      </c>
      <c r="D5457" t="s">
        <v>8</v>
      </c>
      <c r="E5457" s="8" t="str">
        <f t="shared" si="89"/>
        <v>Not Blank</v>
      </c>
      <c r="F5457">
        <f>_xlfn.XLOOKUP(C5457,'Wk no''s'!B:B,'Wk no''s'!C:C,FALSE)</f>
        <v>29</v>
      </c>
    </row>
    <row r="5458" spans="1:6" x14ac:dyDescent="0.25">
      <c r="A5458" t="s">
        <v>11200</v>
      </c>
      <c r="C5458" s="1">
        <v>45855</v>
      </c>
      <c r="D5458" t="s">
        <v>192</v>
      </c>
      <c r="E5458" s="8" t="str">
        <f t="shared" ref="E5458:E5521" si="90">IF(B5458=0,"Blank","Not Blank")</f>
        <v>Blank</v>
      </c>
      <c r="F5458">
        <f>_xlfn.XLOOKUP(C5458,'Wk no''s'!B:B,'Wk no''s'!C:C,FALSE)</f>
        <v>29</v>
      </c>
    </row>
    <row r="5459" spans="1:6" x14ac:dyDescent="0.25">
      <c r="A5459" t="s">
        <v>11417</v>
      </c>
      <c r="C5459" s="1">
        <v>45853</v>
      </c>
      <c r="D5459" t="s">
        <v>192</v>
      </c>
      <c r="E5459" s="8" t="str">
        <f t="shared" si="90"/>
        <v>Blank</v>
      </c>
      <c r="F5459">
        <f>_xlfn.XLOOKUP(C5459,'Wk no''s'!B:B,'Wk no''s'!C:C,FALSE)</f>
        <v>29</v>
      </c>
    </row>
    <row r="5460" spans="1:6" x14ac:dyDescent="0.25">
      <c r="A5460" t="s">
        <v>11418</v>
      </c>
      <c r="C5460" s="1">
        <v>45855</v>
      </c>
      <c r="D5460" t="s">
        <v>192</v>
      </c>
      <c r="E5460" s="8" t="str">
        <f t="shared" si="90"/>
        <v>Blank</v>
      </c>
      <c r="F5460">
        <f>_xlfn.XLOOKUP(C5460,'Wk no''s'!B:B,'Wk no''s'!C:C,FALSE)</f>
        <v>29</v>
      </c>
    </row>
    <row r="5461" spans="1:6" x14ac:dyDescent="0.25">
      <c r="A5461" t="s">
        <v>11194</v>
      </c>
      <c r="C5461" s="1">
        <v>45854</v>
      </c>
      <c r="D5461" t="s">
        <v>192</v>
      </c>
      <c r="E5461" s="8" t="str">
        <f t="shared" si="90"/>
        <v>Blank</v>
      </c>
      <c r="F5461">
        <f>_xlfn.XLOOKUP(C5461,'Wk no''s'!B:B,'Wk no''s'!C:C,FALSE)</f>
        <v>29</v>
      </c>
    </row>
    <row r="5462" spans="1:6" x14ac:dyDescent="0.25">
      <c r="A5462" t="s">
        <v>11180</v>
      </c>
      <c r="C5462" s="1">
        <v>45855</v>
      </c>
      <c r="D5462" t="s">
        <v>192</v>
      </c>
      <c r="E5462" s="8" t="str">
        <f t="shared" si="90"/>
        <v>Blank</v>
      </c>
      <c r="F5462">
        <f>_xlfn.XLOOKUP(C5462,'Wk no''s'!B:B,'Wk no''s'!C:C,FALSE)</f>
        <v>29</v>
      </c>
    </row>
    <row r="5463" spans="1:6" x14ac:dyDescent="0.25">
      <c r="A5463" t="s">
        <v>11419</v>
      </c>
      <c r="C5463" s="1">
        <v>45853</v>
      </c>
      <c r="D5463" t="s">
        <v>192</v>
      </c>
      <c r="E5463" s="8" t="str">
        <f t="shared" si="90"/>
        <v>Blank</v>
      </c>
      <c r="F5463">
        <f>_xlfn.XLOOKUP(C5463,'Wk no''s'!B:B,'Wk no''s'!C:C,FALSE)</f>
        <v>29</v>
      </c>
    </row>
    <row r="5464" spans="1:6" x14ac:dyDescent="0.25">
      <c r="A5464" t="s">
        <v>11189</v>
      </c>
      <c r="C5464" s="1">
        <v>45853</v>
      </c>
      <c r="D5464" t="s">
        <v>192</v>
      </c>
      <c r="E5464" s="8" t="str">
        <f t="shared" si="90"/>
        <v>Blank</v>
      </c>
      <c r="F5464">
        <f>_xlfn.XLOOKUP(C5464,'Wk no''s'!B:B,'Wk no''s'!C:C,FALSE)</f>
        <v>29</v>
      </c>
    </row>
    <row r="5465" spans="1:6" x14ac:dyDescent="0.25">
      <c r="A5465" t="s">
        <v>11420</v>
      </c>
      <c r="C5465" s="1">
        <v>45855</v>
      </c>
      <c r="D5465" t="s">
        <v>192</v>
      </c>
      <c r="E5465" s="8" t="str">
        <f t="shared" si="90"/>
        <v>Blank</v>
      </c>
      <c r="F5465">
        <f>_xlfn.XLOOKUP(C5465,'Wk no''s'!B:B,'Wk no''s'!C:C,FALSE)</f>
        <v>29</v>
      </c>
    </row>
    <row r="5466" spans="1:6" x14ac:dyDescent="0.25">
      <c r="A5466" t="s">
        <v>11185</v>
      </c>
      <c r="C5466" s="1">
        <v>45853</v>
      </c>
      <c r="D5466" t="s">
        <v>192</v>
      </c>
      <c r="E5466" s="8" t="str">
        <f t="shared" si="90"/>
        <v>Blank</v>
      </c>
      <c r="F5466">
        <f>_xlfn.XLOOKUP(C5466,'Wk no''s'!B:B,'Wk no''s'!C:C,FALSE)</f>
        <v>29</v>
      </c>
    </row>
    <row r="5467" spans="1:6" x14ac:dyDescent="0.25">
      <c r="A5467" t="s">
        <v>11183</v>
      </c>
      <c r="C5467" s="1">
        <v>45855</v>
      </c>
      <c r="D5467" t="s">
        <v>192</v>
      </c>
      <c r="E5467" s="8" t="str">
        <f t="shared" si="90"/>
        <v>Blank</v>
      </c>
      <c r="F5467">
        <f>_xlfn.XLOOKUP(C5467,'Wk no''s'!B:B,'Wk no''s'!C:C,FALSE)</f>
        <v>29</v>
      </c>
    </row>
    <row r="5468" spans="1:6" x14ac:dyDescent="0.25">
      <c r="A5468" t="s">
        <v>11421</v>
      </c>
      <c r="C5468" s="1">
        <v>45853</v>
      </c>
      <c r="D5468" t="s">
        <v>192</v>
      </c>
      <c r="E5468" s="8" t="str">
        <f t="shared" si="90"/>
        <v>Blank</v>
      </c>
      <c r="F5468">
        <f>_xlfn.XLOOKUP(C5468,'Wk no''s'!B:B,'Wk no''s'!C:C,FALSE)</f>
        <v>29</v>
      </c>
    </row>
    <row r="5469" spans="1:6" x14ac:dyDescent="0.25">
      <c r="A5469" t="s">
        <v>11422</v>
      </c>
      <c r="C5469" s="1">
        <v>45854</v>
      </c>
      <c r="D5469" t="s">
        <v>192</v>
      </c>
      <c r="E5469" s="8" t="str">
        <f t="shared" si="90"/>
        <v>Blank</v>
      </c>
      <c r="F5469">
        <f>_xlfn.XLOOKUP(C5469,'Wk no''s'!B:B,'Wk no''s'!C:C,FALSE)</f>
        <v>29</v>
      </c>
    </row>
    <row r="5470" spans="1:6" x14ac:dyDescent="0.25">
      <c r="A5470" t="s">
        <v>11196</v>
      </c>
      <c r="C5470" s="1">
        <v>45854</v>
      </c>
      <c r="D5470" t="s">
        <v>192</v>
      </c>
      <c r="E5470" s="8" t="str">
        <f t="shared" si="90"/>
        <v>Blank</v>
      </c>
      <c r="F5470">
        <f>_xlfn.XLOOKUP(C5470,'Wk no''s'!B:B,'Wk no''s'!C:C,FALSE)</f>
        <v>29</v>
      </c>
    </row>
    <row r="5471" spans="1:6" x14ac:dyDescent="0.25">
      <c r="A5471" t="s">
        <v>11423</v>
      </c>
      <c r="C5471" s="1">
        <v>45853</v>
      </c>
      <c r="D5471" t="s">
        <v>192</v>
      </c>
      <c r="E5471" s="8" t="str">
        <f t="shared" si="90"/>
        <v>Blank</v>
      </c>
      <c r="F5471">
        <f>_xlfn.XLOOKUP(C5471,'Wk no''s'!B:B,'Wk no''s'!C:C,FALSE)</f>
        <v>29</v>
      </c>
    </row>
    <row r="5472" spans="1:6" x14ac:dyDescent="0.25">
      <c r="A5472" t="s">
        <v>11424</v>
      </c>
      <c r="C5472" s="1">
        <v>45854</v>
      </c>
      <c r="D5472" t="s">
        <v>192</v>
      </c>
      <c r="E5472" s="8" t="str">
        <f t="shared" si="90"/>
        <v>Blank</v>
      </c>
      <c r="F5472">
        <f>_xlfn.XLOOKUP(C5472,'Wk no''s'!B:B,'Wk no''s'!C:C,FALSE)</f>
        <v>29</v>
      </c>
    </row>
    <row r="5473" spans="1:6" x14ac:dyDescent="0.25">
      <c r="A5473" t="s">
        <v>11425</v>
      </c>
      <c r="C5473" s="1">
        <v>45855</v>
      </c>
      <c r="D5473" t="s">
        <v>192</v>
      </c>
      <c r="E5473" s="8" t="str">
        <f t="shared" si="90"/>
        <v>Blank</v>
      </c>
      <c r="F5473">
        <f>_xlfn.XLOOKUP(C5473,'Wk no''s'!B:B,'Wk no''s'!C:C,FALSE)</f>
        <v>29</v>
      </c>
    </row>
    <row r="5474" spans="1:6" x14ac:dyDescent="0.25">
      <c r="A5474" t="s">
        <v>11426</v>
      </c>
      <c r="C5474" s="1">
        <v>45855</v>
      </c>
      <c r="D5474" t="s">
        <v>192</v>
      </c>
      <c r="E5474" s="8" t="str">
        <f t="shared" si="90"/>
        <v>Blank</v>
      </c>
      <c r="F5474">
        <f>_xlfn.XLOOKUP(C5474,'Wk no''s'!B:B,'Wk no''s'!C:C,FALSE)</f>
        <v>29</v>
      </c>
    </row>
    <row r="5475" spans="1:6" x14ac:dyDescent="0.25">
      <c r="A5475" t="s">
        <v>11427</v>
      </c>
      <c r="C5475" s="1">
        <v>45854</v>
      </c>
      <c r="D5475" t="s">
        <v>192</v>
      </c>
      <c r="E5475" s="8" t="str">
        <f t="shared" si="90"/>
        <v>Blank</v>
      </c>
      <c r="F5475">
        <f>_xlfn.XLOOKUP(C5475,'Wk no''s'!B:B,'Wk no''s'!C:C,FALSE)</f>
        <v>29</v>
      </c>
    </row>
    <row r="5476" spans="1:6" x14ac:dyDescent="0.25">
      <c r="A5476" t="s">
        <v>11428</v>
      </c>
      <c r="C5476" s="1">
        <v>45854</v>
      </c>
      <c r="D5476" t="s">
        <v>192</v>
      </c>
      <c r="E5476" s="8" t="str">
        <f t="shared" si="90"/>
        <v>Blank</v>
      </c>
      <c r="F5476">
        <f>_xlfn.XLOOKUP(C5476,'Wk no''s'!B:B,'Wk no''s'!C:C,FALSE)</f>
        <v>29</v>
      </c>
    </row>
    <row r="5477" spans="1:6" x14ac:dyDescent="0.25">
      <c r="A5477" t="s">
        <v>11429</v>
      </c>
      <c r="C5477" s="1">
        <v>45853</v>
      </c>
      <c r="D5477" t="s">
        <v>192</v>
      </c>
      <c r="E5477" s="8" t="str">
        <f t="shared" si="90"/>
        <v>Blank</v>
      </c>
      <c r="F5477">
        <f>_xlfn.XLOOKUP(C5477,'Wk no''s'!B:B,'Wk no''s'!C:C,FALSE)</f>
        <v>29</v>
      </c>
    </row>
    <row r="5478" spans="1:6" x14ac:dyDescent="0.25">
      <c r="A5478" t="s">
        <v>11430</v>
      </c>
      <c r="C5478" s="1">
        <v>45853</v>
      </c>
      <c r="D5478" t="s">
        <v>192</v>
      </c>
      <c r="E5478" s="8" t="str">
        <f t="shared" si="90"/>
        <v>Blank</v>
      </c>
      <c r="F5478">
        <f>_xlfn.XLOOKUP(C5478,'Wk no''s'!B:B,'Wk no''s'!C:C,FALSE)</f>
        <v>29</v>
      </c>
    </row>
    <row r="5479" spans="1:6" x14ac:dyDescent="0.25">
      <c r="A5479" t="s">
        <v>11187</v>
      </c>
      <c r="C5479" s="1">
        <v>45853</v>
      </c>
      <c r="D5479" t="s">
        <v>192</v>
      </c>
      <c r="E5479" s="8" t="str">
        <f t="shared" si="90"/>
        <v>Blank</v>
      </c>
      <c r="F5479">
        <f>_xlfn.XLOOKUP(C5479,'Wk no''s'!B:B,'Wk no''s'!C:C,FALSE)</f>
        <v>29</v>
      </c>
    </row>
    <row r="5480" spans="1:6" x14ac:dyDescent="0.25">
      <c r="A5480" t="s">
        <v>11192</v>
      </c>
      <c r="C5480" s="1">
        <v>45853</v>
      </c>
      <c r="D5480" t="s">
        <v>192</v>
      </c>
      <c r="E5480" s="8" t="str">
        <f t="shared" si="90"/>
        <v>Blank</v>
      </c>
      <c r="F5480">
        <f>_xlfn.XLOOKUP(C5480,'Wk no''s'!B:B,'Wk no''s'!C:C,FALSE)</f>
        <v>29</v>
      </c>
    </row>
    <row r="5481" spans="1:6" x14ac:dyDescent="0.25">
      <c r="A5481" t="s">
        <v>11198</v>
      </c>
      <c r="C5481" s="1">
        <v>45854</v>
      </c>
      <c r="D5481" t="s">
        <v>192</v>
      </c>
      <c r="E5481" s="8" t="str">
        <f t="shared" si="90"/>
        <v>Blank</v>
      </c>
      <c r="F5481">
        <f>_xlfn.XLOOKUP(C5481,'Wk no''s'!B:B,'Wk no''s'!C:C,FALSE)</f>
        <v>29</v>
      </c>
    </row>
    <row r="5482" spans="1:6" x14ac:dyDescent="0.25">
      <c r="A5482" t="s">
        <v>11431</v>
      </c>
      <c r="C5482" s="1">
        <v>45854</v>
      </c>
      <c r="D5482" t="s">
        <v>192</v>
      </c>
      <c r="E5482" s="8" t="str">
        <f t="shared" si="90"/>
        <v>Blank</v>
      </c>
      <c r="F5482">
        <f>_xlfn.XLOOKUP(C5482,'Wk no''s'!B:B,'Wk no''s'!C:C,FALSE)</f>
        <v>29</v>
      </c>
    </row>
    <row r="5483" spans="1:6" x14ac:dyDescent="0.25">
      <c r="A5483" t="s">
        <v>11432</v>
      </c>
      <c r="C5483" s="1">
        <v>45854</v>
      </c>
      <c r="D5483" t="s">
        <v>192</v>
      </c>
      <c r="E5483" s="8" t="str">
        <f t="shared" si="90"/>
        <v>Blank</v>
      </c>
      <c r="F5483">
        <f>_xlfn.XLOOKUP(C5483,'Wk no''s'!B:B,'Wk no''s'!C:C,FALSE)</f>
        <v>29</v>
      </c>
    </row>
    <row r="5484" spans="1:6" x14ac:dyDescent="0.25">
      <c r="A5484" t="s">
        <v>11433</v>
      </c>
      <c r="C5484" s="1">
        <v>45854</v>
      </c>
      <c r="D5484" t="s">
        <v>192</v>
      </c>
      <c r="E5484" s="8" t="str">
        <f t="shared" si="90"/>
        <v>Blank</v>
      </c>
      <c r="F5484">
        <f>_xlfn.XLOOKUP(C5484,'Wk no''s'!B:B,'Wk no''s'!C:C,FALSE)</f>
        <v>29</v>
      </c>
    </row>
    <row r="5485" spans="1:6" x14ac:dyDescent="0.25">
      <c r="A5485" t="s">
        <v>11434</v>
      </c>
      <c r="C5485" s="1">
        <v>45855</v>
      </c>
      <c r="D5485" t="s">
        <v>192</v>
      </c>
      <c r="E5485" s="8" t="str">
        <f t="shared" si="90"/>
        <v>Blank</v>
      </c>
      <c r="F5485">
        <f>_xlfn.XLOOKUP(C5485,'Wk no''s'!B:B,'Wk no''s'!C:C,FALSE)</f>
        <v>29</v>
      </c>
    </row>
    <row r="5486" spans="1:6" x14ac:dyDescent="0.25">
      <c r="A5486" t="s">
        <v>11435</v>
      </c>
      <c r="C5486" s="1">
        <v>45855</v>
      </c>
      <c r="D5486" t="s">
        <v>192</v>
      </c>
      <c r="E5486" s="8" t="str">
        <f t="shared" si="90"/>
        <v>Blank</v>
      </c>
      <c r="F5486">
        <f>_xlfn.XLOOKUP(C5486,'Wk no''s'!B:B,'Wk no''s'!C:C,FALSE)</f>
        <v>29</v>
      </c>
    </row>
    <row r="5487" spans="1:6" x14ac:dyDescent="0.25">
      <c r="A5487" t="s">
        <v>11436</v>
      </c>
      <c r="C5487" s="1">
        <v>45856</v>
      </c>
      <c r="D5487" t="s">
        <v>192</v>
      </c>
      <c r="E5487" s="8" t="str">
        <f t="shared" si="90"/>
        <v>Blank</v>
      </c>
      <c r="F5487">
        <f>_xlfn.XLOOKUP(C5487,'Wk no''s'!B:B,'Wk no''s'!C:C,FALSE)</f>
        <v>29</v>
      </c>
    </row>
    <row r="5488" spans="1:6" x14ac:dyDescent="0.25">
      <c r="A5488" t="s">
        <v>11204</v>
      </c>
      <c r="B5488">
        <v>128</v>
      </c>
      <c r="C5488" s="1">
        <v>45852</v>
      </c>
      <c r="D5488" t="s">
        <v>184</v>
      </c>
      <c r="E5488" s="8" t="str">
        <f t="shared" si="90"/>
        <v>Not Blank</v>
      </c>
      <c r="F5488">
        <f>_xlfn.XLOOKUP(C5488,'Wk no''s'!B:B,'Wk no''s'!C:C,FALSE)</f>
        <v>29</v>
      </c>
    </row>
    <row r="5489" spans="1:6" x14ac:dyDescent="0.25">
      <c r="A5489" t="s">
        <v>11206</v>
      </c>
      <c r="B5489">
        <v>8</v>
      </c>
      <c r="C5489" s="1">
        <v>45854</v>
      </c>
      <c r="D5489" t="s">
        <v>184</v>
      </c>
      <c r="E5489" s="8" t="str">
        <f t="shared" si="90"/>
        <v>Not Blank</v>
      </c>
      <c r="F5489">
        <f>_xlfn.XLOOKUP(C5489,'Wk no''s'!B:B,'Wk no''s'!C:C,FALSE)</f>
        <v>29</v>
      </c>
    </row>
    <row r="5490" spans="1:6" x14ac:dyDescent="0.25">
      <c r="A5490" t="s">
        <v>11202</v>
      </c>
      <c r="B5490">
        <v>0</v>
      </c>
      <c r="C5490" s="1">
        <v>45855</v>
      </c>
      <c r="D5490" t="s">
        <v>184</v>
      </c>
      <c r="E5490" s="8" t="str">
        <f t="shared" si="90"/>
        <v>Blank</v>
      </c>
      <c r="F5490">
        <f>_xlfn.XLOOKUP(C5490,'Wk no''s'!B:B,'Wk no''s'!C:C,FALSE)</f>
        <v>29</v>
      </c>
    </row>
    <row r="5491" spans="1:6" x14ac:dyDescent="0.25">
      <c r="A5491" t="s">
        <v>11211</v>
      </c>
      <c r="B5491">
        <v>336</v>
      </c>
      <c r="C5491" s="1">
        <v>45854</v>
      </c>
      <c r="D5491" t="s">
        <v>15</v>
      </c>
      <c r="E5491" s="8" t="str">
        <f t="shared" si="90"/>
        <v>Not Blank</v>
      </c>
      <c r="F5491">
        <f>_xlfn.XLOOKUP(C5491,'Wk no''s'!B:B,'Wk no''s'!C:C,FALSE)</f>
        <v>29</v>
      </c>
    </row>
    <row r="5492" spans="1:6" x14ac:dyDescent="0.25">
      <c r="A5492" t="s">
        <v>11221</v>
      </c>
      <c r="B5492">
        <v>168</v>
      </c>
      <c r="C5492" s="1">
        <v>45853</v>
      </c>
      <c r="D5492" t="s">
        <v>15</v>
      </c>
      <c r="E5492" s="8" t="str">
        <f t="shared" si="90"/>
        <v>Not Blank</v>
      </c>
      <c r="F5492">
        <f>_xlfn.XLOOKUP(C5492,'Wk no''s'!B:B,'Wk no''s'!C:C,FALSE)</f>
        <v>29</v>
      </c>
    </row>
    <row r="5493" spans="1:6" x14ac:dyDescent="0.25">
      <c r="A5493" t="s">
        <v>11219</v>
      </c>
      <c r="B5493">
        <v>24</v>
      </c>
      <c r="C5493" s="1">
        <v>45853</v>
      </c>
      <c r="D5493" t="s">
        <v>15</v>
      </c>
      <c r="E5493" s="8" t="str">
        <f t="shared" si="90"/>
        <v>Not Blank</v>
      </c>
      <c r="F5493">
        <f>_xlfn.XLOOKUP(C5493,'Wk no''s'!B:B,'Wk no''s'!C:C,FALSE)</f>
        <v>29</v>
      </c>
    </row>
    <row r="5494" spans="1:6" x14ac:dyDescent="0.25">
      <c r="A5494" t="s">
        <v>11208</v>
      </c>
      <c r="B5494">
        <v>32</v>
      </c>
      <c r="C5494" s="1">
        <v>45854</v>
      </c>
      <c r="D5494" t="s">
        <v>15</v>
      </c>
      <c r="E5494" s="8" t="str">
        <f t="shared" si="90"/>
        <v>Not Blank</v>
      </c>
      <c r="F5494">
        <f>_xlfn.XLOOKUP(C5494,'Wk no''s'!B:B,'Wk no''s'!C:C,FALSE)</f>
        <v>29</v>
      </c>
    </row>
    <row r="5495" spans="1:6" x14ac:dyDescent="0.25">
      <c r="A5495" t="s">
        <v>11223</v>
      </c>
      <c r="B5495">
        <v>8</v>
      </c>
      <c r="C5495" s="1">
        <v>45852</v>
      </c>
      <c r="D5495" t="s">
        <v>15</v>
      </c>
      <c r="E5495" s="8" t="str">
        <f t="shared" si="90"/>
        <v>Not Blank</v>
      </c>
      <c r="F5495">
        <f>_xlfn.XLOOKUP(C5495,'Wk no''s'!B:B,'Wk no''s'!C:C,FALSE)</f>
        <v>29</v>
      </c>
    </row>
    <row r="5496" spans="1:6" x14ac:dyDescent="0.25">
      <c r="A5496" t="s">
        <v>11214</v>
      </c>
      <c r="B5496">
        <v>8</v>
      </c>
      <c r="C5496" s="1">
        <v>45854</v>
      </c>
      <c r="D5496" t="s">
        <v>15</v>
      </c>
      <c r="E5496" s="8" t="str">
        <f t="shared" si="90"/>
        <v>Not Blank</v>
      </c>
      <c r="F5496">
        <f>_xlfn.XLOOKUP(C5496,'Wk no''s'!B:B,'Wk no''s'!C:C,FALSE)</f>
        <v>29</v>
      </c>
    </row>
    <row r="5497" spans="1:6" x14ac:dyDescent="0.25">
      <c r="A5497" t="s">
        <v>11217</v>
      </c>
      <c r="B5497">
        <v>8</v>
      </c>
      <c r="C5497" s="1">
        <v>45855</v>
      </c>
      <c r="D5497" t="s">
        <v>15</v>
      </c>
      <c r="E5497" s="8" t="str">
        <f t="shared" si="90"/>
        <v>Not Blank</v>
      </c>
      <c r="F5497">
        <f>_xlfn.XLOOKUP(C5497,'Wk no''s'!B:B,'Wk no''s'!C:C,FALSE)</f>
        <v>29</v>
      </c>
    </row>
    <row r="5498" spans="1:6" x14ac:dyDescent="0.25">
      <c r="A5498" t="s">
        <v>11437</v>
      </c>
      <c r="B5498">
        <v>0</v>
      </c>
      <c r="C5498" s="1">
        <v>45855</v>
      </c>
      <c r="D5498" t="s">
        <v>15</v>
      </c>
      <c r="E5498" s="8" t="str">
        <f t="shared" si="90"/>
        <v>Blank</v>
      </c>
      <c r="F5498">
        <f>_xlfn.XLOOKUP(C5498,'Wk no''s'!B:B,'Wk no''s'!C:C,FALSE)</f>
        <v>29</v>
      </c>
    </row>
    <row r="5499" spans="1:6" x14ac:dyDescent="0.25">
      <c r="A5499" t="s">
        <v>10718</v>
      </c>
      <c r="B5499">
        <v>56</v>
      </c>
      <c r="C5499" s="1">
        <v>45853</v>
      </c>
      <c r="D5499" t="s">
        <v>141</v>
      </c>
      <c r="E5499" s="8" t="str">
        <f t="shared" si="90"/>
        <v>Not Blank</v>
      </c>
      <c r="F5499">
        <f>_xlfn.XLOOKUP(C5499,'Wk no''s'!B:B,'Wk no''s'!C:C,FALSE)</f>
        <v>29</v>
      </c>
    </row>
    <row r="5500" spans="1:6" x14ac:dyDescent="0.25">
      <c r="A5500" t="s">
        <v>11270</v>
      </c>
      <c r="B5500">
        <v>128</v>
      </c>
      <c r="C5500" s="1">
        <v>45854</v>
      </c>
      <c r="D5500" t="s">
        <v>2</v>
      </c>
      <c r="E5500" s="8" t="str">
        <f t="shared" si="90"/>
        <v>Not Blank</v>
      </c>
      <c r="F5500">
        <f>_xlfn.XLOOKUP(C5500,'Wk no''s'!B:B,'Wk no''s'!C:C,FALSE)</f>
        <v>29</v>
      </c>
    </row>
    <row r="5501" spans="1:6" x14ac:dyDescent="0.25">
      <c r="A5501" t="s">
        <v>11298</v>
      </c>
      <c r="C5501" s="1">
        <v>45854</v>
      </c>
      <c r="D5501" t="s">
        <v>2</v>
      </c>
      <c r="E5501" s="8" t="str">
        <f t="shared" si="90"/>
        <v>Blank</v>
      </c>
      <c r="F5501">
        <f>_xlfn.XLOOKUP(C5501,'Wk no''s'!B:B,'Wk no''s'!C:C,FALSE)</f>
        <v>29</v>
      </c>
    </row>
    <row r="5502" spans="1:6" x14ac:dyDescent="0.25">
      <c r="A5502" t="s">
        <v>11337</v>
      </c>
      <c r="B5502">
        <v>64</v>
      </c>
      <c r="C5502" s="1">
        <v>45852</v>
      </c>
      <c r="D5502" t="s">
        <v>2</v>
      </c>
      <c r="E5502" s="8" t="str">
        <f t="shared" si="90"/>
        <v>Not Blank</v>
      </c>
      <c r="F5502">
        <f>_xlfn.XLOOKUP(C5502,'Wk no''s'!B:B,'Wk no''s'!C:C,FALSE)</f>
        <v>29</v>
      </c>
    </row>
    <row r="5503" spans="1:6" x14ac:dyDescent="0.25">
      <c r="A5503" t="s">
        <v>11380</v>
      </c>
      <c r="B5503">
        <v>48</v>
      </c>
      <c r="C5503" s="1">
        <v>45852</v>
      </c>
      <c r="D5503" t="s">
        <v>2</v>
      </c>
      <c r="E5503" s="8" t="str">
        <f t="shared" si="90"/>
        <v>Not Blank</v>
      </c>
      <c r="F5503">
        <f>_xlfn.XLOOKUP(C5503,'Wk no''s'!B:B,'Wk no''s'!C:C,FALSE)</f>
        <v>29</v>
      </c>
    </row>
    <row r="5504" spans="1:6" x14ac:dyDescent="0.25">
      <c r="A5504" t="s">
        <v>11257</v>
      </c>
      <c r="B5504">
        <v>56</v>
      </c>
      <c r="C5504" s="1">
        <v>45854</v>
      </c>
      <c r="D5504" t="s">
        <v>2</v>
      </c>
      <c r="E5504" s="8" t="str">
        <f t="shared" si="90"/>
        <v>Not Blank</v>
      </c>
      <c r="F5504">
        <f>_xlfn.XLOOKUP(C5504,'Wk no''s'!B:B,'Wk no''s'!C:C,FALSE)</f>
        <v>29</v>
      </c>
    </row>
    <row r="5505" spans="1:6" x14ac:dyDescent="0.25">
      <c r="A5505" t="s">
        <v>11350</v>
      </c>
      <c r="B5505">
        <v>40</v>
      </c>
      <c r="C5505" s="1">
        <v>45853</v>
      </c>
      <c r="D5505" t="s">
        <v>2</v>
      </c>
      <c r="E5505" s="8" t="str">
        <f t="shared" si="90"/>
        <v>Not Blank</v>
      </c>
      <c r="F5505">
        <f>_xlfn.XLOOKUP(C5505,'Wk no''s'!B:B,'Wk no''s'!C:C,FALSE)</f>
        <v>29</v>
      </c>
    </row>
    <row r="5506" spans="1:6" x14ac:dyDescent="0.25">
      <c r="A5506" t="s">
        <v>11378</v>
      </c>
      <c r="B5506">
        <v>56</v>
      </c>
      <c r="C5506" s="1">
        <v>45856</v>
      </c>
      <c r="D5506" t="s">
        <v>2</v>
      </c>
      <c r="E5506" s="8" t="str">
        <f t="shared" si="90"/>
        <v>Not Blank</v>
      </c>
      <c r="F5506">
        <f>_xlfn.XLOOKUP(C5506,'Wk no''s'!B:B,'Wk no''s'!C:C,FALSE)</f>
        <v>29</v>
      </c>
    </row>
    <row r="5507" spans="1:6" x14ac:dyDescent="0.25">
      <c r="A5507" t="s">
        <v>11267</v>
      </c>
      <c r="B5507">
        <v>24</v>
      </c>
      <c r="C5507" s="1">
        <v>45853</v>
      </c>
      <c r="D5507" t="s">
        <v>2</v>
      </c>
      <c r="E5507" s="8" t="str">
        <f t="shared" si="90"/>
        <v>Not Blank</v>
      </c>
      <c r="F5507">
        <f>_xlfn.XLOOKUP(C5507,'Wk no''s'!B:B,'Wk no''s'!C:C,FALSE)</f>
        <v>29</v>
      </c>
    </row>
    <row r="5508" spans="1:6" x14ac:dyDescent="0.25">
      <c r="A5508" t="s">
        <v>11253</v>
      </c>
      <c r="B5508">
        <v>32</v>
      </c>
      <c r="C5508" s="1">
        <v>45854</v>
      </c>
      <c r="D5508" t="s">
        <v>2</v>
      </c>
      <c r="E5508" s="8" t="str">
        <f t="shared" si="90"/>
        <v>Not Blank</v>
      </c>
      <c r="F5508">
        <f>_xlfn.XLOOKUP(C5508,'Wk no''s'!B:B,'Wk no''s'!C:C,FALSE)</f>
        <v>29</v>
      </c>
    </row>
    <row r="5509" spans="1:6" x14ac:dyDescent="0.25">
      <c r="A5509" t="s">
        <v>11393</v>
      </c>
      <c r="B5509">
        <v>40</v>
      </c>
      <c r="C5509" s="1">
        <v>45855</v>
      </c>
      <c r="D5509" t="s">
        <v>2</v>
      </c>
      <c r="E5509" s="8" t="str">
        <f t="shared" si="90"/>
        <v>Not Blank</v>
      </c>
      <c r="F5509">
        <f>_xlfn.XLOOKUP(C5509,'Wk no''s'!B:B,'Wk no''s'!C:C,FALSE)</f>
        <v>29</v>
      </c>
    </row>
    <row r="5510" spans="1:6" x14ac:dyDescent="0.25">
      <c r="A5510" t="s">
        <v>11315</v>
      </c>
      <c r="B5510">
        <v>8</v>
      </c>
      <c r="C5510" s="1">
        <v>45852</v>
      </c>
      <c r="D5510" t="s">
        <v>2</v>
      </c>
      <c r="E5510" s="8" t="str">
        <f t="shared" si="90"/>
        <v>Not Blank</v>
      </c>
      <c r="F5510">
        <f>_xlfn.XLOOKUP(C5510,'Wk no''s'!B:B,'Wk no''s'!C:C,FALSE)</f>
        <v>29</v>
      </c>
    </row>
    <row r="5511" spans="1:6" x14ac:dyDescent="0.25">
      <c r="A5511" t="s">
        <v>11306</v>
      </c>
      <c r="B5511">
        <v>24</v>
      </c>
      <c r="C5511" s="1">
        <v>45854</v>
      </c>
      <c r="D5511" t="s">
        <v>2</v>
      </c>
      <c r="E5511" s="8" t="str">
        <f t="shared" si="90"/>
        <v>Not Blank</v>
      </c>
      <c r="F5511">
        <f>_xlfn.XLOOKUP(C5511,'Wk no''s'!B:B,'Wk no''s'!C:C,FALSE)</f>
        <v>29</v>
      </c>
    </row>
    <row r="5512" spans="1:6" x14ac:dyDescent="0.25">
      <c r="A5512" t="s">
        <v>11438</v>
      </c>
      <c r="C5512" s="1">
        <v>45852</v>
      </c>
      <c r="D5512" t="s">
        <v>2</v>
      </c>
      <c r="E5512" s="8" t="str">
        <f t="shared" si="90"/>
        <v>Blank</v>
      </c>
      <c r="F5512">
        <f>_xlfn.XLOOKUP(C5512,'Wk no''s'!B:B,'Wk no''s'!C:C,FALSE)</f>
        <v>29</v>
      </c>
    </row>
    <row r="5513" spans="1:6" x14ac:dyDescent="0.25">
      <c r="A5513" t="s">
        <v>11281</v>
      </c>
      <c r="B5513">
        <v>0</v>
      </c>
      <c r="C5513" s="1">
        <v>45852</v>
      </c>
      <c r="D5513" t="s">
        <v>2</v>
      </c>
      <c r="E5513" s="8" t="str">
        <f t="shared" si="90"/>
        <v>Blank</v>
      </c>
      <c r="F5513">
        <f>_xlfn.XLOOKUP(C5513,'Wk no''s'!B:B,'Wk no''s'!C:C,FALSE)</f>
        <v>29</v>
      </c>
    </row>
    <row r="5514" spans="1:6" x14ac:dyDescent="0.25">
      <c r="A5514" t="s">
        <v>11439</v>
      </c>
      <c r="C5514" s="1">
        <v>45852</v>
      </c>
      <c r="D5514" t="s">
        <v>2</v>
      </c>
      <c r="E5514" s="8" t="str">
        <f t="shared" si="90"/>
        <v>Blank</v>
      </c>
      <c r="F5514">
        <f>_xlfn.XLOOKUP(C5514,'Wk no''s'!B:B,'Wk no''s'!C:C,FALSE)</f>
        <v>29</v>
      </c>
    </row>
    <row r="5515" spans="1:6" x14ac:dyDescent="0.25">
      <c r="A5515" t="s">
        <v>11385</v>
      </c>
      <c r="B5515">
        <v>0</v>
      </c>
      <c r="C5515" s="1">
        <v>45852</v>
      </c>
      <c r="D5515" t="s">
        <v>2</v>
      </c>
      <c r="E5515" s="8" t="str">
        <f t="shared" si="90"/>
        <v>Blank</v>
      </c>
      <c r="F5515">
        <f>_xlfn.XLOOKUP(C5515,'Wk no''s'!B:B,'Wk no''s'!C:C,FALSE)</f>
        <v>29</v>
      </c>
    </row>
    <row r="5516" spans="1:6" x14ac:dyDescent="0.25">
      <c r="A5516" t="s">
        <v>11327</v>
      </c>
      <c r="B5516">
        <v>8</v>
      </c>
      <c r="C5516" s="1">
        <v>45853</v>
      </c>
      <c r="D5516" t="s">
        <v>2</v>
      </c>
      <c r="E5516" s="8" t="str">
        <f t="shared" si="90"/>
        <v>Not Blank</v>
      </c>
      <c r="F5516">
        <f>_xlfn.XLOOKUP(C5516,'Wk no''s'!B:B,'Wk no''s'!C:C,FALSE)</f>
        <v>29</v>
      </c>
    </row>
    <row r="5517" spans="1:6" x14ac:dyDescent="0.25">
      <c r="A5517" t="s">
        <v>11289</v>
      </c>
      <c r="C5517" s="1">
        <v>45852</v>
      </c>
      <c r="D5517" t="s">
        <v>2</v>
      </c>
      <c r="E5517" s="8" t="str">
        <f t="shared" si="90"/>
        <v>Blank</v>
      </c>
      <c r="F5517">
        <f>_xlfn.XLOOKUP(C5517,'Wk no''s'!B:B,'Wk no''s'!C:C,FALSE)</f>
        <v>29</v>
      </c>
    </row>
    <row r="5518" spans="1:6" x14ac:dyDescent="0.25">
      <c r="A5518" t="s">
        <v>11440</v>
      </c>
      <c r="C5518" s="1">
        <v>45852</v>
      </c>
      <c r="D5518" t="s">
        <v>2</v>
      </c>
      <c r="E5518" s="8" t="str">
        <f t="shared" si="90"/>
        <v>Blank</v>
      </c>
      <c r="F5518">
        <f>_xlfn.XLOOKUP(C5518,'Wk no''s'!B:B,'Wk no''s'!C:C,FALSE)</f>
        <v>29</v>
      </c>
    </row>
    <row r="5519" spans="1:6" x14ac:dyDescent="0.25">
      <c r="A5519" t="s">
        <v>11441</v>
      </c>
      <c r="C5519" s="1">
        <v>45852</v>
      </c>
      <c r="D5519" t="s">
        <v>2</v>
      </c>
      <c r="E5519" s="8" t="str">
        <f t="shared" si="90"/>
        <v>Blank</v>
      </c>
      <c r="F5519">
        <f>_xlfn.XLOOKUP(C5519,'Wk no''s'!B:B,'Wk no''s'!C:C,FALSE)</f>
        <v>29</v>
      </c>
    </row>
    <row r="5520" spans="1:6" x14ac:dyDescent="0.25">
      <c r="A5520" t="s">
        <v>11233</v>
      </c>
      <c r="B5520">
        <v>16</v>
      </c>
      <c r="C5520" s="1">
        <v>45854</v>
      </c>
      <c r="D5520" t="s">
        <v>2</v>
      </c>
      <c r="E5520" s="8" t="str">
        <f t="shared" si="90"/>
        <v>Not Blank</v>
      </c>
      <c r="F5520">
        <f>_xlfn.XLOOKUP(C5520,'Wk no''s'!B:B,'Wk no''s'!C:C,FALSE)</f>
        <v>29</v>
      </c>
    </row>
    <row r="5521" spans="1:6" x14ac:dyDescent="0.25">
      <c r="A5521" t="s">
        <v>11367</v>
      </c>
      <c r="B5521">
        <v>0</v>
      </c>
      <c r="C5521" s="1">
        <v>45852</v>
      </c>
      <c r="D5521" t="s">
        <v>2</v>
      </c>
      <c r="E5521" s="8" t="str">
        <f t="shared" si="90"/>
        <v>Blank</v>
      </c>
      <c r="F5521">
        <f>_xlfn.XLOOKUP(C5521,'Wk no''s'!B:B,'Wk no''s'!C:C,FALSE)</f>
        <v>29</v>
      </c>
    </row>
    <row r="5522" spans="1:6" x14ac:dyDescent="0.25">
      <c r="A5522" t="s">
        <v>11442</v>
      </c>
      <c r="B5522">
        <v>0</v>
      </c>
      <c r="C5522" s="1">
        <v>45853</v>
      </c>
      <c r="D5522" t="s">
        <v>2</v>
      </c>
      <c r="E5522" s="8" t="str">
        <f t="shared" ref="E5522:E5585" si="91">IF(B5522=0,"Blank","Not Blank")</f>
        <v>Blank</v>
      </c>
      <c r="F5522">
        <f>_xlfn.XLOOKUP(C5522,'Wk no''s'!B:B,'Wk no''s'!C:C,FALSE)</f>
        <v>29</v>
      </c>
    </row>
    <row r="5523" spans="1:6" x14ac:dyDescent="0.25">
      <c r="A5523" t="s">
        <v>11303</v>
      </c>
      <c r="B5523">
        <v>0</v>
      </c>
      <c r="C5523" s="1">
        <v>45852</v>
      </c>
      <c r="D5523" t="s">
        <v>2</v>
      </c>
      <c r="E5523" s="8" t="str">
        <f t="shared" si="91"/>
        <v>Blank</v>
      </c>
      <c r="F5523">
        <f>_xlfn.XLOOKUP(C5523,'Wk no''s'!B:B,'Wk no''s'!C:C,FALSE)</f>
        <v>29</v>
      </c>
    </row>
    <row r="5524" spans="1:6" x14ac:dyDescent="0.25">
      <c r="A5524" t="s">
        <v>11287</v>
      </c>
      <c r="B5524">
        <v>0</v>
      </c>
      <c r="C5524" s="1">
        <v>45852</v>
      </c>
      <c r="D5524" t="s">
        <v>2</v>
      </c>
      <c r="E5524" s="8" t="str">
        <f t="shared" si="91"/>
        <v>Blank</v>
      </c>
      <c r="F5524">
        <f>_xlfn.XLOOKUP(C5524,'Wk no''s'!B:B,'Wk no''s'!C:C,FALSE)</f>
        <v>29</v>
      </c>
    </row>
    <row r="5525" spans="1:6" x14ac:dyDescent="0.25">
      <c r="A5525" t="s">
        <v>11243</v>
      </c>
      <c r="B5525">
        <v>0</v>
      </c>
      <c r="C5525" s="1">
        <v>45852</v>
      </c>
      <c r="D5525" t="s">
        <v>2</v>
      </c>
      <c r="E5525" s="8" t="str">
        <f t="shared" si="91"/>
        <v>Blank</v>
      </c>
      <c r="F5525">
        <f>_xlfn.XLOOKUP(C5525,'Wk no''s'!B:B,'Wk no''s'!C:C,FALSE)</f>
        <v>29</v>
      </c>
    </row>
    <row r="5526" spans="1:6" x14ac:dyDescent="0.25">
      <c r="A5526" t="s">
        <v>11346</v>
      </c>
      <c r="B5526">
        <v>-8</v>
      </c>
      <c r="C5526" s="1">
        <v>45852</v>
      </c>
      <c r="D5526" t="s">
        <v>2</v>
      </c>
      <c r="E5526" s="8" t="str">
        <f t="shared" si="91"/>
        <v>Not Blank</v>
      </c>
      <c r="F5526">
        <f>_xlfn.XLOOKUP(C5526,'Wk no''s'!B:B,'Wk no''s'!C:C,FALSE)</f>
        <v>29</v>
      </c>
    </row>
    <row r="5527" spans="1:6" x14ac:dyDescent="0.25">
      <c r="A5527" t="s">
        <v>11443</v>
      </c>
      <c r="B5527">
        <v>8</v>
      </c>
      <c r="C5527" s="1">
        <v>45853</v>
      </c>
      <c r="D5527" t="s">
        <v>2</v>
      </c>
      <c r="E5527" s="8" t="str">
        <f t="shared" si="91"/>
        <v>Not Blank</v>
      </c>
      <c r="F5527">
        <f>_xlfn.XLOOKUP(C5527,'Wk no''s'!B:B,'Wk no''s'!C:C,FALSE)</f>
        <v>29</v>
      </c>
    </row>
    <row r="5528" spans="1:6" x14ac:dyDescent="0.25">
      <c r="A5528" t="s">
        <v>11400</v>
      </c>
      <c r="B5528">
        <v>0</v>
      </c>
      <c r="C5528" s="1">
        <v>45853</v>
      </c>
      <c r="D5528" t="s">
        <v>2</v>
      </c>
      <c r="E5528" s="8" t="str">
        <f t="shared" si="91"/>
        <v>Blank</v>
      </c>
      <c r="F5528">
        <f>_xlfn.XLOOKUP(C5528,'Wk no''s'!B:B,'Wk no''s'!C:C,FALSE)</f>
        <v>29</v>
      </c>
    </row>
    <row r="5529" spans="1:6" x14ac:dyDescent="0.25">
      <c r="A5529" t="s">
        <v>11360</v>
      </c>
      <c r="B5529">
        <v>0</v>
      </c>
      <c r="C5529" s="1">
        <v>45853</v>
      </c>
      <c r="D5529" t="s">
        <v>2</v>
      </c>
      <c r="E5529" s="8" t="str">
        <f t="shared" si="91"/>
        <v>Blank</v>
      </c>
      <c r="F5529">
        <f>_xlfn.XLOOKUP(C5529,'Wk no''s'!B:B,'Wk no''s'!C:C,FALSE)</f>
        <v>29</v>
      </c>
    </row>
    <row r="5530" spans="1:6" x14ac:dyDescent="0.25">
      <c r="A5530" t="s">
        <v>11263</v>
      </c>
      <c r="B5530">
        <v>0</v>
      </c>
      <c r="C5530" s="1">
        <v>45853</v>
      </c>
      <c r="D5530" t="s">
        <v>2</v>
      </c>
      <c r="E5530" s="8" t="str">
        <f t="shared" si="91"/>
        <v>Blank</v>
      </c>
      <c r="F5530">
        <f>_xlfn.XLOOKUP(C5530,'Wk no''s'!B:B,'Wk no''s'!C:C,FALSE)</f>
        <v>29</v>
      </c>
    </row>
    <row r="5531" spans="1:6" x14ac:dyDescent="0.25">
      <c r="A5531" t="s">
        <v>11444</v>
      </c>
      <c r="B5531">
        <v>-8</v>
      </c>
      <c r="C5531" s="1">
        <v>45852</v>
      </c>
      <c r="D5531" t="s">
        <v>2</v>
      </c>
      <c r="E5531" s="8" t="str">
        <f t="shared" si="91"/>
        <v>Not Blank</v>
      </c>
      <c r="F5531">
        <f>_xlfn.XLOOKUP(C5531,'Wk no''s'!B:B,'Wk no''s'!C:C,FALSE)</f>
        <v>29</v>
      </c>
    </row>
    <row r="5532" spans="1:6" x14ac:dyDescent="0.25">
      <c r="A5532" t="s">
        <v>11333</v>
      </c>
      <c r="B5532">
        <v>0</v>
      </c>
      <c r="C5532" s="1">
        <v>45853</v>
      </c>
      <c r="D5532" t="s">
        <v>2</v>
      </c>
      <c r="E5532" s="8" t="str">
        <f t="shared" si="91"/>
        <v>Blank</v>
      </c>
      <c r="F5532">
        <f>_xlfn.XLOOKUP(C5532,'Wk no''s'!B:B,'Wk no''s'!C:C,FALSE)</f>
        <v>29</v>
      </c>
    </row>
    <row r="5533" spans="1:6" x14ac:dyDescent="0.25">
      <c r="A5533" t="s">
        <v>11445</v>
      </c>
      <c r="C5533" s="1">
        <v>45853</v>
      </c>
      <c r="D5533" t="s">
        <v>2</v>
      </c>
      <c r="E5533" s="8" t="str">
        <f t="shared" si="91"/>
        <v>Blank</v>
      </c>
      <c r="F5533">
        <f>_xlfn.XLOOKUP(C5533,'Wk no''s'!B:B,'Wk no''s'!C:C,FALSE)</f>
        <v>29</v>
      </c>
    </row>
    <row r="5534" spans="1:6" x14ac:dyDescent="0.25">
      <c r="A5534" t="s">
        <v>11446</v>
      </c>
      <c r="C5534" s="1">
        <v>45853</v>
      </c>
      <c r="D5534" t="s">
        <v>2</v>
      </c>
      <c r="E5534" s="8" t="str">
        <f t="shared" si="91"/>
        <v>Blank</v>
      </c>
      <c r="F5534">
        <f>_xlfn.XLOOKUP(C5534,'Wk no''s'!B:B,'Wk no''s'!C:C,FALSE)</f>
        <v>29</v>
      </c>
    </row>
    <row r="5535" spans="1:6" x14ac:dyDescent="0.25">
      <c r="A5535" t="s">
        <v>11260</v>
      </c>
      <c r="B5535">
        <v>0</v>
      </c>
      <c r="C5535" s="1">
        <v>45853</v>
      </c>
      <c r="D5535" t="s">
        <v>2</v>
      </c>
      <c r="E5535" s="8" t="str">
        <f t="shared" si="91"/>
        <v>Blank</v>
      </c>
      <c r="F5535">
        <f>_xlfn.XLOOKUP(C5535,'Wk no''s'!B:B,'Wk no''s'!C:C,FALSE)</f>
        <v>29</v>
      </c>
    </row>
    <row r="5536" spans="1:6" x14ac:dyDescent="0.25">
      <c r="A5536" t="s">
        <v>11348</v>
      </c>
      <c r="B5536">
        <v>0</v>
      </c>
      <c r="C5536" s="1">
        <v>45853</v>
      </c>
      <c r="D5536" t="s">
        <v>2</v>
      </c>
      <c r="E5536" s="8" t="str">
        <f t="shared" si="91"/>
        <v>Blank</v>
      </c>
      <c r="F5536">
        <f>_xlfn.XLOOKUP(C5536,'Wk no''s'!B:B,'Wk no''s'!C:C,FALSE)</f>
        <v>29</v>
      </c>
    </row>
    <row r="5537" spans="1:6" x14ac:dyDescent="0.25">
      <c r="A5537" t="s">
        <v>11383</v>
      </c>
      <c r="B5537">
        <v>8</v>
      </c>
      <c r="C5537" s="1">
        <v>45854</v>
      </c>
      <c r="D5537" t="s">
        <v>2</v>
      </c>
      <c r="E5537" s="8" t="str">
        <f t="shared" si="91"/>
        <v>Not Blank</v>
      </c>
      <c r="F5537">
        <f>_xlfn.XLOOKUP(C5537,'Wk no''s'!B:B,'Wk no''s'!C:C,FALSE)</f>
        <v>29</v>
      </c>
    </row>
    <row r="5538" spans="1:6" x14ac:dyDescent="0.25">
      <c r="A5538" t="s">
        <v>11371</v>
      </c>
      <c r="B5538">
        <v>0</v>
      </c>
      <c r="C5538" s="1">
        <v>45853</v>
      </c>
      <c r="D5538" t="s">
        <v>2</v>
      </c>
      <c r="E5538" s="8" t="str">
        <f t="shared" si="91"/>
        <v>Blank</v>
      </c>
      <c r="F5538">
        <f>_xlfn.XLOOKUP(C5538,'Wk no''s'!B:B,'Wk no''s'!C:C,FALSE)</f>
        <v>29</v>
      </c>
    </row>
    <row r="5539" spans="1:6" x14ac:dyDescent="0.25">
      <c r="A5539" t="s">
        <v>11447</v>
      </c>
      <c r="C5539" s="1">
        <v>45853</v>
      </c>
      <c r="D5539" t="s">
        <v>2</v>
      </c>
      <c r="E5539" s="8" t="str">
        <f t="shared" si="91"/>
        <v>Blank</v>
      </c>
      <c r="F5539">
        <f>_xlfn.XLOOKUP(C5539,'Wk no''s'!B:B,'Wk no''s'!C:C,FALSE)</f>
        <v>29</v>
      </c>
    </row>
    <row r="5540" spans="1:6" x14ac:dyDescent="0.25">
      <c r="A5540" t="s">
        <v>11283</v>
      </c>
      <c r="B5540">
        <v>0</v>
      </c>
      <c r="C5540" s="1">
        <v>45853</v>
      </c>
      <c r="D5540" t="s">
        <v>2</v>
      </c>
      <c r="E5540" s="8" t="str">
        <f t="shared" si="91"/>
        <v>Blank</v>
      </c>
      <c r="F5540">
        <f>_xlfn.XLOOKUP(C5540,'Wk no''s'!B:B,'Wk no''s'!C:C,FALSE)</f>
        <v>29</v>
      </c>
    </row>
    <row r="5541" spans="1:6" x14ac:dyDescent="0.25">
      <c r="A5541" t="s">
        <v>11448</v>
      </c>
      <c r="C5541" s="1">
        <v>45853</v>
      </c>
      <c r="D5541" t="s">
        <v>2</v>
      </c>
      <c r="E5541" s="8" t="str">
        <f t="shared" si="91"/>
        <v>Blank</v>
      </c>
      <c r="F5541">
        <f>_xlfn.XLOOKUP(C5541,'Wk no''s'!B:B,'Wk no''s'!C:C,FALSE)</f>
        <v>29</v>
      </c>
    </row>
    <row r="5542" spans="1:6" x14ac:dyDescent="0.25">
      <c r="A5542" t="s">
        <v>11449</v>
      </c>
      <c r="C5542" s="1">
        <v>45853</v>
      </c>
      <c r="D5542" t="s">
        <v>2</v>
      </c>
      <c r="E5542" s="8" t="str">
        <f t="shared" si="91"/>
        <v>Blank</v>
      </c>
      <c r="F5542">
        <f>_xlfn.XLOOKUP(C5542,'Wk no''s'!B:B,'Wk no''s'!C:C,FALSE)</f>
        <v>29</v>
      </c>
    </row>
    <row r="5543" spans="1:6" x14ac:dyDescent="0.25">
      <c r="A5543" t="s">
        <v>11450</v>
      </c>
      <c r="C5543" s="1">
        <v>45853</v>
      </c>
      <c r="D5543" t="s">
        <v>2</v>
      </c>
      <c r="E5543" s="8" t="str">
        <f t="shared" si="91"/>
        <v>Blank</v>
      </c>
      <c r="F5543">
        <f>_xlfn.XLOOKUP(C5543,'Wk no''s'!B:B,'Wk no''s'!C:C,FALSE)</f>
        <v>29</v>
      </c>
    </row>
    <row r="5544" spans="1:6" x14ac:dyDescent="0.25">
      <c r="A5544" t="s">
        <v>11451</v>
      </c>
      <c r="C5544" s="1">
        <v>45853</v>
      </c>
      <c r="D5544" t="s">
        <v>2</v>
      </c>
      <c r="E5544" s="8" t="str">
        <f t="shared" si="91"/>
        <v>Blank</v>
      </c>
      <c r="F5544">
        <f>_xlfn.XLOOKUP(C5544,'Wk no''s'!B:B,'Wk no''s'!C:C,FALSE)</f>
        <v>29</v>
      </c>
    </row>
    <row r="5545" spans="1:6" x14ac:dyDescent="0.25">
      <c r="A5545" t="s">
        <v>11398</v>
      </c>
      <c r="B5545">
        <v>16</v>
      </c>
      <c r="C5545" s="1">
        <v>45855</v>
      </c>
      <c r="D5545" t="s">
        <v>2</v>
      </c>
      <c r="E5545" s="8" t="str">
        <f t="shared" si="91"/>
        <v>Not Blank</v>
      </c>
      <c r="F5545">
        <f>_xlfn.XLOOKUP(C5545,'Wk no''s'!B:B,'Wk no''s'!C:C,FALSE)</f>
        <v>29</v>
      </c>
    </row>
    <row r="5546" spans="1:6" x14ac:dyDescent="0.25">
      <c r="A5546" t="s">
        <v>11395</v>
      </c>
      <c r="B5546">
        <v>0</v>
      </c>
      <c r="C5546" s="1">
        <v>45853</v>
      </c>
      <c r="D5546" t="s">
        <v>2</v>
      </c>
      <c r="E5546" s="8" t="str">
        <f t="shared" si="91"/>
        <v>Blank</v>
      </c>
      <c r="F5546">
        <f>_xlfn.XLOOKUP(C5546,'Wk no''s'!B:B,'Wk no''s'!C:C,FALSE)</f>
        <v>29</v>
      </c>
    </row>
    <row r="5547" spans="1:6" x14ac:dyDescent="0.25">
      <c r="A5547" t="s">
        <v>11452</v>
      </c>
      <c r="C5547" s="1">
        <v>45853</v>
      </c>
      <c r="D5547" t="s">
        <v>2</v>
      </c>
      <c r="E5547" s="8" t="str">
        <f t="shared" si="91"/>
        <v>Blank</v>
      </c>
      <c r="F5547">
        <f>_xlfn.XLOOKUP(C5547,'Wk no''s'!B:B,'Wk no''s'!C:C,FALSE)</f>
        <v>29</v>
      </c>
    </row>
    <row r="5548" spans="1:6" x14ac:dyDescent="0.25">
      <c r="A5548" t="s">
        <v>11402</v>
      </c>
      <c r="B5548">
        <v>0</v>
      </c>
      <c r="C5548" s="1">
        <v>45853</v>
      </c>
      <c r="D5548" t="s">
        <v>2</v>
      </c>
      <c r="E5548" s="8" t="str">
        <f t="shared" si="91"/>
        <v>Blank</v>
      </c>
      <c r="F5548">
        <f>_xlfn.XLOOKUP(C5548,'Wk no''s'!B:B,'Wk no''s'!C:C,FALSE)</f>
        <v>29</v>
      </c>
    </row>
    <row r="5549" spans="1:6" x14ac:dyDescent="0.25">
      <c r="A5549" t="s">
        <v>11285</v>
      </c>
      <c r="B5549">
        <v>0</v>
      </c>
      <c r="C5549" s="1">
        <v>45853</v>
      </c>
      <c r="D5549" t="s">
        <v>2</v>
      </c>
      <c r="E5549" s="8" t="str">
        <f t="shared" si="91"/>
        <v>Blank</v>
      </c>
      <c r="F5549">
        <f>_xlfn.XLOOKUP(C5549,'Wk no''s'!B:B,'Wk no''s'!C:C,FALSE)</f>
        <v>29</v>
      </c>
    </row>
    <row r="5550" spans="1:6" x14ac:dyDescent="0.25">
      <c r="A5550" t="s">
        <v>11339</v>
      </c>
      <c r="B5550">
        <v>8</v>
      </c>
      <c r="C5550" s="1">
        <v>45854</v>
      </c>
      <c r="D5550" t="s">
        <v>2</v>
      </c>
      <c r="E5550" s="8" t="str">
        <f t="shared" si="91"/>
        <v>Not Blank</v>
      </c>
      <c r="F5550">
        <f>_xlfn.XLOOKUP(C5550,'Wk no''s'!B:B,'Wk no''s'!C:C,FALSE)</f>
        <v>29</v>
      </c>
    </row>
    <row r="5551" spans="1:6" x14ac:dyDescent="0.25">
      <c r="A5551" t="s">
        <v>11453</v>
      </c>
      <c r="C5551" s="1">
        <v>45853</v>
      </c>
      <c r="D5551" t="s">
        <v>2</v>
      </c>
      <c r="E5551" s="8" t="str">
        <f t="shared" si="91"/>
        <v>Blank</v>
      </c>
      <c r="F5551">
        <f>_xlfn.XLOOKUP(C5551,'Wk no''s'!B:B,'Wk no''s'!C:C,FALSE)</f>
        <v>29</v>
      </c>
    </row>
    <row r="5552" spans="1:6" x14ac:dyDescent="0.25">
      <c r="A5552" t="s">
        <v>11310</v>
      </c>
      <c r="B5552">
        <v>16</v>
      </c>
      <c r="C5552" s="1">
        <v>45856</v>
      </c>
      <c r="D5552" t="s">
        <v>2</v>
      </c>
      <c r="E5552" s="8" t="str">
        <f t="shared" si="91"/>
        <v>Not Blank</v>
      </c>
      <c r="F5552">
        <f>_xlfn.XLOOKUP(C5552,'Wk no''s'!B:B,'Wk no''s'!C:C,FALSE)</f>
        <v>29</v>
      </c>
    </row>
    <row r="5553" spans="1:6" x14ac:dyDescent="0.25">
      <c r="A5553" t="s">
        <v>11454</v>
      </c>
      <c r="C5553" s="1">
        <v>45854</v>
      </c>
      <c r="D5553" t="s">
        <v>2</v>
      </c>
      <c r="E5553" s="8" t="str">
        <f t="shared" si="91"/>
        <v>Blank</v>
      </c>
      <c r="F5553">
        <f>_xlfn.XLOOKUP(C5553,'Wk no''s'!B:B,'Wk no''s'!C:C,FALSE)</f>
        <v>29</v>
      </c>
    </row>
    <row r="5554" spans="1:6" x14ac:dyDescent="0.25">
      <c r="A5554" t="s">
        <v>11387</v>
      </c>
      <c r="B5554">
        <v>16</v>
      </c>
      <c r="C5554" s="1">
        <v>45856</v>
      </c>
      <c r="D5554" t="s">
        <v>2</v>
      </c>
      <c r="E5554" s="8" t="str">
        <f t="shared" si="91"/>
        <v>Not Blank</v>
      </c>
      <c r="F5554">
        <f>_xlfn.XLOOKUP(C5554,'Wk no''s'!B:B,'Wk no''s'!C:C,FALSE)</f>
        <v>29</v>
      </c>
    </row>
    <row r="5555" spans="1:6" x14ac:dyDescent="0.25">
      <c r="A5555" t="s">
        <v>11390</v>
      </c>
      <c r="B5555">
        <v>0</v>
      </c>
      <c r="C5555" s="1">
        <v>45854</v>
      </c>
      <c r="D5555" t="s">
        <v>2</v>
      </c>
      <c r="E5555" s="8" t="str">
        <f t="shared" si="91"/>
        <v>Blank</v>
      </c>
      <c r="F5555">
        <f>_xlfn.XLOOKUP(C5555,'Wk no''s'!B:B,'Wk no''s'!C:C,FALSE)</f>
        <v>29</v>
      </c>
    </row>
    <row r="5556" spans="1:6" x14ac:dyDescent="0.25">
      <c r="A5556" t="s">
        <v>11455</v>
      </c>
      <c r="C5556" s="1">
        <v>45854</v>
      </c>
      <c r="D5556" t="s">
        <v>2</v>
      </c>
      <c r="E5556" s="8" t="str">
        <f t="shared" si="91"/>
        <v>Blank</v>
      </c>
      <c r="F5556">
        <f>_xlfn.XLOOKUP(C5556,'Wk no''s'!B:B,'Wk no''s'!C:C,FALSE)</f>
        <v>29</v>
      </c>
    </row>
    <row r="5557" spans="1:6" x14ac:dyDescent="0.25">
      <c r="A5557" t="s">
        <v>11317</v>
      </c>
      <c r="B5557">
        <v>0</v>
      </c>
      <c r="C5557" s="1">
        <v>45854</v>
      </c>
      <c r="D5557" t="s">
        <v>2</v>
      </c>
      <c r="E5557" s="8" t="str">
        <f t="shared" si="91"/>
        <v>Blank</v>
      </c>
      <c r="F5557">
        <f>_xlfn.XLOOKUP(C5557,'Wk no''s'!B:B,'Wk no''s'!C:C,FALSE)</f>
        <v>29</v>
      </c>
    </row>
    <row r="5558" spans="1:6" x14ac:dyDescent="0.25">
      <c r="A5558" t="s">
        <v>11255</v>
      </c>
      <c r="B5558">
        <v>0</v>
      </c>
      <c r="C5558" s="1">
        <v>45854</v>
      </c>
      <c r="D5558" t="s">
        <v>2</v>
      </c>
      <c r="E5558" s="8" t="str">
        <f t="shared" si="91"/>
        <v>Blank</v>
      </c>
      <c r="F5558">
        <f>_xlfn.XLOOKUP(C5558,'Wk no''s'!B:B,'Wk no''s'!C:C,FALSE)</f>
        <v>29</v>
      </c>
    </row>
    <row r="5559" spans="1:6" x14ac:dyDescent="0.25">
      <c r="A5559" t="s">
        <v>11341</v>
      </c>
      <c r="B5559">
        <v>0</v>
      </c>
      <c r="C5559" s="1">
        <v>45854</v>
      </c>
      <c r="D5559" t="s">
        <v>2</v>
      </c>
      <c r="E5559" s="8" t="str">
        <f t="shared" si="91"/>
        <v>Blank</v>
      </c>
      <c r="F5559">
        <f>_xlfn.XLOOKUP(C5559,'Wk no''s'!B:B,'Wk no''s'!C:C,FALSE)</f>
        <v>29</v>
      </c>
    </row>
    <row r="5560" spans="1:6" x14ac:dyDescent="0.25">
      <c r="A5560" t="s">
        <v>11293</v>
      </c>
      <c r="B5560">
        <v>0</v>
      </c>
      <c r="C5560" s="1">
        <v>45854</v>
      </c>
      <c r="D5560" t="s">
        <v>2</v>
      </c>
      <c r="E5560" s="8" t="str">
        <f t="shared" si="91"/>
        <v>Blank</v>
      </c>
      <c r="F5560">
        <f>_xlfn.XLOOKUP(C5560,'Wk no''s'!B:B,'Wk no''s'!C:C,FALSE)</f>
        <v>29</v>
      </c>
    </row>
    <row r="5561" spans="1:6" x14ac:dyDescent="0.25">
      <c r="A5561" t="s">
        <v>11456</v>
      </c>
      <c r="C5561" s="1">
        <v>45854</v>
      </c>
      <c r="D5561" t="s">
        <v>2</v>
      </c>
      <c r="E5561" s="8" t="str">
        <f t="shared" si="91"/>
        <v>Blank</v>
      </c>
      <c r="F5561">
        <f>_xlfn.XLOOKUP(C5561,'Wk no''s'!B:B,'Wk no''s'!C:C,FALSE)</f>
        <v>29</v>
      </c>
    </row>
    <row r="5562" spans="1:6" x14ac:dyDescent="0.25">
      <c r="A5562" t="s">
        <v>11362</v>
      </c>
      <c r="B5562">
        <v>0</v>
      </c>
      <c r="C5562" s="1">
        <v>45854</v>
      </c>
      <c r="D5562" t="s">
        <v>2</v>
      </c>
      <c r="E5562" s="8" t="str">
        <f t="shared" si="91"/>
        <v>Blank</v>
      </c>
      <c r="F5562">
        <f>_xlfn.XLOOKUP(C5562,'Wk no''s'!B:B,'Wk no''s'!C:C,FALSE)</f>
        <v>29</v>
      </c>
    </row>
    <row r="5563" spans="1:6" x14ac:dyDescent="0.25">
      <c r="A5563" t="s">
        <v>11457</v>
      </c>
      <c r="C5563" s="1">
        <v>45854</v>
      </c>
      <c r="D5563" t="s">
        <v>2</v>
      </c>
      <c r="E5563" s="8" t="str">
        <f t="shared" si="91"/>
        <v>Blank</v>
      </c>
      <c r="F5563">
        <f>_xlfn.XLOOKUP(C5563,'Wk no''s'!B:B,'Wk no''s'!C:C,FALSE)</f>
        <v>29</v>
      </c>
    </row>
    <row r="5564" spans="1:6" x14ac:dyDescent="0.25">
      <c r="A5564" t="s">
        <v>11365</v>
      </c>
      <c r="B5564">
        <v>0</v>
      </c>
      <c r="C5564" s="1">
        <v>45854</v>
      </c>
      <c r="D5564" t="s">
        <v>2</v>
      </c>
      <c r="E5564" s="8" t="str">
        <f t="shared" si="91"/>
        <v>Blank</v>
      </c>
      <c r="F5564">
        <f>_xlfn.XLOOKUP(C5564,'Wk no''s'!B:B,'Wk no''s'!C:C,FALSE)</f>
        <v>29</v>
      </c>
    </row>
    <row r="5565" spans="1:6" x14ac:dyDescent="0.25">
      <c r="A5565" t="s">
        <v>11319</v>
      </c>
      <c r="B5565">
        <v>0</v>
      </c>
      <c r="C5565" s="1">
        <v>45854</v>
      </c>
      <c r="D5565" t="s">
        <v>2</v>
      </c>
      <c r="E5565" s="8" t="str">
        <f t="shared" si="91"/>
        <v>Blank</v>
      </c>
      <c r="F5565">
        <f>_xlfn.XLOOKUP(C5565,'Wk no''s'!B:B,'Wk no''s'!C:C,FALSE)</f>
        <v>29</v>
      </c>
    </row>
    <row r="5566" spans="1:6" x14ac:dyDescent="0.25">
      <c r="A5566" t="s">
        <v>11300</v>
      </c>
      <c r="B5566">
        <v>0</v>
      </c>
      <c r="C5566" s="1">
        <v>45854</v>
      </c>
      <c r="D5566" t="s">
        <v>2</v>
      </c>
      <c r="E5566" s="8" t="str">
        <f t="shared" si="91"/>
        <v>Blank</v>
      </c>
      <c r="F5566">
        <f>_xlfn.XLOOKUP(C5566,'Wk no''s'!B:B,'Wk no''s'!C:C,FALSE)</f>
        <v>29</v>
      </c>
    </row>
    <row r="5567" spans="1:6" x14ac:dyDescent="0.25">
      <c r="A5567" t="s">
        <v>11238</v>
      </c>
      <c r="B5567">
        <v>0</v>
      </c>
      <c r="C5567" s="1">
        <v>45854</v>
      </c>
      <c r="D5567" t="s">
        <v>2</v>
      </c>
      <c r="E5567" s="8" t="str">
        <f t="shared" si="91"/>
        <v>Blank</v>
      </c>
      <c r="F5567">
        <f>_xlfn.XLOOKUP(C5567,'Wk no''s'!B:B,'Wk no''s'!C:C,FALSE)</f>
        <v>29</v>
      </c>
    </row>
    <row r="5568" spans="1:6" x14ac:dyDescent="0.25">
      <c r="A5568" t="s">
        <v>11397</v>
      </c>
      <c r="B5568">
        <v>0</v>
      </c>
      <c r="C5568" s="1">
        <v>45854</v>
      </c>
      <c r="D5568" t="s">
        <v>2</v>
      </c>
      <c r="E5568" s="8" t="str">
        <f t="shared" si="91"/>
        <v>Blank</v>
      </c>
      <c r="F5568">
        <f>_xlfn.XLOOKUP(C5568,'Wk no''s'!B:B,'Wk no''s'!C:C,FALSE)</f>
        <v>29</v>
      </c>
    </row>
    <row r="5569" spans="1:6" x14ac:dyDescent="0.25">
      <c r="A5569" t="s">
        <v>11355</v>
      </c>
      <c r="B5569">
        <v>0</v>
      </c>
      <c r="C5569" s="1">
        <v>45854</v>
      </c>
      <c r="D5569" t="s">
        <v>2</v>
      </c>
      <c r="E5569" s="8" t="str">
        <f t="shared" si="91"/>
        <v>Blank</v>
      </c>
      <c r="F5569">
        <f>_xlfn.XLOOKUP(C5569,'Wk no''s'!B:B,'Wk no''s'!C:C,FALSE)</f>
        <v>29</v>
      </c>
    </row>
    <row r="5570" spans="1:6" x14ac:dyDescent="0.25">
      <c r="A5570" t="s">
        <v>11343</v>
      </c>
      <c r="B5570">
        <v>0</v>
      </c>
      <c r="C5570" s="1">
        <v>45854</v>
      </c>
      <c r="D5570" t="s">
        <v>2</v>
      </c>
      <c r="E5570" s="8" t="str">
        <f t="shared" si="91"/>
        <v>Blank</v>
      </c>
      <c r="F5570">
        <f>_xlfn.XLOOKUP(C5570,'Wk no''s'!B:B,'Wk no''s'!C:C,FALSE)</f>
        <v>29</v>
      </c>
    </row>
    <row r="5571" spans="1:6" x14ac:dyDescent="0.25">
      <c r="A5571" t="s">
        <v>11352</v>
      </c>
      <c r="B5571">
        <v>16</v>
      </c>
      <c r="C5571" s="1">
        <v>45856</v>
      </c>
      <c r="D5571" t="s">
        <v>2</v>
      </c>
      <c r="E5571" s="8" t="str">
        <f t="shared" si="91"/>
        <v>Not Blank</v>
      </c>
      <c r="F5571">
        <f>_xlfn.XLOOKUP(C5571,'Wk no''s'!B:B,'Wk no''s'!C:C,FALSE)</f>
        <v>29</v>
      </c>
    </row>
    <row r="5572" spans="1:6" x14ac:dyDescent="0.25">
      <c r="A5572" t="s">
        <v>11265</v>
      </c>
      <c r="B5572">
        <v>16</v>
      </c>
      <c r="C5572" s="1">
        <v>45856</v>
      </c>
      <c r="D5572" t="s">
        <v>2</v>
      </c>
      <c r="E5572" s="8" t="str">
        <f t="shared" si="91"/>
        <v>Not Blank</v>
      </c>
      <c r="F5572">
        <f>_xlfn.XLOOKUP(C5572,'Wk no''s'!B:B,'Wk no''s'!C:C,FALSE)</f>
        <v>29</v>
      </c>
    </row>
    <row r="5573" spans="1:6" x14ac:dyDescent="0.25">
      <c r="A5573" t="s">
        <v>11321</v>
      </c>
      <c r="B5573">
        <v>0</v>
      </c>
      <c r="C5573" s="1">
        <v>45855</v>
      </c>
      <c r="D5573" t="s">
        <v>2</v>
      </c>
      <c r="E5573" s="8" t="str">
        <f t="shared" si="91"/>
        <v>Blank</v>
      </c>
      <c r="F5573">
        <f>_xlfn.XLOOKUP(C5573,'Wk no''s'!B:B,'Wk no''s'!C:C,FALSE)</f>
        <v>29</v>
      </c>
    </row>
    <row r="5574" spans="1:6" x14ac:dyDescent="0.25">
      <c r="A5574" t="s">
        <v>11458</v>
      </c>
      <c r="C5574" s="1">
        <v>45855</v>
      </c>
      <c r="D5574" t="s">
        <v>2</v>
      </c>
      <c r="E5574" s="8" t="str">
        <f t="shared" si="91"/>
        <v>Blank</v>
      </c>
      <c r="F5574">
        <f>_xlfn.XLOOKUP(C5574,'Wk no''s'!B:B,'Wk no''s'!C:C,FALSE)</f>
        <v>29</v>
      </c>
    </row>
    <row r="5575" spans="1:6" x14ac:dyDescent="0.25">
      <c r="A5575" t="s">
        <v>11459</v>
      </c>
      <c r="B5575">
        <v>0</v>
      </c>
      <c r="C5575" s="1">
        <v>45855</v>
      </c>
      <c r="D5575" t="s">
        <v>2</v>
      </c>
      <c r="E5575" s="8" t="str">
        <f t="shared" si="91"/>
        <v>Blank</v>
      </c>
      <c r="F5575">
        <f>_xlfn.XLOOKUP(C5575,'Wk no''s'!B:B,'Wk no''s'!C:C,FALSE)</f>
        <v>29</v>
      </c>
    </row>
    <row r="5576" spans="1:6" x14ac:dyDescent="0.25">
      <c r="A5576" t="s">
        <v>11313</v>
      </c>
      <c r="B5576">
        <v>8</v>
      </c>
      <c r="C5576" s="1">
        <v>45856</v>
      </c>
      <c r="D5576" t="s">
        <v>2</v>
      </c>
      <c r="E5576" s="8" t="str">
        <f t="shared" si="91"/>
        <v>Not Blank</v>
      </c>
      <c r="F5576">
        <f>_xlfn.XLOOKUP(C5576,'Wk no''s'!B:B,'Wk no''s'!C:C,FALSE)</f>
        <v>29</v>
      </c>
    </row>
    <row r="5577" spans="1:6" x14ac:dyDescent="0.25">
      <c r="A5577" t="s">
        <v>11373</v>
      </c>
      <c r="B5577">
        <v>0</v>
      </c>
      <c r="C5577" s="1">
        <v>45855</v>
      </c>
      <c r="D5577" t="s">
        <v>2</v>
      </c>
      <c r="E5577" s="8" t="str">
        <f t="shared" si="91"/>
        <v>Blank</v>
      </c>
      <c r="F5577">
        <f>_xlfn.XLOOKUP(C5577,'Wk no''s'!B:B,'Wk no''s'!C:C,FALSE)</f>
        <v>29</v>
      </c>
    </row>
    <row r="5578" spans="1:6" x14ac:dyDescent="0.25">
      <c r="A5578" t="s">
        <v>11460</v>
      </c>
      <c r="C5578" s="1">
        <v>45855</v>
      </c>
      <c r="D5578" t="s">
        <v>2</v>
      </c>
      <c r="E5578" s="8" t="str">
        <f t="shared" si="91"/>
        <v>Blank</v>
      </c>
      <c r="F5578">
        <f>_xlfn.XLOOKUP(C5578,'Wk no''s'!B:B,'Wk no''s'!C:C,FALSE)</f>
        <v>29</v>
      </c>
    </row>
    <row r="5579" spans="1:6" x14ac:dyDescent="0.25">
      <c r="A5579" t="s">
        <v>11278</v>
      </c>
      <c r="B5579">
        <v>8</v>
      </c>
      <c r="C5579" s="1">
        <v>45856</v>
      </c>
      <c r="D5579" t="s">
        <v>2</v>
      </c>
      <c r="E5579" s="8" t="str">
        <f t="shared" si="91"/>
        <v>Not Blank</v>
      </c>
      <c r="F5579">
        <f>_xlfn.XLOOKUP(C5579,'Wk no''s'!B:B,'Wk no''s'!C:C,FALSE)</f>
        <v>29</v>
      </c>
    </row>
    <row r="5580" spans="1:6" x14ac:dyDescent="0.25">
      <c r="A5580" t="s">
        <v>11461</v>
      </c>
      <c r="C5580" s="1">
        <v>45855</v>
      </c>
      <c r="D5580" t="s">
        <v>2</v>
      </c>
      <c r="E5580" s="8" t="str">
        <f t="shared" si="91"/>
        <v>Blank</v>
      </c>
      <c r="F5580">
        <f>_xlfn.XLOOKUP(C5580,'Wk no''s'!B:B,'Wk no''s'!C:C,FALSE)</f>
        <v>29</v>
      </c>
    </row>
    <row r="5581" spans="1:6" x14ac:dyDescent="0.25">
      <c r="A5581" t="s">
        <v>11241</v>
      </c>
      <c r="B5581">
        <v>8</v>
      </c>
      <c r="C5581" s="1">
        <v>45856</v>
      </c>
      <c r="D5581" t="s">
        <v>2</v>
      </c>
      <c r="E5581" s="8" t="str">
        <f t="shared" si="91"/>
        <v>Not Blank</v>
      </c>
      <c r="F5581">
        <f>_xlfn.XLOOKUP(C5581,'Wk no''s'!B:B,'Wk no''s'!C:C,FALSE)</f>
        <v>29</v>
      </c>
    </row>
    <row r="5582" spans="1:6" x14ac:dyDescent="0.25">
      <c r="A5582" t="s">
        <v>11225</v>
      </c>
      <c r="B5582">
        <v>0</v>
      </c>
      <c r="C5582" s="1">
        <v>45855</v>
      </c>
      <c r="D5582" t="s">
        <v>2</v>
      </c>
      <c r="E5582" s="8" t="str">
        <f t="shared" si="91"/>
        <v>Blank</v>
      </c>
      <c r="F5582">
        <f>_xlfn.XLOOKUP(C5582,'Wk no''s'!B:B,'Wk no''s'!C:C,FALSE)</f>
        <v>29</v>
      </c>
    </row>
    <row r="5583" spans="1:6" x14ac:dyDescent="0.25">
      <c r="A5583" t="s">
        <v>11462</v>
      </c>
      <c r="C5583" s="1">
        <v>45855</v>
      </c>
      <c r="D5583" t="s">
        <v>2</v>
      </c>
      <c r="E5583" s="8" t="str">
        <f t="shared" si="91"/>
        <v>Blank</v>
      </c>
      <c r="F5583">
        <f>_xlfn.XLOOKUP(C5583,'Wk no''s'!B:B,'Wk no''s'!C:C,FALSE)</f>
        <v>29</v>
      </c>
    </row>
    <row r="5584" spans="1:6" x14ac:dyDescent="0.25">
      <c r="A5584" t="s">
        <v>11463</v>
      </c>
      <c r="B5584">
        <v>0</v>
      </c>
      <c r="C5584" s="1">
        <v>45855</v>
      </c>
      <c r="D5584" t="s">
        <v>2</v>
      </c>
      <c r="E5584" s="8" t="str">
        <f t="shared" si="91"/>
        <v>Blank</v>
      </c>
      <c r="F5584">
        <f>_xlfn.XLOOKUP(C5584,'Wk no''s'!B:B,'Wk no''s'!C:C,FALSE)</f>
        <v>29</v>
      </c>
    </row>
    <row r="5585" spans="1:6" x14ac:dyDescent="0.25">
      <c r="A5585" t="s">
        <v>11248</v>
      </c>
      <c r="B5585">
        <v>0</v>
      </c>
      <c r="C5585" s="1">
        <v>45855</v>
      </c>
      <c r="D5585" t="s">
        <v>2</v>
      </c>
      <c r="E5585" s="8" t="str">
        <f t="shared" si="91"/>
        <v>Blank</v>
      </c>
      <c r="F5585">
        <f>_xlfn.XLOOKUP(C5585,'Wk no''s'!B:B,'Wk no''s'!C:C,FALSE)</f>
        <v>29</v>
      </c>
    </row>
    <row r="5586" spans="1:6" x14ac:dyDescent="0.25">
      <c r="A5586" t="s">
        <v>11464</v>
      </c>
      <c r="C5586" s="1">
        <v>45855</v>
      </c>
      <c r="D5586" t="s">
        <v>2</v>
      </c>
      <c r="E5586" s="8" t="str">
        <f t="shared" ref="E5586:E5626" si="92">IF(B5586=0,"Blank","Not Blank")</f>
        <v>Blank</v>
      </c>
      <c r="F5586">
        <f>_xlfn.XLOOKUP(C5586,'Wk no''s'!B:B,'Wk no''s'!C:C,FALSE)</f>
        <v>29</v>
      </c>
    </row>
    <row r="5587" spans="1:6" x14ac:dyDescent="0.25">
      <c r="A5587" t="s">
        <v>11273</v>
      </c>
      <c r="B5587">
        <v>0</v>
      </c>
      <c r="C5587" s="1">
        <v>45855</v>
      </c>
      <c r="D5587" t="s">
        <v>2</v>
      </c>
      <c r="E5587" s="8" t="str">
        <f t="shared" si="92"/>
        <v>Blank</v>
      </c>
      <c r="F5587">
        <f>_xlfn.XLOOKUP(C5587,'Wk no''s'!B:B,'Wk no''s'!C:C,FALSE)</f>
        <v>29</v>
      </c>
    </row>
    <row r="5588" spans="1:6" x14ac:dyDescent="0.25">
      <c r="A5588" t="s">
        <v>11376</v>
      </c>
      <c r="B5588">
        <v>0</v>
      </c>
      <c r="C5588" s="1">
        <v>45855</v>
      </c>
      <c r="D5588" t="s">
        <v>2</v>
      </c>
      <c r="E5588" s="8" t="str">
        <f t="shared" si="92"/>
        <v>Blank</v>
      </c>
      <c r="F5588">
        <f>_xlfn.XLOOKUP(C5588,'Wk no''s'!B:B,'Wk no''s'!C:C,FALSE)</f>
        <v>29</v>
      </c>
    </row>
    <row r="5589" spans="1:6" x14ac:dyDescent="0.25">
      <c r="A5589" t="s">
        <v>11330</v>
      </c>
      <c r="B5589">
        <v>8</v>
      </c>
      <c r="C5589" s="1">
        <v>45856</v>
      </c>
      <c r="D5589" t="s">
        <v>2</v>
      </c>
      <c r="E5589" s="8" t="str">
        <f t="shared" si="92"/>
        <v>Not Blank</v>
      </c>
      <c r="F5589">
        <f>_xlfn.XLOOKUP(C5589,'Wk no''s'!B:B,'Wk no''s'!C:C,FALSE)</f>
        <v>29</v>
      </c>
    </row>
    <row r="5590" spans="1:6" x14ac:dyDescent="0.25">
      <c r="A5590" t="s">
        <v>11308</v>
      </c>
      <c r="B5590">
        <v>8</v>
      </c>
      <c r="C5590" s="1">
        <v>45856</v>
      </c>
      <c r="D5590" t="s">
        <v>2</v>
      </c>
      <c r="E5590" s="8" t="str">
        <f t="shared" si="92"/>
        <v>Not Blank</v>
      </c>
      <c r="F5590">
        <f>_xlfn.XLOOKUP(C5590,'Wk no''s'!B:B,'Wk no''s'!C:C,FALSE)</f>
        <v>29</v>
      </c>
    </row>
    <row r="5591" spans="1:6" x14ac:dyDescent="0.25">
      <c r="A5591" t="s">
        <v>11465</v>
      </c>
      <c r="C5591" s="1">
        <v>45855</v>
      </c>
      <c r="D5591" t="s">
        <v>2</v>
      </c>
      <c r="E5591" s="8" t="str">
        <f t="shared" si="92"/>
        <v>Blank</v>
      </c>
      <c r="F5591">
        <f>_xlfn.XLOOKUP(C5591,'Wk no''s'!B:B,'Wk no''s'!C:C,FALSE)</f>
        <v>29</v>
      </c>
    </row>
    <row r="5592" spans="1:6" x14ac:dyDescent="0.25">
      <c r="A5592" t="s">
        <v>11466</v>
      </c>
      <c r="C5592" s="1">
        <v>45855</v>
      </c>
      <c r="D5592" t="s">
        <v>2</v>
      </c>
      <c r="E5592" s="8" t="str">
        <f t="shared" si="92"/>
        <v>Blank</v>
      </c>
      <c r="F5592">
        <f>_xlfn.XLOOKUP(C5592,'Wk no''s'!B:B,'Wk no''s'!C:C,FALSE)</f>
        <v>29</v>
      </c>
    </row>
    <row r="5593" spans="1:6" x14ac:dyDescent="0.25">
      <c r="A5593" t="s">
        <v>11353</v>
      </c>
      <c r="B5593">
        <v>0</v>
      </c>
      <c r="C5593" s="1">
        <v>45855</v>
      </c>
      <c r="D5593" t="s">
        <v>2</v>
      </c>
      <c r="E5593" s="8" t="str">
        <f t="shared" si="92"/>
        <v>Blank</v>
      </c>
      <c r="F5593">
        <f>_xlfn.XLOOKUP(C5593,'Wk no''s'!B:B,'Wk no''s'!C:C,FALSE)</f>
        <v>29</v>
      </c>
    </row>
    <row r="5594" spans="1:6" x14ac:dyDescent="0.25">
      <c r="A5594" t="s">
        <v>11467</v>
      </c>
      <c r="C5594" s="1">
        <v>45855</v>
      </c>
      <c r="D5594" t="s">
        <v>2</v>
      </c>
      <c r="E5594" s="8" t="str">
        <f t="shared" si="92"/>
        <v>Blank</v>
      </c>
      <c r="F5594">
        <f>_xlfn.XLOOKUP(C5594,'Wk no''s'!B:B,'Wk no''s'!C:C,FALSE)</f>
        <v>29</v>
      </c>
    </row>
    <row r="5595" spans="1:6" x14ac:dyDescent="0.25">
      <c r="A5595" t="s">
        <v>11245</v>
      </c>
      <c r="B5595">
        <v>0</v>
      </c>
      <c r="C5595" s="1">
        <v>45855</v>
      </c>
      <c r="D5595" t="s">
        <v>2</v>
      </c>
      <c r="E5595" s="8" t="str">
        <f t="shared" si="92"/>
        <v>Blank</v>
      </c>
      <c r="F5595">
        <f>_xlfn.XLOOKUP(C5595,'Wk no''s'!B:B,'Wk no''s'!C:C,FALSE)</f>
        <v>29</v>
      </c>
    </row>
    <row r="5596" spans="1:6" x14ac:dyDescent="0.25">
      <c r="A5596" t="s">
        <v>11291</v>
      </c>
      <c r="B5596">
        <v>0</v>
      </c>
      <c r="C5596" s="1">
        <v>45855</v>
      </c>
      <c r="D5596" t="s">
        <v>2</v>
      </c>
      <c r="E5596" s="8" t="str">
        <f t="shared" si="92"/>
        <v>Blank</v>
      </c>
      <c r="F5596">
        <f>_xlfn.XLOOKUP(C5596,'Wk no''s'!B:B,'Wk no''s'!C:C,FALSE)</f>
        <v>29</v>
      </c>
    </row>
    <row r="5597" spans="1:6" x14ac:dyDescent="0.25">
      <c r="A5597" t="s">
        <v>11296</v>
      </c>
      <c r="B5597">
        <v>0</v>
      </c>
      <c r="C5597" s="1">
        <v>45855</v>
      </c>
      <c r="D5597" t="s">
        <v>2</v>
      </c>
      <c r="E5597" s="8" t="str">
        <f t="shared" si="92"/>
        <v>Blank</v>
      </c>
      <c r="F5597">
        <f>_xlfn.XLOOKUP(C5597,'Wk no''s'!B:B,'Wk no''s'!C:C,FALSE)</f>
        <v>29</v>
      </c>
    </row>
    <row r="5598" spans="1:6" x14ac:dyDescent="0.25">
      <c r="A5598" t="s">
        <v>11468</v>
      </c>
      <c r="C5598" s="1">
        <v>45855</v>
      </c>
      <c r="D5598" t="s">
        <v>2</v>
      </c>
      <c r="E5598" s="8" t="str">
        <f t="shared" si="92"/>
        <v>Blank</v>
      </c>
      <c r="F5598">
        <f>_xlfn.XLOOKUP(C5598,'Wk no''s'!B:B,'Wk no''s'!C:C,FALSE)</f>
        <v>29</v>
      </c>
    </row>
    <row r="5599" spans="1:6" x14ac:dyDescent="0.25">
      <c r="A5599" t="s">
        <v>11469</v>
      </c>
      <c r="C5599" s="1">
        <v>45855</v>
      </c>
      <c r="D5599" t="s">
        <v>2</v>
      </c>
      <c r="E5599" s="8" t="str">
        <f t="shared" si="92"/>
        <v>Blank</v>
      </c>
      <c r="F5599">
        <f>_xlfn.XLOOKUP(C5599,'Wk no''s'!B:B,'Wk no''s'!C:C,FALSE)</f>
        <v>29</v>
      </c>
    </row>
    <row r="5600" spans="1:6" x14ac:dyDescent="0.25">
      <c r="A5600" t="s">
        <v>11358</v>
      </c>
      <c r="B5600">
        <v>16</v>
      </c>
      <c r="C5600" s="1">
        <v>45856</v>
      </c>
      <c r="D5600" t="s">
        <v>2</v>
      </c>
      <c r="E5600" s="8" t="str">
        <f t="shared" si="92"/>
        <v>Not Blank</v>
      </c>
      <c r="F5600">
        <f>_xlfn.XLOOKUP(C5600,'Wk no''s'!B:B,'Wk no''s'!C:C,FALSE)</f>
        <v>29</v>
      </c>
    </row>
    <row r="5601" spans="1:6" x14ac:dyDescent="0.25">
      <c r="A5601" t="s">
        <v>11236</v>
      </c>
      <c r="B5601">
        <v>16</v>
      </c>
      <c r="C5601" s="1">
        <v>45856</v>
      </c>
      <c r="D5601" t="s">
        <v>2</v>
      </c>
      <c r="E5601" s="8" t="str">
        <f t="shared" si="92"/>
        <v>Not Blank</v>
      </c>
      <c r="F5601">
        <f>_xlfn.XLOOKUP(C5601,'Wk no''s'!B:B,'Wk no''s'!C:C,FALSE)</f>
        <v>29</v>
      </c>
    </row>
    <row r="5602" spans="1:6" x14ac:dyDescent="0.25">
      <c r="A5602" t="s">
        <v>11250</v>
      </c>
      <c r="B5602">
        <v>16</v>
      </c>
      <c r="C5602" s="1">
        <v>45856</v>
      </c>
      <c r="D5602" t="s">
        <v>2</v>
      </c>
      <c r="E5602" s="8" t="str">
        <f t="shared" si="92"/>
        <v>Not Blank</v>
      </c>
      <c r="F5602">
        <f>_xlfn.XLOOKUP(C5602,'Wk no''s'!B:B,'Wk no''s'!C:C,FALSE)</f>
        <v>29</v>
      </c>
    </row>
    <row r="5603" spans="1:6" x14ac:dyDescent="0.25">
      <c r="A5603" t="s">
        <v>11470</v>
      </c>
      <c r="C5603" s="1">
        <v>45856</v>
      </c>
      <c r="D5603" t="s">
        <v>2</v>
      </c>
      <c r="E5603" s="8" t="str">
        <f t="shared" si="92"/>
        <v>Blank</v>
      </c>
      <c r="F5603">
        <f>_xlfn.XLOOKUP(C5603,'Wk no''s'!B:B,'Wk no''s'!C:C,FALSE)</f>
        <v>29</v>
      </c>
    </row>
    <row r="5604" spans="1:6" x14ac:dyDescent="0.25">
      <c r="A5604" t="s">
        <v>11369</v>
      </c>
      <c r="B5604">
        <v>0</v>
      </c>
      <c r="C5604" s="1">
        <v>45856</v>
      </c>
      <c r="D5604" t="s">
        <v>2</v>
      </c>
      <c r="E5604" s="8" t="str">
        <f t="shared" si="92"/>
        <v>Blank</v>
      </c>
      <c r="F5604">
        <f>_xlfn.XLOOKUP(C5604,'Wk no''s'!B:B,'Wk no''s'!C:C,FALSE)</f>
        <v>29</v>
      </c>
    </row>
    <row r="5605" spans="1:6" x14ac:dyDescent="0.25">
      <c r="A5605" t="s">
        <v>11471</v>
      </c>
      <c r="C5605" s="1">
        <v>45856</v>
      </c>
      <c r="D5605" t="s">
        <v>2</v>
      </c>
      <c r="E5605" s="8" t="str">
        <f t="shared" si="92"/>
        <v>Blank</v>
      </c>
      <c r="F5605">
        <f>_xlfn.XLOOKUP(C5605,'Wk no''s'!B:B,'Wk no''s'!C:C,FALSE)</f>
        <v>29</v>
      </c>
    </row>
    <row r="5606" spans="1:6" x14ac:dyDescent="0.25">
      <c r="A5606" t="s">
        <v>11472</v>
      </c>
      <c r="C5606" s="1">
        <v>45856</v>
      </c>
      <c r="D5606" t="s">
        <v>2</v>
      </c>
      <c r="E5606" s="8" t="str">
        <f t="shared" si="92"/>
        <v>Blank</v>
      </c>
      <c r="F5606">
        <f>_xlfn.XLOOKUP(C5606,'Wk no''s'!B:B,'Wk no''s'!C:C,FALSE)</f>
        <v>29</v>
      </c>
    </row>
    <row r="5607" spans="1:6" x14ac:dyDescent="0.25">
      <c r="A5607" t="s">
        <v>11276</v>
      </c>
      <c r="B5607">
        <v>0</v>
      </c>
      <c r="C5607" s="1">
        <v>45856</v>
      </c>
      <c r="D5607" t="s">
        <v>2</v>
      </c>
      <c r="E5607" s="8" t="str">
        <f t="shared" si="92"/>
        <v>Blank</v>
      </c>
      <c r="F5607">
        <f>_xlfn.XLOOKUP(C5607,'Wk no''s'!B:B,'Wk no''s'!C:C,FALSE)</f>
        <v>29</v>
      </c>
    </row>
    <row r="5608" spans="1:6" x14ac:dyDescent="0.25">
      <c r="A5608" t="s">
        <v>11335</v>
      </c>
      <c r="B5608">
        <v>0</v>
      </c>
      <c r="C5608" s="1">
        <v>45856</v>
      </c>
      <c r="D5608" t="s">
        <v>2</v>
      </c>
      <c r="E5608" s="8" t="str">
        <f t="shared" si="92"/>
        <v>Blank</v>
      </c>
      <c r="F5608">
        <f>_xlfn.XLOOKUP(C5608,'Wk no''s'!B:B,'Wk no''s'!C:C,FALSE)</f>
        <v>29</v>
      </c>
    </row>
    <row r="5609" spans="1:6" x14ac:dyDescent="0.25">
      <c r="A5609" t="s">
        <v>11473</v>
      </c>
      <c r="C5609" s="1">
        <v>45856</v>
      </c>
      <c r="D5609" t="s">
        <v>2</v>
      </c>
      <c r="E5609" s="8" t="str">
        <f t="shared" si="92"/>
        <v>Blank</v>
      </c>
      <c r="F5609">
        <f>_xlfn.XLOOKUP(C5609,'Wk no''s'!B:B,'Wk no''s'!C:C,FALSE)</f>
        <v>29</v>
      </c>
    </row>
    <row r="5610" spans="1:6" x14ac:dyDescent="0.25">
      <c r="A5610" t="s">
        <v>11474</v>
      </c>
      <c r="C5610" s="1">
        <v>45856</v>
      </c>
      <c r="D5610" t="s">
        <v>2</v>
      </c>
      <c r="E5610" s="8" t="str">
        <f t="shared" si="92"/>
        <v>Blank</v>
      </c>
      <c r="F5610">
        <f>_xlfn.XLOOKUP(C5610,'Wk no''s'!B:B,'Wk no''s'!C:C,FALSE)</f>
        <v>29</v>
      </c>
    </row>
    <row r="5611" spans="1:6" x14ac:dyDescent="0.25">
      <c r="A5611" t="s">
        <v>11475</v>
      </c>
      <c r="C5611" s="1">
        <v>45856</v>
      </c>
      <c r="D5611" t="s">
        <v>2</v>
      </c>
      <c r="E5611" s="8" t="str">
        <f t="shared" si="92"/>
        <v>Blank</v>
      </c>
      <c r="F5611">
        <f>_xlfn.XLOOKUP(C5611,'Wk no''s'!B:B,'Wk no''s'!C:C,FALSE)</f>
        <v>29</v>
      </c>
    </row>
    <row r="5612" spans="1:6" x14ac:dyDescent="0.25">
      <c r="A5612" t="s">
        <v>11323</v>
      </c>
      <c r="B5612">
        <v>0</v>
      </c>
      <c r="C5612" s="1">
        <v>45856</v>
      </c>
      <c r="D5612" t="s">
        <v>2</v>
      </c>
      <c r="E5612" s="8" t="str">
        <f t="shared" si="92"/>
        <v>Blank</v>
      </c>
      <c r="F5612">
        <f>_xlfn.XLOOKUP(C5612,'Wk no''s'!B:B,'Wk no''s'!C:C,FALSE)</f>
        <v>29</v>
      </c>
    </row>
    <row r="5613" spans="1:6" x14ac:dyDescent="0.25">
      <c r="A5613" t="s">
        <v>11476</v>
      </c>
      <c r="C5613" s="1">
        <v>45856</v>
      </c>
      <c r="D5613" t="s">
        <v>2</v>
      </c>
      <c r="E5613" s="8" t="str">
        <f t="shared" si="92"/>
        <v>Blank</v>
      </c>
      <c r="F5613">
        <f>_xlfn.XLOOKUP(C5613,'Wk no''s'!B:B,'Wk no''s'!C:C,FALSE)</f>
        <v>29</v>
      </c>
    </row>
    <row r="5614" spans="1:6" x14ac:dyDescent="0.25">
      <c r="A5614" t="s">
        <v>11228</v>
      </c>
      <c r="B5614">
        <v>0</v>
      </c>
      <c r="C5614" s="1">
        <v>45856</v>
      </c>
      <c r="D5614" t="s">
        <v>2</v>
      </c>
      <c r="E5614" s="8" t="str">
        <f t="shared" si="92"/>
        <v>Blank</v>
      </c>
      <c r="F5614">
        <f>_xlfn.XLOOKUP(C5614,'Wk no''s'!B:B,'Wk no''s'!C:C,FALSE)</f>
        <v>29</v>
      </c>
    </row>
    <row r="5615" spans="1:6" x14ac:dyDescent="0.25">
      <c r="A5615" t="s">
        <v>11325</v>
      </c>
      <c r="B5615">
        <v>0</v>
      </c>
      <c r="C5615" s="1">
        <v>45856</v>
      </c>
      <c r="D5615" t="s">
        <v>2</v>
      </c>
      <c r="E5615" s="8" t="str">
        <f t="shared" si="92"/>
        <v>Blank</v>
      </c>
      <c r="F5615">
        <f>_xlfn.XLOOKUP(C5615,'Wk no''s'!B:B,'Wk no''s'!C:C,FALSE)</f>
        <v>29</v>
      </c>
    </row>
    <row r="5616" spans="1:6" x14ac:dyDescent="0.25">
      <c r="A5616" t="s">
        <v>11477</v>
      </c>
      <c r="C5616" s="1">
        <v>45856</v>
      </c>
      <c r="D5616" t="s">
        <v>2</v>
      </c>
      <c r="E5616" s="8" t="str">
        <f t="shared" si="92"/>
        <v>Blank</v>
      </c>
      <c r="F5616">
        <f>_xlfn.XLOOKUP(C5616,'Wk no''s'!B:B,'Wk no''s'!C:C,FALSE)</f>
        <v>29</v>
      </c>
    </row>
    <row r="5617" spans="1:6" x14ac:dyDescent="0.25">
      <c r="A5617" t="s">
        <v>11478</v>
      </c>
      <c r="C5617" s="1">
        <v>45856</v>
      </c>
      <c r="D5617" t="s">
        <v>2</v>
      </c>
      <c r="E5617" s="8" t="str">
        <f t="shared" si="92"/>
        <v>Blank</v>
      </c>
      <c r="F5617">
        <f>_xlfn.XLOOKUP(C5617,'Wk no''s'!B:B,'Wk no''s'!C:C,FALSE)</f>
        <v>29</v>
      </c>
    </row>
    <row r="5618" spans="1:6" x14ac:dyDescent="0.25">
      <c r="A5618" t="s">
        <v>11479</v>
      </c>
      <c r="C5618" s="1">
        <v>45856</v>
      </c>
      <c r="D5618" t="s">
        <v>2</v>
      </c>
      <c r="E5618" s="8" t="str">
        <f t="shared" si="92"/>
        <v>Blank</v>
      </c>
      <c r="F5618">
        <f>_xlfn.XLOOKUP(C5618,'Wk no''s'!B:B,'Wk no''s'!C:C,FALSE)</f>
        <v>29</v>
      </c>
    </row>
    <row r="5619" spans="1:6" x14ac:dyDescent="0.25">
      <c r="A5619" t="s">
        <v>11230</v>
      </c>
      <c r="B5619">
        <v>0</v>
      </c>
      <c r="C5619" s="1">
        <v>45856</v>
      </c>
      <c r="D5619" t="s">
        <v>2</v>
      </c>
      <c r="E5619" s="8" t="str">
        <f t="shared" si="92"/>
        <v>Blank</v>
      </c>
      <c r="F5619">
        <f>_xlfn.XLOOKUP(C5619,'Wk no''s'!B:B,'Wk no''s'!C:C,FALSE)</f>
        <v>29</v>
      </c>
    </row>
    <row r="5620" spans="1:6" x14ac:dyDescent="0.25">
      <c r="A5620" t="s">
        <v>11404</v>
      </c>
      <c r="B5620">
        <v>36</v>
      </c>
      <c r="C5620" s="1">
        <v>45854</v>
      </c>
      <c r="D5620" t="s">
        <v>11</v>
      </c>
      <c r="E5620" s="8" t="str">
        <f t="shared" si="92"/>
        <v>Not Blank</v>
      </c>
      <c r="F5620">
        <f>_xlfn.XLOOKUP(C5620,'Wk no''s'!B:B,'Wk no''s'!C:C,FALSE)</f>
        <v>29</v>
      </c>
    </row>
    <row r="5621" spans="1:6" x14ac:dyDescent="0.25">
      <c r="A5621" t="s">
        <v>11414</v>
      </c>
      <c r="B5621">
        <v>6</v>
      </c>
      <c r="C5621" s="1">
        <v>45852</v>
      </c>
      <c r="D5621" t="s">
        <v>11</v>
      </c>
      <c r="E5621" s="8" t="str">
        <f t="shared" si="92"/>
        <v>Not Blank</v>
      </c>
      <c r="F5621">
        <f>_xlfn.XLOOKUP(C5621,'Wk no''s'!B:B,'Wk no''s'!C:C,FALSE)</f>
        <v>29</v>
      </c>
    </row>
    <row r="5622" spans="1:6" x14ac:dyDescent="0.25">
      <c r="A5622" t="s">
        <v>11411</v>
      </c>
      <c r="B5622">
        <v>4</v>
      </c>
      <c r="C5622" s="1">
        <v>45853</v>
      </c>
      <c r="D5622" t="s">
        <v>11</v>
      </c>
      <c r="E5622" s="8" t="str">
        <f t="shared" si="92"/>
        <v>Not Blank</v>
      </c>
      <c r="F5622">
        <f>_xlfn.XLOOKUP(C5622,'Wk no''s'!B:B,'Wk no''s'!C:C,FALSE)</f>
        <v>29</v>
      </c>
    </row>
    <row r="5623" spans="1:6" x14ac:dyDescent="0.25">
      <c r="A5623" t="s">
        <v>11408</v>
      </c>
      <c r="B5623">
        <v>4</v>
      </c>
      <c r="C5623" s="1">
        <v>45854</v>
      </c>
      <c r="D5623" t="s">
        <v>11</v>
      </c>
      <c r="E5623" s="8" t="str">
        <f t="shared" si="92"/>
        <v>Not Blank</v>
      </c>
      <c r="F5623">
        <f>_xlfn.XLOOKUP(C5623,'Wk no''s'!B:B,'Wk no''s'!C:C,FALSE)</f>
        <v>29</v>
      </c>
    </row>
    <row r="5624" spans="1:6" x14ac:dyDescent="0.25">
      <c r="A5624" t="s">
        <v>11406</v>
      </c>
      <c r="C5624" s="1">
        <v>45855</v>
      </c>
      <c r="D5624" t="s">
        <v>11</v>
      </c>
      <c r="E5624" s="8" t="str">
        <f t="shared" si="92"/>
        <v>Blank</v>
      </c>
      <c r="F5624">
        <f>_xlfn.XLOOKUP(C5624,'Wk no''s'!B:B,'Wk no''s'!C:C,FALSE)</f>
        <v>29</v>
      </c>
    </row>
    <row r="5625" spans="1:6" x14ac:dyDescent="0.25">
      <c r="A5625" t="s">
        <v>11551</v>
      </c>
      <c r="B5625">
        <v>16</v>
      </c>
      <c r="C5625" s="1">
        <v>45859</v>
      </c>
      <c r="D5625" t="s">
        <v>1</v>
      </c>
      <c r="E5625" s="8" t="str">
        <f t="shared" si="92"/>
        <v>Not Blank</v>
      </c>
      <c r="F5625">
        <f>_xlfn.XLOOKUP(C5625,'Wk no''s'!B:B,'Wk no''s'!C:C,FALSE)</f>
        <v>30</v>
      </c>
    </row>
    <row r="5626" spans="1:6" x14ac:dyDescent="0.25">
      <c r="A5626" t="s">
        <v>11553</v>
      </c>
      <c r="B5626">
        <v>32</v>
      </c>
      <c r="C5626" s="1">
        <v>45860</v>
      </c>
      <c r="D5626" t="s">
        <v>8</v>
      </c>
      <c r="E5626" s="8" t="str">
        <f t="shared" si="92"/>
        <v>Not Blank</v>
      </c>
      <c r="F5626">
        <f>_xlfn.XLOOKUP(C5626,'Wk no''s'!B:B,'Wk no''s'!C:C,FALSE)</f>
        <v>30</v>
      </c>
    </row>
    <row r="5627" spans="1:6" x14ac:dyDescent="0.25">
      <c r="A5627" t="s">
        <v>11556</v>
      </c>
      <c r="B5627">
        <v>16</v>
      </c>
      <c r="C5627" s="1">
        <v>45860</v>
      </c>
      <c r="D5627" t="s">
        <v>8</v>
      </c>
      <c r="E5627" s="8" t="str">
        <f t="shared" ref="E5627:E5690" si="93">IF(B5627=0,"Blank","Not Blank")</f>
        <v>Not Blank</v>
      </c>
      <c r="F5627">
        <f>_xlfn.XLOOKUP(C5627,'Wk no''s'!B:B,'Wk no''s'!C:C,FALSE)</f>
        <v>30</v>
      </c>
    </row>
    <row r="5628" spans="1:6" x14ac:dyDescent="0.25">
      <c r="A5628" t="s">
        <v>11569</v>
      </c>
      <c r="C5628" s="1">
        <v>45860</v>
      </c>
      <c r="D5628" t="s">
        <v>192</v>
      </c>
      <c r="E5628" s="8" t="str">
        <f t="shared" si="93"/>
        <v>Blank</v>
      </c>
      <c r="F5628">
        <f>_xlfn.XLOOKUP(C5628,'Wk no''s'!B:B,'Wk no''s'!C:C,FALSE)</f>
        <v>30</v>
      </c>
    </row>
    <row r="5629" spans="1:6" x14ac:dyDescent="0.25">
      <c r="A5629" t="s">
        <v>11560</v>
      </c>
      <c r="C5629" s="1">
        <v>45859</v>
      </c>
      <c r="D5629" t="s">
        <v>192</v>
      </c>
      <c r="E5629" s="8" t="str">
        <f t="shared" si="93"/>
        <v>Blank</v>
      </c>
      <c r="F5629">
        <f>_xlfn.XLOOKUP(C5629,'Wk no''s'!B:B,'Wk no''s'!C:C,FALSE)</f>
        <v>30</v>
      </c>
    </row>
    <row r="5630" spans="1:6" x14ac:dyDescent="0.25">
      <c r="A5630" t="s">
        <v>11930</v>
      </c>
      <c r="C5630" s="1">
        <v>45860</v>
      </c>
      <c r="D5630" t="s">
        <v>192</v>
      </c>
      <c r="E5630" s="8" t="str">
        <f t="shared" si="93"/>
        <v>Blank</v>
      </c>
      <c r="F5630">
        <f>_xlfn.XLOOKUP(C5630,'Wk no''s'!B:B,'Wk no''s'!C:C,FALSE)</f>
        <v>30</v>
      </c>
    </row>
    <row r="5631" spans="1:6" x14ac:dyDescent="0.25">
      <c r="A5631" t="s">
        <v>11931</v>
      </c>
      <c r="C5631" s="1">
        <v>45860</v>
      </c>
      <c r="D5631" t="s">
        <v>192</v>
      </c>
      <c r="E5631" s="8" t="str">
        <f t="shared" si="93"/>
        <v>Blank</v>
      </c>
      <c r="F5631">
        <f>_xlfn.XLOOKUP(C5631,'Wk no''s'!B:B,'Wk no''s'!C:C,FALSE)</f>
        <v>30</v>
      </c>
    </row>
    <row r="5632" spans="1:6" x14ac:dyDescent="0.25">
      <c r="A5632" t="s">
        <v>11932</v>
      </c>
      <c r="C5632" s="1">
        <v>45860</v>
      </c>
      <c r="D5632" t="s">
        <v>192</v>
      </c>
      <c r="E5632" s="8" t="str">
        <f t="shared" si="93"/>
        <v>Blank</v>
      </c>
      <c r="F5632">
        <f>_xlfn.XLOOKUP(C5632,'Wk no''s'!B:B,'Wk no''s'!C:C,FALSE)</f>
        <v>30</v>
      </c>
    </row>
    <row r="5633" spans="1:6" x14ac:dyDescent="0.25">
      <c r="A5633" t="s">
        <v>11933</v>
      </c>
      <c r="C5633" s="1">
        <v>45860</v>
      </c>
      <c r="D5633" t="s">
        <v>192</v>
      </c>
      <c r="E5633" s="8" t="str">
        <f t="shared" si="93"/>
        <v>Blank</v>
      </c>
      <c r="F5633">
        <f>_xlfn.XLOOKUP(C5633,'Wk no''s'!B:B,'Wk no''s'!C:C,FALSE)</f>
        <v>30</v>
      </c>
    </row>
    <row r="5634" spans="1:6" x14ac:dyDescent="0.25">
      <c r="A5634" t="s">
        <v>11563</v>
      </c>
      <c r="C5634" s="1">
        <v>45860</v>
      </c>
      <c r="D5634" t="s">
        <v>192</v>
      </c>
      <c r="E5634" s="8" t="str">
        <f t="shared" si="93"/>
        <v>Blank</v>
      </c>
      <c r="F5634">
        <f>_xlfn.XLOOKUP(C5634,'Wk no''s'!B:B,'Wk no''s'!C:C,FALSE)</f>
        <v>30</v>
      </c>
    </row>
    <row r="5635" spans="1:6" x14ac:dyDescent="0.25">
      <c r="A5635" t="s">
        <v>11934</v>
      </c>
      <c r="C5635" s="1">
        <v>45860</v>
      </c>
      <c r="D5635" t="s">
        <v>192</v>
      </c>
      <c r="E5635" s="8" t="str">
        <f t="shared" si="93"/>
        <v>Blank</v>
      </c>
      <c r="F5635">
        <f>_xlfn.XLOOKUP(C5635,'Wk no''s'!B:B,'Wk no''s'!C:C,FALSE)</f>
        <v>30</v>
      </c>
    </row>
    <row r="5636" spans="1:6" x14ac:dyDescent="0.25">
      <c r="A5636" t="s">
        <v>11566</v>
      </c>
      <c r="C5636" s="1">
        <v>45860</v>
      </c>
      <c r="D5636" t="s">
        <v>192</v>
      </c>
      <c r="E5636" s="8" t="str">
        <f t="shared" si="93"/>
        <v>Blank</v>
      </c>
      <c r="F5636">
        <f>_xlfn.XLOOKUP(C5636,'Wk no''s'!B:B,'Wk no''s'!C:C,FALSE)</f>
        <v>30</v>
      </c>
    </row>
    <row r="5637" spans="1:6" x14ac:dyDescent="0.25">
      <c r="A5637" t="s">
        <v>11935</v>
      </c>
      <c r="C5637" s="1">
        <v>45861</v>
      </c>
      <c r="D5637" t="s">
        <v>192</v>
      </c>
      <c r="E5637" s="8" t="str">
        <f t="shared" si="93"/>
        <v>Blank</v>
      </c>
      <c r="F5637">
        <f>_xlfn.XLOOKUP(C5637,'Wk no''s'!B:B,'Wk no''s'!C:C,FALSE)</f>
        <v>30</v>
      </c>
    </row>
    <row r="5638" spans="1:6" x14ac:dyDescent="0.25">
      <c r="A5638" t="s">
        <v>11558</v>
      </c>
      <c r="C5638" s="1">
        <v>45859</v>
      </c>
      <c r="D5638" t="s">
        <v>192</v>
      </c>
      <c r="E5638" s="8" t="str">
        <f t="shared" si="93"/>
        <v>Blank</v>
      </c>
      <c r="F5638">
        <f>_xlfn.XLOOKUP(C5638,'Wk no''s'!B:B,'Wk no''s'!C:C,FALSE)</f>
        <v>30</v>
      </c>
    </row>
    <row r="5639" spans="1:6" x14ac:dyDescent="0.25">
      <c r="A5639" t="s">
        <v>11936</v>
      </c>
      <c r="C5639" s="1">
        <v>45860</v>
      </c>
      <c r="D5639" t="s">
        <v>192</v>
      </c>
      <c r="E5639" s="8" t="str">
        <f t="shared" si="93"/>
        <v>Blank</v>
      </c>
      <c r="F5639">
        <f>_xlfn.XLOOKUP(C5639,'Wk no''s'!B:B,'Wk no''s'!C:C,FALSE)</f>
        <v>30</v>
      </c>
    </row>
    <row r="5640" spans="1:6" x14ac:dyDescent="0.25">
      <c r="A5640" t="s">
        <v>11937</v>
      </c>
      <c r="C5640" s="1">
        <v>45860</v>
      </c>
      <c r="D5640" t="s">
        <v>192</v>
      </c>
      <c r="E5640" s="8" t="str">
        <f t="shared" si="93"/>
        <v>Blank</v>
      </c>
      <c r="F5640">
        <f>_xlfn.XLOOKUP(C5640,'Wk no''s'!B:B,'Wk no''s'!C:C,FALSE)</f>
        <v>30</v>
      </c>
    </row>
    <row r="5641" spans="1:6" x14ac:dyDescent="0.25">
      <c r="A5641" t="s">
        <v>11938</v>
      </c>
      <c r="C5641" s="1">
        <v>45859</v>
      </c>
      <c r="D5641" t="s">
        <v>192</v>
      </c>
      <c r="E5641" s="8" t="str">
        <f t="shared" si="93"/>
        <v>Blank</v>
      </c>
      <c r="F5641">
        <f>_xlfn.XLOOKUP(C5641,'Wk no''s'!B:B,'Wk no''s'!C:C,FALSE)</f>
        <v>30</v>
      </c>
    </row>
    <row r="5642" spans="1:6" x14ac:dyDescent="0.25">
      <c r="A5642" t="s">
        <v>11939</v>
      </c>
      <c r="C5642" s="1">
        <v>45861</v>
      </c>
      <c r="D5642" t="s">
        <v>192</v>
      </c>
      <c r="E5642" s="8" t="str">
        <f t="shared" si="93"/>
        <v>Blank</v>
      </c>
      <c r="F5642">
        <f>_xlfn.XLOOKUP(C5642,'Wk no''s'!B:B,'Wk no''s'!C:C,FALSE)</f>
        <v>30</v>
      </c>
    </row>
    <row r="5643" spans="1:6" x14ac:dyDescent="0.25">
      <c r="A5643" t="s">
        <v>11940</v>
      </c>
      <c r="C5643" s="1">
        <v>45861</v>
      </c>
      <c r="D5643" t="s">
        <v>192</v>
      </c>
      <c r="E5643" s="8" t="str">
        <f t="shared" si="93"/>
        <v>Blank</v>
      </c>
      <c r="F5643">
        <f>_xlfn.XLOOKUP(C5643,'Wk no''s'!B:B,'Wk no''s'!C:C,FALSE)</f>
        <v>30</v>
      </c>
    </row>
    <row r="5644" spans="1:6" x14ac:dyDescent="0.25">
      <c r="A5644" t="s">
        <v>11941</v>
      </c>
      <c r="C5644" s="1">
        <v>45861</v>
      </c>
      <c r="D5644" t="s">
        <v>192</v>
      </c>
      <c r="E5644" s="8" t="str">
        <f t="shared" si="93"/>
        <v>Blank</v>
      </c>
      <c r="F5644">
        <f>_xlfn.XLOOKUP(C5644,'Wk no''s'!B:B,'Wk no''s'!C:C,FALSE)</f>
        <v>30</v>
      </c>
    </row>
    <row r="5645" spans="1:6" x14ac:dyDescent="0.25">
      <c r="A5645" t="s">
        <v>11942</v>
      </c>
      <c r="C5645" s="1">
        <v>45861</v>
      </c>
      <c r="D5645" t="s">
        <v>192</v>
      </c>
      <c r="E5645" s="8" t="str">
        <f t="shared" si="93"/>
        <v>Blank</v>
      </c>
      <c r="F5645">
        <f>_xlfn.XLOOKUP(C5645,'Wk no''s'!B:B,'Wk no''s'!C:C,FALSE)</f>
        <v>30</v>
      </c>
    </row>
    <row r="5646" spans="1:6" x14ac:dyDescent="0.25">
      <c r="A5646" t="s">
        <v>11943</v>
      </c>
      <c r="C5646" s="1">
        <v>45860</v>
      </c>
      <c r="D5646" t="s">
        <v>192</v>
      </c>
      <c r="E5646" s="8" t="str">
        <f t="shared" si="93"/>
        <v>Blank</v>
      </c>
      <c r="F5646">
        <f>_xlfn.XLOOKUP(C5646,'Wk no''s'!B:B,'Wk no''s'!C:C,FALSE)</f>
        <v>30</v>
      </c>
    </row>
    <row r="5647" spans="1:6" x14ac:dyDescent="0.25">
      <c r="A5647" t="s">
        <v>11944</v>
      </c>
      <c r="C5647" s="1">
        <v>45860</v>
      </c>
      <c r="D5647" t="s">
        <v>192</v>
      </c>
      <c r="E5647" s="8" t="str">
        <f t="shared" si="93"/>
        <v>Blank</v>
      </c>
      <c r="F5647">
        <f>_xlfn.XLOOKUP(C5647,'Wk no''s'!B:B,'Wk no''s'!C:C,FALSE)</f>
        <v>30</v>
      </c>
    </row>
    <row r="5648" spans="1:6" x14ac:dyDescent="0.25">
      <c r="A5648" t="s">
        <v>11945</v>
      </c>
      <c r="C5648" s="1">
        <v>45861</v>
      </c>
      <c r="D5648" t="s">
        <v>192</v>
      </c>
      <c r="E5648" s="8" t="str">
        <f t="shared" si="93"/>
        <v>Blank</v>
      </c>
      <c r="F5648">
        <f>_xlfn.XLOOKUP(C5648,'Wk no''s'!B:B,'Wk no''s'!C:C,FALSE)</f>
        <v>30</v>
      </c>
    </row>
    <row r="5649" spans="1:6" x14ac:dyDescent="0.25">
      <c r="A5649" t="s">
        <v>11946</v>
      </c>
      <c r="C5649" s="1">
        <v>45861</v>
      </c>
      <c r="D5649" t="s">
        <v>192</v>
      </c>
      <c r="E5649" s="8" t="str">
        <f t="shared" si="93"/>
        <v>Blank</v>
      </c>
      <c r="F5649">
        <f>_xlfn.XLOOKUP(C5649,'Wk no''s'!B:B,'Wk no''s'!C:C,FALSE)</f>
        <v>30</v>
      </c>
    </row>
    <row r="5650" spans="1:6" x14ac:dyDescent="0.25">
      <c r="A5650" t="s">
        <v>11947</v>
      </c>
      <c r="C5650" s="1">
        <v>45860</v>
      </c>
      <c r="D5650" t="s">
        <v>192</v>
      </c>
      <c r="E5650" s="8" t="str">
        <f t="shared" si="93"/>
        <v>Blank</v>
      </c>
      <c r="F5650">
        <f>_xlfn.XLOOKUP(C5650,'Wk no''s'!B:B,'Wk no''s'!C:C,FALSE)</f>
        <v>30</v>
      </c>
    </row>
    <row r="5651" spans="1:6" x14ac:dyDescent="0.25">
      <c r="A5651" t="s">
        <v>11948</v>
      </c>
      <c r="C5651" s="1">
        <v>45861</v>
      </c>
      <c r="D5651" t="s">
        <v>192</v>
      </c>
      <c r="E5651" s="8" t="str">
        <f t="shared" si="93"/>
        <v>Blank</v>
      </c>
      <c r="F5651">
        <f>_xlfn.XLOOKUP(C5651,'Wk no''s'!B:B,'Wk no''s'!C:C,FALSE)</f>
        <v>30</v>
      </c>
    </row>
    <row r="5652" spans="1:6" x14ac:dyDescent="0.25">
      <c r="A5652" t="s">
        <v>11949</v>
      </c>
      <c r="C5652" s="1">
        <v>45861</v>
      </c>
      <c r="D5652" t="s">
        <v>192</v>
      </c>
      <c r="E5652" s="8" t="str">
        <f t="shared" si="93"/>
        <v>Blank</v>
      </c>
      <c r="F5652">
        <f>_xlfn.XLOOKUP(C5652,'Wk no''s'!B:B,'Wk no''s'!C:C,FALSE)</f>
        <v>30</v>
      </c>
    </row>
    <row r="5653" spans="1:6" x14ac:dyDescent="0.25">
      <c r="A5653" t="s">
        <v>11950</v>
      </c>
      <c r="C5653" s="1">
        <v>45861</v>
      </c>
      <c r="D5653" t="s">
        <v>192</v>
      </c>
      <c r="E5653" s="8" t="str">
        <f t="shared" si="93"/>
        <v>Blank</v>
      </c>
      <c r="F5653">
        <f>_xlfn.XLOOKUP(C5653,'Wk no''s'!B:B,'Wk no''s'!C:C,FALSE)</f>
        <v>30</v>
      </c>
    </row>
    <row r="5654" spans="1:6" x14ac:dyDescent="0.25">
      <c r="A5654" t="s">
        <v>11951</v>
      </c>
      <c r="C5654" s="1">
        <v>45861</v>
      </c>
      <c r="D5654" t="s">
        <v>192</v>
      </c>
      <c r="E5654" s="8" t="str">
        <f t="shared" si="93"/>
        <v>Blank</v>
      </c>
      <c r="F5654">
        <f>_xlfn.XLOOKUP(C5654,'Wk no''s'!B:B,'Wk no''s'!C:C,FALSE)</f>
        <v>30</v>
      </c>
    </row>
    <row r="5655" spans="1:6" x14ac:dyDescent="0.25">
      <c r="A5655" t="s">
        <v>11952</v>
      </c>
      <c r="C5655" s="1">
        <v>45863</v>
      </c>
      <c r="D5655" t="s">
        <v>192</v>
      </c>
      <c r="E5655" s="8" t="str">
        <f t="shared" si="93"/>
        <v>Blank</v>
      </c>
      <c r="F5655">
        <f>_xlfn.XLOOKUP(C5655,'Wk no''s'!B:B,'Wk no''s'!C:C,FALSE)</f>
        <v>30</v>
      </c>
    </row>
    <row r="5656" spans="1:6" x14ac:dyDescent="0.25">
      <c r="A5656" t="s">
        <v>11953</v>
      </c>
      <c r="C5656" s="1">
        <v>45863</v>
      </c>
      <c r="D5656" t="s">
        <v>192</v>
      </c>
      <c r="E5656" s="8" t="str">
        <f t="shared" si="93"/>
        <v>Blank</v>
      </c>
      <c r="F5656">
        <f>_xlfn.XLOOKUP(C5656,'Wk no''s'!B:B,'Wk no''s'!C:C,FALSE)</f>
        <v>30</v>
      </c>
    </row>
    <row r="5657" spans="1:6" x14ac:dyDescent="0.25">
      <c r="A5657" t="s">
        <v>11954</v>
      </c>
      <c r="C5657" s="1">
        <v>45863</v>
      </c>
      <c r="D5657" t="s">
        <v>192</v>
      </c>
      <c r="E5657" s="8" t="str">
        <f t="shared" si="93"/>
        <v>Blank</v>
      </c>
      <c r="F5657">
        <f>_xlfn.XLOOKUP(C5657,'Wk no''s'!B:B,'Wk no''s'!C:C,FALSE)</f>
        <v>30</v>
      </c>
    </row>
    <row r="5658" spans="1:6" x14ac:dyDescent="0.25">
      <c r="A5658" t="s">
        <v>11955</v>
      </c>
      <c r="C5658" s="1">
        <v>45863</v>
      </c>
      <c r="D5658" t="s">
        <v>192</v>
      </c>
      <c r="E5658" s="8" t="str">
        <f t="shared" si="93"/>
        <v>Blank</v>
      </c>
      <c r="F5658">
        <f>_xlfn.XLOOKUP(C5658,'Wk no''s'!B:B,'Wk no''s'!C:C,FALSE)</f>
        <v>30</v>
      </c>
    </row>
    <row r="5659" spans="1:6" x14ac:dyDescent="0.25">
      <c r="A5659" t="s">
        <v>11591</v>
      </c>
      <c r="B5659">
        <v>192</v>
      </c>
      <c r="C5659" s="1">
        <v>45860</v>
      </c>
      <c r="D5659" t="s">
        <v>184</v>
      </c>
      <c r="E5659" s="8" t="str">
        <f t="shared" si="93"/>
        <v>Not Blank</v>
      </c>
      <c r="F5659">
        <f>_xlfn.XLOOKUP(C5659,'Wk no''s'!B:B,'Wk no''s'!C:C,FALSE)</f>
        <v>30</v>
      </c>
    </row>
    <row r="5660" spans="1:6" x14ac:dyDescent="0.25">
      <c r="A5660" t="s">
        <v>11589</v>
      </c>
      <c r="B5660">
        <v>208</v>
      </c>
      <c r="C5660" s="1">
        <v>45863</v>
      </c>
      <c r="D5660" t="s">
        <v>184</v>
      </c>
      <c r="E5660" s="8" t="str">
        <f t="shared" si="93"/>
        <v>Not Blank</v>
      </c>
      <c r="F5660">
        <f>_xlfn.XLOOKUP(C5660,'Wk no''s'!B:B,'Wk no''s'!C:C,FALSE)</f>
        <v>30</v>
      </c>
    </row>
    <row r="5661" spans="1:6" x14ac:dyDescent="0.25">
      <c r="A5661" t="s">
        <v>11587</v>
      </c>
      <c r="B5661">
        <v>200</v>
      </c>
      <c r="C5661" s="1">
        <v>45863</v>
      </c>
      <c r="D5661" t="s">
        <v>184</v>
      </c>
      <c r="E5661" s="8" t="str">
        <f t="shared" si="93"/>
        <v>Not Blank</v>
      </c>
      <c r="F5661">
        <f>_xlfn.XLOOKUP(C5661,'Wk no''s'!B:B,'Wk no''s'!C:C,FALSE)</f>
        <v>30</v>
      </c>
    </row>
    <row r="5662" spans="1:6" x14ac:dyDescent="0.25">
      <c r="A5662" t="s">
        <v>11598</v>
      </c>
      <c r="B5662">
        <v>8</v>
      </c>
      <c r="C5662" s="1">
        <v>45860</v>
      </c>
      <c r="D5662" t="s">
        <v>184</v>
      </c>
      <c r="E5662" s="8" t="str">
        <f t="shared" si="93"/>
        <v>Not Blank</v>
      </c>
      <c r="F5662">
        <f>_xlfn.XLOOKUP(C5662,'Wk no''s'!B:B,'Wk no''s'!C:C,FALSE)</f>
        <v>30</v>
      </c>
    </row>
    <row r="5663" spans="1:6" x14ac:dyDescent="0.25">
      <c r="A5663" t="s">
        <v>11575</v>
      </c>
      <c r="B5663">
        <v>8</v>
      </c>
      <c r="C5663" s="1">
        <v>45860</v>
      </c>
      <c r="D5663" t="s">
        <v>184</v>
      </c>
      <c r="E5663" s="8" t="str">
        <f t="shared" si="93"/>
        <v>Not Blank</v>
      </c>
      <c r="F5663">
        <f>_xlfn.XLOOKUP(C5663,'Wk no''s'!B:B,'Wk no''s'!C:C,FALSE)</f>
        <v>30</v>
      </c>
    </row>
    <row r="5664" spans="1:6" x14ac:dyDescent="0.25">
      <c r="A5664" t="s">
        <v>11585</v>
      </c>
      <c r="B5664">
        <v>32</v>
      </c>
      <c r="C5664" s="1">
        <v>45863</v>
      </c>
      <c r="D5664" t="s">
        <v>184</v>
      </c>
      <c r="E5664" s="8" t="str">
        <f t="shared" si="93"/>
        <v>Not Blank</v>
      </c>
      <c r="F5664">
        <f>_xlfn.XLOOKUP(C5664,'Wk no''s'!B:B,'Wk no''s'!C:C,FALSE)</f>
        <v>30</v>
      </c>
    </row>
    <row r="5665" spans="1:6" x14ac:dyDescent="0.25">
      <c r="A5665" t="s">
        <v>11577</v>
      </c>
      <c r="B5665">
        <v>24</v>
      </c>
      <c r="C5665" s="1">
        <v>45861</v>
      </c>
      <c r="D5665" t="s">
        <v>184</v>
      </c>
      <c r="E5665" s="8" t="str">
        <f t="shared" si="93"/>
        <v>Not Blank</v>
      </c>
      <c r="F5665">
        <f>_xlfn.XLOOKUP(C5665,'Wk no''s'!B:B,'Wk no''s'!C:C,FALSE)</f>
        <v>30</v>
      </c>
    </row>
    <row r="5666" spans="1:6" x14ac:dyDescent="0.25">
      <c r="A5666" t="s">
        <v>11572</v>
      </c>
      <c r="B5666">
        <v>40</v>
      </c>
      <c r="C5666" s="1">
        <v>45863</v>
      </c>
      <c r="D5666" t="s">
        <v>184</v>
      </c>
      <c r="E5666" s="8" t="str">
        <f t="shared" si="93"/>
        <v>Not Blank</v>
      </c>
      <c r="F5666">
        <f>_xlfn.XLOOKUP(C5666,'Wk no''s'!B:B,'Wk no''s'!C:C,FALSE)</f>
        <v>30</v>
      </c>
    </row>
    <row r="5667" spans="1:6" x14ac:dyDescent="0.25">
      <c r="A5667" t="s">
        <v>11582</v>
      </c>
      <c r="B5667">
        <v>24</v>
      </c>
      <c r="C5667" s="1">
        <v>45863</v>
      </c>
      <c r="D5667" t="s">
        <v>184</v>
      </c>
      <c r="E5667" s="8" t="str">
        <f t="shared" si="93"/>
        <v>Not Blank</v>
      </c>
      <c r="F5667">
        <f>_xlfn.XLOOKUP(C5667,'Wk no''s'!B:B,'Wk no''s'!C:C,FALSE)</f>
        <v>30</v>
      </c>
    </row>
    <row r="5668" spans="1:6" x14ac:dyDescent="0.25">
      <c r="A5668" t="s">
        <v>11594</v>
      </c>
      <c r="B5668">
        <v>24</v>
      </c>
      <c r="C5668" s="1">
        <v>45863</v>
      </c>
      <c r="D5668" t="s">
        <v>184</v>
      </c>
      <c r="E5668" s="8" t="str">
        <f t="shared" si="93"/>
        <v>Not Blank</v>
      </c>
      <c r="F5668">
        <f>_xlfn.XLOOKUP(C5668,'Wk no''s'!B:B,'Wk no''s'!C:C,FALSE)</f>
        <v>30</v>
      </c>
    </row>
    <row r="5669" spans="1:6" x14ac:dyDescent="0.25">
      <c r="A5669" t="s">
        <v>11579</v>
      </c>
      <c r="B5669">
        <v>8</v>
      </c>
      <c r="C5669" s="1">
        <v>45862</v>
      </c>
      <c r="D5669" t="s">
        <v>184</v>
      </c>
      <c r="E5669" s="8" t="str">
        <f t="shared" si="93"/>
        <v>Not Blank</v>
      </c>
      <c r="F5669">
        <f>_xlfn.XLOOKUP(C5669,'Wk no''s'!B:B,'Wk no''s'!C:C,FALSE)</f>
        <v>30</v>
      </c>
    </row>
    <row r="5670" spans="1:6" x14ac:dyDescent="0.25">
      <c r="A5670" t="s">
        <v>11596</v>
      </c>
      <c r="B5670">
        <v>0</v>
      </c>
      <c r="C5670" s="1">
        <v>45862</v>
      </c>
      <c r="D5670" t="s">
        <v>184</v>
      </c>
      <c r="E5670" s="8" t="str">
        <f t="shared" si="93"/>
        <v>Blank</v>
      </c>
      <c r="F5670">
        <f>_xlfn.XLOOKUP(C5670,'Wk no''s'!B:B,'Wk no''s'!C:C,FALSE)</f>
        <v>30</v>
      </c>
    </row>
    <row r="5671" spans="1:6" x14ac:dyDescent="0.25">
      <c r="A5671" t="s">
        <v>11612</v>
      </c>
      <c r="B5671">
        <v>120</v>
      </c>
      <c r="C5671" s="1">
        <v>45859</v>
      </c>
      <c r="D5671" t="s">
        <v>15</v>
      </c>
      <c r="E5671" s="8" t="str">
        <f t="shared" si="93"/>
        <v>Not Blank</v>
      </c>
      <c r="F5671">
        <f>_xlfn.XLOOKUP(C5671,'Wk no''s'!B:B,'Wk no''s'!C:C,FALSE)</f>
        <v>30</v>
      </c>
    </row>
    <row r="5672" spans="1:6" x14ac:dyDescent="0.25">
      <c r="A5672" t="s">
        <v>11210</v>
      </c>
      <c r="B5672">
        <v>112</v>
      </c>
      <c r="C5672" s="1">
        <v>45859</v>
      </c>
      <c r="D5672" t="s">
        <v>15</v>
      </c>
      <c r="E5672" s="8" t="str">
        <f t="shared" si="93"/>
        <v>Not Blank</v>
      </c>
      <c r="F5672">
        <f>_xlfn.XLOOKUP(C5672,'Wk no''s'!B:B,'Wk no''s'!C:C,FALSE)</f>
        <v>30</v>
      </c>
    </row>
    <row r="5673" spans="1:6" x14ac:dyDescent="0.25">
      <c r="A5673" t="s">
        <v>11620</v>
      </c>
      <c r="B5673">
        <v>32</v>
      </c>
      <c r="C5673" s="1">
        <v>45860</v>
      </c>
      <c r="D5673" t="s">
        <v>15</v>
      </c>
      <c r="E5673" s="8" t="str">
        <f t="shared" si="93"/>
        <v>Not Blank</v>
      </c>
      <c r="F5673">
        <f>_xlfn.XLOOKUP(C5673,'Wk no''s'!B:B,'Wk no''s'!C:C,FALSE)</f>
        <v>30</v>
      </c>
    </row>
    <row r="5674" spans="1:6" x14ac:dyDescent="0.25">
      <c r="A5674" t="s">
        <v>11610</v>
      </c>
      <c r="B5674">
        <v>8</v>
      </c>
      <c r="C5674" s="1">
        <v>45859</v>
      </c>
      <c r="D5674" t="s">
        <v>15</v>
      </c>
      <c r="E5674" s="8" t="str">
        <f t="shared" si="93"/>
        <v>Not Blank</v>
      </c>
      <c r="F5674">
        <f>_xlfn.XLOOKUP(C5674,'Wk no''s'!B:B,'Wk no''s'!C:C,FALSE)</f>
        <v>30</v>
      </c>
    </row>
    <row r="5675" spans="1:6" x14ac:dyDescent="0.25">
      <c r="A5675" t="s">
        <v>11615</v>
      </c>
      <c r="B5675">
        <v>16</v>
      </c>
      <c r="C5675" s="1">
        <v>45860</v>
      </c>
      <c r="D5675" t="s">
        <v>15</v>
      </c>
      <c r="E5675" s="8" t="str">
        <f t="shared" si="93"/>
        <v>Not Blank</v>
      </c>
      <c r="F5675">
        <f>_xlfn.XLOOKUP(C5675,'Wk no''s'!B:B,'Wk no''s'!C:C,FALSE)</f>
        <v>30</v>
      </c>
    </row>
    <row r="5676" spans="1:6" x14ac:dyDescent="0.25">
      <c r="A5676" t="s">
        <v>11606</v>
      </c>
      <c r="B5676">
        <v>-8</v>
      </c>
      <c r="C5676" s="1">
        <v>45860</v>
      </c>
      <c r="D5676" t="s">
        <v>15</v>
      </c>
      <c r="E5676" s="8" t="str">
        <f t="shared" si="93"/>
        <v>Not Blank</v>
      </c>
      <c r="F5676">
        <f>_xlfn.XLOOKUP(C5676,'Wk no''s'!B:B,'Wk no''s'!C:C,FALSE)</f>
        <v>30</v>
      </c>
    </row>
    <row r="5677" spans="1:6" x14ac:dyDescent="0.25">
      <c r="A5677" t="s">
        <v>11601</v>
      </c>
      <c r="B5677">
        <v>16</v>
      </c>
      <c r="C5677" s="1">
        <v>45863</v>
      </c>
      <c r="D5677" t="s">
        <v>15</v>
      </c>
      <c r="E5677" s="8" t="str">
        <f t="shared" si="93"/>
        <v>Not Blank</v>
      </c>
      <c r="F5677">
        <f>_xlfn.XLOOKUP(C5677,'Wk no''s'!B:B,'Wk no''s'!C:C,FALSE)</f>
        <v>30</v>
      </c>
    </row>
    <row r="5678" spans="1:6" x14ac:dyDescent="0.25">
      <c r="A5678" t="s">
        <v>11618</v>
      </c>
      <c r="B5678">
        <v>8</v>
      </c>
      <c r="C5678" s="1">
        <v>45861</v>
      </c>
      <c r="D5678" t="s">
        <v>15</v>
      </c>
      <c r="E5678" s="8" t="str">
        <f t="shared" si="93"/>
        <v>Not Blank</v>
      </c>
      <c r="F5678">
        <f>_xlfn.XLOOKUP(C5678,'Wk no''s'!B:B,'Wk no''s'!C:C,FALSE)</f>
        <v>30</v>
      </c>
    </row>
    <row r="5679" spans="1:6" x14ac:dyDescent="0.25">
      <c r="A5679" t="s">
        <v>11604</v>
      </c>
      <c r="B5679">
        <v>8</v>
      </c>
      <c r="C5679" s="1">
        <v>45863</v>
      </c>
      <c r="D5679" t="s">
        <v>15</v>
      </c>
      <c r="E5679" s="8" t="str">
        <f t="shared" si="93"/>
        <v>Not Blank</v>
      </c>
      <c r="F5679">
        <f>_xlfn.XLOOKUP(C5679,'Wk no''s'!B:B,'Wk no''s'!C:C,FALSE)</f>
        <v>30</v>
      </c>
    </row>
    <row r="5680" spans="1:6" x14ac:dyDescent="0.25">
      <c r="A5680" t="s">
        <v>11608</v>
      </c>
      <c r="B5680">
        <v>0</v>
      </c>
      <c r="C5680" s="1">
        <v>45862</v>
      </c>
      <c r="D5680" t="s">
        <v>15</v>
      </c>
      <c r="E5680" s="8" t="str">
        <f t="shared" si="93"/>
        <v>Blank</v>
      </c>
      <c r="F5680">
        <f>_xlfn.XLOOKUP(C5680,'Wk no''s'!B:B,'Wk no''s'!C:C,FALSE)</f>
        <v>30</v>
      </c>
    </row>
    <row r="5681" spans="1:6" x14ac:dyDescent="0.25">
      <c r="A5681" t="s">
        <v>11695</v>
      </c>
      <c r="B5681">
        <v>80</v>
      </c>
      <c r="C5681" s="1">
        <v>45861</v>
      </c>
      <c r="D5681" t="s">
        <v>2</v>
      </c>
      <c r="E5681" s="8" t="str">
        <f t="shared" si="93"/>
        <v>Not Blank</v>
      </c>
      <c r="F5681">
        <f>_xlfn.XLOOKUP(C5681,'Wk no''s'!B:B,'Wk no''s'!C:C,FALSE)</f>
        <v>30</v>
      </c>
    </row>
    <row r="5682" spans="1:6" x14ac:dyDescent="0.25">
      <c r="A5682" t="s">
        <v>11671</v>
      </c>
      <c r="B5682">
        <v>88</v>
      </c>
      <c r="C5682" s="1">
        <v>45863</v>
      </c>
      <c r="D5682" t="s">
        <v>2</v>
      </c>
      <c r="E5682" s="8" t="str">
        <f t="shared" si="93"/>
        <v>Not Blank</v>
      </c>
      <c r="F5682">
        <f>_xlfn.XLOOKUP(C5682,'Wk no''s'!B:B,'Wk no''s'!C:C,FALSE)</f>
        <v>30</v>
      </c>
    </row>
    <row r="5683" spans="1:6" x14ac:dyDescent="0.25">
      <c r="A5683" t="s">
        <v>11878</v>
      </c>
      <c r="B5683">
        <v>64</v>
      </c>
      <c r="C5683" s="1">
        <v>45862</v>
      </c>
      <c r="D5683" t="s">
        <v>2</v>
      </c>
      <c r="E5683" s="8" t="str">
        <f t="shared" si="93"/>
        <v>Not Blank</v>
      </c>
      <c r="F5683">
        <f>_xlfn.XLOOKUP(C5683,'Wk no''s'!B:B,'Wk no''s'!C:C,FALSE)</f>
        <v>30</v>
      </c>
    </row>
    <row r="5684" spans="1:6" x14ac:dyDescent="0.25">
      <c r="A5684" t="s">
        <v>11894</v>
      </c>
      <c r="B5684">
        <v>40</v>
      </c>
      <c r="C5684" s="1">
        <v>45859</v>
      </c>
      <c r="D5684" t="s">
        <v>2</v>
      </c>
      <c r="E5684" s="8" t="str">
        <f t="shared" si="93"/>
        <v>Not Blank</v>
      </c>
      <c r="F5684">
        <f>_xlfn.XLOOKUP(C5684,'Wk no''s'!B:B,'Wk no''s'!C:C,FALSE)</f>
        <v>30</v>
      </c>
    </row>
    <row r="5685" spans="1:6" x14ac:dyDescent="0.25">
      <c r="A5685" t="s">
        <v>11794</v>
      </c>
      <c r="B5685">
        <v>64</v>
      </c>
      <c r="C5685" s="1">
        <v>45863</v>
      </c>
      <c r="D5685" t="s">
        <v>2</v>
      </c>
      <c r="E5685" s="8" t="str">
        <f t="shared" si="93"/>
        <v>Not Blank</v>
      </c>
      <c r="F5685">
        <f>_xlfn.XLOOKUP(C5685,'Wk no''s'!B:B,'Wk no''s'!C:C,FALSE)</f>
        <v>30</v>
      </c>
    </row>
    <row r="5686" spans="1:6" x14ac:dyDescent="0.25">
      <c r="A5686" t="s">
        <v>11636</v>
      </c>
      <c r="B5686">
        <v>16</v>
      </c>
      <c r="C5686" s="1">
        <v>45860</v>
      </c>
      <c r="D5686" t="s">
        <v>2</v>
      </c>
      <c r="E5686" s="8" t="str">
        <f t="shared" si="93"/>
        <v>Not Blank</v>
      </c>
      <c r="F5686">
        <f>_xlfn.XLOOKUP(C5686,'Wk no''s'!B:B,'Wk no''s'!C:C,FALSE)</f>
        <v>30</v>
      </c>
    </row>
    <row r="5687" spans="1:6" x14ac:dyDescent="0.25">
      <c r="A5687" t="s">
        <v>11787</v>
      </c>
      <c r="B5687">
        <v>16</v>
      </c>
      <c r="C5687" s="1">
        <v>45859</v>
      </c>
      <c r="D5687" t="s">
        <v>2</v>
      </c>
      <c r="E5687" s="8" t="str">
        <f t="shared" si="93"/>
        <v>Not Blank</v>
      </c>
      <c r="F5687">
        <f>_xlfn.XLOOKUP(C5687,'Wk no''s'!B:B,'Wk no''s'!C:C,FALSE)</f>
        <v>30</v>
      </c>
    </row>
    <row r="5688" spans="1:6" x14ac:dyDescent="0.25">
      <c r="A5688" t="s">
        <v>11622</v>
      </c>
      <c r="B5688">
        <v>8</v>
      </c>
      <c r="C5688" s="1">
        <v>45859</v>
      </c>
      <c r="D5688" t="s">
        <v>2</v>
      </c>
      <c r="E5688" s="8" t="str">
        <f t="shared" si="93"/>
        <v>Not Blank</v>
      </c>
      <c r="F5688">
        <f>_xlfn.XLOOKUP(C5688,'Wk no''s'!B:B,'Wk no''s'!C:C,FALSE)</f>
        <v>30</v>
      </c>
    </row>
    <row r="5689" spans="1:6" x14ac:dyDescent="0.25">
      <c r="A5689" t="s">
        <v>11858</v>
      </c>
      <c r="C5689" s="1">
        <v>45859</v>
      </c>
      <c r="D5689" t="s">
        <v>2</v>
      </c>
      <c r="E5689" s="8" t="str">
        <f t="shared" si="93"/>
        <v>Blank</v>
      </c>
      <c r="F5689">
        <f>_xlfn.XLOOKUP(C5689,'Wk no''s'!B:B,'Wk no''s'!C:C,FALSE)</f>
        <v>30</v>
      </c>
    </row>
    <row r="5690" spans="1:6" x14ac:dyDescent="0.25">
      <c r="A5690" t="s">
        <v>11824</v>
      </c>
      <c r="B5690">
        <v>0</v>
      </c>
      <c r="C5690" s="1">
        <v>45859</v>
      </c>
      <c r="D5690" t="s">
        <v>2</v>
      </c>
      <c r="E5690" s="8" t="str">
        <f t="shared" si="93"/>
        <v>Blank</v>
      </c>
      <c r="F5690">
        <f>_xlfn.XLOOKUP(C5690,'Wk no''s'!B:B,'Wk no''s'!C:C,FALSE)</f>
        <v>30</v>
      </c>
    </row>
    <row r="5691" spans="1:6" x14ac:dyDescent="0.25">
      <c r="A5691" t="s">
        <v>11819</v>
      </c>
      <c r="B5691">
        <v>24</v>
      </c>
      <c r="C5691" s="1">
        <v>45861</v>
      </c>
      <c r="D5691" t="s">
        <v>2</v>
      </c>
      <c r="E5691" s="8" t="str">
        <f t="shared" ref="E5691:E5754" si="94">IF(B5691=0,"Blank","Not Blank")</f>
        <v>Not Blank</v>
      </c>
      <c r="F5691">
        <f>_xlfn.XLOOKUP(C5691,'Wk no''s'!B:B,'Wk no''s'!C:C,FALSE)</f>
        <v>30</v>
      </c>
    </row>
    <row r="5692" spans="1:6" x14ac:dyDescent="0.25">
      <c r="A5692" t="s">
        <v>11697</v>
      </c>
      <c r="B5692">
        <v>8</v>
      </c>
      <c r="C5692" s="1">
        <v>45859</v>
      </c>
      <c r="D5692" t="s">
        <v>2</v>
      </c>
      <c r="E5692" s="8" t="str">
        <f t="shared" si="94"/>
        <v>Not Blank</v>
      </c>
      <c r="F5692">
        <f>_xlfn.XLOOKUP(C5692,'Wk no''s'!B:B,'Wk no''s'!C:C,FALSE)</f>
        <v>30</v>
      </c>
    </row>
    <row r="5693" spans="1:6" x14ac:dyDescent="0.25">
      <c r="A5693" t="s">
        <v>11691</v>
      </c>
      <c r="B5693">
        <v>8</v>
      </c>
      <c r="C5693" s="1">
        <v>45859</v>
      </c>
      <c r="D5693" t="s">
        <v>2</v>
      </c>
      <c r="E5693" s="8" t="str">
        <f t="shared" si="94"/>
        <v>Not Blank</v>
      </c>
      <c r="F5693">
        <f>_xlfn.XLOOKUP(C5693,'Wk no''s'!B:B,'Wk no''s'!C:C,FALSE)</f>
        <v>30</v>
      </c>
    </row>
    <row r="5694" spans="1:6" x14ac:dyDescent="0.25">
      <c r="A5694" t="s">
        <v>11745</v>
      </c>
      <c r="B5694">
        <v>0</v>
      </c>
      <c r="C5694" s="1">
        <v>45859</v>
      </c>
      <c r="D5694" t="s">
        <v>2</v>
      </c>
      <c r="E5694" s="8" t="str">
        <f t="shared" si="94"/>
        <v>Blank</v>
      </c>
      <c r="F5694">
        <f>_xlfn.XLOOKUP(C5694,'Wk no''s'!B:B,'Wk no''s'!C:C,FALSE)</f>
        <v>30</v>
      </c>
    </row>
    <row r="5695" spans="1:6" x14ac:dyDescent="0.25">
      <c r="A5695" t="s">
        <v>11791</v>
      </c>
      <c r="B5695">
        <v>-8</v>
      </c>
      <c r="C5695" s="1">
        <v>45859</v>
      </c>
      <c r="D5695" t="s">
        <v>2</v>
      </c>
      <c r="E5695" s="8" t="str">
        <f t="shared" si="94"/>
        <v>Not Blank</v>
      </c>
      <c r="F5695">
        <f>_xlfn.XLOOKUP(C5695,'Wk no''s'!B:B,'Wk no''s'!C:C,FALSE)</f>
        <v>30</v>
      </c>
    </row>
    <row r="5696" spans="1:6" x14ac:dyDescent="0.25">
      <c r="A5696" t="s">
        <v>11905</v>
      </c>
      <c r="B5696">
        <v>0</v>
      </c>
      <c r="C5696" s="1">
        <v>45859</v>
      </c>
      <c r="D5696" t="s">
        <v>2</v>
      </c>
      <c r="E5696" s="8" t="str">
        <f t="shared" si="94"/>
        <v>Blank</v>
      </c>
      <c r="F5696">
        <f>_xlfn.XLOOKUP(C5696,'Wk no''s'!B:B,'Wk no''s'!C:C,FALSE)</f>
        <v>30</v>
      </c>
    </row>
    <row r="5697" spans="1:6" x14ac:dyDescent="0.25">
      <c r="A5697" t="s">
        <v>11724</v>
      </c>
      <c r="B5697">
        <v>8</v>
      </c>
      <c r="C5697" s="1">
        <v>45860</v>
      </c>
      <c r="D5697" t="s">
        <v>2</v>
      </c>
      <c r="E5697" s="8" t="str">
        <f t="shared" si="94"/>
        <v>Not Blank</v>
      </c>
      <c r="F5697">
        <f>_xlfn.XLOOKUP(C5697,'Wk no''s'!B:B,'Wk no''s'!C:C,FALSE)</f>
        <v>30</v>
      </c>
    </row>
    <row r="5698" spans="1:6" x14ac:dyDescent="0.25">
      <c r="A5698" t="s">
        <v>11638</v>
      </c>
      <c r="B5698">
        <v>0</v>
      </c>
      <c r="C5698" s="1">
        <v>45859</v>
      </c>
      <c r="D5698" t="s">
        <v>2</v>
      </c>
      <c r="E5698" s="8" t="str">
        <f t="shared" si="94"/>
        <v>Blank</v>
      </c>
      <c r="F5698">
        <f>_xlfn.XLOOKUP(C5698,'Wk no''s'!B:B,'Wk no''s'!C:C,FALSE)</f>
        <v>30</v>
      </c>
    </row>
    <row r="5699" spans="1:6" x14ac:dyDescent="0.25">
      <c r="A5699" t="s">
        <v>11843</v>
      </c>
      <c r="B5699">
        <v>0</v>
      </c>
      <c r="C5699" s="1">
        <v>45859</v>
      </c>
      <c r="D5699" t="s">
        <v>2</v>
      </c>
      <c r="E5699" s="8" t="str">
        <f t="shared" si="94"/>
        <v>Blank</v>
      </c>
      <c r="F5699">
        <f>_xlfn.XLOOKUP(C5699,'Wk no''s'!B:B,'Wk no''s'!C:C,FALSE)</f>
        <v>30</v>
      </c>
    </row>
    <row r="5700" spans="1:6" x14ac:dyDescent="0.25">
      <c r="A5700" t="s">
        <v>11693</v>
      </c>
      <c r="B5700">
        <v>16</v>
      </c>
      <c r="C5700" s="1">
        <v>45860</v>
      </c>
      <c r="D5700" t="s">
        <v>2</v>
      </c>
      <c r="E5700" s="8" t="str">
        <f t="shared" si="94"/>
        <v>Not Blank</v>
      </c>
      <c r="F5700">
        <f>_xlfn.XLOOKUP(C5700,'Wk no''s'!B:B,'Wk no''s'!C:C,FALSE)</f>
        <v>30</v>
      </c>
    </row>
    <row r="5701" spans="1:6" x14ac:dyDescent="0.25">
      <c r="A5701" t="s">
        <v>11810</v>
      </c>
      <c r="B5701">
        <v>0</v>
      </c>
      <c r="C5701" s="1">
        <v>45859</v>
      </c>
      <c r="D5701" t="s">
        <v>2</v>
      </c>
      <c r="E5701" s="8" t="str">
        <f t="shared" si="94"/>
        <v>Blank</v>
      </c>
      <c r="F5701">
        <f>_xlfn.XLOOKUP(C5701,'Wk no''s'!B:B,'Wk no''s'!C:C,FALSE)</f>
        <v>30</v>
      </c>
    </row>
    <row r="5702" spans="1:6" x14ac:dyDescent="0.25">
      <c r="A5702" t="s">
        <v>11732</v>
      </c>
      <c r="B5702">
        <v>0</v>
      </c>
      <c r="C5702" s="1">
        <v>45859</v>
      </c>
      <c r="D5702" t="s">
        <v>2</v>
      </c>
      <c r="E5702" s="8" t="str">
        <f t="shared" si="94"/>
        <v>Blank</v>
      </c>
      <c r="F5702">
        <f>_xlfn.XLOOKUP(C5702,'Wk no''s'!B:B,'Wk no''s'!C:C,FALSE)</f>
        <v>30</v>
      </c>
    </row>
    <row r="5703" spans="1:6" x14ac:dyDescent="0.25">
      <c r="A5703" t="s">
        <v>11770</v>
      </c>
      <c r="B5703">
        <v>0</v>
      </c>
      <c r="C5703" s="1">
        <v>45859</v>
      </c>
      <c r="D5703" t="s">
        <v>2</v>
      </c>
      <c r="E5703" s="8" t="str">
        <f t="shared" si="94"/>
        <v>Blank</v>
      </c>
      <c r="F5703">
        <f>_xlfn.XLOOKUP(C5703,'Wk no''s'!B:B,'Wk no''s'!C:C,FALSE)</f>
        <v>30</v>
      </c>
    </row>
    <row r="5704" spans="1:6" x14ac:dyDescent="0.25">
      <c r="A5704" t="s">
        <v>11753</v>
      </c>
      <c r="B5704">
        <v>0</v>
      </c>
      <c r="C5704" s="1">
        <v>45859</v>
      </c>
      <c r="D5704" t="s">
        <v>2</v>
      </c>
      <c r="E5704" s="8" t="str">
        <f t="shared" si="94"/>
        <v>Blank</v>
      </c>
      <c r="F5704">
        <f>_xlfn.XLOOKUP(C5704,'Wk no''s'!B:B,'Wk no''s'!C:C,FALSE)</f>
        <v>30</v>
      </c>
    </row>
    <row r="5705" spans="1:6" x14ac:dyDescent="0.25">
      <c r="A5705" t="s">
        <v>11885</v>
      </c>
      <c r="C5705" s="1">
        <v>45859</v>
      </c>
      <c r="D5705" t="s">
        <v>2</v>
      </c>
      <c r="E5705" s="8" t="str">
        <f t="shared" si="94"/>
        <v>Blank</v>
      </c>
      <c r="F5705">
        <f>_xlfn.XLOOKUP(C5705,'Wk no''s'!B:B,'Wk no''s'!C:C,FALSE)</f>
        <v>30</v>
      </c>
    </row>
    <row r="5706" spans="1:6" x14ac:dyDescent="0.25">
      <c r="A5706" t="s">
        <v>11903</v>
      </c>
      <c r="B5706">
        <v>0</v>
      </c>
      <c r="C5706" s="1">
        <v>45859</v>
      </c>
      <c r="D5706" t="s">
        <v>2</v>
      </c>
      <c r="E5706" s="8" t="str">
        <f t="shared" si="94"/>
        <v>Blank</v>
      </c>
      <c r="F5706">
        <f>_xlfn.XLOOKUP(C5706,'Wk no''s'!B:B,'Wk no''s'!C:C,FALSE)</f>
        <v>30</v>
      </c>
    </row>
    <row r="5707" spans="1:6" x14ac:dyDescent="0.25">
      <c r="A5707" t="s">
        <v>11956</v>
      </c>
      <c r="C5707" s="1">
        <v>45859</v>
      </c>
      <c r="D5707" t="s">
        <v>2</v>
      </c>
      <c r="E5707" s="8" t="str">
        <f t="shared" si="94"/>
        <v>Blank</v>
      </c>
      <c r="F5707">
        <f>_xlfn.XLOOKUP(C5707,'Wk no''s'!B:B,'Wk no''s'!C:C,FALSE)</f>
        <v>30</v>
      </c>
    </row>
    <row r="5708" spans="1:6" x14ac:dyDescent="0.25">
      <c r="A5708" t="s">
        <v>11853</v>
      </c>
      <c r="B5708">
        <v>0</v>
      </c>
      <c r="C5708" s="1">
        <v>45859</v>
      </c>
      <c r="D5708" t="s">
        <v>2</v>
      </c>
      <c r="E5708" s="8" t="str">
        <f t="shared" si="94"/>
        <v>Blank</v>
      </c>
      <c r="F5708">
        <f>_xlfn.XLOOKUP(C5708,'Wk no''s'!B:B,'Wk no''s'!C:C,FALSE)</f>
        <v>30</v>
      </c>
    </row>
    <row r="5709" spans="1:6" x14ac:dyDescent="0.25">
      <c r="A5709" t="s">
        <v>11804</v>
      </c>
      <c r="B5709">
        <v>0</v>
      </c>
      <c r="C5709" s="1">
        <v>45859</v>
      </c>
      <c r="D5709" t="s">
        <v>2</v>
      </c>
      <c r="E5709" s="8" t="str">
        <f t="shared" si="94"/>
        <v>Blank</v>
      </c>
      <c r="F5709">
        <f>_xlfn.XLOOKUP(C5709,'Wk no''s'!B:B,'Wk no''s'!C:C,FALSE)</f>
        <v>30</v>
      </c>
    </row>
    <row r="5710" spans="1:6" x14ac:dyDescent="0.25">
      <c r="A5710" t="s">
        <v>11957</v>
      </c>
      <c r="C5710" s="1">
        <v>45859</v>
      </c>
      <c r="D5710" t="s">
        <v>2</v>
      </c>
      <c r="E5710" s="8" t="str">
        <f t="shared" si="94"/>
        <v>Blank</v>
      </c>
      <c r="F5710">
        <f>_xlfn.XLOOKUP(C5710,'Wk no''s'!B:B,'Wk no''s'!C:C,FALSE)</f>
        <v>30</v>
      </c>
    </row>
    <row r="5711" spans="1:6" x14ac:dyDescent="0.25">
      <c r="A5711" t="s">
        <v>11958</v>
      </c>
      <c r="C5711" s="1">
        <v>45859</v>
      </c>
      <c r="D5711" t="s">
        <v>2</v>
      </c>
      <c r="E5711" s="8" t="str">
        <f t="shared" si="94"/>
        <v>Blank</v>
      </c>
      <c r="F5711">
        <f>_xlfn.XLOOKUP(C5711,'Wk no''s'!B:B,'Wk no''s'!C:C,FALSE)</f>
        <v>30</v>
      </c>
    </row>
    <row r="5712" spans="1:6" x14ac:dyDescent="0.25">
      <c r="A5712" t="s">
        <v>11712</v>
      </c>
      <c r="B5712">
        <v>0</v>
      </c>
      <c r="C5712" s="1">
        <v>45859</v>
      </c>
      <c r="D5712" t="s">
        <v>2</v>
      </c>
      <c r="E5712" s="8" t="str">
        <f t="shared" si="94"/>
        <v>Blank</v>
      </c>
      <c r="F5712">
        <f>_xlfn.XLOOKUP(C5712,'Wk no''s'!B:B,'Wk no''s'!C:C,FALSE)</f>
        <v>30</v>
      </c>
    </row>
    <row r="5713" spans="1:6" x14ac:dyDescent="0.25">
      <c r="A5713" t="s">
        <v>11722</v>
      </c>
      <c r="B5713">
        <v>0</v>
      </c>
      <c r="C5713" s="1">
        <v>45859</v>
      </c>
      <c r="D5713" t="s">
        <v>2</v>
      </c>
      <c r="E5713" s="8" t="str">
        <f t="shared" si="94"/>
        <v>Blank</v>
      </c>
      <c r="F5713">
        <f>_xlfn.XLOOKUP(C5713,'Wk no''s'!B:B,'Wk no''s'!C:C,FALSE)</f>
        <v>30</v>
      </c>
    </row>
    <row r="5714" spans="1:6" x14ac:dyDescent="0.25">
      <c r="A5714" t="s">
        <v>11660</v>
      </c>
      <c r="B5714">
        <v>0</v>
      </c>
      <c r="C5714" s="1">
        <v>45859</v>
      </c>
      <c r="D5714" t="s">
        <v>2</v>
      </c>
      <c r="E5714" s="8" t="str">
        <f t="shared" si="94"/>
        <v>Blank</v>
      </c>
      <c r="F5714">
        <f>_xlfn.XLOOKUP(C5714,'Wk no''s'!B:B,'Wk no''s'!C:C,FALSE)</f>
        <v>30</v>
      </c>
    </row>
    <row r="5715" spans="1:6" x14ac:dyDescent="0.25">
      <c r="A5715" t="s">
        <v>11789</v>
      </c>
      <c r="B5715">
        <v>0</v>
      </c>
      <c r="C5715" s="1">
        <v>45859</v>
      </c>
      <c r="D5715" t="s">
        <v>2</v>
      </c>
      <c r="E5715" s="8" t="str">
        <f t="shared" si="94"/>
        <v>Blank</v>
      </c>
      <c r="F5715">
        <f>_xlfn.XLOOKUP(C5715,'Wk no''s'!B:B,'Wk no''s'!C:C,FALSE)</f>
        <v>30</v>
      </c>
    </row>
    <row r="5716" spans="1:6" x14ac:dyDescent="0.25">
      <c r="A5716" t="s">
        <v>11642</v>
      </c>
      <c r="B5716">
        <v>-8</v>
      </c>
      <c r="C5716" s="1">
        <v>45859</v>
      </c>
      <c r="D5716" t="s">
        <v>2</v>
      </c>
      <c r="E5716" s="8" t="str">
        <f t="shared" si="94"/>
        <v>Not Blank</v>
      </c>
      <c r="F5716">
        <f>_xlfn.XLOOKUP(C5716,'Wk no''s'!B:B,'Wk no''s'!C:C,FALSE)</f>
        <v>30</v>
      </c>
    </row>
    <row r="5717" spans="1:6" x14ac:dyDescent="0.25">
      <c r="A5717" t="s">
        <v>11799</v>
      </c>
      <c r="B5717">
        <v>0</v>
      </c>
      <c r="C5717" s="1">
        <v>45859</v>
      </c>
      <c r="D5717" t="s">
        <v>2</v>
      </c>
      <c r="E5717" s="8" t="str">
        <f t="shared" si="94"/>
        <v>Blank</v>
      </c>
      <c r="F5717">
        <f>_xlfn.XLOOKUP(C5717,'Wk no''s'!B:B,'Wk no''s'!C:C,FALSE)</f>
        <v>30</v>
      </c>
    </row>
    <row r="5718" spans="1:6" x14ac:dyDescent="0.25">
      <c r="A5718" t="s">
        <v>11898</v>
      </c>
      <c r="B5718">
        <v>0</v>
      </c>
      <c r="C5718" s="1">
        <v>45859</v>
      </c>
      <c r="D5718" t="s">
        <v>2</v>
      </c>
      <c r="E5718" s="8" t="str">
        <f t="shared" si="94"/>
        <v>Blank</v>
      </c>
      <c r="F5718">
        <f>_xlfn.XLOOKUP(C5718,'Wk no''s'!B:B,'Wk no''s'!C:C,FALSE)</f>
        <v>30</v>
      </c>
    </row>
    <row r="5719" spans="1:6" x14ac:dyDescent="0.25">
      <c r="A5719" t="s">
        <v>11743</v>
      </c>
      <c r="B5719">
        <v>0</v>
      </c>
      <c r="C5719" s="1">
        <v>45859</v>
      </c>
      <c r="D5719" t="s">
        <v>2</v>
      </c>
      <c r="E5719" s="8" t="str">
        <f t="shared" si="94"/>
        <v>Blank</v>
      </c>
      <c r="F5719">
        <f>_xlfn.XLOOKUP(C5719,'Wk no''s'!B:B,'Wk no''s'!C:C,FALSE)</f>
        <v>30</v>
      </c>
    </row>
    <row r="5720" spans="1:6" x14ac:dyDescent="0.25">
      <c r="A5720" t="s">
        <v>11959</v>
      </c>
      <c r="C5720" s="1">
        <v>45859</v>
      </c>
      <c r="D5720" t="s">
        <v>2</v>
      </c>
      <c r="E5720" s="8" t="str">
        <f t="shared" si="94"/>
        <v>Blank</v>
      </c>
      <c r="F5720">
        <f>_xlfn.XLOOKUP(C5720,'Wk no''s'!B:B,'Wk no''s'!C:C,FALSE)</f>
        <v>30</v>
      </c>
    </row>
    <row r="5721" spans="1:6" x14ac:dyDescent="0.25">
      <c r="A5721" t="s">
        <v>11960</v>
      </c>
      <c r="C5721" s="1">
        <v>45859</v>
      </c>
      <c r="D5721" t="s">
        <v>2</v>
      </c>
      <c r="E5721" s="8" t="str">
        <f t="shared" si="94"/>
        <v>Blank</v>
      </c>
      <c r="F5721">
        <f>_xlfn.XLOOKUP(C5721,'Wk no''s'!B:B,'Wk no''s'!C:C,FALSE)</f>
        <v>30</v>
      </c>
    </row>
    <row r="5722" spans="1:6" x14ac:dyDescent="0.25">
      <c r="A5722" t="s">
        <v>11828</v>
      </c>
      <c r="B5722">
        <v>24</v>
      </c>
      <c r="C5722" s="1">
        <v>45862</v>
      </c>
      <c r="D5722" t="s">
        <v>2</v>
      </c>
      <c r="E5722" s="8" t="str">
        <f t="shared" si="94"/>
        <v>Not Blank</v>
      </c>
      <c r="F5722">
        <f>_xlfn.XLOOKUP(C5722,'Wk no''s'!B:B,'Wk no''s'!C:C,FALSE)</f>
        <v>30</v>
      </c>
    </row>
    <row r="5723" spans="1:6" x14ac:dyDescent="0.25">
      <c r="A5723" t="s">
        <v>11961</v>
      </c>
      <c r="C5723" s="1">
        <v>45859</v>
      </c>
      <c r="D5723" t="s">
        <v>2</v>
      </c>
      <c r="E5723" s="8" t="str">
        <f t="shared" si="94"/>
        <v>Blank</v>
      </c>
      <c r="F5723">
        <f>_xlfn.XLOOKUP(C5723,'Wk no''s'!B:B,'Wk no''s'!C:C,FALSE)</f>
        <v>30</v>
      </c>
    </row>
    <row r="5724" spans="1:6" x14ac:dyDescent="0.25">
      <c r="A5724" t="s">
        <v>11821</v>
      </c>
      <c r="B5724">
        <v>0</v>
      </c>
      <c r="C5724" s="1">
        <v>45859</v>
      </c>
      <c r="D5724" t="s">
        <v>2</v>
      </c>
      <c r="E5724" s="8" t="str">
        <f t="shared" si="94"/>
        <v>Blank</v>
      </c>
      <c r="F5724">
        <f>_xlfn.XLOOKUP(C5724,'Wk no''s'!B:B,'Wk no''s'!C:C,FALSE)</f>
        <v>30</v>
      </c>
    </row>
    <row r="5725" spans="1:6" x14ac:dyDescent="0.25">
      <c r="A5725" t="s">
        <v>11767</v>
      </c>
      <c r="B5725">
        <v>0</v>
      </c>
      <c r="C5725" s="1">
        <v>45859</v>
      </c>
      <c r="D5725" t="s">
        <v>2</v>
      </c>
      <c r="E5725" s="8" t="str">
        <f t="shared" si="94"/>
        <v>Blank</v>
      </c>
      <c r="F5725">
        <f>_xlfn.XLOOKUP(C5725,'Wk no''s'!B:B,'Wk no''s'!C:C,FALSE)</f>
        <v>30</v>
      </c>
    </row>
    <row r="5726" spans="1:6" x14ac:dyDescent="0.25">
      <c r="A5726" t="s">
        <v>11962</v>
      </c>
      <c r="C5726" s="1">
        <v>45859</v>
      </c>
      <c r="D5726" t="s">
        <v>2</v>
      </c>
      <c r="E5726" s="8" t="str">
        <f t="shared" si="94"/>
        <v>Blank</v>
      </c>
      <c r="F5726">
        <f>_xlfn.XLOOKUP(C5726,'Wk no''s'!B:B,'Wk no''s'!C:C,FALSE)</f>
        <v>30</v>
      </c>
    </row>
    <row r="5727" spans="1:6" x14ac:dyDescent="0.25">
      <c r="A5727" t="s">
        <v>11764</v>
      </c>
      <c r="B5727">
        <v>0</v>
      </c>
      <c r="C5727" s="1">
        <v>45859</v>
      </c>
      <c r="D5727" t="s">
        <v>2</v>
      </c>
      <c r="E5727" s="8" t="str">
        <f t="shared" si="94"/>
        <v>Blank</v>
      </c>
      <c r="F5727">
        <f>_xlfn.XLOOKUP(C5727,'Wk no''s'!B:B,'Wk no''s'!C:C,FALSE)</f>
        <v>30</v>
      </c>
    </row>
    <row r="5728" spans="1:6" x14ac:dyDescent="0.25">
      <c r="A5728" t="s">
        <v>11741</v>
      </c>
      <c r="B5728">
        <v>0</v>
      </c>
      <c r="C5728" s="1">
        <v>45859</v>
      </c>
      <c r="D5728" t="s">
        <v>2</v>
      </c>
      <c r="E5728" s="8" t="str">
        <f t="shared" si="94"/>
        <v>Blank</v>
      </c>
      <c r="F5728">
        <f>_xlfn.XLOOKUP(C5728,'Wk no''s'!B:B,'Wk no''s'!C:C,FALSE)</f>
        <v>30</v>
      </c>
    </row>
    <row r="5729" spans="1:6" x14ac:dyDescent="0.25">
      <c r="A5729" t="s">
        <v>11830</v>
      </c>
      <c r="B5729">
        <v>0</v>
      </c>
      <c r="C5729" s="1">
        <v>45859</v>
      </c>
      <c r="D5729" t="s">
        <v>2</v>
      </c>
      <c r="E5729" s="8" t="str">
        <f t="shared" si="94"/>
        <v>Blank</v>
      </c>
      <c r="F5729">
        <f>_xlfn.XLOOKUP(C5729,'Wk no''s'!B:B,'Wk no''s'!C:C,FALSE)</f>
        <v>30</v>
      </c>
    </row>
    <row r="5730" spans="1:6" x14ac:dyDescent="0.25">
      <c r="A5730" t="s">
        <v>11963</v>
      </c>
      <c r="C5730" s="1">
        <v>45859</v>
      </c>
      <c r="D5730" t="s">
        <v>2</v>
      </c>
      <c r="E5730" s="8" t="str">
        <f t="shared" si="94"/>
        <v>Blank</v>
      </c>
      <c r="F5730">
        <f>_xlfn.XLOOKUP(C5730,'Wk no''s'!B:B,'Wk no''s'!C:C,FALSE)</f>
        <v>30</v>
      </c>
    </row>
    <row r="5731" spans="1:6" x14ac:dyDescent="0.25">
      <c r="A5731" t="s">
        <v>11629</v>
      </c>
      <c r="B5731">
        <v>24</v>
      </c>
      <c r="C5731" s="1">
        <v>45862</v>
      </c>
      <c r="D5731" t="s">
        <v>2</v>
      </c>
      <c r="E5731" s="8" t="str">
        <f t="shared" si="94"/>
        <v>Not Blank</v>
      </c>
      <c r="F5731">
        <f>_xlfn.XLOOKUP(C5731,'Wk no''s'!B:B,'Wk no''s'!C:C,FALSE)</f>
        <v>30</v>
      </c>
    </row>
    <row r="5732" spans="1:6" x14ac:dyDescent="0.25">
      <c r="A5732" t="s">
        <v>11774</v>
      </c>
      <c r="B5732">
        <v>8</v>
      </c>
      <c r="C5732" s="1">
        <v>45860</v>
      </c>
      <c r="D5732" t="s">
        <v>2</v>
      </c>
      <c r="E5732" s="8" t="str">
        <f t="shared" si="94"/>
        <v>Not Blank</v>
      </c>
      <c r="F5732">
        <f>_xlfn.XLOOKUP(C5732,'Wk no''s'!B:B,'Wk no''s'!C:C,FALSE)</f>
        <v>30</v>
      </c>
    </row>
    <row r="5733" spans="1:6" x14ac:dyDescent="0.25">
      <c r="A5733" t="s">
        <v>11964</v>
      </c>
      <c r="C5733" s="1">
        <v>45859</v>
      </c>
      <c r="D5733" t="s">
        <v>2</v>
      </c>
      <c r="E5733" s="8" t="str">
        <f t="shared" si="94"/>
        <v>Blank</v>
      </c>
      <c r="F5733">
        <f>_xlfn.XLOOKUP(C5733,'Wk no''s'!B:B,'Wk no''s'!C:C,FALSE)</f>
        <v>30</v>
      </c>
    </row>
    <row r="5734" spans="1:6" x14ac:dyDescent="0.25">
      <c r="A5734" t="s">
        <v>11965</v>
      </c>
      <c r="C5734" s="1">
        <v>45859</v>
      </c>
      <c r="D5734" t="s">
        <v>2</v>
      </c>
      <c r="E5734" s="8" t="str">
        <f t="shared" si="94"/>
        <v>Blank</v>
      </c>
      <c r="F5734">
        <f>_xlfn.XLOOKUP(C5734,'Wk no''s'!B:B,'Wk no''s'!C:C,FALSE)</f>
        <v>30</v>
      </c>
    </row>
    <row r="5735" spans="1:6" x14ac:dyDescent="0.25">
      <c r="A5735" t="s">
        <v>11891</v>
      </c>
      <c r="B5735">
        <v>8</v>
      </c>
      <c r="C5735" s="1">
        <v>45860</v>
      </c>
      <c r="D5735" t="s">
        <v>2</v>
      </c>
      <c r="E5735" s="8" t="str">
        <f t="shared" si="94"/>
        <v>Not Blank</v>
      </c>
      <c r="F5735">
        <f>_xlfn.XLOOKUP(C5735,'Wk no''s'!B:B,'Wk no''s'!C:C,FALSE)</f>
        <v>30</v>
      </c>
    </row>
    <row r="5736" spans="1:6" x14ac:dyDescent="0.25">
      <c r="A5736" t="s">
        <v>11676</v>
      </c>
      <c r="B5736">
        <v>-8</v>
      </c>
      <c r="C5736" s="1">
        <v>45859</v>
      </c>
      <c r="D5736" t="s">
        <v>2</v>
      </c>
      <c r="E5736" s="8" t="str">
        <f t="shared" si="94"/>
        <v>Not Blank</v>
      </c>
      <c r="F5736">
        <f>_xlfn.XLOOKUP(C5736,'Wk no''s'!B:B,'Wk no''s'!C:C,FALSE)</f>
        <v>30</v>
      </c>
    </row>
    <row r="5737" spans="1:6" x14ac:dyDescent="0.25">
      <c r="A5737" t="s">
        <v>11966</v>
      </c>
      <c r="C5737" s="1">
        <v>45859</v>
      </c>
      <c r="D5737" t="s">
        <v>2</v>
      </c>
      <c r="E5737" s="8" t="str">
        <f t="shared" si="94"/>
        <v>Blank</v>
      </c>
      <c r="F5737">
        <f>_xlfn.XLOOKUP(C5737,'Wk no''s'!B:B,'Wk no''s'!C:C,FALSE)</f>
        <v>30</v>
      </c>
    </row>
    <row r="5738" spans="1:6" x14ac:dyDescent="0.25">
      <c r="A5738" t="s">
        <v>11901</v>
      </c>
      <c r="B5738">
        <v>16</v>
      </c>
      <c r="C5738" s="1">
        <v>45860</v>
      </c>
      <c r="D5738" t="s">
        <v>2</v>
      </c>
      <c r="E5738" s="8" t="str">
        <f t="shared" si="94"/>
        <v>Not Blank</v>
      </c>
      <c r="F5738">
        <f>_xlfn.XLOOKUP(C5738,'Wk no''s'!B:B,'Wk no''s'!C:C,FALSE)</f>
        <v>30</v>
      </c>
    </row>
    <row r="5739" spans="1:6" x14ac:dyDescent="0.25">
      <c r="A5739" t="s">
        <v>11758</v>
      </c>
      <c r="B5739">
        <v>16</v>
      </c>
      <c r="C5739" s="1">
        <v>45860</v>
      </c>
      <c r="D5739" t="s">
        <v>2</v>
      </c>
      <c r="E5739" s="8" t="str">
        <f t="shared" si="94"/>
        <v>Not Blank</v>
      </c>
      <c r="F5739">
        <f>_xlfn.XLOOKUP(C5739,'Wk no''s'!B:B,'Wk no''s'!C:C,FALSE)</f>
        <v>30</v>
      </c>
    </row>
    <row r="5740" spans="1:6" x14ac:dyDescent="0.25">
      <c r="A5740" t="s">
        <v>11631</v>
      </c>
      <c r="B5740">
        <v>8</v>
      </c>
      <c r="C5740" s="1">
        <v>45860</v>
      </c>
      <c r="D5740" t="s">
        <v>2</v>
      </c>
      <c r="E5740" s="8" t="str">
        <f t="shared" si="94"/>
        <v>Not Blank</v>
      </c>
      <c r="F5740">
        <f>_xlfn.XLOOKUP(C5740,'Wk no''s'!B:B,'Wk no''s'!C:C,FALSE)</f>
        <v>30</v>
      </c>
    </row>
    <row r="5741" spans="1:6" x14ac:dyDescent="0.25">
      <c r="A5741" t="s">
        <v>11871</v>
      </c>
      <c r="B5741">
        <v>16</v>
      </c>
      <c r="C5741" s="1">
        <v>45860</v>
      </c>
      <c r="D5741" t="s">
        <v>2</v>
      </c>
      <c r="E5741" s="8" t="str">
        <f t="shared" si="94"/>
        <v>Not Blank</v>
      </c>
      <c r="F5741">
        <f>_xlfn.XLOOKUP(C5741,'Wk no''s'!B:B,'Wk no''s'!C:C,FALSE)</f>
        <v>30</v>
      </c>
    </row>
    <row r="5742" spans="1:6" x14ac:dyDescent="0.25">
      <c r="A5742" t="s">
        <v>11967</v>
      </c>
      <c r="C5742" s="1">
        <v>45860</v>
      </c>
      <c r="D5742" t="s">
        <v>2</v>
      </c>
      <c r="E5742" s="8" t="str">
        <f t="shared" si="94"/>
        <v>Blank</v>
      </c>
      <c r="F5742">
        <f>_xlfn.XLOOKUP(C5742,'Wk no''s'!B:B,'Wk no''s'!C:C,FALSE)</f>
        <v>30</v>
      </c>
    </row>
    <row r="5743" spans="1:6" x14ac:dyDescent="0.25">
      <c r="A5743" t="s">
        <v>11657</v>
      </c>
      <c r="B5743">
        <v>0</v>
      </c>
      <c r="C5743" s="1">
        <v>45860</v>
      </c>
      <c r="D5743" t="s">
        <v>2</v>
      </c>
      <c r="E5743" s="8" t="str">
        <f t="shared" si="94"/>
        <v>Blank</v>
      </c>
      <c r="F5743">
        <f>_xlfn.XLOOKUP(C5743,'Wk no''s'!B:B,'Wk no''s'!C:C,FALSE)</f>
        <v>30</v>
      </c>
    </row>
    <row r="5744" spans="1:6" x14ac:dyDescent="0.25">
      <c r="A5744" t="s">
        <v>11865</v>
      </c>
      <c r="B5744">
        <v>0</v>
      </c>
      <c r="C5744" s="1">
        <v>45860</v>
      </c>
      <c r="D5744" t="s">
        <v>2</v>
      </c>
      <c r="E5744" s="8" t="str">
        <f t="shared" si="94"/>
        <v>Blank</v>
      </c>
      <c r="F5744">
        <f>_xlfn.XLOOKUP(C5744,'Wk no''s'!B:B,'Wk no''s'!C:C,FALSE)</f>
        <v>30</v>
      </c>
    </row>
    <row r="5745" spans="1:6" x14ac:dyDescent="0.25">
      <c r="A5745" t="s">
        <v>11640</v>
      </c>
      <c r="B5745">
        <v>0</v>
      </c>
      <c r="C5745" s="1">
        <v>45860</v>
      </c>
      <c r="D5745" t="s">
        <v>2</v>
      </c>
      <c r="E5745" s="8" t="str">
        <f t="shared" si="94"/>
        <v>Blank</v>
      </c>
      <c r="F5745">
        <f>_xlfn.XLOOKUP(C5745,'Wk no''s'!B:B,'Wk no''s'!C:C,FALSE)</f>
        <v>30</v>
      </c>
    </row>
    <row r="5746" spans="1:6" x14ac:dyDescent="0.25">
      <c r="A5746" t="s">
        <v>11968</v>
      </c>
      <c r="C5746" s="1">
        <v>45860</v>
      </c>
      <c r="D5746" t="s">
        <v>2</v>
      </c>
      <c r="E5746" s="8" t="str">
        <f t="shared" si="94"/>
        <v>Blank</v>
      </c>
      <c r="F5746">
        <f>_xlfn.XLOOKUP(C5746,'Wk no''s'!B:B,'Wk no''s'!C:C,FALSE)</f>
        <v>30</v>
      </c>
    </row>
    <row r="5747" spans="1:6" x14ac:dyDescent="0.25">
      <c r="A5747" t="s">
        <v>11969</v>
      </c>
      <c r="C5747" s="1">
        <v>45860</v>
      </c>
      <c r="D5747" t="s">
        <v>2</v>
      </c>
      <c r="E5747" s="8" t="str">
        <f t="shared" si="94"/>
        <v>Blank</v>
      </c>
      <c r="F5747">
        <f>_xlfn.XLOOKUP(C5747,'Wk no''s'!B:B,'Wk no''s'!C:C,FALSE)</f>
        <v>30</v>
      </c>
    </row>
    <row r="5748" spans="1:6" x14ac:dyDescent="0.25">
      <c r="A5748" t="s">
        <v>11678</v>
      </c>
      <c r="B5748">
        <v>8</v>
      </c>
      <c r="C5748" s="1">
        <v>45861</v>
      </c>
      <c r="D5748" t="s">
        <v>2</v>
      </c>
      <c r="E5748" s="8" t="str">
        <f t="shared" si="94"/>
        <v>Not Blank</v>
      </c>
      <c r="F5748">
        <f>_xlfn.XLOOKUP(C5748,'Wk no''s'!B:B,'Wk no''s'!C:C,FALSE)</f>
        <v>30</v>
      </c>
    </row>
    <row r="5749" spans="1:6" x14ac:dyDescent="0.25">
      <c r="A5749" t="s">
        <v>11970</v>
      </c>
      <c r="C5749" s="1">
        <v>45862</v>
      </c>
      <c r="D5749" t="s">
        <v>2</v>
      </c>
      <c r="E5749" s="8" t="str">
        <f t="shared" si="94"/>
        <v>Blank</v>
      </c>
      <c r="F5749">
        <f>_xlfn.XLOOKUP(C5749,'Wk no''s'!B:B,'Wk no''s'!C:C,FALSE)</f>
        <v>30</v>
      </c>
    </row>
    <row r="5750" spans="1:6" x14ac:dyDescent="0.25">
      <c r="A5750" t="s">
        <v>11971</v>
      </c>
      <c r="C5750" s="1">
        <v>45860</v>
      </c>
      <c r="D5750" t="s">
        <v>2</v>
      </c>
      <c r="E5750" s="8" t="str">
        <f t="shared" si="94"/>
        <v>Blank</v>
      </c>
      <c r="F5750">
        <f>_xlfn.XLOOKUP(C5750,'Wk no''s'!B:B,'Wk no''s'!C:C,FALSE)</f>
        <v>30</v>
      </c>
    </row>
    <row r="5751" spans="1:6" x14ac:dyDescent="0.25">
      <c r="A5751" t="s">
        <v>11972</v>
      </c>
      <c r="C5751" s="1">
        <v>45860</v>
      </c>
      <c r="D5751" t="s">
        <v>2</v>
      </c>
      <c r="E5751" s="8" t="str">
        <f t="shared" si="94"/>
        <v>Blank</v>
      </c>
      <c r="F5751">
        <f>_xlfn.XLOOKUP(C5751,'Wk no''s'!B:B,'Wk no''s'!C:C,FALSE)</f>
        <v>30</v>
      </c>
    </row>
    <row r="5752" spans="1:6" x14ac:dyDescent="0.25">
      <c r="A5752" t="s">
        <v>11739</v>
      </c>
      <c r="B5752">
        <v>0</v>
      </c>
      <c r="C5752" s="1">
        <v>45860</v>
      </c>
      <c r="D5752" t="s">
        <v>2</v>
      </c>
      <c r="E5752" s="8" t="str">
        <f t="shared" si="94"/>
        <v>Blank</v>
      </c>
      <c r="F5752">
        <f>_xlfn.XLOOKUP(C5752,'Wk no''s'!B:B,'Wk no''s'!C:C,FALSE)</f>
        <v>30</v>
      </c>
    </row>
    <row r="5753" spans="1:6" x14ac:dyDescent="0.25">
      <c r="A5753" t="s">
        <v>11846</v>
      </c>
      <c r="B5753">
        <v>0</v>
      </c>
      <c r="C5753" s="1">
        <v>45860</v>
      </c>
      <c r="D5753" t="s">
        <v>2</v>
      </c>
      <c r="E5753" s="8" t="str">
        <f t="shared" si="94"/>
        <v>Blank</v>
      </c>
      <c r="F5753">
        <f>_xlfn.XLOOKUP(C5753,'Wk no''s'!B:B,'Wk no''s'!C:C,FALSE)</f>
        <v>30</v>
      </c>
    </row>
    <row r="5754" spans="1:6" x14ac:dyDescent="0.25">
      <c r="A5754" t="s">
        <v>11704</v>
      </c>
      <c r="B5754">
        <v>24</v>
      </c>
      <c r="C5754" s="1">
        <v>45863</v>
      </c>
      <c r="D5754" t="s">
        <v>2</v>
      </c>
      <c r="E5754" s="8" t="str">
        <f t="shared" si="94"/>
        <v>Not Blank</v>
      </c>
      <c r="F5754">
        <f>_xlfn.XLOOKUP(C5754,'Wk no''s'!B:B,'Wk no''s'!C:C,FALSE)</f>
        <v>30</v>
      </c>
    </row>
    <row r="5755" spans="1:6" x14ac:dyDescent="0.25">
      <c r="A5755" t="s">
        <v>11650</v>
      </c>
      <c r="B5755">
        <v>0</v>
      </c>
      <c r="C5755" s="1">
        <v>45860</v>
      </c>
      <c r="D5755" t="s">
        <v>2</v>
      </c>
      <c r="E5755" s="8" t="str">
        <f t="shared" ref="E5755:E5818" si="95">IF(B5755=0,"Blank","Not Blank")</f>
        <v>Blank</v>
      </c>
      <c r="F5755">
        <f>_xlfn.XLOOKUP(C5755,'Wk no''s'!B:B,'Wk no''s'!C:C,FALSE)</f>
        <v>30</v>
      </c>
    </row>
    <row r="5756" spans="1:6" x14ac:dyDescent="0.25">
      <c r="A5756" t="s">
        <v>11710</v>
      </c>
      <c r="B5756">
        <v>0</v>
      </c>
      <c r="C5756" s="1">
        <v>45860</v>
      </c>
      <c r="D5756" t="s">
        <v>2</v>
      </c>
      <c r="E5756" s="8" t="str">
        <f t="shared" si="95"/>
        <v>Blank</v>
      </c>
      <c r="F5756">
        <f>_xlfn.XLOOKUP(C5756,'Wk no''s'!B:B,'Wk no''s'!C:C,FALSE)</f>
        <v>30</v>
      </c>
    </row>
    <row r="5757" spans="1:6" x14ac:dyDescent="0.25">
      <c r="A5757" t="s">
        <v>11720</v>
      </c>
      <c r="B5757">
        <v>8</v>
      </c>
      <c r="C5757" s="1">
        <v>45861</v>
      </c>
      <c r="D5757" t="s">
        <v>2</v>
      </c>
      <c r="E5757" s="8" t="str">
        <f t="shared" si="95"/>
        <v>Not Blank</v>
      </c>
      <c r="F5757">
        <f>_xlfn.XLOOKUP(C5757,'Wk no''s'!B:B,'Wk no''s'!C:C,FALSE)</f>
        <v>30</v>
      </c>
    </row>
    <row r="5758" spans="1:6" x14ac:dyDescent="0.25">
      <c r="A5758" t="s">
        <v>11808</v>
      </c>
      <c r="B5758">
        <v>8</v>
      </c>
      <c r="C5758" s="1">
        <v>45861</v>
      </c>
      <c r="D5758" t="s">
        <v>2</v>
      </c>
      <c r="E5758" s="8" t="str">
        <f t="shared" si="95"/>
        <v>Not Blank</v>
      </c>
      <c r="F5758">
        <f>_xlfn.XLOOKUP(C5758,'Wk no''s'!B:B,'Wk no''s'!C:C,FALSE)</f>
        <v>30</v>
      </c>
    </row>
    <row r="5759" spans="1:6" x14ac:dyDescent="0.25">
      <c r="A5759" t="s">
        <v>11717</v>
      </c>
      <c r="B5759">
        <v>0</v>
      </c>
      <c r="C5759" s="1">
        <v>45861</v>
      </c>
      <c r="D5759" t="s">
        <v>2</v>
      </c>
      <c r="E5759" s="8" t="str">
        <f t="shared" si="95"/>
        <v>Blank</v>
      </c>
      <c r="F5759">
        <f>_xlfn.XLOOKUP(C5759,'Wk no''s'!B:B,'Wk no''s'!C:C,FALSE)</f>
        <v>30</v>
      </c>
    </row>
    <row r="5760" spans="1:6" x14ac:dyDescent="0.25">
      <c r="A5760" t="s">
        <v>11888</v>
      </c>
      <c r="B5760">
        <v>16</v>
      </c>
      <c r="C5760" s="1">
        <v>45863</v>
      </c>
      <c r="D5760" t="s">
        <v>2</v>
      </c>
      <c r="E5760" s="8" t="str">
        <f t="shared" si="95"/>
        <v>Not Blank</v>
      </c>
      <c r="F5760">
        <f>_xlfn.XLOOKUP(C5760,'Wk no''s'!B:B,'Wk no''s'!C:C,FALSE)</f>
        <v>30</v>
      </c>
    </row>
    <row r="5761" spans="1:6" x14ac:dyDescent="0.25">
      <c r="A5761" t="s">
        <v>11701</v>
      </c>
      <c r="B5761">
        <v>8</v>
      </c>
      <c r="C5761" s="1">
        <v>45861</v>
      </c>
      <c r="D5761" t="s">
        <v>2</v>
      </c>
      <c r="E5761" s="8" t="str">
        <f t="shared" si="95"/>
        <v>Not Blank</v>
      </c>
      <c r="F5761">
        <f>_xlfn.XLOOKUP(C5761,'Wk no''s'!B:B,'Wk no''s'!C:C,FALSE)</f>
        <v>30</v>
      </c>
    </row>
    <row r="5762" spans="1:6" x14ac:dyDescent="0.25">
      <c r="A5762" t="s">
        <v>11796</v>
      </c>
      <c r="B5762">
        <v>8</v>
      </c>
      <c r="C5762" s="1">
        <v>45861</v>
      </c>
      <c r="D5762" t="s">
        <v>2</v>
      </c>
      <c r="E5762" s="8" t="str">
        <f t="shared" si="95"/>
        <v>Not Blank</v>
      </c>
      <c r="F5762">
        <f>_xlfn.XLOOKUP(C5762,'Wk no''s'!B:B,'Wk no''s'!C:C,FALSE)</f>
        <v>30</v>
      </c>
    </row>
    <row r="5763" spans="1:6" x14ac:dyDescent="0.25">
      <c r="A5763" t="s">
        <v>11634</v>
      </c>
      <c r="B5763">
        <v>0</v>
      </c>
      <c r="C5763" s="1">
        <v>45861</v>
      </c>
      <c r="D5763" t="s">
        <v>2</v>
      </c>
      <c r="E5763" s="8" t="str">
        <f t="shared" si="95"/>
        <v>Blank</v>
      </c>
      <c r="F5763">
        <f>_xlfn.XLOOKUP(C5763,'Wk no''s'!B:B,'Wk no''s'!C:C,FALSE)</f>
        <v>30</v>
      </c>
    </row>
    <row r="5764" spans="1:6" x14ac:dyDescent="0.25">
      <c r="A5764" t="s">
        <v>11882</v>
      </c>
      <c r="B5764">
        <v>0</v>
      </c>
      <c r="C5764" s="1">
        <v>45861</v>
      </c>
      <c r="D5764" t="s">
        <v>2</v>
      </c>
      <c r="E5764" s="8" t="str">
        <f t="shared" si="95"/>
        <v>Blank</v>
      </c>
      <c r="F5764">
        <f>_xlfn.XLOOKUP(C5764,'Wk no''s'!B:B,'Wk no''s'!C:C,FALSE)</f>
        <v>30</v>
      </c>
    </row>
    <row r="5765" spans="1:6" x14ac:dyDescent="0.25">
      <c r="A5765" t="s">
        <v>11973</v>
      </c>
      <c r="C5765" s="1">
        <v>45860</v>
      </c>
      <c r="D5765" t="s">
        <v>2</v>
      </c>
      <c r="E5765" s="8" t="str">
        <f t="shared" si="95"/>
        <v>Blank</v>
      </c>
      <c r="F5765">
        <f>_xlfn.XLOOKUP(C5765,'Wk no''s'!B:B,'Wk no''s'!C:C,FALSE)</f>
        <v>30</v>
      </c>
    </row>
    <row r="5766" spans="1:6" x14ac:dyDescent="0.25">
      <c r="A5766" t="s">
        <v>11974</v>
      </c>
      <c r="C5766" s="1">
        <v>45861</v>
      </c>
      <c r="D5766" t="s">
        <v>2</v>
      </c>
      <c r="E5766" s="8" t="str">
        <f t="shared" si="95"/>
        <v>Blank</v>
      </c>
      <c r="F5766">
        <f>_xlfn.XLOOKUP(C5766,'Wk no''s'!B:B,'Wk no''s'!C:C,FALSE)</f>
        <v>30</v>
      </c>
    </row>
    <row r="5767" spans="1:6" x14ac:dyDescent="0.25">
      <c r="A5767" t="s">
        <v>11673</v>
      </c>
      <c r="B5767">
        <v>0</v>
      </c>
      <c r="C5767" s="1">
        <v>45861</v>
      </c>
      <c r="D5767" t="s">
        <v>2</v>
      </c>
      <c r="E5767" s="8" t="str">
        <f t="shared" si="95"/>
        <v>Blank</v>
      </c>
      <c r="F5767">
        <f>_xlfn.XLOOKUP(C5767,'Wk no''s'!B:B,'Wk no''s'!C:C,FALSE)</f>
        <v>30</v>
      </c>
    </row>
    <row r="5768" spans="1:6" x14ac:dyDescent="0.25">
      <c r="A5768" t="s">
        <v>11868</v>
      </c>
      <c r="B5768">
        <v>0</v>
      </c>
      <c r="C5768" s="1">
        <v>45861</v>
      </c>
      <c r="D5768" t="s">
        <v>2</v>
      </c>
      <c r="E5768" s="8" t="str">
        <f t="shared" si="95"/>
        <v>Blank</v>
      </c>
      <c r="F5768">
        <f>_xlfn.XLOOKUP(C5768,'Wk no''s'!B:B,'Wk no''s'!C:C,FALSE)</f>
        <v>30</v>
      </c>
    </row>
    <row r="5769" spans="1:6" x14ac:dyDescent="0.25">
      <c r="A5769" t="s">
        <v>11816</v>
      </c>
      <c r="B5769">
        <v>16</v>
      </c>
      <c r="C5769" s="1">
        <v>45863</v>
      </c>
      <c r="D5769" t="s">
        <v>2</v>
      </c>
      <c r="E5769" s="8" t="str">
        <f t="shared" si="95"/>
        <v>Not Blank</v>
      </c>
      <c r="F5769">
        <f>_xlfn.XLOOKUP(C5769,'Wk no''s'!B:B,'Wk no''s'!C:C,FALSE)</f>
        <v>30</v>
      </c>
    </row>
    <row r="5770" spans="1:6" x14ac:dyDescent="0.25">
      <c r="A5770" t="s">
        <v>11736</v>
      </c>
      <c r="B5770">
        <v>0</v>
      </c>
      <c r="C5770" s="1">
        <v>45861</v>
      </c>
      <c r="D5770" t="s">
        <v>2</v>
      </c>
      <c r="E5770" s="8" t="str">
        <f t="shared" si="95"/>
        <v>Blank</v>
      </c>
      <c r="F5770">
        <f>_xlfn.XLOOKUP(C5770,'Wk no''s'!B:B,'Wk no''s'!C:C,FALSE)</f>
        <v>30</v>
      </c>
    </row>
    <row r="5771" spans="1:6" x14ac:dyDescent="0.25">
      <c r="A5771" t="s">
        <v>11975</v>
      </c>
      <c r="C5771" s="1">
        <v>45861</v>
      </c>
      <c r="D5771" t="s">
        <v>2</v>
      </c>
      <c r="E5771" s="8" t="str">
        <f t="shared" si="95"/>
        <v>Blank</v>
      </c>
      <c r="F5771">
        <f>_xlfn.XLOOKUP(C5771,'Wk no''s'!B:B,'Wk no''s'!C:C,FALSE)</f>
        <v>30</v>
      </c>
    </row>
    <row r="5772" spans="1:6" x14ac:dyDescent="0.25">
      <c r="A5772" t="s">
        <v>11664</v>
      </c>
      <c r="B5772">
        <v>8</v>
      </c>
      <c r="C5772" s="1">
        <v>45862</v>
      </c>
      <c r="D5772" t="s">
        <v>2</v>
      </c>
      <c r="E5772" s="8" t="str">
        <f t="shared" si="95"/>
        <v>Not Blank</v>
      </c>
      <c r="F5772">
        <f>_xlfn.XLOOKUP(C5772,'Wk no''s'!B:B,'Wk no''s'!C:C,FALSE)</f>
        <v>30</v>
      </c>
    </row>
    <row r="5773" spans="1:6" x14ac:dyDescent="0.25">
      <c r="A5773" t="s">
        <v>11976</v>
      </c>
      <c r="C5773" s="1">
        <v>45861</v>
      </c>
      <c r="D5773" t="s">
        <v>2</v>
      </c>
      <c r="E5773" s="8" t="str">
        <f t="shared" si="95"/>
        <v>Blank</v>
      </c>
      <c r="F5773">
        <f>_xlfn.XLOOKUP(C5773,'Wk no''s'!B:B,'Wk no''s'!C:C,FALSE)</f>
        <v>30</v>
      </c>
    </row>
    <row r="5774" spans="1:6" x14ac:dyDescent="0.25">
      <c r="A5774" t="s">
        <v>11666</v>
      </c>
      <c r="B5774">
        <v>-8</v>
      </c>
      <c r="C5774" s="1">
        <v>45861</v>
      </c>
      <c r="D5774" t="s">
        <v>2</v>
      </c>
      <c r="E5774" s="8" t="str">
        <f t="shared" si="95"/>
        <v>Not Blank</v>
      </c>
      <c r="F5774">
        <f>_xlfn.XLOOKUP(C5774,'Wk no''s'!B:B,'Wk no''s'!C:C,FALSE)</f>
        <v>30</v>
      </c>
    </row>
    <row r="5775" spans="1:6" x14ac:dyDescent="0.25">
      <c r="A5775" t="s">
        <v>11841</v>
      </c>
      <c r="B5775">
        <v>8</v>
      </c>
      <c r="C5775" s="1">
        <v>45862</v>
      </c>
      <c r="D5775" t="s">
        <v>2</v>
      </c>
      <c r="E5775" s="8" t="str">
        <f t="shared" si="95"/>
        <v>Not Blank</v>
      </c>
      <c r="F5775">
        <f>_xlfn.XLOOKUP(C5775,'Wk no''s'!B:B,'Wk no''s'!C:C,FALSE)</f>
        <v>30</v>
      </c>
    </row>
    <row r="5776" spans="1:6" x14ac:dyDescent="0.25">
      <c r="A5776" t="s">
        <v>11751</v>
      </c>
      <c r="B5776">
        <v>0</v>
      </c>
      <c r="C5776" s="1">
        <v>45861</v>
      </c>
      <c r="D5776" t="s">
        <v>2</v>
      </c>
      <c r="E5776" s="8" t="str">
        <f t="shared" si="95"/>
        <v>Blank</v>
      </c>
      <c r="F5776">
        <f>_xlfn.XLOOKUP(C5776,'Wk no''s'!B:B,'Wk no''s'!C:C,FALSE)</f>
        <v>30</v>
      </c>
    </row>
    <row r="5777" spans="1:6" x14ac:dyDescent="0.25">
      <c r="A5777" t="s">
        <v>11662</v>
      </c>
      <c r="B5777">
        <v>0</v>
      </c>
      <c r="C5777" s="1">
        <v>45861</v>
      </c>
      <c r="D5777" t="s">
        <v>2</v>
      </c>
      <c r="E5777" s="8" t="str">
        <f t="shared" si="95"/>
        <v>Blank</v>
      </c>
      <c r="F5777">
        <f>_xlfn.XLOOKUP(C5777,'Wk no''s'!B:B,'Wk no''s'!C:C,FALSE)</f>
        <v>30</v>
      </c>
    </row>
    <row r="5778" spans="1:6" x14ac:dyDescent="0.25">
      <c r="A5778" t="s">
        <v>11876</v>
      </c>
      <c r="B5778">
        <v>0</v>
      </c>
      <c r="C5778" s="1">
        <v>45861</v>
      </c>
      <c r="D5778" t="s">
        <v>2</v>
      </c>
      <c r="E5778" s="8" t="str">
        <f t="shared" si="95"/>
        <v>Blank</v>
      </c>
      <c r="F5778">
        <f>_xlfn.XLOOKUP(C5778,'Wk no''s'!B:B,'Wk no''s'!C:C,FALSE)</f>
        <v>30</v>
      </c>
    </row>
    <row r="5779" spans="1:6" x14ac:dyDescent="0.25">
      <c r="A5779" t="s">
        <v>11910</v>
      </c>
      <c r="B5779">
        <v>0</v>
      </c>
      <c r="C5779" s="1">
        <v>45861</v>
      </c>
      <c r="D5779" t="s">
        <v>2</v>
      </c>
      <c r="E5779" s="8" t="str">
        <f t="shared" si="95"/>
        <v>Blank</v>
      </c>
      <c r="F5779">
        <f>_xlfn.XLOOKUP(C5779,'Wk no''s'!B:B,'Wk no''s'!C:C,FALSE)</f>
        <v>30</v>
      </c>
    </row>
    <row r="5780" spans="1:6" x14ac:dyDescent="0.25">
      <c r="A5780" t="s">
        <v>11977</v>
      </c>
      <c r="C5780" s="1">
        <v>45861</v>
      </c>
      <c r="D5780" t="s">
        <v>2</v>
      </c>
      <c r="E5780" s="8" t="str">
        <f t="shared" si="95"/>
        <v>Blank</v>
      </c>
      <c r="F5780">
        <f>_xlfn.XLOOKUP(C5780,'Wk no''s'!B:B,'Wk no''s'!C:C,FALSE)</f>
        <v>30</v>
      </c>
    </row>
    <row r="5781" spans="1:6" x14ac:dyDescent="0.25">
      <c r="A5781" t="s">
        <v>11855</v>
      </c>
      <c r="B5781">
        <v>0</v>
      </c>
      <c r="C5781" s="1">
        <v>45861</v>
      </c>
      <c r="D5781" t="s">
        <v>2</v>
      </c>
      <c r="E5781" s="8" t="str">
        <f t="shared" si="95"/>
        <v>Blank</v>
      </c>
      <c r="F5781">
        <f>_xlfn.XLOOKUP(C5781,'Wk no''s'!B:B,'Wk no''s'!C:C,FALSE)</f>
        <v>30</v>
      </c>
    </row>
    <row r="5782" spans="1:6" x14ac:dyDescent="0.25">
      <c r="A5782" t="s">
        <v>11776</v>
      </c>
      <c r="B5782">
        <v>16</v>
      </c>
      <c r="C5782" s="1">
        <v>45863</v>
      </c>
      <c r="D5782" t="s">
        <v>2</v>
      </c>
      <c r="E5782" s="8" t="str">
        <f t="shared" si="95"/>
        <v>Not Blank</v>
      </c>
      <c r="F5782">
        <f>_xlfn.XLOOKUP(C5782,'Wk no''s'!B:B,'Wk no''s'!C:C,FALSE)</f>
        <v>30</v>
      </c>
    </row>
    <row r="5783" spans="1:6" x14ac:dyDescent="0.25">
      <c r="A5783" t="s">
        <v>11668</v>
      </c>
      <c r="B5783">
        <v>8</v>
      </c>
      <c r="C5783" s="1">
        <v>45862</v>
      </c>
      <c r="D5783" t="s">
        <v>2</v>
      </c>
      <c r="E5783" s="8" t="str">
        <f t="shared" si="95"/>
        <v>Not Blank</v>
      </c>
      <c r="F5783">
        <f>_xlfn.XLOOKUP(C5783,'Wk no''s'!B:B,'Wk no''s'!C:C,FALSE)</f>
        <v>30</v>
      </c>
    </row>
    <row r="5784" spans="1:6" x14ac:dyDescent="0.25">
      <c r="A5784" t="s">
        <v>11652</v>
      </c>
      <c r="B5784">
        <v>0</v>
      </c>
      <c r="C5784" s="1">
        <v>45861</v>
      </c>
      <c r="D5784" t="s">
        <v>2</v>
      </c>
      <c r="E5784" s="8" t="str">
        <f t="shared" si="95"/>
        <v>Blank</v>
      </c>
      <c r="F5784">
        <f>_xlfn.XLOOKUP(C5784,'Wk no''s'!B:B,'Wk no''s'!C:C,FALSE)</f>
        <v>30</v>
      </c>
    </row>
    <row r="5785" spans="1:6" x14ac:dyDescent="0.25">
      <c r="A5785" t="s">
        <v>11978</v>
      </c>
      <c r="C5785" s="1">
        <v>45861</v>
      </c>
      <c r="D5785" t="s">
        <v>2</v>
      </c>
      <c r="E5785" s="8" t="str">
        <f t="shared" si="95"/>
        <v>Blank</v>
      </c>
      <c r="F5785">
        <f>_xlfn.XLOOKUP(C5785,'Wk no''s'!B:B,'Wk no''s'!C:C,FALSE)</f>
        <v>30</v>
      </c>
    </row>
    <row r="5786" spans="1:6" x14ac:dyDescent="0.25">
      <c r="A5786" t="s">
        <v>11654</v>
      </c>
      <c r="B5786">
        <v>0</v>
      </c>
      <c r="C5786" s="1">
        <v>45861</v>
      </c>
      <c r="D5786" t="s">
        <v>2</v>
      </c>
      <c r="E5786" s="8" t="str">
        <f t="shared" si="95"/>
        <v>Blank</v>
      </c>
      <c r="F5786">
        <f>_xlfn.XLOOKUP(C5786,'Wk no''s'!B:B,'Wk no''s'!C:C,FALSE)</f>
        <v>30</v>
      </c>
    </row>
    <row r="5787" spans="1:6" x14ac:dyDescent="0.25">
      <c r="A5787" t="s">
        <v>11686</v>
      </c>
      <c r="B5787">
        <v>16</v>
      </c>
      <c r="C5787" s="1">
        <v>45863</v>
      </c>
      <c r="D5787" t="s">
        <v>2</v>
      </c>
      <c r="E5787" s="8" t="str">
        <f t="shared" si="95"/>
        <v>Not Blank</v>
      </c>
      <c r="F5787">
        <f>_xlfn.XLOOKUP(C5787,'Wk no''s'!B:B,'Wk no''s'!C:C,FALSE)</f>
        <v>30</v>
      </c>
    </row>
    <row r="5788" spans="1:6" x14ac:dyDescent="0.25">
      <c r="A5788" t="s">
        <v>11806</v>
      </c>
      <c r="B5788">
        <v>8</v>
      </c>
      <c r="C5788" s="1">
        <v>45862</v>
      </c>
      <c r="D5788" t="s">
        <v>2</v>
      </c>
      <c r="E5788" s="8" t="str">
        <f t="shared" si="95"/>
        <v>Not Blank</v>
      </c>
      <c r="F5788">
        <f>_xlfn.XLOOKUP(C5788,'Wk no''s'!B:B,'Wk no''s'!C:C,FALSE)</f>
        <v>30</v>
      </c>
    </row>
    <row r="5789" spans="1:6" x14ac:dyDescent="0.25">
      <c r="A5789" t="s">
        <v>11832</v>
      </c>
      <c r="B5789">
        <v>8</v>
      </c>
      <c r="C5789" s="1">
        <v>45862</v>
      </c>
      <c r="D5789" t="s">
        <v>2</v>
      </c>
      <c r="E5789" s="8" t="str">
        <f t="shared" si="95"/>
        <v>Not Blank</v>
      </c>
      <c r="F5789">
        <f>_xlfn.XLOOKUP(C5789,'Wk no''s'!B:B,'Wk no''s'!C:C,FALSE)</f>
        <v>30</v>
      </c>
    </row>
    <row r="5790" spans="1:6" x14ac:dyDescent="0.25">
      <c r="A5790" t="s">
        <v>11838</v>
      </c>
      <c r="B5790">
        <v>8</v>
      </c>
      <c r="C5790" s="1">
        <v>45862</v>
      </c>
      <c r="D5790" t="s">
        <v>2</v>
      </c>
      <c r="E5790" s="8" t="str">
        <f t="shared" si="95"/>
        <v>Not Blank</v>
      </c>
      <c r="F5790">
        <f>_xlfn.XLOOKUP(C5790,'Wk no''s'!B:B,'Wk no''s'!C:C,FALSE)</f>
        <v>30</v>
      </c>
    </row>
    <row r="5791" spans="1:6" x14ac:dyDescent="0.25">
      <c r="A5791" t="s">
        <v>11979</v>
      </c>
      <c r="B5791">
        <v>0</v>
      </c>
      <c r="C5791" s="1">
        <v>45862</v>
      </c>
      <c r="D5791" t="s">
        <v>2</v>
      </c>
      <c r="E5791" s="8" t="str">
        <f t="shared" si="95"/>
        <v>Blank</v>
      </c>
      <c r="F5791">
        <f>_xlfn.XLOOKUP(C5791,'Wk no''s'!B:B,'Wk no''s'!C:C,FALSE)</f>
        <v>30</v>
      </c>
    </row>
    <row r="5792" spans="1:6" x14ac:dyDescent="0.25">
      <c r="A5792" t="s">
        <v>11980</v>
      </c>
      <c r="B5792">
        <v>0</v>
      </c>
      <c r="C5792" s="1">
        <v>45862</v>
      </c>
      <c r="D5792" t="s">
        <v>2</v>
      </c>
      <c r="E5792" s="8" t="str">
        <f t="shared" si="95"/>
        <v>Blank</v>
      </c>
      <c r="F5792">
        <f>_xlfn.XLOOKUP(C5792,'Wk no''s'!B:B,'Wk no''s'!C:C,FALSE)</f>
        <v>30</v>
      </c>
    </row>
    <row r="5793" spans="1:6" x14ac:dyDescent="0.25">
      <c r="A5793" t="s">
        <v>11726</v>
      </c>
      <c r="B5793">
        <v>-8</v>
      </c>
      <c r="C5793" s="1">
        <v>45861</v>
      </c>
      <c r="D5793" t="s">
        <v>2</v>
      </c>
      <c r="E5793" s="8" t="str">
        <f t="shared" si="95"/>
        <v>Not Blank</v>
      </c>
      <c r="F5793">
        <f>_xlfn.XLOOKUP(C5793,'Wk no''s'!B:B,'Wk no''s'!C:C,FALSE)</f>
        <v>30</v>
      </c>
    </row>
    <row r="5794" spans="1:6" x14ac:dyDescent="0.25">
      <c r="A5794" t="s">
        <v>11707</v>
      </c>
      <c r="B5794">
        <v>8</v>
      </c>
      <c r="C5794" s="1">
        <v>45863</v>
      </c>
      <c r="D5794" t="s">
        <v>2</v>
      </c>
      <c r="E5794" s="8" t="str">
        <f t="shared" si="95"/>
        <v>Not Blank</v>
      </c>
      <c r="F5794">
        <f>_xlfn.XLOOKUP(C5794,'Wk no''s'!B:B,'Wk no''s'!C:C,FALSE)</f>
        <v>30</v>
      </c>
    </row>
    <row r="5795" spans="1:6" x14ac:dyDescent="0.25">
      <c r="A5795" t="s">
        <v>11647</v>
      </c>
      <c r="B5795">
        <v>0</v>
      </c>
      <c r="C5795" s="1">
        <v>45862</v>
      </c>
      <c r="D5795" t="s">
        <v>2</v>
      </c>
      <c r="E5795" s="8" t="str">
        <f t="shared" si="95"/>
        <v>Blank</v>
      </c>
      <c r="F5795">
        <f>_xlfn.XLOOKUP(C5795,'Wk no''s'!B:B,'Wk no''s'!C:C,FALSE)</f>
        <v>30</v>
      </c>
    </row>
    <row r="5796" spans="1:6" x14ac:dyDescent="0.25">
      <c r="A5796" t="s">
        <v>11826</v>
      </c>
      <c r="B5796">
        <v>0</v>
      </c>
      <c r="C5796" s="1">
        <v>45862</v>
      </c>
      <c r="D5796" t="s">
        <v>2</v>
      </c>
      <c r="E5796" s="8" t="str">
        <f t="shared" si="95"/>
        <v>Blank</v>
      </c>
      <c r="F5796">
        <f>_xlfn.XLOOKUP(C5796,'Wk no''s'!B:B,'Wk no''s'!C:C,FALSE)</f>
        <v>30</v>
      </c>
    </row>
    <row r="5797" spans="1:6" x14ac:dyDescent="0.25">
      <c r="A5797" t="s">
        <v>11850</v>
      </c>
      <c r="B5797">
        <v>0</v>
      </c>
      <c r="C5797" s="1">
        <v>45862</v>
      </c>
      <c r="D5797" t="s">
        <v>2</v>
      </c>
      <c r="E5797" s="8" t="str">
        <f t="shared" si="95"/>
        <v>Blank</v>
      </c>
      <c r="F5797">
        <f>_xlfn.XLOOKUP(C5797,'Wk no''s'!B:B,'Wk no''s'!C:C,FALSE)</f>
        <v>30</v>
      </c>
    </row>
    <row r="5798" spans="1:6" x14ac:dyDescent="0.25">
      <c r="A5798" t="s">
        <v>11761</v>
      </c>
      <c r="B5798">
        <v>0</v>
      </c>
      <c r="C5798" s="1">
        <v>45862</v>
      </c>
      <c r="D5798" t="s">
        <v>2</v>
      </c>
      <c r="E5798" s="8" t="str">
        <f t="shared" si="95"/>
        <v>Blank</v>
      </c>
      <c r="F5798">
        <f>_xlfn.XLOOKUP(C5798,'Wk no''s'!B:B,'Wk no''s'!C:C,FALSE)</f>
        <v>30</v>
      </c>
    </row>
    <row r="5799" spans="1:6" x14ac:dyDescent="0.25">
      <c r="A5799" t="s">
        <v>11981</v>
      </c>
      <c r="C5799" s="1">
        <v>45862</v>
      </c>
      <c r="D5799" t="s">
        <v>2</v>
      </c>
      <c r="E5799" s="8" t="str">
        <f t="shared" si="95"/>
        <v>Blank</v>
      </c>
      <c r="F5799">
        <f>_xlfn.XLOOKUP(C5799,'Wk no''s'!B:B,'Wk no''s'!C:C,FALSE)</f>
        <v>30</v>
      </c>
    </row>
    <row r="5800" spans="1:6" x14ac:dyDescent="0.25">
      <c r="A5800" t="s">
        <v>11982</v>
      </c>
      <c r="C5800" s="1">
        <v>45862</v>
      </c>
      <c r="D5800" t="s">
        <v>2</v>
      </c>
      <c r="E5800" s="8" t="str">
        <f t="shared" si="95"/>
        <v>Blank</v>
      </c>
      <c r="F5800">
        <f>_xlfn.XLOOKUP(C5800,'Wk no''s'!B:B,'Wk no''s'!C:C,FALSE)</f>
        <v>30</v>
      </c>
    </row>
    <row r="5801" spans="1:6" x14ac:dyDescent="0.25">
      <c r="A5801" t="s">
        <v>11863</v>
      </c>
      <c r="B5801">
        <v>0</v>
      </c>
      <c r="C5801" s="1">
        <v>45862</v>
      </c>
      <c r="D5801" t="s">
        <v>2</v>
      </c>
      <c r="E5801" s="8" t="str">
        <f t="shared" si="95"/>
        <v>Blank</v>
      </c>
      <c r="F5801">
        <f>_xlfn.XLOOKUP(C5801,'Wk no''s'!B:B,'Wk no''s'!C:C,FALSE)</f>
        <v>30</v>
      </c>
    </row>
    <row r="5802" spans="1:6" x14ac:dyDescent="0.25">
      <c r="A5802" t="s">
        <v>11781</v>
      </c>
      <c r="B5802">
        <v>0</v>
      </c>
      <c r="C5802" s="1">
        <v>45862</v>
      </c>
      <c r="D5802" t="s">
        <v>2</v>
      </c>
      <c r="E5802" s="8" t="str">
        <f t="shared" si="95"/>
        <v>Blank</v>
      </c>
      <c r="F5802">
        <f>_xlfn.XLOOKUP(C5802,'Wk no''s'!B:B,'Wk no''s'!C:C,FALSE)</f>
        <v>30</v>
      </c>
    </row>
    <row r="5803" spans="1:6" x14ac:dyDescent="0.25">
      <c r="A5803" t="s">
        <v>11983</v>
      </c>
      <c r="C5803" s="1">
        <v>45862</v>
      </c>
      <c r="D5803" t="s">
        <v>2</v>
      </c>
      <c r="E5803" s="8" t="str">
        <f t="shared" si="95"/>
        <v>Blank</v>
      </c>
      <c r="F5803">
        <f>_xlfn.XLOOKUP(C5803,'Wk no''s'!B:B,'Wk no''s'!C:C,FALSE)</f>
        <v>30</v>
      </c>
    </row>
    <row r="5804" spans="1:6" x14ac:dyDescent="0.25">
      <c r="A5804" t="s">
        <v>11812</v>
      </c>
      <c r="B5804">
        <v>8</v>
      </c>
      <c r="C5804" s="1">
        <v>45863</v>
      </c>
      <c r="D5804" t="s">
        <v>2</v>
      </c>
      <c r="E5804" s="8" t="str">
        <f t="shared" si="95"/>
        <v>Not Blank</v>
      </c>
      <c r="F5804">
        <f>_xlfn.XLOOKUP(C5804,'Wk no''s'!B:B,'Wk no''s'!C:C,FALSE)</f>
        <v>30</v>
      </c>
    </row>
    <row r="5805" spans="1:6" x14ac:dyDescent="0.25">
      <c r="A5805" t="s">
        <v>11880</v>
      </c>
      <c r="B5805">
        <v>0</v>
      </c>
      <c r="C5805" s="1">
        <v>45862</v>
      </c>
      <c r="D5805" t="s">
        <v>2</v>
      </c>
      <c r="E5805" s="8" t="str">
        <f t="shared" si="95"/>
        <v>Blank</v>
      </c>
      <c r="F5805">
        <f>_xlfn.XLOOKUP(C5805,'Wk no''s'!B:B,'Wk no''s'!C:C,FALSE)</f>
        <v>30</v>
      </c>
    </row>
    <row r="5806" spans="1:6" x14ac:dyDescent="0.25">
      <c r="A5806" t="s">
        <v>11627</v>
      </c>
      <c r="B5806">
        <v>0</v>
      </c>
      <c r="C5806" s="1">
        <v>45862</v>
      </c>
      <c r="D5806" t="s">
        <v>2</v>
      </c>
      <c r="E5806" s="8" t="str">
        <f t="shared" si="95"/>
        <v>Blank</v>
      </c>
      <c r="F5806">
        <f>_xlfn.XLOOKUP(C5806,'Wk no''s'!B:B,'Wk no''s'!C:C,FALSE)</f>
        <v>30</v>
      </c>
    </row>
    <row r="5807" spans="1:6" x14ac:dyDescent="0.25">
      <c r="A5807" t="s">
        <v>11684</v>
      </c>
      <c r="B5807">
        <v>8</v>
      </c>
      <c r="C5807" s="1">
        <v>45863</v>
      </c>
      <c r="D5807" t="s">
        <v>2</v>
      </c>
      <c r="E5807" s="8" t="str">
        <f t="shared" si="95"/>
        <v>Not Blank</v>
      </c>
      <c r="F5807">
        <f>_xlfn.XLOOKUP(C5807,'Wk no''s'!B:B,'Wk no''s'!C:C,FALSE)</f>
        <v>30</v>
      </c>
    </row>
    <row r="5808" spans="1:6" x14ac:dyDescent="0.25">
      <c r="A5808" t="s">
        <v>11984</v>
      </c>
      <c r="C5808" s="1">
        <v>45862</v>
      </c>
      <c r="D5808" t="s">
        <v>2</v>
      </c>
      <c r="E5808" s="8" t="str">
        <f t="shared" si="95"/>
        <v>Blank</v>
      </c>
      <c r="F5808">
        <f>_xlfn.XLOOKUP(C5808,'Wk no''s'!B:B,'Wk no''s'!C:C,FALSE)</f>
        <v>30</v>
      </c>
    </row>
    <row r="5809" spans="1:6" x14ac:dyDescent="0.25">
      <c r="A5809" t="s">
        <v>11778</v>
      </c>
      <c r="B5809">
        <v>8</v>
      </c>
      <c r="C5809" s="1">
        <v>45863</v>
      </c>
      <c r="D5809" t="s">
        <v>2</v>
      </c>
      <c r="E5809" s="8" t="str">
        <f t="shared" si="95"/>
        <v>Not Blank</v>
      </c>
      <c r="F5809">
        <f>_xlfn.XLOOKUP(C5809,'Wk no''s'!B:B,'Wk no''s'!C:C,FALSE)</f>
        <v>30</v>
      </c>
    </row>
    <row r="5810" spans="1:6" x14ac:dyDescent="0.25">
      <c r="A5810" t="s">
        <v>11644</v>
      </c>
      <c r="B5810">
        <v>0</v>
      </c>
      <c r="C5810" s="1">
        <v>45862</v>
      </c>
      <c r="D5810" t="s">
        <v>2</v>
      </c>
      <c r="E5810" s="8" t="str">
        <f t="shared" si="95"/>
        <v>Blank</v>
      </c>
      <c r="F5810">
        <f>_xlfn.XLOOKUP(C5810,'Wk no''s'!B:B,'Wk no''s'!C:C,FALSE)</f>
        <v>30</v>
      </c>
    </row>
    <row r="5811" spans="1:6" x14ac:dyDescent="0.25">
      <c r="A5811" t="s">
        <v>11985</v>
      </c>
      <c r="C5811" s="1">
        <v>45862</v>
      </c>
      <c r="D5811" t="s">
        <v>2</v>
      </c>
      <c r="E5811" s="8" t="str">
        <f t="shared" si="95"/>
        <v>Blank</v>
      </c>
      <c r="F5811">
        <f>_xlfn.XLOOKUP(C5811,'Wk no''s'!B:B,'Wk no''s'!C:C,FALSE)</f>
        <v>30</v>
      </c>
    </row>
    <row r="5812" spans="1:6" x14ac:dyDescent="0.25">
      <c r="A5812" t="s">
        <v>11860</v>
      </c>
      <c r="B5812">
        <v>0</v>
      </c>
      <c r="C5812" s="1">
        <v>45862</v>
      </c>
      <c r="D5812" t="s">
        <v>2</v>
      </c>
      <c r="E5812" s="8" t="str">
        <f t="shared" si="95"/>
        <v>Blank</v>
      </c>
      <c r="F5812">
        <f>_xlfn.XLOOKUP(C5812,'Wk no''s'!B:B,'Wk no''s'!C:C,FALSE)</f>
        <v>30</v>
      </c>
    </row>
    <row r="5813" spans="1:6" x14ac:dyDescent="0.25">
      <c r="A5813" t="s">
        <v>11986</v>
      </c>
      <c r="B5813">
        <v>0</v>
      </c>
      <c r="C5813" s="1">
        <v>45862</v>
      </c>
      <c r="D5813" t="s">
        <v>2</v>
      </c>
      <c r="E5813" s="8" t="str">
        <f t="shared" si="95"/>
        <v>Blank</v>
      </c>
      <c r="F5813">
        <f>_xlfn.XLOOKUP(C5813,'Wk no''s'!B:B,'Wk no''s'!C:C,FALSE)</f>
        <v>30</v>
      </c>
    </row>
    <row r="5814" spans="1:6" x14ac:dyDescent="0.25">
      <c r="A5814" t="s">
        <v>11729</v>
      </c>
      <c r="B5814">
        <v>0</v>
      </c>
      <c r="C5814" s="1">
        <v>45862</v>
      </c>
      <c r="D5814" t="s">
        <v>2</v>
      </c>
      <c r="E5814" s="8" t="str">
        <f t="shared" si="95"/>
        <v>Blank</v>
      </c>
      <c r="F5814">
        <f>_xlfn.XLOOKUP(C5814,'Wk no''s'!B:B,'Wk no''s'!C:C,FALSE)</f>
        <v>30</v>
      </c>
    </row>
    <row r="5815" spans="1:6" x14ac:dyDescent="0.25">
      <c r="A5815" t="s">
        <v>11987</v>
      </c>
      <c r="C5815" s="1">
        <v>45862</v>
      </c>
      <c r="D5815" t="s">
        <v>2</v>
      </c>
      <c r="E5815" s="8" t="str">
        <f t="shared" si="95"/>
        <v>Blank</v>
      </c>
      <c r="F5815">
        <f>_xlfn.XLOOKUP(C5815,'Wk no''s'!B:B,'Wk no''s'!C:C,FALSE)</f>
        <v>30</v>
      </c>
    </row>
    <row r="5816" spans="1:6" x14ac:dyDescent="0.25">
      <c r="A5816" t="s">
        <v>11734</v>
      </c>
      <c r="B5816">
        <v>0</v>
      </c>
      <c r="C5816" s="1">
        <v>45862</v>
      </c>
      <c r="D5816" t="s">
        <v>2</v>
      </c>
      <c r="E5816" s="8" t="str">
        <f t="shared" si="95"/>
        <v>Blank</v>
      </c>
      <c r="F5816">
        <f>_xlfn.XLOOKUP(C5816,'Wk no''s'!B:B,'Wk no''s'!C:C,FALSE)</f>
        <v>30</v>
      </c>
    </row>
    <row r="5817" spans="1:6" x14ac:dyDescent="0.25">
      <c r="A5817" t="s">
        <v>11988</v>
      </c>
      <c r="C5817" s="1">
        <v>45862</v>
      </c>
      <c r="D5817" t="s">
        <v>2</v>
      </c>
      <c r="E5817" s="8" t="str">
        <f t="shared" si="95"/>
        <v>Blank</v>
      </c>
      <c r="F5817">
        <f>_xlfn.XLOOKUP(C5817,'Wk no''s'!B:B,'Wk no''s'!C:C,FALSE)</f>
        <v>30</v>
      </c>
    </row>
    <row r="5818" spans="1:6" x14ac:dyDescent="0.25">
      <c r="A5818" t="s">
        <v>11784</v>
      </c>
      <c r="B5818">
        <v>8</v>
      </c>
      <c r="C5818" s="1">
        <v>45863</v>
      </c>
      <c r="D5818" t="s">
        <v>2</v>
      </c>
      <c r="E5818" s="8" t="str">
        <f t="shared" si="95"/>
        <v>Not Blank</v>
      </c>
      <c r="F5818">
        <f>_xlfn.XLOOKUP(C5818,'Wk no''s'!B:B,'Wk no''s'!C:C,FALSE)</f>
        <v>30</v>
      </c>
    </row>
    <row r="5819" spans="1:6" x14ac:dyDescent="0.25">
      <c r="A5819" t="s">
        <v>11802</v>
      </c>
      <c r="B5819">
        <v>8</v>
      </c>
      <c r="C5819" s="1">
        <v>45863</v>
      </c>
      <c r="D5819" t="s">
        <v>2</v>
      </c>
      <c r="E5819" s="8" t="str">
        <f t="shared" ref="E5819:E5845" si="96">IF(B5819=0,"Blank","Not Blank")</f>
        <v>Not Blank</v>
      </c>
      <c r="F5819">
        <f>_xlfn.XLOOKUP(C5819,'Wk no''s'!B:B,'Wk no''s'!C:C,FALSE)</f>
        <v>30</v>
      </c>
    </row>
    <row r="5820" spans="1:6" x14ac:dyDescent="0.25">
      <c r="A5820" t="s">
        <v>11896</v>
      </c>
      <c r="B5820">
        <v>16</v>
      </c>
      <c r="C5820" s="1">
        <v>45863</v>
      </c>
      <c r="D5820" t="s">
        <v>2</v>
      </c>
      <c r="E5820" s="8" t="str">
        <f t="shared" si="96"/>
        <v>Not Blank</v>
      </c>
      <c r="F5820">
        <f>_xlfn.XLOOKUP(C5820,'Wk no''s'!B:B,'Wk no''s'!C:C,FALSE)</f>
        <v>30</v>
      </c>
    </row>
    <row r="5821" spans="1:6" x14ac:dyDescent="0.25">
      <c r="A5821" t="s">
        <v>11756</v>
      </c>
      <c r="B5821">
        <v>0</v>
      </c>
      <c r="C5821" s="1">
        <v>45862</v>
      </c>
      <c r="D5821" t="s">
        <v>2</v>
      </c>
      <c r="E5821" s="8" t="str">
        <f t="shared" si="96"/>
        <v>Blank</v>
      </c>
      <c r="F5821">
        <f>_xlfn.XLOOKUP(C5821,'Wk no''s'!B:B,'Wk no''s'!C:C,FALSE)</f>
        <v>30</v>
      </c>
    </row>
    <row r="5822" spans="1:6" x14ac:dyDescent="0.25">
      <c r="A5822" t="s">
        <v>11835</v>
      </c>
      <c r="B5822">
        <v>0</v>
      </c>
      <c r="C5822" s="1">
        <v>45863</v>
      </c>
      <c r="D5822" t="s">
        <v>2</v>
      </c>
      <c r="E5822" s="8" t="str">
        <f t="shared" si="96"/>
        <v>Blank</v>
      </c>
      <c r="F5822">
        <f>_xlfn.XLOOKUP(C5822,'Wk no''s'!B:B,'Wk no''s'!C:C,FALSE)</f>
        <v>30</v>
      </c>
    </row>
    <row r="5823" spans="1:6" x14ac:dyDescent="0.25">
      <c r="A5823" t="s">
        <v>11989</v>
      </c>
      <c r="C5823" s="1">
        <v>45863</v>
      </c>
      <c r="D5823" t="s">
        <v>2</v>
      </c>
      <c r="E5823" s="8" t="str">
        <f t="shared" si="96"/>
        <v>Blank</v>
      </c>
      <c r="F5823">
        <f>_xlfn.XLOOKUP(C5823,'Wk no''s'!B:B,'Wk no''s'!C:C,FALSE)</f>
        <v>30</v>
      </c>
    </row>
    <row r="5824" spans="1:6" x14ac:dyDescent="0.25">
      <c r="A5824" t="s">
        <v>11689</v>
      </c>
      <c r="B5824">
        <v>0</v>
      </c>
      <c r="C5824" s="1">
        <v>45863</v>
      </c>
      <c r="D5824" t="s">
        <v>2</v>
      </c>
      <c r="E5824" s="8" t="str">
        <f t="shared" si="96"/>
        <v>Blank</v>
      </c>
      <c r="F5824">
        <f>_xlfn.XLOOKUP(C5824,'Wk no''s'!B:B,'Wk no''s'!C:C,FALSE)</f>
        <v>30</v>
      </c>
    </row>
    <row r="5825" spans="1:6" x14ac:dyDescent="0.25">
      <c r="A5825" t="s">
        <v>11772</v>
      </c>
      <c r="B5825">
        <v>0</v>
      </c>
      <c r="C5825" s="1">
        <v>45863</v>
      </c>
      <c r="D5825" t="s">
        <v>2</v>
      </c>
      <c r="E5825" s="8" t="str">
        <f t="shared" si="96"/>
        <v>Blank</v>
      </c>
      <c r="F5825">
        <f>_xlfn.XLOOKUP(C5825,'Wk no''s'!B:B,'Wk no''s'!C:C,FALSE)</f>
        <v>30</v>
      </c>
    </row>
    <row r="5826" spans="1:6" x14ac:dyDescent="0.25">
      <c r="A5826" t="s">
        <v>11990</v>
      </c>
      <c r="C5826" s="1">
        <v>45863</v>
      </c>
      <c r="D5826" t="s">
        <v>2</v>
      </c>
      <c r="E5826" s="8" t="str">
        <f t="shared" si="96"/>
        <v>Blank</v>
      </c>
      <c r="F5826">
        <f>_xlfn.XLOOKUP(C5826,'Wk no''s'!B:B,'Wk no''s'!C:C,FALSE)</f>
        <v>30</v>
      </c>
    </row>
    <row r="5827" spans="1:6" x14ac:dyDescent="0.25">
      <c r="A5827" t="s">
        <v>11848</v>
      </c>
      <c r="B5827">
        <v>0</v>
      </c>
      <c r="C5827" s="1">
        <v>45863</v>
      </c>
      <c r="D5827" t="s">
        <v>2</v>
      </c>
      <c r="E5827" s="8" t="str">
        <f t="shared" si="96"/>
        <v>Blank</v>
      </c>
      <c r="F5827">
        <f>_xlfn.XLOOKUP(C5827,'Wk no''s'!B:B,'Wk no''s'!C:C,FALSE)</f>
        <v>30</v>
      </c>
    </row>
    <row r="5828" spans="1:6" x14ac:dyDescent="0.25">
      <c r="A5828" t="s">
        <v>11624</v>
      </c>
      <c r="B5828">
        <v>0</v>
      </c>
      <c r="C5828" s="1">
        <v>45863</v>
      </c>
      <c r="D5828" t="s">
        <v>2</v>
      </c>
      <c r="E5828" s="8" t="str">
        <f t="shared" si="96"/>
        <v>Blank</v>
      </c>
      <c r="F5828">
        <f>_xlfn.XLOOKUP(C5828,'Wk no''s'!B:B,'Wk no''s'!C:C,FALSE)</f>
        <v>30</v>
      </c>
    </row>
    <row r="5829" spans="1:6" x14ac:dyDescent="0.25">
      <c r="A5829" t="s">
        <v>11749</v>
      </c>
      <c r="B5829">
        <v>0</v>
      </c>
      <c r="C5829" s="1">
        <v>45863</v>
      </c>
      <c r="D5829" t="s">
        <v>2</v>
      </c>
      <c r="E5829" s="8" t="str">
        <f t="shared" si="96"/>
        <v>Blank</v>
      </c>
      <c r="F5829">
        <f>_xlfn.XLOOKUP(C5829,'Wk no''s'!B:B,'Wk no''s'!C:C,FALSE)</f>
        <v>30</v>
      </c>
    </row>
    <row r="5830" spans="1:6" x14ac:dyDescent="0.25">
      <c r="A5830" t="s">
        <v>11715</v>
      </c>
      <c r="B5830">
        <v>0</v>
      </c>
      <c r="C5830" s="1">
        <v>45863</v>
      </c>
      <c r="D5830" t="s">
        <v>2</v>
      </c>
      <c r="E5830" s="8" t="str">
        <f t="shared" si="96"/>
        <v>Blank</v>
      </c>
      <c r="F5830">
        <f>_xlfn.XLOOKUP(C5830,'Wk no''s'!B:B,'Wk no''s'!C:C,FALSE)</f>
        <v>30</v>
      </c>
    </row>
    <row r="5831" spans="1:6" x14ac:dyDescent="0.25">
      <c r="A5831" t="s">
        <v>11874</v>
      </c>
      <c r="B5831">
        <v>0</v>
      </c>
      <c r="C5831" s="1">
        <v>45863</v>
      </c>
      <c r="D5831" t="s">
        <v>2</v>
      </c>
      <c r="E5831" s="8" t="str">
        <f t="shared" si="96"/>
        <v>Blank</v>
      </c>
      <c r="F5831">
        <f>_xlfn.XLOOKUP(C5831,'Wk no''s'!B:B,'Wk no''s'!C:C,FALSE)</f>
        <v>30</v>
      </c>
    </row>
    <row r="5832" spans="1:6" x14ac:dyDescent="0.25">
      <c r="A5832" t="s">
        <v>11747</v>
      </c>
      <c r="B5832">
        <v>0</v>
      </c>
      <c r="C5832" s="1">
        <v>45863</v>
      </c>
      <c r="D5832" t="s">
        <v>2</v>
      </c>
      <c r="E5832" s="8" t="str">
        <f t="shared" si="96"/>
        <v>Blank</v>
      </c>
      <c r="F5832">
        <f>_xlfn.XLOOKUP(C5832,'Wk no''s'!B:B,'Wk no''s'!C:C,FALSE)</f>
        <v>30</v>
      </c>
    </row>
    <row r="5833" spans="1:6" x14ac:dyDescent="0.25">
      <c r="A5833" t="s">
        <v>11699</v>
      </c>
      <c r="B5833">
        <v>0</v>
      </c>
      <c r="C5833" s="1">
        <v>45863</v>
      </c>
      <c r="D5833" t="s">
        <v>2</v>
      </c>
      <c r="E5833" s="8" t="str">
        <f t="shared" si="96"/>
        <v>Blank</v>
      </c>
      <c r="F5833">
        <f>_xlfn.XLOOKUP(C5833,'Wk no''s'!B:B,'Wk no''s'!C:C,FALSE)</f>
        <v>30</v>
      </c>
    </row>
    <row r="5834" spans="1:6" x14ac:dyDescent="0.25">
      <c r="A5834" t="s">
        <v>11991</v>
      </c>
      <c r="C5834" s="1">
        <v>45863</v>
      </c>
      <c r="D5834" t="s">
        <v>2</v>
      </c>
      <c r="E5834" s="8" t="str">
        <f t="shared" si="96"/>
        <v>Blank</v>
      </c>
      <c r="F5834">
        <f>_xlfn.XLOOKUP(C5834,'Wk no''s'!B:B,'Wk no''s'!C:C,FALSE)</f>
        <v>30</v>
      </c>
    </row>
    <row r="5835" spans="1:6" x14ac:dyDescent="0.25">
      <c r="A5835" t="s">
        <v>11814</v>
      </c>
      <c r="B5835">
        <v>0</v>
      </c>
      <c r="C5835" s="1">
        <v>45863</v>
      </c>
      <c r="D5835" t="s">
        <v>2</v>
      </c>
      <c r="E5835" s="8" t="str">
        <f t="shared" si="96"/>
        <v>Blank</v>
      </c>
      <c r="F5835">
        <f>_xlfn.XLOOKUP(C5835,'Wk no''s'!B:B,'Wk no''s'!C:C,FALSE)</f>
        <v>30</v>
      </c>
    </row>
    <row r="5836" spans="1:6" x14ac:dyDescent="0.25">
      <c r="A5836" t="s">
        <v>11908</v>
      </c>
      <c r="B5836">
        <v>0</v>
      </c>
      <c r="C5836" s="1">
        <v>45863</v>
      </c>
      <c r="D5836" t="s">
        <v>2</v>
      </c>
      <c r="E5836" s="8" t="str">
        <f t="shared" si="96"/>
        <v>Blank</v>
      </c>
      <c r="F5836">
        <f>_xlfn.XLOOKUP(C5836,'Wk no''s'!B:B,'Wk no''s'!C:C,FALSE)</f>
        <v>30</v>
      </c>
    </row>
    <row r="5837" spans="1:6" x14ac:dyDescent="0.25">
      <c r="A5837" t="s">
        <v>11681</v>
      </c>
      <c r="B5837">
        <v>0</v>
      </c>
      <c r="C5837" s="1">
        <v>45863</v>
      </c>
      <c r="D5837" t="s">
        <v>2</v>
      </c>
      <c r="E5837" s="8" t="str">
        <f t="shared" si="96"/>
        <v>Blank</v>
      </c>
      <c r="F5837">
        <f>_xlfn.XLOOKUP(C5837,'Wk no''s'!B:B,'Wk no''s'!C:C,FALSE)</f>
        <v>30</v>
      </c>
    </row>
    <row r="5838" spans="1:6" x14ac:dyDescent="0.25">
      <c r="A5838" t="s">
        <v>11924</v>
      </c>
      <c r="B5838">
        <v>136</v>
      </c>
      <c r="C5838" s="1">
        <v>45859</v>
      </c>
      <c r="D5838" t="s">
        <v>11</v>
      </c>
      <c r="E5838" s="8" t="str">
        <f t="shared" si="96"/>
        <v>Not Blank</v>
      </c>
      <c r="F5838">
        <f>_xlfn.XLOOKUP(C5838,'Wk no''s'!B:B,'Wk no''s'!C:C,FALSE)</f>
        <v>30</v>
      </c>
    </row>
    <row r="5839" spans="1:6" x14ac:dyDescent="0.25">
      <c r="A5839" t="s">
        <v>11921</v>
      </c>
      <c r="B5839">
        <v>64</v>
      </c>
      <c r="C5839" s="1">
        <v>45861</v>
      </c>
      <c r="D5839" t="s">
        <v>11</v>
      </c>
      <c r="E5839" s="8" t="str">
        <f t="shared" si="96"/>
        <v>Not Blank</v>
      </c>
      <c r="F5839">
        <f>_xlfn.XLOOKUP(C5839,'Wk no''s'!B:B,'Wk no''s'!C:C,FALSE)</f>
        <v>30</v>
      </c>
    </row>
    <row r="5840" spans="1:6" x14ac:dyDescent="0.25">
      <c r="A5840" t="s">
        <v>11927</v>
      </c>
      <c r="B5840">
        <v>40</v>
      </c>
      <c r="C5840" s="1">
        <v>45859</v>
      </c>
      <c r="D5840" t="s">
        <v>11</v>
      </c>
      <c r="E5840" s="8" t="str">
        <f t="shared" si="96"/>
        <v>Not Blank</v>
      </c>
      <c r="F5840">
        <f>_xlfn.XLOOKUP(C5840,'Wk no''s'!B:B,'Wk no''s'!C:C,FALSE)</f>
        <v>30</v>
      </c>
    </row>
    <row r="5841" spans="1:6" x14ac:dyDescent="0.25">
      <c r="A5841" t="s">
        <v>11913</v>
      </c>
      <c r="B5841">
        <v>26</v>
      </c>
      <c r="C5841" s="1">
        <v>45859</v>
      </c>
      <c r="D5841" t="s">
        <v>11</v>
      </c>
      <c r="E5841" s="8" t="str">
        <f t="shared" si="96"/>
        <v>Not Blank</v>
      </c>
      <c r="F5841">
        <f>_xlfn.XLOOKUP(C5841,'Wk no''s'!B:B,'Wk no''s'!C:C,FALSE)</f>
        <v>30</v>
      </c>
    </row>
    <row r="5842" spans="1:6" x14ac:dyDescent="0.25">
      <c r="A5842" t="s">
        <v>11915</v>
      </c>
      <c r="B5842">
        <v>20</v>
      </c>
      <c r="C5842" s="1">
        <v>45862</v>
      </c>
      <c r="D5842" t="s">
        <v>11</v>
      </c>
      <c r="E5842" s="8" t="str">
        <f t="shared" si="96"/>
        <v>Not Blank</v>
      </c>
      <c r="F5842">
        <f>_xlfn.XLOOKUP(C5842,'Wk no''s'!B:B,'Wk no''s'!C:C,FALSE)</f>
        <v>30</v>
      </c>
    </row>
    <row r="5843" spans="1:6" x14ac:dyDescent="0.25">
      <c r="A5843" t="s">
        <v>11919</v>
      </c>
      <c r="C5843" s="1">
        <v>45860</v>
      </c>
      <c r="D5843" t="s">
        <v>11</v>
      </c>
      <c r="E5843" s="8" t="str">
        <f t="shared" si="96"/>
        <v>Blank</v>
      </c>
      <c r="F5843">
        <f>_xlfn.XLOOKUP(C5843,'Wk no''s'!B:B,'Wk no''s'!C:C,FALSE)</f>
        <v>30</v>
      </c>
    </row>
    <row r="5844" spans="1:6" x14ac:dyDescent="0.25">
      <c r="A5844" t="s">
        <v>11917</v>
      </c>
      <c r="C5844" s="1">
        <v>45862</v>
      </c>
      <c r="D5844" t="s">
        <v>11</v>
      </c>
      <c r="E5844" s="8" t="str">
        <f t="shared" si="96"/>
        <v>Blank</v>
      </c>
      <c r="F5844">
        <f>_xlfn.XLOOKUP(C5844,'Wk no''s'!B:B,'Wk no''s'!C:C,FALSE)</f>
        <v>30</v>
      </c>
    </row>
    <row r="5845" spans="1:6" x14ac:dyDescent="0.25">
      <c r="A5845" t="s">
        <v>12102</v>
      </c>
      <c r="B5845">
        <v>136</v>
      </c>
      <c r="C5845" s="1">
        <v>45867</v>
      </c>
      <c r="D5845" t="s">
        <v>1</v>
      </c>
      <c r="E5845" s="8" t="str">
        <f t="shared" si="96"/>
        <v>Not Blank</v>
      </c>
      <c r="F5845">
        <f>_xlfn.XLOOKUP(C5845,'Wk no''s'!B:B,'Wk no''s'!C:C,FALSE)</f>
        <v>31</v>
      </c>
    </row>
    <row r="5846" spans="1:6" x14ac:dyDescent="0.25">
      <c r="A5846" t="s">
        <v>12106</v>
      </c>
      <c r="B5846">
        <v>96</v>
      </c>
      <c r="C5846" s="1">
        <v>45866</v>
      </c>
      <c r="D5846" t="s">
        <v>8</v>
      </c>
      <c r="E5846" s="8" t="str">
        <f t="shared" ref="E5846:E5909" si="97">IF(B5846=0,"Blank","Not Blank")</f>
        <v>Not Blank</v>
      </c>
      <c r="F5846">
        <f>_xlfn.XLOOKUP(C5846,'Wk no''s'!B:B,'Wk no''s'!C:C,FALSE)</f>
        <v>31</v>
      </c>
    </row>
    <row r="5847" spans="1:6" x14ac:dyDescent="0.25">
      <c r="A5847" t="s">
        <v>12104</v>
      </c>
      <c r="B5847">
        <v>48</v>
      </c>
      <c r="C5847" s="1">
        <v>45868</v>
      </c>
      <c r="D5847" t="s">
        <v>8</v>
      </c>
      <c r="E5847" s="8" t="str">
        <f t="shared" si="97"/>
        <v>Not Blank</v>
      </c>
      <c r="F5847">
        <f>_xlfn.XLOOKUP(C5847,'Wk no''s'!B:B,'Wk no''s'!C:C,FALSE)</f>
        <v>31</v>
      </c>
    </row>
    <row r="5848" spans="1:6" x14ac:dyDescent="0.25">
      <c r="A5848" t="s">
        <v>12345</v>
      </c>
      <c r="C5848" s="1">
        <v>45867</v>
      </c>
      <c r="D5848" t="s">
        <v>192</v>
      </c>
      <c r="E5848" s="8" t="str">
        <f t="shared" si="97"/>
        <v>Blank</v>
      </c>
      <c r="F5848">
        <f>_xlfn.XLOOKUP(C5848,'Wk no''s'!B:B,'Wk no''s'!C:C,FALSE)</f>
        <v>31</v>
      </c>
    </row>
    <row r="5849" spans="1:6" x14ac:dyDescent="0.25">
      <c r="A5849" t="s">
        <v>12109</v>
      </c>
      <c r="C5849" s="1">
        <v>45867</v>
      </c>
      <c r="D5849" t="s">
        <v>192</v>
      </c>
      <c r="E5849" s="8" t="str">
        <f t="shared" si="97"/>
        <v>Blank</v>
      </c>
      <c r="F5849">
        <f>_xlfn.XLOOKUP(C5849,'Wk no''s'!B:B,'Wk no''s'!C:C,FALSE)</f>
        <v>31</v>
      </c>
    </row>
    <row r="5850" spans="1:6" x14ac:dyDescent="0.25">
      <c r="A5850" t="s">
        <v>12346</v>
      </c>
      <c r="C5850" s="1">
        <v>45867</v>
      </c>
      <c r="D5850" t="s">
        <v>192</v>
      </c>
      <c r="E5850" s="8" t="str">
        <f t="shared" si="97"/>
        <v>Blank</v>
      </c>
      <c r="F5850">
        <f>_xlfn.XLOOKUP(C5850,'Wk no''s'!B:B,'Wk no''s'!C:C,FALSE)</f>
        <v>31</v>
      </c>
    </row>
    <row r="5851" spans="1:6" x14ac:dyDescent="0.25">
      <c r="A5851" t="s">
        <v>12347</v>
      </c>
      <c r="C5851" s="1">
        <v>45866</v>
      </c>
      <c r="D5851" t="s">
        <v>192</v>
      </c>
      <c r="E5851" s="8" t="str">
        <f t="shared" si="97"/>
        <v>Blank</v>
      </c>
      <c r="F5851">
        <f>_xlfn.XLOOKUP(C5851,'Wk no''s'!B:B,'Wk no''s'!C:C,FALSE)</f>
        <v>31</v>
      </c>
    </row>
    <row r="5852" spans="1:6" x14ac:dyDescent="0.25">
      <c r="A5852" t="s">
        <v>12348</v>
      </c>
      <c r="C5852" s="1">
        <v>45867</v>
      </c>
      <c r="D5852" t="s">
        <v>192</v>
      </c>
      <c r="E5852" s="8" t="str">
        <f t="shared" si="97"/>
        <v>Blank</v>
      </c>
      <c r="F5852">
        <f>_xlfn.XLOOKUP(C5852,'Wk no''s'!B:B,'Wk no''s'!C:C,FALSE)</f>
        <v>31</v>
      </c>
    </row>
    <row r="5853" spans="1:6" x14ac:dyDescent="0.25">
      <c r="A5853" t="s">
        <v>12349</v>
      </c>
      <c r="C5853" s="1">
        <v>45867</v>
      </c>
      <c r="D5853" t="s">
        <v>192</v>
      </c>
      <c r="E5853" s="8" t="str">
        <f t="shared" si="97"/>
        <v>Blank</v>
      </c>
      <c r="F5853">
        <f>_xlfn.XLOOKUP(C5853,'Wk no''s'!B:B,'Wk no''s'!C:C,FALSE)</f>
        <v>31</v>
      </c>
    </row>
    <row r="5854" spans="1:6" x14ac:dyDescent="0.25">
      <c r="A5854" t="s">
        <v>12350</v>
      </c>
      <c r="C5854" s="1">
        <v>45868</v>
      </c>
      <c r="D5854" t="s">
        <v>192</v>
      </c>
      <c r="E5854" s="8" t="str">
        <f t="shared" si="97"/>
        <v>Blank</v>
      </c>
      <c r="F5854">
        <f>_xlfn.XLOOKUP(C5854,'Wk no''s'!B:B,'Wk no''s'!C:C,FALSE)</f>
        <v>31</v>
      </c>
    </row>
    <row r="5855" spans="1:6" x14ac:dyDescent="0.25">
      <c r="A5855" t="s">
        <v>12351</v>
      </c>
      <c r="C5855" s="1">
        <v>45869</v>
      </c>
      <c r="D5855" t="s">
        <v>192</v>
      </c>
      <c r="E5855" s="8" t="str">
        <f t="shared" si="97"/>
        <v>Blank</v>
      </c>
      <c r="F5855">
        <f>_xlfn.XLOOKUP(C5855,'Wk no''s'!B:B,'Wk no''s'!C:C,FALSE)</f>
        <v>31</v>
      </c>
    </row>
    <row r="5856" spans="1:6" x14ac:dyDescent="0.25">
      <c r="A5856" t="s">
        <v>12352</v>
      </c>
      <c r="C5856" s="1">
        <v>45868</v>
      </c>
      <c r="D5856" t="s">
        <v>192</v>
      </c>
      <c r="E5856" s="8" t="str">
        <f t="shared" si="97"/>
        <v>Blank</v>
      </c>
      <c r="F5856">
        <f>_xlfn.XLOOKUP(C5856,'Wk no''s'!B:B,'Wk no''s'!C:C,FALSE)</f>
        <v>31</v>
      </c>
    </row>
    <row r="5857" spans="1:6" x14ac:dyDescent="0.25">
      <c r="A5857" t="s">
        <v>12353</v>
      </c>
      <c r="C5857" s="1">
        <v>45868</v>
      </c>
      <c r="D5857" t="s">
        <v>192</v>
      </c>
      <c r="E5857" s="8" t="str">
        <f t="shared" si="97"/>
        <v>Blank</v>
      </c>
      <c r="F5857">
        <f>_xlfn.XLOOKUP(C5857,'Wk no''s'!B:B,'Wk no''s'!C:C,FALSE)</f>
        <v>31</v>
      </c>
    </row>
    <row r="5858" spans="1:6" x14ac:dyDescent="0.25">
      <c r="A5858" t="s">
        <v>12111</v>
      </c>
      <c r="C5858" s="1">
        <v>45868</v>
      </c>
      <c r="D5858" t="s">
        <v>192</v>
      </c>
      <c r="E5858" s="8" t="str">
        <f t="shared" si="97"/>
        <v>Blank</v>
      </c>
      <c r="F5858">
        <f>_xlfn.XLOOKUP(C5858,'Wk no''s'!B:B,'Wk no''s'!C:C,FALSE)</f>
        <v>31</v>
      </c>
    </row>
    <row r="5859" spans="1:6" x14ac:dyDescent="0.25">
      <c r="A5859" t="s">
        <v>12354</v>
      </c>
      <c r="C5859" s="1">
        <v>45868</v>
      </c>
      <c r="D5859" t="s">
        <v>192</v>
      </c>
      <c r="E5859" s="8" t="str">
        <f t="shared" si="97"/>
        <v>Blank</v>
      </c>
      <c r="F5859">
        <f>_xlfn.XLOOKUP(C5859,'Wk no''s'!B:B,'Wk no''s'!C:C,FALSE)</f>
        <v>31</v>
      </c>
    </row>
    <row r="5860" spans="1:6" x14ac:dyDescent="0.25">
      <c r="A5860" t="s">
        <v>12355</v>
      </c>
      <c r="C5860" s="1">
        <v>45868</v>
      </c>
      <c r="D5860" t="s">
        <v>192</v>
      </c>
      <c r="E5860" s="8" t="str">
        <f t="shared" si="97"/>
        <v>Blank</v>
      </c>
      <c r="F5860">
        <f>_xlfn.XLOOKUP(C5860,'Wk no''s'!B:B,'Wk no''s'!C:C,FALSE)</f>
        <v>31</v>
      </c>
    </row>
    <row r="5861" spans="1:6" x14ac:dyDescent="0.25">
      <c r="A5861" t="s">
        <v>12356</v>
      </c>
      <c r="C5861" s="1">
        <v>45869</v>
      </c>
      <c r="D5861" t="s">
        <v>192</v>
      </c>
      <c r="E5861" s="8" t="str">
        <f t="shared" si="97"/>
        <v>Blank</v>
      </c>
      <c r="F5861">
        <f>_xlfn.XLOOKUP(C5861,'Wk no''s'!B:B,'Wk no''s'!C:C,FALSE)</f>
        <v>31</v>
      </c>
    </row>
    <row r="5862" spans="1:6" x14ac:dyDescent="0.25">
      <c r="A5862" t="s">
        <v>12357</v>
      </c>
      <c r="C5862" s="1">
        <v>45868</v>
      </c>
      <c r="D5862" t="s">
        <v>192</v>
      </c>
      <c r="E5862" s="8" t="str">
        <f t="shared" si="97"/>
        <v>Blank</v>
      </c>
      <c r="F5862">
        <f>_xlfn.XLOOKUP(C5862,'Wk no''s'!B:B,'Wk no''s'!C:C,FALSE)</f>
        <v>31</v>
      </c>
    </row>
    <row r="5863" spans="1:6" x14ac:dyDescent="0.25">
      <c r="A5863" t="s">
        <v>12358</v>
      </c>
      <c r="C5863" s="1">
        <v>45869</v>
      </c>
      <c r="D5863" t="s">
        <v>192</v>
      </c>
      <c r="E5863" s="8" t="str">
        <f t="shared" si="97"/>
        <v>Blank</v>
      </c>
      <c r="F5863">
        <f>_xlfn.XLOOKUP(C5863,'Wk no''s'!B:B,'Wk no''s'!C:C,FALSE)</f>
        <v>31</v>
      </c>
    </row>
    <row r="5864" spans="1:6" x14ac:dyDescent="0.25">
      <c r="A5864" t="s">
        <v>12359</v>
      </c>
      <c r="C5864" s="1">
        <v>45869</v>
      </c>
      <c r="D5864" t="s">
        <v>192</v>
      </c>
      <c r="E5864" s="8" t="str">
        <f t="shared" si="97"/>
        <v>Blank</v>
      </c>
      <c r="F5864">
        <f>_xlfn.XLOOKUP(C5864,'Wk no''s'!B:B,'Wk no''s'!C:C,FALSE)</f>
        <v>31</v>
      </c>
    </row>
    <row r="5865" spans="1:6" x14ac:dyDescent="0.25">
      <c r="A5865" t="s">
        <v>12360</v>
      </c>
      <c r="C5865" s="1">
        <v>45869</v>
      </c>
      <c r="D5865" t="s">
        <v>192</v>
      </c>
      <c r="E5865" s="8" t="str">
        <f t="shared" si="97"/>
        <v>Blank</v>
      </c>
      <c r="F5865">
        <f>_xlfn.XLOOKUP(C5865,'Wk no''s'!B:B,'Wk no''s'!C:C,FALSE)</f>
        <v>31</v>
      </c>
    </row>
    <row r="5866" spans="1:6" x14ac:dyDescent="0.25">
      <c r="A5866" t="s">
        <v>12361</v>
      </c>
      <c r="C5866" s="1">
        <v>45869</v>
      </c>
      <c r="D5866" t="s">
        <v>192</v>
      </c>
      <c r="E5866" s="8" t="str">
        <f t="shared" si="97"/>
        <v>Blank</v>
      </c>
      <c r="F5866">
        <f>_xlfn.XLOOKUP(C5866,'Wk no''s'!B:B,'Wk no''s'!C:C,FALSE)</f>
        <v>31</v>
      </c>
    </row>
    <row r="5867" spans="1:6" x14ac:dyDescent="0.25">
      <c r="A5867" t="s">
        <v>12362</v>
      </c>
      <c r="C5867" s="1">
        <v>45869</v>
      </c>
      <c r="D5867" t="s">
        <v>192</v>
      </c>
      <c r="E5867" s="8" t="str">
        <f t="shared" si="97"/>
        <v>Blank</v>
      </c>
      <c r="F5867">
        <f>_xlfn.XLOOKUP(C5867,'Wk no''s'!B:B,'Wk no''s'!C:C,FALSE)</f>
        <v>31</v>
      </c>
    </row>
    <row r="5868" spans="1:6" x14ac:dyDescent="0.25">
      <c r="A5868" t="s">
        <v>12363</v>
      </c>
      <c r="C5868" s="1">
        <v>45869</v>
      </c>
      <c r="D5868" t="s">
        <v>192</v>
      </c>
      <c r="E5868" s="8" t="str">
        <f t="shared" si="97"/>
        <v>Blank</v>
      </c>
      <c r="F5868">
        <f>_xlfn.XLOOKUP(C5868,'Wk no''s'!B:B,'Wk no''s'!C:C,FALSE)</f>
        <v>31</v>
      </c>
    </row>
    <row r="5869" spans="1:6" x14ac:dyDescent="0.25">
      <c r="A5869" t="s">
        <v>12364</v>
      </c>
      <c r="C5869" s="1">
        <v>45869</v>
      </c>
      <c r="D5869" t="s">
        <v>192</v>
      </c>
      <c r="E5869" s="8" t="str">
        <f t="shared" si="97"/>
        <v>Blank</v>
      </c>
      <c r="F5869">
        <f>_xlfn.XLOOKUP(C5869,'Wk no''s'!B:B,'Wk no''s'!C:C,FALSE)</f>
        <v>31</v>
      </c>
    </row>
    <row r="5870" spans="1:6" x14ac:dyDescent="0.25">
      <c r="A5870" t="s">
        <v>12117</v>
      </c>
      <c r="B5870">
        <v>176</v>
      </c>
      <c r="C5870" s="1">
        <v>45868</v>
      </c>
      <c r="D5870" t="s">
        <v>184</v>
      </c>
      <c r="E5870" s="8" t="str">
        <f t="shared" si="97"/>
        <v>Not Blank</v>
      </c>
      <c r="F5870">
        <f>_xlfn.XLOOKUP(C5870,'Wk no''s'!B:B,'Wk no''s'!C:C,FALSE)</f>
        <v>31</v>
      </c>
    </row>
    <row r="5871" spans="1:6" x14ac:dyDescent="0.25">
      <c r="A5871" t="s">
        <v>12122</v>
      </c>
      <c r="B5871">
        <v>65</v>
      </c>
      <c r="C5871" s="1">
        <v>45867</v>
      </c>
      <c r="D5871" t="s">
        <v>184</v>
      </c>
      <c r="E5871" s="8" t="str">
        <f t="shared" si="97"/>
        <v>Not Blank</v>
      </c>
      <c r="F5871">
        <f>_xlfn.XLOOKUP(C5871,'Wk no''s'!B:B,'Wk no''s'!C:C,FALSE)</f>
        <v>31</v>
      </c>
    </row>
    <row r="5872" spans="1:6" x14ac:dyDescent="0.25">
      <c r="A5872" t="s">
        <v>12115</v>
      </c>
      <c r="B5872">
        <v>40</v>
      </c>
      <c r="C5872" s="1">
        <v>45867</v>
      </c>
      <c r="D5872" t="s">
        <v>184</v>
      </c>
      <c r="E5872" s="8" t="str">
        <f t="shared" si="97"/>
        <v>Not Blank</v>
      </c>
      <c r="F5872">
        <f>_xlfn.XLOOKUP(C5872,'Wk no''s'!B:B,'Wk no''s'!C:C,FALSE)</f>
        <v>31</v>
      </c>
    </row>
    <row r="5873" spans="1:6" x14ac:dyDescent="0.25">
      <c r="A5873" t="s">
        <v>12119</v>
      </c>
      <c r="B5873">
        <v>32</v>
      </c>
      <c r="C5873" s="1">
        <v>45870</v>
      </c>
      <c r="D5873" t="s">
        <v>184</v>
      </c>
      <c r="E5873" s="8" t="str">
        <f t="shared" si="97"/>
        <v>Not Blank</v>
      </c>
      <c r="F5873">
        <f>_xlfn.XLOOKUP(C5873,'Wk no''s'!B:B,'Wk no''s'!C:C,FALSE)</f>
        <v>31</v>
      </c>
    </row>
    <row r="5874" spans="1:6" x14ac:dyDescent="0.25">
      <c r="A5874" t="s">
        <v>12125</v>
      </c>
      <c r="B5874">
        <v>0</v>
      </c>
      <c r="C5874" s="1">
        <v>45867</v>
      </c>
      <c r="D5874" t="s">
        <v>184</v>
      </c>
      <c r="E5874" s="8" t="str">
        <f t="shared" si="97"/>
        <v>Blank</v>
      </c>
      <c r="F5874">
        <f>_xlfn.XLOOKUP(C5874,'Wk no''s'!B:B,'Wk no''s'!C:C,FALSE)</f>
        <v>31</v>
      </c>
    </row>
    <row r="5875" spans="1:6" x14ac:dyDescent="0.25">
      <c r="A5875" t="s">
        <v>12113</v>
      </c>
      <c r="B5875">
        <v>16</v>
      </c>
      <c r="C5875" s="1">
        <v>45869</v>
      </c>
      <c r="D5875" t="s">
        <v>184</v>
      </c>
      <c r="E5875" s="8" t="str">
        <f t="shared" si="97"/>
        <v>Not Blank</v>
      </c>
      <c r="F5875">
        <f>_xlfn.XLOOKUP(C5875,'Wk no''s'!B:B,'Wk no''s'!C:C,FALSE)</f>
        <v>31</v>
      </c>
    </row>
    <row r="5876" spans="1:6" x14ac:dyDescent="0.25">
      <c r="A5876" t="s">
        <v>12127</v>
      </c>
      <c r="B5876">
        <v>16</v>
      </c>
      <c r="C5876" s="1">
        <v>45869</v>
      </c>
      <c r="D5876" t="s">
        <v>184</v>
      </c>
      <c r="E5876" s="8" t="str">
        <f t="shared" si="97"/>
        <v>Not Blank</v>
      </c>
      <c r="F5876">
        <f>_xlfn.XLOOKUP(C5876,'Wk no''s'!B:B,'Wk no''s'!C:C,FALSE)</f>
        <v>31</v>
      </c>
    </row>
    <row r="5877" spans="1:6" x14ac:dyDescent="0.25">
      <c r="A5877" t="s">
        <v>12141</v>
      </c>
      <c r="B5877">
        <v>200</v>
      </c>
      <c r="C5877" s="1">
        <v>45867</v>
      </c>
      <c r="D5877" t="s">
        <v>15</v>
      </c>
      <c r="E5877" s="8" t="str">
        <f t="shared" si="97"/>
        <v>Not Blank</v>
      </c>
      <c r="F5877">
        <f>_xlfn.XLOOKUP(C5877,'Wk no''s'!B:B,'Wk no''s'!C:C,FALSE)</f>
        <v>31</v>
      </c>
    </row>
    <row r="5878" spans="1:6" x14ac:dyDescent="0.25">
      <c r="A5878" t="s">
        <v>12136</v>
      </c>
      <c r="B5878">
        <v>64</v>
      </c>
      <c r="C5878" s="1">
        <v>45868</v>
      </c>
      <c r="D5878" t="s">
        <v>15</v>
      </c>
      <c r="E5878" s="8" t="str">
        <f t="shared" si="97"/>
        <v>Not Blank</v>
      </c>
      <c r="F5878">
        <f>_xlfn.XLOOKUP(C5878,'Wk no''s'!B:B,'Wk no''s'!C:C,FALSE)</f>
        <v>31</v>
      </c>
    </row>
    <row r="5879" spans="1:6" x14ac:dyDescent="0.25">
      <c r="A5879" t="s">
        <v>12151</v>
      </c>
      <c r="B5879">
        <v>32</v>
      </c>
      <c r="C5879" s="1">
        <v>45866</v>
      </c>
      <c r="D5879" t="s">
        <v>15</v>
      </c>
      <c r="E5879" s="8" t="str">
        <f t="shared" si="97"/>
        <v>Not Blank</v>
      </c>
      <c r="F5879">
        <f>_xlfn.XLOOKUP(C5879,'Wk no''s'!B:B,'Wk no''s'!C:C,FALSE)</f>
        <v>31</v>
      </c>
    </row>
    <row r="5880" spans="1:6" x14ac:dyDescent="0.25">
      <c r="A5880" t="s">
        <v>12157</v>
      </c>
      <c r="B5880">
        <v>16</v>
      </c>
      <c r="C5880" s="1">
        <v>45867</v>
      </c>
      <c r="D5880" t="s">
        <v>15</v>
      </c>
      <c r="E5880" s="8" t="str">
        <f t="shared" si="97"/>
        <v>Not Blank</v>
      </c>
      <c r="F5880">
        <f>_xlfn.XLOOKUP(C5880,'Wk no''s'!B:B,'Wk no''s'!C:C,FALSE)</f>
        <v>31</v>
      </c>
    </row>
    <row r="5881" spans="1:6" x14ac:dyDescent="0.25">
      <c r="A5881" t="s">
        <v>12139</v>
      </c>
      <c r="B5881">
        <v>8</v>
      </c>
      <c r="C5881" s="1">
        <v>45866</v>
      </c>
      <c r="D5881" t="s">
        <v>15</v>
      </c>
      <c r="E5881" s="8" t="str">
        <f t="shared" si="97"/>
        <v>Not Blank</v>
      </c>
      <c r="F5881">
        <f>_xlfn.XLOOKUP(C5881,'Wk no''s'!B:B,'Wk no''s'!C:C,FALSE)</f>
        <v>31</v>
      </c>
    </row>
    <row r="5882" spans="1:6" x14ac:dyDescent="0.25">
      <c r="A5882" t="s">
        <v>12155</v>
      </c>
      <c r="B5882">
        <v>40</v>
      </c>
      <c r="C5882" s="1">
        <v>45870</v>
      </c>
      <c r="D5882" t="s">
        <v>15</v>
      </c>
      <c r="E5882" s="8" t="str">
        <f t="shared" si="97"/>
        <v>Not Blank</v>
      </c>
      <c r="F5882">
        <f>_xlfn.XLOOKUP(C5882,'Wk no''s'!B:B,'Wk no''s'!C:C,FALSE)</f>
        <v>31</v>
      </c>
    </row>
    <row r="5883" spans="1:6" x14ac:dyDescent="0.25">
      <c r="A5883" t="s">
        <v>12146</v>
      </c>
      <c r="B5883">
        <v>8</v>
      </c>
      <c r="C5883" s="1">
        <v>45866</v>
      </c>
      <c r="D5883" t="s">
        <v>15</v>
      </c>
      <c r="E5883" s="8" t="str">
        <f t="shared" si="97"/>
        <v>Not Blank</v>
      </c>
      <c r="F5883">
        <f>_xlfn.XLOOKUP(C5883,'Wk no''s'!B:B,'Wk no''s'!C:C,FALSE)</f>
        <v>31</v>
      </c>
    </row>
    <row r="5884" spans="1:6" x14ac:dyDescent="0.25">
      <c r="A5884" t="s">
        <v>12144</v>
      </c>
      <c r="B5884">
        <v>8</v>
      </c>
      <c r="C5884" s="1">
        <v>45867</v>
      </c>
      <c r="D5884" t="s">
        <v>15</v>
      </c>
      <c r="E5884" s="8" t="str">
        <f t="shared" si="97"/>
        <v>Not Blank</v>
      </c>
      <c r="F5884">
        <f>_xlfn.XLOOKUP(C5884,'Wk no''s'!B:B,'Wk no''s'!C:C,FALSE)</f>
        <v>31</v>
      </c>
    </row>
    <row r="5885" spans="1:6" x14ac:dyDescent="0.25">
      <c r="A5885" t="s">
        <v>12133</v>
      </c>
      <c r="B5885">
        <v>16</v>
      </c>
      <c r="C5885" s="1">
        <v>45868</v>
      </c>
      <c r="D5885" t="s">
        <v>15</v>
      </c>
      <c r="E5885" s="8" t="str">
        <f t="shared" si="97"/>
        <v>Not Blank</v>
      </c>
      <c r="F5885">
        <f>_xlfn.XLOOKUP(C5885,'Wk no''s'!B:B,'Wk no''s'!C:C,FALSE)</f>
        <v>31</v>
      </c>
    </row>
    <row r="5886" spans="1:6" x14ac:dyDescent="0.25">
      <c r="A5886" t="s">
        <v>12153</v>
      </c>
      <c r="B5886">
        <v>0</v>
      </c>
      <c r="C5886" s="1">
        <v>45868</v>
      </c>
      <c r="D5886" t="s">
        <v>15</v>
      </c>
      <c r="E5886" s="8" t="str">
        <f t="shared" si="97"/>
        <v>Blank</v>
      </c>
      <c r="F5886">
        <f>_xlfn.XLOOKUP(C5886,'Wk no''s'!B:B,'Wk no''s'!C:C,FALSE)</f>
        <v>31</v>
      </c>
    </row>
    <row r="5887" spans="1:6" x14ac:dyDescent="0.25">
      <c r="A5887" t="s">
        <v>12129</v>
      </c>
      <c r="B5887">
        <v>0</v>
      </c>
      <c r="C5887" s="1">
        <v>45868</v>
      </c>
      <c r="D5887" t="s">
        <v>15</v>
      </c>
      <c r="E5887" s="8" t="str">
        <f t="shared" si="97"/>
        <v>Blank</v>
      </c>
      <c r="F5887">
        <f>_xlfn.XLOOKUP(C5887,'Wk no''s'!B:B,'Wk no''s'!C:C,FALSE)</f>
        <v>31</v>
      </c>
    </row>
    <row r="5888" spans="1:6" x14ac:dyDescent="0.25">
      <c r="A5888" t="s">
        <v>12131</v>
      </c>
      <c r="B5888">
        <v>0</v>
      </c>
      <c r="C5888" s="1">
        <v>45869</v>
      </c>
      <c r="D5888" t="s">
        <v>15</v>
      </c>
      <c r="E5888" s="8" t="str">
        <f t="shared" si="97"/>
        <v>Blank</v>
      </c>
      <c r="F5888">
        <f>_xlfn.XLOOKUP(C5888,'Wk no''s'!B:B,'Wk no''s'!C:C,FALSE)</f>
        <v>31</v>
      </c>
    </row>
    <row r="5889" spans="1:6" x14ac:dyDescent="0.25">
      <c r="A5889" t="s">
        <v>12148</v>
      </c>
      <c r="C5889" s="1">
        <v>45870</v>
      </c>
      <c r="D5889" t="s">
        <v>15</v>
      </c>
      <c r="E5889" s="8" t="str">
        <f t="shared" si="97"/>
        <v>Blank</v>
      </c>
      <c r="F5889">
        <f>_xlfn.XLOOKUP(C5889,'Wk no''s'!B:B,'Wk no''s'!C:C,FALSE)</f>
        <v>31</v>
      </c>
    </row>
    <row r="5890" spans="1:6" x14ac:dyDescent="0.25">
      <c r="A5890" t="s">
        <v>12365</v>
      </c>
      <c r="B5890">
        <v>32</v>
      </c>
      <c r="C5890" s="1">
        <v>45868</v>
      </c>
      <c r="D5890" t="s">
        <v>141</v>
      </c>
      <c r="E5890" s="8" t="str">
        <f t="shared" si="97"/>
        <v>Not Blank</v>
      </c>
      <c r="F5890">
        <f>_xlfn.XLOOKUP(C5890,'Wk no''s'!B:B,'Wk no''s'!C:C,FALSE)</f>
        <v>31</v>
      </c>
    </row>
    <row r="5891" spans="1:6" x14ac:dyDescent="0.25">
      <c r="A5891" t="s">
        <v>12366</v>
      </c>
      <c r="B5891">
        <v>24</v>
      </c>
      <c r="C5891" s="1">
        <v>45868</v>
      </c>
      <c r="D5891" t="s">
        <v>141</v>
      </c>
      <c r="E5891" s="8" t="str">
        <f t="shared" si="97"/>
        <v>Not Blank</v>
      </c>
      <c r="F5891">
        <f>_xlfn.XLOOKUP(C5891,'Wk no''s'!B:B,'Wk no''s'!C:C,FALSE)</f>
        <v>31</v>
      </c>
    </row>
    <row r="5892" spans="1:6" x14ac:dyDescent="0.25">
      <c r="A5892" t="s">
        <v>12292</v>
      </c>
      <c r="B5892">
        <v>0</v>
      </c>
      <c r="C5892" s="1">
        <v>45868</v>
      </c>
      <c r="D5892" t="s">
        <v>2</v>
      </c>
      <c r="E5892" s="8" t="str">
        <f t="shared" si="97"/>
        <v>Blank</v>
      </c>
      <c r="F5892">
        <f>_xlfn.XLOOKUP(C5892,'Wk no''s'!B:B,'Wk no''s'!C:C,FALSE)</f>
        <v>31</v>
      </c>
    </row>
    <row r="5893" spans="1:6" x14ac:dyDescent="0.25">
      <c r="A5893" t="s">
        <v>12176</v>
      </c>
      <c r="B5893">
        <v>8</v>
      </c>
      <c r="C5893" s="1">
        <v>45867</v>
      </c>
      <c r="D5893" t="s">
        <v>2</v>
      </c>
      <c r="E5893" s="8" t="str">
        <f t="shared" si="97"/>
        <v>Not Blank</v>
      </c>
      <c r="F5893">
        <f>_xlfn.XLOOKUP(C5893,'Wk no''s'!B:B,'Wk no''s'!C:C,FALSE)</f>
        <v>31</v>
      </c>
    </row>
    <row r="5894" spans="1:6" x14ac:dyDescent="0.25">
      <c r="A5894" t="s">
        <v>12324</v>
      </c>
      <c r="B5894">
        <v>24</v>
      </c>
      <c r="C5894" s="1">
        <v>45866</v>
      </c>
      <c r="D5894" t="s">
        <v>2</v>
      </c>
      <c r="E5894" s="8" t="str">
        <f t="shared" si="97"/>
        <v>Not Blank</v>
      </c>
      <c r="F5894">
        <f>_xlfn.XLOOKUP(C5894,'Wk no''s'!B:B,'Wk no''s'!C:C,FALSE)</f>
        <v>31</v>
      </c>
    </row>
    <row r="5895" spans="1:6" x14ac:dyDescent="0.25">
      <c r="A5895" t="s">
        <v>12306</v>
      </c>
      <c r="C5895" s="1">
        <v>45866</v>
      </c>
      <c r="D5895" t="s">
        <v>2</v>
      </c>
      <c r="E5895" s="8" t="str">
        <f t="shared" si="97"/>
        <v>Blank</v>
      </c>
      <c r="F5895">
        <f>_xlfn.XLOOKUP(C5895,'Wk no''s'!B:B,'Wk no''s'!C:C,FALSE)</f>
        <v>31</v>
      </c>
    </row>
    <row r="5896" spans="1:6" x14ac:dyDescent="0.25">
      <c r="A5896" t="s">
        <v>12174</v>
      </c>
      <c r="B5896">
        <v>24</v>
      </c>
      <c r="C5896" s="1">
        <v>45868</v>
      </c>
      <c r="D5896" t="s">
        <v>2</v>
      </c>
      <c r="E5896" s="8" t="str">
        <f t="shared" si="97"/>
        <v>Not Blank</v>
      </c>
      <c r="F5896">
        <f>_xlfn.XLOOKUP(C5896,'Wk no''s'!B:B,'Wk no''s'!C:C,FALSE)</f>
        <v>31</v>
      </c>
    </row>
    <row r="5897" spans="1:6" x14ac:dyDescent="0.25">
      <c r="A5897" t="s">
        <v>12286</v>
      </c>
      <c r="B5897">
        <v>8</v>
      </c>
      <c r="C5897" s="1">
        <v>45866</v>
      </c>
      <c r="D5897" t="s">
        <v>2</v>
      </c>
      <c r="E5897" s="8" t="str">
        <f t="shared" si="97"/>
        <v>Not Blank</v>
      </c>
      <c r="F5897">
        <f>_xlfn.XLOOKUP(C5897,'Wk no''s'!B:B,'Wk no''s'!C:C,FALSE)</f>
        <v>31</v>
      </c>
    </row>
    <row r="5898" spans="1:6" x14ac:dyDescent="0.25">
      <c r="A5898" t="s">
        <v>12282</v>
      </c>
      <c r="B5898">
        <v>8</v>
      </c>
      <c r="C5898" s="1">
        <v>45866</v>
      </c>
      <c r="D5898" t="s">
        <v>2</v>
      </c>
      <c r="E5898" s="8" t="str">
        <f t="shared" si="97"/>
        <v>Not Blank</v>
      </c>
      <c r="F5898">
        <f>_xlfn.XLOOKUP(C5898,'Wk no''s'!B:B,'Wk no''s'!C:C,FALSE)</f>
        <v>31</v>
      </c>
    </row>
    <row r="5899" spans="1:6" x14ac:dyDescent="0.25">
      <c r="A5899" t="s">
        <v>12171</v>
      </c>
      <c r="B5899">
        <v>8</v>
      </c>
      <c r="C5899" s="1">
        <v>45866</v>
      </c>
      <c r="D5899" t="s">
        <v>2</v>
      </c>
      <c r="E5899" s="8" t="str">
        <f t="shared" si="97"/>
        <v>Not Blank</v>
      </c>
      <c r="F5899">
        <f>_xlfn.XLOOKUP(C5899,'Wk no''s'!B:B,'Wk no''s'!C:C,FALSE)</f>
        <v>31</v>
      </c>
    </row>
    <row r="5900" spans="1:6" x14ac:dyDescent="0.25">
      <c r="A5900" t="s">
        <v>12189</v>
      </c>
      <c r="B5900">
        <v>8</v>
      </c>
      <c r="C5900" s="1">
        <v>45866</v>
      </c>
      <c r="D5900" t="s">
        <v>2</v>
      </c>
      <c r="E5900" s="8" t="str">
        <f t="shared" si="97"/>
        <v>Not Blank</v>
      </c>
      <c r="F5900">
        <f>_xlfn.XLOOKUP(C5900,'Wk no''s'!B:B,'Wk no''s'!C:C,FALSE)</f>
        <v>31</v>
      </c>
    </row>
    <row r="5901" spans="1:6" x14ac:dyDescent="0.25">
      <c r="A5901" t="s">
        <v>12164</v>
      </c>
      <c r="B5901">
        <v>32</v>
      </c>
      <c r="C5901" s="1">
        <v>45869</v>
      </c>
      <c r="D5901" t="s">
        <v>2</v>
      </c>
      <c r="E5901" s="8" t="str">
        <f t="shared" si="97"/>
        <v>Not Blank</v>
      </c>
      <c r="F5901">
        <f>_xlfn.XLOOKUP(C5901,'Wk no''s'!B:B,'Wk no''s'!C:C,FALSE)</f>
        <v>31</v>
      </c>
    </row>
    <row r="5902" spans="1:6" x14ac:dyDescent="0.25">
      <c r="A5902" t="s">
        <v>12222</v>
      </c>
      <c r="B5902">
        <v>8</v>
      </c>
      <c r="C5902" s="1">
        <v>45866</v>
      </c>
      <c r="D5902" t="s">
        <v>2</v>
      </c>
      <c r="E5902" s="8" t="str">
        <f t="shared" si="97"/>
        <v>Not Blank</v>
      </c>
      <c r="F5902">
        <f>_xlfn.XLOOKUP(C5902,'Wk no''s'!B:B,'Wk no''s'!C:C,FALSE)</f>
        <v>31</v>
      </c>
    </row>
    <row r="5903" spans="1:6" x14ac:dyDescent="0.25">
      <c r="A5903" t="s">
        <v>12193</v>
      </c>
      <c r="B5903">
        <v>8</v>
      </c>
      <c r="C5903" s="1">
        <v>45866</v>
      </c>
      <c r="D5903" t="s">
        <v>2</v>
      </c>
      <c r="E5903" s="8" t="str">
        <f t="shared" si="97"/>
        <v>Not Blank</v>
      </c>
      <c r="F5903">
        <f>_xlfn.XLOOKUP(C5903,'Wk no''s'!B:B,'Wk no''s'!C:C,FALSE)</f>
        <v>31</v>
      </c>
    </row>
    <row r="5904" spans="1:6" x14ac:dyDescent="0.25">
      <c r="A5904" t="s">
        <v>12208</v>
      </c>
      <c r="B5904">
        <v>32</v>
      </c>
      <c r="C5904" s="1">
        <v>45869</v>
      </c>
      <c r="D5904" t="s">
        <v>2</v>
      </c>
      <c r="E5904" s="8" t="str">
        <f t="shared" si="97"/>
        <v>Not Blank</v>
      </c>
      <c r="F5904">
        <f>_xlfn.XLOOKUP(C5904,'Wk no''s'!B:B,'Wk no''s'!C:C,FALSE)</f>
        <v>31</v>
      </c>
    </row>
    <row r="5905" spans="1:6" x14ac:dyDescent="0.25">
      <c r="A5905" t="s">
        <v>12367</v>
      </c>
      <c r="C5905" s="1">
        <v>45866</v>
      </c>
      <c r="D5905" t="s">
        <v>2</v>
      </c>
      <c r="E5905" s="8" t="str">
        <f t="shared" si="97"/>
        <v>Blank</v>
      </c>
      <c r="F5905">
        <f>_xlfn.XLOOKUP(C5905,'Wk no''s'!B:B,'Wk no''s'!C:C,FALSE)</f>
        <v>31</v>
      </c>
    </row>
    <row r="5906" spans="1:6" x14ac:dyDescent="0.25">
      <c r="A5906" t="s">
        <v>12290</v>
      </c>
      <c r="B5906">
        <v>0</v>
      </c>
      <c r="C5906" s="1">
        <v>45866</v>
      </c>
      <c r="D5906" t="s">
        <v>2</v>
      </c>
      <c r="E5906" s="8" t="str">
        <f t="shared" si="97"/>
        <v>Blank</v>
      </c>
      <c r="F5906">
        <f>_xlfn.XLOOKUP(C5906,'Wk no''s'!B:B,'Wk no''s'!C:C,FALSE)</f>
        <v>31</v>
      </c>
    </row>
    <row r="5907" spans="1:6" x14ac:dyDescent="0.25">
      <c r="A5907" t="s">
        <v>12368</v>
      </c>
      <c r="C5907" s="1">
        <v>45866</v>
      </c>
      <c r="D5907" t="s">
        <v>2</v>
      </c>
      <c r="E5907" s="8" t="str">
        <f t="shared" si="97"/>
        <v>Blank</v>
      </c>
      <c r="F5907">
        <f>_xlfn.XLOOKUP(C5907,'Wk no''s'!B:B,'Wk no''s'!C:C,FALSE)</f>
        <v>31</v>
      </c>
    </row>
    <row r="5908" spans="1:6" x14ac:dyDescent="0.25">
      <c r="A5908" t="s">
        <v>12196</v>
      </c>
      <c r="B5908">
        <v>0</v>
      </c>
      <c r="C5908" s="1">
        <v>45866</v>
      </c>
      <c r="D5908" t="s">
        <v>2</v>
      </c>
      <c r="E5908" s="8" t="str">
        <f t="shared" si="97"/>
        <v>Blank</v>
      </c>
      <c r="F5908">
        <f>_xlfn.XLOOKUP(C5908,'Wk no''s'!B:B,'Wk no''s'!C:C,FALSE)</f>
        <v>31</v>
      </c>
    </row>
    <row r="5909" spans="1:6" x14ac:dyDescent="0.25">
      <c r="A5909" t="s">
        <v>12207</v>
      </c>
      <c r="B5909">
        <v>0</v>
      </c>
      <c r="C5909" s="1">
        <v>45866</v>
      </c>
      <c r="D5909" t="s">
        <v>2</v>
      </c>
      <c r="E5909" s="8" t="str">
        <f t="shared" si="97"/>
        <v>Blank</v>
      </c>
      <c r="F5909">
        <f>_xlfn.XLOOKUP(C5909,'Wk no''s'!B:B,'Wk no''s'!C:C,FALSE)</f>
        <v>31</v>
      </c>
    </row>
    <row r="5910" spans="1:6" x14ac:dyDescent="0.25">
      <c r="A5910" t="s">
        <v>12369</v>
      </c>
      <c r="C5910" s="1">
        <v>45866</v>
      </c>
      <c r="D5910" t="s">
        <v>2</v>
      </c>
      <c r="E5910" s="8" t="str">
        <f t="shared" ref="E5910:E5973" si="98">IF(B5910=0,"Blank","Not Blank")</f>
        <v>Blank</v>
      </c>
      <c r="F5910">
        <f>_xlfn.XLOOKUP(C5910,'Wk no''s'!B:B,'Wk no''s'!C:C,FALSE)</f>
        <v>31</v>
      </c>
    </row>
    <row r="5911" spans="1:6" x14ac:dyDescent="0.25">
      <c r="A5911" t="s">
        <v>12216</v>
      </c>
      <c r="B5911">
        <v>8</v>
      </c>
      <c r="C5911" s="1">
        <v>45867</v>
      </c>
      <c r="D5911" t="s">
        <v>2</v>
      </c>
      <c r="E5911" s="8" t="str">
        <f t="shared" si="98"/>
        <v>Not Blank</v>
      </c>
      <c r="F5911">
        <f>_xlfn.XLOOKUP(C5911,'Wk no''s'!B:B,'Wk no''s'!C:C,FALSE)</f>
        <v>31</v>
      </c>
    </row>
    <row r="5912" spans="1:6" x14ac:dyDescent="0.25">
      <c r="A5912" t="s">
        <v>12191</v>
      </c>
      <c r="B5912">
        <v>8</v>
      </c>
      <c r="C5912" s="1">
        <v>45867</v>
      </c>
      <c r="D5912" t="s">
        <v>2</v>
      </c>
      <c r="E5912" s="8" t="str">
        <f t="shared" si="98"/>
        <v>Not Blank</v>
      </c>
      <c r="F5912">
        <f>_xlfn.XLOOKUP(C5912,'Wk no''s'!B:B,'Wk no''s'!C:C,FALSE)</f>
        <v>31</v>
      </c>
    </row>
    <row r="5913" spans="1:6" x14ac:dyDescent="0.25">
      <c r="A5913" t="s">
        <v>12297</v>
      </c>
      <c r="B5913">
        <v>0</v>
      </c>
      <c r="C5913" s="1">
        <v>45866</v>
      </c>
      <c r="D5913" t="s">
        <v>2</v>
      </c>
      <c r="E5913" s="8" t="str">
        <f t="shared" si="98"/>
        <v>Blank</v>
      </c>
      <c r="F5913">
        <f>_xlfn.XLOOKUP(C5913,'Wk no''s'!B:B,'Wk no''s'!C:C,FALSE)</f>
        <v>31</v>
      </c>
    </row>
    <row r="5914" spans="1:6" x14ac:dyDescent="0.25">
      <c r="A5914" t="s">
        <v>12288</v>
      </c>
      <c r="B5914">
        <v>0</v>
      </c>
      <c r="C5914" s="1">
        <v>45866</v>
      </c>
      <c r="D5914" t="s">
        <v>2</v>
      </c>
      <c r="E5914" s="8" t="str">
        <f t="shared" si="98"/>
        <v>Blank</v>
      </c>
      <c r="F5914">
        <f>_xlfn.XLOOKUP(C5914,'Wk no''s'!B:B,'Wk no''s'!C:C,FALSE)</f>
        <v>31</v>
      </c>
    </row>
    <row r="5915" spans="1:6" x14ac:dyDescent="0.25">
      <c r="A5915" t="s">
        <v>12270</v>
      </c>
      <c r="B5915">
        <v>32</v>
      </c>
      <c r="C5915" s="1">
        <v>45870</v>
      </c>
      <c r="D5915" t="s">
        <v>2</v>
      </c>
      <c r="E5915" s="8" t="str">
        <f t="shared" si="98"/>
        <v>Not Blank</v>
      </c>
      <c r="F5915">
        <f>_xlfn.XLOOKUP(C5915,'Wk no''s'!B:B,'Wk no''s'!C:C,FALSE)</f>
        <v>31</v>
      </c>
    </row>
    <row r="5916" spans="1:6" x14ac:dyDescent="0.25">
      <c r="A5916" t="s">
        <v>12370</v>
      </c>
      <c r="C5916" s="1">
        <v>45866</v>
      </c>
      <c r="D5916" t="s">
        <v>2</v>
      </c>
      <c r="E5916" s="8" t="str">
        <f t="shared" si="98"/>
        <v>Blank</v>
      </c>
      <c r="F5916">
        <f>_xlfn.XLOOKUP(C5916,'Wk no''s'!B:B,'Wk no''s'!C:C,FALSE)</f>
        <v>31</v>
      </c>
    </row>
    <row r="5917" spans="1:6" x14ac:dyDescent="0.25">
      <c r="A5917" t="s">
        <v>12219</v>
      </c>
      <c r="B5917">
        <v>0</v>
      </c>
      <c r="C5917" s="1">
        <v>45866</v>
      </c>
      <c r="D5917" t="s">
        <v>2</v>
      </c>
      <c r="E5917" s="8" t="str">
        <f t="shared" si="98"/>
        <v>Blank</v>
      </c>
      <c r="F5917">
        <f>_xlfn.XLOOKUP(C5917,'Wk no''s'!B:B,'Wk no''s'!C:C,FALSE)</f>
        <v>31</v>
      </c>
    </row>
    <row r="5918" spans="1:6" x14ac:dyDescent="0.25">
      <c r="A5918" t="s">
        <v>12211</v>
      </c>
      <c r="B5918">
        <v>0</v>
      </c>
      <c r="C5918" s="1">
        <v>45866</v>
      </c>
      <c r="D5918" t="s">
        <v>2</v>
      </c>
      <c r="E5918" s="8" t="str">
        <f t="shared" si="98"/>
        <v>Blank</v>
      </c>
      <c r="F5918">
        <f>_xlfn.XLOOKUP(C5918,'Wk no''s'!B:B,'Wk no''s'!C:C,FALSE)</f>
        <v>31</v>
      </c>
    </row>
    <row r="5919" spans="1:6" x14ac:dyDescent="0.25">
      <c r="A5919" t="s">
        <v>12234</v>
      </c>
      <c r="B5919">
        <v>0</v>
      </c>
      <c r="C5919" s="1">
        <v>45866</v>
      </c>
      <c r="D5919" t="s">
        <v>2</v>
      </c>
      <c r="E5919" s="8" t="str">
        <f t="shared" si="98"/>
        <v>Blank</v>
      </c>
      <c r="F5919">
        <f>_xlfn.XLOOKUP(C5919,'Wk no''s'!B:B,'Wk no''s'!C:C,FALSE)</f>
        <v>31</v>
      </c>
    </row>
    <row r="5920" spans="1:6" x14ac:dyDescent="0.25">
      <c r="A5920" t="s">
        <v>12371</v>
      </c>
      <c r="B5920">
        <v>8</v>
      </c>
      <c r="C5920" s="1">
        <v>45867</v>
      </c>
      <c r="D5920" t="s">
        <v>2</v>
      </c>
      <c r="E5920" s="8" t="str">
        <f t="shared" si="98"/>
        <v>Not Blank</v>
      </c>
      <c r="F5920">
        <f>_xlfn.XLOOKUP(C5920,'Wk no''s'!B:B,'Wk no''s'!C:C,FALSE)</f>
        <v>31</v>
      </c>
    </row>
    <row r="5921" spans="1:6" x14ac:dyDescent="0.25">
      <c r="A5921" t="s">
        <v>12284</v>
      </c>
      <c r="B5921">
        <v>0</v>
      </c>
      <c r="C5921" s="1">
        <v>45866</v>
      </c>
      <c r="D5921" t="s">
        <v>2</v>
      </c>
      <c r="E5921" s="8" t="str">
        <f t="shared" si="98"/>
        <v>Blank</v>
      </c>
      <c r="F5921">
        <f>_xlfn.XLOOKUP(C5921,'Wk no''s'!B:B,'Wk no''s'!C:C,FALSE)</f>
        <v>31</v>
      </c>
    </row>
    <row r="5922" spans="1:6" x14ac:dyDescent="0.25">
      <c r="A5922" t="s">
        <v>12372</v>
      </c>
      <c r="C5922" s="1">
        <v>45866</v>
      </c>
      <c r="D5922" t="s">
        <v>2</v>
      </c>
      <c r="E5922" s="8" t="str">
        <f t="shared" si="98"/>
        <v>Blank</v>
      </c>
      <c r="F5922">
        <f>_xlfn.XLOOKUP(C5922,'Wk no''s'!B:B,'Wk no''s'!C:C,FALSE)</f>
        <v>31</v>
      </c>
    </row>
    <row r="5923" spans="1:6" x14ac:dyDescent="0.25">
      <c r="A5923" t="s">
        <v>12205</v>
      </c>
      <c r="B5923">
        <v>0</v>
      </c>
      <c r="C5923" s="1">
        <v>45867</v>
      </c>
      <c r="D5923" t="s">
        <v>2</v>
      </c>
      <c r="E5923" s="8" t="str">
        <f t="shared" si="98"/>
        <v>Blank</v>
      </c>
      <c r="F5923">
        <f>_xlfn.XLOOKUP(C5923,'Wk no''s'!B:B,'Wk no''s'!C:C,FALSE)</f>
        <v>31</v>
      </c>
    </row>
    <row r="5924" spans="1:6" x14ac:dyDescent="0.25">
      <c r="A5924" t="s">
        <v>12373</v>
      </c>
      <c r="C5924" s="1">
        <v>45867</v>
      </c>
      <c r="D5924" t="s">
        <v>2</v>
      </c>
      <c r="E5924" s="8" t="str">
        <f t="shared" si="98"/>
        <v>Blank</v>
      </c>
      <c r="F5924">
        <f>_xlfn.XLOOKUP(C5924,'Wk no''s'!B:B,'Wk no''s'!C:C,FALSE)</f>
        <v>31</v>
      </c>
    </row>
    <row r="5925" spans="1:6" x14ac:dyDescent="0.25">
      <c r="A5925" t="s">
        <v>12268</v>
      </c>
      <c r="B5925">
        <v>24</v>
      </c>
      <c r="C5925" s="1">
        <v>45870</v>
      </c>
      <c r="D5925" t="s">
        <v>2</v>
      </c>
      <c r="E5925" s="8" t="str">
        <f t="shared" si="98"/>
        <v>Not Blank</v>
      </c>
      <c r="F5925">
        <f>_xlfn.XLOOKUP(C5925,'Wk no''s'!B:B,'Wk no''s'!C:C,FALSE)</f>
        <v>31</v>
      </c>
    </row>
    <row r="5926" spans="1:6" x14ac:dyDescent="0.25">
      <c r="A5926" t="s">
        <v>12232</v>
      </c>
      <c r="B5926">
        <v>8</v>
      </c>
      <c r="C5926" s="1">
        <v>45869</v>
      </c>
      <c r="D5926" t="s">
        <v>2</v>
      </c>
      <c r="E5926" s="8" t="str">
        <f t="shared" si="98"/>
        <v>Not Blank</v>
      </c>
      <c r="F5926">
        <f>_xlfn.XLOOKUP(C5926,'Wk no''s'!B:B,'Wk no''s'!C:C,FALSE)</f>
        <v>31</v>
      </c>
    </row>
    <row r="5927" spans="1:6" x14ac:dyDescent="0.25">
      <c r="A5927" t="s">
        <v>12245</v>
      </c>
      <c r="B5927">
        <v>0</v>
      </c>
      <c r="C5927" s="1">
        <v>45867</v>
      </c>
      <c r="D5927" t="s">
        <v>2</v>
      </c>
      <c r="E5927" s="8" t="str">
        <f t="shared" si="98"/>
        <v>Blank</v>
      </c>
      <c r="F5927">
        <f>_xlfn.XLOOKUP(C5927,'Wk no''s'!B:B,'Wk no''s'!C:C,FALSE)</f>
        <v>31</v>
      </c>
    </row>
    <row r="5928" spans="1:6" x14ac:dyDescent="0.25">
      <c r="A5928" t="s">
        <v>12374</v>
      </c>
      <c r="C5928" s="1">
        <v>45867</v>
      </c>
      <c r="D5928" t="s">
        <v>2</v>
      </c>
      <c r="E5928" s="8" t="str">
        <f t="shared" si="98"/>
        <v>Blank</v>
      </c>
      <c r="F5928">
        <f>_xlfn.XLOOKUP(C5928,'Wk no''s'!B:B,'Wk no''s'!C:C,FALSE)</f>
        <v>31</v>
      </c>
    </row>
    <row r="5929" spans="1:6" x14ac:dyDescent="0.25">
      <c r="A5929" t="s">
        <v>12375</v>
      </c>
      <c r="C5929" s="1">
        <v>45867</v>
      </c>
      <c r="D5929" t="s">
        <v>2</v>
      </c>
      <c r="E5929" s="8" t="str">
        <f t="shared" si="98"/>
        <v>Blank</v>
      </c>
      <c r="F5929">
        <f>_xlfn.XLOOKUP(C5929,'Wk no''s'!B:B,'Wk no''s'!C:C,FALSE)</f>
        <v>31</v>
      </c>
    </row>
    <row r="5930" spans="1:6" x14ac:dyDescent="0.25">
      <c r="A5930" t="s">
        <v>12376</v>
      </c>
      <c r="C5930" s="1">
        <v>45867</v>
      </c>
      <c r="D5930" t="s">
        <v>2</v>
      </c>
      <c r="E5930" s="8" t="str">
        <f t="shared" si="98"/>
        <v>Blank</v>
      </c>
      <c r="F5930">
        <f>_xlfn.XLOOKUP(C5930,'Wk no''s'!B:B,'Wk no''s'!C:C,FALSE)</f>
        <v>31</v>
      </c>
    </row>
    <row r="5931" spans="1:6" x14ac:dyDescent="0.25">
      <c r="A5931" t="s">
        <v>12249</v>
      </c>
      <c r="B5931">
        <v>8</v>
      </c>
      <c r="C5931" s="1">
        <v>45868</v>
      </c>
      <c r="D5931" t="s">
        <v>2</v>
      </c>
      <c r="E5931" s="8" t="str">
        <f t="shared" si="98"/>
        <v>Not Blank</v>
      </c>
      <c r="F5931">
        <f>_xlfn.XLOOKUP(C5931,'Wk no''s'!B:B,'Wk no''s'!C:C,FALSE)</f>
        <v>31</v>
      </c>
    </row>
    <row r="5932" spans="1:6" x14ac:dyDescent="0.25">
      <c r="A5932" t="s">
        <v>12377</v>
      </c>
      <c r="C5932" s="1">
        <v>45867</v>
      </c>
      <c r="D5932" t="s">
        <v>2</v>
      </c>
      <c r="E5932" s="8" t="str">
        <f t="shared" si="98"/>
        <v>Blank</v>
      </c>
      <c r="F5932">
        <f>_xlfn.XLOOKUP(C5932,'Wk no''s'!B:B,'Wk no''s'!C:C,FALSE)</f>
        <v>31</v>
      </c>
    </row>
    <row r="5933" spans="1:6" x14ac:dyDescent="0.25">
      <c r="A5933" t="s">
        <v>12278</v>
      </c>
      <c r="B5933">
        <v>8</v>
      </c>
      <c r="C5933" s="1">
        <v>45868</v>
      </c>
      <c r="D5933" t="s">
        <v>2</v>
      </c>
      <c r="E5933" s="8" t="str">
        <f t="shared" si="98"/>
        <v>Not Blank</v>
      </c>
      <c r="F5933">
        <f>_xlfn.XLOOKUP(C5933,'Wk no''s'!B:B,'Wk no''s'!C:C,FALSE)</f>
        <v>31</v>
      </c>
    </row>
    <row r="5934" spans="1:6" x14ac:dyDescent="0.25">
      <c r="A5934" t="s">
        <v>12378</v>
      </c>
      <c r="C5934" s="1">
        <v>45867</v>
      </c>
      <c r="D5934" t="s">
        <v>2</v>
      </c>
      <c r="E5934" s="8" t="str">
        <f t="shared" si="98"/>
        <v>Blank</v>
      </c>
      <c r="F5934">
        <f>_xlfn.XLOOKUP(C5934,'Wk no''s'!B:B,'Wk no''s'!C:C,FALSE)</f>
        <v>31</v>
      </c>
    </row>
    <row r="5935" spans="1:6" x14ac:dyDescent="0.25">
      <c r="A5935" t="s">
        <v>12295</v>
      </c>
      <c r="B5935">
        <v>16</v>
      </c>
      <c r="C5935" s="1">
        <v>45868</v>
      </c>
      <c r="D5935" t="s">
        <v>2</v>
      </c>
      <c r="E5935" s="8" t="str">
        <f t="shared" si="98"/>
        <v>Not Blank</v>
      </c>
      <c r="F5935">
        <f>_xlfn.XLOOKUP(C5935,'Wk no''s'!B:B,'Wk no''s'!C:C,FALSE)</f>
        <v>31</v>
      </c>
    </row>
    <row r="5936" spans="1:6" x14ac:dyDescent="0.25">
      <c r="A5936" t="s">
        <v>12311</v>
      </c>
      <c r="B5936">
        <v>-8</v>
      </c>
      <c r="C5936" s="1">
        <v>45867</v>
      </c>
      <c r="D5936" t="s">
        <v>2</v>
      </c>
      <c r="E5936" s="8" t="str">
        <f t="shared" si="98"/>
        <v>Not Blank</v>
      </c>
      <c r="F5936">
        <f>_xlfn.XLOOKUP(C5936,'Wk no''s'!B:B,'Wk no''s'!C:C,FALSE)</f>
        <v>31</v>
      </c>
    </row>
    <row r="5937" spans="1:6" x14ac:dyDescent="0.25">
      <c r="A5937" t="s">
        <v>12198</v>
      </c>
      <c r="B5937">
        <v>8</v>
      </c>
      <c r="C5937" s="1">
        <v>45868</v>
      </c>
      <c r="D5937" t="s">
        <v>2</v>
      </c>
      <c r="E5937" s="8" t="str">
        <f t="shared" si="98"/>
        <v>Not Blank</v>
      </c>
      <c r="F5937">
        <f>_xlfn.XLOOKUP(C5937,'Wk no''s'!B:B,'Wk no''s'!C:C,FALSE)</f>
        <v>31</v>
      </c>
    </row>
    <row r="5938" spans="1:6" x14ac:dyDescent="0.25">
      <c r="A5938" t="s">
        <v>12304</v>
      </c>
      <c r="B5938">
        <v>0</v>
      </c>
      <c r="C5938" s="1">
        <v>45868</v>
      </c>
      <c r="D5938" t="s">
        <v>2</v>
      </c>
      <c r="E5938" s="8" t="str">
        <f t="shared" si="98"/>
        <v>Blank</v>
      </c>
      <c r="F5938">
        <f>_xlfn.XLOOKUP(C5938,'Wk no''s'!B:B,'Wk no''s'!C:C,FALSE)</f>
        <v>31</v>
      </c>
    </row>
    <row r="5939" spans="1:6" x14ac:dyDescent="0.25">
      <c r="A5939" t="s">
        <v>12379</v>
      </c>
      <c r="C5939" s="1">
        <v>45867</v>
      </c>
      <c r="D5939" t="s">
        <v>2</v>
      </c>
      <c r="E5939" s="8" t="str">
        <f t="shared" si="98"/>
        <v>Blank</v>
      </c>
      <c r="F5939">
        <f>_xlfn.XLOOKUP(C5939,'Wk no''s'!B:B,'Wk no''s'!C:C,FALSE)</f>
        <v>31</v>
      </c>
    </row>
    <row r="5940" spans="1:6" x14ac:dyDescent="0.25">
      <c r="A5940" t="s">
        <v>12380</v>
      </c>
      <c r="C5940" s="1">
        <v>45867</v>
      </c>
      <c r="D5940" t="s">
        <v>2</v>
      </c>
      <c r="E5940" s="8" t="str">
        <f t="shared" si="98"/>
        <v>Blank</v>
      </c>
      <c r="F5940">
        <f>_xlfn.XLOOKUP(C5940,'Wk no''s'!B:B,'Wk no''s'!C:C,FALSE)</f>
        <v>31</v>
      </c>
    </row>
    <row r="5941" spans="1:6" x14ac:dyDescent="0.25">
      <c r="A5941" t="s">
        <v>12237</v>
      </c>
      <c r="B5941">
        <v>0</v>
      </c>
      <c r="C5941" s="1">
        <v>45868</v>
      </c>
      <c r="D5941" t="s">
        <v>2</v>
      </c>
      <c r="E5941" s="8" t="str">
        <f t="shared" si="98"/>
        <v>Blank</v>
      </c>
      <c r="F5941">
        <f>_xlfn.XLOOKUP(C5941,'Wk no''s'!B:B,'Wk no''s'!C:C,FALSE)</f>
        <v>31</v>
      </c>
    </row>
    <row r="5942" spans="1:6" x14ac:dyDescent="0.25">
      <c r="A5942" t="s">
        <v>12200</v>
      </c>
      <c r="B5942">
        <v>0</v>
      </c>
      <c r="C5942" s="1">
        <v>45868</v>
      </c>
      <c r="D5942" t="s">
        <v>2</v>
      </c>
      <c r="E5942" s="8" t="str">
        <f t="shared" si="98"/>
        <v>Blank</v>
      </c>
      <c r="F5942">
        <f>_xlfn.XLOOKUP(C5942,'Wk no''s'!B:B,'Wk no''s'!C:C,FALSE)</f>
        <v>31</v>
      </c>
    </row>
    <row r="5943" spans="1:6" x14ac:dyDescent="0.25">
      <c r="A5943" t="s">
        <v>12302</v>
      </c>
      <c r="B5943">
        <v>8</v>
      </c>
      <c r="C5943" s="1">
        <v>45869</v>
      </c>
      <c r="D5943" t="s">
        <v>2</v>
      </c>
      <c r="E5943" s="8" t="str">
        <f t="shared" si="98"/>
        <v>Not Blank</v>
      </c>
      <c r="F5943">
        <f>_xlfn.XLOOKUP(C5943,'Wk no''s'!B:B,'Wk no''s'!C:C,FALSE)</f>
        <v>31</v>
      </c>
    </row>
    <row r="5944" spans="1:6" x14ac:dyDescent="0.25">
      <c r="A5944" t="s">
        <v>12168</v>
      </c>
      <c r="B5944">
        <v>0</v>
      </c>
      <c r="C5944" s="1">
        <v>45868</v>
      </c>
      <c r="D5944" t="s">
        <v>2</v>
      </c>
      <c r="E5944" s="8" t="str">
        <f t="shared" si="98"/>
        <v>Blank</v>
      </c>
      <c r="F5944">
        <f>_xlfn.XLOOKUP(C5944,'Wk no''s'!B:B,'Wk no''s'!C:C,FALSE)</f>
        <v>31</v>
      </c>
    </row>
    <row r="5945" spans="1:6" x14ac:dyDescent="0.25">
      <c r="A5945" t="s">
        <v>12313</v>
      </c>
      <c r="B5945">
        <v>0</v>
      </c>
      <c r="C5945" s="1">
        <v>45868</v>
      </c>
      <c r="D5945" t="s">
        <v>2</v>
      </c>
      <c r="E5945" s="8" t="str">
        <f t="shared" si="98"/>
        <v>Blank</v>
      </c>
      <c r="F5945">
        <f>_xlfn.XLOOKUP(C5945,'Wk no''s'!B:B,'Wk no''s'!C:C,FALSE)</f>
        <v>31</v>
      </c>
    </row>
    <row r="5946" spans="1:6" x14ac:dyDescent="0.25">
      <c r="A5946" t="s">
        <v>12242</v>
      </c>
      <c r="B5946">
        <v>-8</v>
      </c>
      <c r="C5946" s="1">
        <v>45868</v>
      </c>
      <c r="D5946" t="s">
        <v>2</v>
      </c>
      <c r="E5946" s="8" t="str">
        <f t="shared" si="98"/>
        <v>Not Blank</v>
      </c>
      <c r="F5946">
        <f>_xlfn.XLOOKUP(C5946,'Wk no''s'!B:B,'Wk no''s'!C:C,FALSE)</f>
        <v>31</v>
      </c>
    </row>
    <row r="5947" spans="1:6" x14ac:dyDescent="0.25">
      <c r="A5947" t="s">
        <v>12317</v>
      </c>
      <c r="B5947">
        <v>0</v>
      </c>
      <c r="C5947" s="1">
        <v>45868</v>
      </c>
      <c r="D5947" t="s">
        <v>2</v>
      </c>
      <c r="E5947" s="8" t="str">
        <f t="shared" si="98"/>
        <v>Blank</v>
      </c>
      <c r="F5947">
        <f>_xlfn.XLOOKUP(C5947,'Wk no''s'!B:B,'Wk no''s'!C:C,FALSE)</f>
        <v>31</v>
      </c>
    </row>
    <row r="5948" spans="1:6" x14ac:dyDescent="0.25">
      <c r="A5948" t="s">
        <v>12265</v>
      </c>
      <c r="B5948">
        <v>8</v>
      </c>
      <c r="C5948" s="1">
        <v>45869</v>
      </c>
      <c r="D5948" t="s">
        <v>2</v>
      </c>
      <c r="E5948" s="8" t="str">
        <f t="shared" si="98"/>
        <v>Not Blank</v>
      </c>
      <c r="F5948">
        <f>_xlfn.XLOOKUP(C5948,'Wk no''s'!B:B,'Wk no''s'!C:C,FALSE)</f>
        <v>31</v>
      </c>
    </row>
    <row r="5949" spans="1:6" x14ac:dyDescent="0.25">
      <c r="A5949" t="s">
        <v>12299</v>
      </c>
      <c r="B5949">
        <v>8</v>
      </c>
      <c r="C5949" s="1">
        <v>45869</v>
      </c>
      <c r="D5949" t="s">
        <v>2</v>
      </c>
      <c r="E5949" s="8" t="str">
        <f t="shared" si="98"/>
        <v>Not Blank</v>
      </c>
      <c r="F5949">
        <f>_xlfn.XLOOKUP(C5949,'Wk no''s'!B:B,'Wk no''s'!C:C,FALSE)</f>
        <v>31</v>
      </c>
    </row>
    <row r="5950" spans="1:6" x14ac:dyDescent="0.25">
      <c r="A5950" t="s">
        <v>12381</v>
      </c>
      <c r="C5950" s="1">
        <v>45868</v>
      </c>
      <c r="D5950" t="s">
        <v>2</v>
      </c>
      <c r="E5950" s="8" t="str">
        <f t="shared" si="98"/>
        <v>Blank</v>
      </c>
      <c r="F5950">
        <f>_xlfn.XLOOKUP(C5950,'Wk no''s'!B:B,'Wk no''s'!C:C,FALSE)</f>
        <v>31</v>
      </c>
    </row>
    <row r="5951" spans="1:6" x14ac:dyDescent="0.25">
      <c r="A5951" t="s">
        <v>12382</v>
      </c>
      <c r="C5951" s="1">
        <v>45868</v>
      </c>
      <c r="D5951" t="s">
        <v>2</v>
      </c>
      <c r="E5951" s="8" t="str">
        <f t="shared" si="98"/>
        <v>Blank</v>
      </c>
      <c r="F5951">
        <f>_xlfn.XLOOKUP(C5951,'Wk no''s'!B:B,'Wk no''s'!C:C,FALSE)</f>
        <v>31</v>
      </c>
    </row>
    <row r="5952" spans="1:6" x14ac:dyDescent="0.25">
      <c r="A5952" t="s">
        <v>12186</v>
      </c>
      <c r="B5952">
        <v>8</v>
      </c>
      <c r="C5952" s="1">
        <v>45869</v>
      </c>
      <c r="D5952" t="s">
        <v>2</v>
      </c>
      <c r="E5952" s="8" t="str">
        <f t="shared" si="98"/>
        <v>Not Blank</v>
      </c>
      <c r="F5952">
        <f>_xlfn.XLOOKUP(C5952,'Wk no''s'!B:B,'Wk no''s'!C:C,FALSE)</f>
        <v>31</v>
      </c>
    </row>
    <row r="5953" spans="1:6" x14ac:dyDescent="0.25">
      <c r="A5953" t="s">
        <v>12179</v>
      </c>
      <c r="B5953">
        <v>8</v>
      </c>
      <c r="C5953" s="1">
        <v>45869</v>
      </c>
      <c r="D5953" t="s">
        <v>2</v>
      </c>
      <c r="E5953" s="8" t="str">
        <f t="shared" si="98"/>
        <v>Not Blank</v>
      </c>
      <c r="F5953">
        <f>_xlfn.XLOOKUP(C5953,'Wk no''s'!B:B,'Wk no''s'!C:C,FALSE)</f>
        <v>31</v>
      </c>
    </row>
    <row r="5954" spans="1:6" x14ac:dyDescent="0.25">
      <c r="A5954" t="s">
        <v>12160</v>
      </c>
      <c r="B5954">
        <v>8</v>
      </c>
      <c r="C5954" s="1">
        <v>45869</v>
      </c>
      <c r="D5954" t="s">
        <v>2</v>
      </c>
      <c r="E5954" s="8" t="str">
        <f t="shared" si="98"/>
        <v>Not Blank</v>
      </c>
      <c r="F5954">
        <f>_xlfn.XLOOKUP(C5954,'Wk no''s'!B:B,'Wk no''s'!C:C,FALSE)</f>
        <v>31</v>
      </c>
    </row>
    <row r="5955" spans="1:6" x14ac:dyDescent="0.25">
      <c r="A5955" t="s">
        <v>12330</v>
      </c>
      <c r="B5955">
        <v>0</v>
      </c>
      <c r="C5955" s="1">
        <v>45868</v>
      </c>
      <c r="D5955" t="s">
        <v>2</v>
      </c>
      <c r="E5955" s="8" t="str">
        <f t="shared" si="98"/>
        <v>Blank</v>
      </c>
      <c r="F5955">
        <f>_xlfn.XLOOKUP(C5955,'Wk no''s'!B:B,'Wk no''s'!C:C,FALSE)</f>
        <v>31</v>
      </c>
    </row>
    <row r="5956" spans="1:6" x14ac:dyDescent="0.25">
      <c r="A5956" t="s">
        <v>12383</v>
      </c>
      <c r="B5956">
        <v>0</v>
      </c>
      <c r="C5956" s="1">
        <v>45868</v>
      </c>
      <c r="D5956" t="s">
        <v>2</v>
      </c>
      <c r="E5956" s="8" t="str">
        <f t="shared" si="98"/>
        <v>Blank</v>
      </c>
      <c r="F5956">
        <f>_xlfn.XLOOKUP(C5956,'Wk no''s'!B:B,'Wk no''s'!C:C,FALSE)</f>
        <v>31</v>
      </c>
    </row>
    <row r="5957" spans="1:6" x14ac:dyDescent="0.25">
      <c r="A5957" t="s">
        <v>12319</v>
      </c>
      <c r="B5957">
        <v>0</v>
      </c>
      <c r="C5957" s="1">
        <v>45868</v>
      </c>
      <c r="D5957" t="s">
        <v>2</v>
      </c>
      <c r="E5957" s="8" t="str">
        <f t="shared" si="98"/>
        <v>Blank</v>
      </c>
      <c r="F5957">
        <f>_xlfn.XLOOKUP(C5957,'Wk no''s'!B:B,'Wk no''s'!C:C,FALSE)</f>
        <v>31</v>
      </c>
    </row>
    <row r="5958" spans="1:6" x14ac:dyDescent="0.25">
      <c r="A5958" t="s">
        <v>12280</v>
      </c>
      <c r="B5958">
        <v>16</v>
      </c>
      <c r="C5958" s="1">
        <v>45870</v>
      </c>
      <c r="D5958" t="s">
        <v>2</v>
      </c>
      <c r="E5958" s="8" t="str">
        <f t="shared" si="98"/>
        <v>Not Blank</v>
      </c>
      <c r="F5958">
        <f>_xlfn.XLOOKUP(C5958,'Wk no''s'!B:B,'Wk no''s'!C:C,FALSE)</f>
        <v>31</v>
      </c>
    </row>
    <row r="5959" spans="1:6" x14ac:dyDescent="0.25">
      <c r="A5959" t="s">
        <v>12384</v>
      </c>
      <c r="C5959" s="1">
        <v>45868</v>
      </c>
      <c r="D5959" t="s">
        <v>2</v>
      </c>
      <c r="E5959" s="8" t="str">
        <f t="shared" si="98"/>
        <v>Blank</v>
      </c>
      <c r="F5959">
        <f>_xlfn.XLOOKUP(C5959,'Wk no''s'!B:B,'Wk no''s'!C:C,FALSE)</f>
        <v>31</v>
      </c>
    </row>
    <row r="5960" spans="1:6" x14ac:dyDescent="0.25">
      <c r="A5960" t="s">
        <v>12385</v>
      </c>
      <c r="C5960" s="1">
        <v>45868</v>
      </c>
      <c r="D5960" t="s">
        <v>2</v>
      </c>
      <c r="E5960" s="8" t="str">
        <f t="shared" si="98"/>
        <v>Blank</v>
      </c>
      <c r="F5960">
        <f>_xlfn.XLOOKUP(C5960,'Wk no''s'!B:B,'Wk no''s'!C:C,FALSE)</f>
        <v>31</v>
      </c>
    </row>
    <row r="5961" spans="1:6" x14ac:dyDescent="0.25">
      <c r="A5961" t="s">
        <v>12386</v>
      </c>
      <c r="C5961" s="1">
        <v>45868</v>
      </c>
      <c r="D5961" t="s">
        <v>2</v>
      </c>
      <c r="E5961" s="8" t="str">
        <f t="shared" si="98"/>
        <v>Blank</v>
      </c>
      <c r="F5961">
        <f>_xlfn.XLOOKUP(C5961,'Wk no''s'!B:B,'Wk no''s'!C:C,FALSE)</f>
        <v>31</v>
      </c>
    </row>
    <row r="5962" spans="1:6" x14ac:dyDescent="0.25">
      <c r="A5962" t="s">
        <v>12322</v>
      </c>
      <c r="B5962">
        <v>8</v>
      </c>
      <c r="C5962" s="1">
        <v>45869</v>
      </c>
      <c r="D5962" t="s">
        <v>2</v>
      </c>
      <c r="E5962" s="8" t="str">
        <f t="shared" si="98"/>
        <v>Not Blank</v>
      </c>
      <c r="F5962">
        <f>_xlfn.XLOOKUP(C5962,'Wk no''s'!B:B,'Wk no''s'!C:C,FALSE)</f>
        <v>31</v>
      </c>
    </row>
    <row r="5963" spans="1:6" x14ac:dyDescent="0.25">
      <c r="A5963" t="s">
        <v>12214</v>
      </c>
      <c r="B5963">
        <v>-8</v>
      </c>
      <c r="C5963" s="1">
        <v>45868</v>
      </c>
      <c r="D5963" t="s">
        <v>2</v>
      </c>
      <c r="E5963" s="8" t="str">
        <f t="shared" si="98"/>
        <v>Not Blank</v>
      </c>
      <c r="F5963">
        <f>_xlfn.XLOOKUP(C5963,'Wk no''s'!B:B,'Wk no''s'!C:C,FALSE)</f>
        <v>31</v>
      </c>
    </row>
    <row r="5964" spans="1:6" x14ac:dyDescent="0.25">
      <c r="A5964" t="s">
        <v>12258</v>
      </c>
      <c r="B5964">
        <v>0</v>
      </c>
      <c r="C5964" s="1">
        <v>45869</v>
      </c>
      <c r="D5964" t="s">
        <v>2</v>
      </c>
      <c r="E5964" s="8" t="str">
        <f t="shared" si="98"/>
        <v>Blank</v>
      </c>
      <c r="F5964">
        <f>_xlfn.XLOOKUP(C5964,'Wk no''s'!B:B,'Wk no''s'!C:C,FALSE)</f>
        <v>31</v>
      </c>
    </row>
    <row r="5965" spans="1:6" x14ac:dyDescent="0.25">
      <c r="A5965" t="s">
        <v>12162</v>
      </c>
      <c r="B5965">
        <v>0</v>
      </c>
      <c r="C5965" s="1">
        <v>45868</v>
      </c>
      <c r="D5965" t="s">
        <v>2</v>
      </c>
      <c r="E5965" s="8" t="str">
        <f t="shared" si="98"/>
        <v>Blank</v>
      </c>
      <c r="F5965">
        <f>_xlfn.XLOOKUP(C5965,'Wk no''s'!B:B,'Wk no''s'!C:C,FALSE)</f>
        <v>31</v>
      </c>
    </row>
    <row r="5966" spans="1:6" x14ac:dyDescent="0.25">
      <c r="A5966" t="s">
        <v>12315</v>
      </c>
      <c r="B5966">
        <v>8</v>
      </c>
      <c r="C5966" s="1">
        <v>45869</v>
      </c>
      <c r="D5966" t="s">
        <v>2</v>
      </c>
      <c r="E5966" s="8" t="str">
        <f t="shared" si="98"/>
        <v>Not Blank</v>
      </c>
      <c r="F5966">
        <f>_xlfn.XLOOKUP(C5966,'Wk no''s'!B:B,'Wk no''s'!C:C,FALSE)</f>
        <v>31</v>
      </c>
    </row>
    <row r="5967" spans="1:6" x14ac:dyDescent="0.25">
      <c r="A5967" t="s">
        <v>12230</v>
      </c>
      <c r="B5967">
        <v>16</v>
      </c>
      <c r="C5967" s="1">
        <v>45870</v>
      </c>
      <c r="D5967" t="s">
        <v>2</v>
      </c>
      <c r="E5967" s="8" t="str">
        <f t="shared" si="98"/>
        <v>Not Blank</v>
      </c>
      <c r="F5967">
        <f>_xlfn.XLOOKUP(C5967,'Wk no''s'!B:B,'Wk no''s'!C:C,FALSE)</f>
        <v>31</v>
      </c>
    </row>
    <row r="5968" spans="1:6" x14ac:dyDescent="0.25">
      <c r="A5968" t="s">
        <v>12387</v>
      </c>
      <c r="C5968" s="1">
        <v>45868</v>
      </c>
      <c r="D5968" t="s">
        <v>2</v>
      </c>
      <c r="E5968" s="8" t="str">
        <f t="shared" si="98"/>
        <v>Blank</v>
      </c>
      <c r="F5968">
        <f>_xlfn.XLOOKUP(C5968,'Wk no''s'!B:B,'Wk no''s'!C:C,FALSE)</f>
        <v>31</v>
      </c>
    </row>
    <row r="5969" spans="1:6" x14ac:dyDescent="0.25">
      <c r="A5969" t="s">
        <v>12388</v>
      </c>
      <c r="C5969" s="1">
        <v>45868</v>
      </c>
      <c r="D5969" t="s">
        <v>2</v>
      </c>
      <c r="E5969" s="8" t="str">
        <f t="shared" si="98"/>
        <v>Blank</v>
      </c>
      <c r="F5969">
        <f>_xlfn.XLOOKUP(C5969,'Wk no''s'!B:B,'Wk no''s'!C:C,FALSE)</f>
        <v>31</v>
      </c>
    </row>
    <row r="5970" spans="1:6" x14ac:dyDescent="0.25">
      <c r="A5970" t="s">
        <v>12389</v>
      </c>
      <c r="C5970" s="1">
        <v>45868</v>
      </c>
      <c r="D5970" t="s">
        <v>2</v>
      </c>
      <c r="E5970" s="8" t="str">
        <f t="shared" si="98"/>
        <v>Blank</v>
      </c>
      <c r="F5970">
        <f>_xlfn.XLOOKUP(C5970,'Wk no''s'!B:B,'Wk no''s'!C:C,FALSE)</f>
        <v>31</v>
      </c>
    </row>
    <row r="5971" spans="1:6" x14ac:dyDescent="0.25">
      <c r="A5971" t="s">
        <v>12253</v>
      </c>
      <c r="B5971">
        <v>0</v>
      </c>
      <c r="C5971" s="1">
        <v>45869</v>
      </c>
      <c r="D5971" t="s">
        <v>2</v>
      </c>
      <c r="E5971" s="8" t="str">
        <f t="shared" si="98"/>
        <v>Blank</v>
      </c>
      <c r="F5971">
        <f>_xlfn.XLOOKUP(C5971,'Wk no''s'!B:B,'Wk no''s'!C:C,FALSE)</f>
        <v>31</v>
      </c>
    </row>
    <row r="5972" spans="1:6" x14ac:dyDescent="0.25">
      <c r="A5972" t="s">
        <v>12308</v>
      </c>
      <c r="B5972">
        <v>0</v>
      </c>
      <c r="C5972" s="1">
        <v>45869</v>
      </c>
      <c r="D5972" t="s">
        <v>2</v>
      </c>
      <c r="E5972" s="8" t="str">
        <f t="shared" si="98"/>
        <v>Blank</v>
      </c>
      <c r="F5972">
        <f>_xlfn.XLOOKUP(C5972,'Wk no''s'!B:B,'Wk no''s'!C:C,FALSE)</f>
        <v>31</v>
      </c>
    </row>
    <row r="5973" spans="1:6" x14ac:dyDescent="0.25">
      <c r="A5973" t="s">
        <v>12273</v>
      </c>
      <c r="B5973">
        <v>8</v>
      </c>
      <c r="C5973" s="1">
        <v>45870</v>
      </c>
      <c r="D5973" t="s">
        <v>2</v>
      </c>
      <c r="E5973" s="8" t="str">
        <f t="shared" si="98"/>
        <v>Not Blank</v>
      </c>
      <c r="F5973">
        <f>_xlfn.XLOOKUP(C5973,'Wk no''s'!B:B,'Wk no''s'!C:C,FALSE)</f>
        <v>31</v>
      </c>
    </row>
    <row r="5974" spans="1:6" x14ac:dyDescent="0.25">
      <c r="A5974" t="s">
        <v>12181</v>
      </c>
      <c r="B5974">
        <v>16</v>
      </c>
      <c r="C5974" s="1">
        <v>45870</v>
      </c>
      <c r="D5974" t="s">
        <v>2</v>
      </c>
      <c r="E5974" s="8" t="str">
        <f t="shared" ref="E5974:E6013" si="99">IF(B5974=0,"Blank","Not Blank")</f>
        <v>Not Blank</v>
      </c>
      <c r="F5974">
        <f>_xlfn.XLOOKUP(C5974,'Wk no''s'!B:B,'Wk no''s'!C:C,FALSE)</f>
        <v>31</v>
      </c>
    </row>
    <row r="5975" spans="1:6" x14ac:dyDescent="0.25">
      <c r="A5975" t="s">
        <v>12390</v>
      </c>
      <c r="C5975" s="1">
        <v>45869</v>
      </c>
      <c r="D5975" t="s">
        <v>2</v>
      </c>
      <c r="E5975" s="8" t="str">
        <f t="shared" si="99"/>
        <v>Blank</v>
      </c>
      <c r="F5975">
        <f>_xlfn.XLOOKUP(C5975,'Wk no''s'!B:B,'Wk no''s'!C:C,FALSE)</f>
        <v>31</v>
      </c>
    </row>
    <row r="5976" spans="1:6" x14ac:dyDescent="0.25">
      <c r="A5976" t="s">
        <v>12391</v>
      </c>
      <c r="C5976" s="1">
        <v>45869</v>
      </c>
      <c r="D5976" t="s">
        <v>2</v>
      </c>
      <c r="E5976" s="8" t="str">
        <f t="shared" si="99"/>
        <v>Blank</v>
      </c>
      <c r="F5976">
        <f>_xlfn.XLOOKUP(C5976,'Wk no''s'!B:B,'Wk no''s'!C:C,FALSE)</f>
        <v>31</v>
      </c>
    </row>
    <row r="5977" spans="1:6" x14ac:dyDescent="0.25">
      <c r="A5977" t="s">
        <v>12166</v>
      </c>
      <c r="B5977">
        <v>8</v>
      </c>
      <c r="C5977" s="1">
        <v>45870</v>
      </c>
      <c r="D5977" t="s">
        <v>2</v>
      </c>
      <c r="E5977" s="8" t="str">
        <f t="shared" si="99"/>
        <v>Not Blank</v>
      </c>
      <c r="F5977">
        <f>_xlfn.XLOOKUP(C5977,'Wk no''s'!B:B,'Wk no''s'!C:C,FALSE)</f>
        <v>31</v>
      </c>
    </row>
    <row r="5978" spans="1:6" x14ac:dyDescent="0.25">
      <c r="A5978" t="s">
        <v>12247</v>
      </c>
      <c r="B5978">
        <v>8</v>
      </c>
      <c r="C5978" s="1">
        <v>45870</v>
      </c>
      <c r="D5978" t="s">
        <v>2</v>
      </c>
      <c r="E5978" s="8" t="str">
        <f t="shared" si="99"/>
        <v>Not Blank</v>
      </c>
      <c r="F5978">
        <f>_xlfn.XLOOKUP(C5978,'Wk no''s'!B:B,'Wk no''s'!C:C,FALSE)</f>
        <v>31</v>
      </c>
    </row>
    <row r="5979" spans="1:6" x14ac:dyDescent="0.25">
      <c r="A5979" t="s">
        <v>12392</v>
      </c>
      <c r="C5979" s="1">
        <v>45869</v>
      </c>
      <c r="D5979" t="s">
        <v>2</v>
      </c>
      <c r="E5979" s="8" t="str">
        <f t="shared" si="99"/>
        <v>Blank</v>
      </c>
      <c r="F5979">
        <f>_xlfn.XLOOKUP(C5979,'Wk no''s'!B:B,'Wk no''s'!C:C,FALSE)</f>
        <v>31</v>
      </c>
    </row>
    <row r="5980" spans="1:6" x14ac:dyDescent="0.25">
      <c r="A5980" t="s">
        <v>12184</v>
      </c>
      <c r="B5980">
        <v>0</v>
      </c>
      <c r="C5980" s="1">
        <v>45869</v>
      </c>
      <c r="D5980" t="s">
        <v>2</v>
      </c>
      <c r="E5980" s="8" t="str">
        <f t="shared" si="99"/>
        <v>Blank</v>
      </c>
      <c r="F5980">
        <f>_xlfn.XLOOKUP(C5980,'Wk no''s'!B:B,'Wk no''s'!C:C,FALSE)</f>
        <v>31</v>
      </c>
    </row>
    <row r="5981" spans="1:6" x14ac:dyDescent="0.25">
      <c r="A5981" t="s">
        <v>12393</v>
      </c>
      <c r="C5981" s="1">
        <v>45869</v>
      </c>
      <c r="D5981" t="s">
        <v>2</v>
      </c>
      <c r="E5981" s="8" t="str">
        <f t="shared" si="99"/>
        <v>Blank</v>
      </c>
      <c r="F5981">
        <f>_xlfn.XLOOKUP(C5981,'Wk no''s'!B:B,'Wk no''s'!C:C,FALSE)</f>
        <v>31</v>
      </c>
    </row>
    <row r="5982" spans="1:6" x14ac:dyDescent="0.25">
      <c r="A5982" t="s">
        <v>12394</v>
      </c>
      <c r="C5982" s="1">
        <v>45869</v>
      </c>
      <c r="D5982" t="s">
        <v>2</v>
      </c>
      <c r="E5982" s="8" t="str">
        <f t="shared" si="99"/>
        <v>Blank</v>
      </c>
      <c r="F5982">
        <f>_xlfn.XLOOKUP(C5982,'Wk no''s'!B:B,'Wk no''s'!C:C,FALSE)</f>
        <v>31</v>
      </c>
    </row>
    <row r="5983" spans="1:6" x14ac:dyDescent="0.25">
      <c r="A5983" t="s">
        <v>12395</v>
      </c>
      <c r="C5983" s="1">
        <v>45869</v>
      </c>
      <c r="D5983" t="s">
        <v>2</v>
      </c>
      <c r="E5983" s="8" t="str">
        <f t="shared" si="99"/>
        <v>Blank</v>
      </c>
      <c r="F5983">
        <f>_xlfn.XLOOKUP(C5983,'Wk no''s'!B:B,'Wk no''s'!C:C,FALSE)</f>
        <v>31</v>
      </c>
    </row>
    <row r="5984" spans="1:6" x14ac:dyDescent="0.25">
      <c r="A5984" t="s">
        <v>12260</v>
      </c>
      <c r="B5984">
        <v>8</v>
      </c>
      <c r="C5984" s="1">
        <v>45870</v>
      </c>
      <c r="D5984" t="s">
        <v>2</v>
      </c>
      <c r="E5984" s="8" t="str">
        <f t="shared" si="99"/>
        <v>Not Blank</v>
      </c>
      <c r="F5984">
        <f>_xlfn.XLOOKUP(C5984,'Wk no''s'!B:B,'Wk no''s'!C:C,FALSE)</f>
        <v>31</v>
      </c>
    </row>
    <row r="5985" spans="1:6" x14ac:dyDescent="0.25">
      <c r="A5985" t="s">
        <v>12396</v>
      </c>
      <c r="C5985" s="1">
        <v>45869</v>
      </c>
      <c r="D5985" t="s">
        <v>2</v>
      </c>
      <c r="E5985" s="8" t="str">
        <f t="shared" si="99"/>
        <v>Blank</v>
      </c>
      <c r="F5985">
        <f>_xlfn.XLOOKUP(C5985,'Wk no''s'!B:B,'Wk no''s'!C:C,FALSE)</f>
        <v>31</v>
      </c>
    </row>
    <row r="5986" spans="1:6" x14ac:dyDescent="0.25">
      <c r="A5986" t="s">
        <v>12397</v>
      </c>
      <c r="C5986" s="1">
        <v>45869</v>
      </c>
      <c r="D5986" t="s">
        <v>2</v>
      </c>
      <c r="E5986" s="8" t="str">
        <f t="shared" si="99"/>
        <v>Blank</v>
      </c>
      <c r="F5986">
        <f>_xlfn.XLOOKUP(C5986,'Wk no''s'!B:B,'Wk no''s'!C:C,FALSE)</f>
        <v>31</v>
      </c>
    </row>
    <row r="5987" spans="1:6" x14ac:dyDescent="0.25">
      <c r="A5987" t="s">
        <v>12240</v>
      </c>
      <c r="B5987">
        <v>0</v>
      </c>
      <c r="C5987" s="1">
        <v>45869</v>
      </c>
      <c r="D5987" t="s">
        <v>2</v>
      </c>
      <c r="E5987" s="8" t="str">
        <f t="shared" si="99"/>
        <v>Blank</v>
      </c>
      <c r="F5987">
        <f>_xlfn.XLOOKUP(C5987,'Wk no''s'!B:B,'Wk no''s'!C:C,FALSE)</f>
        <v>31</v>
      </c>
    </row>
    <row r="5988" spans="1:6" x14ac:dyDescent="0.25">
      <c r="A5988" t="s">
        <v>12398</v>
      </c>
      <c r="C5988" s="1">
        <v>45870</v>
      </c>
      <c r="D5988" t="s">
        <v>2</v>
      </c>
      <c r="E5988" s="8" t="str">
        <f t="shared" si="99"/>
        <v>Blank</v>
      </c>
      <c r="F5988">
        <f>_xlfn.XLOOKUP(C5988,'Wk no''s'!B:B,'Wk no''s'!C:C,FALSE)</f>
        <v>31</v>
      </c>
    </row>
    <row r="5989" spans="1:6" x14ac:dyDescent="0.25">
      <c r="A5989" t="s">
        <v>12256</v>
      </c>
      <c r="B5989">
        <v>0</v>
      </c>
      <c r="C5989" s="1">
        <v>45870</v>
      </c>
      <c r="D5989" t="s">
        <v>2</v>
      </c>
      <c r="E5989" s="8" t="str">
        <f t="shared" si="99"/>
        <v>Blank</v>
      </c>
      <c r="F5989">
        <f>_xlfn.XLOOKUP(C5989,'Wk no''s'!B:B,'Wk no''s'!C:C,FALSE)</f>
        <v>31</v>
      </c>
    </row>
    <row r="5990" spans="1:6" x14ac:dyDescent="0.25">
      <c r="A5990" t="s">
        <v>12399</v>
      </c>
      <c r="C5990" s="1">
        <v>45870</v>
      </c>
      <c r="D5990" t="s">
        <v>2</v>
      </c>
      <c r="E5990" s="8" t="str">
        <f t="shared" si="99"/>
        <v>Blank</v>
      </c>
      <c r="F5990">
        <f>_xlfn.XLOOKUP(C5990,'Wk no''s'!B:B,'Wk no''s'!C:C,FALSE)</f>
        <v>31</v>
      </c>
    </row>
    <row r="5991" spans="1:6" x14ac:dyDescent="0.25">
      <c r="A5991" t="s">
        <v>12400</v>
      </c>
      <c r="C5991" s="1">
        <v>45870</v>
      </c>
      <c r="D5991" t="s">
        <v>2</v>
      </c>
      <c r="E5991" s="8" t="str">
        <f t="shared" si="99"/>
        <v>Blank</v>
      </c>
      <c r="F5991">
        <f>_xlfn.XLOOKUP(C5991,'Wk no''s'!B:B,'Wk no''s'!C:C,FALSE)</f>
        <v>31</v>
      </c>
    </row>
    <row r="5992" spans="1:6" x14ac:dyDescent="0.25">
      <c r="A5992" t="s">
        <v>12225</v>
      </c>
      <c r="C5992" s="1">
        <v>45870</v>
      </c>
      <c r="D5992" t="s">
        <v>2</v>
      </c>
      <c r="E5992" s="8" t="str">
        <f t="shared" si="99"/>
        <v>Blank</v>
      </c>
      <c r="F5992">
        <f>_xlfn.XLOOKUP(C5992,'Wk no''s'!B:B,'Wk no''s'!C:C,FALSE)</f>
        <v>31</v>
      </c>
    </row>
    <row r="5993" spans="1:6" x14ac:dyDescent="0.25">
      <c r="A5993" t="s">
        <v>12203</v>
      </c>
      <c r="B5993">
        <v>0</v>
      </c>
      <c r="C5993" s="1">
        <v>45870</v>
      </c>
      <c r="D5993" t="s">
        <v>2</v>
      </c>
      <c r="E5993" s="8" t="str">
        <f t="shared" si="99"/>
        <v>Blank</v>
      </c>
      <c r="F5993">
        <f>_xlfn.XLOOKUP(C5993,'Wk no''s'!B:B,'Wk no''s'!C:C,FALSE)</f>
        <v>31</v>
      </c>
    </row>
    <row r="5994" spans="1:6" x14ac:dyDescent="0.25">
      <c r="A5994" t="s">
        <v>12262</v>
      </c>
      <c r="B5994">
        <v>0</v>
      </c>
      <c r="C5994" s="1">
        <v>45870</v>
      </c>
      <c r="D5994" t="s">
        <v>2</v>
      </c>
      <c r="E5994" s="8" t="str">
        <f t="shared" si="99"/>
        <v>Blank</v>
      </c>
      <c r="F5994">
        <f>_xlfn.XLOOKUP(C5994,'Wk no''s'!B:B,'Wk no''s'!C:C,FALSE)</f>
        <v>31</v>
      </c>
    </row>
    <row r="5995" spans="1:6" x14ac:dyDescent="0.25">
      <c r="A5995" t="s">
        <v>12275</v>
      </c>
      <c r="B5995">
        <v>0</v>
      </c>
      <c r="C5995" s="1">
        <v>45870</v>
      </c>
      <c r="D5995" t="s">
        <v>2</v>
      </c>
      <c r="E5995" s="8" t="str">
        <f t="shared" si="99"/>
        <v>Blank</v>
      </c>
      <c r="F5995">
        <f>_xlfn.XLOOKUP(C5995,'Wk no''s'!B:B,'Wk no''s'!C:C,FALSE)</f>
        <v>31</v>
      </c>
    </row>
    <row r="5996" spans="1:6" x14ac:dyDescent="0.25">
      <c r="A5996" t="s">
        <v>12251</v>
      </c>
      <c r="B5996">
        <v>0</v>
      </c>
      <c r="C5996" s="1">
        <v>45870</v>
      </c>
      <c r="D5996" t="s">
        <v>2</v>
      </c>
      <c r="E5996" s="8" t="str">
        <f t="shared" si="99"/>
        <v>Blank</v>
      </c>
      <c r="F5996">
        <f>_xlfn.XLOOKUP(C5996,'Wk no''s'!B:B,'Wk no''s'!C:C,FALSE)</f>
        <v>31</v>
      </c>
    </row>
    <row r="5997" spans="1:6" x14ac:dyDescent="0.25">
      <c r="A5997" t="s">
        <v>12227</v>
      </c>
      <c r="B5997">
        <v>0</v>
      </c>
      <c r="C5997" s="1">
        <v>45870</v>
      </c>
      <c r="D5997" t="s">
        <v>2</v>
      </c>
      <c r="E5997" s="8" t="str">
        <f t="shared" si="99"/>
        <v>Blank</v>
      </c>
      <c r="F5997">
        <f>_xlfn.XLOOKUP(C5997,'Wk no''s'!B:B,'Wk no''s'!C:C,FALSE)</f>
        <v>31</v>
      </c>
    </row>
    <row r="5998" spans="1:6" x14ac:dyDescent="0.25">
      <c r="A5998" t="s">
        <v>12401</v>
      </c>
      <c r="C5998" s="1">
        <v>45870</v>
      </c>
      <c r="D5998" t="s">
        <v>2</v>
      </c>
      <c r="E5998" s="8" t="str">
        <f t="shared" si="99"/>
        <v>Blank</v>
      </c>
      <c r="F5998">
        <f>_xlfn.XLOOKUP(C5998,'Wk no''s'!B:B,'Wk no''s'!C:C,FALSE)</f>
        <v>31</v>
      </c>
    </row>
    <row r="5999" spans="1:6" x14ac:dyDescent="0.25">
      <c r="A5999" t="s">
        <v>12402</v>
      </c>
      <c r="C5999" s="1">
        <v>45870</v>
      </c>
      <c r="D5999" t="s">
        <v>2</v>
      </c>
      <c r="E5999" s="8" t="str">
        <f t="shared" si="99"/>
        <v>Blank</v>
      </c>
      <c r="F5999">
        <f>_xlfn.XLOOKUP(C5999,'Wk no''s'!B:B,'Wk no''s'!C:C,FALSE)</f>
        <v>31</v>
      </c>
    </row>
    <row r="6000" spans="1:6" x14ac:dyDescent="0.25">
      <c r="A6000" t="s">
        <v>12403</v>
      </c>
      <c r="C6000" s="1">
        <v>45870</v>
      </c>
      <c r="D6000" t="s">
        <v>2</v>
      </c>
      <c r="E6000" s="8" t="str">
        <f t="shared" si="99"/>
        <v>Blank</v>
      </c>
      <c r="F6000">
        <f>_xlfn.XLOOKUP(C6000,'Wk no''s'!B:B,'Wk no''s'!C:C,FALSE)</f>
        <v>31</v>
      </c>
    </row>
    <row r="6001" spans="1:6" x14ac:dyDescent="0.25">
      <c r="A6001" t="s">
        <v>12404</v>
      </c>
      <c r="C6001" s="1">
        <v>45870</v>
      </c>
      <c r="D6001" t="s">
        <v>2</v>
      </c>
      <c r="E6001" s="8" t="str">
        <f t="shared" si="99"/>
        <v>Blank</v>
      </c>
      <c r="F6001">
        <f>_xlfn.XLOOKUP(C6001,'Wk no''s'!B:B,'Wk no''s'!C:C,FALSE)</f>
        <v>31</v>
      </c>
    </row>
    <row r="6002" spans="1:6" x14ac:dyDescent="0.25">
      <c r="A6002" t="s">
        <v>12327</v>
      </c>
      <c r="B6002">
        <v>0</v>
      </c>
      <c r="C6002" s="1">
        <v>45870</v>
      </c>
      <c r="D6002" t="s">
        <v>2</v>
      </c>
      <c r="E6002" s="8" t="str">
        <f t="shared" si="99"/>
        <v>Blank</v>
      </c>
      <c r="F6002">
        <f>_xlfn.XLOOKUP(C6002,'Wk no''s'!B:B,'Wk no''s'!C:C,FALSE)</f>
        <v>31</v>
      </c>
    </row>
    <row r="6003" spans="1:6" x14ac:dyDescent="0.25">
      <c r="A6003" t="s">
        <v>12405</v>
      </c>
      <c r="C6003" s="1">
        <v>45870</v>
      </c>
      <c r="D6003" t="s">
        <v>2</v>
      </c>
      <c r="E6003" s="8" t="str">
        <f t="shared" si="99"/>
        <v>Blank</v>
      </c>
      <c r="F6003">
        <f>_xlfn.XLOOKUP(C6003,'Wk no''s'!B:B,'Wk no''s'!C:C,FALSE)</f>
        <v>31</v>
      </c>
    </row>
    <row r="6004" spans="1:6" x14ac:dyDescent="0.25">
      <c r="A6004" t="s">
        <v>12406</v>
      </c>
      <c r="C6004" s="1">
        <v>45870</v>
      </c>
      <c r="D6004" t="s">
        <v>2</v>
      </c>
      <c r="E6004" s="8" t="str">
        <f t="shared" si="99"/>
        <v>Blank</v>
      </c>
      <c r="F6004">
        <f>_xlfn.XLOOKUP(C6004,'Wk no''s'!B:B,'Wk no''s'!C:C,FALSE)</f>
        <v>31</v>
      </c>
    </row>
    <row r="6005" spans="1:6" x14ac:dyDescent="0.25">
      <c r="A6005" t="s">
        <v>12407</v>
      </c>
      <c r="C6005" s="1">
        <v>45870</v>
      </c>
      <c r="D6005" t="s">
        <v>2</v>
      </c>
      <c r="E6005" s="8" t="str">
        <f t="shared" si="99"/>
        <v>Blank</v>
      </c>
      <c r="F6005">
        <f>_xlfn.XLOOKUP(C6005,'Wk no''s'!B:B,'Wk no''s'!C:C,FALSE)</f>
        <v>31</v>
      </c>
    </row>
    <row r="6006" spans="1:6" x14ac:dyDescent="0.25">
      <c r="A6006" t="s">
        <v>12408</v>
      </c>
      <c r="C6006" s="1">
        <v>45870</v>
      </c>
      <c r="D6006" t="s">
        <v>2</v>
      </c>
      <c r="E6006" s="8" t="str">
        <f t="shared" si="99"/>
        <v>Blank</v>
      </c>
      <c r="F6006">
        <f>_xlfn.XLOOKUP(C6006,'Wk no''s'!B:B,'Wk no''s'!C:C,FALSE)</f>
        <v>31</v>
      </c>
    </row>
    <row r="6007" spans="1:6" x14ac:dyDescent="0.25">
      <c r="A6007" t="s">
        <v>12333</v>
      </c>
      <c r="C6007" s="1">
        <v>45870</v>
      </c>
      <c r="D6007" t="s">
        <v>11</v>
      </c>
      <c r="E6007" s="8" t="str">
        <f t="shared" si="99"/>
        <v>Blank</v>
      </c>
      <c r="F6007">
        <f>_xlfn.XLOOKUP(C6007,'Wk no''s'!B:B,'Wk no''s'!C:C,FALSE)</f>
        <v>31</v>
      </c>
    </row>
    <row r="6008" spans="1:6" x14ac:dyDescent="0.25">
      <c r="A6008" t="s">
        <v>12341</v>
      </c>
      <c r="B6008">
        <v>68</v>
      </c>
      <c r="C6008" s="1">
        <v>45867</v>
      </c>
      <c r="D6008" t="s">
        <v>11</v>
      </c>
      <c r="E6008" s="8" t="str">
        <f t="shared" si="99"/>
        <v>Not Blank</v>
      </c>
      <c r="F6008">
        <f>_xlfn.XLOOKUP(C6008,'Wk no''s'!B:B,'Wk no''s'!C:C,FALSE)</f>
        <v>31</v>
      </c>
    </row>
    <row r="6009" spans="1:6" x14ac:dyDescent="0.25">
      <c r="A6009" t="s">
        <v>12338</v>
      </c>
      <c r="B6009">
        <v>48</v>
      </c>
      <c r="C6009" s="1">
        <v>45866</v>
      </c>
      <c r="D6009" t="s">
        <v>11</v>
      </c>
      <c r="E6009" s="8" t="str">
        <f t="shared" si="99"/>
        <v>Not Blank</v>
      </c>
      <c r="F6009">
        <f>_xlfn.XLOOKUP(C6009,'Wk no''s'!B:B,'Wk no''s'!C:C,FALSE)</f>
        <v>31</v>
      </c>
    </row>
    <row r="6010" spans="1:6" x14ac:dyDescent="0.25">
      <c r="A6010" t="s">
        <v>12336</v>
      </c>
      <c r="B6010">
        <v>23</v>
      </c>
      <c r="C6010" s="1">
        <v>45867</v>
      </c>
      <c r="D6010" t="s">
        <v>11</v>
      </c>
      <c r="E6010" s="8" t="str">
        <f t="shared" si="99"/>
        <v>Not Blank</v>
      </c>
      <c r="F6010">
        <f>_xlfn.XLOOKUP(C6010,'Wk no''s'!B:B,'Wk no''s'!C:C,FALSE)</f>
        <v>31</v>
      </c>
    </row>
    <row r="6011" spans="1:6" x14ac:dyDescent="0.25">
      <c r="A6011" t="s">
        <v>12409</v>
      </c>
      <c r="B6011">
        <v>-7</v>
      </c>
      <c r="C6011" s="1">
        <v>45867</v>
      </c>
      <c r="D6011" t="s">
        <v>11</v>
      </c>
      <c r="E6011" s="8" t="str">
        <f t="shared" si="99"/>
        <v>Not Blank</v>
      </c>
      <c r="F6011">
        <f>_xlfn.XLOOKUP(C6011,'Wk no''s'!B:B,'Wk no''s'!C:C,FALSE)</f>
        <v>31</v>
      </c>
    </row>
    <row r="6012" spans="1:6" x14ac:dyDescent="0.25">
      <c r="A6012" t="s">
        <v>12343</v>
      </c>
      <c r="B6012">
        <v>0</v>
      </c>
      <c r="C6012" s="1">
        <v>45870</v>
      </c>
      <c r="D6012" t="s">
        <v>11</v>
      </c>
      <c r="E6012" s="8" t="str">
        <f t="shared" si="99"/>
        <v>Blank</v>
      </c>
      <c r="F6012">
        <f>_xlfn.XLOOKUP(C6012,'Wk no''s'!B:B,'Wk no''s'!C:C,FALSE)</f>
        <v>31</v>
      </c>
    </row>
    <row r="6013" spans="1:6" x14ac:dyDescent="0.25">
      <c r="A6013" t="s">
        <v>12410</v>
      </c>
      <c r="B6013">
        <v>40</v>
      </c>
      <c r="C6013" s="1">
        <v>45876</v>
      </c>
      <c r="D6013" t="s">
        <v>8</v>
      </c>
      <c r="E6013" s="8" t="str">
        <f t="shared" si="99"/>
        <v>Not Blank</v>
      </c>
      <c r="F6013">
        <f>_xlfn.XLOOKUP(C6013,'Wk no''s'!B:B,'Wk no''s'!C:C,FALSE)</f>
        <v>32</v>
      </c>
    </row>
    <row r="6014" spans="1:6" x14ac:dyDescent="0.25">
      <c r="A6014" t="s">
        <v>12411</v>
      </c>
      <c r="C6014" s="1">
        <v>45875</v>
      </c>
      <c r="D6014" t="s">
        <v>8</v>
      </c>
      <c r="E6014" s="8" t="str">
        <f t="shared" ref="E6014:E6077" si="100">IF(B6014=0,"Blank","Not Blank")</f>
        <v>Blank</v>
      </c>
      <c r="F6014">
        <f>_xlfn.XLOOKUP(C6014,'Wk no''s'!B:B,'Wk no''s'!C:C,FALSE)</f>
        <v>32</v>
      </c>
    </row>
    <row r="6015" spans="1:6" x14ac:dyDescent="0.25">
      <c r="A6015" t="s">
        <v>12412</v>
      </c>
      <c r="C6015" s="1">
        <v>45876</v>
      </c>
      <c r="D6015" t="s">
        <v>192</v>
      </c>
      <c r="E6015" s="8" t="str">
        <f t="shared" si="100"/>
        <v>Blank</v>
      </c>
      <c r="F6015">
        <f>_xlfn.XLOOKUP(C6015,'Wk no''s'!B:B,'Wk no''s'!C:C,FALSE)</f>
        <v>32</v>
      </c>
    </row>
    <row r="6016" spans="1:6" x14ac:dyDescent="0.25">
      <c r="A6016" t="s">
        <v>12413</v>
      </c>
      <c r="C6016" s="1">
        <v>45877</v>
      </c>
      <c r="D6016" t="s">
        <v>192</v>
      </c>
      <c r="E6016" s="8" t="str">
        <f t="shared" si="100"/>
        <v>Blank</v>
      </c>
      <c r="F6016">
        <f>_xlfn.XLOOKUP(C6016,'Wk no''s'!B:B,'Wk no''s'!C:C,FALSE)</f>
        <v>32</v>
      </c>
    </row>
    <row r="6017" spans="1:6" x14ac:dyDescent="0.25">
      <c r="A6017" t="s">
        <v>12414</v>
      </c>
      <c r="C6017" s="1">
        <v>45877</v>
      </c>
      <c r="D6017" t="s">
        <v>192</v>
      </c>
      <c r="E6017" s="8" t="str">
        <f t="shared" si="100"/>
        <v>Blank</v>
      </c>
      <c r="F6017">
        <f>_xlfn.XLOOKUP(C6017,'Wk no''s'!B:B,'Wk no''s'!C:C,FALSE)</f>
        <v>32</v>
      </c>
    </row>
    <row r="6018" spans="1:6" x14ac:dyDescent="0.25">
      <c r="A6018" t="s">
        <v>12415</v>
      </c>
      <c r="C6018" s="1">
        <v>45874</v>
      </c>
      <c r="D6018" t="s">
        <v>192</v>
      </c>
      <c r="E6018" s="8" t="str">
        <f t="shared" si="100"/>
        <v>Blank</v>
      </c>
      <c r="F6018">
        <f>_xlfn.XLOOKUP(C6018,'Wk no''s'!B:B,'Wk no''s'!C:C,FALSE)</f>
        <v>32</v>
      </c>
    </row>
    <row r="6019" spans="1:6" x14ac:dyDescent="0.25">
      <c r="A6019" t="s">
        <v>12416</v>
      </c>
      <c r="C6019" s="1">
        <v>45876</v>
      </c>
      <c r="D6019" t="s">
        <v>192</v>
      </c>
      <c r="E6019" s="8" t="str">
        <f t="shared" si="100"/>
        <v>Blank</v>
      </c>
      <c r="F6019">
        <f>_xlfn.XLOOKUP(C6019,'Wk no''s'!B:B,'Wk no''s'!C:C,FALSE)</f>
        <v>32</v>
      </c>
    </row>
    <row r="6020" spans="1:6" x14ac:dyDescent="0.25">
      <c r="A6020" t="s">
        <v>12417</v>
      </c>
      <c r="C6020" s="1">
        <v>45877</v>
      </c>
      <c r="D6020" t="s">
        <v>192</v>
      </c>
      <c r="E6020" s="8" t="str">
        <f t="shared" si="100"/>
        <v>Blank</v>
      </c>
      <c r="F6020">
        <f>_xlfn.XLOOKUP(C6020,'Wk no''s'!B:B,'Wk no''s'!C:C,FALSE)</f>
        <v>32</v>
      </c>
    </row>
    <row r="6021" spans="1:6" x14ac:dyDescent="0.25">
      <c r="A6021" t="s">
        <v>12418</v>
      </c>
      <c r="C6021" s="1">
        <v>45876</v>
      </c>
      <c r="D6021" t="s">
        <v>192</v>
      </c>
      <c r="E6021" s="8" t="str">
        <f t="shared" si="100"/>
        <v>Blank</v>
      </c>
      <c r="F6021">
        <f>_xlfn.XLOOKUP(C6021,'Wk no''s'!B:B,'Wk no''s'!C:C,FALSE)</f>
        <v>32</v>
      </c>
    </row>
    <row r="6022" spans="1:6" x14ac:dyDescent="0.25">
      <c r="A6022" t="s">
        <v>12419</v>
      </c>
      <c r="C6022" s="1">
        <v>45877</v>
      </c>
      <c r="D6022" t="s">
        <v>192</v>
      </c>
      <c r="E6022" s="8" t="str">
        <f t="shared" si="100"/>
        <v>Blank</v>
      </c>
      <c r="F6022">
        <f>_xlfn.XLOOKUP(C6022,'Wk no''s'!B:B,'Wk no''s'!C:C,FALSE)</f>
        <v>32</v>
      </c>
    </row>
    <row r="6023" spans="1:6" x14ac:dyDescent="0.25">
      <c r="A6023" t="s">
        <v>12420</v>
      </c>
      <c r="C6023" s="1">
        <v>45874</v>
      </c>
      <c r="D6023" t="s">
        <v>192</v>
      </c>
      <c r="E6023" s="8" t="str">
        <f t="shared" si="100"/>
        <v>Blank</v>
      </c>
      <c r="F6023">
        <f>_xlfn.XLOOKUP(C6023,'Wk no''s'!B:B,'Wk no''s'!C:C,FALSE)</f>
        <v>32</v>
      </c>
    </row>
    <row r="6024" spans="1:6" x14ac:dyDescent="0.25">
      <c r="A6024" t="s">
        <v>12421</v>
      </c>
      <c r="C6024" s="1">
        <v>45876</v>
      </c>
      <c r="D6024" t="s">
        <v>192</v>
      </c>
      <c r="E6024" s="8" t="str">
        <f t="shared" si="100"/>
        <v>Blank</v>
      </c>
      <c r="F6024">
        <f>_xlfn.XLOOKUP(C6024,'Wk no''s'!B:B,'Wk no''s'!C:C,FALSE)</f>
        <v>32</v>
      </c>
    </row>
    <row r="6025" spans="1:6" x14ac:dyDescent="0.25">
      <c r="A6025" t="s">
        <v>12422</v>
      </c>
      <c r="C6025" s="1">
        <v>45877</v>
      </c>
      <c r="D6025" t="s">
        <v>192</v>
      </c>
      <c r="E6025" s="8" t="str">
        <f t="shared" si="100"/>
        <v>Blank</v>
      </c>
      <c r="F6025">
        <f>_xlfn.XLOOKUP(C6025,'Wk no''s'!B:B,'Wk no''s'!C:C,FALSE)</f>
        <v>32</v>
      </c>
    </row>
    <row r="6026" spans="1:6" x14ac:dyDescent="0.25">
      <c r="A6026" t="s">
        <v>12423</v>
      </c>
      <c r="C6026" s="1">
        <v>45876</v>
      </c>
      <c r="D6026" t="s">
        <v>192</v>
      </c>
      <c r="E6026" s="8" t="str">
        <f t="shared" si="100"/>
        <v>Blank</v>
      </c>
      <c r="F6026">
        <f>_xlfn.XLOOKUP(C6026,'Wk no''s'!B:B,'Wk no''s'!C:C,FALSE)</f>
        <v>32</v>
      </c>
    </row>
    <row r="6027" spans="1:6" x14ac:dyDescent="0.25">
      <c r="A6027" t="s">
        <v>12424</v>
      </c>
      <c r="C6027" s="1">
        <v>45875</v>
      </c>
      <c r="D6027" t="s">
        <v>192</v>
      </c>
      <c r="E6027" s="8" t="str">
        <f t="shared" si="100"/>
        <v>Blank</v>
      </c>
      <c r="F6027">
        <f>_xlfn.XLOOKUP(C6027,'Wk no''s'!B:B,'Wk no''s'!C:C,FALSE)</f>
        <v>32</v>
      </c>
    </row>
    <row r="6028" spans="1:6" x14ac:dyDescent="0.25">
      <c r="A6028" t="s">
        <v>12426</v>
      </c>
      <c r="C6028" s="1">
        <v>45877</v>
      </c>
      <c r="D6028" t="s">
        <v>192</v>
      </c>
      <c r="E6028" s="8" t="str">
        <f t="shared" si="100"/>
        <v>Blank</v>
      </c>
      <c r="F6028">
        <f>_xlfn.XLOOKUP(C6028,'Wk no''s'!B:B,'Wk no''s'!C:C,FALSE)</f>
        <v>32</v>
      </c>
    </row>
    <row r="6029" spans="1:6" x14ac:dyDescent="0.25">
      <c r="A6029" t="s">
        <v>12427</v>
      </c>
      <c r="C6029" s="1">
        <v>45877</v>
      </c>
      <c r="D6029" t="s">
        <v>192</v>
      </c>
      <c r="E6029" s="8" t="str">
        <f t="shared" si="100"/>
        <v>Blank</v>
      </c>
      <c r="F6029">
        <f>_xlfn.XLOOKUP(C6029,'Wk no''s'!B:B,'Wk no''s'!C:C,FALSE)</f>
        <v>32</v>
      </c>
    </row>
    <row r="6030" spans="1:6" x14ac:dyDescent="0.25">
      <c r="A6030" t="s">
        <v>12428</v>
      </c>
      <c r="C6030" s="1">
        <v>45876</v>
      </c>
      <c r="D6030" t="s">
        <v>192</v>
      </c>
      <c r="E6030" s="8" t="str">
        <f t="shared" si="100"/>
        <v>Blank</v>
      </c>
      <c r="F6030">
        <f>_xlfn.XLOOKUP(C6030,'Wk no''s'!B:B,'Wk no''s'!C:C,FALSE)</f>
        <v>32</v>
      </c>
    </row>
    <row r="6031" spans="1:6" x14ac:dyDescent="0.25">
      <c r="A6031" t="s">
        <v>12429</v>
      </c>
      <c r="C6031" s="1">
        <v>45877</v>
      </c>
      <c r="D6031" t="s">
        <v>192</v>
      </c>
      <c r="E6031" s="8" t="str">
        <f t="shared" si="100"/>
        <v>Blank</v>
      </c>
      <c r="F6031">
        <f>_xlfn.XLOOKUP(C6031,'Wk no''s'!B:B,'Wk no''s'!C:C,FALSE)</f>
        <v>32</v>
      </c>
    </row>
    <row r="6032" spans="1:6" x14ac:dyDescent="0.25">
      <c r="A6032" t="s">
        <v>12430</v>
      </c>
      <c r="C6032" s="1">
        <v>45876</v>
      </c>
      <c r="D6032" t="s">
        <v>192</v>
      </c>
      <c r="E6032" s="8" t="str">
        <f t="shared" si="100"/>
        <v>Blank</v>
      </c>
      <c r="F6032">
        <f>_xlfn.XLOOKUP(C6032,'Wk no''s'!B:B,'Wk no''s'!C:C,FALSE)</f>
        <v>32</v>
      </c>
    </row>
    <row r="6033" spans="1:6" x14ac:dyDescent="0.25">
      <c r="A6033" t="s">
        <v>12431</v>
      </c>
      <c r="C6033" s="1">
        <v>45877</v>
      </c>
      <c r="D6033" t="s">
        <v>192</v>
      </c>
      <c r="E6033" s="8" t="str">
        <f t="shared" si="100"/>
        <v>Blank</v>
      </c>
      <c r="F6033">
        <f>_xlfn.XLOOKUP(C6033,'Wk no''s'!B:B,'Wk no''s'!C:C,FALSE)</f>
        <v>32</v>
      </c>
    </row>
    <row r="6034" spans="1:6" x14ac:dyDescent="0.25">
      <c r="A6034" t="s">
        <v>12432</v>
      </c>
      <c r="C6034" s="1">
        <v>45877</v>
      </c>
      <c r="D6034" t="s">
        <v>192</v>
      </c>
      <c r="E6034" s="8" t="str">
        <f t="shared" si="100"/>
        <v>Blank</v>
      </c>
      <c r="F6034">
        <f>_xlfn.XLOOKUP(C6034,'Wk no''s'!B:B,'Wk no''s'!C:C,FALSE)</f>
        <v>32</v>
      </c>
    </row>
    <row r="6035" spans="1:6" x14ac:dyDescent="0.25">
      <c r="A6035" t="s">
        <v>12433</v>
      </c>
      <c r="C6035" s="1">
        <v>45877</v>
      </c>
      <c r="D6035" t="s">
        <v>192</v>
      </c>
      <c r="E6035" s="8" t="str">
        <f t="shared" si="100"/>
        <v>Blank</v>
      </c>
      <c r="F6035">
        <f>_xlfn.XLOOKUP(C6035,'Wk no''s'!B:B,'Wk no''s'!C:C,FALSE)</f>
        <v>32</v>
      </c>
    </row>
    <row r="6036" spans="1:6" x14ac:dyDescent="0.25">
      <c r="A6036" t="s">
        <v>12434</v>
      </c>
      <c r="B6036">
        <v>144</v>
      </c>
      <c r="C6036" s="1">
        <v>45873</v>
      </c>
      <c r="D6036" t="s">
        <v>184</v>
      </c>
      <c r="E6036" s="8" t="str">
        <f t="shared" si="100"/>
        <v>Not Blank</v>
      </c>
      <c r="F6036">
        <f>_xlfn.XLOOKUP(C6036,'Wk no''s'!B:B,'Wk no''s'!C:C,FALSE)</f>
        <v>32</v>
      </c>
    </row>
    <row r="6037" spans="1:6" x14ac:dyDescent="0.25">
      <c r="A6037" t="s">
        <v>12435</v>
      </c>
      <c r="C6037" s="1">
        <v>45873</v>
      </c>
      <c r="D6037" t="s">
        <v>184</v>
      </c>
      <c r="E6037" s="8" t="str">
        <f t="shared" si="100"/>
        <v>Blank</v>
      </c>
      <c r="F6037">
        <f>_xlfn.XLOOKUP(C6037,'Wk no''s'!B:B,'Wk no''s'!C:C,FALSE)</f>
        <v>32</v>
      </c>
    </row>
    <row r="6038" spans="1:6" x14ac:dyDescent="0.25">
      <c r="A6038" t="s">
        <v>12436</v>
      </c>
      <c r="B6038">
        <v>96</v>
      </c>
      <c r="C6038" s="1">
        <v>45877</v>
      </c>
      <c r="D6038" t="s">
        <v>184</v>
      </c>
      <c r="E6038" s="8" t="str">
        <f t="shared" si="100"/>
        <v>Not Blank</v>
      </c>
      <c r="F6038">
        <f>_xlfn.XLOOKUP(C6038,'Wk no''s'!B:B,'Wk no''s'!C:C,FALSE)</f>
        <v>32</v>
      </c>
    </row>
    <row r="6039" spans="1:6" x14ac:dyDescent="0.25">
      <c r="A6039" t="s">
        <v>12437</v>
      </c>
      <c r="B6039">
        <v>16</v>
      </c>
      <c r="C6039" s="1">
        <v>45873</v>
      </c>
      <c r="D6039" t="s">
        <v>184</v>
      </c>
      <c r="E6039" s="8" t="str">
        <f t="shared" si="100"/>
        <v>Not Blank</v>
      </c>
      <c r="F6039">
        <f>_xlfn.XLOOKUP(C6039,'Wk no''s'!B:B,'Wk no''s'!C:C,FALSE)</f>
        <v>32</v>
      </c>
    </row>
    <row r="6040" spans="1:6" x14ac:dyDescent="0.25">
      <c r="A6040" t="s">
        <v>12438</v>
      </c>
      <c r="B6040">
        <v>16</v>
      </c>
      <c r="C6040" s="1">
        <v>45875</v>
      </c>
      <c r="D6040" t="s">
        <v>184</v>
      </c>
      <c r="E6040" s="8" t="str">
        <f t="shared" si="100"/>
        <v>Not Blank</v>
      </c>
      <c r="F6040">
        <f>_xlfn.XLOOKUP(C6040,'Wk no''s'!B:B,'Wk no''s'!C:C,FALSE)</f>
        <v>32</v>
      </c>
    </row>
    <row r="6041" spans="1:6" x14ac:dyDescent="0.25">
      <c r="A6041" t="s">
        <v>12439</v>
      </c>
      <c r="B6041">
        <v>24</v>
      </c>
      <c r="C6041" s="1">
        <v>45877</v>
      </c>
      <c r="D6041" t="s">
        <v>184</v>
      </c>
      <c r="E6041" s="8" t="str">
        <f t="shared" si="100"/>
        <v>Not Blank</v>
      </c>
      <c r="F6041">
        <f>_xlfn.XLOOKUP(C6041,'Wk no''s'!B:B,'Wk no''s'!C:C,FALSE)</f>
        <v>32</v>
      </c>
    </row>
    <row r="6042" spans="1:6" x14ac:dyDescent="0.25">
      <c r="A6042" t="s">
        <v>12440</v>
      </c>
      <c r="B6042">
        <v>208</v>
      </c>
      <c r="C6042" s="1">
        <v>45873</v>
      </c>
      <c r="D6042" t="s">
        <v>15</v>
      </c>
      <c r="E6042" s="8" t="str">
        <f t="shared" si="100"/>
        <v>Not Blank</v>
      </c>
      <c r="F6042">
        <f>_xlfn.XLOOKUP(C6042,'Wk no''s'!B:B,'Wk no''s'!C:C,FALSE)</f>
        <v>32</v>
      </c>
    </row>
    <row r="6043" spans="1:6" x14ac:dyDescent="0.25">
      <c r="A6043" t="s">
        <v>12441</v>
      </c>
      <c r="B6043">
        <v>120</v>
      </c>
      <c r="C6043" s="1">
        <v>45874</v>
      </c>
      <c r="D6043" t="s">
        <v>15</v>
      </c>
      <c r="E6043" s="8" t="str">
        <f t="shared" si="100"/>
        <v>Not Blank</v>
      </c>
      <c r="F6043">
        <f>_xlfn.XLOOKUP(C6043,'Wk no''s'!B:B,'Wk no''s'!C:C,FALSE)</f>
        <v>32</v>
      </c>
    </row>
    <row r="6044" spans="1:6" x14ac:dyDescent="0.25">
      <c r="A6044" t="s">
        <v>12442</v>
      </c>
      <c r="B6044">
        <v>72</v>
      </c>
      <c r="C6044" s="1">
        <v>45874</v>
      </c>
      <c r="D6044" t="s">
        <v>15</v>
      </c>
      <c r="E6044" s="8" t="str">
        <f t="shared" si="100"/>
        <v>Not Blank</v>
      </c>
      <c r="F6044">
        <f>_xlfn.XLOOKUP(C6044,'Wk no''s'!B:B,'Wk no''s'!C:C,FALSE)</f>
        <v>32</v>
      </c>
    </row>
    <row r="6045" spans="1:6" x14ac:dyDescent="0.25">
      <c r="A6045" t="s">
        <v>12443</v>
      </c>
      <c r="B6045">
        <v>56</v>
      </c>
      <c r="C6045" s="1">
        <v>45874</v>
      </c>
      <c r="D6045" t="s">
        <v>15</v>
      </c>
      <c r="E6045" s="8" t="str">
        <f t="shared" si="100"/>
        <v>Not Blank</v>
      </c>
      <c r="F6045">
        <f>_xlfn.XLOOKUP(C6045,'Wk no''s'!B:B,'Wk no''s'!C:C,FALSE)</f>
        <v>32</v>
      </c>
    </row>
    <row r="6046" spans="1:6" x14ac:dyDescent="0.25">
      <c r="A6046" t="s">
        <v>12444</v>
      </c>
      <c r="B6046">
        <v>24</v>
      </c>
      <c r="C6046" s="1">
        <v>45873</v>
      </c>
      <c r="D6046" t="s">
        <v>15</v>
      </c>
      <c r="E6046" s="8" t="str">
        <f t="shared" si="100"/>
        <v>Not Blank</v>
      </c>
      <c r="F6046">
        <f>_xlfn.XLOOKUP(C6046,'Wk no''s'!B:B,'Wk no''s'!C:C,FALSE)</f>
        <v>32</v>
      </c>
    </row>
    <row r="6047" spans="1:6" x14ac:dyDescent="0.25">
      <c r="A6047" t="s">
        <v>12445</v>
      </c>
      <c r="C6047" s="1">
        <v>45874</v>
      </c>
      <c r="D6047" t="s">
        <v>15</v>
      </c>
      <c r="E6047" s="8" t="str">
        <f t="shared" si="100"/>
        <v>Blank</v>
      </c>
      <c r="F6047">
        <f>_xlfn.XLOOKUP(C6047,'Wk no''s'!B:B,'Wk no''s'!C:C,FALSE)</f>
        <v>32</v>
      </c>
    </row>
    <row r="6048" spans="1:6" x14ac:dyDescent="0.25">
      <c r="A6048" t="s">
        <v>12446</v>
      </c>
      <c r="B6048">
        <v>1</v>
      </c>
      <c r="C6048" s="1">
        <v>45873</v>
      </c>
      <c r="D6048" t="s">
        <v>15</v>
      </c>
      <c r="E6048" s="8" t="str">
        <f t="shared" si="100"/>
        <v>Not Blank</v>
      </c>
      <c r="F6048">
        <f>_xlfn.XLOOKUP(C6048,'Wk no''s'!B:B,'Wk no''s'!C:C,FALSE)</f>
        <v>32</v>
      </c>
    </row>
    <row r="6049" spans="1:6" x14ac:dyDescent="0.25">
      <c r="A6049" t="s">
        <v>12447</v>
      </c>
      <c r="B6049">
        <v>8</v>
      </c>
      <c r="C6049" s="1">
        <v>45873</v>
      </c>
      <c r="D6049" t="s">
        <v>15</v>
      </c>
      <c r="E6049" s="8" t="str">
        <f t="shared" si="100"/>
        <v>Not Blank</v>
      </c>
      <c r="F6049">
        <f>_xlfn.XLOOKUP(C6049,'Wk no''s'!B:B,'Wk no''s'!C:C,FALSE)</f>
        <v>32</v>
      </c>
    </row>
    <row r="6050" spans="1:6" x14ac:dyDescent="0.25">
      <c r="A6050" t="s">
        <v>12448</v>
      </c>
      <c r="B6050">
        <v>0</v>
      </c>
      <c r="C6050" s="1">
        <v>45873</v>
      </c>
      <c r="D6050" t="s">
        <v>15</v>
      </c>
      <c r="E6050" s="8" t="str">
        <f t="shared" si="100"/>
        <v>Blank</v>
      </c>
      <c r="F6050">
        <f>_xlfn.XLOOKUP(C6050,'Wk no''s'!B:B,'Wk no''s'!C:C,FALSE)</f>
        <v>32</v>
      </c>
    </row>
    <row r="6051" spans="1:6" x14ac:dyDescent="0.25">
      <c r="A6051" t="s">
        <v>12449</v>
      </c>
      <c r="B6051">
        <v>16</v>
      </c>
      <c r="C6051" s="1">
        <v>45874</v>
      </c>
      <c r="D6051" t="s">
        <v>15</v>
      </c>
      <c r="E6051" s="8" t="str">
        <f t="shared" si="100"/>
        <v>Not Blank</v>
      </c>
      <c r="F6051">
        <f>_xlfn.XLOOKUP(C6051,'Wk no''s'!B:B,'Wk no''s'!C:C,FALSE)</f>
        <v>32</v>
      </c>
    </row>
    <row r="6052" spans="1:6" x14ac:dyDescent="0.25">
      <c r="A6052" t="s">
        <v>12450</v>
      </c>
      <c r="B6052">
        <v>24</v>
      </c>
      <c r="C6052" s="1">
        <v>45877</v>
      </c>
      <c r="D6052" t="s">
        <v>15</v>
      </c>
      <c r="E6052" s="8" t="str">
        <f t="shared" si="100"/>
        <v>Not Blank</v>
      </c>
      <c r="F6052">
        <f>_xlfn.XLOOKUP(C6052,'Wk no''s'!B:B,'Wk no''s'!C:C,FALSE)</f>
        <v>32</v>
      </c>
    </row>
    <row r="6053" spans="1:6" x14ac:dyDescent="0.25">
      <c r="A6053" t="s">
        <v>12451</v>
      </c>
      <c r="B6053">
        <v>0</v>
      </c>
      <c r="C6053" s="1">
        <v>45877</v>
      </c>
      <c r="D6053" t="s">
        <v>15</v>
      </c>
      <c r="E6053" s="8" t="str">
        <f t="shared" si="100"/>
        <v>Blank</v>
      </c>
      <c r="F6053">
        <f>_xlfn.XLOOKUP(C6053,'Wk no''s'!B:B,'Wk no''s'!C:C,FALSE)</f>
        <v>32</v>
      </c>
    </row>
    <row r="6054" spans="1:6" x14ac:dyDescent="0.25">
      <c r="A6054" t="s">
        <v>12452</v>
      </c>
      <c r="B6054">
        <v>232</v>
      </c>
      <c r="C6054" s="1">
        <v>45874</v>
      </c>
      <c r="D6054" t="s">
        <v>2</v>
      </c>
      <c r="E6054" s="8" t="str">
        <f t="shared" si="100"/>
        <v>Not Blank</v>
      </c>
      <c r="F6054">
        <f>_xlfn.XLOOKUP(C6054,'Wk no''s'!B:B,'Wk no''s'!C:C,FALSE)</f>
        <v>32</v>
      </c>
    </row>
    <row r="6055" spans="1:6" x14ac:dyDescent="0.25">
      <c r="A6055" t="s">
        <v>12453</v>
      </c>
      <c r="B6055">
        <v>56</v>
      </c>
      <c r="C6055" s="1">
        <v>45873</v>
      </c>
      <c r="D6055" t="s">
        <v>2</v>
      </c>
      <c r="E6055" s="8" t="str">
        <f t="shared" si="100"/>
        <v>Not Blank</v>
      </c>
      <c r="F6055">
        <f>_xlfn.XLOOKUP(C6055,'Wk no''s'!B:B,'Wk no''s'!C:C,FALSE)</f>
        <v>32</v>
      </c>
    </row>
    <row r="6056" spans="1:6" x14ac:dyDescent="0.25">
      <c r="A6056" t="s">
        <v>12454</v>
      </c>
      <c r="B6056">
        <v>48</v>
      </c>
      <c r="C6056" s="1">
        <v>45874</v>
      </c>
      <c r="D6056" t="s">
        <v>2</v>
      </c>
      <c r="E6056" s="8" t="str">
        <f t="shared" si="100"/>
        <v>Not Blank</v>
      </c>
      <c r="F6056">
        <f>_xlfn.XLOOKUP(C6056,'Wk no''s'!B:B,'Wk no''s'!C:C,FALSE)</f>
        <v>32</v>
      </c>
    </row>
    <row r="6057" spans="1:6" x14ac:dyDescent="0.25">
      <c r="A6057" t="s">
        <v>12455</v>
      </c>
      <c r="B6057">
        <v>8</v>
      </c>
      <c r="C6057" s="1">
        <v>45873</v>
      </c>
      <c r="D6057" t="s">
        <v>2</v>
      </c>
      <c r="E6057" s="8" t="str">
        <f t="shared" si="100"/>
        <v>Not Blank</v>
      </c>
      <c r="F6057">
        <f>_xlfn.XLOOKUP(C6057,'Wk no''s'!B:B,'Wk no''s'!C:C,FALSE)</f>
        <v>32</v>
      </c>
    </row>
    <row r="6058" spans="1:6" x14ac:dyDescent="0.25">
      <c r="A6058" t="s">
        <v>12456</v>
      </c>
      <c r="B6058">
        <v>24</v>
      </c>
      <c r="C6058" s="1">
        <v>45873</v>
      </c>
      <c r="D6058" t="s">
        <v>2</v>
      </c>
      <c r="E6058" s="8" t="str">
        <f t="shared" si="100"/>
        <v>Not Blank</v>
      </c>
      <c r="F6058">
        <f>_xlfn.XLOOKUP(C6058,'Wk no''s'!B:B,'Wk no''s'!C:C,FALSE)</f>
        <v>32</v>
      </c>
    </row>
    <row r="6059" spans="1:6" x14ac:dyDescent="0.25">
      <c r="A6059" t="s">
        <v>12457</v>
      </c>
      <c r="B6059">
        <v>48</v>
      </c>
      <c r="C6059" s="1">
        <v>45875</v>
      </c>
      <c r="D6059" t="s">
        <v>2</v>
      </c>
      <c r="E6059" s="8" t="str">
        <f t="shared" si="100"/>
        <v>Not Blank</v>
      </c>
      <c r="F6059">
        <f>_xlfn.XLOOKUP(C6059,'Wk no''s'!B:B,'Wk no''s'!C:C,FALSE)</f>
        <v>32</v>
      </c>
    </row>
    <row r="6060" spans="1:6" x14ac:dyDescent="0.25">
      <c r="A6060" t="s">
        <v>12458</v>
      </c>
      <c r="B6060">
        <v>32</v>
      </c>
      <c r="C6060" s="1">
        <v>45876</v>
      </c>
      <c r="D6060" t="s">
        <v>2</v>
      </c>
      <c r="E6060" s="8" t="str">
        <f t="shared" si="100"/>
        <v>Not Blank</v>
      </c>
      <c r="F6060">
        <f>_xlfn.XLOOKUP(C6060,'Wk no''s'!B:B,'Wk no''s'!C:C,FALSE)</f>
        <v>32</v>
      </c>
    </row>
    <row r="6061" spans="1:6" x14ac:dyDescent="0.25">
      <c r="A6061" t="s">
        <v>12459</v>
      </c>
      <c r="B6061">
        <v>16</v>
      </c>
      <c r="C6061" s="1">
        <v>45873</v>
      </c>
      <c r="D6061" t="s">
        <v>2</v>
      </c>
      <c r="E6061" s="8" t="str">
        <f t="shared" si="100"/>
        <v>Not Blank</v>
      </c>
      <c r="F6061">
        <f>_xlfn.XLOOKUP(C6061,'Wk no''s'!B:B,'Wk no''s'!C:C,FALSE)</f>
        <v>32</v>
      </c>
    </row>
    <row r="6062" spans="1:6" x14ac:dyDescent="0.25">
      <c r="A6062" t="s">
        <v>12460</v>
      </c>
      <c r="C6062" s="1">
        <v>45874</v>
      </c>
      <c r="D6062" t="s">
        <v>2</v>
      </c>
      <c r="E6062" s="8" t="str">
        <f t="shared" si="100"/>
        <v>Blank</v>
      </c>
      <c r="F6062">
        <f>_xlfn.XLOOKUP(C6062,'Wk no''s'!B:B,'Wk no''s'!C:C,FALSE)</f>
        <v>32</v>
      </c>
    </row>
    <row r="6063" spans="1:6" x14ac:dyDescent="0.25">
      <c r="A6063" t="s">
        <v>12461</v>
      </c>
      <c r="B6063">
        <v>16</v>
      </c>
      <c r="C6063" s="1">
        <v>45873</v>
      </c>
      <c r="D6063" t="s">
        <v>2</v>
      </c>
      <c r="E6063" s="8" t="str">
        <f t="shared" si="100"/>
        <v>Not Blank</v>
      </c>
      <c r="F6063">
        <f>_xlfn.XLOOKUP(C6063,'Wk no''s'!B:B,'Wk no''s'!C:C,FALSE)</f>
        <v>32</v>
      </c>
    </row>
    <row r="6064" spans="1:6" x14ac:dyDescent="0.25">
      <c r="A6064" t="s">
        <v>12462</v>
      </c>
      <c r="B6064">
        <v>40</v>
      </c>
      <c r="C6064" s="1">
        <v>45877</v>
      </c>
      <c r="D6064" t="s">
        <v>2</v>
      </c>
      <c r="E6064" s="8" t="str">
        <f t="shared" si="100"/>
        <v>Not Blank</v>
      </c>
      <c r="F6064">
        <f>_xlfn.XLOOKUP(C6064,'Wk no''s'!B:B,'Wk no''s'!C:C,FALSE)</f>
        <v>32</v>
      </c>
    </row>
    <row r="6065" spans="1:6" x14ac:dyDescent="0.25">
      <c r="A6065" t="s">
        <v>12463</v>
      </c>
      <c r="B6065">
        <v>24</v>
      </c>
      <c r="C6065" s="1">
        <v>45874</v>
      </c>
      <c r="D6065" t="s">
        <v>2</v>
      </c>
      <c r="E6065" s="8" t="str">
        <f t="shared" si="100"/>
        <v>Not Blank</v>
      </c>
      <c r="F6065">
        <f>_xlfn.XLOOKUP(C6065,'Wk no''s'!B:B,'Wk no''s'!C:C,FALSE)</f>
        <v>32</v>
      </c>
    </row>
    <row r="6066" spans="1:6" x14ac:dyDescent="0.25">
      <c r="A6066" t="s">
        <v>12464</v>
      </c>
      <c r="B6066">
        <v>8</v>
      </c>
      <c r="C6066" s="1">
        <v>45873</v>
      </c>
      <c r="D6066" t="s">
        <v>2</v>
      </c>
      <c r="E6066" s="8" t="str">
        <f t="shared" si="100"/>
        <v>Not Blank</v>
      </c>
      <c r="F6066">
        <f>_xlfn.XLOOKUP(C6066,'Wk no''s'!B:B,'Wk no''s'!C:C,FALSE)</f>
        <v>32</v>
      </c>
    </row>
    <row r="6067" spans="1:6" x14ac:dyDescent="0.25">
      <c r="A6067" t="s">
        <v>12465</v>
      </c>
      <c r="B6067">
        <v>24</v>
      </c>
      <c r="C6067" s="1">
        <v>45875</v>
      </c>
      <c r="D6067" t="s">
        <v>2</v>
      </c>
      <c r="E6067" s="8" t="str">
        <f t="shared" si="100"/>
        <v>Not Blank</v>
      </c>
      <c r="F6067">
        <f>_xlfn.XLOOKUP(C6067,'Wk no''s'!B:B,'Wk no''s'!C:C,FALSE)</f>
        <v>32</v>
      </c>
    </row>
    <row r="6068" spans="1:6" x14ac:dyDescent="0.25">
      <c r="A6068" t="s">
        <v>12466</v>
      </c>
      <c r="C6068" s="1">
        <v>45873</v>
      </c>
      <c r="D6068" t="s">
        <v>2</v>
      </c>
      <c r="E6068" s="8" t="str">
        <f t="shared" si="100"/>
        <v>Blank</v>
      </c>
      <c r="F6068">
        <f>_xlfn.XLOOKUP(C6068,'Wk no''s'!B:B,'Wk no''s'!C:C,FALSE)</f>
        <v>32</v>
      </c>
    </row>
    <row r="6069" spans="1:6" x14ac:dyDescent="0.25">
      <c r="A6069" t="s">
        <v>12467</v>
      </c>
      <c r="B6069">
        <v>32</v>
      </c>
      <c r="C6069" s="1">
        <v>45876</v>
      </c>
      <c r="D6069" t="s">
        <v>2</v>
      </c>
      <c r="E6069" s="8" t="str">
        <f t="shared" si="100"/>
        <v>Not Blank</v>
      </c>
      <c r="F6069">
        <f>_xlfn.XLOOKUP(C6069,'Wk no''s'!B:B,'Wk no''s'!C:C,FALSE)</f>
        <v>32</v>
      </c>
    </row>
    <row r="6070" spans="1:6" x14ac:dyDescent="0.25">
      <c r="A6070" t="s">
        <v>12468</v>
      </c>
      <c r="B6070">
        <v>16</v>
      </c>
      <c r="C6070" s="1">
        <v>45874</v>
      </c>
      <c r="D6070" t="s">
        <v>2</v>
      </c>
      <c r="E6070" s="8" t="str">
        <f t="shared" si="100"/>
        <v>Not Blank</v>
      </c>
      <c r="F6070">
        <f>_xlfn.XLOOKUP(C6070,'Wk no''s'!B:B,'Wk no''s'!C:C,FALSE)</f>
        <v>32</v>
      </c>
    </row>
    <row r="6071" spans="1:6" x14ac:dyDescent="0.25">
      <c r="A6071" t="s">
        <v>12469</v>
      </c>
      <c r="C6071" s="1">
        <v>45874</v>
      </c>
      <c r="D6071" t="s">
        <v>2</v>
      </c>
      <c r="E6071" s="8" t="str">
        <f t="shared" si="100"/>
        <v>Blank</v>
      </c>
      <c r="F6071">
        <f>_xlfn.XLOOKUP(C6071,'Wk no''s'!B:B,'Wk no''s'!C:C,FALSE)</f>
        <v>32</v>
      </c>
    </row>
    <row r="6072" spans="1:6" x14ac:dyDescent="0.25">
      <c r="A6072" t="s">
        <v>12470</v>
      </c>
      <c r="B6072">
        <v>32</v>
      </c>
      <c r="C6072" s="1">
        <v>45877</v>
      </c>
      <c r="D6072" t="s">
        <v>2</v>
      </c>
      <c r="E6072" s="8" t="str">
        <f t="shared" si="100"/>
        <v>Not Blank</v>
      </c>
      <c r="F6072">
        <f>_xlfn.XLOOKUP(C6072,'Wk no''s'!B:B,'Wk no''s'!C:C,FALSE)</f>
        <v>32</v>
      </c>
    </row>
    <row r="6073" spans="1:6" x14ac:dyDescent="0.25">
      <c r="A6073" t="s">
        <v>12471</v>
      </c>
      <c r="B6073">
        <v>0</v>
      </c>
      <c r="C6073" s="1">
        <v>45873</v>
      </c>
      <c r="D6073" t="s">
        <v>2</v>
      </c>
      <c r="E6073" s="8" t="str">
        <f t="shared" si="100"/>
        <v>Blank</v>
      </c>
      <c r="F6073">
        <f>_xlfn.XLOOKUP(C6073,'Wk no''s'!B:B,'Wk no''s'!C:C,FALSE)</f>
        <v>32</v>
      </c>
    </row>
    <row r="6074" spans="1:6" x14ac:dyDescent="0.25">
      <c r="A6074" t="s">
        <v>12472</v>
      </c>
      <c r="B6074">
        <v>8</v>
      </c>
      <c r="C6074" s="1">
        <v>45874</v>
      </c>
      <c r="D6074" t="s">
        <v>2</v>
      </c>
      <c r="E6074" s="8" t="str">
        <f t="shared" si="100"/>
        <v>Not Blank</v>
      </c>
      <c r="F6074">
        <f>_xlfn.XLOOKUP(C6074,'Wk no''s'!B:B,'Wk no''s'!C:C,FALSE)</f>
        <v>32</v>
      </c>
    </row>
    <row r="6075" spans="1:6" x14ac:dyDescent="0.25">
      <c r="A6075" t="s">
        <v>12473</v>
      </c>
      <c r="B6075">
        <v>0</v>
      </c>
      <c r="C6075" s="1">
        <v>45873</v>
      </c>
      <c r="D6075" t="s">
        <v>2</v>
      </c>
      <c r="E6075" s="8" t="str">
        <f t="shared" si="100"/>
        <v>Blank</v>
      </c>
      <c r="F6075">
        <f>_xlfn.XLOOKUP(C6075,'Wk no''s'!B:B,'Wk no''s'!C:C,FALSE)</f>
        <v>32</v>
      </c>
    </row>
    <row r="6076" spans="1:6" x14ac:dyDescent="0.25">
      <c r="A6076" t="s">
        <v>12474</v>
      </c>
      <c r="B6076">
        <v>0</v>
      </c>
      <c r="C6076" s="1">
        <v>45873</v>
      </c>
      <c r="D6076" t="s">
        <v>2</v>
      </c>
      <c r="E6076" s="8" t="str">
        <f t="shared" si="100"/>
        <v>Blank</v>
      </c>
      <c r="F6076">
        <f>_xlfn.XLOOKUP(C6076,'Wk no''s'!B:B,'Wk no''s'!C:C,FALSE)</f>
        <v>32</v>
      </c>
    </row>
    <row r="6077" spans="1:6" x14ac:dyDescent="0.25">
      <c r="A6077" t="s">
        <v>12475</v>
      </c>
      <c r="C6077" s="1">
        <v>45873</v>
      </c>
      <c r="D6077" t="s">
        <v>2</v>
      </c>
      <c r="E6077" s="8" t="str">
        <f t="shared" si="100"/>
        <v>Blank</v>
      </c>
      <c r="F6077">
        <f>_xlfn.XLOOKUP(C6077,'Wk no''s'!B:B,'Wk no''s'!C:C,FALSE)</f>
        <v>32</v>
      </c>
    </row>
    <row r="6078" spans="1:6" x14ac:dyDescent="0.25">
      <c r="A6078" t="s">
        <v>12476</v>
      </c>
      <c r="B6078">
        <v>16</v>
      </c>
      <c r="C6078" s="1">
        <v>45876</v>
      </c>
      <c r="D6078" t="s">
        <v>2</v>
      </c>
      <c r="E6078" s="8" t="str">
        <f t="shared" ref="E6078:E6141" si="101">IF(B6078=0,"Blank","Not Blank")</f>
        <v>Not Blank</v>
      </c>
      <c r="F6078">
        <f>_xlfn.XLOOKUP(C6078,'Wk no''s'!B:B,'Wk no''s'!C:C,FALSE)</f>
        <v>32</v>
      </c>
    </row>
    <row r="6079" spans="1:6" x14ac:dyDescent="0.25">
      <c r="A6079" t="s">
        <v>12477</v>
      </c>
      <c r="B6079">
        <v>0</v>
      </c>
      <c r="C6079" s="1">
        <v>45873</v>
      </c>
      <c r="D6079" t="s">
        <v>2</v>
      </c>
      <c r="E6079" s="8" t="str">
        <f t="shared" si="101"/>
        <v>Blank</v>
      </c>
      <c r="F6079">
        <f>_xlfn.XLOOKUP(C6079,'Wk no''s'!B:B,'Wk no''s'!C:C,FALSE)</f>
        <v>32</v>
      </c>
    </row>
    <row r="6080" spans="1:6" x14ac:dyDescent="0.25">
      <c r="A6080" t="s">
        <v>12478</v>
      </c>
      <c r="B6080">
        <v>24</v>
      </c>
      <c r="C6080" s="1">
        <v>45876</v>
      </c>
      <c r="D6080" t="s">
        <v>2</v>
      </c>
      <c r="E6080" s="8" t="str">
        <f t="shared" si="101"/>
        <v>Not Blank</v>
      </c>
      <c r="F6080">
        <f>_xlfn.XLOOKUP(C6080,'Wk no''s'!B:B,'Wk no''s'!C:C,FALSE)</f>
        <v>32</v>
      </c>
    </row>
    <row r="6081" spans="1:6" x14ac:dyDescent="0.25">
      <c r="A6081" t="s">
        <v>12479</v>
      </c>
      <c r="C6081" s="1">
        <v>45873</v>
      </c>
      <c r="D6081" t="s">
        <v>2</v>
      </c>
      <c r="E6081" s="8" t="str">
        <f t="shared" si="101"/>
        <v>Blank</v>
      </c>
      <c r="F6081">
        <f>_xlfn.XLOOKUP(C6081,'Wk no''s'!B:B,'Wk no''s'!C:C,FALSE)</f>
        <v>32</v>
      </c>
    </row>
    <row r="6082" spans="1:6" x14ac:dyDescent="0.25">
      <c r="A6082" t="s">
        <v>12480</v>
      </c>
      <c r="C6082" s="1">
        <v>45873</v>
      </c>
      <c r="D6082" t="s">
        <v>2</v>
      </c>
      <c r="E6082" s="8" t="str">
        <f t="shared" si="101"/>
        <v>Blank</v>
      </c>
      <c r="F6082">
        <f>_xlfn.XLOOKUP(C6082,'Wk no''s'!B:B,'Wk no''s'!C:C,FALSE)</f>
        <v>32</v>
      </c>
    </row>
    <row r="6083" spans="1:6" x14ac:dyDescent="0.25">
      <c r="A6083" t="s">
        <v>12481</v>
      </c>
      <c r="C6083" s="1">
        <v>45873</v>
      </c>
      <c r="D6083" t="s">
        <v>2</v>
      </c>
      <c r="E6083" s="8" t="str">
        <f t="shared" si="101"/>
        <v>Blank</v>
      </c>
      <c r="F6083">
        <f>_xlfn.XLOOKUP(C6083,'Wk no''s'!B:B,'Wk no''s'!C:C,FALSE)</f>
        <v>32</v>
      </c>
    </row>
    <row r="6084" spans="1:6" x14ac:dyDescent="0.25">
      <c r="A6084" t="s">
        <v>12482</v>
      </c>
      <c r="B6084">
        <v>0</v>
      </c>
      <c r="C6084" s="1">
        <v>45873</v>
      </c>
      <c r="D6084" t="s">
        <v>2</v>
      </c>
      <c r="E6084" s="8" t="str">
        <f t="shared" si="101"/>
        <v>Blank</v>
      </c>
      <c r="F6084">
        <f>_xlfn.XLOOKUP(C6084,'Wk no''s'!B:B,'Wk no''s'!C:C,FALSE)</f>
        <v>32</v>
      </c>
    </row>
    <row r="6085" spans="1:6" x14ac:dyDescent="0.25">
      <c r="A6085" t="s">
        <v>12483</v>
      </c>
      <c r="B6085">
        <v>0</v>
      </c>
      <c r="C6085" s="1">
        <v>45874</v>
      </c>
      <c r="D6085" t="s">
        <v>2</v>
      </c>
      <c r="E6085" s="8" t="str">
        <f t="shared" si="101"/>
        <v>Blank</v>
      </c>
      <c r="F6085">
        <f>_xlfn.XLOOKUP(C6085,'Wk no''s'!B:B,'Wk no''s'!C:C,FALSE)</f>
        <v>32</v>
      </c>
    </row>
    <row r="6086" spans="1:6" x14ac:dyDescent="0.25">
      <c r="A6086" t="s">
        <v>12484</v>
      </c>
      <c r="B6086">
        <v>8</v>
      </c>
      <c r="C6086" s="1">
        <v>45874</v>
      </c>
      <c r="D6086" t="s">
        <v>2</v>
      </c>
      <c r="E6086" s="8" t="str">
        <f t="shared" si="101"/>
        <v>Not Blank</v>
      </c>
      <c r="F6086">
        <f>_xlfn.XLOOKUP(C6086,'Wk no''s'!B:B,'Wk no''s'!C:C,FALSE)</f>
        <v>32</v>
      </c>
    </row>
    <row r="6087" spans="1:6" x14ac:dyDescent="0.25">
      <c r="A6087" t="s">
        <v>12485</v>
      </c>
      <c r="C6087" s="1">
        <v>45873</v>
      </c>
      <c r="D6087" t="s">
        <v>2</v>
      </c>
      <c r="E6087" s="8" t="str">
        <f t="shared" si="101"/>
        <v>Blank</v>
      </c>
      <c r="F6087">
        <f>_xlfn.XLOOKUP(C6087,'Wk no''s'!B:B,'Wk no''s'!C:C,FALSE)</f>
        <v>32</v>
      </c>
    </row>
    <row r="6088" spans="1:6" x14ac:dyDescent="0.25">
      <c r="A6088" t="s">
        <v>12486</v>
      </c>
      <c r="B6088">
        <v>0</v>
      </c>
      <c r="C6088" s="1">
        <v>45873</v>
      </c>
      <c r="D6088" t="s">
        <v>2</v>
      </c>
      <c r="E6088" s="8" t="str">
        <f t="shared" si="101"/>
        <v>Blank</v>
      </c>
      <c r="F6088">
        <f>_xlfn.XLOOKUP(C6088,'Wk no''s'!B:B,'Wk no''s'!C:C,FALSE)</f>
        <v>32</v>
      </c>
    </row>
    <row r="6089" spans="1:6" x14ac:dyDescent="0.25">
      <c r="A6089" t="s">
        <v>12487</v>
      </c>
      <c r="B6089">
        <v>0</v>
      </c>
      <c r="C6089" s="1">
        <v>45873</v>
      </c>
      <c r="D6089" t="s">
        <v>2</v>
      </c>
      <c r="E6089" s="8" t="str">
        <f t="shared" si="101"/>
        <v>Blank</v>
      </c>
      <c r="F6089">
        <f>_xlfn.XLOOKUP(C6089,'Wk no''s'!B:B,'Wk no''s'!C:C,FALSE)</f>
        <v>32</v>
      </c>
    </row>
    <row r="6090" spans="1:6" x14ac:dyDescent="0.25">
      <c r="A6090" t="s">
        <v>12488</v>
      </c>
      <c r="B6090">
        <v>0</v>
      </c>
      <c r="C6090" s="1">
        <v>45873</v>
      </c>
      <c r="D6090" t="s">
        <v>2</v>
      </c>
      <c r="E6090" s="8" t="str">
        <f t="shared" si="101"/>
        <v>Blank</v>
      </c>
      <c r="F6090">
        <f>_xlfn.XLOOKUP(C6090,'Wk no''s'!B:B,'Wk no''s'!C:C,FALSE)</f>
        <v>32</v>
      </c>
    </row>
    <row r="6091" spans="1:6" x14ac:dyDescent="0.25">
      <c r="A6091" t="s">
        <v>12489</v>
      </c>
      <c r="B6091">
        <v>16</v>
      </c>
      <c r="C6091" s="1">
        <v>45875</v>
      </c>
      <c r="D6091" t="s">
        <v>2</v>
      </c>
      <c r="E6091" s="8" t="str">
        <f t="shared" si="101"/>
        <v>Not Blank</v>
      </c>
      <c r="F6091">
        <f>_xlfn.XLOOKUP(C6091,'Wk no''s'!B:B,'Wk no''s'!C:C,FALSE)</f>
        <v>32</v>
      </c>
    </row>
    <row r="6092" spans="1:6" x14ac:dyDescent="0.25">
      <c r="A6092" t="s">
        <v>12490</v>
      </c>
      <c r="B6092">
        <v>16</v>
      </c>
      <c r="C6092" s="1">
        <v>45875</v>
      </c>
      <c r="D6092" t="s">
        <v>2</v>
      </c>
      <c r="E6092" s="8" t="str">
        <f t="shared" si="101"/>
        <v>Not Blank</v>
      </c>
      <c r="F6092">
        <f>_xlfn.XLOOKUP(C6092,'Wk no''s'!B:B,'Wk no''s'!C:C,FALSE)</f>
        <v>32</v>
      </c>
    </row>
    <row r="6093" spans="1:6" x14ac:dyDescent="0.25">
      <c r="A6093" t="s">
        <v>12491</v>
      </c>
      <c r="B6093">
        <v>0</v>
      </c>
      <c r="C6093" s="1">
        <v>45873</v>
      </c>
      <c r="D6093" t="s">
        <v>2</v>
      </c>
      <c r="E6093" s="8" t="str">
        <f t="shared" si="101"/>
        <v>Blank</v>
      </c>
      <c r="F6093">
        <f>_xlfn.XLOOKUP(C6093,'Wk no''s'!B:B,'Wk no''s'!C:C,FALSE)</f>
        <v>32</v>
      </c>
    </row>
    <row r="6094" spans="1:6" x14ac:dyDescent="0.25">
      <c r="A6094" t="s">
        <v>12492</v>
      </c>
      <c r="B6094">
        <v>16</v>
      </c>
      <c r="C6094" s="1">
        <v>45875</v>
      </c>
      <c r="D6094" t="s">
        <v>2</v>
      </c>
      <c r="E6094" s="8" t="str">
        <f t="shared" si="101"/>
        <v>Not Blank</v>
      </c>
      <c r="F6094">
        <f>_xlfn.XLOOKUP(C6094,'Wk no''s'!B:B,'Wk no''s'!C:C,FALSE)</f>
        <v>32</v>
      </c>
    </row>
    <row r="6095" spans="1:6" x14ac:dyDescent="0.25">
      <c r="A6095" t="s">
        <v>12493</v>
      </c>
      <c r="B6095">
        <v>8</v>
      </c>
      <c r="C6095" s="1">
        <v>45874</v>
      </c>
      <c r="D6095" t="s">
        <v>2</v>
      </c>
      <c r="E6095" s="8" t="str">
        <f t="shared" si="101"/>
        <v>Not Blank</v>
      </c>
      <c r="F6095">
        <f>_xlfn.XLOOKUP(C6095,'Wk no''s'!B:B,'Wk no''s'!C:C,FALSE)</f>
        <v>32</v>
      </c>
    </row>
    <row r="6096" spans="1:6" x14ac:dyDescent="0.25">
      <c r="A6096" t="s">
        <v>12494</v>
      </c>
      <c r="B6096">
        <v>16</v>
      </c>
      <c r="C6096" s="1">
        <v>45875</v>
      </c>
      <c r="D6096" t="s">
        <v>2</v>
      </c>
      <c r="E6096" s="8" t="str">
        <f t="shared" si="101"/>
        <v>Not Blank</v>
      </c>
      <c r="F6096">
        <f>_xlfn.XLOOKUP(C6096,'Wk no''s'!B:B,'Wk no''s'!C:C,FALSE)</f>
        <v>32</v>
      </c>
    </row>
    <row r="6097" spans="1:6" x14ac:dyDescent="0.25">
      <c r="A6097" t="s">
        <v>12495</v>
      </c>
      <c r="B6097">
        <v>24</v>
      </c>
      <c r="C6097" s="1">
        <v>45876</v>
      </c>
      <c r="D6097" t="s">
        <v>2</v>
      </c>
      <c r="E6097" s="8" t="str">
        <f t="shared" si="101"/>
        <v>Not Blank</v>
      </c>
      <c r="F6097">
        <f>_xlfn.XLOOKUP(C6097,'Wk no''s'!B:B,'Wk no''s'!C:C,FALSE)</f>
        <v>32</v>
      </c>
    </row>
    <row r="6098" spans="1:6" x14ac:dyDescent="0.25">
      <c r="A6098" t="s">
        <v>12496</v>
      </c>
      <c r="B6098">
        <v>24</v>
      </c>
      <c r="C6098" s="1">
        <v>45876</v>
      </c>
      <c r="D6098" t="s">
        <v>2</v>
      </c>
      <c r="E6098" s="8" t="str">
        <f t="shared" si="101"/>
        <v>Not Blank</v>
      </c>
      <c r="F6098">
        <f>_xlfn.XLOOKUP(C6098,'Wk no''s'!B:B,'Wk no''s'!C:C,FALSE)</f>
        <v>32</v>
      </c>
    </row>
    <row r="6099" spans="1:6" x14ac:dyDescent="0.25">
      <c r="A6099" t="s">
        <v>12497</v>
      </c>
      <c r="B6099">
        <v>0</v>
      </c>
      <c r="C6099" s="1">
        <v>45873</v>
      </c>
      <c r="D6099" t="s">
        <v>2</v>
      </c>
      <c r="E6099" s="8" t="str">
        <f t="shared" si="101"/>
        <v>Blank</v>
      </c>
      <c r="F6099">
        <f>_xlfn.XLOOKUP(C6099,'Wk no''s'!B:B,'Wk no''s'!C:C,FALSE)</f>
        <v>32</v>
      </c>
    </row>
    <row r="6100" spans="1:6" x14ac:dyDescent="0.25">
      <c r="A6100" t="s">
        <v>12498</v>
      </c>
      <c r="C6100" s="1">
        <v>45873</v>
      </c>
      <c r="D6100" t="s">
        <v>2</v>
      </c>
      <c r="E6100" s="8" t="str">
        <f t="shared" si="101"/>
        <v>Blank</v>
      </c>
      <c r="F6100">
        <f>_xlfn.XLOOKUP(C6100,'Wk no''s'!B:B,'Wk no''s'!C:C,FALSE)</f>
        <v>32</v>
      </c>
    </row>
    <row r="6101" spans="1:6" x14ac:dyDescent="0.25">
      <c r="A6101" t="s">
        <v>12499</v>
      </c>
      <c r="B6101">
        <v>8</v>
      </c>
      <c r="C6101" s="1">
        <v>45874</v>
      </c>
      <c r="D6101" t="s">
        <v>2</v>
      </c>
      <c r="E6101" s="8" t="str">
        <f t="shared" si="101"/>
        <v>Not Blank</v>
      </c>
      <c r="F6101">
        <f>_xlfn.XLOOKUP(C6101,'Wk no''s'!B:B,'Wk no''s'!C:C,FALSE)</f>
        <v>32</v>
      </c>
    </row>
    <row r="6102" spans="1:6" x14ac:dyDescent="0.25">
      <c r="A6102" t="s">
        <v>12500</v>
      </c>
      <c r="B6102">
        <v>8</v>
      </c>
      <c r="C6102" s="1">
        <v>45874</v>
      </c>
      <c r="D6102" t="s">
        <v>2</v>
      </c>
      <c r="E6102" s="8" t="str">
        <f t="shared" si="101"/>
        <v>Not Blank</v>
      </c>
      <c r="F6102">
        <f>_xlfn.XLOOKUP(C6102,'Wk no''s'!B:B,'Wk no''s'!C:C,FALSE)</f>
        <v>32</v>
      </c>
    </row>
    <row r="6103" spans="1:6" x14ac:dyDescent="0.25">
      <c r="A6103" t="s">
        <v>12501</v>
      </c>
      <c r="B6103">
        <v>8</v>
      </c>
      <c r="C6103" s="1">
        <v>45874</v>
      </c>
      <c r="D6103" t="s">
        <v>2</v>
      </c>
      <c r="E6103" s="8" t="str">
        <f t="shared" si="101"/>
        <v>Not Blank</v>
      </c>
      <c r="F6103">
        <f>_xlfn.XLOOKUP(C6103,'Wk no''s'!B:B,'Wk no''s'!C:C,FALSE)</f>
        <v>32</v>
      </c>
    </row>
    <row r="6104" spans="1:6" x14ac:dyDescent="0.25">
      <c r="A6104" t="s">
        <v>12502</v>
      </c>
      <c r="B6104">
        <v>-8</v>
      </c>
      <c r="C6104" s="1">
        <v>45873</v>
      </c>
      <c r="D6104" t="s">
        <v>2</v>
      </c>
      <c r="E6104" s="8" t="str">
        <f t="shared" si="101"/>
        <v>Not Blank</v>
      </c>
      <c r="F6104">
        <f>_xlfn.XLOOKUP(C6104,'Wk no''s'!B:B,'Wk no''s'!C:C,FALSE)</f>
        <v>32</v>
      </c>
    </row>
    <row r="6105" spans="1:6" x14ac:dyDescent="0.25">
      <c r="A6105" t="s">
        <v>12503</v>
      </c>
      <c r="B6105">
        <v>8</v>
      </c>
      <c r="C6105" s="1">
        <v>45874</v>
      </c>
      <c r="D6105" t="s">
        <v>2</v>
      </c>
      <c r="E6105" s="8" t="str">
        <f t="shared" si="101"/>
        <v>Not Blank</v>
      </c>
      <c r="F6105">
        <f>_xlfn.XLOOKUP(C6105,'Wk no''s'!B:B,'Wk no''s'!C:C,FALSE)</f>
        <v>32</v>
      </c>
    </row>
    <row r="6106" spans="1:6" x14ac:dyDescent="0.25">
      <c r="A6106" t="s">
        <v>12504</v>
      </c>
      <c r="B6106">
        <v>24</v>
      </c>
      <c r="C6106" s="1">
        <v>45876</v>
      </c>
      <c r="D6106" t="s">
        <v>2</v>
      </c>
      <c r="E6106" s="8" t="str">
        <f t="shared" si="101"/>
        <v>Not Blank</v>
      </c>
      <c r="F6106">
        <f>_xlfn.XLOOKUP(C6106,'Wk no''s'!B:B,'Wk no''s'!C:C,FALSE)</f>
        <v>32</v>
      </c>
    </row>
    <row r="6107" spans="1:6" x14ac:dyDescent="0.25">
      <c r="A6107" t="s">
        <v>12505</v>
      </c>
      <c r="B6107">
        <v>24</v>
      </c>
      <c r="C6107" s="1">
        <v>45876</v>
      </c>
      <c r="D6107" t="s">
        <v>2</v>
      </c>
      <c r="E6107" s="8" t="str">
        <f t="shared" si="101"/>
        <v>Not Blank</v>
      </c>
      <c r="F6107">
        <f>_xlfn.XLOOKUP(C6107,'Wk no''s'!B:B,'Wk no''s'!C:C,FALSE)</f>
        <v>32</v>
      </c>
    </row>
    <row r="6108" spans="1:6" x14ac:dyDescent="0.25">
      <c r="A6108" t="s">
        <v>12506</v>
      </c>
      <c r="B6108">
        <v>8</v>
      </c>
      <c r="C6108" s="1">
        <v>45874</v>
      </c>
      <c r="D6108" t="s">
        <v>2</v>
      </c>
      <c r="E6108" s="8" t="str">
        <f t="shared" si="101"/>
        <v>Not Blank</v>
      </c>
      <c r="F6108">
        <f>_xlfn.XLOOKUP(C6108,'Wk no''s'!B:B,'Wk no''s'!C:C,FALSE)</f>
        <v>32</v>
      </c>
    </row>
    <row r="6109" spans="1:6" x14ac:dyDescent="0.25">
      <c r="A6109" t="s">
        <v>12507</v>
      </c>
      <c r="B6109">
        <v>8</v>
      </c>
      <c r="C6109" s="1">
        <v>45874</v>
      </c>
      <c r="D6109" t="s">
        <v>2</v>
      </c>
      <c r="E6109" s="8" t="str">
        <f t="shared" si="101"/>
        <v>Not Blank</v>
      </c>
      <c r="F6109">
        <f>_xlfn.XLOOKUP(C6109,'Wk no''s'!B:B,'Wk no''s'!C:C,FALSE)</f>
        <v>32</v>
      </c>
    </row>
    <row r="6110" spans="1:6" x14ac:dyDescent="0.25">
      <c r="A6110" t="s">
        <v>12508</v>
      </c>
      <c r="C6110" s="1">
        <v>45873</v>
      </c>
      <c r="D6110" t="s">
        <v>2</v>
      </c>
      <c r="E6110" s="8" t="str">
        <f t="shared" si="101"/>
        <v>Blank</v>
      </c>
      <c r="F6110">
        <f>_xlfn.XLOOKUP(C6110,'Wk no''s'!B:B,'Wk no''s'!C:C,FALSE)</f>
        <v>32</v>
      </c>
    </row>
    <row r="6111" spans="1:6" x14ac:dyDescent="0.25">
      <c r="A6111" t="s">
        <v>12509</v>
      </c>
      <c r="B6111">
        <v>8</v>
      </c>
      <c r="C6111" s="1">
        <v>45874</v>
      </c>
      <c r="D6111" t="s">
        <v>2</v>
      </c>
      <c r="E6111" s="8" t="str">
        <f t="shared" si="101"/>
        <v>Not Blank</v>
      </c>
      <c r="F6111">
        <f>_xlfn.XLOOKUP(C6111,'Wk no''s'!B:B,'Wk no''s'!C:C,FALSE)</f>
        <v>32</v>
      </c>
    </row>
    <row r="6112" spans="1:6" x14ac:dyDescent="0.25">
      <c r="A6112" t="s">
        <v>12511</v>
      </c>
      <c r="B6112">
        <v>0</v>
      </c>
      <c r="C6112" s="1">
        <v>45874</v>
      </c>
      <c r="D6112" t="s">
        <v>2</v>
      </c>
      <c r="E6112" s="8" t="str">
        <f t="shared" si="101"/>
        <v>Blank</v>
      </c>
      <c r="F6112">
        <f>_xlfn.XLOOKUP(C6112,'Wk no''s'!B:B,'Wk no''s'!C:C,FALSE)</f>
        <v>32</v>
      </c>
    </row>
    <row r="6113" spans="1:6" x14ac:dyDescent="0.25">
      <c r="A6113" t="s">
        <v>12512</v>
      </c>
      <c r="B6113">
        <v>0</v>
      </c>
      <c r="C6113" s="1">
        <v>45874</v>
      </c>
      <c r="D6113" t="s">
        <v>2</v>
      </c>
      <c r="E6113" s="8" t="str">
        <f t="shared" si="101"/>
        <v>Blank</v>
      </c>
      <c r="F6113">
        <f>_xlfn.XLOOKUP(C6113,'Wk no''s'!B:B,'Wk no''s'!C:C,FALSE)</f>
        <v>32</v>
      </c>
    </row>
    <row r="6114" spans="1:6" x14ac:dyDescent="0.25">
      <c r="A6114" t="s">
        <v>12513</v>
      </c>
      <c r="C6114" s="1">
        <v>45874</v>
      </c>
      <c r="D6114" t="s">
        <v>2</v>
      </c>
      <c r="E6114" s="8" t="str">
        <f t="shared" si="101"/>
        <v>Blank</v>
      </c>
      <c r="F6114">
        <f>_xlfn.XLOOKUP(C6114,'Wk no''s'!B:B,'Wk no''s'!C:C,FALSE)</f>
        <v>32</v>
      </c>
    </row>
    <row r="6115" spans="1:6" x14ac:dyDescent="0.25">
      <c r="A6115" t="s">
        <v>12514</v>
      </c>
      <c r="B6115">
        <v>8</v>
      </c>
      <c r="C6115" s="1">
        <v>45875</v>
      </c>
      <c r="D6115" t="s">
        <v>2</v>
      </c>
      <c r="E6115" s="8" t="str">
        <f t="shared" si="101"/>
        <v>Not Blank</v>
      </c>
      <c r="F6115">
        <f>_xlfn.XLOOKUP(C6115,'Wk no''s'!B:B,'Wk no''s'!C:C,FALSE)</f>
        <v>32</v>
      </c>
    </row>
    <row r="6116" spans="1:6" x14ac:dyDescent="0.25">
      <c r="A6116" t="s">
        <v>12515</v>
      </c>
      <c r="B6116">
        <v>0</v>
      </c>
      <c r="C6116" s="1">
        <v>45874</v>
      </c>
      <c r="D6116" t="s">
        <v>2</v>
      </c>
      <c r="E6116" s="8" t="str">
        <f t="shared" si="101"/>
        <v>Blank</v>
      </c>
      <c r="F6116">
        <f>_xlfn.XLOOKUP(C6116,'Wk no''s'!B:B,'Wk no''s'!C:C,FALSE)</f>
        <v>32</v>
      </c>
    </row>
    <row r="6117" spans="1:6" x14ac:dyDescent="0.25">
      <c r="A6117" t="s">
        <v>12516</v>
      </c>
      <c r="C6117" s="1">
        <v>45874</v>
      </c>
      <c r="D6117" t="s">
        <v>2</v>
      </c>
      <c r="E6117" s="8" t="str">
        <f t="shared" si="101"/>
        <v>Blank</v>
      </c>
      <c r="F6117">
        <f>_xlfn.XLOOKUP(C6117,'Wk no''s'!B:B,'Wk no''s'!C:C,FALSE)</f>
        <v>32</v>
      </c>
    </row>
    <row r="6118" spans="1:6" x14ac:dyDescent="0.25">
      <c r="A6118" t="s">
        <v>12517</v>
      </c>
      <c r="B6118">
        <v>0</v>
      </c>
      <c r="C6118" s="1">
        <v>45874</v>
      </c>
      <c r="D6118" t="s">
        <v>2</v>
      </c>
      <c r="E6118" s="8" t="str">
        <f t="shared" si="101"/>
        <v>Blank</v>
      </c>
      <c r="F6118">
        <f>_xlfn.XLOOKUP(C6118,'Wk no''s'!B:B,'Wk no''s'!C:C,FALSE)</f>
        <v>32</v>
      </c>
    </row>
    <row r="6119" spans="1:6" x14ac:dyDescent="0.25">
      <c r="A6119" t="s">
        <v>12518</v>
      </c>
      <c r="C6119" s="1">
        <v>45874</v>
      </c>
      <c r="D6119" t="s">
        <v>2</v>
      </c>
      <c r="E6119" s="8" t="str">
        <f t="shared" si="101"/>
        <v>Blank</v>
      </c>
      <c r="F6119">
        <f>_xlfn.XLOOKUP(C6119,'Wk no''s'!B:B,'Wk no''s'!C:C,FALSE)</f>
        <v>32</v>
      </c>
    </row>
    <row r="6120" spans="1:6" x14ac:dyDescent="0.25">
      <c r="A6120" t="s">
        <v>12519</v>
      </c>
      <c r="B6120">
        <v>16</v>
      </c>
      <c r="C6120" s="1">
        <v>45876</v>
      </c>
      <c r="D6120" t="s">
        <v>2</v>
      </c>
      <c r="E6120" s="8" t="str">
        <f t="shared" si="101"/>
        <v>Not Blank</v>
      </c>
      <c r="F6120">
        <f>_xlfn.XLOOKUP(C6120,'Wk no''s'!B:B,'Wk no''s'!C:C,FALSE)</f>
        <v>32</v>
      </c>
    </row>
    <row r="6121" spans="1:6" x14ac:dyDescent="0.25">
      <c r="A6121" t="s">
        <v>12520</v>
      </c>
      <c r="B6121">
        <v>0</v>
      </c>
      <c r="C6121" s="1">
        <v>45875</v>
      </c>
      <c r="D6121" t="s">
        <v>2</v>
      </c>
      <c r="E6121" s="8" t="str">
        <f t="shared" si="101"/>
        <v>Blank</v>
      </c>
      <c r="F6121">
        <f>_xlfn.XLOOKUP(C6121,'Wk no''s'!B:B,'Wk no''s'!C:C,FALSE)</f>
        <v>32</v>
      </c>
    </row>
    <row r="6122" spans="1:6" x14ac:dyDescent="0.25">
      <c r="A6122" t="s">
        <v>12521</v>
      </c>
      <c r="B6122">
        <v>0</v>
      </c>
      <c r="C6122" s="1">
        <v>45874</v>
      </c>
      <c r="D6122" t="s">
        <v>2</v>
      </c>
      <c r="E6122" s="8" t="str">
        <f t="shared" si="101"/>
        <v>Blank</v>
      </c>
      <c r="F6122">
        <f>_xlfn.XLOOKUP(C6122,'Wk no''s'!B:B,'Wk no''s'!C:C,FALSE)</f>
        <v>32</v>
      </c>
    </row>
    <row r="6123" spans="1:6" x14ac:dyDescent="0.25">
      <c r="A6123" t="s">
        <v>12522</v>
      </c>
      <c r="B6123">
        <v>0</v>
      </c>
      <c r="C6123" s="1">
        <v>45874</v>
      </c>
      <c r="D6123" t="s">
        <v>2</v>
      </c>
      <c r="E6123" s="8" t="str">
        <f t="shared" si="101"/>
        <v>Blank</v>
      </c>
      <c r="F6123">
        <f>_xlfn.XLOOKUP(C6123,'Wk no''s'!B:B,'Wk no''s'!C:C,FALSE)</f>
        <v>32</v>
      </c>
    </row>
    <row r="6124" spans="1:6" x14ac:dyDescent="0.25">
      <c r="A6124" t="s">
        <v>12523</v>
      </c>
      <c r="C6124" s="1">
        <v>45874</v>
      </c>
      <c r="D6124" t="s">
        <v>2</v>
      </c>
      <c r="E6124" s="8" t="str">
        <f t="shared" si="101"/>
        <v>Blank</v>
      </c>
      <c r="F6124">
        <f>_xlfn.XLOOKUP(C6124,'Wk no''s'!B:B,'Wk no''s'!C:C,FALSE)</f>
        <v>32</v>
      </c>
    </row>
    <row r="6125" spans="1:6" x14ac:dyDescent="0.25">
      <c r="A6125" t="s">
        <v>12524</v>
      </c>
      <c r="C6125" s="1">
        <v>45874</v>
      </c>
      <c r="D6125" t="s">
        <v>2</v>
      </c>
      <c r="E6125" s="8" t="str">
        <f t="shared" si="101"/>
        <v>Blank</v>
      </c>
      <c r="F6125">
        <f>_xlfn.XLOOKUP(C6125,'Wk no''s'!B:B,'Wk no''s'!C:C,FALSE)</f>
        <v>32</v>
      </c>
    </row>
    <row r="6126" spans="1:6" x14ac:dyDescent="0.25">
      <c r="A6126" t="s">
        <v>12525</v>
      </c>
      <c r="C6126" s="1">
        <v>45874</v>
      </c>
      <c r="D6126" t="s">
        <v>2</v>
      </c>
      <c r="E6126" s="8" t="str">
        <f t="shared" si="101"/>
        <v>Blank</v>
      </c>
      <c r="F6126">
        <f>_xlfn.XLOOKUP(C6126,'Wk no''s'!B:B,'Wk no''s'!C:C,FALSE)</f>
        <v>32</v>
      </c>
    </row>
    <row r="6127" spans="1:6" x14ac:dyDescent="0.25">
      <c r="A6127" t="s">
        <v>12526</v>
      </c>
      <c r="B6127">
        <v>0</v>
      </c>
      <c r="C6127" s="1">
        <v>45875</v>
      </c>
      <c r="D6127" t="s">
        <v>2</v>
      </c>
      <c r="E6127" s="8" t="str">
        <f t="shared" si="101"/>
        <v>Blank</v>
      </c>
      <c r="F6127">
        <f>_xlfn.XLOOKUP(C6127,'Wk no''s'!B:B,'Wk no''s'!C:C,FALSE)</f>
        <v>32</v>
      </c>
    </row>
    <row r="6128" spans="1:6" x14ac:dyDescent="0.25">
      <c r="A6128" t="s">
        <v>12527</v>
      </c>
      <c r="C6128" s="1">
        <v>45874</v>
      </c>
      <c r="D6128" t="s">
        <v>2</v>
      </c>
      <c r="E6128" s="8" t="str">
        <f t="shared" si="101"/>
        <v>Blank</v>
      </c>
      <c r="F6128">
        <f>_xlfn.XLOOKUP(C6128,'Wk no''s'!B:B,'Wk no''s'!C:C,FALSE)</f>
        <v>32</v>
      </c>
    </row>
    <row r="6129" spans="1:6" x14ac:dyDescent="0.25">
      <c r="A6129" t="s">
        <v>12528</v>
      </c>
      <c r="C6129" s="1">
        <v>45874</v>
      </c>
      <c r="D6129" t="s">
        <v>2</v>
      </c>
      <c r="E6129" s="8" t="str">
        <f t="shared" si="101"/>
        <v>Blank</v>
      </c>
      <c r="F6129">
        <f>_xlfn.XLOOKUP(C6129,'Wk no''s'!B:B,'Wk no''s'!C:C,FALSE)</f>
        <v>32</v>
      </c>
    </row>
    <row r="6130" spans="1:6" x14ac:dyDescent="0.25">
      <c r="A6130" t="s">
        <v>12529</v>
      </c>
      <c r="B6130">
        <v>8</v>
      </c>
      <c r="C6130" s="1">
        <v>45875</v>
      </c>
      <c r="D6130" t="s">
        <v>2</v>
      </c>
      <c r="E6130" s="8" t="str">
        <f t="shared" si="101"/>
        <v>Not Blank</v>
      </c>
      <c r="F6130">
        <f>_xlfn.XLOOKUP(C6130,'Wk no''s'!B:B,'Wk no''s'!C:C,FALSE)</f>
        <v>32</v>
      </c>
    </row>
    <row r="6131" spans="1:6" x14ac:dyDescent="0.25">
      <c r="A6131" t="s">
        <v>12530</v>
      </c>
      <c r="C6131" s="1">
        <v>45874</v>
      </c>
      <c r="D6131" t="s">
        <v>2</v>
      </c>
      <c r="E6131" s="8" t="str">
        <f t="shared" si="101"/>
        <v>Blank</v>
      </c>
      <c r="F6131">
        <f>_xlfn.XLOOKUP(C6131,'Wk no''s'!B:B,'Wk no''s'!C:C,FALSE)</f>
        <v>32</v>
      </c>
    </row>
    <row r="6132" spans="1:6" x14ac:dyDescent="0.25">
      <c r="A6132" t="s">
        <v>12531</v>
      </c>
      <c r="B6132">
        <v>8</v>
      </c>
      <c r="C6132" s="1">
        <v>45875</v>
      </c>
      <c r="D6132" t="s">
        <v>2</v>
      </c>
      <c r="E6132" s="8" t="str">
        <f t="shared" si="101"/>
        <v>Not Blank</v>
      </c>
      <c r="F6132">
        <f>_xlfn.XLOOKUP(C6132,'Wk no''s'!B:B,'Wk no''s'!C:C,FALSE)</f>
        <v>32</v>
      </c>
    </row>
    <row r="6133" spans="1:6" x14ac:dyDescent="0.25">
      <c r="A6133" t="s">
        <v>12532</v>
      </c>
      <c r="C6133" s="1">
        <v>45874</v>
      </c>
      <c r="D6133" t="s">
        <v>2</v>
      </c>
      <c r="E6133" s="8" t="str">
        <f t="shared" si="101"/>
        <v>Blank</v>
      </c>
      <c r="F6133">
        <f>_xlfn.XLOOKUP(C6133,'Wk no''s'!B:B,'Wk no''s'!C:C,FALSE)</f>
        <v>32</v>
      </c>
    </row>
    <row r="6134" spans="1:6" x14ac:dyDescent="0.25">
      <c r="A6134" t="s">
        <v>12533</v>
      </c>
      <c r="B6134">
        <v>0</v>
      </c>
      <c r="C6134" s="1">
        <v>45874</v>
      </c>
      <c r="D6134" t="s">
        <v>2</v>
      </c>
      <c r="E6134" s="8" t="str">
        <f t="shared" si="101"/>
        <v>Blank</v>
      </c>
      <c r="F6134">
        <f>_xlfn.XLOOKUP(C6134,'Wk no''s'!B:B,'Wk no''s'!C:C,FALSE)</f>
        <v>32</v>
      </c>
    </row>
    <row r="6135" spans="1:6" x14ac:dyDescent="0.25">
      <c r="A6135" t="s">
        <v>12534</v>
      </c>
      <c r="B6135">
        <v>8</v>
      </c>
      <c r="C6135" s="1">
        <v>45875</v>
      </c>
      <c r="D6135" t="s">
        <v>2</v>
      </c>
      <c r="E6135" s="8" t="str">
        <f t="shared" si="101"/>
        <v>Not Blank</v>
      </c>
      <c r="F6135">
        <f>_xlfn.XLOOKUP(C6135,'Wk no''s'!B:B,'Wk no''s'!C:C,FALSE)</f>
        <v>32</v>
      </c>
    </row>
    <row r="6136" spans="1:6" x14ac:dyDescent="0.25">
      <c r="A6136" t="s">
        <v>12535</v>
      </c>
      <c r="C6136" s="1">
        <v>45874</v>
      </c>
      <c r="D6136" t="s">
        <v>2</v>
      </c>
      <c r="E6136" s="8" t="str">
        <f t="shared" si="101"/>
        <v>Blank</v>
      </c>
      <c r="F6136">
        <f>_xlfn.XLOOKUP(C6136,'Wk no''s'!B:B,'Wk no''s'!C:C,FALSE)</f>
        <v>32</v>
      </c>
    </row>
    <row r="6137" spans="1:6" x14ac:dyDescent="0.25">
      <c r="A6137" t="s">
        <v>12536</v>
      </c>
      <c r="B6137">
        <v>0</v>
      </c>
      <c r="C6137" s="1">
        <v>45875</v>
      </c>
      <c r="D6137" t="s">
        <v>2</v>
      </c>
      <c r="E6137" s="8" t="str">
        <f t="shared" si="101"/>
        <v>Blank</v>
      </c>
      <c r="F6137">
        <f>_xlfn.XLOOKUP(C6137,'Wk no''s'!B:B,'Wk no''s'!C:C,FALSE)</f>
        <v>32</v>
      </c>
    </row>
    <row r="6138" spans="1:6" x14ac:dyDescent="0.25">
      <c r="A6138" t="s">
        <v>12537</v>
      </c>
      <c r="C6138" s="1">
        <v>45875</v>
      </c>
      <c r="D6138" t="s">
        <v>2</v>
      </c>
      <c r="E6138" s="8" t="str">
        <f t="shared" si="101"/>
        <v>Blank</v>
      </c>
      <c r="F6138">
        <f>_xlfn.XLOOKUP(C6138,'Wk no''s'!B:B,'Wk no''s'!C:C,FALSE)</f>
        <v>32</v>
      </c>
    </row>
    <row r="6139" spans="1:6" x14ac:dyDescent="0.25">
      <c r="A6139" t="s">
        <v>12538</v>
      </c>
      <c r="C6139" s="1">
        <v>45875</v>
      </c>
      <c r="D6139" t="s">
        <v>2</v>
      </c>
      <c r="E6139" s="8" t="str">
        <f t="shared" si="101"/>
        <v>Blank</v>
      </c>
      <c r="F6139">
        <f>_xlfn.XLOOKUP(C6139,'Wk no''s'!B:B,'Wk no''s'!C:C,FALSE)</f>
        <v>32</v>
      </c>
    </row>
    <row r="6140" spans="1:6" x14ac:dyDescent="0.25">
      <c r="A6140" t="s">
        <v>12539</v>
      </c>
      <c r="B6140">
        <v>0</v>
      </c>
      <c r="C6140" s="1">
        <v>45875</v>
      </c>
      <c r="D6140" t="s">
        <v>2</v>
      </c>
      <c r="E6140" s="8" t="str">
        <f t="shared" si="101"/>
        <v>Blank</v>
      </c>
      <c r="F6140">
        <f>_xlfn.XLOOKUP(C6140,'Wk no''s'!B:B,'Wk no''s'!C:C,FALSE)</f>
        <v>32</v>
      </c>
    </row>
    <row r="6141" spans="1:6" x14ac:dyDescent="0.25">
      <c r="A6141" t="s">
        <v>12540</v>
      </c>
      <c r="C6141" s="1">
        <v>45875</v>
      </c>
      <c r="D6141" t="s">
        <v>2</v>
      </c>
      <c r="E6141" s="8" t="str">
        <f t="shared" si="101"/>
        <v>Blank</v>
      </c>
      <c r="F6141">
        <f>_xlfn.XLOOKUP(C6141,'Wk no''s'!B:B,'Wk no''s'!C:C,FALSE)</f>
        <v>32</v>
      </c>
    </row>
    <row r="6142" spans="1:6" x14ac:dyDescent="0.25">
      <c r="A6142" t="s">
        <v>12541</v>
      </c>
      <c r="C6142" s="1">
        <v>45875</v>
      </c>
      <c r="D6142" t="s">
        <v>2</v>
      </c>
      <c r="E6142" s="8" t="str">
        <f t="shared" ref="E6142:E6205" si="102">IF(B6142=0,"Blank","Not Blank")</f>
        <v>Blank</v>
      </c>
      <c r="F6142">
        <f>_xlfn.XLOOKUP(C6142,'Wk no''s'!B:B,'Wk no''s'!C:C,FALSE)</f>
        <v>32</v>
      </c>
    </row>
    <row r="6143" spans="1:6" x14ac:dyDescent="0.25">
      <c r="A6143" t="s">
        <v>12542</v>
      </c>
      <c r="C6143" s="1">
        <v>45875</v>
      </c>
      <c r="D6143" t="s">
        <v>2</v>
      </c>
      <c r="E6143" s="8" t="str">
        <f t="shared" si="102"/>
        <v>Blank</v>
      </c>
      <c r="F6143">
        <f>_xlfn.XLOOKUP(C6143,'Wk no''s'!B:B,'Wk no''s'!C:C,FALSE)</f>
        <v>32</v>
      </c>
    </row>
    <row r="6144" spans="1:6" x14ac:dyDescent="0.25">
      <c r="A6144" t="s">
        <v>12543</v>
      </c>
      <c r="C6144" s="1">
        <v>45875</v>
      </c>
      <c r="D6144" t="s">
        <v>2</v>
      </c>
      <c r="E6144" s="8" t="str">
        <f t="shared" si="102"/>
        <v>Blank</v>
      </c>
      <c r="F6144">
        <f>_xlfn.XLOOKUP(C6144,'Wk no''s'!B:B,'Wk no''s'!C:C,FALSE)</f>
        <v>32</v>
      </c>
    </row>
    <row r="6145" spans="1:6" x14ac:dyDescent="0.25">
      <c r="A6145" t="s">
        <v>12544</v>
      </c>
      <c r="C6145" s="1">
        <v>45875</v>
      </c>
      <c r="D6145" t="s">
        <v>2</v>
      </c>
      <c r="E6145" s="8" t="str">
        <f t="shared" si="102"/>
        <v>Blank</v>
      </c>
      <c r="F6145">
        <f>_xlfn.XLOOKUP(C6145,'Wk no''s'!B:B,'Wk no''s'!C:C,FALSE)</f>
        <v>32</v>
      </c>
    </row>
    <row r="6146" spans="1:6" x14ac:dyDescent="0.25">
      <c r="A6146" t="s">
        <v>12545</v>
      </c>
      <c r="B6146">
        <v>0</v>
      </c>
      <c r="C6146" s="1">
        <v>45875</v>
      </c>
      <c r="D6146" t="s">
        <v>2</v>
      </c>
      <c r="E6146" s="8" t="str">
        <f t="shared" si="102"/>
        <v>Blank</v>
      </c>
      <c r="F6146">
        <f>_xlfn.XLOOKUP(C6146,'Wk no''s'!B:B,'Wk no''s'!C:C,FALSE)</f>
        <v>32</v>
      </c>
    </row>
    <row r="6147" spans="1:6" x14ac:dyDescent="0.25">
      <c r="A6147" t="s">
        <v>12546</v>
      </c>
      <c r="B6147">
        <v>8</v>
      </c>
      <c r="C6147" s="1">
        <v>45876</v>
      </c>
      <c r="D6147" t="s">
        <v>2</v>
      </c>
      <c r="E6147" s="8" t="str">
        <f t="shared" si="102"/>
        <v>Not Blank</v>
      </c>
      <c r="F6147">
        <f>_xlfn.XLOOKUP(C6147,'Wk no''s'!B:B,'Wk no''s'!C:C,FALSE)</f>
        <v>32</v>
      </c>
    </row>
    <row r="6148" spans="1:6" x14ac:dyDescent="0.25">
      <c r="A6148" t="s">
        <v>12547</v>
      </c>
      <c r="B6148">
        <v>16</v>
      </c>
      <c r="C6148" s="1">
        <v>45877</v>
      </c>
      <c r="D6148" t="s">
        <v>2</v>
      </c>
      <c r="E6148" s="8" t="str">
        <f t="shared" si="102"/>
        <v>Not Blank</v>
      </c>
      <c r="F6148">
        <f>_xlfn.XLOOKUP(C6148,'Wk no''s'!B:B,'Wk no''s'!C:C,FALSE)</f>
        <v>32</v>
      </c>
    </row>
    <row r="6149" spans="1:6" x14ac:dyDescent="0.25">
      <c r="A6149" t="s">
        <v>12548</v>
      </c>
      <c r="B6149">
        <v>0</v>
      </c>
      <c r="C6149" s="1">
        <v>45875</v>
      </c>
      <c r="D6149" t="s">
        <v>2</v>
      </c>
      <c r="E6149" s="8" t="str">
        <f t="shared" si="102"/>
        <v>Blank</v>
      </c>
      <c r="F6149">
        <f>_xlfn.XLOOKUP(C6149,'Wk no''s'!B:B,'Wk no''s'!C:C,FALSE)</f>
        <v>32</v>
      </c>
    </row>
    <row r="6150" spans="1:6" x14ac:dyDescent="0.25">
      <c r="A6150" t="s">
        <v>12549</v>
      </c>
      <c r="B6150">
        <v>0</v>
      </c>
      <c r="C6150" s="1">
        <v>45875</v>
      </c>
      <c r="D6150" t="s">
        <v>2</v>
      </c>
      <c r="E6150" s="8" t="str">
        <f t="shared" si="102"/>
        <v>Blank</v>
      </c>
      <c r="F6150">
        <f>_xlfn.XLOOKUP(C6150,'Wk no''s'!B:B,'Wk no''s'!C:C,FALSE)</f>
        <v>32</v>
      </c>
    </row>
    <row r="6151" spans="1:6" x14ac:dyDescent="0.25">
      <c r="A6151" t="s">
        <v>12550</v>
      </c>
      <c r="C6151" s="1">
        <v>45875</v>
      </c>
      <c r="D6151" t="s">
        <v>2</v>
      </c>
      <c r="E6151" s="8" t="str">
        <f t="shared" si="102"/>
        <v>Blank</v>
      </c>
      <c r="F6151">
        <f>_xlfn.XLOOKUP(C6151,'Wk no''s'!B:B,'Wk no''s'!C:C,FALSE)</f>
        <v>32</v>
      </c>
    </row>
    <row r="6152" spans="1:6" x14ac:dyDescent="0.25">
      <c r="A6152" t="s">
        <v>12551</v>
      </c>
      <c r="C6152" s="1">
        <v>45875</v>
      </c>
      <c r="D6152" t="s">
        <v>2</v>
      </c>
      <c r="E6152" s="8" t="str">
        <f t="shared" si="102"/>
        <v>Blank</v>
      </c>
      <c r="F6152">
        <f>_xlfn.XLOOKUP(C6152,'Wk no''s'!B:B,'Wk no''s'!C:C,FALSE)</f>
        <v>32</v>
      </c>
    </row>
    <row r="6153" spans="1:6" x14ac:dyDescent="0.25">
      <c r="A6153" t="s">
        <v>12552</v>
      </c>
      <c r="B6153">
        <v>0</v>
      </c>
      <c r="C6153" s="1">
        <v>45875</v>
      </c>
      <c r="D6153" t="s">
        <v>2</v>
      </c>
      <c r="E6153" s="8" t="str">
        <f t="shared" si="102"/>
        <v>Blank</v>
      </c>
      <c r="F6153">
        <f>_xlfn.XLOOKUP(C6153,'Wk no''s'!B:B,'Wk no''s'!C:C,FALSE)</f>
        <v>32</v>
      </c>
    </row>
    <row r="6154" spans="1:6" x14ac:dyDescent="0.25">
      <c r="A6154" t="s">
        <v>12553</v>
      </c>
      <c r="B6154">
        <v>0</v>
      </c>
      <c r="C6154" s="1">
        <v>45877</v>
      </c>
      <c r="D6154" t="s">
        <v>2</v>
      </c>
      <c r="E6154" s="8" t="str">
        <f t="shared" si="102"/>
        <v>Blank</v>
      </c>
      <c r="F6154">
        <f>_xlfn.XLOOKUP(C6154,'Wk no''s'!B:B,'Wk no''s'!C:C,FALSE)</f>
        <v>32</v>
      </c>
    </row>
    <row r="6155" spans="1:6" x14ac:dyDescent="0.25">
      <c r="A6155" t="s">
        <v>12554</v>
      </c>
      <c r="B6155">
        <v>8</v>
      </c>
      <c r="C6155" s="1">
        <v>45876</v>
      </c>
      <c r="D6155" t="s">
        <v>2</v>
      </c>
      <c r="E6155" s="8" t="str">
        <f t="shared" si="102"/>
        <v>Not Blank</v>
      </c>
      <c r="F6155">
        <f>_xlfn.XLOOKUP(C6155,'Wk no''s'!B:B,'Wk no''s'!C:C,FALSE)</f>
        <v>32</v>
      </c>
    </row>
    <row r="6156" spans="1:6" x14ac:dyDescent="0.25">
      <c r="A6156" t="s">
        <v>12555</v>
      </c>
      <c r="C6156" s="1">
        <v>45875</v>
      </c>
      <c r="D6156" t="s">
        <v>2</v>
      </c>
      <c r="E6156" s="8" t="str">
        <f t="shared" si="102"/>
        <v>Blank</v>
      </c>
      <c r="F6156">
        <f>_xlfn.XLOOKUP(C6156,'Wk no''s'!B:B,'Wk no''s'!C:C,FALSE)</f>
        <v>32</v>
      </c>
    </row>
    <row r="6157" spans="1:6" x14ac:dyDescent="0.25">
      <c r="A6157" t="s">
        <v>12556</v>
      </c>
      <c r="B6157">
        <v>0</v>
      </c>
      <c r="C6157" s="1">
        <v>45875</v>
      </c>
      <c r="D6157" t="s">
        <v>2</v>
      </c>
      <c r="E6157" s="8" t="str">
        <f t="shared" si="102"/>
        <v>Blank</v>
      </c>
      <c r="F6157">
        <f>_xlfn.XLOOKUP(C6157,'Wk no''s'!B:B,'Wk no''s'!C:C,FALSE)</f>
        <v>32</v>
      </c>
    </row>
    <row r="6158" spans="1:6" x14ac:dyDescent="0.25">
      <c r="A6158" t="s">
        <v>12557</v>
      </c>
      <c r="B6158">
        <v>0</v>
      </c>
      <c r="C6158" s="1">
        <v>45875</v>
      </c>
      <c r="D6158" t="s">
        <v>2</v>
      </c>
      <c r="E6158" s="8" t="str">
        <f t="shared" si="102"/>
        <v>Blank</v>
      </c>
      <c r="F6158">
        <f>_xlfn.XLOOKUP(C6158,'Wk no''s'!B:B,'Wk no''s'!C:C,FALSE)</f>
        <v>32</v>
      </c>
    </row>
    <row r="6159" spans="1:6" x14ac:dyDescent="0.25">
      <c r="A6159" t="s">
        <v>12558</v>
      </c>
      <c r="C6159" s="1">
        <v>45875</v>
      </c>
      <c r="D6159" t="s">
        <v>2</v>
      </c>
      <c r="E6159" s="8" t="str">
        <f t="shared" si="102"/>
        <v>Blank</v>
      </c>
      <c r="F6159">
        <f>_xlfn.XLOOKUP(C6159,'Wk no''s'!B:B,'Wk no''s'!C:C,FALSE)</f>
        <v>32</v>
      </c>
    </row>
    <row r="6160" spans="1:6" x14ac:dyDescent="0.25">
      <c r="A6160" t="s">
        <v>12559</v>
      </c>
      <c r="B6160">
        <v>0</v>
      </c>
      <c r="C6160" s="1">
        <v>45875</v>
      </c>
      <c r="D6160" t="s">
        <v>2</v>
      </c>
      <c r="E6160" s="8" t="str">
        <f t="shared" si="102"/>
        <v>Blank</v>
      </c>
      <c r="F6160">
        <f>_xlfn.XLOOKUP(C6160,'Wk no''s'!B:B,'Wk no''s'!C:C,FALSE)</f>
        <v>32</v>
      </c>
    </row>
    <row r="6161" spans="1:6" x14ac:dyDescent="0.25">
      <c r="A6161" t="s">
        <v>12560</v>
      </c>
      <c r="B6161">
        <v>8</v>
      </c>
      <c r="C6161" s="1">
        <v>45876</v>
      </c>
      <c r="D6161" t="s">
        <v>2</v>
      </c>
      <c r="E6161" s="8" t="str">
        <f t="shared" si="102"/>
        <v>Not Blank</v>
      </c>
      <c r="F6161">
        <f>_xlfn.XLOOKUP(C6161,'Wk no''s'!B:B,'Wk no''s'!C:C,FALSE)</f>
        <v>32</v>
      </c>
    </row>
    <row r="6162" spans="1:6" x14ac:dyDescent="0.25">
      <c r="A6162" t="s">
        <v>12561</v>
      </c>
      <c r="B6162">
        <v>8</v>
      </c>
      <c r="C6162" s="1">
        <v>45876</v>
      </c>
      <c r="D6162" t="s">
        <v>2</v>
      </c>
      <c r="E6162" s="8" t="str">
        <f t="shared" si="102"/>
        <v>Not Blank</v>
      </c>
      <c r="F6162">
        <f>_xlfn.XLOOKUP(C6162,'Wk no''s'!B:B,'Wk no''s'!C:C,FALSE)</f>
        <v>32</v>
      </c>
    </row>
    <row r="6163" spans="1:6" x14ac:dyDescent="0.25">
      <c r="A6163" t="s">
        <v>12562</v>
      </c>
      <c r="B6163">
        <v>0</v>
      </c>
      <c r="C6163" s="1">
        <v>45875</v>
      </c>
      <c r="D6163" t="s">
        <v>2</v>
      </c>
      <c r="E6163" s="8" t="str">
        <f t="shared" si="102"/>
        <v>Blank</v>
      </c>
      <c r="F6163">
        <f>_xlfn.XLOOKUP(C6163,'Wk no''s'!B:B,'Wk no''s'!C:C,FALSE)</f>
        <v>32</v>
      </c>
    </row>
    <row r="6164" spans="1:6" x14ac:dyDescent="0.25">
      <c r="A6164" t="s">
        <v>12563</v>
      </c>
      <c r="C6164" s="1">
        <v>45875</v>
      </c>
      <c r="D6164" t="s">
        <v>2</v>
      </c>
      <c r="E6164" s="8" t="str">
        <f t="shared" si="102"/>
        <v>Blank</v>
      </c>
      <c r="F6164">
        <f>_xlfn.XLOOKUP(C6164,'Wk no''s'!B:B,'Wk no''s'!C:C,FALSE)</f>
        <v>32</v>
      </c>
    </row>
    <row r="6165" spans="1:6" x14ac:dyDescent="0.25">
      <c r="A6165" t="s">
        <v>12564</v>
      </c>
      <c r="B6165">
        <v>16</v>
      </c>
      <c r="C6165" s="1">
        <v>45877</v>
      </c>
      <c r="D6165" t="s">
        <v>2</v>
      </c>
      <c r="E6165" s="8" t="str">
        <f t="shared" si="102"/>
        <v>Not Blank</v>
      </c>
      <c r="F6165">
        <f>_xlfn.XLOOKUP(C6165,'Wk no''s'!B:B,'Wk no''s'!C:C,FALSE)</f>
        <v>32</v>
      </c>
    </row>
    <row r="6166" spans="1:6" x14ac:dyDescent="0.25">
      <c r="A6166" t="s">
        <v>12565</v>
      </c>
      <c r="B6166">
        <v>16</v>
      </c>
      <c r="C6166" s="1">
        <v>45877</v>
      </c>
      <c r="D6166" t="s">
        <v>2</v>
      </c>
      <c r="E6166" s="8" t="str">
        <f t="shared" si="102"/>
        <v>Not Blank</v>
      </c>
      <c r="F6166">
        <f>_xlfn.XLOOKUP(C6166,'Wk no''s'!B:B,'Wk no''s'!C:C,FALSE)</f>
        <v>32</v>
      </c>
    </row>
    <row r="6167" spans="1:6" x14ac:dyDescent="0.25">
      <c r="A6167" t="s">
        <v>12566</v>
      </c>
      <c r="B6167">
        <v>0</v>
      </c>
      <c r="C6167" s="1">
        <v>45875</v>
      </c>
      <c r="D6167" t="s">
        <v>2</v>
      </c>
      <c r="E6167" s="8" t="str">
        <f t="shared" si="102"/>
        <v>Blank</v>
      </c>
      <c r="F6167">
        <f>_xlfn.XLOOKUP(C6167,'Wk no''s'!B:B,'Wk no''s'!C:C,FALSE)</f>
        <v>32</v>
      </c>
    </row>
    <row r="6168" spans="1:6" x14ac:dyDescent="0.25">
      <c r="A6168" t="s">
        <v>12567</v>
      </c>
      <c r="B6168">
        <v>0</v>
      </c>
      <c r="C6168" s="1">
        <v>45875</v>
      </c>
      <c r="D6168" t="s">
        <v>2</v>
      </c>
      <c r="E6168" s="8" t="str">
        <f t="shared" si="102"/>
        <v>Blank</v>
      </c>
      <c r="F6168">
        <f>_xlfn.XLOOKUP(C6168,'Wk no''s'!B:B,'Wk no''s'!C:C,FALSE)</f>
        <v>32</v>
      </c>
    </row>
    <row r="6169" spans="1:6" x14ac:dyDescent="0.25">
      <c r="A6169" t="s">
        <v>12568</v>
      </c>
      <c r="C6169" s="1">
        <v>45875</v>
      </c>
      <c r="D6169" t="s">
        <v>2</v>
      </c>
      <c r="E6169" s="8" t="str">
        <f t="shared" si="102"/>
        <v>Blank</v>
      </c>
      <c r="F6169">
        <f>_xlfn.XLOOKUP(C6169,'Wk no''s'!B:B,'Wk no''s'!C:C,FALSE)</f>
        <v>32</v>
      </c>
    </row>
    <row r="6170" spans="1:6" x14ac:dyDescent="0.25">
      <c r="A6170" t="s">
        <v>12569</v>
      </c>
      <c r="C6170" s="1">
        <v>45875</v>
      </c>
      <c r="D6170" t="s">
        <v>2</v>
      </c>
      <c r="E6170" s="8" t="str">
        <f t="shared" si="102"/>
        <v>Blank</v>
      </c>
      <c r="F6170">
        <f>_xlfn.XLOOKUP(C6170,'Wk no''s'!B:B,'Wk no''s'!C:C,FALSE)</f>
        <v>32</v>
      </c>
    </row>
    <row r="6171" spans="1:6" x14ac:dyDescent="0.25">
      <c r="A6171" t="s">
        <v>12570</v>
      </c>
      <c r="B6171">
        <v>16</v>
      </c>
      <c r="C6171" s="1">
        <v>45876</v>
      </c>
      <c r="D6171" t="s">
        <v>2</v>
      </c>
      <c r="E6171" s="8" t="str">
        <f t="shared" si="102"/>
        <v>Not Blank</v>
      </c>
      <c r="F6171">
        <f>_xlfn.XLOOKUP(C6171,'Wk no''s'!B:B,'Wk no''s'!C:C,FALSE)</f>
        <v>32</v>
      </c>
    </row>
    <row r="6172" spans="1:6" x14ac:dyDescent="0.25">
      <c r="A6172" t="s">
        <v>12571</v>
      </c>
      <c r="B6172">
        <v>0</v>
      </c>
      <c r="C6172" s="1">
        <v>45876</v>
      </c>
      <c r="D6172" t="s">
        <v>2</v>
      </c>
      <c r="E6172" s="8" t="str">
        <f t="shared" si="102"/>
        <v>Blank</v>
      </c>
      <c r="F6172">
        <f>_xlfn.XLOOKUP(C6172,'Wk no''s'!B:B,'Wk no''s'!C:C,FALSE)</f>
        <v>32</v>
      </c>
    </row>
    <row r="6173" spans="1:6" x14ac:dyDescent="0.25">
      <c r="A6173" t="s">
        <v>12572</v>
      </c>
      <c r="C6173" s="1">
        <v>45876</v>
      </c>
      <c r="D6173" t="s">
        <v>2</v>
      </c>
      <c r="E6173" s="8" t="str">
        <f t="shared" si="102"/>
        <v>Blank</v>
      </c>
      <c r="F6173">
        <f>_xlfn.XLOOKUP(C6173,'Wk no''s'!B:B,'Wk no''s'!C:C,FALSE)</f>
        <v>32</v>
      </c>
    </row>
    <row r="6174" spans="1:6" x14ac:dyDescent="0.25">
      <c r="A6174" t="s">
        <v>12573</v>
      </c>
      <c r="B6174">
        <v>0</v>
      </c>
      <c r="C6174" s="1">
        <v>45876</v>
      </c>
      <c r="D6174" t="s">
        <v>2</v>
      </c>
      <c r="E6174" s="8" t="str">
        <f t="shared" si="102"/>
        <v>Blank</v>
      </c>
      <c r="F6174">
        <f>_xlfn.XLOOKUP(C6174,'Wk no''s'!B:B,'Wk no''s'!C:C,FALSE)</f>
        <v>32</v>
      </c>
    </row>
    <row r="6175" spans="1:6" x14ac:dyDescent="0.25">
      <c r="A6175" t="s">
        <v>12574</v>
      </c>
      <c r="C6175" s="1">
        <v>45876</v>
      </c>
      <c r="D6175" t="s">
        <v>2</v>
      </c>
      <c r="E6175" s="8" t="str">
        <f t="shared" si="102"/>
        <v>Blank</v>
      </c>
      <c r="F6175">
        <f>_xlfn.XLOOKUP(C6175,'Wk no''s'!B:B,'Wk no''s'!C:C,FALSE)</f>
        <v>32</v>
      </c>
    </row>
    <row r="6176" spans="1:6" x14ac:dyDescent="0.25">
      <c r="A6176" t="s">
        <v>12575</v>
      </c>
      <c r="B6176">
        <v>0</v>
      </c>
      <c r="C6176" s="1">
        <v>45876</v>
      </c>
      <c r="D6176" t="s">
        <v>2</v>
      </c>
      <c r="E6176" s="8" t="str">
        <f t="shared" si="102"/>
        <v>Blank</v>
      </c>
      <c r="F6176">
        <f>_xlfn.XLOOKUP(C6176,'Wk no''s'!B:B,'Wk no''s'!C:C,FALSE)</f>
        <v>32</v>
      </c>
    </row>
    <row r="6177" spans="1:6" x14ac:dyDescent="0.25">
      <c r="A6177" t="s">
        <v>12576</v>
      </c>
      <c r="C6177" s="1">
        <v>45876</v>
      </c>
      <c r="D6177" t="s">
        <v>2</v>
      </c>
      <c r="E6177" s="8" t="str">
        <f t="shared" si="102"/>
        <v>Blank</v>
      </c>
      <c r="F6177">
        <f>_xlfn.XLOOKUP(C6177,'Wk no''s'!B:B,'Wk no''s'!C:C,FALSE)</f>
        <v>32</v>
      </c>
    </row>
    <row r="6178" spans="1:6" x14ac:dyDescent="0.25">
      <c r="A6178" t="s">
        <v>12577</v>
      </c>
      <c r="C6178" s="1">
        <v>45876</v>
      </c>
      <c r="D6178" t="s">
        <v>2</v>
      </c>
      <c r="E6178" s="8" t="str">
        <f t="shared" si="102"/>
        <v>Blank</v>
      </c>
      <c r="F6178">
        <f>_xlfn.XLOOKUP(C6178,'Wk no''s'!B:B,'Wk no''s'!C:C,FALSE)</f>
        <v>32</v>
      </c>
    </row>
    <row r="6179" spans="1:6" x14ac:dyDescent="0.25">
      <c r="A6179" t="s">
        <v>12578</v>
      </c>
      <c r="B6179">
        <v>0</v>
      </c>
      <c r="C6179" s="1">
        <v>45876</v>
      </c>
      <c r="D6179" t="s">
        <v>2</v>
      </c>
      <c r="E6179" s="8" t="str">
        <f t="shared" si="102"/>
        <v>Blank</v>
      </c>
      <c r="F6179">
        <f>_xlfn.XLOOKUP(C6179,'Wk no''s'!B:B,'Wk no''s'!C:C,FALSE)</f>
        <v>32</v>
      </c>
    </row>
    <row r="6180" spans="1:6" x14ac:dyDescent="0.25">
      <c r="A6180" t="s">
        <v>12579</v>
      </c>
      <c r="C6180" s="1">
        <v>45876</v>
      </c>
      <c r="D6180" t="s">
        <v>2</v>
      </c>
      <c r="E6180" s="8" t="str">
        <f t="shared" si="102"/>
        <v>Blank</v>
      </c>
      <c r="F6180">
        <f>_xlfn.XLOOKUP(C6180,'Wk no''s'!B:B,'Wk no''s'!C:C,FALSE)</f>
        <v>32</v>
      </c>
    </row>
    <row r="6181" spans="1:6" x14ac:dyDescent="0.25">
      <c r="A6181" t="s">
        <v>12580</v>
      </c>
      <c r="C6181" s="1">
        <v>45876</v>
      </c>
      <c r="D6181" t="s">
        <v>2</v>
      </c>
      <c r="E6181" s="8" t="str">
        <f t="shared" si="102"/>
        <v>Blank</v>
      </c>
      <c r="F6181">
        <f>_xlfn.XLOOKUP(C6181,'Wk no''s'!B:B,'Wk no''s'!C:C,FALSE)</f>
        <v>32</v>
      </c>
    </row>
    <row r="6182" spans="1:6" x14ac:dyDescent="0.25">
      <c r="A6182" t="s">
        <v>12581</v>
      </c>
      <c r="B6182">
        <v>0</v>
      </c>
      <c r="C6182" s="1">
        <v>45876</v>
      </c>
      <c r="D6182" t="s">
        <v>2</v>
      </c>
      <c r="E6182" s="8" t="str">
        <f t="shared" si="102"/>
        <v>Blank</v>
      </c>
      <c r="F6182">
        <f>_xlfn.XLOOKUP(C6182,'Wk no''s'!B:B,'Wk no''s'!C:C,FALSE)</f>
        <v>32</v>
      </c>
    </row>
    <row r="6183" spans="1:6" x14ac:dyDescent="0.25">
      <c r="A6183" t="s">
        <v>12582</v>
      </c>
      <c r="C6183" s="1">
        <v>45876</v>
      </c>
      <c r="D6183" t="s">
        <v>2</v>
      </c>
      <c r="E6183" s="8" t="str">
        <f t="shared" si="102"/>
        <v>Blank</v>
      </c>
      <c r="F6183">
        <f>_xlfn.XLOOKUP(C6183,'Wk no''s'!B:B,'Wk no''s'!C:C,FALSE)</f>
        <v>32</v>
      </c>
    </row>
    <row r="6184" spans="1:6" x14ac:dyDescent="0.25">
      <c r="A6184" t="s">
        <v>12583</v>
      </c>
      <c r="C6184" s="1">
        <v>45876</v>
      </c>
      <c r="D6184" t="s">
        <v>2</v>
      </c>
      <c r="E6184" s="8" t="str">
        <f t="shared" si="102"/>
        <v>Blank</v>
      </c>
      <c r="F6184">
        <f>_xlfn.XLOOKUP(C6184,'Wk no''s'!B:B,'Wk no''s'!C:C,FALSE)</f>
        <v>32</v>
      </c>
    </row>
    <row r="6185" spans="1:6" x14ac:dyDescent="0.25">
      <c r="A6185" t="s">
        <v>12584</v>
      </c>
      <c r="C6185" s="1">
        <v>45876</v>
      </c>
      <c r="D6185" t="s">
        <v>2</v>
      </c>
      <c r="E6185" s="8" t="str">
        <f t="shared" si="102"/>
        <v>Blank</v>
      </c>
      <c r="F6185">
        <f>_xlfn.XLOOKUP(C6185,'Wk no''s'!B:B,'Wk no''s'!C:C,FALSE)</f>
        <v>32</v>
      </c>
    </row>
    <row r="6186" spans="1:6" x14ac:dyDescent="0.25">
      <c r="A6186" t="s">
        <v>12585</v>
      </c>
      <c r="C6186" s="1">
        <v>45876</v>
      </c>
      <c r="D6186" t="s">
        <v>2</v>
      </c>
      <c r="E6186" s="8" t="str">
        <f t="shared" si="102"/>
        <v>Blank</v>
      </c>
      <c r="F6186">
        <f>_xlfn.XLOOKUP(C6186,'Wk no''s'!B:B,'Wk no''s'!C:C,FALSE)</f>
        <v>32</v>
      </c>
    </row>
    <row r="6187" spans="1:6" x14ac:dyDescent="0.25">
      <c r="A6187" t="s">
        <v>12586</v>
      </c>
      <c r="B6187">
        <v>0</v>
      </c>
      <c r="C6187" s="1">
        <v>45876</v>
      </c>
      <c r="D6187" t="s">
        <v>2</v>
      </c>
      <c r="E6187" s="8" t="str">
        <f t="shared" si="102"/>
        <v>Blank</v>
      </c>
      <c r="F6187">
        <f>_xlfn.XLOOKUP(C6187,'Wk no''s'!B:B,'Wk no''s'!C:C,FALSE)</f>
        <v>32</v>
      </c>
    </row>
    <row r="6188" spans="1:6" x14ac:dyDescent="0.25">
      <c r="A6188" t="s">
        <v>12587</v>
      </c>
      <c r="C6188" s="1">
        <v>45876</v>
      </c>
      <c r="D6188" t="s">
        <v>2</v>
      </c>
      <c r="E6188" s="8" t="str">
        <f t="shared" si="102"/>
        <v>Blank</v>
      </c>
      <c r="F6188">
        <f>_xlfn.XLOOKUP(C6188,'Wk no''s'!B:B,'Wk no''s'!C:C,FALSE)</f>
        <v>32</v>
      </c>
    </row>
    <row r="6189" spans="1:6" x14ac:dyDescent="0.25">
      <c r="A6189" t="s">
        <v>12588</v>
      </c>
      <c r="C6189" s="1">
        <v>45876</v>
      </c>
      <c r="D6189" t="s">
        <v>2</v>
      </c>
      <c r="E6189" s="8" t="str">
        <f t="shared" si="102"/>
        <v>Blank</v>
      </c>
      <c r="F6189">
        <f>_xlfn.XLOOKUP(C6189,'Wk no''s'!B:B,'Wk no''s'!C:C,FALSE)</f>
        <v>32</v>
      </c>
    </row>
    <row r="6190" spans="1:6" x14ac:dyDescent="0.25">
      <c r="A6190" t="s">
        <v>12589</v>
      </c>
      <c r="C6190" s="1">
        <v>45876</v>
      </c>
      <c r="D6190" t="s">
        <v>2</v>
      </c>
      <c r="E6190" s="8" t="str">
        <f t="shared" si="102"/>
        <v>Blank</v>
      </c>
      <c r="F6190">
        <f>_xlfn.XLOOKUP(C6190,'Wk no''s'!B:B,'Wk no''s'!C:C,FALSE)</f>
        <v>32</v>
      </c>
    </row>
    <row r="6191" spans="1:6" x14ac:dyDescent="0.25">
      <c r="A6191" t="s">
        <v>12590</v>
      </c>
      <c r="C6191" s="1">
        <v>45876</v>
      </c>
      <c r="D6191" t="s">
        <v>2</v>
      </c>
      <c r="E6191" s="8" t="str">
        <f t="shared" si="102"/>
        <v>Blank</v>
      </c>
      <c r="F6191">
        <f>_xlfn.XLOOKUP(C6191,'Wk no''s'!B:B,'Wk no''s'!C:C,FALSE)</f>
        <v>32</v>
      </c>
    </row>
    <row r="6192" spans="1:6" x14ac:dyDescent="0.25">
      <c r="A6192" t="s">
        <v>12591</v>
      </c>
      <c r="C6192" s="1">
        <v>45876</v>
      </c>
      <c r="D6192" t="s">
        <v>2</v>
      </c>
      <c r="E6192" s="8" t="str">
        <f t="shared" si="102"/>
        <v>Blank</v>
      </c>
      <c r="F6192">
        <f>_xlfn.XLOOKUP(C6192,'Wk no''s'!B:B,'Wk no''s'!C:C,FALSE)</f>
        <v>32</v>
      </c>
    </row>
    <row r="6193" spans="1:6" x14ac:dyDescent="0.25">
      <c r="A6193" t="s">
        <v>12592</v>
      </c>
      <c r="C6193" s="1">
        <v>45876</v>
      </c>
      <c r="D6193" t="s">
        <v>2</v>
      </c>
      <c r="E6193" s="8" t="str">
        <f t="shared" si="102"/>
        <v>Blank</v>
      </c>
      <c r="F6193">
        <f>_xlfn.XLOOKUP(C6193,'Wk no''s'!B:B,'Wk no''s'!C:C,FALSE)</f>
        <v>32</v>
      </c>
    </row>
    <row r="6194" spans="1:6" x14ac:dyDescent="0.25">
      <c r="A6194" t="s">
        <v>12593</v>
      </c>
      <c r="B6194">
        <v>0</v>
      </c>
      <c r="C6194" s="1">
        <v>45876</v>
      </c>
      <c r="D6194" t="s">
        <v>2</v>
      </c>
      <c r="E6194" s="8" t="str">
        <f t="shared" si="102"/>
        <v>Blank</v>
      </c>
      <c r="F6194">
        <f>_xlfn.XLOOKUP(C6194,'Wk no''s'!B:B,'Wk no''s'!C:C,FALSE)</f>
        <v>32</v>
      </c>
    </row>
    <row r="6195" spans="1:6" x14ac:dyDescent="0.25">
      <c r="A6195" t="s">
        <v>12594</v>
      </c>
      <c r="C6195" s="1">
        <v>45876</v>
      </c>
      <c r="D6195" t="s">
        <v>2</v>
      </c>
      <c r="E6195" s="8" t="str">
        <f t="shared" si="102"/>
        <v>Blank</v>
      </c>
      <c r="F6195">
        <f>_xlfn.XLOOKUP(C6195,'Wk no''s'!B:B,'Wk no''s'!C:C,FALSE)</f>
        <v>32</v>
      </c>
    </row>
    <row r="6196" spans="1:6" x14ac:dyDescent="0.25">
      <c r="A6196" t="s">
        <v>12595</v>
      </c>
      <c r="B6196">
        <v>8</v>
      </c>
      <c r="C6196" s="1">
        <v>45877</v>
      </c>
      <c r="D6196" t="s">
        <v>2</v>
      </c>
      <c r="E6196" s="8" t="str">
        <f t="shared" si="102"/>
        <v>Not Blank</v>
      </c>
      <c r="F6196">
        <f>_xlfn.XLOOKUP(C6196,'Wk no''s'!B:B,'Wk no''s'!C:C,FALSE)</f>
        <v>32</v>
      </c>
    </row>
    <row r="6197" spans="1:6" x14ac:dyDescent="0.25">
      <c r="A6197" t="s">
        <v>12596</v>
      </c>
      <c r="C6197" s="1">
        <v>45876</v>
      </c>
      <c r="D6197" t="s">
        <v>2</v>
      </c>
      <c r="E6197" s="8" t="str">
        <f t="shared" si="102"/>
        <v>Blank</v>
      </c>
      <c r="F6197">
        <f>_xlfn.XLOOKUP(C6197,'Wk no''s'!B:B,'Wk no''s'!C:C,FALSE)</f>
        <v>32</v>
      </c>
    </row>
    <row r="6198" spans="1:6" x14ac:dyDescent="0.25">
      <c r="A6198" t="s">
        <v>12597</v>
      </c>
      <c r="B6198">
        <v>0</v>
      </c>
      <c r="C6198" s="1">
        <v>45877</v>
      </c>
      <c r="D6198" t="s">
        <v>2</v>
      </c>
      <c r="E6198" s="8" t="str">
        <f t="shared" si="102"/>
        <v>Blank</v>
      </c>
      <c r="F6198">
        <f>_xlfn.XLOOKUP(C6198,'Wk no''s'!B:B,'Wk no''s'!C:C,FALSE)</f>
        <v>32</v>
      </c>
    </row>
    <row r="6199" spans="1:6" x14ac:dyDescent="0.25">
      <c r="A6199" t="s">
        <v>12598</v>
      </c>
      <c r="C6199" s="1">
        <v>45877</v>
      </c>
      <c r="D6199" t="s">
        <v>2</v>
      </c>
      <c r="E6199" s="8" t="str">
        <f t="shared" si="102"/>
        <v>Blank</v>
      </c>
      <c r="F6199">
        <f>_xlfn.XLOOKUP(C6199,'Wk no''s'!B:B,'Wk no''s'!C:C,FALSE)</f>
        <v>32</v>
      </c>
    </row>
    <row r="6200" spans="1:6" x14ac:dyDescent="0.25">
      <c r="A6200" t="s">
        <v>12599</v>
      </c>
      <c r="C6200" s="1">
        <v>45877</v>
      </c>
      <c r="D6200" t="s">
        <v>2</v>
      </c>
      <c r="E6200" s="8" t="str">
        <f t="shared" si="102"/>
        <v>Blank</v>
      </c>
      <c r="F6200">
        <f>_xlfn.XLOOKUP(C6200,'Wk no''s'!B:B,'Wk no''s'!C:C,FALSE)</f>
        <v>32</v>
      </c>
    </row>
    <row r="6201" spans="1:6" x14ac:dyDescent="0.25">
      <c r="A6201" t="s">
        <v>12600</v>
      </c>
      <c r="B6201">
        <v>0</v>
      </c>
      <c r="C6201" s="1">
        <v>45877</v>
      </c>
      <c r="D6201" t="s">
        <v>2</v>
      </c>
      <c r="E6201" s="8" t="str">
        <f t="shared" si="102"/>
        <v>Blank</v>
      </c>
      <c r="F6201">
        <f>_xlfn.XLOOKUP(C6201,'Wk no''s'!B:B,'Wk no''s'!C:C,FALSE)</f>
        <v>32</v>
      </c>
    </row>
    <row r="6202" spans="1:6" x14ac:dyDescent="0.25">
      <c r="A6202" t="s">
        <v>12601</v>
      </c>
      <c r="B6202">
        <v>0</v>
      </c>
      <c r="C6202" s="1">
        <v>45877</v>
      </c>
      <c r="D6202" t="s">
        <v>2</v>
      </c>
      <c r="E6202" s="8" t="str">
        <f t="shared" si="102"/>
        <v>Blank</v>
      </c>
      <c r="F6202">
        <f>_xlfn.XLOOKUP(C6202,'Wk no''s'!B:B,'Wk no''s'!C:C,FALSE)</f>
        <v>32</v>
      </c>
    </row>
    <row r="6203" spans="1:6" x14ac:dyDescent="0.25">
      <c r="A6203" t="s">
        <v>12602</v>
      </c>
      <c r="B6203">
        <v>0</v>
      </c>
      <c r="C6203" s="1">
        <v>45877</v>
      </c>
      <c r="D6203" t="s">
        <v>2</v>
      </c>
      <c r="E6203" s="8" t="str">
        <f t="shared" si="102"/>
        <v>Blank</v>
      </c>
      <c r="F6203">
        <f>_xlfn.XLOOKUP(C6203,'Wk no''s'!B:B,'Wk no''s'!C:C,FALSE)</f>
        <v>32</v>
      </c>
    </row>
    <row r="6204" spans="1:6" x14ac:dyDescent="0.25">
      <c r="A6204" t="s">
        <v>12603</v>
      </c>
      <c r="B6204">
        <v>0</v>
      </c>
      <c r="C6204" s="1">
        <v>45877</v>
      </c>
      <c r="D6204" t="s">
        <v>2</v>
      </c>
      <c r="E6204" s="8" t="str">
        <f t="shared" si="102"/>
        <v>Blank</v>
      </c>
      <c r="F6204">
        <f>_xlfn.XLOOKUP(C6204,'Wk no''s'!B:B,'Wk no''s'!C:C,FALSE)</f>
        <v>32</v>
      </c>
    </row>
    <row r="6205" spans="1:6" x14ac:dyDescent="0.25">
      <c r="A6205" t="s">
        <v>12604</v>
      </c>
      <c r="B6205">
        <v>0</v>
      </c>
      <c r="C6205" s="1">
        <v>45877</v>
      </c>
      <c r="D6205" t="s">
        <v>2</v>
      </c>
      <c r="E6205" s="8" t="str">
        <f t="shared" si="102"/>
        <v>Blank</v>
      </c>
      <c r="F6205">
        <f>_xlfn.XLOOKUP(C6205,'Wk no''s'!B:B,'Wk no''s'!C:C,FALSE)</f>
        <v>32</v>
      </c>
    </row>
    <row r="6206" spans="1:6" x14ac:dyDescent="0.25">
      <c r="A6206" t="s">
        <v>12605</v>
      </c>
      <c r="C6206" s="1">
        <v>45877</v>
      </c>
      <c r="D6206" t="s">
        <v>2</v>
      </c>
      <c r="E6206" s="8" t="str">
        <f t="shared" ref="E6206:E6227" si="103">IF(B6206=0,"Blank","Not Blank")</f>
        <v>Blank</v>
      </c>
      <c r="F6206">
        <f>_xlfn.XLOOKUP(C6206,'Wk no''s'!B:B,'Wk no''s'!C:C,FALSE)</f>
        <v>32</v>
      </c>
    </row>
    <row r="6207" spans="1:6" x14ac:dyDescent="0.25">
      <c r="A6207" t="s">
        <v>12606</v>
      </c>
      <c r="C6207" s="1">
        <v>45877</v>
      </c>
      <c r="D6207" t="s">
        <v>2</v>
      </c>
      <c r="E6207" s="8" t="str">
        <f t="shared" si="103"/>
        <v>Blank</v>
      </c>
      <c r="F6207">
        <f>_xlfn.XLOOKUP(C6207,'Wk no''s'!B:B,'Wk no''s'!C:C,FALSE)</f>
        <v>32</v>
      </c>
    </row>
    <row r="6208" spans="1:6" x14ac:dyDescent="0.25">
      <c r="A6208" t="s">
        <v>12607</v>
      </c>
      <c r="B6208">
        <v>0</v>
      </c>
      <c r="C6208" s="1">
        <v>45877</v>
      </c>
      <c r="D6208" t="s">
        <v>2</v>
      </c>
      <c r="E6208" s="8" t="str">
        <f t="shared" si="103"/>
        <v>Blank</v>
      </c>
      <c r="F6208">
        <f>_xlfn.XLOOKUP(C6208,'Wk no''s'!B:B,'Wk no''s'!C:C,FALSE)</f>
        <v>32</v>
      </c>
    </row>
    <row r="6209" spans="1:6" x14ac:dyDescent="0.25">
      <c r="A6209" t="s">
        <v>12608</v>
      </c>
      <c r="B6209">
        <v>0</v>
      </c>
      <c r="C6209" s="1">
        <v>45877</v>
      </c>
      <c r="D6209" t="s">
        <v>2</v>
      </c>
      <c r="E6209" s="8" t="str">
        <f t="shared" si="103"/>
        <v>Blank</v>
      </c>
      <c r="F6209">
        <f>_xlfn.XLOOKUP(C6209,'Wk no''s'!B:B,'Wk no''s'!C:C,FALSE)</f>
        <v>32</v>
      </c>
    </row>
    <row r="6210" spans="1:6" x14ac:dyDescent="0.25">
      <c r="A6210" t="s">
        <v>12609</v>
      </c>
      <c r="C6210" s="1">
        <v>45877</v>
      </c>
      <c r="D6210" t="s">
        <v>2</v>
      </c>
      <c r="E6210" s="8" t="str">
        <f t="shared" si="103"/>
        <v>Blank</v>
      </c>
      <c r="F6210">
        <f>_xlfn.XLOOKUP(C6210,'Wk no''s'!B:B,'Wk no''s'!C:C,FALSE)</f>
        <v>32</v>
      </c>
    </row>
    <row r="6211" spans="1:6" x14ac:dyDescent="0.25">
      <c r="A6211" t="s">
        <v>12610</v>
      </c>
      <c r="B6211">
        <v>0</v>
      </c>
      <c r="C6211" s="1">
        <v>45877</v>
      </c>
      <c r="D6211" t="s">
        <v>2</v>
      </c>
      <c r="E6211" s="8" t="str">
        <f t="shared" si="103"/>
        <v>Blank</v>
      </c>
      <c r="F6211">
        <f>_xlfn.XLOOKUP(C6211,'Wk no''s'!B:B,'Wk no''s'!C:C,FALSE)</f>
        <v>32</v>
      </c>
    </row>
    <row r="6212" spans="1:6" x14ac:dyDescent="0.25">
      <c r="A6212" t="s">
        <v>12611</v>
      </c>
      <c r="C6212" s="1">
        <v>45877</v>
      </c>
      <c r="D6212" t="s">
        <v>2</v>
      </c>
      <c r="E6212" s="8" t="str">
        <f t="shared" si="103"/>
        <v>Blank</v>
      </c>
      <c r="F6212">
        <f>_xlfn.XLOOKUP(C6212,'Wk no''s'!B:B,'Wk no''s'!C:C,FALSE)</f>
        <v>32</v>
      </c>
    </row>
    <row r="6213" spans="1:6" x14ac:dyDescent="0.25">
      <c r="A6213" t="s">
        <v>12612</v>
      </c>
      <c r="B6213">
        <v>0</v>
      </c>
      <c r="C6213" s="1">
        <v>45877</v>
      </c>
      <c r="D6213" t="s">
        <v>2</v>
      </c>
      <c r="E6213" s="8" t="str">
        <f t="shared" si="103"/>
        <v>Blank</v>
      </c>
      <c r="F6213">
        <f>_xlfn.XLOOKUP(C6213,'Wk no''s'!B:B,'Wk no''s'!C:C,FALSE)</f>
        <v>32</v>
      </c>
    </row>
    <row r="6214" spans="1:6" x14ac:dyDescent="0.25">
      <c r="A6214" t="s">
        <v>12613</v>
      </c>
      <c r="C6214" s="1">
        <v>45877</v>
      </c>
      <c r="D6214" t="s">
        <v>2</v>
      </c>
      <c r="E6214" s="8" t="str">
        <f t="shared" si="103"/>
        <v>Blank</v>
      </c>
      <c r="F6214">
        <f>_xlfn.XLOOKUP(C6214,'Wk no''s'!B:B,'Wk no''s'!C:C,FALSE)</f>
        <v>32</v>
      </c>
    </row>
    <row r="6215" spans="1:6" x14ac:dyDescent="0.25">
      <c r="A6215" t="s">
        <v>12614</v>
      </c>
      <c r="C6215" s="1">
        <v>45877</v>
      </c>
      <c r="D6215" t="s">
        <v>2</v>
      </c>
      <c r="E6215" s="8" t="str">
        <f t="shared" si="103"/>
        <v>Blank</v>
      </c>
      <c r="F6215">
        <f>_xlfn.XLOOKUP(C6215,'Wk no''s'!B:B,'Wk no''s'!C:C,FALSE)</f>
        <v>32</v>
      </c>
    </row>
    <row r="6216" spans="1:6" x14ac:dyDescent="0.25">
      <c r="A6216" t="s">
        <v>12615</v>
      </c>
      <c r="C6216" s="1">
        <v>45877</v>
      </c>
      <c r="D6216" t="s">
        <v>2</v>
      </c>
      <c r="E6216" s="8" t="str">
        <f t="shared" si="103"/>
        <v>Blank</v>
      </c>
      <c r="F6216">
        <f>_xlfn.XLOOKUP(C6216,'Wk no''s'!B:B,'Wk no''s'!C:C,FALSE)</f>
        <v>32</v>
      </c>
    </row>
    <row r="6217" spans="1:6" x14ac:dyDescent="0.25">
      <c r="A6217" t="s">
        <v>12616</v>
      </c>
      <c r="B6217">
        <v>503</v>
      </c>
      <c r="C6217" s="1">
        <v>45873</v>
      </c>
      <c r="D6217" t="s">
        <v>11</v>
      </c>
      <c r="E6217" s="8" t="str">
        <f t="shared" si="103"/>
        <v>Not Blank</v>
      </c>
      <c r="F6217">
        <f>_xlfn.XLOOKUP(C6217,'Wk no''s'!B:B,'Wk no''s'!C:C,FALSE)</f>
        <v>32</v>
      </c>
    </row>
    <row r="6218" spans="1:6" x14ac:dyDescent="0.25">
      <c r="A6218" t="s">
        <v>12617</v>
      </c>
      <c r="B6218">
        <v>337</v>
      </c>
      <c r="C6218" s="1">
        <v>45873</v>
      </c>
      <c r="D6218" t="s">
        <v>11</v>
      </c>
      <c r="E6218" s="8" t="str">
        <f t="shared" si="103"/>
        <v>Not Blank</v>
      </c>
      <c r="F6218">
        <f>_xlfn.XLOOKUP(C6218,'Wk no''s'!B:B,'Wk no''s'!C:C,FALSE)</f>
        <v>32</v>
      </c>
    </row>
    <row r="6219" spans="1:6" x14ac:dyDescent="0.25">
      <c r="A6219" t="s">
        <v>12618</v>
      </c>
      <c r="C6219" s="1">
        <v>45876</v>
      </c>
      <c r="D6219" t="s">
        <v>11</v>
      </c>
      <c r="E6219" s="8" t="str">
        <f t="shared" si="103"/>
        <v>Blank</v>
      </c>
      <c r="F6219">
        <f>_xlfn.XLOOKUP(C6219,'Wk no''s'!B:B,'Wk no''s'!C:C,FALSE)</f>
        <v>32</v>
      </c>
    </row>
    <row r="6220" spans="1:6" x14ac:dyDescent="0.25">
      <c r="A6220" t="s">
        <v>12619</v>
      </c>
      <c r="B6220">
        <v>50</v>
      </c>
      <c r="C6220" s="1">
        <v>45873</v>
      </c>
      <c r="D6220" t="s">
        <v>11</v>
      </c>
      <c r="E6220" s="8" t="str">
        <f t="shared" si="103"/>
        <v>Not Blank</v>
      </c>
      <c r="F6220">
        <f>_xlfn.XLOOKUP(C6220,'Wk no''s'!B:B,'Wk no''s'!C:C,FALSE)</f>
        <v>32</v>
      </c>
    </row>
    <row r="6221" spans="1:6" x14ac:dyDescent="0.25">
      <c r="A6221" t="s">
        <v>12620</v>
      </c>
      <c r="B6221">
        <v>48</v>
      </c>
      <c r="C6221" s="1">
        <v>45876</v>
      </c>
      <c r="D6221" t="s">
        <v>11</v>
      </c>
      <c r="E6221" s="8" t="str">
        <f t="shared" si="103"/>
        <v>Not Blank</v>
      </c>
      <c r="F6221">
        <f>_xlfn.XLOOKUP(C6221,'Wk no''s'!B:B,'Wk no''s'!C:C,FALSE)</f>
        <v>32</v>
      </c>
    </row>
    <row r="6222" spans="1:6" x14ac:dyDescent="0.25">
      <c r="A6222" t="s">
        <v>12621</v>
      </c>
      <c r="B6222">
        <v>32</v>
      </c>
      <c r="C6222" s="1">
        <v>45876</v>
      </c>
      <c r="D6222" t="s">
        <v>11</v>
      </c>
      <c r="E6222" s="8" t="str">
        <f t="shared" si="103"/>
        <v>Not Blank</v>
      </c>
      <c r="F6222">
        <f>_xlfn.XLOOKUP(C6222,'Wk no''s'!B:B,'Wk no''s'!C:C,FALSE)</f>
        <v>32</v>
      </c>
    </row>
    <row r="6223" spans="1:6" x14ac:dyDescent="0.25">
      <c r="A6223" t="s">
        <v>12622</v>
      </c>
      <c r="C6223" s="1">
        <v>45873</v>
      </c>
      <c r="D6223" t="s">
        <v>11</v>
      </c>
      <c r="E6223" s="8" t="str">
        <f t="shared" si="103"/>
        <v>Blank</v>
      </c>
      <c r="F6223">
        <f>_xlfn.XLOOKUP(C6223,'Wk no''s'!B:B,'Wk no''s'!C:C,FALSE)</f>
        <v>32</v>
      </c>
    </row>
    <row r="6224" spans="1:6" x14ac:dyDescent="0.25">
      <c r="A6224" t="s">
        <v>12623</v>
      </c>
      <c r="C6224" s="1">
        <v>45876</v>
      </c>
      <c r="D6224" t="s">
        <v>11</v>
      </c>
      <c r="E6224" s="8" t="str">
        <f t="shared" si="103"/>
        <v>Blank</v>
      </c>
      <c r="F6224">
        <f>_xlfn.XLOOKUP(C6224,'Wk no''s'!B:B,'Wk no''s'!C:C,FALSE)</f>
        <v>32</v>
      </c>
    </row>
    <row r="6225" spans="1:6" x14ac:dyDescent="0.25">
      <c r="A6225" t="s">
        <v>12966</v>
      </c>
      <c r="B6225">
        <v>488</v>
      </c>
      <c r="C6225" s="1">
        <v>45880</v>
      </c>
      <c r="D6225" t="s">
        <v>8</v>
      </c>
      <c r="E6225" s="8" t="str">
        <f t="shared" si="103"/>
        <v>Not Blank</v>
      </c>
      <c r="F6225">
        <f>_xlfn.XLOOKUP(C6225,'Wk no''s'!B:B,'Wk no''s'!C:C,FALSE)</f>
        <v>33</v>
      </c>
    </row>
    <row r="6226" spans="1:6" x14ac:dyDescent="0.25">
      <c r="A6226" t="s">
        <v>12964</v>
      </c>
      <c r="B6226">
        <v>80</v>
      </c>
      <c r="C6226" s="1">
        <v>45882</v>
      </c>
      <c r="D6226" t="s">
        <v>8</v>
      </c>
      <c r="E6226" s="8" t="str">
        <f t="shared" si="103"/>
        <v>Not Blank</v>
      </c>
      <c r="F6226">
        <f>_xlfn.XLOOKUP(C6226,'Wk no''s'!B:B,'Wk no''s'!C:C,FALSE)</f>
        <v>33</v>
      </c>
    </row>
    <row r="6227" spans="1:6" x14ac:dyDescent="0.25">
      <c r="A6227" t="s">
        <v>12968</v>
      </c>
      <c r="B6227">
        <v>64</v>
      </c>
      <c r="C6227" s="1">
        <v>45881</v>
      </c>
      <c r="D6227" t="s">
        <v>8</v>
      </c>
      <c r="E6227" s="8" t="str">
        <f t="shared" si="103"/>
        <v>Not Blank</v>
      </c>
      <c r="F6227">
        <f>_xlfn.XLOOKUP(C6227,'Wk no''s'!B:B,'Wk no''s'!C:C,FALSE)</f>
        <v>33</v>
      </c>
    </row>
    <row r="6228" spans="1:6" x14ac:dyDescent="0.25">
      <c r="A6228" t="s">
        <v>12970</v>
      </c>
      <c r="B6228">
        <v>24</v>
      </c>
      <c r="C6228" s="1">
        <v>45882</v>
      </c>
      <c r="D6228" t="s">
        <v>8</v>
      </c>
      <c r="E6228" s="8" t="str">
        <f t="shared" ref="E6228:E6291" si="104">IF(B6228=0,"Blank","Not Blank")</f>
        <v>Not Blank</v>
      </c>
      <c r="F6228">
        <f>_xlfn.XLOOKUP(C6228,'Wk no''s'!B:B,'Wk no''s'!C:C,FALSE)</f>
        <v>33</v>
      </c>
    </row>
    <row r="6229" spans="1:6" x14ac:dyDescent="0.25">
      <c r="A6229" t="s">
        <v>13180</v>
      </c>
      <c r="C6229" s="1">
        <v>45880</v>
      </c>
      <c r="D6229" t="s">
        <v>192</v>
      </c>
      <c r="E6229" s="8" t="str">
        <f t="shared" si="104"/>
        <v>Blank</v>
      </c>
      <c r="F6229">
        <f>_xlfn.XLOOKUP(C6229,'Wk no''s'!B:B,'Wk no''s'!C:C,FALSE)</f>
        <v>33</v>
      </c>
    </row>
    <row r="6230" spans="1:6" x14ac:dyDescent="0.25">
      <c r="A6230" t="s">
        <v>13181</v>
      </c>
      <c r="C6230" s="1">
        <v>45880</v>
      </c>
      <c r="D6230" t="s">
        <v>192</v>
      </c>
      <c r="E6230" s="8" t="str">
        <f t="shared" si="104"/>
        <v>Blank</v>
      </c>
      <c r="F6230">
        <f>_xlfn.XLOOKUP(C6230,'Wk no''s'!B:B,'Wk no''s'!C:C,FALSE)</f>
        <v>33</v>
      </c>
    </row>
    <row r="6231" spans="1:6" x14ac:dyDescent="0.25">
      <c r="A6231" t="s">
        <v>13182</v>
      </c>
      <c r="C6231" s="1">
        <v>45880</v>
      </c>
      <c r="D6231" t="s">
        <v>192</v>
      </c>
      <c r="E6231" s="8" t="str">
        <f t="shared" si="104"/>
        <v>Blank</v>
      </c>
      <c r="F6231">
        <f>_xlfn.XLOOKUP(C6231,'Wk no''s'!B:B,'Wk no''s'!C:C,FALSE)</f>
        <v>33</v>
      </c>
    </row>
    <row r="6232" spans="1:6" x14ac:dyDescent="0.25">
      <c r="A6232" t="s">
        <v>13183</v>
      </c>
      <c r="C6232" s="1">
        <v>45881</v>
      </c>
      <c r="D6232" t="s">
        <v>192</v>
      </c>
      <c r="E6232" s="8" t="str">
        <f t="shared" si="104"/>
        <v>Blank</v>
      </c>
      <c r="F6232">
        <f>_xlfn.XLOOKUP(C6232,'Wk no''s'!B:B,'Wk no''s'!C:C,FALSE)</f>
        <v>33</v>
      </c>
    </row>
    <row r="6233" spans="1:6" x14ac:dyDescent="0.25">
      <c r="A6233" t="s">
        <v>13184</v>
      </c>
      <c r="C6233" s="1">
        <v>45882</v>
      </c>
      <c r="D6233" t="s">
        <v>192</v>
      </c>
      <c r="E6233" s="8" t="str">
        <f t="shared" si="104"/>
        <v>Blank</v>
      </c>
      <c r="F6233">
        <f>_xlfn.XLOOKUP(C6233,'Wk no''s'!B:B,'Wk no''s'!C:C,FALSE)</f>
        <v>33</v>
      </c>
    </row>
    <row r="6234" spans="1:6" x14ac:dyDescent="0.25">
      <c r="A6234" t="s">
        <v>12425</v>
      </c>
      <c r="C6234" s="1">
        <v>45880</v>
      </c>
      <c r="D6234" t="s">
        <v>192</v>
      </c>
      <c r="E6234" s="8" t="str">
        <f t="shared" si="104"/>
        <v>Blank</v>
      </c>
      <c r="F6234">
        <f>_xlfn.XLOOKUP(C6234,'Wk no''s'!B:B,'Wk no''s'!C:C,FALSE)</f>
        <v>33</v>
      </c>
    </row>
    <row r="6235" spans="1:6" x14ac:dyDescent="0.25">
      <c r="A6235" t="s">
        <v>13185</v>
      </c>
      <c r="C6235" s="1">
        <v>45881</v>
      </c>
      <c r="D6235" t="s">
        <v>192</v>
      </c>
      <c r="E6235" s="8" t="str">
        <f t="shared" si="104"/>
        <v>Blank</v>
      </c>
      <c r="F6235">
        <f>_xlfn.XLOOKUP(C6235,'Wk no''s'!B:B,'Wk no''s'!C:C,FALSE)</f>
        <v>33</v>
      </c>
    </row>
    <row r="6236" spans="1:6" x14ac:dyDescent="0.25">
      <c r="A6236" t="s">
        <v>13186</v>
      </c>
      <c r="C6236" s="1">
        <v>45880</v>
      </c>
      <c r="D6236" t="s">
        <v>192</v>
      </c>
      <c r="E6236" s="8" t="str">
        <f t="shared" si="104"/>
        <v>Blank</v>
      </c>
      <c r="F6236">
        <f>_xlfn.XLOOKUP(C6236,'Wk no''s'!B:B,'Wk no''s'!C:C,FALSE)</f>
        <v>33</v>
      </c>
    </row>
    <row r="6237" spans="1:6" x14ac:dyDescent="0.25">
      <c r="A6237" t="s">
        <v>13187</v>
      </c>
      <c r="C6237" s="1">
        <v>45881</v>
      </c>
      <c r="D6237" t="s">
        <v>192</v>
      </c>
      <c r="E6237" s="8" t="str">
        <f t="shared" si="104"/>
        <v>Blank</v>
      </c>
      <c r="F6237">
        <f>_xlfn.XLOOKUP(C6237,'Wk no''s'!B:B,'Wk no''s'!C:C,FALSE)</f>
        <v>33</v>
      </c>
    </row>
    <row r="6238" spans="1:6" x14ac:dyDescent="0.25">
      <c r="A6238" t="s">
        <v>13188</v>
      </c>
      <c r="C6238" s="1">
        <v>45882</v>
      </c>
      <c r="D6238" t="s">
        <v>192</v>
      </c>
      <c r="E6238" s="8" t="str">
        <f t="shared" si="104"/>
        <v>Blank</v>
      </c>
      <c r="F6238">
        <f>_xlfn.XLOOKUP(C6238,'Wk no''s'!B:B,'Wk no''s'!C:C,FALSE)</f>
        <v>33</v>
      </c>
    </row>
    <row r="6239" spans="1:6" x14ac:dyDescent="0.25">
      <c r="A6239" t="s">
        <v>13189</v>
      </c>
      <c r="C6239" s="1">
        <v>45883</v>
      </c>
      <c r="D6239" t="s">
        <v>192</v>
      </c>
      <c r="E6239" s="8" t="str">
        <f t="shared" si="104"/>
        <v>Blank</v>
      </c>
      <c r="F6239">
        <f>_xlfn.XLOOKUP(C6239,'Wk no''s'!B:B,'Wk no''s'!C:C,FALSE)</f>
        <v>33</v>
      </c>
    </row>
    <row r="6240" spans="1:6" x14ac:dyDescent="0.25">
      <c r="A6240" t="s">
        <v>13190</v>
      </c>
      <c r="C6240" s="1">
        <v>45881</v>
      </c>
      <c r="D6240" t="s">
        <v>192</v>
      </c>
      <c r="E6240" s="8" t="str">
        <f t="shared" si="104"/>
        <v>Blank</v>
      </c>
      <c r="F6240">
        <f>_xlfn.XLOOKUP(C6240,'Wk no''s'!B:B,'Wk no''s'!C:C,FALSE)</f>
        <v>33</v>
      </c>
    </row>
    <row r="6241" spans="1:6" x14ac:dyDescent="0.25">
      <c r="A6241" t="s">
        <v>13191</v>
      </c>
      <c r="C6241" s="1">
        <v>45882</v>
      </c>
      <c r="D6241" t="s">
        <v>192</v>
      </c>
      <c r="E6241" s="8" t="str">
        <f t="shared" si="104"/>
        <v>Blank</v>
      </c>
      <c r="F6241">
        <f>_xlfn.XLOOKUP(C6241,'Wk no''s'!B:B,'Wk no''s'!C:C,FALSE)</f>
        <v>33</v>
      </c>
    </row>
    <row r="6242" spans="1:6" x14ac:dyDescent="0.25">
      <c r="A6242" t="s">
        <v>13192</v>
      </c>
      <c r="C6242" s="1">
        <v>45882</v>
      </c>
      <c r="D6242" t="s">
        <v>192</v>
      </c>
      <c r="E6242" s="8" t="str">
        <f t="shared" si="104"/>
        <v>Blank</v>
      </c>
      <c r="F6242">
        <f>_xlfn.XLOOKUP(C6242,'Wk no''s'!B:B,'Wk no''s'!C:C,FALSE)</f>
        <v>33</v>
      </c>
    </row>
    <row r="6243" spans="1:6" x14ac:dyDescent="0.25">
      <c r="A6243" t="s">
        <v>13193</v>
      </c>
      <c r="C6243" s="1">
        <v>45881</v>
      </c>
      <c r="D6243" t="s">
        <v>192</v>
      </c>
      <c r="E6243" s="8" t="str">
        <f t="shared" si="104"/>
        <v>Blank</v>
      </c>
      <c r="F6243">
        <f>_xlfn.XLOOKUP(C6243,'Wk no''s'!B:B,'Wk no''s'!C:C,FALSE)</f>
        <v>33</v>
      </c>
    </row>
    <row r="6244" spans="1:6" x14ac:dyDescent="0.25">
      <c r="A6244" t="s">
        <v>13194</v>
      </c>
      <c r="C6244" s="1">
        <v>45884</v>
      </c>
      <c r="D6244" t="s">
        <v>192</v>
      </c>
      <c r="E6244" s="8" t="str">
        <f t="shared" si="104"/>
        <v>Blank</v>
      </c>
      <c r="F6244">
        <f>_xlfn.XLOOKUP(C6244,'Wk no''s'!B:B,'Wk no''s'!C:C,FALSE)</f>
        <v>33</v>
      </c>
    </row>
    <row r="6245" spans="1:6" x14ac:dyDescent="0.25">
      <c r="A6245" t="s">
        <v>13195</v>
      </c>
      <c r="C6245" s="1">
        <v>45882</v>
      </c>
      <c r="D6245" t="s">
        <v>192</v>
      </c>
      <c r="E6245" s="8" t="str">
        <f t="shared" si="104"/>
        <v>Blank</v>
      </c>
      <c r="F6245">
        <f>_xlfn.XLOOKUP(C6245,'Wk no''s'!B:B,'Wk no''s'!C:C,FALSE)</f>
        <v>33</v>
      </c>
    </row>
    <row r="6246" spans="1:6" x14ac:dyDescent="0.25">
      <c r="A6246" t="s">
        <v>13196</v>
      </c>
      <c r="C6246" s="1">
        <v>45883</v>
      </c>
      <c r="D6246" t="s">
        <v>192</v>
      </c>
      <c r="E6246" s="8" t="str">
        <f t="shared" si="104"/>
        <v>Blank</v>
      </c>
      <c r="F6246">
        <f>_xlfn.XLOOKUP(C6246,'Wk no''s'!B:B,'Wk no''s'!C:C,FALSE)</f>
        <v>33</v>
      </c>
    </row>
    <row r="6247" spans="1:6" x14ac:dyDescent="0.25">
      <c r="A6247" t="s">
        <v>13197</v>
      </c>
      <c r="C6247" s="1">
        <v>45884</v>
      </c>
      <c r="D6247" t="s">
        <v>192</v>
      </c>
      <c r="E6247" s="8" t="str">
        <f t="shared" si="104"/>
        <v>Blank</v>
      </c>
      <c r="F6247">
        <f>_xlfn.XLOOKUP(C6247,'Wk no''s'!B:B,'Wk no''s'!C:C,FALSE)</f>
        <v>33</v>
      </c>
    </row>
    <row r="6248" spans="1:6" x14ac:dyDescent="0.25">
      <c r="A6248" t="s">
        <v>13198</v>
      </c>
      <c r="C6248" s="1">
        <v>45884</v>
      </c>
      <c r="D6248" t="s">
        <v>192</v>
      </c>
      <c r="E6248" s="8" t="str">
        <f t="shared" si="104"/>
        <v>Blank</v>
      </c>
      <c r="F6248">
        <f>_xlfn.XLOOKUP(C6248,'Wk no''s'!B:B,'Wk no''s'!C:C,FALSE)</f>
        <v>33</v>
      </c>
    </row>
    <row r="6249" spans="1:6" x14ac:dyDescent="0.25">
      <c r="A6249" t="s">
        <v>13199</v>
      </c>
      <c r="C6249" s="1">
        <v>45883</v>
      </c>
      <c r="D6249" t="s">
        <v>192</v>
      </c>
      <c r="E6249" s="8" t="str">
        <f t="shared" si="104"/>
        <v>Blank</v>
      </c>
      <c r="F6249">
        <f>_xlfn.XLOOKUP(C6249,'Wk no''s'!B:B,'Wk no''s'!C:C,FALSE)</f>
        <v>33</v>
      </c>
    </row>
    <row r="6250" spans="1:6" x14ac:dyDescent="0.25">
      <c r="A6250" t="s">
        <v>13200</v>
      </c>
      <c r="C6250" s="1">
        <v>45884</v>
      </c>
      <c r="D6250" t="s">
        <v>192</v>
      </c>
      <c r="E6250" s="8" t="str">
        <f t="shared" si="104"/>
        <v>Blank</v>
      </c>
      <c r="F6250">
        <f>_xlfn.XLOOKUP(C6250,'Wk no''s'!B:B,'Wk no''s'!C:C,FALSE)</f>
        <v>33</v>
      </c>
    </row>
    <row r="6251" spans="1:6" x14ac:dyDescent="0.25">
      <c r="A6251" t="s">
        <v>13201</v>
      </c>
      <c r="C6251" s="1">
        <v>45884</v>
      </c>
      <c r="D6251" t="s">
        <v>192</v>
      </c>
      <c r="E6251" s="8" t="str">
        <f t="shared" si="104"/>
        <v>Blank</v>
      </c>
      <c r="F6251">
        <f>_xlfn.XLOOKUP(C6251,'Wk no''s'!B:B,'Wk no''s'!C:C,FALSE)</f>
        <v>33</v>
      </c>
    </row>
    <row r="6252" spans="1:6" x14ac:dyDescent="0.25">
      <c r="A6252" t="s">
        <v>13202</v>
      </c>
      <c r="C6252" s="1">
        <v>45884</v>
      </c>
      <c r="D6252" t="s">
        <v>192</v>
      </c>
      <c r="E6252" s="8" t="str">
        <f t="shared" si="104"/>
        <v>Blank</v>
      </c>
      <c r="F6252">
        <f>_xlfn.XLOOKUP(C6252,'Wk no''s'!B:B,'Wk no''s'!C:C,FALSE)</f>
        <v>33</v>
      </c>
    </row>
    <row r="6253" spans="1:6" x14ac:dyDescent="0.25">
      <c r="A6253" t="s">
        <v>13203</v>
      </c>
      <c r="C6253" s="1">
        <v>45884</v>
      </c>
      <c r="D6253" t="s">
        <v>192</v>
      </c>
      <c r="E6253" s="8" t="str">
        <f t="shared" si="104"/>
        <v>Blank</v>
      </c>
      <c r="F6253">
        <f>_xlfn.XLOOKUP(C6253,'Wk no''s'!B:B,'Wk no''s'!C:C,FALSE)</f>
        <v>33</v>
      </c>
    </row>
    <row r="6254" spans="1:6" x14ac:dyDescent="0.25">
      <c r="A6254" t="s">
        <v>13204</v>
      </c>
      <c r="C6254" s="1">
        <v>45884</v>
      </c>
      <c r="D6254" t="s">
        <v>192</v>
      </c>
      <c r="E6254" s="8" t="str">
        <f t="shared" si="104"/>
        <v>Blank</v>
      </c>
      <c r="F6254">
        <f>_xlfn.XLOOKUP(C6254,'Wk no''s'!B:B,'Wk no''s'!C:C,FALSE)</f>
        <v>33</v>
      </c>
    </row>
    <row r="6255" spans="1:6" x14ac:dyDescent="0.25">
      <c r="A6255" t="s">
        <v>13205</v>
      </c>
      <c r="C6255" s="1">
        <v>45884</v>
      </c>
      <c r="D6255" t="s">
        <v>192</v>
      </c>
      <c r="E6255" s="8" t="str">
        <f t="shared" si="104"/>
        <v>Blank</v>
      </c>
      <c r="F6255">
        <f>_xlfn.XLOOKUP(C6255,'Wk no''s'!B:B,'Wk no''s'!C:C,FALSE)</f>
        <v>33</v>
      </c>
    </row>
    <row r="6256" spans="1:6" x14ac:dyDescent="0.25">
      <c r="A6256" t="s">
        <v>13206</v>
      </c>
      <c r="C6256" s="1">
        <v>45884</v>
      </c>
      <c r="D6256" t="s">
        <v>192</v>
      </c>
      <c r="E6256" s="8" t="str">
        <f t="shared" si="104"/>
        <v>Blank</v>
      </c>
      <c r="F6256">
        <f>_xlfn.XLOOKUP(C6256,'Wk no''s'!B:B,'Wk no''s'!C:C,FALSE)</f>
        <v>33</v>
      </c>
    </row>
    <row r="6257" spans="1:6" x14ac:dyDescent="0.25">
      <c r="A6257" t="s">
        <v>13207</v>
      </c>
      <c r="C6257" s="1">
        <v>45884</v>
      </c>
      <c r="D6257" t="s">
        <v>192</v>
      </c>
      <c r="E6257" s="8" t="str">
        <f t="shared" si="104"/>
        <v>Blank</v>
      </c>
      <c r="F6257">
        <f>_xlfn.XLOOKUP(C6257,'Wk no''s'!B:B,'Wk no''s'!C:C,FALSE)</f>
        <v>33</v>
      </c>
    </row>
    <row r="6258" spans="1:6" x14ac:dyDescent="0.25">
      <c r="A6258" t="s">
        <v>12973</v>
      </c>
      <c r="B6258">
        <v>56</v>
      </c>
      <c r="C6258" s="1">
        <v>45883</v>
      </c>
      <c r="D6258" t="s">
        <v>184</v>
      </c>
      <c r="E6258" s="8" t="str">
        <f t="shared" si="104"/>
        <v>Not Blank</v>
      </c>
      <c r="F6258">
        <f>_xlfn.XLOOKUP(C6258,'Wk no''s'!B:B,'Wk no''s'!C:C,FALSE)</f>
        <v>33</v>
      </c>
    </row>
    <row r="6259" spans="1:6" x14ac:dyDescent="0.25">
      <c r="A6259" t="s">
        <v>12977</v>
      </c>
      <c r="B6259">
        <v>16</v>
      </c>
      <c r="C6259" s="1">
        <v>45882</v>
      </c>
      <c r="D6259" t="s">
        <v>184</v>
      </c>
      <c r="E6259" s="8" t="str">
        <f t="shared" si="104"/>
        <v>Not Blank</v>
      </c>
      <c r="F6259">
        <f>_xlfn.XLOOKUP(C6259,'Wk no''s'!B:B,'Wk no''s'!C:C,FALSE)</f>
        <v>33</v>
      </c>
    </row>
    <row r="6260" spans="1:6" x14ac:dyDescent="0.25">
      <c r="A6260" t="s">
        <v>12975</v>
      </c>
      <c r="B6260">
        <v>-8</v>
      </c>
      <c r="C6260" s="1">
        <v>45882</v>
      </c>
      <c r="D6260" t="s">
        <v>184</v>
      </c>
      <c r="E6260" s="8" t="str">
        <f t="shared" si="104"/>
        <v>Not Blank</v>
      </c>
      <c r="F6260">
        <f>_xlfn.XLOOKUP(C6260,'Wk no''s'!B:B,'Wk no''s'!C:C,FALSE)</f>
        <v>33</v>
      </c>
    </row>
    <row r="6261" spans="1:6" x14ac:dyDescent="0.25">
      <c r="A6261" t="s">
        <v>13208</v>
      </c>
      <c r="C6261" s="1">
        <v>45882</v>
      </c>
      <c r="D6261" t="s">
        <v>15</v>
      </c>
      <c r="E6261" s="8" t="str">
        <f t="shared" si="104"/>
        <v>Blank</v>
      </c>
      <c r="F6261">
        <f>_xlfn.XLOOKUP(C6261,'Wk no''s'!B:B,'Wk no''s'!C:C,FALSE)</f>
        <v>33</v>
      </c>
    </row>
    <row r="6262" spans="1:6" x14ac:dyDescent="0.25">
      <c r="A6262" t="s">
        <v>12979</v>
      </c>
      <c r="B6262">
        <v>72</v>
      </c>
      <c r="C6262" s="1">
        <v>45884</v>
      </c>
      <c r="D6262" t="s">
        <v>15</v>
      </c>
      <c r="E6262" s="8" t="str">
        <f t="shared" si="104"/>
        <v>Not Blank</v>
      </c>
      <c r="F6262">
        <f>_xlfn.XLOOKUP(C6262,'Wk no''s'!B:B,'Wk no''s'!C:C,FALSE)</f>
        <v>33</v>
      </c>
    </row>
    <row r="6263" spans="1:6" x14ac:dyDescent="0.25">
      <c r="A6263" t="s">
        <v>12985</v>
      </c>
      <c r="B6263">
        <v>40</v>
      </c>
      <c r="C6263" s="1">
        <v>45883</v>
      </c>
      <c r="D6263" t="s">
        <v>15</v>
      </c>
      <c r="E6263" s="8" t="str">
        <f t="shared" si="104"/>
        <v>Not Blank</v>
      </c>
      <c r="F6263">
        <f>_xlfn.XLOOKUP(C6263,'Wk no''s'!B:B,'Wk no''s'!C:C,FALSE)</f>
        <v>33</v>
      </c>
    </row>
    <row r="6264" spans="1:6" x14ac:dyDescent="0.25">
      <c r="A6264" t="s">
        <v>12983</v>
      </c>
      <c r="B6264">
        <v>8</v>
      </c>
      <c r="C6264" s="1">
        <v>45882</v>
      </c>
      <c r="D6264" t="s">
        <v>15</v>
      </c>
      <c r="E6264" s="8" t="str">
        <f t="shared" si="104"/>
        <v>Not Blank</v>
      </c>
      <c r="F6264">
        <f>_xlfn.XLOOKUP(C6264,'Wk no''s'!B:B,'Wk no''s'!C:C,FALSE)</f>
        <v>33</v>
      </c>
    </row>
    <row r="6265" spans="1:6" x14ac:dyDescent="0.25">
      <c r="A6265" t="s">
        <v>12981</v>
      </c>
      <c r="B6265">
        <v>0</v>
      </c>
      <c r="C6265" s="1">
        <v>45884</v>
      </c>
      <c r="D6265" t="s">
        <v>15</v>
      </c>
      <c r="E6265" s="8" t="str">
        <f t="shared" si="104"/>
        <v>Blank</v>
      </c>
      <c r="F6265">
        <f>_xlfn.XLOOKUP(C6265,'Wk no''s'!B:B,'Wk no''s'!C:C,FALSE)</f>
        <v>33</v>
      </c>
    </row>
    <row r="6266" spans="1:6" x14ac:dyDescent="0.25">
      <c r="A6266" t="s">
        <v>13209</v>
      </c>
      <c r="C6266" s="1">
        <v>45883</v>
      </c>
      <c r="D6266" t="s">
        <v>141</v>
      </c>
      <c r="E6266" s="8" t="str">
        <f t="shared" si="104"/>
        <v>Blank</v>
      </c>
      <c r="F6266">
        <f>_xlfn.XLOOKUP(C6266,'Wk no''s'!B:B,'Wk no''s'!C:C,FALSE)</f>
        <v>33</v>
      </c>
    </row>
    <row r="6267" spans="1:6" x14ac:dyDescent="0.25">
      <c r="A6267" t="s">
        <v>13141</v>
      </c>
      <c r="B6267">
        <v>80</v>
      </c>
      <c r="C6267" s="1">
        <v>45881</v>
      </c>
      <c r="D6267" t="s">
        <v>2</v>
      </c>
      <c r="E6267" s="8" t="str">
        <f t="shared" si="104"/>
        <v>Not Blank</v>
      </c>
      <c r="F6267">
        <f>_xlfn.XLOOKUP(C6267,'Wk no''s'!B:B,'Wk no''s'!C:C,FALSE)</f>
        <v>33</v>
      </c>
    </row>
    <row r="6268" spans="1:6" x14ac:dyDescent="0.25">
      <c r="A6268" t="s">
        <v>13126</v>
      </c>
      <c r="B6268">
        <v>48</v>
      </c>
      <c r="C6268" s="1">
        <v>45881</v>
      </c>
      <c r="D6268" t="s">
        <v>2</v>
      </c>
      <c r="E6268" s="8" t="str">
        <f t="shared" si="104"/>
        <v>Not Blank</v>
      </c>
      <c r="F6268">
        <f>_xlfn.XLOOKUP(C6268,'Wk no''s'!B:B,'Wk no''s'!C:C,FALSE)</f>
        <v>33</v>
      </c>
    </row>
    <row r="6269" spans="1:6" x14ac:dyDescent="0.25">
      <c r="A6269" t="s">
        <v>12510</v>
      </c>
      <c r="B6269">
        <v>80</v>
      </c>
      <c r="C6269" s="1">
        <v>45884</v>
      </c>
      <c r="D6269" t="s">
        <v>2</v>
      </c>
      <c r="E6269" s="8" t="str">
        <f t="shared" si="104"/>
        <v>Not Blank</v>
      </c>
      <c r="F6269">
        <f>_xlfn.XLOOKUP(C6269,'Wk no''s'!B:B,'Wk no''s'!C:C,FALSE)</f>
        <v>33</v>
      </c>
    </row>
    <row r="6270" spans="1:6" x14ac:dyDescent="0.25">
      <c r="A6270" t="s">
        <v>13005</v>
      </c>
      <c r="B6270">
        <v>40</v>
      </c>
      <c r="C6270" s="1">
        <v>45881</v>
      </c>
      <c r="D6270" t="s">
        <v>2</v>
      </c>
      <c r="E6270" s="8" t="str">
        <f t="shared" si="104"/>
        <v>Not Blank</v>
      </c>
      <c r="F6270">
        <f>_xlfn.XLOOKUP(C6270,'Wk no''s'!B:B,'Wk no''s'!C:C,FALSE)</f>
        <v>33</v>
      </c>
    </row>
    <row r="6271" spans="1:6" x14ac:dyDescent="0.25">
      <c r="A6271" t="s">
        <v>12997</v>
      </c>
      <c r="B6271">
        <v>32</v>
      </c>
      <c r="C6271" s="1">
        <v>45881</v>
      </c>
      <c r="D6271" t="s">
        <v>2</v>
      </c>
      <c r="E6271" s="8" t="str">
        <f t="shared" si="104"/>
        <v>Not Blank</v>
      </c>
      <c r="F6271">
        <f>_xlfn.XLOOKUP(C6271,'Wk no''s'!B:B,'Wk no''s'!C:C,FALSE)</f>
        <v>33</v>
      </c>
    </row>
    <row r="6272" spans="1:6" x14ac:dyDescent="0.25">
      <c r="A6272" t="s">
        <v>13012</v>
      </c>
      <c r="B6272">
        <v>32</v>
      </c>
      <c r="C6272" s="1">
        <v>45881</v>
      </c>
      <c r="D6272" t="s">
        <v>2</v>
      </c>
      <c r="E6272" s="8" t="str">
        <f t="shared" si="104"/>
        <v>Not Blank</v>
      </c>
      <c r="F6272">
        <f>_xlfn.XLOOKUP(C6272,'Wk no''s'!B:B,'Wk no''s'!C:C,FALSE)</f>
        <v>33</v>
      </c>
    </row>
    <row r="6273" spans="1:6" x14ac:dyDescent="0.25">
      <c r="A6273" t="s">
        <v>13148</v>
      </c>
      <c r="B6273">
        <v>24</v>
      </c>
      <c r="C6273" s="1">
        <v>45880</v>
      </c>
      <c r="D6273" t="s">
        <v>2</v>
      </c>
      <c r="E6273" s="8" t="str">
        <f t="shared" si="104"/>
        <v>Not Blank</v>
      </c>
      <c r="F6273">
        <f>_xlfn.XLOOKUP(C6273,'Wk no''s'!B:B,'Wk no''s'!C:C,FALSE)</f>
        <v>33</v>
      </c>
    </row>
    <row r="6274" spans="1:6" x14ac:dyDescent="0.25">
      <c r="A6274" t="s">
        <v>13033</v>
      </c>
      <c r="B6274">
        <v>32</v>
      </c>
      <c r="C6274" s="1">
        <v>45882</v>
      </c>
      <c r="D6274" t="s">
        <v>2</v>
      </c>
      <c r="E6274" s="8" t="str">
        <f t="shared" si="104"/>
        <v>Not Blank</v>
      </c>
      <c r="F6274">
        <f>_xlfn.XLOOKUP(C6274,'Wk no''s'!B:B,'Wk no''s'!C:C,FALSE)</f>
        <v>33</v>
      </c>
    </row>
    <row r="6275" spans="1:6" x14ac:dyDescent="0.25">
      <c r="A6275" t="s">
        <v>13046</v>
      </c>
      <c r="B6275">
        <v>24</v>
      </c>
      <c r="C6275" s="1">
        <v>45881</v>
      </c>
      <c r="D6275" t="s">
        <v>2</v>
      </c>
      <c r="E6275" s="8" t="str">
        <f t="shared" si="104"/>
        <v>Not Blank</v>
      </c>
      <c r="F6275">
        <f>_xlfn.XLOOKUP(C6275,'Wk no''s'!B:B,'Wk no''s'!C:C,FALSE)</f>
        <v>33</v>
      </c>
    </row>
    <row r="6276" spans="1:6" x14ac:dyDescent="0.25">
      <c r="A6276" t="s">
        <v>13134</v>
      </c>
      <c r="C6276" s="1">
        <v>45884</v>
      </c>
      <c r="D6276" t="s">
        <v>2</v>
      </c>
      <c r="E6276" s="8" t="str">
        <f t="shared" si="104"/>
        <v>Blank</v>
      </c>
      <c r="F6276">
        <f>_xlfn.XLOOKUP(C6276,'Wk no''s'!B:B,'Wk no''s'!C:C,FALSE)</f>
        <v>33</v>
      </c>
    </row>
    <row r="6277" spans="1:6" x14ac:dyDescent="0.25">
      <c r="A6277" t="s">
        <v>12990</v>
      </c>
      <c r="B6277">
        <v>16</v>
      </c>
      <c r="C6277" s="1">
        <v>45880</v>
      </c>
      <c r="D6277" t="s">
        <v>2</v>
      </c>
      <c r="E6277" s="8" t="str">
        <f t="shared" si="104"/>
        <v>Not Blank</v>
      </c>
      <c r="F6277">
        <f>_xlfn.XLOOKUP(C6277,'Wk no''s'!B:B,'Wk no''s'!C:C,FALSE)</f>
        <v>33</v>
      </c>
    </row>
    <row r="6278" spans="1:6" x14ac:dyDescent="0.25">
      <c r="A6278" t="s">
        <v>13086</v>
      </c>
      <c r="B6278">
        <v>24</v>
      </c>
      <c r="C6278" s="1">
        <v>45881</v>
      </c>
      <c r="D6278" t="s">
        <v>2</v>
      </c>
      <c r="E6278" s="8" t="str">
        <f t="shared" si="104"/>
        <v>Not Blank</v>
      </c>
      <c r="F6278">
        <f>_xlfn.XLOOKUP(C6278,'Wk no''s'!B:B,'Wk no''s'!C:C,FALSE)</f>
        <v>33</v>
      </c>
    </row>
    <row r="6279" spans="1:6" x14ac:dyDescent="0.25">
      <c r="A6279" t="s">
        <v>13112</v>
      </c>
      <c r="B6279">
        <v>8</v>
      </c>
      <c r="C6279" s="1">
        <v>45880</v>
      </c>
      <c r="D6279" t="s">
        <v>2</v>
      </c>
      <c r="E6279" s="8" t="str">
        <f t="shared" si="104"/>
        <v>Not Blank</v>
      </c>
      <c r="F6279">
        <f>_xlfn.XLOOKUP(C6279,'Wk no''s'!B:B,'Wk no''s'!C:C,FALSE)</f>
        <v>33</v>
      </c>
    </row>
    <row r="6280" spans="1:6" x14ac:dyDescent="0.25">
      <c r="A6280" t="s">
        <v>13056</v>
      </c>
      <c r="B6280">
        <v>16</v>
      </c>
      <c r="C6280" s="1">
        <v>45881</v>
      </c>
      <c r="D6280" t="s">
        <v>2</v>
      </c>
      <c r="E6280" s="8" t="str">
        <f t="shared" si="104"/>
        <v>Not Blank</v>
      </c>
      <c r="F6280">
        <f>_xlfn.XLOOKUP(C6280,'Wk no''s'!B:B,'Wk no''s'!C:C,FALSE)</f>
        <v>33</v>
      </c>
    </row>
    <row r="6281" spans="1:6" x14ac:dyDescent="0.25">
      <c r="A6281" t="s">
        <v>13129</v>
      </c>
      <c r="B6281">
        <v>8</v>
      </c>
      <c r="C6281" s="1">
        <v>45880</v>
      </c>
      <c r="D6281" t="s">
        <v>2</v>
      </c>
      <c r="E6281" s="8" t="str">
        <f t="shared" si="104"/>
        <v>Not Blank</v>
      </c>
      <c r="F6281">
        <f>_xlfn.XLOOKUP(C6281,'Wk no''s'!B:B,'Wk no''s'!C:C,FALSE)</f>
        <v>33</v>
      </c>
    </row>
    <row r="6282" spans="1:6" x14ac:dyDescent="0.25">
      <c r="A6282" t="s">
        <v>13076</v>
      </c>
      <c r="B6282">
        <v>8</v>
      </c>
      <c r="C6282" s="1">
        <v>45880</v>
      </c>
      <c r="D6282" t="s">
        <v>2</v>
      </c>
      <c r="E6282" s="8" t="str">
        <f t="shared" si="104"/>
        <v>Not Blank</v>
      </c>
      <c r="F6282">
        <f>_xlfn.XLOOKUP(C6282,'Wk no''s'!B:B,'Wk no''s'!C:C,FALSE)</f>
        <v>33</v>
      </c>
    </row>
    <row r="6283" spans="1:6" x14ac:dyDescent="0.25">
      <c r="A6283" t="s">
        <v>13083</v>
      </c>
      <c r="B6283">
        <v>16</v>
      </c>
      <c r="C6283" s="1">
        <v>45882</v>
      </c>
      <c r="D6283" t="s">
        <v>2</v>
      </c>
      <c r="E6283" s="8" t="str">
        <f t="shared" si="104"/>
        <v>Not Blank</v>
      </c>
      <c r="F6283">
        <f>_xlfn.XLOOKUP(C6283,'Wk no''s'!B:B,'Wk no''s'!C:C,FALSE)</f>
        <v>33</v>
      </c>
    </row>
    <row r="6284" spans="1:6" x14ac:dyDescent="0.25">
      <c r="A6284" t="s">
        <v>13120</v>
      </c>
      <c r="B6284">
        <v>16</v>
      </c>
      <c r="C6284" s="1">
        <v>45881</v>
      </c>
      <c r="D6284" t="s">
        <v>2</v>
      </c>
      <c r="E6284" s="8" t="str">
        <f t="shared" si="104"/>
        <v>Not Blank</v>
      </c>
      <c r="F6284">
        <f>_xlfn.XLOOKUP(C6284,'Wk no''s'!B:B,'Wk no''s'!C:C,FALSE)</f>
        <v>33</v>
      </c>
    </row>
    <row r="6285" spans="1:6" x14ac:dyDescent="0.25">
      <c r="A6285" t="s">
        <v>13095</v>
      </c>
      <c r="B6285">
        <v>32</v>
      </c>
      <c r="C6285" s="1">
        <v>45883</v>
      </c>
      <c r="D6285" t="s">
        <v>2</v>
      </c>
      <c r="E6285" s="8" t="str">
        <f t="shared" si="104"/>
        <v>Not Blank</v>
      </c>
      <c r="F6285">
        <f>_xlfn.XLOOKUP(C6285,'Wk no''s'!B:B,'Wk no''s'!C:C,FALSE)</f>
        <v>33</v>
      </c>
    </row>
    <row r="6286" spans="1:6" x14ac:dyDescent="0.25">
      <c r="A6286" t="s">
        <v>13000</v>
      </c>
      <c r="B6286">
        <v>8</v>
      </c>
      <c r="C6286" s="1">
        <v>45880</v>
      </c>
      <c r="D6286" t="s">
        <v>2</v>
      </c>
      <c r="E6286" s="8" t="str">
        <f t="shared" si="104"/>
        <v>Not Blank</v>
      </c>
      <c r="F6286">
        <f>_xlfn.XLOOKUP(C6286,'Wk no''s'!B:B,'Wk no''s'!C:C,FALSE)</f>
        <v>33</v>
      </c>
    </row>
    <row r="6287" spans="1:6" x14ac:dyDescent="0.25">
      <c r="A6287" t="s">
        <v>13063</v>
      </c>
      <c r="C6287" s="1">
        <v>45881</v>
      </c>
      <c r="D6287" t="s">
        <v>2</v>
      </c>
      <c r="E6287" s="8" t="str">
        <f t="shared" si="104"/>
        <v>Blank</v>
      </c>
      <c r="F6287">
        <f>_xlfn.XLOOKUP(C6287,'Wk no''s'!B:B,'Wk no''s'!C:C,FALSE)</f>
        <v>33</v>
      </c>
    </row>
    <row r="6288" spans="1:6" x14ac:dyDescent="0.25">
      <c r="A6288" t="s">
        <v>13210</v>
      </c>
      <c r="C6288" s="1">
        <v>45882</v>
      </c>
      <c r="D6288" t="s">
        <v>2</v>
      </c>
      <c r="E6288" s="8" t="str">
        <f t="shared" si="104"/>
        <v>Blank</v>
      </c>
      <c r="F6288">
        <f>_xlfn.XLOOKUP(C6288,'Wk no''s'!B:B,'Wk no''s'!C:C,FALSE)</f>
        <v>33</v>
      </c>
    </row>
    <row r="6289" spans="1:6" x14ac:dyDescent="0.25">
      <c r="A6289" t="s">
        <v>13072</v>
      </c>
      <c r="B6289">
        <v>16</v>
      </c>
      <c r="C6289" s="1">
        <v>45881</v>
      </c>
      <c r="D6289" t="s">
        <v>2</v>
      </c>
      <c r="E6289" s="8" t="str">
        <f t="shared" si="104"/>
        <v>Not Blank</v>
      </c>
      <c r="F6289">
        <f>_xlfn.XLOOKUP(C6289,'Wk no''s'!B:B,'Wk no''s'!C:C,FALSE)</f>
        <v>33</v>
      </c>
    </row>
    <row r="6290" spans="1:6" x14ac:dyDescent="0.25">
      <c r="A6290" t="s">
        <v>13144</v>
      </c>
      <c r="B6290">
        <v>0</v>
      </c>
      <c r="C6290" s="1">
        <v>45880</v>
      </c>
      <c r="D6290" t="s">
        <v>2</v>
      </c>
      <c r="E6290" s="8" t="str">
        <f t="shared" si="104"/>
        <v>Blank</v>
      </c>
      <c r="F6290">
        <f>_xlfn.XLOOKUP(C6290,'Wk no''s'!B:B,'Wk no''s'!C:C,FALSE)</f>
        <v>33</v>
      </c>
    </row>
    <row r="6291" spans="1:6" x14ac:dyDescent="0.25">
      <c r="A6291" t="s">
        <v>13211</v>
      </c>
      <c r="C6291" s="1">
        <v>45880</v>
      </c>
      <c r="D6291" t="s">
        <v>2</v>
      </c>
      <c r="E6291" s="8" t="str">
        <f t="shared" si="104"/>
        <v>Blank</v>
      </c>
      <c r="F6291">
        <f>_xlfn.XLOOKUP(C6291,'Wk no''s'!B:B,'Wk no''s'!C:C,FALSE)</f>
        <v>33</v>
      </c>
    </row>
    <row r="6292" spans="1:6" x14ac:dyDescent="0.25">
      <c r="A6292" t="s">
        <v>13212</v>
      </c>
      <c r="C6292" s="1">
        <v>45880</v>
      </c>
      <c r="D6292" t="s">
        <v>2</v>
      </c>
      <c r="E6292" s="8" t="str">
        <f t="shared" ref="E6292:E6355" si="105">IF(B6292=0,"Blank","Not Blank")</f>
        <v>Blank</v>
      </c>
      <c r="F6292">
        <f>_xlfn.XLOOKUP(C6292,'Wk no''s'!B:B,'Wk no''s'!C:C,FALSE)</f>
        <v>33</v>
      </c>
    </row>
    <row r="6293" spans="1:6" x14ac:dyDescent="0.25">
      <c r="A6293" t="s">
        <v>13213</v>
      </c>
      <c r="C6293" s="1">
        <v>45880</v>
      </c>
      <c r="D6293" t="s">
        <v>2</v>
      </c>
      <c r="E6293" s="8" t="str">
        <f t="shared" si="105"/>
        <v>Blank</v>
      </c>
      <c r="F6293">
        <f>_xlfn.XLOOKUP(C6293,'Wk no''s'!B:B,'Wk no''s'!C:C,FALSE)</f>
        <v>33</v>
      </c>
    </row>
    <row r="6294" spans="1:6" x14ac:dyDescent="0.25">
      <c r="A6294" t="s">
        <v>13214</v>
      </c>
      <c r="C6294" s="1">
        <v>45880</v>
      </c>
      <c r="D6294" t="s">
        <v>2</v>
      </c>
      <c r="E6294" s="8" t="str">
        <f t="shared" si="105"/>
        <v>Blank</v>
      </c>
      <c r="F6294">
        <f>_xlfn.XLOOKUP(C6294,'Wk no''s'!B:B,'Wk no''s'!C:C,FALSE)</f>
        <v>33</v>
      </c>
    </row>
    <row r="6295" spans="1:6" x14ac:dyDescent="0.25">
      <c r="A6295" t="s">
        <v>13215</v>
      </c>
      <c r="C6295" s="1">
        <v>45880</v>
      </c>
      <c r="D6295" t="s">
        <v>2</v>
      </c>
      <c r="E6295" s="8" t="str">
        <f t="shared" si="105"/>
        <v>Blank</v>
      </c>
      <c r="F6295">
        <f>_xlfn.XLOOKUP(C6295,'Wk no''s'!B:B,'Wk no''s'!C:C,FALSE)</f>
        <v>33</v>
      </c>
    </row>
    <row r="6296" spans="1:6" x14ac:dyDescent="0.25">
      <c r="A6296" t="s">
        <v>13089</v>
      </c>
      <c r="B6296">
        <v>0</v>
      </c>
      <c r="C6296" s="1">
        <v>45880</v>
      </c>
      <c r="D6296" t="s">
        <v>2</v>
      </c>
      <c r="E6296" s="8" t="str">
        <f t="shared" si="105"/>
        <v>Blank</v>
      </c>
      <c r="F6296">
        <f>_xlfn.XLOOKUP(C6296,'Wk no''s'!B:B,'Wk no''s'!C:C,FALSE)</f>
        <v>33</v>
      </c>
    </row>
    <row r="6297" spans="1:6" x14ac:dyDescent="0.25">
      <c r="A6297" t="s">
        <v>13114</v>
      </c>
      <c r="B6297">
        <v>0</v>
      </c>
      <c r="C6297" s="1">
        <v>45880</v>
      </c>
      <c r="D6297" t="s">
        <v>2</v>
      </c>
      <c r="E6297" s="8" t="str">
        <f t="shared" si="105"/>
        <v>Blank</v>
      </c>
      <c r="F6297">
        <f>_xlfn.XLOOKUP(C6297,'Wk no''s'!B:B,'Wk no''s'!C:C,FALSE)</f>
        <v>33</v>
      </c>
    </row>
    <row r="6298" spans="1:6" x14ac:dyDescent="0.25">
      <c r="A6298" t="s">
        <v>13216</v>
      </c>
      <c r="C6298" s="1">
        <v>45880</v>
      </c>
      <c r="D6298" t="s">
        <v>2</v>
      </c>
      <c r="E6298" s="8" t="str">
        <f t="shared" si="105"/>
        <v>Blank</v>
      </c>
      <c r="F6298">
        <f>_xlfn.XLOOKUP(C6298,'Wk no''s'!B:B,'Wk no''s'!C:C,FALSE)</f>
        <v>33</v>
      </c>
    </row>
    <row r="6299" spans="1:6" x14ac:dyDescent="0.25">
      <c r="A6299" t="s">
        <v>13152</v>
      </c>
      <c r="B6299">
        <v>0</v>
      </c>
      <c r="C6299" s="1">
        <v>45880</v>
      </c>
      <c r="D6299" t="s">
        <v>2</v>
      </c>
      <c r="E6299" s="8" t="str">
        <f t="shared" si="105"/>
        <v>Blank</v>
      </c>
      <c r="F6299">
        <f>_xlfn.XLOOKUP(C6299,'Wk no''s'!B:B,'Wk no''s'!C:C,FALSE)</f>
        <v>33</v>
      </c>
    </row>
    <row r="6300" spans="1:6" x14ac:dyDescent="0.25">
      <c r="A6300" t="s">
        <v>13217</v>
      </c>
      <c r="C6300" s="1">
        <v>45880</v>
      </c>
      <c r="D6300" t="s">
        <v>2</v>
      </c>
      <c r="E6300" s="8" t="str">
        <f t="shared" si="105"/>
        <v>Blank</v>
      </c>
      <c r="F6300">
        <f>_xlfn.XLOOKUP(C6300,'Wk no''s'!B:B,'Wk no''s'!C:C,FALSE)</f>
        <v>33</v>
      </c>
    </row>
    <row r="6301" spans="1:6" x14ac:dyDescent="0.25">
      <c r="A6301" t="s">
        <v>13218</v>
      </c>
      <c r="C6301" s="1">
        <v>45880</v>
      </c>
      <c r="D6301" t="s">
        <v>2</v>
      </c>
      <c r="E6301" s="8" t="str">
        <f t="shared" si="105"/>
        <v>Blank</v>
      </c>
      <c r="F6301">
        <f>_xlfn.XLOOKUP(C6301,'Wk no''s'!B:B,'Wk no''s'!C:C,FALSE)</f>
        <v>33</v>
      </c>
    </row>
    <row r="6302" spans="1:6" x14ac:dyDescent="0.25">
      <c r="A6302" t="s">
        <v>13219</v>
      </c>
      <c r="C6302" s="1">
        <v>45880</v>
      </c>
      <c r="D6302" t="s">
        <v>2</v>
      </c>
      <c r="E6302" s="8" t="str">
        <f t="shared" si="105"/>
        <v>Blank</v>
      </c>
      <c r="F6302">
        <f>_xlfn.XLOOKUP(C6302,'Wk no''s'!B:B,'Wk no''s'!C:C,FALSE)</f>
        <v>33</v>
      </c>
    </row>
    <row r="6303" spans="1:6" x14ac:dyDescent="0.25">
      <c r="A6303" t="s">
        <v>13220</v>
      </c>
      <c r="C6303" s="1">
        <v>45880</v>
      </c>
      <c r="D6303" t="s">
        <v>2</v>
      </c>
      <c r="E6303" s="8" t="str">
        <f t="shared" si="105"/>
        <v>Blank</v>
      </c>
      <c r="F6303">
        <f>_xlfn.XLOOKUP(C6303,'Wk no''s'!B:B,'Wk no''s'!C:C,FALSE)</f>
        <v>33</v>
      </c>
    </row>
    <row r="6304" spans="1:6" x14ac:dyDescent="0.25">
      <c r="A6304" t="s">
        <v>13068</v>
      </c>
      <c r="C6304" s="1">
        <v>45880</v>
      </c>
      <c r="D6304" t="s">
        <v>2</v>
      </c>
      <c r="E6304" s="8" t="str">
        <f t="shared" si="105"/>
        <v>Blank</v>
      </c>
      <c r="F6304">
        <f>_xlfn.XLOOKUP(C6304,'Wk no''s'!B:B,'Wk no''s'!C:C,FALSE)</f>
        <v>33</v>
      </c>
    </row>
    <row r="6305" spans="1:6" x14ac:dyDescent="0.25">
      <c r="A6305" t="s">
        <v>13040</v>
      </c>
      <c r="B6305">
        <v>0</v>
      </c>
      <c r="C6305" s="1">
        <v>45880</v>
      </c>
      <c r="D6305" t="s">
        <v>2</v>
      </c>
      <c r="E6305" s="8" t="str">
        <f t="shared" si="105"/>
        <v>Blank</v>
      </c>
      <c r="F6305">
        <f>_xlfn.XLOOKUP(C6305,'Wk no''s'!B:B,'Wk no''s'!C:C,FALSE)</f>
        <v>33</v>
      </c>
    </row>
    <row r="6306" spans="1:6" x14ac:dyDescent="0.25">
      <c r="A6306" t="s">
        <v>13221</v>
      </c>
      <c r="C6306" s="1">
        <v>45880</v>
      </c>
      <c r="D6306" t="s">
        <v>2</v>
      </c>
      <c r="E6306" s="8" t="str">
        <f t="shared" si="105"/>
        <v>Blank</v>
      </c>
      <c r="F6306">
        <f>_xlfn.XLOOKUP(C6306,'Wk no''s'!B:B,'Wk no''s'!C:C,FALSE)</f>
        <v>33</v>
      </c>
    </row>
    <row r="6307" spans="1:6" x14ac:dyDescent="0.25">
      <c r="A6307" t="s">
        <v>13222</v>
      </c>
      <c r="C6307" s="1">
        <v>45880</v>
      </c>
      <c r="D6307" t="s">
        <v>2</v>
      </c>
      <c r="E6307" s="8" t="str">
        <f t="shared" si="105"/>
        <v>Blank</v>
      </c>
      <c r="F6307">
        <f>_xlfn.XLOOKUP(C6307,'Wk no''s'!B:B,'Wk no''s'!C:C,FALSE)</f>
        <v>33</v>
      </c>
    </row>
    <row r="6308" spans="1:6" x14ac:dyDescent="0.25">
      <c r="A6308" t="s">
        <v>13223</v>
      </c>
      <c r="C6308" s="1">
        <v>45880</v>
      </c>
      <c r="D6308" t="s">
        <v>2</v>
      </c>
      <c r="E6308" s="8" t="str">
        <f t="shared" si="105"/>
        <v>Blank</v>
      </c>
      <c r="F6308">
        <f>_xlfn.XLOOKUP(C6308,'Wk no''s'!B:B,'Wk no''s'!C:C,FALSE)</f>
        <v>33</v>
      </c>
    </row>
    <row r="6309" spans="1:6" x14ac:dyDescent="0.25">
      <c r="A6309" t="s">
        <v>13224</v>
      </c>
      <c r="C6309" s="1">
        <v>45880</v>
      </c>
      <c r="D6309" t="s">
        <v>2</v>
      </c>
      <c r="E6309" s="8" t="str">
        <f t="shared" si="105"/>
        <v>Blank</v>
      </c>
      <c r="F6309">
        <f>_xlfn.XLOOKUP(C6309,'Wk no''s'!B:B,'Wk no''s'!C:C,FALSE)</f>
        <v>33</v>
      </c>
    </row>
    <row r="6310" spans="1:6" x14ac:dyDescent="0.25">
      <c r="A6310" t="s">
        <v>13003</v>
      </c>
      <c r="B6310">
        <v>0</v>
      </c>
      <c r="C6310" s="1">
        <v>45880</v>
      </c>
      <c r="D6310" t="s">
        <v>2</v>
      </c>
      <c r="E6310" s="8" t="str">
        <f t="shared" si="105"/>
        <v>Blank</v>
      </c>
      <c r="F6310">
        <f>_xlfn.XLOOKUP(C6310,'Wk no''s'!B:B,'Wk no''s'!C:C,FALSE)</f>
        <v>33</v>
      </c>
    </row>
    <row r="6311" spans="1:6" x14ac:dyDescent="0.25">
      <c r="A6311" t="s">
        <v>13225</v>
      </c>
      <c r="C6311" s="1">
        <v>45880</v>
      </c>
      <c r="D6311" t="s">
        <v>2</v>
      </c>
      <c r="E6311" s="8" t="str">
        <f t="shared" si="105"/>
        <v>Blank</v>
      </c>
      <c r="F6311">
        <f>_xlfn.XLOOKUP(C6311,'Wk no''s'!B:B,'Wk no''s'!C:C,FALSE)</f>
        <v>33</v>
      </c>
    </row>
    <row r="6312" spans="1:6" x14ac:dyDescent="0.25">
      <c r="A6312" t="s">
        <v>13226</v>
      </c>
      <c r="C6312" s="1">
        <v>45880</v>
      </c>
      <c r="D6312" t="s">
        <v>2</v>
      </c>
      <c r="E6312" s="8" t="str">
        <f t="shared" si="105"/>
        <v>Blank</v>
      </c>
      <c r="F6312">
        <f>_xlfn.XLOOKUP(C6312,'Wk no''s'!B:B,'Wk no''s'!C:C,FALSE)</f>
        <v>33</v>
      </c>
    </row>
    <row r="6313" spans="1:6" x14ac:dyDescent="0.25">
      <c r="A6313" t="s">
        <v>13136</v>
      </c>
      <c r="B6313">
        <v>0</v>
      </c>
      <c r="C6313" s="1">
        <v>45880</v>
      </c>
      <c r="D6313" t="s">
        <v>2</v>
      </c>
      <c r="E6313" s="8" t="str">
        <f t="shared" si="105"/>
        <v>Blank</v>
      </c>
      <c r="F6313">
        <f>_xlfn.XLOOKUP(C6313,'Wk no''s'!B:B,'Wk no''s'!C:C,FALSE)</f>
        <v>33</v>
      </c>
    </row>
    <row r="6314" spans="1:6" x14ac:dyDescent="0.25">
      <c r="A6314" t="s">
        <v>13070</v>
      </c>
      <c r="B6314">
        <v>24</v>
      </c>
      <c r="C6314" s="1">
        <v>45884</v>
      </c>
      <c r="D6314" t="s">
        <v>2</v>
      </c>
      <c r="E6314" s="8" t="str">
        <f t="shared" si="105"/>
        <v>Not Blank</v>
      </c>
      <c r="F6314">
        <f>_xlfn.XLOOKUP(C6314,'Wk no''s'!B:B,'Wk no''s'!C:C,FALSE)</f>
        <v>33</v>
      </c>
    </row>
    <row r="6315" spans="1:6" x14ac:dyDescent="0.25">
      <c r="A6315" t="s">
        <v>13227</v>
      </c>
      <c r="C6315" s="1">
        <v>45881</v>
      </c>
      <c r="D6315" t="s">
        <v>2</v>
      </c>
      <c r="E6315" s="8" t="str">
        <f t="shared" si="105"/>
        <v>Blank</v>
      </c>
      <c r="F6315">
        <f>_xlfn.XLOOKUP(C6315,'Wk no''s'!B:B,'Wk no''s'!C:C,FALSE)</f>
        <v>33</v>
      </c>
    </row>
    <row r="6316" spans="1:6" x14ac:dyDescent="0.25">
      <c r="A6316" t="s">
        <v>13228</v>
      </c>
      <c r="C6316" s="1">
        <v>45881</v>
      </c>
      <c r="D6316" t="s">
        <v>2</v>
      </c>
      <c r="E6316" s="8" t="str">
        <f t="shared" si="105"/>
        <v>Blank</v>
      </c>
      <c r="F6316">
        <f>_xlfn.XLOOKUP(C6316,'Wk no''s'!B:B,'Wk no''s'!C:C,FALSE)</f>
        <v>33</v>
      </c>
    </row>
    <row r="6317" spans="1:6" x14ac:dyDescent="0.25">
      <c r="A6317" t="s">
        <v>13229</v>
      </c>
      <c r="C6317" s="1">
        <v>45881</v>
      </c>
      <c r="D6317" t="s">
        <v>2</v>
      </c>
      <c r="E6317" s="8" t="str">
        <f t="shared" si="105"/>
        <v>Blank</v>
      </c>
      <c r="F6317">
        <f>_xlfn.XLOOKUP(C6317,'Wk no''s'!B:B,'Wk no''s'!C:C,FALSE)</f>
        <v>33</v>
      </c>
    </row>
    <row r="6318" spans="1:6" x14ac:dyDescent="0.25">
      <c r="A6318" t="s">
        <v>13042</v>
      </c>
      <c r="B6318">
        <v>0</v>
      </c>
      <c r="C6318" s="1">
        <v>45881</v>
      </c>
      <c r="D6318" t="s">
        <v>2</v>
      </c>
      <c r="E6318" s="8" t="str">
        <f t="shared" si="105"/>
        <v>Blank</v>
      </c>
      <c r="F6318">
        <f>_xlfn.XLOOKUP(C6318,'Wk no''s'!B:B,'Wk no''s'!C:C,FALSE)</f>
        <v>33</v>
      </c>
    </row>
    <row r="6319" spans="1:6" x14ac:dyDescent="0.25">
      <c r="A6319" t="s">
        <v>13230</v>
      </c>
      <c r="C6319" s="1">
        <v>45881</v>
      </c>
      <c r="D6319" t="s">
        <v>2</v>
      </c>
      <c r="E6319" s="8" t="str">
        <f t="shared" si="105"/>
        <v>Blank</v>
      </c>
      <c r="F6319">
        <f>_xlfn.XLOOKUP(C6319,'Wk no''s'!B:B,'Wk no''s'!C:C,FALSE)</f>
        <v>33</v>
      </c>
    </row>
    <row r="6320" spans="1:6" x14ac:dyDescent="0.25">
      <c r="A6320" t="s">
        <v>13231</v>
      </c>
      <c r="C6320" s="1">
        <v>45881</v>
      </c>
      <c r="D6320" t="s">
        <v>2</v>
      </c>
      <c r="E6320" s="8" t="str">
        <f t="shared" si="105"/>
        <v>Blank</v>
      </c>
      <c r="F6320">
        <f>_xlfn.XLOOKUP(C6320,'Wk no''s'!B:B,'Wk no''s'!C:C,FALSE)</f>
        <v>33</v>
      </c>
    </row>
    <row r="6321" spans="1:6" x14ac:dyDescent="0.25">
      <c r="A6321" t="s">
        <v>13232</v>
      </c>
      <c r="C6321" s="1">
        <v>45881</v>
      </c>
      <c r="D6321" t="s">
        <v>2</v>
      </c>
      <c r="E6321" s="8" t="str">
        <f t="shared" si="105"/>
        <v>Blank</v>
      </c>
      <c r="F6321">
        <f>_xlfn.XLOOKUP(C6321,'Wk no''s'!B:B,'Wk no''s'!C:C,FALSE)</f>
        <v>33</v>
      </c>
    </row>
    <row r="6322" spans="1:6" x14ac:dyDescent="0.25">
      <c r="A6322" t="s">
        <v>13233</v>
      </c>
      <c r="C6322" s="1">
        <v>45881</v>
      </c>
      <c r="D6322" t="s">
        <v>2</v>
      </c>
      <c r="E6322" s="8" t="str">
        <f t="shared" si="105"/>
        <v>Blank</v>
      </c>
      <c r="F6322">
        <f>_xlfn.XLOOKUP(C6322,'Wk no''s'!B:B,'Wk no''s'!C:C,FALSE)</f>
        <v>33</v>
      </c>
    </row>
    <row r="6323" spans="1:6" x14ac:dyDescent="0.25">
      <c r="A6323" t="s">
        <v>13017</v>
      </c>
      <c r="B6323">
        <v>0</v>
      </c>
      <c r="C6323" s="1">
        <v>45881</v>
      </c>
      <c r="D6323" t="s">
        <v>2</v>
      </c>
      <c r="E6323" s="8" t="str">
        <f t="shared" si="105"/>
        <v>Blank</v>
      </c>
      <c r="F6323">
        <f>_xlfn.XLOOKUP(C6323,'Wk no''s'!B:B,'Wk no''s'!C:C,FALSE)</f>
        <v>33</v>
      </c>
    </row>
    <row r="6324" spans="1:6" x14ac:dyDescent="0.25">
      <c r="A6324" t="s">
        <v>13091</v>
      </c>
      <c r="B6324">
        <v>0</v>
      </c>
      <c r="C6324" s="1">
        <v>45881</v>
      </c>
      <c r="D6324" t="s">
        <v>2</v>
      </c>
      <c r="E6324" s="8" t="str">
        <f t="shared" si="105"/>
        <v>Blank</v>
      </c>
      <c r="F6324">
        <f>_xlfn.XLOOKUP(C6324,'Wk no''s'!B:B,'Wk no''s'!C:C,FALSE)</f>
        <v>33</v>
      </c>
    </row>
    <row r="6325" spans="1:6" x14ac:dyDescent="0.25">
      <c r="A6325" t="s">
        <v>13234</v>
      </c>
      <c r="C6325" s="1">
        <v>45881</v>
      </c>
      <c r="D6325" t="s">
        <v>2</v>
      </c>
      <c r="E6325" s="8" t="str">
        <f t="shared" si="105"/>
        <v>Blank</v>
      </c>
      <c r="F6325">
        <f>_xlfn.XLOOKUP(C6325,'Wk no''s'!B:B,'Wk no''s'!C:C,FALSE)</f>
        <v>33</v>
      </c>
    </row>
    <row r="6326" spans="1:6" x14ac:dyDescent="0.25">
      <c r="A6326" t="s">
        <v>13146</v>
      </c>
      <c r="B6326">
        <v>24</v>
      </c>
      <c r="C6326" s="1">
        <v>45884</v>
      </c>
      <c r="D6326" t="s">
        <v>2</v>
      </c>
      <c r="E6326" s="8" t="str">
        <f t="shared" si="105"/>
        <v>Not Blank</v>
      </c>
      <c r="F6326">
        <f>_xlfn.XLOOKUP(C6326,'Wk no''s'!B:B,'Wk no''s'!C:C,FALSE)</f>
        <v>33</v>
      </c>
    </row>
    <row r="6327" spans="1:6" x14ac:dyDescent="0.25">
      <c r="A6327" t="s">
        <v>13053</v>
      </c>
      <c r="B6327">
        <v>0</v>
      </c>
      <c r="C6327" s="1">
        <v>45881</v>
      </c>
      <c r="D6327" t="s">
        <v>2</v>
      </c>
      <c r="E6327" s="8" t="str">
        <f t="shared" si="105"/>
        <v>Blank</v>
      </c>
      <c r="F6327">
        <f>_xlfn.XLOOKUP(C6327,'Wk no''s'!B:B,'Wk no''s'!C:C,FALSE)</f>
        <v>33</v>
      </c>
    </row>
    <row r="6328" spans="1:6" x14ac:dyDescent="0.25">
      <c r="A6328" t="s">
        <v>13235</v>
      </c>
      <c r="C6328" s="1">
        <v>45881</v>
      </c>
      <c r="D6328" t="s">
        <v>2</v>
      </c>
      <c r="E6328" s="8" t="str">
        <f t="shared" si="105"/>
        <v>Blank</v>
      </c>
      <c r="F6328">
        <f>_xlfn.XLOOKUP(C6328,'Wk no''s'!B:B,'Wk no''s'!C:C,FALSE)</f>
        <v>33</v>
      </c>
    </row>
    <row r="6329" spans="1:6" x14ac:dyDescent="0.25">
      <c r="A6329" t="s">
        <v>13236</v>
      </c>
      <c r="C6329" s="1">
        <v>45881</v>
      </c>
      <c r="D6329" t="s">
        <v>2</v>
      </c>
      <c r="E6329" s="8" t="str">
        <f t="shared" si="105"/>
        <v>Blank</v>
      </c>
      <c r="F6329">
        <f>_xlfn.XLOOKUP(C6329,'Wk no''s'!B:B,'Wk no''s'!C:C,FALSE)</f>
        <v>33</v>
      </c>
    </row>
    <row r="6330" spans="1:6" x14ac:dyDescent="0.25">
      <c r="A6330" t="s">
        <v>13237</v>
      </c>
      <c r="C6330" s="1">
        <v>45881</v>
      </c>
      <c r="D6330" t="s">
        <v>2</v>
      </c>
      <c r="E6330" s="8" t="str">
        <f t="shared" si="105"/>
        <v>Blank</v>
      </c>
      <c r="F6330">
        <f>_xlfn.XLOOKUP(C6330,'Wk no''s'!B:B,'Wk no''s'!C:C,FALSE)</f>
        <v>33</v>
      </c>
    </row>
    <row r="6331" spans="1:6" x14ac:dyDescent="0.25">
      <c r="A6331" t="s">
        <v>13023</v>
      </c>
      <c r="B6331">
        <v>0</v>
      </c>
      <c r="C6331" s="1">
        <v>45881</v>
      </c>
      <c r="D6331" t="s">
        <v>2</v>
      </c>
      <c r="E6331" s="8" t="str">
        <f t="shared" si="105"/>
        <v>Blank</v>
      </c>
      <c r="F6331">
        <f>_xlfn.XLOOKUP(C6331,'Wk no''s'!B:B,'Wk no''s'!C:C,FALSE)</f>
        <v>33</v>
      </c>
    </row>
    <row r="6332" spans="1:6" x14ac:dyDescent="0.25">
      <c r="A6332" t="s">
        <v>13123</v>
      </c>
      <c r="B6332">
        <v>8</v>
      </c>
      <c r="C6332" s="1">
        <v>45882</v>
      </c>
      <c r="D6332" t="s">
        <v>2</v>
      </c>
      <c r="E6332" s="8" t="str">
        <f t="shared" si="105"/>
        <v>Not Blank</v>
      </c>
      <c r="F6332">
        <f>_xlfn.XLOOKUP(C6332,'Wk no''s'!B:B,'Wk no''s'!C:C,FALSE)</f>
        <v>33</v>
      </c>
    </row>
    <row r="6333" spans="1:6" x14ac:dyDescent="0.25">
      <c r="A6333" t="s">
        <v>13007</v>
      </c>
      <c r="B6333">
        <v>16</v>
      </c>
      <c r="C6333" s="1">
        <v>45883</v>
      </c>
      <c r="D6333" t="s">
        <v>2</v>
      </c>
      <c r="E6333" s="8" t="str">
        <f t="shared" si="105"/>
        <v>Not Blank</v>
      </c>
      <c r="F6333">
        <f>_xlfn.XLOOKUP(C6333,'Wk no''s'!B:B,'Wk no''s'!C:C,FALSE)</f>
        <v>33</v>
      </c>
    </row>
    <row r="6334" spans="1:6" x14ac:dyDescent="0.25">
      <c r="A6334" t="s">
        <v>13238</v>
      </c>
      <c r="C6334" s="1">
        <v>45881</v>
      </c>
      <c r="D6334" t="s">
        <v>2</v>
      </c>
      <c r="E6334" s="8" t="str">
        <f t="shared" si="105"/>
        <v>Blank</v>
      </c>
      <c r="F6334">
        <f>_xlfn.XLOOKUP(C6334,'Wk no''s'!B:B,'Wk no''s'!C:C,FALSE)</f>
        <v>33</v>
      </c>
    </row>
    <row r="6335" spans="1:6" x14ac:dyDescent="0.25">
      <c r="A6335" t="s">
        <v>13239</v>
      </c>
      <c r="C6335" s="1">
        <v>45881</v>
      </c>
      <c r="D6335" t="s">
        <v>2</v>
      </c>
      <c r="E6335" s="8" t="str">
        <f t="shared" si="105"/>
        <v>Blank</v>
      </c>
      <c r="F6335">
        <f>_xlfn.XLOOKUP(C6335,'Wk no''s'!B:B,'Wk no''s'!C:C,FALSE)</f>
        <v>33</v>
      </c>
    </row>
    <row r="6336" spans="1:6" x14ac:dyDescent="0.25">
      <c r="A6336" t="s">
        <v>13116</v>
      </c>
      <c r="B6336">
        <v>0</v>
      </c>
      <c r="C6336" s="1">
        <v>45882</v>
      </c>
      <c r="D6336" t="s">
        <v>2</v>
      </c>
      <c r="E6336" s="8" t="str">
        <f t="shared" si="105"/>
        <v>Blank</v>
      </c>
      <c r="F6336">
        <f>_xlfn.XLOOKUP(C6336,'Wk no''s'!B:B,'Wk no''s'!C:C,FALSE)</f>
        <v>33</v>
      </c>
    </row>
    <row r="6337" spans="1:6" x14ac:dyDescent="0.25">
      <c r="A6337" t="s">
        <v>13059</v>
      </c>
      <c r="B6337">
        <v>0</v>
      </c>
      <c r="C6337" s="1">
        <v>45882</v>
      </c>
      <c r="D6337" t="s">
        <v>2</v>
      </c>
      <c r="E6337" s="8" t="str">
        <f t="shared" si="105"/>
        <v>Blank</v>
      </c>
      <c r="F6337">
        <f>_xlfn.XLOOKUP(C6337,'Wk no''s'!B:B,'Wk no''s'!C:C,FALSE)</f>
        <v>33</v>
      </c>
    </row>
    <row r="6338" spans="1:6" x14ac:dyDescent="0.25">
      <c r="A6338" t="s">
        <v>13240</v>
      </c>
      <c r="C6338" s="1">
        <v>45882</v>
      </c>
      <c r="D6338" t="s">
        <v>2</v>
      </c>
      <c r="E6338" s="8" t="str">
        <f t="shared" si="105"/>
        <v>Blank</v>
      </c>
      <c r="F6338">
        <f>_xlfn.XLOOKUP(C6338,'Wk no''s'!B:B,'Wk no''s'!C:C,FALSE)</f>
        <v>33</v>
      </c>
    </row>
    <row r="6339" spans="1:6" x14ac:dyDescent="0.25">
      <c r="A6339" t="s">
        <v>13150</v>
      </c>
      <c r="B6339">
        <v>0</v>
      </c>
      <c r="C6339" s="1">
        <v>45882</v>
      </c>
      <c r="D6339" t="s">
        <v>2</v>
      </c>
      <c r="E6339" s="8" t="str">
        <f t="shared" si="105"/>
        <v>Blank</v>
      </c>
      <c r="F6339">
        <f>_xlfn.XLOOKUP(C6339,'Wk no''s'!B:B,'Wk no''s'!C:C,FALSE)</f>
        <v>33</v>
      </c>
    </row>
    <row r="6340" spans="1:6" x14ac:dyDescent="0.25">
      <c r="A6340" t="s">
        <v>13074</v>
      </c>
      <c r="B6340">
        <v>0</v>
      </c>
      <c r="C6340" s="1">
        <v>45882</v>
      </c>
      <c r="D6340" t="s">
        <v>2</v>
      </c>
      <c r="E6340" s="8" t="str">
        <f t="shared" si="105"/>
        <v>Blank</v>
      </c>
      <c r="F6340">
        <f>_xlfn.XLOOKUP(C6340,'Wk no''s'!B:B,'Wk no''s'!C:C,FALSE)</f>
        <v>33</v>
      </c>
    </row>
    <row r="6341" spans="1:6" x14ac:dyDescent="0.25">
      <c r="A6341" t="s">
        <v>13241</v>
      </c>
      <c r="C6341" s="1">
        <v>45882</v>
      </c>
      <c r="D6341" t="s">
        <v>2</v>
      </c>
      <c r="E6341" s="8" t="str">
        <f t="shared" si="105"/>
        <v>Blank</v>
      </c>
      <c r="F6341">
        <f>_xlfn.XLOOKUP(C6341,'Wk no''s'!B:B,'Wk no''s'!C:C,FALSE)</f>
        <v>33</v>
      </c>
    </row>
    <row r="6342" spans="1:6" x14ac:dyDescent="0.25">
      <c r="A6342" t="s">
        <v>12993</v>
      </c>
      <c r="B6342">
        <v>8</v>
      </c>
      <c r="C6342" s="1">
        <v>45883</v>
      </c>
      <c r="D6342" t="s">
        <v>2</v>
      </c>
      <c r="E6342" s="8" t="str">
        <f t="shared" si="105"/>
        <v>Not Blank</v>
      </c>
      <c r="F6342">
        <f>_xlfn.XLOOKUP(C6342,'Wk no''s'!B:B,'Wk no''s'!C:C,FALSE)</f>
        <v>33</v>
      </c>
    </row>
    <row r="6343" spans="1:6" x14ac:dyDescent="0.25">
      <c r="A6343" t="s">
        <v>13015</v>
      </c>
      <c r="B6343">
        <v>0</v>
      </c>
      <c r="C6343" s="1">
        <v>45882</v>
      </c>
      <c r="D6343" t="s">
        <v>2</v>
      </c>
      <c r="E6343" s="8" t="str">
        <f t="shared" si="105"/>
        <v>Blank</v>
      </c>
      <c r="F6343">
        <f>_xlfn.XLOOKUP(C6343,'Wk no''s'!B:B,'Wk no''s'!C:C,FALSE)</f>
        <v>33</v>
      </c>
    </row>
    <row r="6344" spans="1:6" x14ac:dyDescent="0.25">
      <c r="A6344" t="s">
        <v>13139</v>
      </c>
      <c r="B6344">
        <v>8</v>
      </c>
      <c r="C6344" s="1">
        <v>45883</v>
      </c>
      <c r="D6344" t="s">
        <v>2</v>
      </c>
      <c r="E6344" s="8" t="str">
        <f t="shared" si="105"/>
        <v>Not Blank</v>
      </c>
      <c r="F6344">
        <f>_xlfn.XLOOKUP(C6344,'Wk no''s'!B:B,'Wk no''s'!C:C,FALSE)</f>
        <v>33</v>
      </c>
    </row>
    <row r="6345" spans="1:6" x14ac:dyDescent="0.25">
      <c r="A6345" t="s">
        <v>12987</v>
      </c>
      <c r="B6345">
        <v>0</v>
      </c>
      <c r="C6345" s="1">
        <v>45882</v>
      </c>
      <c r="D6345" t="s">
        <v>2</v>
      </c>
      <c r="E6345" s="8" t="str">
        <f t="shared" si="105"/>
        <v>Blank</v>
      </c>
      <c r="F6345">
        <f>_xlfn.XLOOKUP(C6345,'Wk no''s'!B:B,'Wk no''s'!C:C,FALSE)</f>
        <v>33</v>
      </c>
    </row>
    <row r="6346" spans="1:6" x14ac:dyDescent="0.25">
      <c r="A6346" t="s">
        <v>13051</v>
      </c>
      <c r="B6346">
        <v>8</v>
      </c>
      <c r="C6346" s="1">
        <v>45884</v>
      </c>
      <c r="D6346" t="s">
        <v>2</v>
      </c>
      <c r="E6346" s="8" t="str">
        <f t="shared" si="105"/>
        <v>Not Blank</v>
      </c>
      <c r="F6346">
        <f>_xlfn.XLOOKUP(C6346,'Wk no''s'!B:B,'Wk no''s'!C:C,FALSE)</f>
        <v>33</v>
      </c>
    </row>
    <row r="6347" spans="1:6" x14ac:dyDescent="0.25">
      <c r="A6347" t="s">
        <v>13118</v>
      </c>
      <c r="C6347" s="1">
        <v>45883</v>
      </c>
      <c r="D6347" t="s">
        <v>2</v>
      </c>
      <c r="E6347" s="8" t="str">
        <f t="shared" si="105"/>
        <v>Blank</v>
      </c>
      <c r="F6347">
        <f>_xlfn.XLOOKUP(C6347,'Wk no''s'!B:B,'Wk no''s'!C:C,FALSE)</f>
        <v>33</v>
      </c>
    </row>
    <row r="6348" spans="1:6" x14ac:dyDescent="0.25">
      <c r="A6348" t="s">
        <v>13132</v>
      </c>
      <c r="B6348">
        <v>0</v>
      </c>
      <c r="C6348" s="1">
        <v>45882</v>
      </c>
      <c r="D6348" t="s">
        <v>2</v>
      </c>
      <c r="E6348" s="8" t="str">
        <f t="shared" si="105"/>
        <v>Blank</v>
      </c>
      <c r="F6348">
        <f>_xlfn.XLOOKUP(C6348,'Wk no''s'!B:B,'Wk no''s'!C:C,FALSE)</f>
        <v>33</v>
      </c>
    </row>
    <row r="6349" spans="1:6" x14ac:dyDescent="0.25">
      <c r="A6349" t="s">
        <v>13078</v>
      </c>
      <c r="B6349">
        <v>8</v>
      </c>
      <c r="C6349" s="1">
        <v>45883</v>
      </c>
      <c r="D6349" t="s">
        <v>2</v>
      </c>
      <c r="E6349" s="8" t="str">
        <f t="shared" si="105"/>
        <v>Not Blank</v>
      </c>
      <c r="F6349">
        <f>_xlfn.XLOOKUP(C6349,'Wk no''s'!B:B,'Wk no''s'!C:C,FALSE)</f>
        <v>33</v>
      </c>
    </row>
    <row r="6350" spans="1:6" x14ac:dyDescent="0.25">
      <c r="A6350" t="s">
        <v>13037</v>
      </c>
      <c r="B6350">
        <v>8</v>
      </c>
      <c r="C6350" s="1">
        <v>45883</v>
      </c>
      <c r="D6350" t="s">
        <v>2</v>
      </c>
      <c r="E6350" s="8" t="str">
        <f t="shared" si="105"/>
        <v>Not Blank</v>
      </c>
      <c r="F6350">
        <f>_xlfn.XLOOKUP(C6350,'Wk no''s'!B:B,'Wk no''s'!C:C,FALSE)</f>
        <v>33</v>
      </c>
    </row>
    <row r="6351" spans="1:6" x14ac:dyDescent="0.25">
      <c r="A6351" t="s">
        <v>13049</v>
      </c>
      <c r="B6351">
        <v>16</v>
      </c>
      <c r="C6351" s="1">
        <v>45884</v>
      </c>
      <c r="D6351" t="s">
        <v>2</v>
      </c>
      <c r="E6351" s="8" t="str">
        <f t="shared" si="105"/>
        <v>Not Blank</v>
      </c>
      <c r="F6351">
        <f>_xlfn.XLOOKUP(C6351,'Wk no''s'!B:B,'Wk no''s'!C:C,FALSE)</f>
        <v>33</v>
      </c>
    </row>
    <row r="6352" spans="1:6" x14ac:dyDescent="0.25">
      <c r="A6352" t="s">
        <v>13242</v>
      </c>
      <c r="C6352" s="1">
        <v>45882</v>
      </c>
      <c r="D6352" t="s">
        <v>2</v>
      </c>
      <c r="E6352" s="8" t="str">
        <f t="shared" si="105"/>
        <v>Blank</v>
      </c>
      <c r="F6352">
        <f>_xlfn.XLOOKUP(C6352,'Wk no''s'!B:B,'Wk no''s'!C:C,FALSE)</f>
        <v>33</v>
      </c>
    </row>
    <row r="6353" spans="1:6" x14ac:dyDescent="0.25">
      <c r="A6353" t="s">
        <v>13110</v>
      </c>
      <c r="B6353">
        <v>8</v>
      </c>
      <c r="C6353" s="1">
        <v>45883</v>
      </c>
      <c r="D6353" t="s">
        <v>2</v>
      </c>
      <c r="E6353" s="8" t="str">
        <f t="shared" si="105"/>
        <v>Not Blank</v>
      </c>
      <c r="F6353">
        <f>_xlfn.XLOOKUP(C6353,'Wk no''s'!B:B,'Wk no''s'!C:C,FALSE)</f>
        <v>33</v>
      </c>
    </row>
    <row r="6354" spans="1:6" x14ac:dyDescent="0.25">
      <c r="A6354" t="s">
        <v>13101</v>
      </c>
      <c r="B6354">
        <v>8</v>
      </c>
      <c r="C6354" s="1">
        <v>45883</v>
      </c>
      <c r="D6354" t="s">
        <v>2</v>
      </c>
      <c r="E6354" s="8" t="str">
        <f t="shared" si="105"/>
        <v>Not Blank</v>
      </c>
      <c r="F6354">
        <f>_xlfn.XLOOKUP(C6354,'Wk no''s'!B:B,'Wk no''s'!C:C,FALSE)</f>
        <v>33</v>
      </c>
    </row>
    <row r="6355" spans="1:6" x14ac:dyDescent="0.25">
      <c r="A6355" t="s">
        <v>13044</v>
      </c>
      <c r="B6355">
        <v>8</v>
      </c>
      <c r="C6355" s="1">
        <v>45883</v>
      </c>
      <c r="D6355" t="s">
        <v>2</v>
      </c>
      <c r="E6355" s="8" t="str">
        <f t="shared" si="105"/>
        <v>Not Blank</v>
      </c>
      <c r="F6355">
        <f>_xlfn.XLOOKUP(C6355,'Wk no''s'!B:B,'Wk no''s'!C:C,FALSE)</f>
        <v>33</v>
      </c>
    </row>
    <row r="6356" spans="1:6" x14ac:dyDescent="0.25">
      <c r="A6356" t="s">
        <v>13035</v>
      </c>
      <c r="B6356">
        <v>8</v>
      </c>
      <c r="C6356" s="1">
        <v>45883</v>
      </c>
      <c r="D6356" t="s">
        <v>2</v>
      </c>
      <c r="E6356" s="8" t="str">
        <f t="shared" ref="E6356:E6399" si="106">IF(B6356=0,"Blank","Not Blank")</f>
        <v>Not Blank</v>
      </c>
      <c r="F6356">
        <f>_xlfn.XLOOKUP(C6356,'Wk no''s'!B:B,'Wk no''s'!C:C,FALSE)</f>
        <v>33</v>
      </c>
    </row>
    <row r="6357" spans="1:6" x14ac:dyDescent="0.25">
      <c r="A6357" t="s">
        <v>13243</v>
      </c>
      <c r="C6357" s="1">
        <v>45882</v>
      </c>
      <c r="D6357" t="s">
        <v>2</v>
      </c>
      <c r="E6357" s="8" t="str">
        <f t="shared" si="106"/>
        <v>Blank</v>
      </c>
      <c r="F6357">
        <f>_xlfn.XLOOKUP(C6357,'Wk no''s'!B:B,'Wk no''s'!C:C,FALSE)</f>
        <v>33</v>
      </c>
    </row>
    <row r="6358" spans="1:6" x14ac:dyDescent="0.25">
      <c r="A6358" t="s">
        <v>13244</v>
      </c>
      <c r="C6358" s="1">
        <v>45882</v>
      </c>
      <c r="D6358" t="s">
        <v>2</v>
      </c>
      <c r="E6358" s="8" t="str">
        <f t="shared" si="106"/>
        <v>Blank</v>
      </c>
      <c r="F6358">
        <f>_xlfn.XLOOKUP(C6358,'Wk no''s'!B:B,'Wk no''s'!C:C,FALSE)</f>
        <v>33</v>
      </c>
    </row>
    <row r="6359" spans="1:6" x14ac:dyDescent="0.25">
      <c r="A6359" t="s">
        <v>12995</v>
      </c>
      <c r="B6359">
        <v>0</v>
      </c>
      <c r="C6359" s="1">
        <v>45883</v>
      </c>
      <c r="D6359" t="s">
        <v>2</v>
      </c>
      <c r="E6359" s="8" t="str">
        <f t="shared" si="106"/>
        <v>Blank</v>
      </c>
      <c r="F6359">
        <f>_xlfn.XLOOKUP(C6359,'Wk no''s'!B:B,'Wk no''s'!C:C,FALSE)</f>
        <v>33</v>
      </c>
    </row>
    <row r="6360" spans="1:6" x14ac:dyDescent="0.25">
      <c r="A6360" t="s">
        <v>13093</v>
      </c>
      <c r="B6360">
        <v>16</v>
      </c>
      <c r="C6360" s="1">
        <v>45884</v>
      </c>
      <c r="D6360" t="s">
        <v>2</v>
      </c>
      <c r="E6360" s="8" t="str">
        <f t="shared" si="106"/>
        <v>Not Blank</v>
      </c>
      <c r="F6360">
        <f>_xlfn.XLOOKUP(C6360,'Wk no''s'!B:B,'Wk no''s'!C:C,FALSE)</f>
        <v>33</v>
      </c>
    </row>
    <row r="6361" spans="1:6" x14ac:dyDescent="0.25">
      <c r="A6361" t="s">
        <v>13103</v>
      </c>
      <c r="B6361">
        <v>0</v>
      </c>
      <c r="C6361" s="1">
        <v>45883</v>
      </c>
      <c r="D6361" t="s">
        <v>2</v>
      </c>
      <c r="E6361" s="8" t="str">
        <f t="shared" si="106"/>
        <v>Blank</v>
      </c>
      <c r="F6361">
        <f>_xlfn.XLOOKUP(C6361,'Wk no''s'!B:B,'Wk no''s'!C:C,FALSE)</f>
        <v>33</v>
      </c>
    </row>
    <row r="6362" spans="1:6" x14ac:dyDescent="0.25">
      <c r="A6362" t="s">
        <v>13108</v>
      </c>
      <c r="B6362">
        <v>0</v>
      </c>
      <c r="C6362" s="1">
        <v>45883</v>
      </c>
      <c r="D6362" t="s">
        <v>2</v>
      </c>
      <c r="E6362" s="8" t="str">
        <f t="shared" si="106"/>
        <v>Blank</v>
      </c>
      <c r="F6362">
        <f>_xlfn.XLOOKUP(C6362,'Wk no''s'!B:B,'Wk no''s'!C:C,FALSE)</f>
        <v>33</v>
      </c>
    </row>
    <row r="6363" spans="1:6" x14ac:dyDescent="0.25">
      <c r="A6363" t="s">
        <v>13021</v>
      </c>
      <c r="B6363">
        <v>8</v>
      </c>
      <c r="C6363" s="1">
        <v>45884</v>
      </c>
      <c r="D6363" t="s">
        <v>2</v>
      </c>
      <c r="E6363" s="8" t="str">
        <f t="shared" si="106"/>
        <v>Not Blank</v>
      </c>
      <c r="F6363">
        <f>_xlfn.XLOOKUP(C6363,'Wk no''s'!B:B,'Wk no''s'!C:C,FALSE)</f>
        <v>33</v>
      </c>
    </row>
    <row r="6364" spans="1:6" x14ac:dyDescent="0.25">
      <c r="A6364" t="s">
        <v>13245</v>
      </c>
      <c r="C6364" s="1">
        <v>45883</v>
      </c>
      <c r="D6364" t="s">
        <v>2</v>
      </c>
      <c r="E6364" s="8" t="str">
        <f t="shared" si="106"/>
        <v>Blank</v>
      </c>
      <c r="F6364">
        <f>_xlfn.XLOOKUP(C6364,'Wk no''s'!B:B,'Wk no''s'!C:C,FALSE)</f>
        <v>33</v>
      </c>
    </row>
    <row r="6365" spans="1:6" x14ac:dyDescent="0.25">
      <c r="A6365" t="s">
        <v>13098</v>
      </c>
      <c r="B6365">
        <v>8</v>
      </c>
      <c r="C6365" s="1">
        <v>45884</v>
      </c>
      <c r="D6365" t="s">
        <v>2</v>
      </c>
      <c r="E6365" s="8" t="str">
        <f t="shared" si="106"/>
        <v>Not Blank</v>
      </c>
      <c r="F6365">
        <f>_xlfn.XLOOKUP(C6365,'Wk no''s'!B:B,'Wk no''s'!C:C,FALSE)</f>
        <v>33</v>
      </c>
    </row>
    <row r="6366" spans="1:6" x14ac:dyDescent="0.25">
      <c r="A6366" t="s">
        <v>13246</v>
      </c>
      <c r="C6366" s="1">
        <v>45883</v>
      </c>
      <c r="D6366" t="s">
        <v>2</v>
      </c>
      <c r="E6366" s="8" t="str">
        <f t="shared" si="106"/>
        <v>Blank</v>
      </c>
      <c r="F6366">
        <f>_xlfn.XLOOKUP(C6366,'Wk no''s'!B:B,'Wk no''s'!C:C,FALSE)</f>
        <v>33</v>
      </c>
    </row>
    <row r="6367" spans="1:6" x14ac:dyDescent="0.25">
      <c r="A6367" t="s">
        <v>13061</v>
      </c>
      <c r="B6367">
        <v>0</v>
      </c>
      <c r="C6367" s="1">
        <v>45883</v>
      </c>
      <c r="D6367" t="s">
        <v>2</v>
      </c>
      <c r="E6367" s="8" t="str">
        <f t="shared" si="106"/>
        <v>Blank</v>
      </c>
      <c r="F6367">
        <f>_xlfn.XLOOKUP(C6367,'Wk no''s'!B:B,'Wk no''s'!C:C,FALSE)</f>
        <v>33</v>
      </c>
    </row>
    <row r="6368" spans="1:6" x14ac:dyDescent="0.25">
      <c r="A6368" t="s">
        <v>13247</v>
      </c>
      <c r="C6368" s="1">
        <v>45883</v>
      </c>
      <c r="D6368" t="s">
        <v>2</v>
      </c>
      <c r="E6368" s="8" t="str">
        <f t="shared" si="106"/>
        <v>Blank</v>
      </c>
      <c r="F6368">
        <f>_xlfn.XLOOKUP(C6368,'Wk no''s'!B:B,'Wk no''s'!C:C,FALSE)</f>
        <v>33</v>
      </c>
    </row>
    <row r="6369" spans="1:6" x14ac:dyDescent="0.25">
      <c r="A6369" t="s">
        <v>13009</v>
      </c>
      <c r="B6369">
        <v>-8</v>
      </c>
      <c r="C6369" s="1">
        <v>45883</v>
      </c>
      <c r="D6369" t="s">
        <v>2</v>
      </c>
      <c r="E6369" s="8" t="str">
        <f t="shared" si="106"/>
        <v>Not Blank</v>
      </c>
      <c r="F6369">
        <f>_xlfn.XLOOKUP(C6369,'Wk no''s'!B:B,'Wk no''s'!C:C,FALSE)</f>
        <v>33</v>
      </c>
    </row>
    <row r="6370" spans="1:6" x14ac:dyDescent="0.25">
      <c r="A6370" t="s">
        <v>13248</v>
      </c>
      <c r="C6370" s="1">
        <v>45883</v>
      </c>
      <c r="D6370" t="s">
        <v>2</v>
      </c>
      <c r="E6370" s="8" t="str">
        <f t="shared" si="106"/>
        <v>Blank</v>
      </c>
      <c r="F6370">
        <f>_xlfn.XLOOKUP(C6370,'Wk no''s'!B:B,'Wk no''s'!C:C,FALSE)</f>
        <v>33</v>
      </c>
    </row>
    <row r="6371" spans="1:6" x14ac:dyDescent="0.25">
      <c r="A6371" t="s">
        <v>13066</v>
      </c>
      <c r="B6371">
        <v>8</v>
      </c>
      <c r="C6371" s="1">
        <v>45884</v>
      </c>
      <c r="D6371" t="s">
        <v>2</v>
      </c>
      <c r="E6371" s="8" t="str">
        <f t="shared" si="106"/>
        <v>Not Blank</v>
      </c>
      <c r="F6371">
        <f>_xlfn.XLOOKUP(C6371,'Wk no''s'!B:B,'Wk no''s'!C:C,FALSE)</f>
        <v>33</v>
      </c>
    </row>
    <row r="6372" spans="1:6" x14ac:dyDescent="0.25">
      <c r="A6372" t="s">
        <v>13025</v>
      </c>
      <c r="B6372">
        <v>0</v>
      </c>
      <c r="C6372" s="1">
        <v>45883</v>
      </c>
      <c r="D6372" t="s">
        <v>2</v>
      </c>
      <c r="E6372" s="8" t="str">
        <f t="shared" si="106"/>
        <v>Blank</v>
      </c>
      <c r="F6372">
        <f>_xlfn.XLOOKUP(C6372,'Wk no''s'!B:B,'Wk no''s'!C:C,FALSE)</f>
        <v>33</v>
      </c>
    </row>
    <row r="6373" spans="1:6" x14ac:dyDescent="0.25">
      <c r="A6373" t="s">
        <v>13031</v>
      </c>
      <c r="B6373">
        <v>0</v>
      </c>
      <c r="C6373" s="1">
        <v>45883</v>
      </c>
      <c r="D6373" t="s">
        <v>2</v>
      </c>
      <c r="E6373" s="8" t="str">
        <f t="shared" si="106"/>
        <v>Blank</v>
      </c>
      <c r="F6373">
        <f>_xlfn.XLOOKUP(C6373,'Wk no''s'!B:B,'Wk no''s'!C:C,FALSE)</f>
        <v>33</v>
      </c>
    </row>
    <row r="6374" spans="1:6" x14ac:dyDescent="0.25">
      <c r="A6374" t="s">
        <v>13080</v>
      </c>
      <c r="B6374">
        <v>0</v>
      </c>
      <c r="C6374" s="1">
        <v>45884</v>
      </c>
      <c r="D6374" t="s">
        <v>2</v>
      </c>
      <c r="E6374" s="8" t="str">
        <f t="shared" si="106"/>
        <v>Blank</v>
      </c>
      <c r="F6374">
        <f>_xlfn.XLOOKUP(C6374,'Wk no''s'!B:B,'Wk no''s'!C:C,FALSE)</f>
        <v>33</v>
      </c>
    </row>
    <row r="6375" spans="1:6" x14ac:dyDescent="0.25">
      <c r="A6375" t="s">
        <v>13249</v>
      </c>
      <c r="C6375" s="1">
        <v>45884</v>
      </c>
      <c r="D6375" t="s">
        <v>2</v>
      </c>
      <c r="E6375" s="8" t="str">
        <f t="shared" si="106"/>
        <v>Blank</v>
      </c>
      <c r="F6375">
        <f>_xlfn.XLOOKUP(C6375,'Wk no''s'!B:B,'Wk no''s'!C:C,FALSE)</f>
        <v>33</v>
      </c>
    </row>
    <row r="6376" spans="1:6" x14ac:dyDescent="0.25">
      <c r="A6376" t="s">
        <v>13028</v>
      </c>
      <c r="B6376">
        <v>0</v>
      </c>
      <c r="C6376" s="1">
        <v>45884</v>
      </c>
      <c r="D6376" t="s">
        <v>2</v>
      </c>
      <c r="E6376" s="8" t="str">
        <f t="shared" si="106"/>
        <v>Blank</v>
      </c>
      <c r="F6376">
        <f>_xlfn.XLOOKUP(C6376,'Wk no''s'!B:B,'Wk no''s'!C:C,FALSE)</f>
        <v>33</v>
      </c>
    </row>
    <row r="6377" spans="1:6" x14ac:dyDescent="0.25">
      <c r="A6377" t="s">
        <v>13250</v>
      </c>
      <c r="C6377" s="1">
        <v>45884</v>
      </c>
      <c r="D6377" t="s">
        <v>2</v>
      </c>
      <c r="E6377" s="8" t="str">
        <f t="shared" si="106"/>
        <v>Blank</v>
      </c>
      <c r="F6377">
        <f>_xlfn.XLOOKUP(C6377,'Wk no''s'!B:B,'Wk no''s'!C:C,FALSE)</f>
        <v>33</v>
      </c>
    </row>
    <row r="6378" spans="1:6" x14ac:dyDescent="0.25">
      <c r="A6378" t="s">
        <v>13251</v>
      </c>
      <c r="C6378" s="1">
        <v>45884</v>
      </c>
      <c r="D6378" t="s">
        <v>2</v>
      </c>
      <c r="E6378" s="8" t="str">
        <f t="shared" si="106"/>
        <v>Blank</v>
      </c>
      <c r="F6378">
        <f>_xlfn.XLOOKUP(C6378,'Wk no''s'!B:B,'Wk no''s'!C:C,FALSE)</f>
        <v>33</v>
      </c>
    </row>
    <row r="6379" spans="1:6" x14ac:dyDescent="0.25">
      <c r="A6379" t="s">
        <v>13252</v>
      </c>
      <c r="C6379" s="1">
        <v>45884</v>
      </c>
      <c r="D6379" t="s">
        <v>2</v>
      </c>
      <c r="E6379" s="8" t="str">
        <f t="shared" si="106"/>
        <v>Blank</v>
      </c>
      <c r="F6379">
        <f>_xlfn.XLOOKUP(C6379,'Wk no''s'!B:B,'Wk no''s'!C:C,FALSE)</f>
        <v>33</v>
      </c>
    </row>
    <row r="6380" spans="1:6" x14ac:dyDescent="0.25">
      <c r="A6380" t="s">
        <v>13106</v>
      </c>
      <c r="B6380">
        <v>0</v>
      </c>
      <c r="C6380" s="1">
        <v>45884</v>
      </c>
      <c r="D6380" t="s">
        <v>2</v>
      </c>
      <c r="E6380" s="8" t="str">
        <f t="shared" si="106"/>
        <v>Blank</v>
      </c>
      <c r="F6380">
        <f>_xlfn.XLOOKUP(C6380,'Wk no''s'!B:B,'Wk no''s'!C:C,FALSE)</f>
        <v>33</v>
      </c>
    </row>
    <row r="6381" spans="1:6" x14ac:dyDescent="0.25">
      <c r="A6381" t="s">
        <v>13253</v>
      </c>
      <c r="C6381" s="1">
        <v>45884</v>
      </c>
      <c r="D6381" t="s">
        <v>2</v>
      </c>
      <c r="E6381" s="8" t="str">
        <f t="shared" si="106"/>
        <v>Blank</v>
      </c>
      <c r="F6381">
        <f>_xlfn.XLOOKUP(C6381,'Wk no''s'!B:B,'Wk no''s'!C:C,FALSE)</f>
        <v>33</v>
      </c>
    </row>
    <row r="6382" spans="1:6" x14ac:dyDescent="0.25">
      <c r="A6382" t="s">
        <v>13019</v>
      </c>
      <c r="C6382" s="1">
        <v>45884</v>
      </c>
      <c r="D6382" t="s">
        <v>2</v>
      </c>
      <c r="E6382" s="8" t="str">
        <f t="shared" si="106"/>
        <v>Blank</v>
      </c>
      <c r="F6382">
        <f>_xlfn.XLOOKUP(C6382,'Wk no''s'!B:B,'Wk no''s'!C:C,FALSE)</f>
        <v>33</v>
      </c>
    </row>
    <row r="6383" spans="1:6" x14ac:dyDescent="0.25">
      <c r="A6383" t="s">
        <v>13254</v>
      </c>
      <c r="B6383">
        <v>0</v>
      </c>
      <c r="C6383" s="1">
        <v>45884</v>
      </c>
      <c r="D6383" t="s">
        <v>2</v>
      </c>
      <c r="E6383" s="8" t="str">
        <f t="shared" si="106"/>
        <v>Blank</v>
      </c>
      <c r="F6383">
        <f>_xlfn.XLOOKUP(C6383,'Wk no''s'!B:B,'Wk no''s'!C:C,FALSE)</f>
        <v>33</v>
      </c>
    </row>
    <row r="6384" spans="1:6" x14ac:dyDescent="0.25">
      <c r="A6384" t="s">
        <v>13255</v>
      </c>
      <c r="C6384" s="1">
        <v>45884</v>
      </c>
      <c r="D6384" t="s">
        <v>2</v>
      </c>
      <c r="E6384" s="8" t="str">
        <f t="shared" si="106"/>
        <v>Blank</v>
      </c>
      <c r="F6384">
        <f>_xlfn.XLOOKUP(C6384,'Wk no''s'!B:B,'Wk no''s'!C:C,FALSE)</f>
        <v>33</v>
      </c>
    </row>
    <row r="6385" spans="1:6" x14ac:dyDescent="0.25">
      <c r="A6385" t="s">
        <v>13256</v>
      </c>
      <c r="C6385" s="1">
        <v>45884</v>
      </c>
      <c r="D6385" t="s">
        <v>2</v>
      </c>
      <c r="E6385" s="8" t="str">
        <f t="shared" si="106"/>
        <v>Blank</v>
      </c>
      <c r="F6385">
        <f>_xlfn.XLOOKUP(C6385,'Wk no''s'!B:B,'Wk no''s'!C:C,FALSE)</f>
        <v>33</v>
      </c>
    </row>
    <row r="6386" spans="1:6" x14ac:dyDescent="0.25">
      <c r="A6386" t="s">
        <v>13172</v>
      </c>
      <c r="B6386">
        <v>145</v>
      </c>
      <c r="C6386" s="1">
        <v>45881</v>
      </c>
      <c r="D6386" t="s">
        <v>11</v>
      </c>
      <c r="E6386" s="8" t="str">
        <f t="shared" si="106"/>
        <v>Not Blank</v>
      </c>
      <c r="F6386">
        <f>_xlfn.XLOOKUP(C6386,'Wk no''s'!B:B,'Wk no''s'!C:C,FALSE)</f>
        <v>33</v>
      </c>
    </row>
    <row r="6387" spans="1:6" x14ac:dyDescent="0.25">
      <c r="A6387" t="s">
        <v>13177</v>
      </c>
      <c r="B6387">
        <v>150</v>
      </c>
      <c r="C6387" s="1">
        <v>45884</v>
      </c>
      <c r="D6387" t="s">
        <v>11</v>
      </c>
      <c r="E6387" s="8" t="str">
        <f t="shared" si="106"/>
        <v>Not Blank</v>
      </c>
      <c r="F6387">
        <f>_xlfn.XLOOKUP(C6387,'Wk no''s'!B:B,'Wk no''s'!C:C,FALSE)</f>
        <v>33</v>
      </c>
    </row>
    <row r="6388" spans="1:6" x14ac:dyDescent="0.25">
      <c r="A6388" t="s">
        <v>13170</v>
      </c>
      <c r="B6388">
        <v>125</v>
      </c>
      <c r="C6388" s="1">
        <v>45880</v>
      </c>
      <c r="D6388" t="s">
        <v>11</v>
      </c>
      <c r="E6388" s="8" t="str">
        <f t="shared" si="106"/>
        <v>Not Blank</v>
      </c>
      <c r="F6388">
        <f>_xlfn.XLOOKUP(C6388,'Wk no''s'!B:B,'Wk no''s'!C:C,FALSE)</f>
        <v>33</v>
      </c>
    </row>
    <row r="6389" spans="1:6" x14ac:dyDescent="0.25">
      <c r="A6389" t="s">
        <v>13156</v>
      </c>
      <c r="B6389">
        <v>86</v>
      </c>
      <c r="C6389" s="1">
        <v>45883</v>
      </c>
      <c r="D6389" t="s">
        <v>11</v>
      </c>
      <c r="E6389" s="8" t="str">
        <f t="shared" si="106"/>
        <v>Not Blank</v>
      </c>
      <c r="F6389">
        <f>_xlfn.XLOOKUP(C6389,'Wk no''s'!B:B,'Wk no''s'!C:C,FALSE)</f>
        <v>33</v>
      </c>
    </row>
    <row r="6390" spans="1:6" x14ac:dyDescent="0.25">
      <c r="A6390" t="s">
        <v>13162</v>
      </c>
      <c r="B6390">
        <v>28</v>
      </c>
      <c r="C6390" s="1">
        <v>45882</v>
      </c>
      <c r="D6390" t="s">
        <v>11</v>
      </c>
      <c r="E6390" s="8" t="str">
        <f t="shared" si="106"/>
        <v>Not Blank</v>
      </c>
      <c r="F6390">
        <f>_xlfn.XLOOKUP(C6390,'Wk no''s'!B:B,'Wk no''s'!C:C,FALSE)</f>
        <v>33</v>
      </c>
    </row>
    <row r="6391" spans="1:6" x14ac:dyDescent="0.25">
      <c r="A6391" t="s">
        <v>13168</v>
      </c>
      <c r="B6391">
        <v>13</v>
      </c>
      <c r="C6391" s="1">
        <v>45881</v>
      </c>
      <c r="D6391" t="s">
        <v>11</v>
      </c>
      <c r="E6391" s="8" t="str">
        <f t="shared" si="106"/>
        <v>Not Blank</v>
      </c>
      <c r="F6391">
        <f>_xlfn.XLOOKUP(C6391,'Wk no''s'!B:B,'Wk no''s'!C:C,FALSE)</f>
        <v>33</v>
      </c>
    </row>
    <row r="6392" spans="1:6" x14ac:dyDescent="0.25">
      <c r="A6392" t="s">
        <v>13175</v>
      </c>
      <c r="C6392" s="1">
        <v>45884</v>
      </c>
      <c r="D6392" t="s">
        <v>11</v>
      </c>
      <c r="E6392" s="8" t="str">
        <f t="shared" si="106"/>
        <v>Blank</v>
      </c>
      <c r="F6392">
        <f>_xlfn.XLOOKUP(C6392,'Wk no''s'!B:B,'Wk no''s'!C:C,FALSE)</f>
        <v>33</v>
      </c>
    </row>
    <row r="6393" spans="1:6" x14ac:dyDescent="0.25">
      <c r="A6393" t="s">
        <v>13159</v>
      </c>
      <c r="B6393">
        <v>6</v>
      </c>
      <c r="C6393" s="1">
        <v>45882</v>
      </c>
      <c r="D6393" t="s">
        <v>11</v>
      </c>
      <c r="E6393" s="8" t="str">
        <f t="shared" si="106"/>
        <v>Not Blank</v>
      </c>
      <c r="F6393">
        <f>_xlfn.XLOOKUP(C6393,'Wk no''s'!B:B,'Wk no''s'!C:C,FALSE)</f>
        <v>33</v>
      </c>
    </row>
    <row r="6394" spans="1:6" x14ac:dyDescent="0.25">
      <c r="A6394" t="s">
        <v>13257</v>
      </c>
      <c r="B6394">
        <v>-4</v>
      </c>
      <c r="C6394" s="1">
        <v>45880</v>
      </c>
      <c r="D6394" t="s">
        <v>11</v>
      </c>
      <c r="E6394" s="8" t="str">
        <f t="shared" si="106"/>
        <v>Not Blank</v>
      </c>
      <c r="F6394">
        <f>_xlfn.XLOOKUP(C6394,'Wk no''s'!B:B,'Wk no''s'!C:C,FALSE)</f>
        <v>33</v>
      </c>
    </row>
    <row r="6395" spans="1:6" x14ac:dyDescent="0.25">
      <c r="A6395" t="s">
        <v>13258</v>
      </c>
      <c r="C6395" s="1">
        <v>45884</v>
      </c>
      <c r="D6395" t="s">
        <v>11</v>
      </c>
      <c r="E6395" s="8" t="str">
        <f t="shared" si="106"/>
        <v>Blank</v>
      </c>
      <c r="F6395">
        <f>_xlfn.XLOOKUP(C6395,'Wk no''s'!B:B,'Wk no''s'!C:C,FALSE)</f>
        <v>33</v>
      </c>
    </row>
    <row r="6396" spans="1:6" x14ac:dyDescent="0.25">
      <c r="A6396" t="s">
        <v>13166</v>
      </c>
      <c r="B6396">
        <v>0</v>
      </c>
      <c r="C6396" s="1">
        <v>45882</v>
      </c>
      <c r="D6396" t="s">
        <v>11</v>
      </c>
      <c r="E6396" s="8" t="str">
        <f t="shared" si="106"/>
        <v>Blank</v>
      </c>
      <c r="F6396">
        <f>_xlfn.XLOOKUP(C6396,'Wk no''s'!B:B,'Wk no''s'!C:C,FALSE)</f>
        <v>33</v>
      </c>
    </row>
    <row r="6397" spans="1:6" x14ac:dyDescent="0.25">
      <c r="A6397" t="s">
        <v>13164</v>
      </c>
      <c r="B6397">
        <v>7</v>
      </c>
      <c r="C6397" s="1">
        <v>45884</v>
      </c>
      <c r="D6397" t="s">
        <v>11</v>
      </c>
      <c r="E6397" s="8" t="str">
        <f t="shared" si="106"/>
        <v>Not Blank</v>
      </c>
      <c r="F6397">
        <f>_xlfn.XLOOKUP(C6397,'Wk no''s'!B:B,'Wk no''s'!C:C,FALSE)</f>
        <v>33</v>
      </c>
    </row>
    <row r="6398" spans="1:6" x14ac:dyDescent="0.25">
      <c r="A6398" t="s">
        <v>13154</v>
      </c>
      <c r="B6398">
        <v>-2</v>
      </c>
      <c r="C6398" s="1">
        <v>45884</v>
      </c>
      <c r="D6398" t="s">
        <v>11</v>
      </c>
      <c r="E6398" s="8" t="str">
        <f t="shared" si="106"/>
        <v>Not Blank</v>
      </c>
      <c r="F6398">
        <f>_xlfn.XLOOKUP(C6398,'Wk no''s'!B:B,'Wk no''s'!C:C,FALSE)</f>
        <v>33</v>
      </c>
    </row>
    <row r="6399" spans="1:6" x14ac:dyDescent="0.25">
      <c r="A6399" t="s">
        <v>13264</v>
      </c>
      <c r="B6399">
        <v>64</v>
      </c>
      <c r="C6399" s="1">
        <v>45891</v>
      </c>
      <c r="D6399" t="s">
        <v>8</v>
      </c>
      <c r="E6399" s="8" t="str">
        <f t="shared" si="106"/>
        <v>Not Blank</v>
      </c>
      <c r="F6399">
        <f>_xlfn.XLOOKUP(C6399,'Wk no''s'!B:B,'Wk no''s'!C:C,FALSE)</f>
        <v>34</v>
      </c>
    </row>
    <row r="6400" spans="1:6" x14ac:dyDescent="0.25">
      <c r="A6400" t="s">
        <v>13266</v>
      </c>
      <c r="C6400" s="1">
        <v>45889</v>
      </c>
      <c r="D6400" t="s">
        <v>192</v>
      </c>
      <c r="E6400" s="8" t="str">
        <f t="shared" ref="E6400:E6463" si="107">IF(B6400=0,"Blank","Not Blank")</f>
        <v>Blank</v>
      </c>
      <c r="F6400">
        <f>_xlfn.XLOOKUP(C6400,'Wk no''s'!B:B,'Wk no''s'!C:C,FALSE)</f>
        <v>34</v>
      </c>
    </row>
    <row r="6401" spans="1:6" x14ac:dyDescent="0.25">
      <c r="A6401" t="s">
        <v>13557</v>
      </c>
      <c r="C6401" s="1">
        <v>45888</v>
      </c>
      <c r="D6401" t="s">
        <v>192</v>
      </c>
      <c r="E6401" s="8" t="str">
        <f t="shared" si="107"/>
        <v>Blank</v>
      </c>
      <c r="F6401">
        <f>_xlfn.XLOOKUP(C6401,'Wk no''s'!B:B,'Wk no''s'!C:C,FALSE)</f>
        <v>34</v>
      </c>
    </row>
    <row r="6402" spans="1:6" x14ac:dyDescent="0.25">
      <c r="A6402" t="s">
        <v>13558</v>
      </c>
      <c r="C6402" s="1">
        <v>45888</v>
      </c>
      <c r="D6402" t="s">
        <v>192</v>
      </c>
      <c r="E6402" s="8" t="str">
        <f t="shared" si="107"/>
        <v>Blank</v>
      </c>
      <c r="F6402">
        <f>_xlfn.XLOOKUP(C6402,'Wk no''s'!B:B,'Wk no''s'!C:C,FALSE)</f>
        <v>34</v>
      </c>
    </row>
    <row r="6403" spans="1:6" x14ac:dyDescent="0.25">
      <c r="A6403" t="s">
        <v>13272</v>
      </c>
      <c r="C6403" s="1">
        <v>45888</v>
      </c>
      <c r="D6403" t="s">
        <v>192</v>
      </c>
      <c r="E6403" s="8" t="str">
        <f t="shared" si="107"/>
        <v>Blank</v>
      </c>
      <c r="F6403">
        <f>_xlfn.XLOOKUP(C6403,'Wk no''s'!B:B,'Wk no''s'!C:C,FALSE)</f>
        <v>34</v>
      </c>
    </row>
    <row r="6404" spans="1:6" x14ac:dyDescent="0.25">
      <c r="A6404" t="s">
        <v>13270</v>
      </c>
      <c r="C6404" s="1">
        <v>45889</v>
      </c>
      <c r="D6404" t="s">
        <v>192</v>
      </c>
      <c r="E6404" s="8" t="str">
        <f t="shared" si="107"/>
        <v>Blank</v>
      </c>
      <c r="F6404">
        <f>_xlfn.XLOOKUP(C6404,'Wk no''s'!B:B,'Wk no''s'!C:C,FALSE)</f>
        <v>34</v>
      </c>
    </row>
    <row r="6405" spans="1:6" x14ac:dyDescent="0.25">
      <c r="A6405" t="s">
        <v>13275</v>
      </c>
      <c r="C6405" s="1">
        <v>45890</v>
      </c>
      <c r="D6405" t="s">
        <v>192</v>
      </c>
      <c r="E6405" s="8" t="str">
        <f t="shared" si="107"/>
        <v>Blank</v>
      </c>
      <c r="F6405">
        <f>_xlfn.XLOOKUP(C6405,'Wk no''s'!B:B,'Wk no''s'!C:C,FALSE)</f>
        <v>34</v>
      </c>
    </row>
    <row r="6406" spans="1:6" x14ac:dyDescent="0.25">
      <c r="A6406" t="s">
        <v>13559</v>
      </c>
      <c r="C6406" s="1">
        <v>45891</v>
      </c>
      <c r="D6406" t="s">
        <v>192</v>
      </c>
      <c r="E6406" s="8" t="str">
        <f t="shared" si="107"/>
        <v>Blank</v>
      </c>
      <c r="F6406">
        <f>_xlfn.XLOOKUP(C6406,'Wk no''s'!B:B,'Wk no''s'!C:C,FALSE)</f>
        <v>34</v>
      </c>
    </row>
    <row r="6407" spans="1:6" x14ac:dyDescent="0.25">
      <c r="A6407" t="s">
        <v>13278</v>
      </c>
      <c r="B6407">
        <v>144</v>
      </c>
      <c r="C6407" s="1">
        <v>45890</v>
      </c>
      <c r="D6407" t="s">
        <v>184</v>
      </c>
      <c r="E6407" s="8" t="str">
        <f t="shared" si="107"/>
        <v>Not Blank</v>
      </c>
      <c r="F6407">
        <f>_xlfn.XLOOKUP(C6407,'Wk no''s'!B:B,'Wk no''s'!C:C,FALSE)</f>
        <v>34</v>
      </c>
    </row>
    <row r="6408" spans="1:6" x14ac:dyDescent="0.25">
      <c r="A6408" t="s">
        <v>13281</v>
      </c>
      <c r="B6408">
        <v>40</v>
      </c>
      <c r="C6408" s="1">
        <v>45889</v>
      </c>
      <c r="D6408" t="s">
        <v>184</v>
      </c>
      <c r="E6408" s="8" t="str">
        <f t="shared" si="107"/>
        <v>Not Blank</v>
      </c>
      <c r="F6408">
        <f>_xlfn.XLOOKUP(C6408,'Wk no''s'!B:B,'Wk no''s'!C:C,FALSE)</f>
        <v>34</v>
      </c>
    </row>
    <row r="6409" spans="1:6" x14ac:dyDescent="0.25">
      <c r="A6409" t="s">
        <v>13283</v>
      </c>
      <c r="B6409">
        <v>32</v>
      </c>
      <c r="C6409" s="1">
        <v>45888</v>
      </c>
      <c r="D6409" t="s">
        <v>184</v>
      </c>
      <c r="E6409" s="8" t="str">
        <f t="shared" si="107"/>
        <v>Not Blank</v>
      </c>
      <c r="F6409">
        <f>_xlfn.XLOOKUP(C6409,'Wk no''s'!B:B,'Wk no''s'!C:C,FALSE)</f>
        <v>34</v>
      </c>
    </row>
    <row r="6410" spans="1:6" x14ac:dyDescent="0.25">
      <c r="A6410" t="s">
        <v>13285</v>
      </c>
      <c r="B6410">
        <v>24</v>
      </c>
      <c r="C6410" s="1">
        <v>45889</v>
      </c>
      <c r="D6410" t="s">
        <v>184</v>
      </c>
      <c r="E6410" s="8" t="str">
        <f t="shared" si="107"/>
        <v>Not Blank</v>
      </c>
      <c r="F6410">
        <f>_xlfn.XLOOKUP(C6410,'Wk no''s'!B:B,'Wk no''s'!C:C,FALSE)</f>
        <v>34</v>
      </c>
    </row>
    <row r="6411" spans="1:6" x14ac:dyDescent="0.25">
      <c r="A6411" t="s">
        <v>13287</v>
      </c>
      <c r="B6411">
        <v>16</v>
      </c>
      <c r="C6411" s="1">
        <v>45889</v>
      </c>
      <c r="D6411" t="s">
        <v>184</v>
      </c>
      <c r="E6411" s="8" t="str">
        <f t="shared" si="107"/>
        <v>Not Blank</v>
      </c>
      <c r="F6411">
        <f>_xlfn.XLOOKUP(C6411,'Wk no''s'!B:B,'Wk no''s'!C:C,FALSE)</f>
        <v>34</v>
      </c>
    </row>
    <row r="6412" spans="1:6" x14ac:dyDescent="0.25">
      <c r="A6412" t="s">
        <v>13289</v>
      </c>
      <c r="B6412">
        <v>8</v>
      </c>
      <c r="C6412" s="1">
        <v>45888</v>
      </c>
      <c r="D6412" t="s">
        <v>184</v>
      </c>
      <c r="E6412" s="8" t="str">
        <f t="shared" si="107"/>
        <v>Not Blank</v>
      </c>
      <c r="F6412">
        <f>_xlfn.XLOOKUP(C6412,'Wk no''s'!B:B,'Wk no''s'!C:C,FALSE)</f>
        <v>34</v>
      </c>
    </row>
    <row r="6413" spans="1:6" x14ac:dyDescent="0.25">
      <c r="A6413" t="s">
        <v>13323</v>
      </c>
      <c r="B6413">
        <v>392</v>
      </c>
      <c r="C6413" s="1">
        <v>45887</v>
      </c>
      <c r="D6413" t="s">
        <v>15</v>
      </c>
      <c r="E6413" s="8" t="str">
        <f t="shared" si="107"/>
        <v>Not Blank</v>
      </c>
      <c r="F6413">
        <f>_xlfn.XLOOKUP(C6413,'Wk no''s'!B:B,'Wk no''s'!C:C,FALSE)</f>
        <v>34</v>
      </c>
    </row>
    <row r="6414" spans="1:6" x14ac:dyDescent="0.25">
      <c r="A6414" t="s">
        <v>13321</v>
      </c>
      <c r="B6414">
        <v>152</v>
      </c>
      <c r="C6414" s="1">
        <v>45891</v>
      </c>
      <c r="D6414" t="s">
        <v>15</v>
      </c>
      <c r="E6414" s="8" t="str">
        <f t="shared" si="107"/>
        <v>Not Blank</v>
      </c>
      <c r="F6414">
        <f>_xlfn.XLOOKUP(C6414,'Wk no''s'!B:B,'Wk no''s'!C:C,FALSE)</f>
        <v>34</v>
      </c>
    </row>
    <row r="6415" spans="1:6" x14ac:dyDescent="0.25">
      <c r="A6415" t="s">
        <v>13326</v>
      </c>
      <c r="B6415">
        <v>136</v>
      </c>
      <c r="C6415" s="1">
        <v>45890</v>
      </c>
      <c r="D6415" t="s">
        <v>15</v>
      </c>
      <c r="E6415" s="8" t="str">
        <f t="shared" si="107"/>
        <v>Not Blank</v>
      </c>
      <c r="F6415">
        <f>_xlfn.XLOOKUP(C6415,'Wk no''s'!B:B,'Wk no''s'!C:C,FALSE)</f>
        <v>34</v>
      </c>
    </row>
    <row r="6416" spans="1:6" x14ac:dyDescent="0.25">
      <c r="A6416" t="s">
        <v>13295</v>
      </c>
      <c r="B6416">
        <v>88</v>
      </c>
      <c r="C6416" s="1">
        <v>45888</v>
      </c>
      <c r="D6416" t="s">
        <v>15</v>
      </c>
      <c r="E6416" s="8" t="str">
        <f t="shared" si="107"/>
        <v>Not Blank</v>
      </c>
      <c r="F6416">
        <f>_xlfn.XLOOKUP(C6416,'Wk no''s'!B:B,'Wk no''s'!C:C,FALSE)</f>
        <v>34</v>
      </c>
    </row>
    <row r="6417" spans="1:6" x14ac:dyDescent="0.25">
      <c r="A6417" t="s">
        <v>13307</v>
      </c>
      <c r="B6417">
        <v>24</v>
      </c>
      <c r="C6417" s="1">
        <v>45888</v>
      </c>
      <c r="D6417" t="s">
        <v>15</v>
      </c>
      <c r="E6417" s="8" t="str">
        <f t="shared" si="107"/>
        <v>Not Blank</v>
      </c>
      <c r="F6417">
        <f>_xlfn.XLOOKUP(C6417,'Wk no''s'!B:B,'Wk no''s'!C:C,FALSE)</f>
        <v>34</v>
      </c>
    </row>
    <row r="6418" spans="1:6" x14ac:dyDescent="0.25">
      <c r="A6418" t="s">
        <v>13293</v>
      </c>
      <c r="B6418">
        <v>24</v>
      </c>
      <c r="C6418" s="1">
        <v>45889</v>
      </c>
      <c r="D6418" t="s">
        <v>15</v>
      </c>
      <c r="E6418" s="8" t="str">
        <f t="shared" si="107"/>
        <v>Not Blank</v>
      </c>
      <c r="F6418">
        <f>_xlfn.XLOOKUP(C6418,'Wk no''s'!B:B,'Wk no''s'!C:C,FALSE)</f>
        <v>34</v>
      </c>
    </row>
    <row r="6419" spans="1:6" x14ac:dyDescent="0.25">
      <c r="A6419" t="s">
        <v>13312</v>
      </c>
      <c r="B6419">
        <v>8</v>
      </c>
      <c r="C6419" s="1">
        <v>45887</v>
      </c>
      <c r="D6419" t="s">
        <v>15</v>
      </c>
      <c r="E6419" s="8" t="str">
        <f t="shared" si="107"/>
        <v>Not Blank</v>
      </c>
      <c r="F6419">
        <f>_xlfn.XLOOKUP(C6419,'Wk no''s'!B:B,'Wk no''s'!C:C,FALSE)</f>
        <v>34</v>
      </c>
    </row>
    <row r="6420" spans="1:6" x14ac:dyDescent="0.25">
      <c r="A6420" t="s">
        <v>13298</v>
      </c>
      <c r="C6420" s="1">
        <v>45887</v>
      </c>
      <c r="D6420" t="s">
        <v>15</v>
      </c>
      <c r="E6420" s="8" t="str">
        <f t="shared" si="107"/>
        <v>Blank</v>
      </c>
      <c r="F6420">
        <f>_xlfn.XLOOKUP(C6420,'Wk no''s'!B:B,'Wk no''s'!C:C,FALSE)</f>
        <v>34</v>
      </c>
    </row>
    <row r="6421" spans="1:6" x14ac:dyDescent="0.25">
      <c r="A6421" t="s">
        <v>13316</v>
      </c>
      <c r="B6421">
        <v>8</v>
      </c>
      <c r="C6421" s="1">
        <v>45889</v>
      </c>
      <c r="D6421" t="s">
        <v>15</v>
      </c>
      <c r="E6421" s="8" t="str">
        <f t="shared" si="107"/>
        <v>Not Blank</v>
      </c>
      <c r="F6421">
        <f>_xlfn.XLOOKUP(C6421,'Wk no''s'!B:B,'Wk no''s'!C:C,FALSE)</f>
        <v>34</v>
      </c>
    </row>
    <row r="6422" spans="1:6" x14ac:dyDescent="0.25">
      <c r="A6422" t="s">
        <v>13310</v>
      </c>
      <c r="C6422" s="1">
        <v>45887</v>
      </c>
      <c r="D6422" t="s">
        <v>15</v>
      </c>
      <c r="E6422" s="8" t="str">
        <f t="shared" si="107"/>
        <v>Blank</v>
      </c>
      <c r="F6422">
        <f>_xlfn.XLOOKUP(C6422,'Wk no''s'!B:B,'Wk no''s'!C:C,FALSE)</f>
        <v>34</v>
      </c>
    </row>
    <row r="6423" spans="1:6" x14ac:dyDescent="0.25">
      <c r="A6423" t="s">
        <v>13314</v>
      </c>
      <c r="B6423">
        <v>9</v>
      </c>
      <c r="C6423" s="1">
        <v>45890</v>
      </c>
      <c r="D6423" t="s">
        <v>15</v>
      </c>
      <c r="E6423" s="8" t="str">
        <f t="shared" si="107"/>
        <v>Not Blank</v>
      </c>
      <c r="F6423">
        <f>_xlfn.XLOOKUP(C6423,'Wk no''s'!B:B,'Wk no''s'!C:C,FALSE)</f>
        <v>34</v>
      </c>
    </row>
    <row r="6424" spans="1:6" x14ac:dyDescent="0.25">
      <c r="A6424" t="s">
        <v>13301</v>
      </c>
      <c r="B6424">
        <v>16</v>
      </c>
      <c r="C6424" s="1">
        <v>45891</v>
      </c>
      <c r="D6424" t="s">
        <v>15</v>
      </c>
      <c r="E6424" s="8" t="str">
        <f t="shared" si="107"/>
        <v>Not Blank</v>
      </c>
      <c r="F6424">
        <f>_xlfn.XLOOKUP(C6424,'Wk no''s'!B:B,'Wk no''s'!C:C,FALSE)</f>
        <v>34</v>
      </c>
    </row>
    <row r="6425" spans="1:6" x14ac:dyDescent="0.25">
      <c r="A6425" t="s">
        <v>13560</v>
      </c>
      <c r="C6425" s="1">
        <v>45889</v>
      </c>
      <c r="D6425" t="s">
        <v>15</v>
      </c>
      <c r="E6425" s="8" t="str">
        <f t="shared" si="107"/>
        <v>Blank</v>
      </c>
      <c r="F6425">
        <f>_xlfn.XLOOKUP(C6425,'Wk no''s'!B:B,'Wk no''s'!C:C,FALSE)</f>
        <v>34</v>
      </c>
    </row>
    <row r="6426" spans="1:6" x14ac:dyDescent="0.25">
      <c r="A6426" t="s">
        <v>13304</v>
      </c>
      <c r="B6426">
        <v>8</v>
      </c>
      <c r="C6426" s="1">
        <v>45891</v>
      </c>
      <c r="D6426" t="s">
        <v>15</v>
      </c>
      <c r="E6426" s="8" t="str">
        <f t="shared" si="107"/>
        <v>Not Blank</v>
      </c>
      <c r="F6426">
        <f>_xlfn.XLOOKUP(C6426,'Wk no''s'!B:B,'Wk no''s'!C:C,FALSE)</f>
        <v>34</v>
      </c>
    </row>
    <row r="6427" spans="1:6" x14ac:dyDescent="0.25">
      <c r="A6427" t="s">
        <v>13319</v>
      </c>
      <c r="B6427">
        <v>8</v>
      </c>
      <c r="C6427" s="1">
        <v>45891</v>
      </c>
      <c r="D6427" t="s">
        <v>15</v>
      </c>
      <c r="E6427" s="8" t="str">
        <f t="shared" si="107"/>
        <v>Not Blank</v>
      </c>
      <c r="F6427">
        <f>_xlfn.XLOOKUP(C6427,'Wk no''s'!B:B,'Wk no''s'!C:C,FALSE)</f>
        <v>34</v>
      </c>
    </row>
    <row r="6428" spans="1:6" x14ac:dyDescent="0.25">
      <c r="A6428" t="s">
        <v>13291</v>
      </c>
      <c r="C6428" s="1">
        <v>45891</v>
      </c>
      <c r="D6428" t="s">
        <v>15</v>
      </c>
      <c r="E6428" s="8" t="str">
        <f t="shared" si="107"/>
        <v>Blank</v>
      </c>
      <c r="F6428">
        <f>_xlfn.XLOOKUP(C6428,'Wk no''s'!B:B,'Wk no''s'!C:C,FALSE)</f>
        <v>34</v>
      </c>
    </row>
    <row r="6429" spans="1:6" x14ac:dyDescent="0.25">
      <c r="A6429" t="s">
        <v>13561</v>
      </c>
      <c r="C6429" s="1">
        <v>45890</v>
      </c>
      <c r="D6429" t="s">
        <v>141</v>
      </c>
      <c r="E6429" s="8" t="str">
        <f t="shared" si="107"/>
        <v>Blank</v>
      </c>
      <c r="F6429">
        <f>_xlfn.XLOOKUP(C6429,'Wk no''s'!B:B,'Wk no''s'!C:C,FALSE)</f>
        <v>34</v>
      </c>
    </row>
    <row r="6430" spans="1:6" x14ac:dyDescent="0.25">
      <c r="A6430" t="s">
        <v>13488</v>
      </c>
      <c r="B6430">
        <v>56</v>
      </c>
      <c r="C6430" s="1">
        <v>45887</v>
      </c>
      <c r="D6430" t="s">
        <v>2</v>
      </c>
      <c r="E6430" s="8" t="str">
        <f t="shared" si="107"/>
        <v>Not Blank</v>
      </c>
      <c r="F6430">
        <f>_xlfn.XLOOKUP(C6430,'Wk no''s'!B:B,'Wk no''s'!C:C,FALSE)</f>
        <v>34</v>
      </c>
    </row>
    <row r="6431" spans="1:6" x14ac:dyDescent="0.25">
      <c r="A6431" t="s">
        <v>13380</v>
      </c>
      <c r="B6431">
        <v>48</v>
      </c>
      <c r="C6431" s="1">
        <v>45890</v>
      </c>
      <c r="D6431" t="s">
        <v>2</v>
      </c>
      <c r="E6431" s="8" t="str">
        <f t="shared" si="107"/>
        <v>Not Blank</v>
      </c>
      <c r="F6431">
        <f>_xlfn.XLOOKUP(C6431,'Wk no''s'!B:B,'Wk no''s'!C:C,FALSE)</f>
        <v>34</v>
      </c>
    </row>
    <row r="6432" spans="1:6" x14ac:dyDescent="0.25">
      <c r="A6432" t="s">
        <v>13363</v>
      </c>
      <c r="B6432">
        <v>32</v>
      </c>
      <c r="C6432" s="1">
        <v>45889</v>
      </c>
      <c r="D6432" t="s">
        <v>2</v>
      </c>
      <c r="E6432" s="8" t="str">
        <f t="shared" si="107"/>
        <v>Not Blank</v>
      </c>
      <c r="F6432">
        <f>_xlfn.XLOOKUP(C6432,'Wk no''s'!B:B,'Wk no''s'!C:C,FALSE)</f>
        <v>34</v>
      </c>
    </row>
    <row r="6433" spans="1:6" x14ac:dyDescent="0.25">
      <c r="A6433" t="s">
        <v>13448</v>
      </c>
      <c r="B6433">
        <v>32</v>
      </c>
      <c r="C6433" s="1">
        <v>45890</v>
      </c>
      <c r="D6433" t="s">
        <v>2</v>
      </c>
      <c r="E6433" s="8" t="str">
        <f t="shared" si="107"/>
        <v>Not Blank</v>
      </c>
      <c r="F6433">
        <f>_xlfn.XLOOKUP(C6433,'Wk no''s'!B:B,'Wk no''s'!C:C,FALSE)</f>
        <v>34</v>
      </c>
    </row>
    <row r="6434" spans="1:6" x14ac:dyDescent="0.25">
      <c r="A6434" t="s">
        <v>13405</v>
      </c>
      <c r="B6434">
        <v>16</v>
      </c>
      <c r="C6434" s="1">
        <v>45887</v>
      </c>
      <c r="D6434" t="s">
        <v>2</v>
      </c>
      <c r="E6434" s="8" t="str">
        <f t="shared" si="107"/>
        <v>Not Blank</v>
      </c>
      <c r="F6434">
        <f>_xlfn.XLOOKUP(C6434,'Wk no''s'!B:B,'Wk no''s'!C:C,FALSE)</f>
        <v>34</v>
      </c>
    </row>
    <row r="6435" spans="1:6" x14ac:dyDescent="0.25">
      <c r="A6435" t="s">
        <v>13426</v>
      </c>
      <c r="B6435">
        <v>24</v>
      </c>
      <c r="C6435" s="1">
        <v>45888</v>
      </c>
      <c r="D6435" t="s">
        <v>2</v>
      </c>
      <c r="E6435" s="8" t="str">
        <f t="shared" si="107"/>
        <v>Not Blank</v>
      </c>
      <c r="F6435">
        <f>_xlfn.XLOOKUP(C6435,'Wk no''s'!B:B,'Wk no''s'!C:C,FALSE)</f>
        <v>34</v>
      </c>
    </row>
    <row r="6436" spans="1:6" x14ac:dyDescent="0.25">
      <c r="A6436" t="s">
        <v>13486</v>
      </c>
      <c r="B6436">
        <v>40</v>
      </c>
      <c r="C6436" s="1">
        <v>45890</v>
      </c>
      <c r="D6436" t="s">
        <v>2</v>
      </c>
      <c r="E6436" s="8" t="str">
        <f t="shared" si="107"/>
        <v>Not Blank</v>
      </c>
      <c r="F6436">
        <f>_xlfn.XLOOKUP(C6436,'Wk no''s'!B:B,'Wk no''s'!C:C,FALSE)</f>
        <v>34</v>
      </c>
    </row>
    <row r="6437" spans="1:6" x14ac:dyDescent="0.25">
      <c r="A6437" t="s">
        <v>13368</v>
      </c>
      <c r="B6437">
        <v>8</v>
      </c>
      <c r="C6437" s="1">
        <v>45887</v>
      </c>
      <c r="D6437" t="s">
        <v>2</v>
      </c>
      <c r="E6437" s="8" t="str">
        <f t="shared" si="107"/>
        <v>Not Blank</v>
      </c>
      <c r="F6437">
        <f>_xlfn.XLOOKUP(C6437,'Wk no''s'!B:B,'Wk no''s'!C:C,FALSE)</f>
        <v>34</v>
      </c>
    </row>
    <row r="6438" spans="1:6" x14ac:dyDescent="0.25">
      <c r="A6438" t="s">
        <v>13520</v>
      </c>
      <c r="B6438">
        <v>8</v>
      </c>
      <c r="C6438" s="1">
        <v>45887</v>
      </c>
      <c r="D6438" t="s">
        <v>2</v>
      </c>
      <c r="E6438" s="8" t="str">
        <f t="shared" si="107"/>
        <v>Not Blank</v>
      </c>
      <c r="F6438">
        <f>_xlfn.XLOOKUP(C6438,'Wk no''s'!B:B,'Wk no''s'!C:C,FALSE)</f>
        <v>34</v>
      </c>
    </row>
    <row r="6439" spans="1:6" x14ac:dyDescent="0.25">
      <c r="A6439" t="s">
        <v>13511</v>
      </c>
      <c r="B6439">
        <v>16</v>
      </c>
      <c r="C6439" s="1">
        <v>45887</v>
      </c>
      <c r="D6439" t="s">
        <v>2</v>
      </c>
      <c r="E6439" s="8" t="str">
        <f t="shared" si="107"/>
        <v>Not Blank</v>
      </c>
      <c r="F6439">
        <f>_xlfn.XLOOKUP(C6439,'Wk no''s'!B:B,'Wk no''s'!C:C,FALSE)</f>
        <v>34</v>
      </c>
    </row>
    <row r="6440" spans="1:6" x14ac:dyDescent="0.25">
      <c r="A6440" t="s">
        <v>13477</v>
      </c>
      <c r="B6440">
        <v>8</v>
      </c>
      <c r="C6440" s="1">
        <v>45887</v>
      </c>
      <c r="D6440" t="s">
        <v>2</v>
      </c>
      <c r="E6440" s="8" t="str">
        <f t="shared" si="107"/>
        <v>Not Blank</v>
      </c>
      <c r="F6440">
        <f>_xlfn.XLOOKUP(C6440,'Wk no''s'!B:B,'Wk no''s'!C:C,FALSE)</f>
        <v>34</v>
      </c>
    </row>
    <row r="6441" spans="1:6" x14ac:dyDescent="0.25">
      <c r="A6441" t="s">
        <v>13349</v>
      </c>
      <c r="B6441">
        <v>8</v>
      </c>
      <c r="C6441" s="1">
        <v>45887</v>
      </c>
      <c r="D6441" t="s">
        <v>2</v>
      </c>
      <c r="E6441" s="8" t="str">
        <f t="shared" si="107"/>
        <v>Not Blank</v>
      </c>
      <c r="F6441">
        <f>_xlfn.XLOOKUP(C6441,'Wk no''s'!B:B,'Wk no''s'!C:C,FALSE)</f>
        <v>34</v>
      </c>
    </row>
    <row r="6442" spans="1:6" x14ac:dyDescent="0.25">
      <c r="A6442" t="s">
        <v>13453</v>
      </c>
      <c r="B6442">
        <v>8</v>
      </c>
      <c r="C6442" s="1">
        <v>45887</v>
      </c>
      <c r="D6442" t="s">
        <v>2</v>
      </c>
      <c r="E6442" s="8" t="str">
        <f t="shared" si="107"/>
        <v>Not Blank</v>
      </c>
      <c r="F6442">
        <f>_xlfn.XLOOKUP(C6442,'Wk no''s'!B:B,'Wk no''s'!C:C,FALSE)</f>
        <v>34</v>
      </c>
    </row>
    <row r="6443" spans="1:6" x14ac:dyDescent="0.25">
      <c r="A6443" t="s">
        <v>13462</v>
      </c>
      <c r="B6443">
        <v>16</v>
      </c>
      <c r="C6443" s="1">
        <v>45888</v>
      </c>
      <c r="D6443" t="s">
        <v>2</v>
      </c>
      <c r="E6443" s="8" t="str">
        <f t="shared" si="107"/>
        <v>Not Blank</v>
      </c>
      <c r="F6443">
        <f>_xlfn.XLOOKUP(C6443,'Wk no''s'!B:B,'Wk no''s'!C:C,FALSE)</f>
        <v>34</v>
      </c>
    </row>
    <row r="6444" spans="1:6" x14ac:dyDescent="0.25">
      <c r="A6444" t="s">
        <v>13466</v>
      </c>
      <c r="B6444">
        <v>8</v>
      </c>
      <c r="C6444" s="1">
        <v>45887</v>
      </c>
      <c r="D6444" t="s">
        <v>2</v>
      </c>
      <c r="E6444" s="8" t="str">
        <f t="shared" si="107"/>
        <v>Not Blank</v>
      </c>
      <c r="F6444">
        <f>_xlfn.XLOOKUP(C6444,'Wk no''s'!B:B,'Wk no''s'!C:C,FALSE)</f>
        <v>34</v>
      </c>
    </row>
    <row r="6445" spans="1:6" x14ac:dyDescent="0.25">
      <c r="A6445" t="s">
        <v>13484</v>
      </c>
      <c r="B6445">
        <v>16</v>
      </c>
      <c r="C6445" s="1">
        <v>45888</v>
      </c>
      <c r="D6445" t="s">
        <v>2</v>
      </c>
      <c r="E6445" s="8" t="str">
        <f t="shared" si="107"/>
        <v>Not Blank</v>
      </c>
      <c r="F6445">
        <f>_xlfn.XLOOKUP(C6445,'Wk no''s'!B:B,'Wk no''s'!C:C,FALSE)</f>
        <v>34</v>
      </c>
    </row>
    <row r="6446" spans="1:6" x14ac:dyDescent="0.25">
      <c r="A6446" t="s">
        <v>13434</v>
      </c>
      <c r="B6446">
        <v>24</v>
      </c>
      <c r="C6446" s="1">
        <v>45889</v>
      </c>
      <c r="D6446" t="s">
        <v>2</v>
      </c>
      <c r="E6446" s="8" t="str">
        <f t="shared" si="107"/>
        <v>Not Blank</v>
      </c>
      <c r="F6446">
        <f>_xlfn.XLOOKUP(C6446,'Wk no''s'!B:B,'Wk no''s'!C:C,FALSE)</f>
        <v>34</v>
      </c>
    </row>
    <row r="6447" spans="1:6" x14ac:dyDescent="0.25">
      <c r="A6447" t="s">
        <v>13515</v>
      </c>
      <c r="B6447">
        <v>24</v>
      </c>
      <c r="C6447" s="1">
        <v>45890</v>
      </c>
      <c r="D6447" t="s">
        <v>2</v>
      </c>
      <c r="E6447" s="8" t="str">
        <f t="shared" si="107"/>
        <v>Not Blank</v>
      </c>
      <c r="F6447">
        <f>_xlfn.XLOOKUP(C6447,'Wk no''s'!B:B,'Wk no''s'!C:C,FALSE)</f>
        <v>34</v>
      </c>
    </row>
    <row r="6448" spans="1:6" x14ac:dyDescent="0.25">
      <c r="A6448" t="s">
        <v>13562</v>
      </c>
      <c r="C6448" s="1">
        <v>45887</v>
      </c>
      <c r="D6448" t="s">
        <v>2</v>
      </c>
      <c r="E6448" s="8" t="str">
        <f t="shared" si="107"/>
        <v>Blank</v>
      </c>
      <c r="F6448">
        <f>_xlfn.XLOOKUP(C6448,'Wk no''s'!B:B,'Wk no''s'!C:C,FALSE)</f>
        <v>34</v>
      </c>
    </row>
    <row r="6449" spans="1:6" x14ac:dyDescent="0.25">
      <c r="A6449" t="s">
        <v>13563</v>
      </c>
      <c r="C6449" s="1">
        <v>45887</v>
      </c>
      <c r="D6449" t="s">
        <v>2</v>
      </c>
      <c r="E6449" s="8" t="str">
        <f t="shared" si="107"/>
        <v>Blank</v>
      </c>
      <c r="F6449">
        <f>_xlfn.XLOOKUP(C6449,'Wk no''s'!B:B,'Wk no''s'!C:C,FALSE)</f>
        <v>34</v>
      </c>
    </row>
    <row r="6450" spans="1:6" x14ac:dyDescent="0.25">
      <c r="A6450" t="s">
        <v>13501</v>
      </c>
      <c r="B6450">
        <v>0</v>
      </c>
      <c r="C6450" s="1">
        <v>45887</v>
      </c>
      <c r="D6450" t="s">
        <v>2</v>
      </c>
      <c r="E6450" s="8" t="str">
        <f t="shared" si="107"/>
        <v>Blank</v>
      </c>
      <c r="F6450">
        <f>_xlfn.XLOOKUP(C6450,'Wk no''s'!B:B,'Wk no''s'!C:C,FALSE)</f>
        <v>34</v>
      </c>
    </row>
    <row r="6451" spans="1:6" x14ac:dyDescent="0.25">
      <c r="A6451" t="s">
        <v>13420</v>
      </c>
      <c r="B6451">
        <v>0</v>
      </c>
      <c r="C6451" s="1">
        <v>45887</v>
      </c>
      <c r="D6451" t="s">
        <v>2</v>
      </c>
      <c r="E6451" s="8" t="str">
        <f t="shared" si="107"/>
        <v>Blank</v>
      </c>
      <c r="F6451">
        <f>_xlfn.XLOOKUP(C6451,'Wk no''s'!B:B,'Wk no''s'!C:C,FALSE)</f>
        <v>34</v>
      </c>
    </row>
    <row r="6452" spans="1:6" x14ac:dyDescent="0.25">
      <c r="A6452" t="s">
        <v>13399</v>
      </c>
      <c r="B6452">
        <v>0</v>
      </c>
      <c r="C6452" s="1">
        <v>45887</v>
      </c>
      <c r="D6452" t="s">
        <v>2</v>
      </c>
      <c r="E6452" s="8" t="str">
        <f t="shared" si="107"/>
        <v>Blank</v>
      </c>
      <c r="F6452">
        <f>_xlfn.XLOOKUP(C6452,'Wk no''s'!B:B,'Wk no''s'!C:C,FALSE)</f>
        <v>34</v>
      </c>
    </row>
    <row r="6453" spans="1:6" x14ac:dyDescent="0.25">
      <c r="A6453" t="s">
        <v>13523</v>
      </c>
      <c r="B6453">
        <v>32</v>
      </c>
      <c r="C6453" s="1">
        <v>45891</v>
      </c>
      <c r="D6453" t="s">
        <v>2</v>
      </c>
      <c r="E6453" s="8" t="str">
        <f t="shared" si="107"/>
        <v>Not Blank</v>
      </c>
      <c r="F6453">
        <f>_xlfn.XLOOKUP(C6453,'Wk no''s'!B:B,'Wk no''s'!C:C,FALSE)</f>
        <v>34</v>
      </c>
    </row>
    <row r="6454" spans="1:6" x14ac:dyDescent="0.25">
      <c r="A6454" t="s">
        <v>13428</v>
      </c>
      <c r="B6454">
        <v>0</v>
      </c>
      <c r="C6454" s="1">
        <v>45887</v>
      </c>
      <c r="D6454" t="s">
        <v>2</v>
      </c>
      <c r="E6454" s="8" t="str">
        <f t="shared" si="107"/>
        <v>Blank</v>
      </c>
      <c r="F6454">
        <f>_xlfn.XLOOKUP(C6454,'Wk no''s'!B:B,'Wk no''s'!C:C,FALSE)</f>
        <v>34</v>
      </c>
    </row>
    <row r="6455" spans="1:6" x14ac:dyDescent="0.25">
      <c r="A6455" t="s">
        <v>13336</v>
      </c>
      <c r="B6455">
        <v>8</v>
      </c>
      <c r="C6455" s="1">
        <v>45888</v>
      </c>
      <c r="D6455" t="s">
        <v>2</v>
      </c>
      <c r="E6455" s="8" t="str">
        <f t="shared" si="107"/>
        <v>Not Blank</v>
      </c>
      <c r="F6455">
        <f>_xlfn.XLOOKUP(C6455,'Wk no''s'!B:B,'Wk no''s'!C:C,FALSE)</f>
        <v>34</v>
      </c>
    </row>
    <row r="6456" spans="1:6" x14ac:dyDescent="0.25">
      <c r="A6456" t="s">
        <v>13564</v>
      </c>
      <c r="C6456" s="1">
        <v>45887</v>
      </c>
      <c r="D6456" t="s">
        <v>2</v>
      </c>
      <c r="E6456" s="8" t="str">
        <f t="shared" si="107"/>
        <v>Blank</v>
      </c>
      <c r="F6456">
        <f>_xlfn.XLOOKUP(C6456,'Wk no''s'!B:B,'Wk no''s'!C:C,FALSE)</f>
        <v>34</v>
      </c>
    </row>
    <row r="6457" spans="1:6" x14ac:dyDescent="0.25">
      <c r="A6457" t="s">
        <v>13565</v>
      </c>
      <c r="C6457" s="1">
        <v>45887</v>
      </c>
      <c r="D6457" t="s">
        <v>2</v>
      </c>
      <c r="E6457" s="8" t="str">
        <f t="shared" si="107"/>
        <v>Blank</v>
      </c>
      <c r="F6457">
        <f>_xlfn.XLOOKUP(C6457,'Wk no''s'!B:B,'Wk no''s'!C:C,FALSE)</f>
        <v>34</v>
      </c>
    </row>
    <row r="6458" spans="1:6" x14ac:dyDescent="0.25">
      <c r="A6458" t="s">
        <v>13338</v>
      </c>
      <c r="B6458">
        <v>0</v>
      </c>
      <c r="C6458" s="1">
        <v>45887</v>
      </c>
      <c r="D6458" t="s">
        <v>2</v>
      </c>
      <c r="E6458" s="8" t="str">
        <f t="shared" si="107"/>
        <v>Blank</v>
      </c>
      <c r="F6458">
        <f>_xlfn.XLOOKUP(C6458,'Wk no''s'!B:B,'Wk no''s'!C:C,FALSE)</f>
        <v>34</v>
      </c>
    </row>
    <row r="6459" spans="1:6" x14ac:dyDescent="0.25">
      <c r="A6459" t="s">
        <v>13566</v>
      </c>
      <c r="C6459" s="1">
        <v>45887</v>
      </c>
      <c r="D6459" t="s">
        <v>2</v>
      </c>
      <c r="E6459" s="8" t="str">
        <f t="shared" si="107"/>
        <v>Blank</v>
      </c>
      <c r="F6459">
        <f>_xlfn.XLOOKUP(C6459,'Wk no''s'!B:B,'Wk no''s'!C:C,FALSE)</f>
        <v>34</v>
      </c>
    </row>
    <row r="6460" spans="1:6" x14ac:dyDescent="0.25">
      <c r="A6460" t="s">
        <v>13444</v>
      </c>
      <c r="B6460">
        <v>16</v>
      </c>
      <c r="C6460" s="1">
        <v>45890</v>
      </c>
      <c r="D6460" t="s">
        <v>2</v>
      </c>
      <c r="E6460" s="8" t="str">
        <f t="shared" si="107"/>
        <v>Not Blank</v>
      </c>
      <c r="F6460">
        <f>_xlfn.XLOOKUP(C6460,'Wk no''s'!B:B,'Wk no''s'!C:C,FALSE)</f>
        <v>34</v>
      </c>
    </row>
    <row r="6461" spans="1:6" x14ac:dyDescent="0.25">
      <c r="A6461" t="s">
        <v>13359</v>
      </c>
      <c r="B6461">
        <v>0</v>
      </c>
      <c r="C6461" s="1">
        <v>45887</v>
      </c>
      <c r="D6461" t="s">
        <v>2</v>
      </c>
      <c r="E6461" s="8" t="str">
        <f t="shared" si="107"/>
        <v>Blank</v>
      </c>
      <c r="F6461">
        <f>_xlfn.XLOOKUP(C6461,'Wk no''s'!B:B,'Wk no''s'!C:C,FALSE)</f>
        <v>34</v>
      </c>
    </row>
    <row r="6462" spans="1:6" x14ac:dyDescent="0.25">
      <c r="A6462" t="s">
        <v>13457</v>
      </c>
      <c r="B6462">
        <v>0</v>
      </c>
      <c r="C6462" s="1">
        <v>45887</v>
      </c>
      <c r="D6462" t="s">
        <v>2</v>
      </c>
      <c r="E6462" s="8" t="str">
        <f t="shared" si="107"/>
        <v>Blank</v>
      </c>
      <c r="F6462">
        <f>_xlfn.XLOOKUP(C6462,'Wk no''s'!B:B,'Wk no''s'!C:C,FALSE)</f>
        <v>34</v>
      </c>
    </row>
    <row r="6463" spans="1:6" x14ac:dyDescent="0.25">
      <c r="A6463" t="s">
        <v>13567</v>
      </c>
      <c r="C6463" s="1">
        <v>45887</v>
      </c>
      <c r="D6463" t="s">
        <v>2</v>
      </c>
      <c r="E6463" s="8" t="str">
        <f t="shared" si="107"/>
        <v>Blank</v>
      </c>
      <c r="F6463">
        <f>_xlfn.XLOOKUP(C6463,'Wk no''s'!B:B,'Wk no''s'!C:C,FALSE)</f>
        <v>34</v>
      </c>
    </row>
    <row r="6464" spans="1:6" x14ac:dyDescent="0.25">
      <c r="A6464" t="s">
        <v>13568</v>
      </c>
      <c r="C6464" s="1">
        <v>45887</v>
      </c>
      <c r="D6464" t="s">
        <v>2</v>
      </c>
      <c r="E6464" s="8" t="str">
        <f t="shared" ref="E6464:E6527" si="108">IF(B6464=0,"Blank","Not Blank")</f>
        <v>Blank</v>
      </c>
      <c r="F6464">
        <f>_xlfn.XLOOKUP(C6464,'Wk no''s'!B:B,'Wk no''s'!C:C,FALSE)</f>
        <v>34</v>
      </c>
    </row>
    <row r="6465" spans="1:6" x14ac:dyDescent="0.25">
      <c r="A6465" t="s">
        <v>13482</v>
      </c>
      <c r="B6465">
        <v>0</v>
      </c>
      <c r="C6465" s="1">
        <v>45887</v>
      </c>
      <c r="D6465" t="s">
        <v>2</v>
      </c>
      <c r="E6465" s="8" t="str">
        <f t="shared" si="108"/>
        <v>Blank</v>
      </c>
      <c r="F6465">
        <f>_xlfn.XLOOKUP(C6465,'Wk no''s'!B:B,'Wk no''s'!C:C,FALSE)</f>
        <v>34</v>
      </c>
    </row>
    <row r="6466" spans="1:6" x14ac:dyDescent="0.25">
      <c r="A6466" t="s">
        <v>13366</v>
      </c>
      <c r="B6466">
        <v>0</v>
      </c>
      <c r="C6466" s="1">
        <v>45887</v>
      </c>
      <c r="D6466" t="s">
        <v>2</v>
      </c>
      <c r="E6466" s="8" t="str">
        <f t="shared" si="108"/>
        <v>Blank</v>
      </c>
      <c r="F6466">
        <f>_xlfn.XLOOKUP(C6466,'Wk no''s'!B:B,'Wk no''s'!C:C,FALSE)</f>
        <v>34</v>
      </c>
    </row>
    <row r="6467" spans="1:6" x14ac:dyDescent="0.25">
      <c r="A6467" t="s">
        <v>13499</v>
      </c>
      <c r="B6467">
        <v>8</v>
      </c>
      <c r="C6467" s="1">
        <v>45888</v>
      </c>
      <c r="D6467" t="s">
        <v>2</v>
      </c>
      <c r="E6467" s="8" t="str">
        <f t="shared" si="108"/>
        <v>Not Blank</v>
      </c>
      <c r="F6467">
        <f>_xlfn.XLOOKUP(C6467,'Wk no''s'!B:B,'Wk no''s'!C:C,FALSE)</f>
        <v>34</v>
      </c>
    </row>
    <row r="6468" spans="1:6" x14ac:dyDescent="0.25">
      <c r="A6468" t="s">
        <v>13438</v>
      </c>
      <c r="B6468">
        <v>0</v>
      </c>
      <c r="C6468" s="1">
        <v>45887</v>
      </c>
      <c r="D6468" t="s">
        <v>2</v>
      </c>
      <c r="E6468" s="8" t="str">
        <f t="shared" si="108"/>
        <v>Blank</v>
      </c>
      <c r="F6468">
        <f>_xlfn.XLOOKUP(C6468,'Wk no''s'!B:B,'Wk no''s'!C:C,FALSE)</f>
        <v>34</v>
      </c>
    </row>
    <row r="6469" spans="1:6" x14ac:dyDescent="0.25">
      <c r="A6469" t="s">
        <v>13569</v>
      </c>
      <c r="C6469" s="1">
        <v>45887</v>
      </c>
      <c r="D6469" t="s">
        <v>2</v>
      </c>
      <c r="E6469" s="8" t="str">
        <f t="shared" si="108"/>
        <v>Blank</v>
      </c>
      <c r="F6469">
        <f>_xlfn.XLOOKUP(C6469,'Wk no''s'!B:B,'Wk no''s'!C:C,FALSE)</f>
        <v>34</v>
      </c>
    </row>
    <row r="6470" spans="1:6" x14ac:dyDescent="0.25">
      <c r="A6470" t="s">
        <v>13436</v>
      </c>
      <c r="B6470">
        <v>0</v>
      </c>
      <c r="C6470" s="1">
        <v>45887</v>
      </c>
      <c r="D6470" t="s">
        <v>2</v>
      </c>
      <c r="E6470" s="8" t="str">
        <f t="shared" si="108"/>
        <v>Blank</v>
      </c>
      <c r="F6470">
        <f>_xlfn.XLOOKUP(C6470,'Wk no''s'!B:B,'Wk no''s'!C:C,FALSE)</f>
        <v>34</v>
      </c>
    </row>
    <row r="6471" spans="1:6" x14ac:dyDescent="0.25">
      <c r="A6471" t="s">
        <v>13570</v>
      </c>
      <c r="C6471" s="1">
        <v>45887</v>
      </c>
      <c r="D6471" t="s">
        <v>2</v>
      </c>
      <c r="E6471" s="8" t="str">
        <f t="shared" si="108"/>
        <v>Blank</v>
      </c>
      <c r="F6471">
        <f>_xlfn.XLOOKUP(C6471,'Wk no''s'!B:B,'Wk no''s'!C:C,FALSE)</f>
        <v>34</v>
      </c>
    </row>
    <row r="6472" spans="1:6" x14ac:dyDescent="0.25">
      <c r="A6472" t="s">
        <v>13374</v>
      </c>
      <c r="B6472">
        <v>16</v>
      </c>
      <c r="C6472" s="1">
        <v>45889</v>
      </c>
      <c r="D6472" t="s">
        <v>2</v>
      </c>
      <c r="E6472" s="8" t="str">
        <f t="shared" si="108"/>
        <v>Not Blank</v>
      </c>
      <c r="F6472">
        <f>_xlfn.XLOOKUP(C6472,'Wk no''s'!B:B,'Wk no''s'!C:C,FALSE)</f>
        <v>34</v>
      </c>
    </row>
    <row r="6473" spans="1:6" x14ac:dyDescent="0.25">
      <c r="A6473" t="s">
        <v>13446</v>
      </c>
      <c r="B6473">
        <v>0</v>
      </c>
      <c r="C6473" s="1">
        <v>45887</v>
      </c>
      <c r="D6473" t="s">
        <v>2</v>
      </c>
      <c r="E6473" s="8" t="str">
        <f t="shared" si="108"/>
        <v>Blank</v>
      </c>
      <c r="F6473">
        <f>_xlfn.XLOOKUP(C6473,'Wk no''s'!B:B,'Wk no''s'!C:C,FALSE)</f>
        <v>34</v>
      </c>
    </row>
    <row r="6474" spans="1:6" x14ac:dyDescent="0.25">
      <c r="A6474" t="s">
        <v>13372</v>
      </c>
      <c r="B6474">
        <v>8</v>
      </c>
      <c r="C6474" s="1">
        <v>45888</v>
      </c>
      <c r="D6474" t="s">
        <v>2</v>
      </c>
      <c r="E6474" s="8" t="str">
        <f t="shared" si="108"/>
        <v>Not Blank</v>
      </c>
      <c r="F6474">
        <f>_xlfn.XLOOKUP(C6474,'Wk no''s'!B:B,'Wk no''s'!C:C,FALSE)</f>
        <v>34</v>
      </c>
    </row>
    <row r="6475" spans="1:6" x14ac:dyDescent="0.25">
      <c r="A6475" t="s">
        <v>13341</v>
      </c>
      <c r="B6475">
        <v>16</v>
      </c>
      <c r="C6475" s="1">
        <v>45889</v>
      </c>
      <c r="D6475" t="s">
        <v>2</v>
      </c>
      <c r="E6475" s="8" t="str">
        <f t="shared" si="108"/>
        <v>Not Blank</v>
      </c>
      <c r="F6475">
        <f>_xlfn.XLOOKUP(C6475,'Wk no''s'!B:B,'Wk no''s'!C:C,FALSE)</f>
        <v>34</v>
      </c>
    </row>
    <row r="6476" spans="1:6" x14ac:dyDescent="0.25">
      <c r="A6476" t="s">
        <v>13513</v>
      </c>
      <c r="B6476">
        <v>0</v>
      </c>
      <c r="C6476" s="1">
        <v>45887</v>
      </c>
      <c r="D6476" t="s">
        <v>2</v>
      </c>
      <c r="E6476" s="8" t="str">
        <f t="shared" si="108"/>
        <v>Blank</v>
      </c>
      <c r="F6476">
        <f>_xlfn.XLOOKUP(C6476,'Wk no''s'!B:B,'Wk no''s'!C:C,FALSE)</f>
        <v>34</v>
      </c>
    </row>
    <row r="6477" spans="1:6" x14ac:dyDescent="0.25">
      <c r="A6477" t="s">
        <v>13354</v>
      </c>
      <c r="B6477">
        <v>8</v>
      </c>
      <c r="C6477" s="1">
        <v>45888</v>
      </c>
      <c r="D6477" t="s">
        <v>2</v>
      </c>
      <c r="E6477" s="8" t="str">
        <f t="shared" si="108"/>
        <v>Not Blank</v>
      </c>
      <c r="F6477">
        <f>_xlfn.XLOOKUP(C6477,'Wk no''s'!B:B,'Wk no''s'!C:C,FALSE)</f>
        <v>34</v>
      </c>
    </row>
    <row r="6478" spans="1:6" x14ac:dyDescent="0.25">
      <c r="A6478" t="s">
        <v>13506</v>
      </c>
      <c r="B6478">
        <v>16</v>
      </c>
      <c r="C6478" s="1">
        <v>45889</v>
      </c>
      <c r="D6478" t="s">
        <v>2</v>
      </c>
      <c r="E6478" s="8" t="str">
        <f t="shared" si="108"/>
        <v>Not Blank</v>
      </c>
      <c r="F6478">
        <f>_xlfn.XLOOKUP(C6478,'Wk no''s'!B:B,'Wk no''s'!C:C,FALSE)</f>
        <v>34</v>
      </c>
    </row>
    <row r="6479" spans="1:6" x14ac:dyDescent="0.25">
      <c r="A6479" t="s">
        <v>13571</v>
      </c>
      <c r="C6479" s="1">
        <v>45887</v>
      </c>
      <c r="D6479" t="s">
        <v>2</v>
      </c>
      <c r="E6479" s="8" t="str">
        <f t="shared" si="108"/>
        <v>Blank</v>
      </c>
      <c r="F6479">
        <f>_xlfn.XLOOKUP(C6479,'Wk no''s'!B:B,'Wk no''s'!C:C,FALSE)</f>
        <v>34</v>
      </c>
    </row>
    <row r="6480" spans="1:6" x14ac:dyDescent="0.25">
      <c r="A6480" t="s">
        <v>13572</v>
      </c>
      <c r="C6480" s="1">
        <v>45888</v>
      </c>
      <c r="D6480" t="s">
        <v>2</v>
      </c>
      <c r="E6480" s="8" t="str">
        <f t="shared" si="108"/>
        <v>Blank</v>
      </c>
      <c r="F6480">
        <f>_xlfn.XLOOKUP(C6480,'Wk no''s'!B:B,'Wk no''s'!C:C,FALSE)</f>
        <v>34</v>
      </c>
    </row>
    <row r="6481" spans="1:6" x14ac:dyDescent="0.25">
      <c r="A6481" t="s">
        <v>13357</v>
      </c>
      <c r="B6481">
        <v>0</v>
      </c>
      <c r="C6481" s="1">
        <v>45888</v>
      </c>
      <c r="D6481" t="s">
        <v>2</v>
      </c>
      <c r="E6481" s="8" t="str">
        <f t="shared" si="108"/>
        <v>Blank</v>
      </c>
      <c r="F6481">
        <f>_xlfn.XLOOKUP(C6481,'Wk no''s'!B:B,'Wk no''s'!C:C,FALSE)</f>
        <v>34</v>
      </c>
    </row>
    <row r="6482" spans="1:6" x14ac:dyDescent="0.25">
      <c r="A6482" t="s">
        <v>13573</v>
      </c>
      <c r="C6482" s="1">
        <v>45888</v>
      </c>
      <c r="D6482" t="s">
        <v>2</v>
      </c>
      <c r="E6482" s="8" t="str">
        <f t="shared" si="108"/>
        <v>Blank</v>
      </c>
      <c r="F6482">
        <f>_xlfn.XLOOKUP(C6482,'Wk no''s'!B:B,'Wk no''s'!C:C,FALSE)</f>
        <v>34</v>
      </c>
    </row>
    <row r="6483" spans="1:6" x14ac:dyDescent="0.25">
      <c r="A6483" t="s">
        <v>13529</v>
      </c>
      <c r="B6483">
        <v>0</v>
      </c>
      <c r="C6483" s="1">
        <v>45888</v>
      </c>
      <c r="D6483" t="s">
        <v>2</v>
      </c>
      <c r="E6483" s="8" t="str">
        <f t="shared" si="108"/>
        <v>Blank</v>
      </c>
      <c r="F6483">
        <f>_xlfn.XLOOKUP(C6483,'Wk no''s'!B:B,'Wk no''s'!C:C,FALSE)</f>
        <v>34</v>
      </c>
    </row>
    <row r="6484" spans="1:6" x14ac:dyDescent="0.25">
      <c r="A6484" t="s">
        <v>13394</v>
      </c>
      <c r="B6484">
        <v>0</v>
      </c>
      <c r="C6484" s="1">
        <v>45888</v>
      </c>
      <c r="D6484" t="s">
        <v>2</v>
      </c>
      <c r="E6484" s="8" t="str">
        <f t="shared" si="108"/>
        <v>Blank</v>
      </c>
      <c r="F6484">
        <f>_xlfn.XLOOKUP(C6484,'Wk no''s'!B:B,'Wk no''s'!C:C,FALSE)</f>
        <v>34</v>
      </c>
    </row>
    <row r="6485" spans="1:6" x14ac:dyDescent="0.25">
      <c r="A6485" t="s">
        <v>13574</v>
      </c>
      <c r="C6485" s="1">
        <v>45888</v>
      </c>
      <c r="D6485" t="s">
        <v>2</v>
      </c>
      <c r="E6485" s="8" t="str">
        <f t="shared" si="108"/>
        <v>Blank</v>
      </c>
      <c r="F6485">
        <f>_xlfn.XLOOKUP(C6485,'Wk no''s'!B:B,'Wk no''s'!C:C,FALSE)</f>
        <v>34</v>
      </c>
    </row>
    <row r="6486" spans="1:6" x14ac:dyDescent="0.25">
      <c r="A6486" t="s">
        <v>13575</v>
      </c>
      <c r="C6486" s="1">
        <v>45888</v>
      </c>
      <c r="D6486" t="s">
        <v>2</v>
      </c>
      <c r="E6486" s="8" t="str">
        <f t="shared" si="108"/>
        <v>Blank</v>
      </c>
      <c r="F6486">
        <f>_xlfn.XLOOKUP(C6486,'Wk no''s'!B:B,'Wk no''s'!C:C,FALSE)</f>
        <v>34</v>
      </c>
    </row>
    <row r="6487" spans="1:6" x14ac:dyDescent="0.25">
      <c r="A6487" t="s">
        <v>13347</v>
      </c>
      <c r="B6487">
        <v>0</v>
      </c>
      <c r="C6487" s="1">
        <v>45888</v>
      </c>
      <c r="D6487" t="s">
        <v>2</v>
      </c>
      <c r="E6487" s="8" t="str">
        <f t="shared" si="108"/>
        <v>Blank</v>
      </c>
      <c r="F6487">
        <f>_xlfn.XLOOKUP(C6487,'Wk no''s'!B:B,'Wk no''s'!C:C,FALSE)</f>
        <v>34</v>
      </c>
    </row>
    <row r="6488" spans="1:6" x14ac:dyDescent="0.25">
      <c r="A6488" t="s">
        <v>13389</v>
      </c>
      <c r="B6488">
        <v>0</v>
      </c>
      <c r="C6488" s="1">
        <v>45888</v>
      </c>
      <c r="D6488" t="s">
        <v>2</v>
      </c>
      <c r="E6488" s="8" t="str">
        <f t="shared" si="108"/>
        <v>Blank</v>
      </c>
      <c r="F6488">
        <f>_xlfn.XLOOKUP(C6488,'Wk no''s'!B:B,'Wk no''s'!C:C,FALSE)</f>
        <v>34</v>
      </c>
    </row>
    <row r="6489" spans="1:6" x14ac:dyDescent="0.25">
      <c r="A6489" t="s">
        <v>13450</v>
      </c>
      <c r="B6489">
        <v>8</v>
      </c>
      <c r="C6489" s="1">
        <v>45889</v>
      </c>
      <c r="D6489" t="s">
        <v>2</v>
      </c>
      <c r="E6489" s="8" t="str">
        <f t="shared" si="108"/>
        <v>Not Blank</v>
      </c>
      <c r="F6489">
        <f>_xlfn.XLOOKUP(C6489,'Wk no''s'!B:B,'Wk no''s'!C:C,FALSE)</f>
        <v>34</v>
      </c>
    </row>
    <row r="6490" spans="1:6" x14ac:dyDescent="0.25">
      <c r="A6490" t="s">
        <v>13576</v>
      </c>
      <c r="C6490" s="1">
        <v>45888</v>
      </c>
      <c r="D6490" t="s">
        <v>2</v>
      </c>
      <c r="E6490" s="8" t="str">
        <f t="shared" si="108"/>
        <v>Blank</v>
      </c>
      <c r="F6490">
        <f>_xlfn.XLOOKUP(C6490,'Wk no''s'!B:B,'Wk no''s'!C:C,FALSE)</f>
        <v>34</v>
      </c>
    </row>
    <row r="6491" spans="1:6" x14ac:dyDescent="0.25">
      <c r="A6491" t="s">
        <v>13577</v>
      </c>
      <c r="C6491" s="1">
        <v>45888</v>
      </c>
      <c r="D6491" t="s">
        <v>2</v>
      </c>
      <c r="E6491" s="8" t="str">
        <f t="shared" si="108"/>
        <v>Blank</v>
      </c>
      <c r="F6491">
        <f>_xlfn.XLOOKUP(C6491,'Wk no''s'!B:B,'Wk no''s'!C:C,FALSE)</f>
        <v>34</v>
      </c>
    </row>
    <row r="6492" spans="1:6" x14ac:dyDescent="0.25">
      <c r="A6492" t="s">
        <v>13578</v>
      </c>
      <c r="C6492" s="1">
        <v>45888</v>
      </c>
      <c r="D6492" t="s">
        <v>2</v>
      </c>
      <c r="E6492" s="8" t="str">
        <f t="shared" si="108"/>
        <v>Blank</v>
      </c>
      <c r="F6492">
        <f>_xlfn.XLOOKUP(C6492,'Wk no''s'!B:B,'Wk no''s'!C:C,FALSE)</f>
        <v>34</v>
      </c>
    </row>
    <row r="6493" spans="1:6" x14ac:dyDescent="0.25">
      <c r="A6493" t="s">
        <v>13491</v>
      </c>
      <c r="B6493">
        <v>16</v>
      </c>
      <c r="C6493" s="1">
        <v>45890</v>
      </c>
      <c r="D6493" t="s">
        <v>2</v>
      </c>
      <c r="E6493" s="8" t="str">
        <f t="shared" si="108"/>
        <v>Not Blank</v>
      </c>
      <c r="F6493">
        <f>_xlfn.XLOOKUP(C6493,'Wk no''s'!B:B,'Wk no''s'!C:C,FALSE)</f>
        <v>34</v>
      </c>
    </row>
    <row r="6494" spans="1:6" x14ac:dyDescent="0.25">
      <c r="A6494" t="s">
        <v>13579</v>
      </c>
      <c r="C6494" s="1">
        <v>45888</v>
      </c>
      <c r="D6494" t="s">
        <v>2</v>
      </c>
      <c r="E6494" s="8" t="str">
        <f t="shared" si="108"/>
        <v>Blank</v>
      </c>
      <c r="F6494">
        <f>_xlfn.XLOOKUP(C6494,'Wk no''s'!B:B,'Wk no''s'!C:C,FALSE)</f>
        <v>34</v>
      </c>
    </row>
    <row r="6495" spans="1:6" x14ac:dyDescent="0.25">
      <c r="A6495" t="s">
        <v>13493</v>
      </c>
      <c r="B6495">
        <v>0</v>
      </c>
      <c r="C6495" s="1">
        <v>45888</v>
      </c>
      <c r="D6495" t="s">
        <v>2</v>
      </c>
      <c r="E6495" s="8" t="str">
        <f t="shared" si="108"/>
        <v>Blank</v>
      </c>
      <c r="F6495">
        <f>_xlfn.XLOOKUP(C6495,'Wk no''s'!B:B,'Wk no''s'!C:C,FALSE)</f>
        <v>34</v>
      </c>
    </row>
    <row r="6496" spans="1:6" x14ac:dyDescent="0.25">
      <c r="A6496" t="s">
        <v>13580</v>
      </c>
      <c r="C6496" s="1">
        <v>45888</v>
      </c>
      <c r="D6496" t="s">
        <v>2</v>
      </c>
      <c r="E6496" s="8" t="str">
        <f t="shared" si="108"/>
        <v>Blank</v>
      </c>
      <c r="F6496">
        <f>_xlfn.XLOOKUP(C6496,'Wk no''s'!B:B,'Wk no''s'!C:C,FALSE)</f>
        <v>34</v>
      </c>
    </row>
    <row r="6497" spans="1:6" x14ac:dyDescent="0.25">
      <c r="A6497" t="s">
        <v>13418</v>
      </c>
      <c r="B6497">
        <v>0</v>
      </c>
      <c r="C6497" s="1">
        <v>45888</v>
      </c>
      <c r="D6497" t="s">
        <v>2</v>
      </c>
      <c r="E6497" s="8" t="str">
        <f t="shared" si="108"/>
        <v>Blank</v>
      </c>
      <c r="F6497">
        <f>_xlfn.XLOOKUP(C6497,'Wk no''s'!B:B,'Wk no''s'!C:C,FALSE)</f>
        <v>34</v>
      </c>
    </row>
    <row r="6498" spans="1:6" x14ac:dyDescent="0.25">
      <c r="A6498" t="s">
        <v>13442</v>
      </c>
      <c r="B6498">
        <v>8</v>
      </c>
      <c r="C6498" s="1">
        <v>45889</v>
      </c>
      <c r="D6498" t="s">
        <v>2</v>
      </c>
      <c r="E6498" s="8" t="str">
        <f t="shared" si="108"/>
        <v>Not Blank</v>
      </c>
      <c r="F6498">
        <f>_xlfn.XLOOKUP(C6498,'Wk no''s'!B:B,'Wk no''s'!C:C,FALSE)</f>
        <v>34</v>
      </c>
    </row>
    <row r="6499" spans="1:6" x14ac:dyDescent="0.25">
      <c r="A6499" t="s">
        <v>13518</v>
      </c>
      <c r="B6499">
        <v>8</v>
      </c>
      <c r="C6499" s="1">
        <v>45889</v>
      </c>
      <c r="D6499" t="s">
        <v>2</v>
      </c>
      <c r="E6499" s="8" t="str">
        <f t="shared" si="108"/>
        <v>Not Blank</v>
      </c>
      <c r="F6499">
        <f>_xlfn.XLOOKUP(C6499,'Wk no''s'!B:B,'Wk no''s'!C:C,FALSE)</f>
        <v>34</v>
      </c>
    </row>
    <row r="6500" spans="1:6" x14ac:dyDescent="0.25">
      <c r="A6500" t="s">
        <v>13334</v>
      </c>
      <c r="B6500">
        <v>16</v>
      </c>
      <c r="C6500" s="1">
        <v>45890</v>
      </c>
      <c r="D6500" t="s">
        <v>2</v>
      </c>
      <c r="E6500" s="8" t="str">
        <f t="shared" si="108"/>
        <v>Not Blank</v>
      </c>
      <c r="F6500">
        <f>_xlfn.XLOOKUP(C6500,'Wk no''s'!B:B,'Wk no''s'!C:C,FALSE)</f>
        <v>34</v>
      </c>
    </row>
    <row r="6501" spans="1:6" x14ac:dyDescent="0.25">
      <c r="A6501" t="s">
        <v>13431</v>
      </c>
      <c r="B6501">
        <v>8</v>
      </c>
      <c r="C6501" s="1">
        <v>45889</v>
      </c>
      <c r="D6501" t="s">
        <v>2</v>
      </c>
      <c r="E6501" s="8" t="str">
        <f t="shared" si="108"/>
        <v>Not Blank</v>
      </c>
      <c r="F6501">
        <f>_xlfn.XLOOKUP(C6501,'Wk no''s'!B:B,'Wk no''s'!C:C,FALSE)</f>
        <v>34</v>
      </c>
    </row>
    <row r="6502" spans="1:6" x14ac:dyDescent="0.25">
      <c r="A6502" t="s">
        <v>13423</v>
      </c>
      <c r="B6502">
        <v>8</v>
      </c>
      <c r="C6502" s="1">
        <v>45889</v>
      </c>
      <c r="D6502" t="s">
        <v>2</v>
      </c>
      <c r="E6502" s="8" t="str">
        <f t="shared" si="108"/>
        <v>Not Blank</v>
      </c>
      <c r="F6502">
        <f>_xlfn.XLOOKUP(C6502,'Wk no''s'!B:B,'Wk no''s'!C:C,FALSE)</f>
        <v>34</v>
      </c>
    </row>
    <row r="6503" spans="1:6" x14ac:dyDescent="0.25">
      <c r="A6503" t="s">
        <v>13479</v>
      </c>
      <c r="B6503">
        <v>0</v>
      </c>
      <c r="C6503" s="1">
        <v>45889</v>
      </c>
      <c r="D6503" t="s">
        <v>2</v>
      </c>
      <c r="E6503" s="8" t="str">
        <f t="shared" si="108"/>
        <v>Blank</v>
      </c>
      <c r="F6503">
        <f>_xlfn.XLOOKUP(C6503,'Wk no''s'!B:B,'Wk no''s'!C:C,FALSE)</f>
        <v>34</v>
      </c>
    </row>
    <row r="6504" spans="1:6" x14ac:dyDescent="0.25">
      <c r="A6504" t="s">
        <v>13474</v>
      </c>
      <c r="B6504">
        <v>16</v>
      </c>
      <c r="C6504" s="1">
        <v>45891</v>
      </c>
      <c r="D6504" t="s">
        <v>2</v>
      </c>
      <c r="E6504" s="8" t="str">
        <f t="shared" si="108"/>
        <v>Not Blank</v>
      </c>
      <c r="F6504">
        <f>_xlfn.XLOOKUP(C6504,'Wk no''s'!B:B,'Wk no''s'!C:C,FALSE)</f>
        <v>34</v>
      </c>
    </row>
    <row r="6505" spans="1:6" x14ac:dyDescent="0.25">
      <c r="A6505" t="s">
        <v>13531</v>
      </c>
      <c r="B6505">
        <v>0</v>
      </c>
      <c r="C6505" s="1">
        <v>45889</v>
      </c>
      <c r="D6505" t="s">
        <v>2</v>
      </c>
      <c r="E6505" s="8" t="str">
        <f t="shared" si="108"/>
        <v>Blank</v>
      </c>
      <c r="F6505">
        <f>_xlfn.XLOOKUP(C6505,'Wk no''s'!B:B,'Wk no''s'!C:C,FALSE)</f>
        <v>34</v>
      </c>
    </row>
    <row r="6506" spans="1:6" x14ac:dyDescent="0.25">
      <c r="A6506" t="s">
        <v>13581</v>
      </c>
      <c r="C6506" s="1">
        <v>45889</v>
      </c>
      <c r="D6506" t="s">
        <v>2</v>
      </c>
      <c r="E6506" s="8" t="str">
        <f t="shared" si="108"/>
        <v>Blank</v>
      </c>
      <c r="F6506">
        <f>_xlfn.XLOOKUP(C6506,'Wk no''s'!B:B,'Wk no''s'!C:C,FALSE)</f>
        <v>34</v>
      </c>
    </row>
    <row r="6507" spans="1:6" x14ac:dyDescent="0.25">
      <c r="A6507" t="s">
        <v>13582</v>
      </c>
      <c r="C6507" s="1">
        <v>45889</v>
      </c>
      <c r="D6507" t="s">
        <v>2</v>
      </c>
      <c r="E6507" s="8" t="str">
        <f t="shared" si="108"/>
        <v>Blank</v>
      </c>
      <c r="F6507">
        <f>_xlfn.XLOOKUP(C6507,'Wk no''s'!B:B,'Wk no''s'!C:C,FALSE)</f>
        <v>34</v>
      </c>
    </row>
    <row r="6508" spans="1:6" x14ac:dyDescent="0.25">
      <c r="A6508" t="s">
        <v>13583</v>
      </c>
      <c r="C6508" s="1">
        <v>45889</v>
      </c>
      <c r="D6508" t="s">
        <v>2</v>
      </c>
      <c r="E6508" s="8" t="str">
        <f t="shared" si="108"/>
        <v>Blank</v>
      </c>
      <c r="F6508">
        <f>_xlfn.XLOOKUP(C6508,'Wk no''s'!B:B,'Wk no''s'!C:C,FALSE)</f>
        <v>34</v>
      </c>
    </row>
    <row r="6509" spans="1:6" x14ac:dyDescent="0.25">
      <c r="A6509" t="s">
        <v>13584</v>
      </c>
      <c r="C6509" s="1">
        <v>45889</v>
      </c>
      <c r="D6509" t="s">
        <v>2</v>
      </c>
      <c r="E6509" s="8" t="str">
        <f t="shared" si="108"/>
        <v>Blank</v>
      </c>
      <c r="F6509">
        <f>_xlfn.XLOOKUP(C6509,'Wk no''s'!B:B,'Wk no''s'!C:C,FALSE)</f>
        <v>34</v>
      </c>
    </row>
    <row r="6510" spans="1:6" x14ac:dyDescent="0.25">
      <c r="A6510" t="s">
        <v>13416</v>
      </c>
      <c r="C6510" s="1">
        <v>45889</v>
      </c>
      <c r="D6510" t="s">
        <v>2</v>
      </c>
      <c r="E6510" s="8" t="str">
        <f t="shared" si="108"/>
        <v>Blank</v>
      </c>
      <c r="F6510">
        <f>_xlfn.XLOOKUP(C6510,'Wk no''s'!B:B,'Wk no''s'!C:C,FALSE)</f>
        <v>34</v>
      </c>
    </row>
    <row r="6511" spans="1:6" x14ac:dyDescent="0.25">
      <c r="A6511" t="s">
        <v>13526</v>
      </c>
      <c r="B6511">
        <v>0</v>
      </c>
      <c r="C6511" s="1">
        <v>45890</v>
      </c>
      <c r="D6511" t="s">
        <v>2</v>
      </c>
      <c r="E6511" s="8" t="str">
        <f t="shared" si="108"/>
        <v>Blank</v>
      </c>
      <c r="F6511">
        <f>_xlfn.XLOOKUP(C6511,'Wk no''s'!B:B,'Wk no''s'!C:C,FALSE)</f>
        <v>34</v>
      </c>
    </row>
    <row r="6512" spans="1:6" x14ac:dyDescent="0.25">
      <c r="A6512" t="s">
        <v>13455</v>
      </c>
      <c r="B6512">
        <v>0</v>
      </c>
      <c r="C6512" s="1">
        <v>45890</v>
      </c>
      <c r="D6512" t="s">
        <v>2</v>
      </c>
      <c r="E6512" s="8" t="str">
        <f t="shared" si="108"/>
        <v>Blank</v>
      </c>
      <c r="F6512">
        <f>_xlfn.XLOOKUP(C6512,'Wk no''s'!B:B,'Wk no''s'!C:C,FALSE)</f>
        <v>34</v>
      </c>
    </row>
    <row r="6513" spans="1:6" x14ac:dyDescent="0.25">
      <c r="A6513" t="s">
        <v>13585</v>
      </c>
      <c r="C6513" s="1">
        <v>45890</v>
      </c>
      <c r="D6513" t="s">
        <v>2</v>
      </c>
      <c r="E6513" s="8" t="str">
        <f t="shared" si="108"/>
        <v>Blank</v>
      </c>
      <c r="F6513">
        <f>_xlfn.XLOOKUP(C6513,'Wk no''s'!B:B,'Wk no''s'!C:C,FALSE)</f>
        <v>34</v>
      </c>
    </row>
    <row r="6514" spans="1:6" x14ac:dyDescent="0.25">
      <c r="A6514" t="s">
        <v>13586</v>
      </c>
      <c r="C6514" s="1">
        <v>45890</v>
      </c>
      <c r="D6514" t="s">
        <v>2</v>
      </c>
      <c r="E6514" s="8" t="str">
        <f t="shared" si="108"/>
        <v>Blank</v>
      </c>
      <c r="F6514">
        <f>_xlfn.XLOOKUP(C6514,'Wk no''s'!B:B,'Wk no''s'!C:C,FALSE)</f>
        <v>34</v>
      </c>
    </row>
    <row r="6515" spans="1:6" x14ac:dyDescent="0.25">
      <c r="A6515" t="s">
        <v>13587</v>
      </c>
      <c r="C6515" s="1">
        <v>45890</v>
      </c>
      <c r="D6515" t="s">
        <v>2</v>
      </c>
      <c r="E6515" s="8" t="str">
        <f t="shared" si="108"/>
        <v>Blank</v>
      </c>
      <c r="F6515">
        <f>_xlfn.XLOOKUP(C6515,'Wk no''s'!B:B,'Wk no''s'!C:C,FALSE)</f>
        <v>34</v>
      </c>
    </row>
    <row r="6516" spans="1:6" x14ac:dyDescent="0.25">
      <c r="A6516" t="s">
        <v>13383</v>
      </c>
      <c r="B6516">
        <v>0</v>
      </c>
      <c r="C6516" s="1">
        <v>45890</v>
      </c>
      <c r="D6516" t="s">
        <v>2</v>
      </c>
      <c r="E6516" s="8" t="str">
        <f t="shared" si="108"/>
        <v>Blank</v>
      </c>
      <c r="F6516">
        <f>_xlfn.XLOOKUP(C6516,'Wk no''s'!B:B,'Wk no''s'!C:C,FALSE)</f>
        <v>34</v>
      </c>
    </row>
    <row r="6517" spans="1:6" x14ac:dyDescent="0.25">
      <c r="A6517" t="s">
        <v>13361</v>
      </c>
      <c r="B6517">
        <v>0</v>
      </c>
      <c r="C6517" s="1">
        <v>45890</v>
      </c>
      <c r="D6517" t="s">
        <v>2</v>
      </c>
      <c r="E6517" s="8" t="str">
        <f t="shared" si="108"/>
        <v>Blank</v>
      </c>
      <c r="F6517">
        <f>_xlfn.XLOOKUP(C6517,'Wk no''s'!B:B,'Wk no''s'!C:C,FALSE)</f>
        <v>34</v>
      </c>
    </row>
    <row r="6518" spans="1:6" x14ac:dyDescent="0.25">
      <c r="A6518" t="s">
        <v>13387</v>
      </c>
      <c r="B6518">
        <v>0</v>
      </c>
      <c r="C6518" s="1">
        <v>45890</v>
      </c>
      <c r="D6518" t="s">
        <v>2</v>
      </c>
      <c r="E6518" s="8" t="str">
        <f t="shared" si="108"/>
        <v>Blank</v>
      </c>
      <c r="F6518">
        <f>_xlfn.XLOOKUP(C6518,'Wk no''s'!B:B,'Wk no''s'!C:C,FALSE)</f>
        <v>34</v>
      </c>
    </row>
    <row r="6519" spans="1:6" x14ac:dyDescent="0.25">
      <c r="A6519" t="s">
        <v>13408</v>
      </c>
      <c r="B6519">
        <v>0</v>
      </c>
      <c r="C6519" s="1">
        <v>45890</v>
      </c>
      <c r="D6519" t="s">
        <v>2</v>
      </c>
      <c r="E6519" s="8" t="str">
        <f t="shared" si="108"/>
        <v>Blank</v>
      </c>
      <c r="F6519">
        <f>_xlfn.XLOOKUP(C6519,'Wk no''s'!B:B,'Wk no''s'!C:C,FALSE)</f>
        <v>34</v>
      </c>
    </row>
    <row r="6520" spans="1:6" x14ac:dyDescent="0.25">
      <c r="A6520" t="s">
        <v>13343</v>
      </c>
      <c r="C6520" s="1">
        <v>45891</v>
      </c>
      <c r="D6520" t="s">
        <v>2</v>
      </c>
      <c r="E6520" s="8" t="str">
        <f t="shared" si="108"/>
        <v>Blank</v>
      </c>
      <c r="F6520">
        <f>_xlfn.XLOOKUP(C6520,'Wk no''s'!B:B,'Wk no''s'!C:C,FALSE)</f>
        <v>34</v>
      </c>
    </row>
    <row r="6521" spans="1:6" x14ac:dyDescent="0.25">
      <c r="A6521" t="s">
        <v>13588</v>
      </c>
      <c r="C6521" s="1">
        <v>45890</v>
      </c>
      <c r="D6521" t="s">
        <v>2</v>
      </c>
      <c r="E6521" s="8" t="str">
        <f t="shared" si="108"/>
        <v>Blank</v>
      </c>
      <c r="F6521">
        <f>_xlfn.XLOOKUP(C6521,'Wk no''s'!B:B,'Wk no''s'!C:C,FALSE)</f>
        <v>34</v>
      </c>
    </row>
    <row r="6522" spans="1:6" x14ac:dyDescent="0.25">
      <c r="A6522" t="s">
        <v>13589</v>
      </c>
      <c r="C6522" s="1">
        <v>45890</v>
      </c>
      <c r="D6522" t="s">
        <v>2</v>
      </c>
      <c r="E6522" s="8" t="str">
        <f t="shared" si="108"/>
        <v>Blank</v>
      </c>
      <c r="F6522">
        <f>_xlfn.XLOOKUP(C6522,'Wk no''s'!B:B,'Wk no''s'!C:C,FALSE)</f>
        <v>34</v>
      </c>
    </row>
    <row r="6523" spans="1:6" x14ac:dyDescent="0.25">
      <c r="A6523" t="s">
        <v>13590</v>
      </c>
      <c r="C6523" s="1">
        <v>45890</v>
      </c>
      <c r="D6523" t="s">
        <v>2</v>
      </c>
      <c r="E6523" s="8" t="str">
        <f t="shared" si="108"/>
        <v>Blank</v>
      </c>
      <c r="F6523">
        <f>_xlfn.XLOOKUP(C6523,'Wk no''s'!B:B,'Wk no''s'!C:C,FALSE)</f>
        <v>34</v>
      </c>
    </row>
    <row r="6524" spans="1:6" x14ac:dyDescent="0.25">
      <c r="A6524" t="s">
        <v>13504</v>
      </c>
      <c r="B6524">
        <v>0</v>
      </c>
      <c r="C6524" s="1">
        <v>45890</v>
      </c>
      <c r="D6524" t="s">
        <v>2</v>
      </c>
      <c r="E6524" s="8" t="str">
        <f t="shared" si="108"/>
        <v>Blank</v>
      </c>
      <c r="F6524">
        <f>_xlfn.XLOOKUP(C6524,'Wk no''s'!B:B,'Wk no''s'!C:C,FALSE)</f>
        <v>34</v>
      </c>
    </row>
    <row r="6525" spans="1:6" x14ac:dyDescent="0.25">
      <c r="A6525" t="s">
        <v>13496</v>
      </c>
      <c r="B6525">
        <v>8</v>
      </c>
      <c r="C6525" s="1">
        <v>45891</v>
      </c>
      <c r="D6525" t="s">
        <v>2</v>
      </c>
      <c r="E6525" s="8" t="str">
        <f t="shared" si="108"/>
        <v>Not Blank</v>
      </c>
      <c r="F6525">
        <f>_xlfn.XLOOKUP(C6525,'Wk no''s'!B:B,'Wk no''s'!C:C,FALSE)</f>
        <v>34</v>
      </c>
    </row>
    <row r="6526" spans="1:6" x14ac:dyDescent="0.25">
      <c r="A6526" t="s">
        <v>13331</v>
      </c>
      <c r="B6526">
        <v>8</v>
      </c>
      <c r="C6526" s="1">
        <v>45891</v>
      </c>
      <c r="D6526" t="s">
        <v>2</v>
      </c>
      <c r="E6526" s="8" t="str">
        <f t="shared" si="108"/>
        <v>Not Blank</v>
      </c>
      <c r="F6526">
        <f>_xlfn.XLOOKUP(C6526,'Wk no''s'!B:B,'Wk no''s'!C:C,FALSE)</f>
        <v>34</v>
      </c>
    </row>
    <row r="6527" spans="1:6" x14ac:dyDescent="0.25">
      <c r="A6527" t="s">
        <v>13370</v>
      </c>
      <c r="B6527">
        <v>0</v>
      </c>
      <c r="C6527" s="1">
        <v>45890</v>
      </c>
      <c r="D6527" t="s">
        <v>2</v>
      </c>
      <c r="E6527" s="8" t="str">
        <f t="shared" si="108"/>
        <v>Blank</v>
      </c>
      <c r="F6527">
        <f>_xlfn.XLOOKUP(C6527,'Wk no''s'!B:B,'Wk no''s'!C:C,FALSE)</f>
        <v>34</v>
      </c>
    </row>
    <row r="6528" spans="1:6" x14ac:dyDescent="0.25">
      <c r="A6528" t="s">
        <v>13329</v>
      </c>
      <c r="C6528" s="1">
        <v>45890</v>
      </c>
      <c r="D6528" t="s">
        <v>2</v>
      </c>
      <c r="E6528" s="8" t="str">
        <f t="shared" ref="E6528:E6573" si="109">IF(B6528=0,"Blank","Not Blank")</f>
        <v>Blank</v>
      </c>
      <c r="F6528">
        <f>_xlfn.XLOOKUP(C6528,'Wk no''s'!B:B,'Wk no''s'!C:C,FALSE)</f>
        <v>34</v>
      </c>
    </row>
    <row r="6529" spans="1:6" x14ac:dyDescent="0.25">
      <c r="A6529" t="s">
        <v>13414</v>
      </c>
      <c r="B6529">
        <v>0</v>
      </c>
      <c r="C6529" s="1">
        <v>45890</v>
      </c>
      <c r="D6529" t="s">
        <v>2</v>
      </c>
      <c r="E6529" s="8" t="str">
        <f t="shared" si="109"/>
        <v>Blank</v>
      </c>
      <c r="F6529">
        <f>_xlfn.XLOOKUP(C6529,'Wk no''s'!B:B,'Wk no''s'!C:C,FALSE)</f>
        <v>34</v>
      </c>
    </row>
    <row r="6530" spans="1:6" x14ac:dyDescent="0.25">
      <c r="A6530" t="s">
        <v>13440</v>
      </c>
      <c r="B6530">
        <v>0</v>
      </c>
      <c r="C6530" s="1">
        <v>45890</v>
      </c>
      <c r="D6530" t="s">
        <v>2</v>
      </c>
      <c r="E6530" s="8" t="str">
        <f t="shared" si="109"/>
        <v>Blank</v>
      </c>
      <c r="F6530">
        <f>_xlfn.XLOOKUP(C6530,'Wk no''s'!B:B,'Wk no''s'!C:C,FALSE)</f>
        <v>34</v>
      </c>
    </row>
    <row r="6531" spans="1:6" x14ac:dyDescent="0.25">
      <c r="A6531" t="s">
        <v>13385</v>
      </c>
      <c r="B6531">
        <v>0</v>
      </c>
      <c r="C6531" s="1">
        <v>45890</v>
      </c>
      <c r="D6531" t="s">
        <v>2</v>
      </c>
      <c r="E6531" s="8" t="str">
        <f t="shared" si="109"/>
        <v>Blank</v>
      </c>
      <c r="F6531">
        <f>_xlfn.XLOOKUP(C6531,'Wk no''s'!B:B,'Wk no''s'!C:C,FALSE)</f>
        <v>34</v>
      </c>
    </row>
    <row r="6532" spans="1:6" x14ac:dyDescent="0.25">
      <c r="A6532" t="s">
        <v>13591</v>
      </c>
      <c r="C6532" s="1">
        <v>45890</v>
      </c>
      <c r="D6532" t="s">
        <v>2</v>
      </c>
      <c r="E6532" s="8" t="str">
        <f t="shared" si="109"/>
        <v>Blank</v>
      </c>
      <c r="F6532">
        <f>_xlfn.XLOOKUP(C6532,'Wk no''s'!B:B,'Wk no''s'!C:C,FALSE)</f>
        <v>34</v>
      </c>
    </row>
    <row r="6533" spans="1:6" x14ac:dyDescent="0.25">
      <c r="A6533" t="s">
        <v>13509</v>
      </c>
      <c r="B6533">
        <v>8</v>
      </c>
      <c r="C6533" s="1">
        <v>45891</v>
      </c>
      <c r="D6533" t="s">
        <v>2</v>
      </c>
      <c r="E6533" s="8" t="str">
        <f t="shared" si="109"/>
        <v>Not Blank</v>
      </c>
      <c r="F6533">
        <f>_xlfn.XLOOKUP(C6533,'Wk no''s'!B:B,'Wk no''s'!C:C,FALSE)</f>
        <v>34</v>
      </c>
    </row>
    <row r="6534" spans="1:6" x14ac:dyDescent="0.25">
      <c r="A6534" t="s">
        <v>13397</v>
      </c>
      <c r="B6534">
        <v>0</v>
      </c>
      <c r="C6534" s="1">
        <v>45890</v>
      </c>
      <c r="D6534" t="s">
        <v>2</v>
      </c>
      <c r="E6534" s="8" t="str">
        <f t="shared" si="109"/>
        <v>Blank</v>
      </c>
      <c r="F6534">
        <f>_xlfn.XLOOKUP(C6534,'Wk no''s'!B:B,'Wk no''s'!C:C,FALSE)</f>
        <v>34</v>
      </c>
    </row>
    <row r="6535" spans="1:6" x14ac:dyDescent="0.25">
      <c r="A6535" t="s">
        <v>13345</v>
      </c>
      <c r="C6535" s="1">
        <v>45891</v>
      </c>
      <c r="D6535" t="s">
        <v>2</v>
      </c>
      <c r="E6535" s="8" t="str">
        <f t="shared" si="109"/>
        <v>Blank</v>
      </c>
      <c r="F6535">
        <f>_xlfn.XLOOKUP(C6535,'Wk no''s'!B:B,'Wk no''s'!C:C,FALSE)</f>
        <v>34</v>
      </c>
    </row>
    <row r="6536" spans="1:6" x14ac:dyDescent="0.25">
      <c r="A6536" t="s">
        <v>13469</v>
      </c>
      <c r="B6536">
        <v>0</v>
      </c>
      <c r="C6536" s="1">
        <v>45891</v>
      </c>
      <c r="D6536" t="s">
        <v>2</v>
      </c>
      <c r="E6536" s="8" t="str">
        <f t="shared" si="109"/>
        <v>Blank</v>
      </c>
      <c r="F6536">
        <f>_xlfn.XLOOKUP(C6536,'Wk no''s'!B:B,'Wk no''s'!C:C,FALSE)</f>
        <v>34</v>
      </c>
    </row>
    <row r="6537" spans="1:6" x14ac:dyDescent="0.25">
      <c r="A6537" t="s">
        <v>13411</v>
      </c>
      <c r="B6537">
        <v>0</v>
      </c>
      <c r="C6537" s="1">
        <v>45891</v>
      </c>
      <c r="D6537" t="s">
        <v>2</v>
      </c>
      <c r="E6537" s="8" t="str">
        <f t="shared" si="109"/>
        <v>Blank</v>
      </c>
      <c r="F6537">
        <f>_xlfn.XLOOKUP(C6537,'Wk no''s'!B:B,'Wk no''s'!C:C,FALSE)</f>
        <v>34</v>
      </c>
    </row>
    <row r="6538" spans="1:6" x14ac:dyDescent="0.25">
      <c r="A6538" t="s">
        <v>13592</v>
      </c>
      <c r="C6538" s="1">
        <v>45891</v>
      </c>
      <c r="D6538" t="s">
        <v>2</v>
      </c>
      <c r="E6538" s="8" t="str">
        <f t="shared" si="109"/>
        <v>Blank</v>
      </c>
      <c r="F6538">
        <f>_xlfn.XLOOKUP(C6538,'Wk no''s'!B:B,'Wk no''s'!C:C,FALSE)</f>
        <v>34</v>
      </c>
    </row>
    <row r="6539" spans="1:6" x14ac:dyDescent="0.25">
      <c r="A6539" t="s">
        <v>13593</v>
      </c>
      <c r="C6539" s="1">
        <v>45891</v>
      </c>
      <c r="D6539" t="s">
        <v>2</v>
      </c>
      <c r="E6539" s="8" t="str">
        <f t="shared" si="109"/>
        <v>Blank</v>
      </c>
      <c r="F6539">
        <f>_xlfn.XLOOKUP(C6539,'Wk no''s'!B:B,'Wk no''s'!C:C,FALSE)</f>
        <v>34</v>
      </c>
    </row>
    <row r="6540" spans="1:6" x14ac:dyDescent="0.25">
      <c r="A6540" t="s">
        <v>13594</v>
      </c>
      <c r="C6540" s="1">
        <v>45891</v>
      </c>
      <c r="D6540" t="s">
        <v>2</v>
      </c>
      <c r="E6540" s="8" t="str">
        <f t="shared" si="109"/>
        <v>Blank</v>
      </c>
      <c r="F6540">
        <f>_xlfn.XLOOKUP(C6540,'Wk no''s'!B:B,'Wk no''s'!C:C,FALSE)</f>
        <v>34</v>
      </c>
    </row>
    <row r="6541" spans="1:6" x14ac:dyDescent="0.25">
      <c r="A6541" t="s">
        <v>13378</v>
      </c>
      <c r="B6541">
        <v>0</v>
      </c>
      <c r="C6541" s="1">
        <v>45891</v>
      </c>
      <c r="D6541" t="s">
        <v>2</v>
      </c>
      <c r="E6541" s="8" t="str">
        <f t="shared" si="109"/>
        <v>Blank</v>
      </c>
      <c r="F6541">
        <f>_xlfn.XLOOKUP(C6541,'Wk no''s'!B:B,'Wk no''s'!C:C,FALSE)</f>
        <v>34</v>
      </c>
    </row>
    <row r="6542" spans="1:6" x14ac:dyDescent="0.25">
      <c r="A6542" t="s">
        <v>13595</v>
      </c>
      <c r="C6542" s="1">
        <v>45891</v>
      </c>
      <c r="D6542" t="s">
        <v>2</v>
      </c>
      <c r="E6542" s="8" t="str">
        <f t="shared" si="109"/>
        <v>Blank</v>
      </c>
      <c r="F6542">
        <f>_xlfn.XLOOKUP(C6542,'Wk no''s'!B:B,'Wk no''s'!C:C,FALSE)</f>
        <v>34</v>
      </c>
    </row>
    <row r="6543" spans="1:6" x14ac:dyDescent="0.25">
      <c r="A6543" t="s">
        <v>13596</v>
      </c>
      <c r="C6543" s="1">
        <v>45891</v>
      </c>
      <c r="D6543" t="s">
        <v>2</v>
      </c>
      <c r="E6543" s="8" t="str">
        <f t="shared" si="109"/>
        <v>Blank</v>
      </c>
      <c r="F6543">
        <f>_xlfn.XLOOKUP(C6543,'Wk no''s'!B:B,'Wk no''s'!C:C,FALSE)</f>
        <v>34</v>
      </c>
    </row>
    <row r="6544" spans="1:6" x14ac:dyDescent="0.25">
      <c r="A6544" t="s">
        <v>13597</v>
      </c>
      <c r="C6544" s="1">
        <v>45891</v>
      </c>
      <c r="D6544" t="s">
        <v>2</v>
      </c>
      <c r="E6544" s="8" t="str">
        <f t="shared" si="109"/>
        <v>Blank</v>
      </c>
      <c r="F6544">
        <f>_xlfn.XLOOKUP(C6544,'Wk no''s'!B:B,'Wk no''s'!C:C,FALSE)</f>
        <v>34</v>
      </c>
    </row>
    <row r="6545" spans="1:6" x14ac:dyDescent="0.25">
      <c r="A6545" t="s">
        <v>13598</v>
      </c>
      <c r="C6545" s="1">
        <v>45891</v>
      </c>
      <c r="D6545" t="s">
        <v>2</v>
      </c>
      <c r="E6545" s="8" t="str">
        <f t="shared" si="109"/>
        <v>Blank</v>
      </c>
      <c r="F6545">
        <f>_xlfn.XLOOKUP(C6545,'Wk no''s'!B:B,'Wk no''s'!C:C,FALSE)</f>
        <v>34</v>
      </c>
    </row>
    <row r="6546" spans="1:6" x14ac:dyDescent="0.25">
      <c r="A6546" t="s">
        <v>13599</v>
      </c>
      <c r="B6546">
        <v>0</v>
      </c>
      <c r="C6546" s="1">
        <v>45891</v>
      </c>
      <c r="D6546" t="s">
        <v>2</v>
      </c>
      <c r="E6546" s="8" t="str">
        <f t="shared" si="109"/>
        <v>Blank</v>
      </c>
      <c r="F6546">
        <f>_xlfn.XLOOKUP(C6546,'Wk no''s'!B:B,'Wk no''s'!C:C,FALSE)</f>
        <v>34</v>
      </c>
    </row>
    <row r="6547" spans="1:6" x14ac:dyDescent="0.25">
      <c r="A6547" t="s">
        <v>13352</v>
      </c>
      <c r="B6547">
        <v>0</v>
      </c>
      <c r="C6547" s="1">
        <v>45891</v>
      </c>
      <c r="D6547" t="s">
        <v>2</v>
      </c>
      <c r="E6547" s="8" t="str">
        <f t="shared" si="109"/>
        <v>Blank</v>
      </c>
      <c r="F6547">
        <f>_xlfn.XLOOKUP(C6547,'Wk no''s'!B:B,'Wk no''s'!C:C,FALSE)</f>
        <v>34</v>
      </c>
    </row>
    <row r="6548" spans="1:6" x14ac:dyDescent="0.25">
      <c r="A6548" t="s">
        <v>13402</v>
      </c>
      <c r="B6548">
        <v>0</v>
      </c>
      <c r="C6548" s="1">
        <v>45891</v>
      </c>
      <c r="D6548" t="s">
        <v>2</v>
      </c>
      <c r="E6548" s="8" t="str">
        <f t="shared" si="109"/>
        <v>Blank</v>
      </c>
      <c r="F6548">
        <f>_xlfn.XLOOKUP(C6548,'Wk no''s'!B:B,'Wk no''s'!C:C,FALSE)</f>
        <v>34</v>
      </c>
    </row>
    <row r="6549" spans="1:6" x14ac:dyDescent="0.25">
      <c r="A6549" t="s">
        <v>13376</v>
      </c>
      <c r="B6549">
        <v>0</v>
      </c>
      <c r="C6549" s="1">
        <v>45891</v>
      </c>
      <c r="D6549" t="s">
        <v>2</v>
      </c>
      <c r="E6549" s="8" t="str">
        <f t="shared" si="109"/>
        <v>Blank</v>
      </c>
      <c r="F6549">
        <f>_xlfn.XLOOKUP(C6549,'Wk no''s'!B:B,'Wk no''s'!C:C,FALSE)</f>
        <v>34</v>
      </c>
    </row>
    <row r="6550" spans="1:6" x14ac:dyDescent="0.25">
      <c r="A6550" t="s">
        <v>13600</v>
      </c>
      <c r="C6550" s="1">
        <v>45891</v>
      </c>
      <c r="D6550" t="s">
        <v>2</v>
      </c>
      <c r="E6550" s="8" t="str">
        <f t="shared" si="109"/>
        <v>Blank</v>
      </c>
      <c r="F6550">
        <f>_xlfn.XLOOKUP(C6550,'Wk no''s'!B:B,'Wk no''s'!C:C,FALSE)</f>
        <v>34</v>
      </c>
    </row>
    <row r="6551" spans="1:6" x14ac:dyDescent="0.25">
      <c r="A6551" t="s">
        <v>13459</v>
      </c>
      <c r="B6551">
        <v>0</v>
      </c>
      <c r="C6551" s="1">
        <v>45891</v>
      </c>
      <c r="D6551" t="s">
        <v>2</v>
      </c>
      <c r="E6551" s="8" t="str">
        <f t="shared" si="109"/>
        <v>Blank</v>
      </c>
      <c r="F6551">
        <f>_xlfn.XLOOKUP(C6551,'Wk no''s'!B:B,'Wk no''s'!C:C,FALSE)</f>
        <v>34</v>
      </c>
    </row>
    <row r="6552" spans="1:6" x14ac:dyDescent="0.25">
      <c r="A6552" t="s">
        <v>13601</v>
      </c>
      <c r="C6552" s="1">
        <v>45891</v>
      </c>
      <c r="D6552" t="s">
        <v>2</v>
      </c>
      <c r="E6552" s="8" t="str">
        <f t="shared" si="109"/>
        <v>Blank</v>
      </c>
      <c r="F6552">
        <f>_xlfn.XLOOKUP(C6552,'Wk no''s'!B:B,'Wk no''s'!C:C,FALSE)</f>
        <v>34</v>
      </c>
    </row>
    <row r="6553" spans="1:6" x14ac:dyDescent="0.25">
      <c r="A6553" t="s">
        <v>13602</v>
      </c>
      <c r="C6553" s="1">
        <v>45891</v>
      </c>
      <c r="D6553" t="s">
        <v>2</v>
      </c>
      <c r="E6553" s="8" t="str">
        <f t="shared" si="109"/>
        <v>Blank</v>
      </c>
      <c r="F6553">
        <f>_xlfn.XLOOKUP(C6553,'Wk no''s'!B:B,'Wk no''s'!C:C,FALSE)</f>
        <v>34</v>
      </c>
    </row>
    <row r="6554" spans="1:6" x14ac:dyDescent="0.25">
      <c r="A6554" t="s">
        <v>13603</v>
      </c>
      <c r="C6554" s="1">
        <v>45891</v>
      </c>
      <c r="D6554" t="s">
        <v>2</v>
      </c>
      <c r="E6554" s="8" t="str">
        <f t="shared" si="109"/>
        <v>Blank</v>
      </c>
      <c r="F6554">
        <f>_xlfn.XLOOKUP(C6554,'Wk no''s'!B:B,'Wk no''s'!C:C,FALSE)</f>
        <v>34</v>
      </c>
    </row>
    <row r="6555" spans="1:6" x14ac:dyDescent="0.25">
      <c r="A6555" t="s">
        <v>13604</v>
      </c>
      <c r="C6555" s="1">
        <v>45891</v>
      </c>
      <c r="D6555" t="s">
        <v>2</v>
      </c>
      <c r="E6555" s="8" t="str">
        <f t="shared" si="109"/>
        <v>Blank</v>
      </c>
      <c r="F6555">
        <f>_xlfn.XLOOKUP(C6555,'Wk no''s'!B:B,'Wk no''s'!C:C,FALSE)</f>
        <v>34</v>
      </c>
    </row>
    <row r="6556" spans="1:6" x14ac:dyDescent="0.25">
      <c r="A6556" t="s">
        <v>13605</v>
      </c>
      <c r="C6556" s="1">
        <v>45891</v>
      </c>
      <c r="D6556" t="s">
        <v>2</v>
      </c>
      <c r="E6556" s="8" t="str">
        <f t="shared" si="109"/>
        <v>Blank</v>
      </c>
      <c r="F6556">
        <f>_xlfn.XLOOKUP(C6556,'Wk no''s'!B:B,'Wk no''s'!C:C,FALSE)</f>
        <v>34</v>
      </c>
    </row>
    <row r="6557" spans="1:6" x14ac:dyDescent="0.25">
      <c r="A6557" t="s">
        <v>13464</v>
      </c>
      <c r="B6557">
        <v>0</v>
      </c>
      <c r="C6557" s="1">
        <v>45891</v>
      </c>
      <c r="D6557" t="s">
        <v>2</v>
      </c>
      <c r="E6557" s="8" t="str">
        <f t="shared" si="109"/>
        <v>Blank</v>
      </c>
      <c r="F6557">
        <f>_xlfn.XLOOKUP(C6557,'Wk no''s'!B:B,'Wk no''s'!C:C,FALSE)</f>
        <v>34</v>
      </c>
    </row>
    <row r="6558" spans="1:6" x14ac:dyDescent="0.25">
      <c r="A6558" t="s">
        <v>13391</v>
      </c>
      <c r="B6558">
        <v>0</v>
      </c>
      <c r="C6558" s="1">
        <v>45891</v>
      </c>
      <c r="D6558" t="s">
        <v>2</v>
      </c>
      <c r="E6558" s="8" t="str">
        <f t="shared" si="109"/>
        <v>Blank</v>
      </c>
      <c r="F6558">
        <f>_xlfn.XLOOKUP(C6558,'Wk no''s'!B:B,'Wk no''s'!C:C,FALSE)</f>
        <v>34</v>
      </c>
    </row>
    <row r="6559" spans="1:6" x14ac:dyDescent="0.25">
      <c r="A6559" t="s">
        <v>13472</v>
      </c>
      <c r="B6559">
        <v>0</v>
      </c>
      <c r="C6559" s="1">
        <v>45891</v>
      </c>
      <c r="D6559" t="s">
        <v>2</v>
      </c>
      <c r="E6559" s="8" t="str">
        <f t="shared" si="109"/>
        <v>Blank</v>
      </c>
      <c r="F6559">
        <f>_xlfn.XLOOKUP(C6559,'Wk no''s'!B:B,'Wk no''s'!C:C,FALSE)</f>
        <v>34</v>
      </c>
    </row>
    <row r="6560" spans="1:6" x14ac:dyDescent="0.25">
      <c r="A6560" t="s">
        <v>13606</v>
      </c>
      <c r="C6560" s="1">
        <v>45891</v>
      </c>
      <c r="D6560" t="s">
        <v>2</v>
      </c>
      <c r="E6560" s="8" t="str">
        <f t="shared" si="109"/>
        <v>Blank</v>
      </c>
      <c r="F6560">
        <f>_xlfn.XLOOKUP(C6560,'Wk no''s'!B:B,'Wk no''s'!C:C,FALSE)</f>
        <v>34</v>
      </c>
    </row>
    <row r="6561" spans="1:6" x14ac:dyDescent="0.25">
      <c r="A6561" t="s">
        <v>13550</v>
      </c>
      <c r="B6561">
        <v>368</v>
      </c>
      <c r="C6561" s="1">
        <v>45888</v>
      </c>
      <c r="D6561" t="s">
        <v>11</v>
      </c>
      <c r="E6561" s="8" t="str">
        <f t="shared" si="109"/>
        <v>Not Blank</v>
      </c>
      <c r="F6561">
        <f>_xlfn.XLOOKUP(C6561,'Wk no''s'!B:B,'Wk no''s'!C:C,FALSE)</f>
        <v>34</v>
      </c>
    </row>
    <row r="6562" spans="1:6" x14ac:dyDescent="0.25">
      <c r="A6562" t="s">
        <v>13552</v>
      </c>
      <c r="B6562">
        <v>176</v>
      </c>
      <c r="C6562" s="1">
        <v>45890</v>
      </c>
      <c r="D6562" t="s">
        <v>11</v>
      </c>
      <c r="E6562" s="8" t="str">
        <f t="shared" si="109"/>
        <v>Not Blank</v>
      </c>
      <c r="F6562">
        <f>_xlfn.XLOOKUP(C6562,'Wk no''s'!B:B,'Wk no''s'!C:C,FALSE)</f>
        <v>34</v>
      </c>
    </row>
    <row r="6563" spans="1:6" x14ac:dyDescent="0.25">
      <c r="A6563" t="s">
        <v>13547</v>
      </c>
      <c r="B6563">
        <v>94</v>
      </c>
      <c r="C6563" s="1">
        <v>45890</v>
      </c>
      <c r="D6563" t="s">
        <v>11</v>
      </c>
      <c r="E6563" s="8" t="str">
        <f t="shared" si="109"/>
        <v>Not Blank</v>
      </c>
      <c r="F6563">
        <f>_xlfn.XLOOKUP(C6563,'Wk no''s'!B:B,'Wk no''s'!C:C,FALSE)</f>
        <v>34</v>
      </c>
    </row>
    <row r="6564" spans="1:6" x14ac:dyDescent="0.25">
      <c r="A6564" t="s">
        <v>13539</v>
      </c>
      <c r="C6564" s="1">
        <v>45887</v>
      </c>
      <c r="D6564" t="s">
        <v>11</v>
      </c>
      <c r="E6564" s="8" t="str">
        <f t="shared" si="109"/>
        <v>Blank</v>
      </c>
      <c r="F6564">
        <f>_xlfn.XLOOKUP(C6564,'Wk no''s'!B:B,'Wk no''s'!C:C,FALSE)</f>
        <v>34</v>
      </c>
    </row>
    <row r="6565" spans="1:6" x14ac:dyDescent="0.25">
      <c r="A6565" t="s">
        <v>13607</v>
      </c>
      <c r="C6565" s="1">
        <v>45888</v>
      </c>
      <c r="D6565" t="s">
        <v>11</v>
      </c>
      <c r="E6565" s="8" t="str">
        <f t="shared" si="109"/>
        <v>Blank</v>
      </c>
      <c r="F6565">
        <f>_xlfn.XLOOKUP(C6565,'Wk no''s'!B:B,'Wk no''s'!C:C,FALSE)</f>
        <v>34</v>
      </c>
    </row>
    <row r="6566" spans="1:6" x14ac:dyDescent="0.25">
      <c r="A6566" t="s">
        <v>13608</v>
      </c>
      <c r="C6566" s="1">
        <v>45890</v>
      </c>
      <c r="D6566" t="s">
        <v>11</v>
      </c>
      <c r="E6566" s="8" t="str">
        <f t="shared" si="109"/>
        <v>Blank</v>
      </c>
      <c r="F6566">
        <f>_xlfn.XLOOKUP(C6566,'Wk no''s'!B:B,'Wk no''s'!C:C,FALSE)</f>
        <v>34</v>
      </c>
    </row>
    <row r="6567" spans="1:6" x14ac:dyDescent="0.25">
      <c r="A6567" t="s">
        <v>13544</v>
      </c>
      <c r="B6567">
        <v>20</v>
      </c>
      <c r="C6567" s="1">
        <v>45891</v>
      </c>
      <c r="D6567" t="s">
        <v>11</v>
      </c>
      <c r="E6567" s="8" t="str">
        <f t="shared" si="109"/>
        <v>Not Blank</v>
      </c>
      <c r="F6567">
        <f>_xlfn.XLOOKUP(C6567,'Wk no''s'!B:B,'Wk no''s'!C:C,FALSE)</f>
        <v>34</v>
      </c>
    </row>
    <row r="6568" spans="1:6" x14ac:dyDescent="0.25">
      <c r="A6568" t="s">
        <v>13542</v>
      </c>
      <c r="B6568">
        <v>-2</v>
      </c>
      <c r="C6568" s="1">
        <v>45889</v>
      </c>
      <c r="D6568" t="s">
        <v>11</v>
      </c>
      <c r="E6568" s="8" t="str">
        <f t="shared" si="109"/>
        <v>Not Blank</v>
      </c>
      <c r="F6568">
        <f>_xlfn.XLOOKUP(C6568,'Wk no''s'!B:B,'Wk no''s'!C:C,FALSE)</f>
        <v>34</v>
      </c>
    </row>
    <row r="6569" spans="1:6" x14ac:dyDescent="0.25">
      <c r="A6569" t="s">
        <v>13534</v>
      </c>
      <c r="B6569">
        <v>0</v>
      </c>
      <c r="C6569" s="1">
        <v>45891</v>
      </c>
      <c r="D6569" t="s">
        <v>11</v>
      </c>
      <c r="E6569" s="8" t="str">
        <f t="shared" si="109"/>
        <v>Blank</v>
      </c>
      <c r="F6569">
        <f>_xlfn.XLOOKUP(C6569,'Wk no''s'!B:B,'Wk no''s'!C:C,FALSE)</f>
        <v>34</v>
      </c>
    </row>
    <row r="6570" spans="1:6" x14ac:dyDescent="0.25">
      <c r="A6570" t="s">
        <v>13536</v>
      </c>
      <c r="B6570">
        <v>0</v>
      </c>
      <c r="C6570" s="1">
        <v>45890</v>
      </c>
      <c r="D6570" t="s">
        <v>11</v>
      </c>
      <c r="E6570" s="8" t="str">
        <f t="shared" si="109"/>
        <v>Blank</v>
      </c>
      <c r="F6570">
        <f>_xlfn.XLOOKUP(C6570,'Wk no''s'!B:B,'Wk no''s'!C:C,FALSE)</f>
        <v>34</v>
      </c>
    </row>
    <row r="6571" spans="1:6" x14ac:dyDescent="0.25">
      <c r="A6571" t="s">
        <v>13555</v>
      </c>
      <c r="C6571" s="1">
        <v>45890</v>
      </c>
      <c r="D6571" t="s">
        <v>11</v>
      </c>
      <c r="E6571" s="8" t="str">
        <f t="shared" si="109"/>
        <v>Blank</v>
      </c>
      <c r="F6571">
        <f>_xlfn.XLOOKUP(C6571,'Wk no''s'!B:B,'Wk no''s'!C:C,FALSE)</f>
        <v>34</v>
      </c>
    </row>
    <row r="6572" spans="1:6" x14ac:dyDescent="0.25">
      <c r="A6572" t="s">
        <v>13900</v>
      </c>
      <c r="C6572" s="1">
        <v>45895</v>
      </c>
      <c r="D6572" t="s">
        <v>192</v>
      </c>
      <c r="E6572" s="8" t="str">
        <f t="shared" si="109"/>
        <v>Blank</v>
      </c>
      <c r="F6572">
        <f>_xlfn.XLOOKUP(C6572,'Wk no''s'!B:B,'Wk no''s'!C:C,FALSE)</f>
        <v>35</v>
      </c>
    </row>
    <row r="6573" spans="1:6" x14ac:dyDescent="0.25">
      <c r="A6573" t="s">
        <v>14079</v>
      </c>
      <c r="C6573" s="1">
        <v>45894</v>
      </c>
      <c r="D6573" t="s">
        <v>192</v>
      </c>
      <c r="E6573" s="8" t="str">
        <f t="shared" si="109"/>
        <v>Blank</v>
      </c>
      <c r="F6573">
        <f>_xlfn.XLOOKUP(C6573,'Wk no''s'!B:B,'Wk no''s'!C:C,FALSE)</f>
        <v>35</v>
      </c>
    </row>
    <row r="6574" spans="1:6" x14ac:dyDescent="0.25">
      <c r="A6574" t="s">
        <v>13893</v>
      </c>
      <c r="C6574" s="1">
        <v>45894</v>
      </c>
      <c r="D6574" t="s">
        <v>192</v>
      </c>
      <c r="E6574" s="8" t="str">
        <f t="shared" ref="E6574:E6637" si="110">IF(B6574=0,"Blank","Not Blank")</f>
        <v>Blank</v>
      </c>
      <c r="F6574">
        <f>_xlfn.XLOOKUP(C6574,'Wk no''s'!B:B,'Wk no''s'!C:C,FALSE)</f>
        <v>35</v>
      </c>
    </row>
    <row r="6575" spans="1:6" x14ac:dyDescent="0.25">
      <c r="A6575" t="s">
        <v>13891</v>
      </c>
      <c r="C6575" s="1">
        <v>45894</v>
      </c>
      <c r="D6575" t="s">
        <v>192</v>
      </c>
      <c r="E6575" s="8" t="str">
        <f t="shared" si="110"/>
        <v>Blank</v>
      </c>
      <c r="F6575">
        <f>_xlfn.XLOOKUP(C6575,'Wk no''s'!B:B,'Wk no''s'!C:C,FALSE)</f>
        <v>35</v>
      </c>
    </row>
    <row r="6576" spans="1:6" x14ac:dyDescent="0.25">
      <c r="A6576" t="s">
        <v>14080</v>
      </c>
      <c r="C6576" s="1">
        <v>45894</v>
      </c>
      <c r="D6576" t="s">
        <v>192</v>
      </c>
      <c r="E6576" s="8" t="str">
        <f t="shared" si="110"/>
        <v>Blank</v>
      </c>
      <c r="F6576">
        <f>_xlfn.XLOOKUP(C6576,'Wk no''s'!B:B,'Wk no''s'!C:C,FALSE)</f>
        <v>35</v>
      </c>
    </row>
    <row r="6577" spans="1:6" x14ac:dyDescent="0.25">
      <c r="A6577" t="s">
        <v>14081</v>
      </c>
      <c r="C6577" s="1">
        <v>45895</v>
      </c>
      <c r="D6577" t="s">
        <v>192</v>
      </c>
      <c r="E6577" s="8" t="str">
        <f t="shared" si="110"/>
        <v>Blank</v>
      </c>
      <c r="F6577">
        <f>_xlfn.XLOOKUP(C6577,'Wk no''s'!B:B,'Wk no''s'!C:C,FALSE)</f>
        <v>35</v>
      </c>
    </row>
    <row r="6578" spans="1:6" x14ac:dyDescent="0.25">
      <c r="A6578" t="s">
        <v>14082</v>
      </c>
      <c r="C6578" s="1">
        <v>45895</v>
      </c>
      <c r="D6578" t="s">
        <v>192</v>
      </c>
      <c r="E6578" s="8" t="str">
        <f t="shared" si="110"/>
        <v>Blank</v>
      </c>
      <c r="F6578">
        <f>_xlfn.XLOOKUP(C6578,'Wk no''s'!B:B,'Wk no''s'!C:C,FALSE)</f>
        <v>35</v>
      </c>
    </row>
    <row r="6579" spans="1:6" x14ac:dyDescent="0.25">
      <c r="A6579" t="s">
        <v>14083</v>
      </c>
      <c r="C6579" s="1">
        <v>45895</v>
      </c>
      <c r="D6579" t="s">
        <v>192</v>
      </c>
      <c r="E6579" s="8" t="str">
        <f t="shared" si="110"/>
        <v>Blank</v>
      </c>
      <c r="F6579">
        <f>_xlfn.XLOOKUP(C6579,'Wk no''s'!B:B,'Wk no''s'!C:C,FALSE)</f>
        <v>35</v>
      </c>
    </row>
    <row r="6580" spans="1:6" x14ac:dyDescent="0.25">
      <c r="A6580" t="s">
        <v>14084</v>
      </c>
      <c r="C6580" s="1">
        <v>45897</v>
      </c>
      <c r="D6580" t="s">
        <v>192</v>
      </c>
      <c r="E6580" s="8" t="str">
        <f t="shared" si="110"/>
        <v>Blank</v>
      </c>
      <c r="F6580">
        <f>_xlfn.XLOOKUP(C6580,'Wk no''s'!B:B,'Wk no''s'!C:C,FALSE)</f>
        <v>35</v>
      </c>
    </row>
    <row r="6581" spans="1:6" x14ac:dyDescent="0.25">
      <c r="A6581" t="s">
        <v>13898</v>
      </c>
      <c r="C6581" s="1">
        <v>45898</v>
      </c>
      <c r="D6581" t="s">
        <v>192</v>
      </c>
      <c r="E6581" s="8" t="str">
        <f t="shared" si="110"/>
        <v>Blank</v>
      </c>
      <c r="F6581">
        <f>_xlfn.XLOOKUP(C6581,'Wk no''s'!B:B,'Wk no''s'!C:C,FALSE)</f>
        <v>35</v>
      </c>
    </row>
    <row r="6582" spans="1:6" x14ac:dyDescent="0.25">
      <c r="A6582" t="s">
        <v>13895</v>
      </c>
      <c r="C6582" s="1">
        <v>45898</v>
      </c>
      <c r="D6582" t="s">
        <v>192</v>
      </c>
      <c r="E6582" s="8" t="str">
        <f t="shared" si="110"/>
        <v>Blank</v>
      </c>
      <c r="F6582">
        <f>_xlfn.XLOOKUP(C6582,'Wk no''s'!B:B,'Wk no''s'!C:C,FALSE)</f>
        <v>35</v>
      </c>
    </row>
    <row r="6583" spans="1:6" x14ac:dyDescent="0.25">
      <c r="A6583" t="s">
        <v>13911</v>
      </c>
      <c r="B6583">
        <v>184</v>
      </c>
      <c r="C6583" s="1">
        <v>45896</v>
      </c>
      <c r="D6583" t="s">
        <v>184</v>
      </c>
      <c r="E6583" s="8" t="str">
        <f t="shared" si="110"/>
        <v>Not Blank</v>
      </c>
      <c r="F6583">
        <f>_xlfn.XLOOKUP(C6583,'Wk no''s'!B:B,'Wk no''s'!C:C,FALSE)</f>
        <v>35</v>
      </c>
    </row>
    <row r="6584" spans="1:6" x14ac:dyDescent="0.25">
      <c r="A6584" t="s">
        <v>13906</v>
      </c>
      <c r="B6584">
        <v>152</v>
      </c>
      <c r="C6584" s="1">
        <v>45896</v>
      </c>
      <c r="D6584" t="s">
        <v>184</v>
      </c>
      <c r="E6584" s="8" t="str">
        <f t="shared" si="110"/>
        <v>Not Blank</v>
      </c>
      <c r="F6584">
        <f>_xlfn.XLOOKUP(C6584,'Wk no''s'!B:B,'Wk no''s'!C:C,FALSE)</f>
        <v>35</v>
      </c>
    </row>
    <row r="6585" spans="1:6" x14ac:dyDescent="0.25">
      <c r="A6585" t="s">
        <v>13914</v>
      </c>
      <c r="B6585">
        <v>32</v>
      </c>
      <c r="C6585" s="1">
        <v>45896</v>
      </c>
      <c r="D6585" t="s">
        <v>184</v>
      </c>
      <c r="E6585" s="8" t="str">
        <f t="shared" si="110"/>
        <v>Not Blank</v>
      </c>
      <c r="F6585">
        <f>_xlfn.XLOOKUP(C6585,'Wk no''s'!B:B,'Wk no''s'!C:C,FALSE)</f>
        <v>35</v>
      </c>
    </row>
    <row r="6586" spans="1:6" x14ac:dyDescent="0.25">
      <c r="A6586" t="s">
        <v>14085</v>
      </c>
      <c r="C6586" s="1">
        <v>45895</v>
      </c>
      <c r="D6586" t="s">
        <v>184</v>
      </c>
      <c r="E6586" s="8" t="str">
        <f t="shared" si="110"/>
        <v>Blank</v>
      </c>
      <c r="F6586">
        <f>_xlfn.XLOOKUP(C6586,'Wk no''s'!B:B,'Wk no''s'!C:C,FALSE)</f>
        <v>35</v>
      </c>
    </row>
    <row r="6587" spans="1:6" x14ac:dyDescent="0.25">
      <c r="A6587" t="s">
        <v>13904</v>
      </c>
      <c r="B6587">
        <v>16</v>
      </c>
      <c r="C6587" s="1">
        <v>45895</v>
      </c>
      <c r="D6587" t="s">
        <v>184</v>
      </c>
      <c r="E6587" s="8" t="str">
        <f t="shared" si="110"/>
        <v>Not Blank</v>
      </c>
      <c r="F6587">
        <f>_xlfn.XLOOKUP(C6587,'Wk no''s'!B:B,'Wk no''s'!C:C,FALSE)</f>
        <v>35</v>
      </c>
    </row>
    <row r="6588" spans="1:6" x14ac:dyDescent="0.25">
      <c r="A6588" t="s">
        <v>13908</v>
      </c>
      <c r="B6588">
        <v>24</v>
      </c>
      <c r="C6588" s="1">
        <v>45898</v>
      </c>
      <c r="D6588" t="s">
        <v>184</v>
      </c>
      <c r="E6588" s="8" t="str">
        <f t="shared" si="110"/>
        <v>Not Blank</v>
      </c>
      <c r="F6588">
        <f>_xlfn.XLOOKUP(C6588,'Wk no''s'!B:B,'Wk no''s'!C:C,FALSE)</f>
        <v>35</v>
      </c>
    </row>
    <row r="6589" spans="1:6" x14ac:dyDescent="0.25">
      <c r="A6589" t="s">
        <v>13902</v>
      </c>
      <c r="B6589">
        <v>0</v>
      </c>
      <c r="C6589" s="1">
        <v>45897</v>
      </c>
      <c r="D6589" t="s">
        <v>184</v>
      </c>
      <c r="E6589" s="8" t="str">
        <f t="shared" si="110"/>
        <v>Blank</v>
      </c>
      <c r="F6589">
        <f>_xlfn.XLOOKUP(C6589,'Wk no''s'!B:B,'Wk no''s'!C:C,FALSE)</f>
        <v>35</v>
      </c>
    </row>
    <row r="6590" spans="1:6" x14ac:dyDescent="0.25">
      <c r="A6590" t="s">
        <v>13923</v>
      </c>
      <c r="B6590">
        <v>144</v>
      </c>
      <c r="C6590" s="1">
        <v>45898</v>
      </c>
      <c r="D6590" t="s">
        <v>15</v>
      </c>
      <c r="E6590" s="8" t="str">
        <f t="shared" si="110"/>
        <v>Not Blank</v>
      </c>
      <c r="F6590">
        <f>_xlfn.XLOOKUP(C6590,'Wk no''s'!B:B,'Wk no''s'!C:C,FALSE)</f>
        <v>35</v>
      </c>
    </row>
    <row r="6591" spans="1:6" x14ac:dyDescent="0.25">
      <c r="A6591" t="s">
        <v>13917</v>
      </c>
      <c r="B6591">
        <v>120</v>
      </c>
      <c r="C6591" s="1">
        <v>45897</v>
      </c>
      <c r="D6591" t="s">
        <v>15</v>
      </c>
      <c r="E6591" s="8" t="str">
        <f t="shared" si="110"/>
        <v>Not Blank</v>
      </c>
      <c r="F6591">
        <f>_xlfn.XLOOKUP(C6591,'Wk no''s'!B:B,'Wk no''s'!C:C,FALSE)</f>
        <v>35</v>
      </c>
    </row>
    <row r="6592" spans="1:6" x14ac:dyDescent="0.25">
      <c r="A6592" t="s">
        <v>13925</v>
      </c>
      <c r="B6592">
        <v>8</v>
      </c>
      <c r="C6592" s="1">
        <v>45896</v>
      </c>
      <c r="D6592" t="s">
        <v>15</v>
      </c>
      <c r="E6592" s="8" t="str">
        <f t="shared" si="110"/>
        <v>Not Blank</v>
      </c>
      <c r="F6592">
        <f>_xlfn.XLOOKUP(C6592,'Wk no''s'!B:B,'Wk no''s'!C:C,FALSE)</f>
        <v>35</v>
      </c>
    </row>
    <row r="6593" spans="1:6" x14ac:dyDescent="0.25">
      <c r="A6593" t="s">
        <v>13927</v>
      </c>
      <c r="B6593">
        <v>24</v>
      </c>
      <c r="C6593" s="1">
        <v>45898</v>
      </c>
      <c r="D6593" t="s">
        <v>15</v>
      </c>
      <c r="E6593" s="8" t="str">
        <f t="shared" si="110"/>
        <v>Not Blank</v>
      </c>
      <c r="F6593">
        <f>_xlfn.XLOOKUP(C6593,'Wk no''s'!B:B,'Wk no''s'!C:C,FALSE)</f>
        <v>35</v>
      </c>
    </row>
    <row r="6594" spans="1:6" x14ac:dyDescent="0.25">
      <c r="A6594" t="s">
        <v>13920</v>
      </c>
      <c r="B6594">
        <v>8</v>
      </c>
      <c r="C6594" s="1">
        <v>45898</v>
      </c>
      <c r="D6594" t="s">
        <v>15</v>
      </c>
      <c r="E6594" s="8" t="str">
        <f t="shared" si="110"/>
        <v>Not Blank</v>
      </c>
      <c r="F6594">
        <f>_xlfn.XLOOKUP(C6594,'Wk no''s'!B:B,'Wk no''s'!C:C,FALSE)</f>
        <v>35</v>
      </c>
    </row>
    <row r="6595" spans="1:6" x14ac:dyDescent="0.25">
      <c r="A6595" t="s">
        <v>14086</v>
      </c>
      <c r="C6595" s="1">
        <v>45898</v>
      </c>
      <c r="D6595" t="s">
        <v>15</v>
      </c>
      <c r="E6595" s="8" t="str">
        <f t="shared" si="110"/>
        <v>Blank</v>
      </c>
      <c r="F6595">
        <f>_xlfn.XLOOKUP(C6595,'Wk no''s'!B:B,'Wk no''s'!C:C,FALSE)</f>
        <v>35</v>
      </c>
    </row>
    <row r="6596" spans="1:6" x14ac:dyDescent="0.25">
      <c r="A6596" t="s">
        <v>14019</v>
      </c>
      <c r="B6596">
        <v>96</v>
      </c>
      <c r="C6596" s="1">
        <v>45895</v>
      </c>
      <c r="D6596" t="s">
        <v>2</v>
      </c>
      <c r="E6596" s="8" t="str">
        <f t="shared" si="110"/>
        <v>Not Blank</v>
      </c>
      <c r="F6596">
        <f>_xlfn.XLOOKUP(C6596,'Wk no''s'!B:B,'Wk no''s'!C:C,FALSE)</f>
        <v>35</v>
      </c>
    </row>
    <row r="6597" spans="1:6" x14ac:dyDescent="0.25">
      <c r="A6597" t="s">
        <v>14088</v>
      </c>
      <c r="C6597" s="1">
        <v>45896</v>
      </c>
      <c r="D6597" t="s">
        <v>2</v>
      </c>
      <c r="E6597" s="8" t="str">
        <f t="shared" si="110"/>
        <v>Blank</v>
      </c>
      <c r="F6597">
        <f>_xlfn.XLOOKUP(C6597,'Wk no''s'!B:B,'Wk no''s'!C:C,FALSE)</f>
        <v>35</v>
      </c>
    </row>
    <row r="6598" spans="1:6" x14ac:dyDescent="0.25">
      <c r="A6598" t="s">
        <v>13929</v>
      </c>
      <c r="B6598">
        <v>40</v>
      </c>
      <c r="C6598" s="1">
        <v>45896</v>
      </c>
      <c r="D6598" t="s">
        <v>2</v>
      </c>
      <c r="E6598" s="8" t="str">
        <f t="shared" si="110"/>
        <v>Not Blank</v>
      </c>
      <c r="F6598">
        <f>_xlfn.XLOOKUP(C6598,'Wk no''s'!B:B,'Wk no''s'!C:C,FALSE)</f>
        <v>35</v>
      </c>
    </row>
    <row r="6599" spans="1:6" x14ac:dyDescent="0.25">
      <c r="A6599" t="s">
        <v>14011</v>
      </c>
      <c r="B6599">
        <v>32</v>
      </c>
      <c r="C6599" s="1">
        <v>45895</v>
      </c>
      <c r="D6599" t="s">
        <v>2</v>
      </c>
      <c r="E6599" s="8" t="str">
        <f t="shared" si="110"/>
        <v>Not Blank</v>
      </c>
      <c r="F6599">
        <f>_xlfn.XLOOKUP(C6599,'Wk no''s'!B:B,'Wk no''s'!C:C,FALSE)</f>
        <v>35</v>
      </c>
    </row>
    <row r="6600" spans="1:6" x14ac:dyDescent="0.25">
      <c r="A6600" t="s">
        <v>14064</v>
      </c>
      <c r="B6600">
        <v>24</v>
      </c>
      <c r="C6600" s="1">
        <v>45895</v>
      </c>
      <c r="D6600" t="s">
        <v>2</v>
      </c>
      <c r="E6600" s="8" t="str">
        <f t="shared" si="110"/>
        <v>Not Blank</v>
      </c>
      <c r="F6600">
        <f>_xlfn.XLOOKUP(C6600,'Wk no''s'!B:B,'Wk no''s'!C:C,FALSE)</f>
        <v>35</v>
      </c>
    </row>
    <row r="6601" spans="1:6" x14ac:dyDescent="0.25">
      <c r="A6601" t="s">
        <v>13952</v>
      </c>
      <c r="B6601">
        <v>24</v>
      </c>
      <c r="C6601" s="1">
        <v>45895</v>
      </c>
      <c r="D6601" t="s">
        <v>2</v>
      </c>
      <c r="E6601" s="8" t="str">
        <f t="shared" si="110"/>
        <v>Not Blank</v>
      </c>
      <c r="F6601">
        <f>_xlfn.XLOOKUP(C6601,'Wk no''s'!B:B,'Wk no''s'!C:C,FALSE)</f>
        <v>35</v>
      </c>
    </row>
    <row r="6602" spans="1:6" x14ac:dyDescent="0.25">
      <c r="A6602" t="s">
        <v>13977</v>
      </c>
      <c r="B6602">
        <v>16</v>
      </c>
      <c r="C6602" s="1">
        <v>45895</v>
      </c>
      <c r="D6602" t="s">
        <v>2</v>
      </c>
      <c r="E6602" s="8" t="str">
        <f t="shared" si="110"/>
        <v>Not Blank</v>
      </c>
      <c r="F6602">
        <f>_xlfn.XLOOKUP(C6602,'Wk no''s'!B:B,'Wk no''s'!C:C,FALSE)</f>
        <v>35</v>
      </c>
    </row>
    <row r="6603" spans="1:6" x14ac:dyDescent="0.25">
      <c r="A6603" t="s">
        <v>14030</v>
      </c>
      <c r="C6603" s="1">
        <v>45895</v>
      </c>
      <c r="D6603" t="s">
        <v>2</v>
      </c>
      <c r="E6603" s="8" t="str">
        <f t="shared" si="110"/>
        <v>Blank</v>
      </c>
      <c r="F6603">
        <f>_xlfn.XLOOKUP(C6603,'Wk no''s'!B:B,'Wk no''s'!C:C,FALSE)</f>
        <v>35</v>
      </c>
    </row>
    <row r="6604" spans="1:6" x14ac:dyDescent="0.25">
      <c r="A6604" t="s">
        <v>13947</v>
      </c>
      <c r="B6604">
        <v>16</v>
      </c>
      <c r="C6604" s="1">
        <v>45895</v>
      </c>
      <c r="D6604" t="s">
        <v>2</v>
      </c>
      <c r="E6604" s="8" t="str">
        <f t="shared" si="110"/>
        <v>Not Blank</v>
      </c>
      <c r="F6604">
        <f>_xlfn.XLOOKUP(C6604,'Wk no''s'!B:B,'Wk no''s'!C:C,FALSE)</f>
        <v>35</v>
      </c>
    </row>
    <row r="6605" spans="1:6" x14ac:dyDescent="0.25">
      <c r="A6605" t="s">
        <v>14014</v>
      </c>
      <c r="B6605">
        <v>0</v>
      </c>
      <c r="C6605" s="1">
        <v>45895</v>
      </c>
      <c r="D6605" t="s">
        <v>2</v>
      </c>
      <c r="E6605" s="8" t="str">
        <f t="shared" si="110"/>
        <v>Blank</v>
      </c>
      <c r="F6605">
        <f>_xlfn.XLOOKUP(C6605,'Wk no''s'!B:B,'Wk no''s'!C:C,FALSE)</f>
        <v>35</v>
      </c>
    </row>
    <row r="6606" spans="1:6" x14ac:dyDescent="0.25">
      <c r="A6606" t="s">
        <v>14045</v>
      </c>
      <c r="B6606">
        <v>0</v>
      </c>
      <c r="C6606" s="1">
        <v>45895</v>
      </c>
      <c r="D6606" t="s">
        <v>2</v>
      </c>
      <c r="E6606" s="8" t="str">
        <f t="shared" si="110"/>
        <v>Blank</v>
      </c>
      <c r="F6606">
        <f>_xlfn.XLOOKUP(C6606,'Wk no''s'!B:B,'Wk no''s'!C:C,FALSE)</f>
        <v>35</v>
      </c>
    </row>
    <row r="6607" spans="1:6" x14ac:dyDescent="0.25">
      <c r="A6607" t="s">
        <v>14089</v>
      </c>
      <c r="B6607">
        <v>0</v>
      </c>
      <c r="C6607" s="1">
        <v>45895</v>
      </c>
      <c r="D6607" t="s">
        <v>2</v>
      </c>
      <c r="E6607" s="8" t="str">
        <f t="shared" si="110"/>
        <v>Blank</v>
      </c>
      <c r="F6607">
        <f>_xlfn.XLOOKUP(C6607,'Wk no''s'!B:B,'Wk no''s'!C:C,FALSE)</f>
        <v>35</v>
      </c>
    </row>
    <row r="6608" spans="1:6" x14ac:dyDescent="0.25">
      <c r="A6608" t="s">
        <v>14090</v>
      </c>
      <c r="C6608" s="1">
        <v>45895</v>
      </c>
      <c r="D6608" t="s">
        <v>2</v>
      </c>
      <c r="E6608" s="8" t="str">
        <f t="shared" si="110"/>
        <v>Blank</v>
      </c>
      <c r="F6608">
        <f>_xlfn.XLOOKUP(C6608,'Wk no''s'!B:B,'Wk no''s'!C:C,FALSE)</f>
        <v>35</v>
      </c>
    </row>
    <row r="6609" spans="1:6" x14ac:dyDescent="0.25">
      <c r="A6609" t="s">
        <v>14035</v>
      </c>
      <c r="B6609">
        <v>0</v>
      </c>
      <c r="C6609" s="1">
        <v>45895</v>
      </c>
      <c r="D6609" t="s">
        <v>2</v>
      </c>
      <c r="E6609" s="8" t="str">
        <f t="shared" si="110"/>
        <v>Blank</v>
      </c>
      <c r="F6609">
        <f>_xlfn.XLOOKUP(C6609,'Wk no''s'!B:B,'Wk no''s'!C:C,FALSE)</f>
        <v>35</v>
      </c>
    </row>
    <row r="6610" spans="1:6" x14ac:dyDescent="0.25">
      <c r="A6610" t="s">
        <v>13941</v>
      </c>
      <c r="B6610">
        <v>0</v>
      </c>
      <c r="C6610" s="1">
        <v>45895</v>
      </c>
      <c r="D6610" t="s">
        <v>2</v>
      </c>
      <c r="E6610" s="8" t="str">
        <f t="shared" si="110"/>
        <v>Blank</v>
      </c>
      <c r="F6610">
        <f>_xlfn.XLOOKUP(C6610,'Wk no''s'!B:B,'Wk no''s'!C:C,FALSE)</f>
        <v>35</v>
      </c>
    </row>
    <row r="6611" spans="1:6" x14ac:dyDescent="0.25">
      <c r="A6611" t="s">
        <v>13990</v>
      </c>
      <c r="B6611">
        <v>0</v>
      </c>
      <c r="C6611" s="1">
        <v>45895</v>
      </c>
      <c r="D6611" t="s">
        <v>2</v>
      </c>
      <c r="E6611" s="8" t="str">
        <f t="shared" si="110"/>
        <v>Blank</v>
      </c>
      <c r="F6611">
        <f>_xlfn.XLOOKUP(C6611,'Wk no''s'!B:B,'Wk no''s'!C:C,FALSE)</f>
        <v>35</v>
      </c>
    </row>
    <row r="6612" spans="1:6" x14ac:dyDescent="0.25">
      <c r="A6612" t="s">
        <v>14091</v>
      </c>
      <c r="C6612" s="1">
        <v>45895</v>
      </c>
      <c r="D6612" t="s">
        <v>2</v>
      </c>
      <c r="E6612" s="8" t="str">
        <f t="shared" si="110"/>
        <v>Blank</v>
      </c>
      <c r="F6612">
        <f>_xlfn.XLOOKUP(C6612,'Wk no''s'!B:B,'Wk no''s'!C:C,FALSE)</f>
        <v>35</v>
      </c>
    </row>
    <row r="6613" spans="1:6" x14ac:dyDescent="0.25">
      <c r="A6613" t="s">
        <v>13979</v>
      </c>
      <c r="B6613">
        <v>0</v>
      </c>
      <c r="C6613" s="1">
        <v>45895</v>
      </c>
      <c r="D6613" t="s">
        <v>2</v>
      </c>
      <c r="E6613" s="8" t="str">
        <f t="shared" si="110"/>
        <v>Blank</v>
      </c>
      <c r="F6613">
        <f>_xlfn.XLOOKUP(C6613,'Wk no''s'!B:B,'Wk no''s'!C:C,FALSE)</f>
        <v>35</v>
      </c>
    </row>
    <row r="6614" spans="1:6" x14ac:dyDescent="0.25">
      <c r="A6614" t="s">
        <v>14092</v>
      </c>
      <c r="C6614" s="1">
        <v>45895</v>
      </c>
      <c r="D6614" t="s">
        <v>2</v>
      </c>
      <c r="E6614" s="8" t="str">
        <f t="shared" si="110"/>
        <v>Blank</v>
      </c>
      <c r="F6614">
        <f>_xlfn.XLOOKUP(C6614,'Wk no''s'!B:B,'Wk no''s'!C:C,FALSE)</f>
        <v>35</v>
      </c>
    </row>
    <row r="6615" spans="1:6" x14ac:dyDescent="0.25">
      <c r="A6615" t="s">
        <v>13957</v>
      </c>
      <c r="B6615">
        <v>0</v>
      </c>
      <c r="C6615" s="1">
        <v>45895</v>
      </c>
      <c r="D6615" t="s">
        <v>2</v>
      </c>
      <c r="E6615" s="8" t="str">
        <f t="shared" si="110"/>
        <v>Blank</v>
      </c>
      <c r="F6615">
        <f>_xlfn.XLOOKUP(C6615,'Wk no''s'!B:B,'Wk no''s'!C:C,FALSE)</f>
        <v>35</v>
      </c>
    </row>
    <row r="6616" spans="1:6" x14ac:dyDescent="0.25">
      <c r="A6616" t="s">
        <v>13974</v>
      </c>
      <c r="B6616">
        <v>0</v>
      </c>
      <c r="C6616" s="1">
        <v>45895</v>
      </c>
      <c r="D6616" t="s">
        <v>2</v>
      </c>
      <c r="E6616" s="8" t="str">
        <f t="shared" si="110"/>
        <v>Blank</v>
      </c>
      <c r="F6616">
        <f>_xlfn.XLOOKUP(C6616,'Wk no''s'!B:B,'Wk no''s'!C:C,FALSE)</f>
        <v>35</v>
      </c>
    </row>
    <row r="6617" spans="1:6" x14ac:dyDescent="0.25">
      <c r="A6617" t="s">
        <v>13962</v>
      </c>
      <c r="B6617">
        <v>0</v>
      </c>
      <c r="C6617" s="1">
        <v>45895</v>
      </c>
      <c r="D6617" t="s">
        <v>2</v>
      </c>
      <c r="E6617" s="8" t="str">
        <f t="shared" si="110"/>
        <v>Blank</v>
      </c>
      <c r="F6617">
        <f>_xlfn.XLOOKUP(C6617,'Wk no''s'!B:B,'Wk no''s'!C:C,FALSE)</f>
        <v>35</v>
      </c>
    </row>
    <row r="6618" spans="1:6" x14ac:dyDescent="0.25">
      <c r="A6618" t="s">
        <v>13969</v>
      </c>
      <c r="B6618">
        <v>0</v>
      </c>
      <c r="C6618" s="1">
        <v>45895</v>
      </c>
      <c r="D6618" t="s">
        <v>2</v>
      </c>
      <c r="E6618" s="8" t="str">
        <f t="shared" si="110"/>
        <v>Blank</v>
      </c>
      <c r="F6618">
        <f>_xlfn.XLOOKUP(C6618,'Wk no''s'!B:B,'Wk no''s'!C:C,FALSE)</f>
        <v>35</v>
      </c>
    </row>
    <row r="6619" spans="1:6" x14ac:dyDescent="0.25">
      <c r="A6619" t="s">
        <v>14093</v>
      </c>
      <c r="C6619" s="1">
        <v>45895</v>
      </c>
      <c r="D6619" t="s">
        <v>2</v>
      </c>
      <c r="E6619" s="8" t="str">
        <f t="shared" si="110"/>
        <v>Blank</v>
      </c>
      <c r="F6619">
        <f>_xlfn.XLOOKUP(C6619,'Wk no''s'!B:B,'Wk no''s'!C:C,FALSE)</f>
        <v>35</v>
      </c>
    </row>
    <row r="6620" spans="1:6" x14ac:dyDescent="0.25">
      <c r="A6620" t="s">
        <v>14094</v>
      </c>
      <c r="C6620" s="1">
        <v>45895</v>
      </c>
      <c r="D6620" t="s">
        <v>2</v>
      </c>
      <c r="E6620" s="8" t="str">
        <f t="shared" si="110"/>
        <v>Blank</v>
      </c>
      <c r="F6620">
        <f>_xlfn.XLOOKUP(C6620,'Wk no''s'!B:B,'Wk no''s'!C:C,FALSE)</f>
        <v>35</v>
      </c>
    </row>
    <row r="6621" spans="1:6" x14ac:dyDescent="0.25">
      <c r="A6621" t="s">
        <v>13996</v>
      </c>
      <c r="B6621">
        <v>0</v>
      </c>
      <c r="C6621" s="1">
        <v>45895</v>
      </c>
      <c r="D6621" t="s">
        <v>2</v>
      </c>
      <c r="E6621" s="8" t="str">
        <f t="shared" si="110"/>
        <v>Blank</v>
      </c>
      <c r="F6621">
        <f>_xlfn.XLOOKUP(C6621,'Wk no''s'!B:B,'Wk no''s'!C:C,FALSE)</f>
        <v>35</v>
      </c>
    </row>
    <row r="6622" spans="1:6" x14ac:dyDescent="0.25">
      <c r="A6622" t="s">
        <v>14095</v>
      </c>
      <c r="C6622" s="1">
        <v>45895</v>
      </c>
      <c r="D6622" t="s">
        <v>2</v>
      </c>
      <c r="E6622" s="8" t="str">
        <f t="shared" si="110"/>
        <v>Blank</v>
      </c>
      <c r="F6622">
        <f>_xlfn.XLOOKUP(C6622,'Wk no''s'!B:B,'Wk no''s'!C:C,FALSE)</f>
        <v>35</v>
      </c>
    </row>
    <row r="6623" spans="1:6" x14ac:dyDescent="0.25">
      <c r="A6623" t="s">
        <v>14096</v>
      </c>
      <c r="C6623" s="1">
        <v>45895</v>
      </c>
      <c r="D6623" t="s">
        <v>2</v>
      </c>
      <c r="E6623" s="8" t="str">
        <f t="shared" si="110"/>
        <v>Blank</v>
      </c>
      <c r="F6623">
        <f>_xlfn.XLOOKUP(C6623,'Wk no''s'!B:B,'Wk no''s'!C:C,FALSE)</f>
        <v>35</v>
      </c>
    </row>
    <row r="6624" spans="1:6" x14ac:dyDescent="0.25">
      <c r="A6624" t="s">
        <v>13935</v>
      </c>
      <c r="B6624">
        <v>0</v>
      </c>
      <c r="C6624" s="1">
        <v>45895</v>
      </c>
      <c r="D6624" t="s">
        <v>2</v>
      </c>
      <c r="E6624" s="8" t="str">
        <f t="shared" si="110"/>
        <v>Blank</v>
      </c>
      <c r="F6624">
        <f>_xlfn.XLOOKUP(C6624,'Wk no''s'!B:B,'Wk no''s'!C:C,FALSE)</f>
        <v>35</v>
      </c>
    </row>
    <row r="6625" spans="1:6" x14ac:dyDescent="0.25">
      <c r="A6625" t="s">
        <v>14097</v>
      </c>
      <c r="C6625" s="1">
        <v>45895</v>
      </c>
      <c r="D6625" t="s">
        <v>2</v>
      </c>
      <c r="E6625" s="8" t="str">
        <f t="shared" si="110"/>
        <v>Blank</v>
      </c>
      <c r="F6625">
        <f>_xlfn.XLOOKUP(C6625,'Wk no''s'!B:B,'Wk no''s'!C:C,FALSE)</f>
        <v>35</v>
      </c>
    </row>
    <row r="6626" spans="1:6" x14ac:dyDescent="0.25">
      <c r="A6626" t="s">
        <v>14005</v>
      </c>
      <c r="B6626">
        <v>0</v>
      </c>
      <c r="C6626" s="1">
        <v>45895</v>
      </c>
      <c r="D6626" t="s">
        <v>2</v>
      </c>
      <c r="E6626" s="8" t="str">
        <f t="shared" si="110"/>
        <v>Blank</v>
      </c>
      <c r="F6626">
        <f>_xlfn.XLOOKUP(C6626,'Wk no''s'!B:B,'Wk no''s'!C:C,FALSE)</f>
        <v>35</v>
      </c>
    </row>
    <row r="6627" spans="1:6" x14ac:dyDescent="0.25">
      <c r="A6627" t="s">
        <v>13937</v>
      </c>
      <c r="B6627">
        <v>0</v>
      </c>
      <c r="C6627" s="1">
        <v>45896</v>
      </c>
      <c r="D6627" t="s">
        <v>2</v>
      </c>
      <c r="E6627" s="8" t="str">
        <f t="shared" si="110"/>
        <v>Blank</v>
      </c>
      <c r="F6627">
        <f>_xlfn.XLOOKUP(C6627,'Wk no''s'!B:B,'Wk no''s'!C:C,FALSE)</f>
        <v>35</v>
      </c>
    </row>
    <row r="6628" spans="1:6" x14ac:dyDescent="0.25">
      <c r="A6628" t="s">
        <v>14098</v>
      </c>
      <c r="B6628">
        <v>0</v>
      </c>
      <c r="C6628" s="1">
        <v>45896</v>
      </c>
      <c r="D6628" t="s">
        <v>2</v>
      </c>
      <c r="E6628" s="8" t="str">
        <f t="shared" si="110"/>
        <v>Blank</v>
      </c>
      <c r="F6628">
        <f>_xlfn.XLOOKUP(C6628,'Wk no''s'!B:B,'Wk no''s'!C:C,FALSE)</f>
        <v>35</v>
      </c>
    </row>
    <row r="6629" spans="1:6" x14ac:dyDescent="0.25">
      <c r="A6629" t="s">
        <v>14099</v>
      </c>
      <c r="B6629">
        <v>-8</v>
      </c>
      <c r="C6629" s="1">
        <v>45895</v>
      </c>
      <c r="D6629" t="s">
        <v>2</v>
      </c>
      <c r="E6629" s="8" t="str">
        <f t="shared" si="110"/>
        <v>Not Blank</v>
      </c>
      <c r="F6629">
        <f>_xlfn.XLOOKUP(C6629,'Wk no''s'!B:B,'Wk no''s'!C:C,FALSE)</f>
        <v>35</v>
      </c>
    </row>
    <row r="6630" spans="1:6" x14ac:dyDescent="0.25">
      <c r="A6630" t="s">
        <v>14100</v>
      </c>
      <c r="C6630" s="1">
        <v>45895</v>
      </c>
      <c r="D6630" t="s">
        <v>2</v>
      </c>
      <c r="E6630" s="8" t="str">
        <f t="shared" si="110"/>
        <v>Blank</v>
      </c>
      <c r="F6630">
        <f>_xlfn.XLOOKUP(C6630,'Wk no''s'!B:B,'Wk no''s'!C:C,FALSE)</f>
        <v>35</v>
      </c>
    </row>
    <row r="6631" spans="1:6" x14ac:dyDescent="0.25">
      <c r="A6631" t="s">
        <v>14101</v>
      </c>
      <c r="C6631" s="1">
        <v>45895</v>
      </c>
      <c r="D6631" t="s">
        <v>2</v>
      </c>
      <c r="E6631" s="8" t="str">
        <f t="shared" si="110"/>
        <v>Blank</v>
      </c>
      <c r="F6631">
        <f>_xlfn.XLOOKUP(C6631,'Wk no''s'!B:B,'Wk no''s'!C:C,FALSE)</f>
        <v>35</v>
      </c>
    </row>
    <row r="6632" spans="1:6" x14ac:dyDescent="0.25">
      <c r="A6632" t="s">
        <v>14055</v>
      </c>
      <c r="B6632">
        <v>16</v>
      </c>
      <c r="C6632" s="1">
        <v>45896</v>
      </c>
      <c r="D6632" t="s">
        <v>2</v>
      </c>
      <c r="E6632" s="8" t="str">
        <f t="shared" si="110"/>
        <v>Not Blank</v>
      </c>
      <c r="F6632">
        <f>_xlfn.XLOOKUP(C6632,'Wk no''s'!B:B,'Wk no''s'!C:C,FALSE)</f>
        <v>35</v>
      </c>
    </row>
    <row r="6633" spans="1:6" x14ac:dyDescent="0.25">
      <c r="A6633" t="s">
        <v>14102</v>
      </c>
      <c r="C6633" s="1">
        <v>45896</v>
      </c>
      <c r="D6633" t="s">
        <v>2</v>
      </c>
      <c r="E6633" s="8" t="str">
        <f t="shared" si="110"/>
        <v>Blank</v>
      </c>
      <c r="F6633">
        <f>_xlfn.XLOOKUP(C6633,'Wk no''s'!B:B,'Wk no''s'!C:C,FALSE)</f>
        <v>35</v>
      </c>
    </row>
    <row r="6634" spans="1:6" x14ac:dyDescent="0.25">
      <c r="A6634" t="s">
        <v>14103</v>
      </c>
      <c r="C6634" s="1">
        <v>45896</v>
      </c>
      <c r="D6634" t="s">
        <v>2</v>
      </c>
      <c r="E6634" s="8" t="str">
        <f t="shared" si="110"/>
        <v>Blank</v>
      </c>
      <c r="F6634">
        <f>_xlfn.XLOOKUP(C6634,'Wk no''s'!B:B,'Wk no''s'!C:C,FALSE)</f>
        <v>35</v>
      </c>
    </row>
    <row r="6635" spans="1:6" x14ac:dyDescent="0.25">
      <c r="A6635" t="s">
        <v>14104</v>
      </c>
      <c r="C6635" s="1">
        <v>45896</v>
      </c>
      <c r="D6635" t="s">
        <v>2</v>
      </c>
      <c r="E6635" s="8" t="str">
        <f t="shared" si="110"/>
        <v>Blank</v>
      </c>
      <c r="F6635">
        <f>_xlfn.XLOOKUP(C6635,'Wk no''s'!B:B,'Wk no''s'!C:C,FALSE)</f>
        <v>35</v>
      </c>
    </row>
    <row r="6636" spans="1:6" x14ac:dyDescent="0.25">
      <c r="A6636" t="s">
        <v>14105</v>
      </c>
      <c r="C6636" s="1">
        <v>45896</v>
      </c>
      <c r="D6636" t="s">
        <v>2</v>
      </c>
      <c r="E6636" s="8" t="str">
        <f t="shared" si="110"/>
        <v>Blank</v>
      </c>
      <c r="F6636">
        <f>_xlfn.XLOOKUP(C6636,'Wk no''s'!B:B,'Wk no''s'!C:C,FALSE)</f>
        <v>35</v>
      </c>
    </row>
    <row r="6637" spans="1:6" x14ac:dyDescent="0.25">
      <c r="A6637" t="s">
        <v>13981</v>
      </c>
      <c r="B6637">
        <v>0</v>
      </c>
      <c r="C6637" s="1">
        <v>45896</v>
      </c>
      <c r="D6637" t="s">
        <v>2</v>
      </c>
      <c r="E6637" s="8" t="str">
        <f t="shared" si="110"/>
        <v>Blank</v>
      </c>
      <c r="F6637">
        <f>_xlfn.XLOOKUP(C6637,'Wk no''s'!B:B,'Wk no''s'!C:C,FALSE)</f>
        <v>35</v>
      </c>
    </row>
    <row r="6638" spans="1:6" x14ac:dyDescent="0.25">
      <c r="A6638" t="s">
        <v>13943</v>
      </c>
      <c r="C6638" s="1">
        <v>45897</v>
      </c>
      <c r="D6638" t="s">
        <v>2</v>
      </c>
      <c r="E6638" s="8" t="str">
        <f t="shared" ref="E6638:E6701" si="111">IF(B6638=0,"Blank","Not Blank")</f>
        <v>Blank</v>
      </c>
      <c r="F6638">
        <f>_xlfn.XLOOKUP(C6638,'Wk no''s'!B:B,'Wk no''s'!C:C,FALSE)</f>
        <v>35</v>
      </c>
    </row>
    <row r="6639" spans="1:6" x14ac:dyDescent="0.25">
      <c r="A6639" t="s">
        <v>14106</v>
      </c>
      <c r="C6639" s="1">
        <v>45896</v>
      </c>
      <c r="D6639" t="s">
        <v>2</v>
      </c>
      <c r="E6639" s="8" t="str">
        <f t="shared" si="111"/>
        <v>Blank</v>
      </c>
      <c r="F6639">
        <f>_xlfn.XLOOKUP(C6639,'Wk no''s'!B:B,'Wk no''s'!C:C,FALSE)</f>
        <v>35</v>
      </c>
    </row>
    <row r="6640" spans="1:6" x14ac:dyDescent="0.25">
      <c r="A6640" t="s">
        <v>14107</v>
      </c>
      <c r="C6640" s="1">
        <v>45896</v>
      </c>
      <c r="D6640" t="s">
        <v>2</v>
      </c>
      <c r="E6640" s="8" t="str">
        <f t="shared" si="111"/>
        <v>Blank</v>
      </c>
      <c r="F6640">
        <f>_xlfn.XLOOKUP(C6640,'Wk no''s'!B:B,'Wk no''s'!C:C,FALSE)</f>
        <v>35</v>
      </c>
    </row>
    <row r="6641" spans="1:6" x14ac:dyDescent="0.25">
      <c r="A6641" t="s">
        <v>13945</v>
      </c>
      <c r="B6641">
        <v>0</v>
      </c>
      <c r="C6641" s="1">
        <v>45896</v>
      </c>
      <c r="D6641" t="s">
        <v>2</v>
      </c>
      <c r="E6641" s="8" t="str">
        <f t="shared" si="111"/>
        <v>Blank</v>
      </c>
      <c r="F6641">
        <f>_xlfn.XLOOKUP(C6641,'Wk no''s'!B:B,'Wk no''s'!C:C,FALSE)</f>
        <v>35</v>
      </c>
    </row>
    <row r="6642" spans="1:6" x14ac:dyDescent="0.25">
      <c r="A6642" t="s">
        <v>13986</v>
      </c>
      <c r="B6642">
        <v>0</v>
      </c>
      <c r="C6642" s="1">
        <v>45896</v>
      </c>
      <c r="D6642" t="s">
        <v>2</v>
      </c>
      <c r="E6642" s="8" t="str">
        <f t="shared" si="111"/>
        <v>Blank</v>
      </c>
      <c r="F6642">
        <f>_xlfn.XLOOKUP(C6642,'Wk no''s'!B:B,'Wk no''s'!C:C,FALSE)</f>
        <v>35</v>
      </c>
    </row>
    <row r="6643" spans="1:6" x14ac:dyDescent="0.25">
      <c r="A6643" t="s">
        <v>14108</v>
      </c>
      <c r="C6643" s="1">
        <v>45896</v>
      </c>
      <c r="D6643" t="s">
        <v>2</v>
      </c>
      <c r="E6643" s="8" t="str">
        <f t="shared" si="111"/>
        <v>Blank</v>
      </c>
      <c r="F6643">
        <f>_xlfn.XLOOKUP(C6643,'Wk no''s'!B:B,'Wk no''s'!C:C,FALSE)</f>
        <v>35</v>
      </c>
    </row>
    <row r="6644" spans="1:6" x14ac:dyDescent="0.25">
      <c r="A6644" t="s">
        <v>14009</v>
      </c>
      <c r="B6644">
        <v>0</v>
      </c>
      <c r="C6644" s="1">
        <v>45896</v>
      </c>
      <c r="D6644" t="s">
        <v>2</v>
      </c>
      <c r="E6644" s="8" t="str">
        <f t="shared" si="111"/>
        <v>Blank</v>
      </c>
      <c r="F6644">
        <f>_xlfn.XLOOKUP(C6644,'Wk no''s'!B:B,'Wk no''s'!C:C,FALSE)</f>
        <v>35</v>
      </c>
    </row>
    <row r="6645" spans="1:6" x14ac:dyDescent="0.25">
      <c r="A6645" t="s">
        <v>14037</v>
      </c>
      <c r="B6645">
        <v>0</v>
      </c>
      <c r="C6645" s="1">
        <v>45896</v>
      </c>
      <c r="D6645" t="s">
        <v>2</v>
      </c>
      <c r="E6645" s="8" t="str">
        <f t="shared" si="111"/>
        <v>Blank</v>
      </c>
      <c r="F6645">
        <f>_xlfn.XLOOKUP(C6645,'Wk no''s'!B:B,'Wk no''s'!C:C,FALSE)</f>
        <v>35</v>
      </c>
    </row>
    <row r="6646" spans="1:6" x14ac:dyDescent="0.25">
      <c r="A6646" t="s">
        <v>13967</v>
      </c>
      <c r="B6646">
        <v>0</v>
      </c>
      <c r="C6646" s="1">
        <v>45896</v>
      </c>
      <c r="D6646" t="s">
        <v>2</v>
      </c>
      <c r="E6646" s="8" t="str">
        <f t="shared" si="111"/>
        <v>Blank</v>
      </c>
      <c r="F6646">
        <f>_xlfn.XLOOKUP(C6646,'Wk no''s'!B:B,'Wk no''s'!C:C,FALSE)</f>
        <v>35</v>
      </c>
    </row>
    <row r="6647" spans="1:6" x14ac:dyDescent="0.25">
      <c r="A6647" t="s">
        <v>13955</v>
      </c>
      <c r="C6647" s="1">
        <v>45896</v>
      </c>
      <c r="D6647" t="s">
        <v>2</v>
      </c>
      <c r="E6647" s="8" t="str">
        <f t="shared" si="111"/>
        <v>Blank</v>
      </c>
      <c r="F6647">
        <f>_xlfn.XLOOKUP(C6647,'Wk no''s'!B:B,'Wk no''s'!C:C,FALSE)</f>
        <v>35</v>
      </c>
    </row>
    <row r="6648" spans="1:6" x14ac:dyDescent="0.25">
      <c r="A6648" t="s">
        <v>14043</v>
      </c>
      <c r="B6648">
        <v>0</v>
      </c>
      <c r="C6648" s="1">
        <v>45896</v>
      </c>
      <c r="D6648" t="s">
        <v>2</v>
      </c>
      <c r="E6648" s="8" t="str">
        <f t="shared" si="111"/>
        <v>Blank</v>
      </c>
      <c r="F6648">
        <f>_xlfn.XLOOKUP(C6648,'Wk no''s'!B:B,'Wk no''s'!C:C,FALSE)</f>
        <v>35</v>
      </c>
    </row>
    <row r="6649" spans="1:6" x14ac:dyDescent="0.25">
      <c r="A6649" t="s">
        <v>14109</v>
      </c>
      <c r="C6649" s="1">
        <v>45896</v>
      </c>
      <c r="D6649" t="s">
        <v>2</v>
      </c>
      <c r="E6649" s="8" t="str">
        <f t="shared" si="111"/>
        <v>Blank</v>
      </c>
      <c r="F6649">
        <f>_xlfn.XLOOKUP(C6649,'Wk no''s'!B:B,'Wk no''s'!C:C,FALSE)</f>
        <v>35</v>
      </c>
    </row>
    <row r="6650" spans="1:6" x14ac:dyDescent="0.25">
      <c r="A6650" t="s">
        <v>14007</v>
      </c>
      <c r="B6650">
        <v>0</v>
      </c>
      <c r="C6650" s="1">
        <v>45896</v>
      </c>
      <c r="D6650" t="s">
        <v>2</v>
      </c>
      <c r="E6650" s="8" t="str">
        <f t="shared" si="111"/>
        <v>Blank</v>
      </c>
      <c r="F6650">
        <f>_xlfn.XLOOKUP(C6650,'Wk no''s'!B:B,'Wk no''s'!C:C,FALSE)</f>
        <v>35</v>
      </c>
    </row>
    <row r="6651" spans="1:6" x14ac:dyDescent="0.25">
      <c r="A6651" t="s">
        <v>14110</v>
      </c>
      <c r="C6651" s="1">
        <v>45896</v>
      </c>
      <c r="D6651" t="s">
        <v>2</v>
      </c>
      <c r="E6651" s="8" t="str">
        <f t="shared" si="111"/>
        <v>Blank</v>
      </c>
      <c r="F6651">
        <f>_xlfn.XLOOKUP(C6651,'Wk no''s'!B:B,'Wk no''s'!C:C,FALSE)</f>
        <v>35</v>
      </c>
    </row>
    <row r="6652" spans="1:6" x14ac:dyDescent="0.25">
      <c r="A6652" t="s">
        <v>13949</v>
      </c>
      <c r="B6652">
        <v>8</v>
      </c>
      <c r="C6652" s="1">
        <v>45897</v>
      </c>
      <c r="D6652" t="s">
        <v>2</v>
      </c>
      <c r="E6652" s="8" t="str">
        <f t="shared" si="111"/>
        <v>Not Blank</v>
      </c>
      <c r="F6652">
        <f>_xlfn.XLOOKUP(C6652,'Wk no''s'!B:B,'Wk no''s'!C:C,FALSE)</f>
        <v>35</v>
      </c>
    </row>
    <row r="6653" spans="1:6" x14ac:dyDescent="0.25">
      <c r="A6653" t="s">
        <v>14040</v>
      </c>
      <c r="B6653">
        <v>0</v>
      </c>
      <c r="C6653" s="1">
        <v>45896</v>
      </c>
      <c r="D6653" t="s">
        <v>2</v>
      </c>
      <c r="E6653" s="8" t="str">
        <f t="shared" si="111"/>
        <v>Blank</v>
      </c>
      <c r="F6653">
        <f>_xlfn.XLOOKUP(C6653,'Wk no''s'!B:B,'Wk no''s'!C:C,FALSE)</f>
        <v>35</v>
      </c>
    </row>
    <row r="6654" spans="1:6" x14ac:dyDescent="0.25">
      <c r="A6654" t="s">
        <v>14111</v>
      </c>
      <c r="C6654" s="1">
        <v>45896</v>
      </c>
      <c r="D6654" t="s">
        <v>2</v>
      </c>
      <c r="E6654" s="8" t="str">
        <f t="shared" si="111"/>
        <v>Blank</v>
      </c>
      <c r="F6654">
        <f>_xlfn.XLOOKUP(C6654,'Wk no''s'!B:B,'Wk no''s'!C:C,FALSE)</f>
        <v>35</v>
      </c>
    </row>
    <row r="6655" spans="1:6" x14ac:dyDescent="0.25">
      <c r="A6655" t="s">
        <v>14112</v>
      </c>
      <c r="C6655" s="1">
        <v>45896</v>
      </c>
      <c r="D6655" t="s">
        <v>2</v>
      </c>
      <c r="E6655" s="8" t="str">
        <f t="shared" si="111"/>
        <v>Blank</v>
      </c>
      <c r="F6655">
        <f>_xlfn.XLOOKUP(C6655,'Wk no''s'!B:B,'Wk no''s'!C:C,FALSE)</f>
        <v>35</v>
      </c>
    </row>
    <row r="6656" spans="1:6" x14ac:dyDescent="0.25">
      <c r="A6656" t="s">
        <v>14113</v>
      </c>
      <c r="C6656" s="1">
        <v>45896</v>
      </c>
      <c r="D6656" t="s">
        <v>2</v>
      </c>
      <c r="E6656" s="8" t="str">
        <f t="shared" si="111"/>
        <v>Blank</v>
      </c>
      <c r="F6656">
        <f>_xlfn.XLOOKUP(C6656,'Wk no''s'!B:B,'Wk no''s'!C:C,FALSE)</f>
        <v>35</v>
      </c>
    </row>
    <row r="6657" spans="1:6" x14ac:dyDescent="0.25">
      <c r="A6657" t="s">
        <v>14114</v>
      </c>
      <c r="C6657" s="1">
        <v>45896</v>
      </c>
      <c r="D6657" t="s">
        <v>2</v>
      </c>
      <c r="E6657" s="8" t="str">
        <f t="shared" si="111"/>
        <v>Blank</v>
      </c>
      <c r="F6657">
        <f>_xlfn.XLOOKUP(C6657,'Wk no''s'!B:B,'Wk no''s'!C:C,FALSE)</f>
        <v>35</v>
      </c>
    </row>
    <row r="6658" spans="1:6" x14ac:dyDescent="0.25">
      <c r="A6658" t="s">
        <v>13939</v>
      </c>
      <c r="B6658">
        <v>16</v>
      </c>
      <c r="C6658" s="1">
        <v>45898</v>
      </c>
      <c r="D6658" t="s">
        <v>2</v>
      </c>
      <c r="E6658" s="8" t="str">
        <f t="shared" si="111"/>
        <v>Not Blank</v>
      </c>
      <c r="F6658">
        <f>_xlfn.XLOOKUP(C6658,'Wk no''s'!B:B,'Wk no''s'!C:C,FALSE)</f>
        <v>35</v>
      </c>
    </row>
    <row r="6659" spans="1:6" x14ac:dyDescent="0.25">
      <c r="A6659" t="s">
        <v>14016</v>
      </c>
      <c r="B6659">
        <v>0</v>
      </c>
      <c r="C6659" s="1">
        <v>45896</v>
      </c>
      <c r="D6659" t="s">
        <v>2</v>
      </c>
      <c r="E6659" s="8" t="str">
        <f t="shared" si="111"/>
        <v>Blank</v>
      </c>
      <c r="F6659">
        <f>_xlfn.XLOOKUP(C6659,'Wk no''s'!B:B,'Wk no''s'!C:C,FALSE)</f>
        <v>35</v>
      </c>
    </row>
    <row r="6660" spans="1:6" x14ac:dyDescent="0.25">
      <c r="A6660" t="s">
        <v>14059</v>
      </c>
      <c r="B6660">
        <v>0</v>
      </c>
      <c r="C6660" s="1">
        <v>45897</v>
      </c>
      <c r="D6660" t="s">
        <v>2</v>
      </c>
      <c r="E6660" s="8" t="str">
        <f t="shared" si="111"/>
        <v>Blank</v>
      </c>
      <c r="F6660">
        <f>_xlfn.XLOOKUP(C6660,'Wk no''s'!B:B,'Wk no''s'!C:C,FALSE)</f>
        <v>35</v>
      </c>
    </row>
    <row r="6661" spans="1:6" x14ac:dyDescent="0.25">
      <c r="A6661" t="s">
        <v>13960</v>
      </c>
      <c r="B6661">
        <v>0</v>
      </c>
      <c r="C6661" s="1">
        <v>45897</v>
      </c>
      <c r="D6661" t="s">
        <v>2</v>
      </c>
      <c r="E6661" s="8" t="str">
        <f t="shared" si="111"/>
        <v>Blank</v>
      </c>
      <c r="F6661">
        <f>_xlfn.XLOOKUP(C6661,'Wk no''s'!B:B,'Wk no''s'!C:C,FALSE)</f>
        <v>35</v>
      </c>
    </row>
    <row r="6662" spans="1:6" x14ac:dyDescent="0.25">
      <c r="A6662" t="s">
        <v>14002</v>
      </c>
      <c r="B6662">
        <v>0</v>
      </c>
      <c r="C6662" s="1">
        <v>45897</v>
      </c>
      <c r="D6662" t="s">
        <v>2</v>
      </c>
      <c r="E6662" s="8" t="str">
        <f t="shared" si="111"/>
        <v>Blank</v>
      </c>
      <c r="F6662">
        <f>_xlfn.XLOOKUP(C6662,'Wk no''s'!B:B,'Wk no''s'!C:C,FALSE)</f>
        <v>35</v>
      </c>
    </row>
    <row r="6663" spans="1:6" x14ac:dyDescent="0.25">
      <c r="A6663" t="s">
        <v>14047</v>
      </c>
      <c r="B6663">
        <v>0</v>
      </c>
      <c r="C6663" s="1">
        <v>45897</v>
      </c>
      <c r="D6663" t="s">
        <v>2</v>
      </c>
      <c r="E6663" s="8" t="str">
        <f t="shared" si="111"/>
        <v>Blank</v>
      </c>
      <c r="F6663">
        <f>_xlfn.XLOOKUP(C6663,'Wk no''s'!B:B,'Wk no''s'!C:C,FALSE)</f>
        <v>35</v>
      </c>
    </row>
    <row r="6664" spans="1:6" x14ac:dyDescent="0.25">
      <c r="A6664" t="s">
        <v>13964</v>
      </c>
      <c r="B6664">
        <v>0</v>
      </c>
      <c r="C6664" s="1">
        <v>45897</v>
      </c>
      <c r="D6664" t="s">
        <v>2</v>
      </c>
      <c r="E6664" s="8" t="str">
        <f t="shared" si="111"/>
        <v>Blank</v>
      </c>
      <c r="F6664">
        <f>_xlfn.XLOOKUP(C6664,'Wk no''s'!B:B,'Wk no''s'!C:C,FALSE)</f>
        <v>35</v>
      </c>
    </row>
    <row r="6665" spans="1:6" x14ac:dyDescent="0.25">
      <c r="A6665" t="s">
        <v>13994</v>
      </c>
      <c r="B6665">
        <v>0</v>
      </c>
      <c r="C6665" s="1">
        <v>45897</v>
      </c>
      <c r="D6665" t="s">
        <v>2</v>
      </c>
      <c r="E6665" s="8" t="str">
        <f t="shared" si="111"/>
        <v>Blank</v>
      </c>
      <c r="F6665">
        <f>_xlfn.XLOOKUP(C6665,'Wk no''s'!B:B,'Wk no''s'!C:C,FALSE)</f>
        <v>35</v>
      </c>
    </row>
    <row r="6666" spans="1:6" x14ac:dyDescent="0.25">
      <c r="A6666" t="s">
        <v>13988</v>
      </c>
      <c r="B6666">
        <v>0</v>
      </c>
      <c r="C6666" s="1">
        <v>45897</v>
      </c>
      <c r="D6666" t="s">
        <v>2</v>
      </c>
      <c r="E6666" s="8" t="str">
        <f t="shared" si="111"/>
        <v>Blank</v>
      </c>
      <c r="F6666">
        <f>_xlfn.XLOOKUP(C6666,'Wk no''s'!B:B,'Wk no''s'!C:C,FALSE)</f>
        <v>35</v>
      </c>
    </row>
    <row r="6667" spans="1:6" x14ac:dyDescent="0.25">
      <c r="A6667" t="s">
        <v>14032</v>
      </c>
      <c r="B6667">
        <v>0</v>
      </c>
      <c r="C6667" s="1">
        <v>45897</v>
      </c>
      <c r="D6667" t="s">
        <v>2</v>
      </c>
      <c r="E6667" s="8" t="str">
        <f t="shared" si="111"/>
        <v>Blank</v>
      </c>
      <c r="F6667">
        <f>_xlfn.XLOOKUP(C6667,'Wk no''s'!B:B,'Wk no''s'!C:C,FALSE)</f>
        <v>35</v>
      </c>
    </row>
    <row r="6668" spans="1:6" x14ac:dyDescent="0.25">
      <c r="A6668" t="s">
        <v>14066</v>
      </c>
      <c r="B6668">
        <v>0</v>
      </c>
      <c r="C6668" s="1">
        <v>45898</v>
      </c>
      <c r="D6668" t="s">
        <v>2</v>
      </c>
      <c r="E6668" s="8" t="str">
        <f t="shared" si="111"/>
        <v>Blank</v>
      </c>
      <c r="F6668">
        <f>_xlfn.XLOOKUP(C6668,'Wk no''s'!B:B,'Wk no''s'!C:C,FALSE)</f>
        <v>35</v>
      </c>
    </row>
    <row r="6669" spans="1:6" x14ac:dyDescent="0.25">
      <c r="A6669" t="s">
        <v>14115</v>
      </c>
      <c r="C6669" s="1">
        <v>45897</v>
      </c>
      <c r="D6669" t="s">
        <v>2</v>
      </c>
      <c r="E6669" s="8" t="str">
        <f t="shared" si="111"/>
        <v>Blank</v>
      </c>
      <c r="F6669">
        <f>_xlfn.XLOOKUP(C6669,'Wk no''s'!B:B,'Wk no''s'!C:C,FALSE)</f>
        <v>35</v>
      </c>
    </row>
    <row r="6670" spans="1:6" x14ac:dyDescent="0.25">
      <c r="A6670" t="s">
        <v>13972</v>
      </c>
      <c r="B6670">
        <v>0</v>
      </c>
      <c r="C6670" s="1">
        <v>45897</v>
      </c>
      <c r="D6670" t="s">
        <v>2</v>
      </c>
      <c r="E6670" s="8" t="str">
        <f t="shared" si="111"/>
        <v>Blank</v>
      </c>
      <c r="F6670">
        <f>_xlfn.XLOOKUP(C6670,'Wk no''s'!B:B,'Wk no''s'!C:C,FALSE)</f>
        <v>35</v>
      </c>
    </row>
    <row r="6671" spans="1:6" x14ac:dyDescent="0.25">
      <c r="A6671" t="s">
        <v>14116</v>
      </c>
      <c r="B6671">
        <v>0</v>
      </c>
      <c r="C6671" s="1">
        <v>45897</v>
      </c>
      <c r="D6671" t="s">
        <v>2</v>
      </c>
      <c r="E6671" s="8" t="str">
        <f t="shared" si="111"/>
        <v>Blank</v>
      </c>
      <c r="F6671">
        <f>_xlfn.XLOOKUP(C6671,'Wk no''s'!B:B,'Wk no''s'!C:C,FALSE)</f>
        <v>35</v>
      </c>
    </row>
    <row r="6672" spans="1:6" x14ac:dyDescent="0.25">
      <c r="A6672" t="s">
        <v>13933</v>
      </c>
      <c r="B6672">
        <v>0</v>
      </c>
      <c r="C6672" s="1">
        <v>45897</v>
      </c>
      <c r="D6672" t="s">
        <v>2</v>
      </c>
      <c r="E6672" s="8" t="str">
        <f t="shared" si="111"/>
        <v>Blank</v>
      </c>
      <c r="F6672">
        <f>_xlfn.XLOOKUP(C6672,'Wk no''s'!B:B,'Wk no''s'!C:C,FALSE)</f>
        <v>35</v>
      </c>
    </row>
    <row r="6673" spans="1:6" x14ac:dyDescent="0.25">
      <c r="A6673" t="s">
        <v>14117</v>
      </c>
      <c r="C6673" s="1">
        <v>45897</v>
      </c>
      <c r="D6673" t="s">
        <v>2</v>
      </c>
      <c r="E6673" s="8" t="str">
        <f t="shared" si="111"/>
        <v>Blank</v>
      </c>
      <c r="F6673">
        <f>_xlfn.XLOOKUP(C6673,'Wk no''s'!B:B,'Wk no''s'!C:C,FALSE)</f>
        <v>35</v>
      </c>
    </row>
    <row r="6674" spans="1:6" x14ac:dyDescent="0.25">
      <c r="A6674" t="s">
        <v>14061</v>
      </c>
      <c r="B6674">
        <v>8</v>
      </c>
      <c r="C6674" s="1">
        <v>45898</v>
      </c>
      <c r="D6674" t="s">
        <v>2</v>
      </c>
      <c r="E6674" s="8" t="str">
        <f t="shared" si="111"/>
        <v>Not Blank</v>
      </c>
      <c r="F6674">
        <f>_xlfn.XLOOKUP(C6674,'Wk no''s'!B:B,'Wk no''s'!C:C,FALSE)</f>
        <v>35</v>
      </c>
    </row>
    <row r="6675" spans="1:6" x14ac:dyDescent="0.25">
      <c r="A6675" t="s">
        <v>14118</v>
      </c>
      <c r="C6675" s="1">
        <v>45897</v>
      </c>
      <c r="D6675" t="s">
        <v>2</v>
      </c>
      <c r="E6675" s="8" t="str">
        <f t="shared" si="111"/>
        <v>Blank</v>
      </c>
      <c r="F6675">
        <f>_xlfn.XLOOKUP(C6675,'Wk no''s'!B:B,'Wk no''s'!C:C,FALSE)</f>
        <v>35</v>
      </c>
    </row>
    <row r="6676" spans="1:6" x14ac:dyDescent="0.25">
      <c r="A6676" t="s">
        <v>14119</v>
      </c>
      <c r="C6676" s="1">
        <v>45897</v>
      </c>
      <c r="D6676" t="s">
        <v>2</v>
      </c>
      <c r="E6676" s="8" t="str">
        <f t="shared" si="111"/>
        <v>Blank</v>
      </c>
      <c r="F6676">
        <f>_xlfn.XLOOKUP(C6676,'Wk no''s'!B:B,'Wk no''s'!C:C,FALSE)</f>
        <v>35</v>
      </c>
    </row>
    <row r="6677" spans="1:6" x14ac:dyDescent="0.25">
      <c r="A6677" t="s">
        <v>14120</v>
      </c>
      <c r="C6677" s="1">
        <v>45897</v>
      </c>
      <c r="D6677" t="s">
        <v>2</v>
      </c>
      <c r="E6677" s="8" t="str">
        <f t="shared" si="111"/>
        <v>Blank</v>
      </c>
      <c r="F6677">
        <f>_xlfn.XLOOKUP(C6677,'Wk no''s'!B:B,'Wk no''s'!C:C,FALSE)</f>
        <v>35</v>
      </c>
    </row>
    <row r="6678" spans="1:6" x14ac:dyDescent="0.25">
      <c r="A6678" t="s">
        <v>14025</v>
      </c>
      <c r="B6678">
        <v>0</v>
      </c>
      <c r="C6678" s="1">
        <v>45897</v>
      </c>
      <c r="D6678" t="s">
        <v>2</v>
      </c>
      <c r="E6678" s="8" t="str">
        <f t="shared" si="111"/>
        <v>Blank</v>
      </c>
      <c r="F6678">
        <f>_xlfn.XLOOKUP(C6678,'Wk no''s'!B:B,'Wk no''s'!C:C,FALSE)</f>
        <v>35</v>
      </c>
    </row>
    <row r="6679" spans="1:6" x14ac:dyDescent="0.25">
      <c r="A6679" t="s">
        <v>14121</v>
      </c>
      <c r="C6679" s="1">
        <v>45897</v>
      </c>
      <c r="D6679" t="s">
        <v>2</v>
      </c>
      <c r="E6679" s="8" t="str">
        <f t="shared" si="111"/>
        <v>Blank</v>
      </c>
      <c r="F6679">
        <f>_xlfn.XLOOKUP(C6679,'Wk no''s'!B:B,'Wk no''s'!C:C,FALSE)</f>
        <v>35</v>
      </c>
    </row>
    <row r="6680" spans="1:6" x14ac:dyDescent="0.25">
      <c r="A6680" t="s">
        <v>14122</v>
      </c>
      <c r="C6680" s="1">
        <v>45897</v>
      </c>
      <c r="D6680" t="s">
        <v>2</v>
      </c>
      <c r="E6680" s="8" t="str">
        <f t="shared" si="111"/>
        <v>Blank</v>
      </c>
      <c r="F6680">
        <f>_xlfn.XLOOKUP(C6680,'Wk no''s'!B:B,'Wk no''s'!C:C,FALSE)</f>
        <v>35</v>
      </c>
    </row>
    <row r="6681" spans="1:6" x14ac:dyDescent="0.25">
      <c r="A6681" t="s">
        <v>14027</v>
      </c>
      <c r="C6681" s="1">
        <v>45898</v>
      </c>
      <c r="D6681" t="s">
        <v>2</v>
      </c>
      <c r="E6681" s="8" t="str">
        <f t="shared" si="111"/>
        <v>Blank</v>
      </c>
      <c r="F6681">
        <f>_xlfn.XLOOKUP(C6681,'Wk no''s'!B:B,'Wk no''s'!C:C,FALSE)</f>
        <v>35</v>
      </c>
    </row>
    <row r="6682" spans="1:6" x14ac:dyDescent="0.25">
      <c r="A6682" t="s">
        <v>14024</v>
      </c>
      <c r="B6682">
        <v>8</v>
      </c>
      <c r="C6682" s="1">
        <v>45898</v>
      </c>
      <c r="D6682" t="s">
        <v>2</v>
      </c>
      <c r="E6682" s="8" t="str">
        <f t="shared" si="111"/>
        <v>Not Blank</v>
      </c>
      <c r="F6682">
        <f>_xlfn.XLOOKUP(C6682,'Wk no''s'!B:B,'Wk no''s'!C:C,FALSE)</f>
        <v>35</v>
      </c>
    </row>
    <row r="6683" spans="1:6" x14ac:dyDescent="0.25">
      <c r="A6683" t="s">
        <v>13931</v>
      </c>
      <c r="B6683">
        <v>8</v>
      </c>
      <c r="C6683" s="1">
        <v>45898</v>
      </c>
      <c r="D6683" t="s">
        <v>2</v>
      </c>
      <c r="E6683" s="8" t="str">
        <f t="shared" si="111"/>
        <v>Not Blank</v>
      </c>
      <c r="F6683">
        <f>_xlfn.XLOOKUP(C6683,'Wk no''s'!B:B,'Wk no''s'!C:C,FALSE)</f>
        <v>35</v>
      </c>
    </row>
    <row r="6684" spans="1:6" x14ac:dyDescent="0.25">
      <c r="A6684" t="s">
        <v>13993</v>
      </c>
      <c r="B6684">
        <v>8</v>
      </c>
      <c r="C6684" s="1">
        <v>45898</v>
      </c>
      <c r="D6684" t="s">
        <v>2</v>
      </c>
      <c r="E6684" s="8" t="str">
        <f t="shared" si="111"/>
        <v>Not Blank</v>
      </c>
      <c r="F6684">
        <f>_xlfn.XLOOKUP(C6684,'Wk no''s'!B:B,'Wk no''s'!C:C,FALSE)</f>
        <v>35</v>
      </c>
    </row>
    <row r="6685" spans="1:6" x14ac:dyDescent="0.25">
      <c r="A6685" t="s">
        <v>14053</v>
      </c>
      <c r="B6685">
        <v>8</v>
      </c>
      <c r="C6685" s="1">
        <v>45898</v>
      </c>
      <c r="D6685" t="s">
        <v>2</v>
      </c>
      <c r="E6685" s="8" t="str">
        <f t="shared" si="111"/>
        <v>Not Blank</v>
      </c>
      <c r="F6685">
        <f>_xlfn.XLOOKUP(C6685,'Wk no''s'!B:B,'Wk no''s'!C:C,FALSE)</f>
        <v>35</v>
      </c>
    </row>
    <row r="6686" spans="1:6" x14ac:dyDescent="0.25">
      <c r="A6686" t="s">
        <v>14123</v>
      </c>
      <c r="C6686" s="1">
        <v>45897</v>
      </c>
      <c r="D6686" t="s">
        <v>2</v>
      </c>
      <c r="E6686" s="8" t="str">
        <f t="shared" si="111"/>
        <v>Blank</v>
      </c>
      <c r="F6686">
        <f>_xlfn.XLOOKUP(C6686,'Wk no''s'!B:B,'Wk no''s'!C:C,FALSE)</f>
        <v>35</v>
      </c>
    </row>
    <row r="6687" spans="1:6" x14ac:dyDescent="0.25">
      <c r="A6687" t="s">
        <v>14124</v>
      </c>
      <c r="C6687" s="1">
        <v>45897</v>
      </c>
      <c r="D6687" t="s">
        <v>2</v>
      </c>
      <c r="E6687" s="8" t="str">
        <f t="shared" si="111"/>
        <v>Blank</v>
      </c>
      <c r="F6687">
        <f>_xlfn.XLOOKUP(C6687,'Wk no''s'!B:B,'Wk no''s'!C:C,FALSE)</f>
        <v>35</v>
      </c>
    </row>
    <row r="6688" spans="1:6" x14ac:dyDescent="0.25">
      <c r="A6688" t="s">
        <v>14125</v>
      </c>
      <c r="C6688" s="1">
        <v>45897</v>
      </c>
      <c r="D6688" t="s">
        <v>2</v>
      </c>
      <c r="E6688" s="8" t="str">
        <f t="shared" si="111"/>
        <v>Blank</v>
      </c>
      <c r="F6688">
        <f>_xlfn.XLOOKUP(C6688,'Wk no''s'!B:B,'Wk no''s'!C:C,FALSE)</f>
        <v>35</v>
      </c>
    </row>
    <row r="6689" spans="1:6" x14ac:dyDescent="0.25">
      <c r="A6689" t="s">
        <v>13983</v>
      </c>
      <c r="C6689" s="1">
        <v>45897</v>
      </c>
      <c r="D6689" t="s">
        <v>2</v>
      </c>
      <c r="E6689" s="8" t="str">
        <f t="shared" si="111"/>
        <v>Blank</v>
      </c>
      <c r="F6689">
        <f>_xlfn.XLOOKUP(C6689,'Wk no''s'!B:B,'Wk no''s'!C:C,FALSE)</f>
        <v>35</v>
      </c>
    </row>
    <row r="6690" spans="1:6" x14ac:dyDescent="0.25">
      <c r="A6690" t="s">
        <v>14126</v>
      </c>
      <c r="C6690" s="1">
        <v>45897</v>
      </c>
      <c r="D6690" t="s">
        <v>2</v>
      </c>
      <c r="E6690" s="8" t="str">
        <f t="shared" si="111"/>
        <v>Blank</v>
      </c>
      <c r="F6690">
        <f>_xlfn.XLOOKUP(C6690,'Wk no''s'!B:B,'Wk no''s'!C:C,FALSE)</f>
        <v>35</v>
      </c>
    </row>
    <row r="6691" spans="1:6" x14ac:dyDescent="0.25">
      <c r="A6691" t="s">
        <v>14057</v>
      </c>
      <c r="B6691">
        <v>0</v>
      </c>
      <c r="C6691" s="1">
        <v>45898</v>
      </c>
      <c r="D6691" t="s">
        <v>2</v>
      </c>
      <c r="E6691" s="8" t="str">
        <f t="shared" si="111"/>
        <v>Blank</v>
      </c>
      <c r="F6691">
        <f>_xlfn.XLOOKUP(C6691,'Wk no''s'!B:B,'Wk no''s'!C:C,FALSE)</f>
        <v>35</v>
      </c>
    </row>
    <row r="6692" spans="1:6" x14ac:dyDescent="0.25">
      <c r="A6692" t="s">
        <v>14050</v>
      </c>
      <c r="B6692">
        <v>0</v>
      </c>
      <c r="C6692" s="1">
        <v>45898</v>
      </c>
      <c r="D6692" t="s">
        <v>2</v>
      </c>
      <c r="E6692" s="8" t="str">
        <f t="shared" si="111"/>
        <v>Blank</v>
      </c>
      <c r="F6692">
        <f>_xlfn.XLOOKUP(C6692,'Wk no''s'!B:B,'Wk no''s'!C:C,FALSE)</f>
        <v>35</v>
      </c>
    </row>
    <row r="6693" spans="1:6" x14ac:dyDescent="0.25">
      <c r="A6693" t="s">
        <v>13998</v>
      </c>
      <c r="B6693">
        <v>0</v>
      </c>
      <c r="C6693" s="1">
        <v>45898</v>
      </c>
      <c r="D6693" t="s">
        <v>2</v>
      </c>
      <c r="E6693" s="8" t="str">
        <f t="shared" si="111"/>
        <v>Blank</v>
      </c>
      <c r="F6693">
        <f>_xlfn.XLOOKUP(C6693,'Wk no''s'!B:B,'Wk no''s'!C:C,FALSE)</f>
        <v>35</v>
      </c>
    </row>
    <row r="6694" spans="1:6" x14ac:dyDescent="0.25">
      <c r="A6694" t="s">
        <v>13954</v>
      </c>
      <c r="B6694">
        <v>0</v>
      </c>
      <c r="C6694" s="1">
        <v>45898</v>
      </c>
      <c r="D6694" t="s">
        <v>2</v>
      </c>
      <c r="E6694" s="8" t="str">
        <f t="shared" si="111"/>
        <v>Blank</v>
      </c>
      <c r="F6694">
        <f>_xlfn.XLOOKUP(C6694,'Wk no''s'!B:B,'Wk no''s'!C:C,FALSE)</f>
        <v>35</v>
      </c>
    </row>
    <row r="6695" spans="1:6" x14ac:dyDescent="0.25">
      <c r="A6695" t="s">
        <v>14022</v>
      </c>
      <c r="B6695">
        <v>0</v>
      </c>
      <c r="C6695" s="1">
        <v>45898</v>
      </c>
      <c r="D6695" t="s">
        <v>2</v>
      </c>
      <c r="E6695" s="8" t="str">
        <f t="shared" si="111"/>
        <v>Blank</v>
      </c>
      <c r="F6695">
        <f>_xlfn.XLOOKUP(C6695,'Wk no''s'!B:B,'Wk no''s'!C:C,FALSE)</f>
        <v>35</v>
      </c>
    </row>
    <row r="6696" spans="1:6" x14ac:dyDescent="0.25">
      <c r="A6696" t="s">
        <v>14127</v>
      </c>
      <c r="C6696" s="1">
        <v>45898</v>
      </c>
      <c r="D6696" t="s">
        <v>2</v>
      </c>
      <c r="E6696" s="8" t="str">
        <f t="shared" si="111"/>
        <v>Blank</v>
      </c>
      <c r="F6696">
        <f>_xlfn.XLOOKUP(C6696,'Wk no''s'!B:B,'Wk no''s'!C:C,FALSE)</f>
        <v>35</v>
      </c>
    </row>
    <row r="6697" spans="1:6" x14ac:dyDescent="0.25">
      <c r="A6697" t="s">
        <v>14000</v>
      </c>
      <c r="C6697" s="1">
        <v>45898</v>
      </c>
      <c r="D6697" t="s">
        <v>2</v>
      </c>
      <c r="E6697" s="8" t="str">
        <f t="shared" si="111"/>
        <v>Blank</v>
      </c>
      <c r="F6697">
        <f>_xlfn.XLOOKUP(C6697,'Wk no''s'!B:B,'Wk no''s'!C:C,FALSE)</f>
        <v>35</v>
      </c>
    </row>
    <row r="6698" spans="1:6" x14ac:dyDescent="0.25">
      <c r="A6698" t="s">
        <v>14068</v>
      </c>
      <c r="B6698">
        <v>0</v>
      </c>
      <c r="C6698" s="1">
        <v>45898</v>
      </c>
      <c r="D6698" t="s">
        <v>2</v>
      </c>
      <c r="E6698" s="8" t="str">
        <f t="shared" si="111"/>
        <v>Blank</v>
      </c>
      <c r="F6698">
        <f>_xlfn.XLOOKUP(C6698,'Wk no''s'!B:B,'Wk no''s'!C:C,FALSE)</f>
        <v>35</v>
      </c>
    </row>
    <row r="6699" spans="1:6" x14ac:dyDescent="0.25">
      <c r="A6699" t="s">
        <v>14128</v>
      </c>
      <c r="C6699" s="1">
        <v>45898</v>
      </c>
      <c r="D6699" t="s">
        <v>2</v>
      </c>
      <c r="E6699" s="8" t="str">
        <f t="shared" si="111"/>
        <v>Blank</v>
      </c>
      <c r="F6699">
        <f>_xlfn.XLOOKUP(C6699,'Wk no''s'!B:B,'Wk no''s'!C:C,FALSE)</f>
        <v>35</v>
      </c>
    </row>
    <row r="6700" spans="1:6" x14ac:dyDescent="0.25">
      <c r="A6700" t="s">
        <v>14129</v>
      </c>
      <c r="C6700" s="1">
        <v>45898</v>
      </c>
      <c r="D6700" t="s">
        <v>2</v>
      </c>
      <c r="E6700" s="8" t="str">
        <f t="shared" si="111"/>
        <v>Blank</v>
      </c>
      <c r="F6700">
        <f>_xlfn.XLOOKUP(C6700,'Wk no''s'!B:B,'Wk no''s'!C:C,FALSE)</f>
        <v>35</v>
      </c>
    </row>
    <row r="6701" spans="1:6" x14ac:dyDescent="0.25">
      <c r="A6701" t="s">
        <v>14130</v>
      </c>
      <c r="C6701" s="1">
        <v>45898</v>
      </c>
      <c r="D6701" t="s">
        <v>2</v>
      </c>
      <c r="E6701" s="8" t="str">
        <f t="shared" si="111"/>
        <v>Blank</v>
      </c>
      <c r="F6701">
        <f>_xlfn.XLOOKUP(C6701,'Wk no''s'!B:B,'Wk no''s'!C:C,FALSE)</f>
        <v>35</v>
      </c>
    </row>
    <row r="6702" spans="1:6" x14ac:dyDescent="0.25">
      <c r="A6702" t="s">
        <v>14131</v>
      </c>
      <c r="C6702" s="1">
        <v>45898</v>
      </c>
      <c r="D6702" t="s">
        <v>2</v>
      </c>
      <c r="E6702" s="8" t="str">
        <f t="shared" ref="E6702:E6720" si="112">IF(B6702=0,"Blank","Not Blank")</f>
        <v>Blank</v>
      </c>
      <c r="F6702">
        <f>_xlfn.XLOOKUP(C6702,'Wk no''s'!B:B,'Wk no''s'!C:C,FALSE)</f>
        <v>35</v>
      </c>
    </row>
    <row r="6703" spans="1:6" x14ac:dyDescent="0.25">
      <c r="A6703" t="s">
        <v>14132</v>
      </c>
      <c r="C6703" s="1">
        <v>45898</v>
      </c>
      <c r="D6703" t="s">
        <v>2</v>
      </c>
      <c r="E6703" s="8" t="str">
        <f t="shared" si="112"/>
        <v>Blank</v>
      </c>
      <c r="F6703">
        <f>_xlfn.XLOOKUP(C6703,'Wk no''s'!B:B,'Wk no''s'!C:C,FALSE)</f>
        <v>35</v>
      </c>
    </row>
    <row r="6704" spans="1:6" x14ac:dyDescent="0.25">
      <c r="A6704" t="s">
        <v>14133</v>
      </c>
      <c r="C6704" s="1">
        <v>45898</v>
      </c>
      <c r="D6704" t="s">
        <v>2</v>
      </c>
      <c r="E6704" s="8" t="str">
        <f t="shared" si="112"/>
        <v>Blank</v>
      </c>
      <c r="F6704">
        <f>_xlfn.XLOOKUP(C6704,'Wk no''s'!B:B,'Wk no''s'!C:C,FALSE)</f>
        <v>35</v>
      </c>
    </row>
    <row r="6705" spans="1:6" x14ac:dyDescent="0.25">
      <c r="A6705" t="s">
        <v>14134</v>
      </c>
      <c r="C6705" s="1">
        <v>45898</v>
      </c>
      <c r="D6705" t="s">
        <v>2</v>
      </c>
      <c r="E6705" s="8" t="str">
        <f t="shared" si="112"/>
        <v>Blank</v>
      </c>
      <c r="F6705">
        <f>_xlfn.XLOOKUP(C6705,'Wk no''s'!B:B,'Wk no''s'!C:C,FALSE)</f>
        <v>35</v>
      </c>
    </row>
    <row r="6706" spans="1:6" x14ac:dyDescent="0.25">
      <c r="A6706" t="s">
        <v>14135</v>
      </c>
      <c r="C6706" s="1">
        <v>45898</v>
      </c>
      <c r="D6706" t="s">
        <v>2</v>
      </c>
      <c r="E6706" s="8" t="str">
        <f t="shared" si="112"/>
        <v>Blank</v>
      </c>
      <c r="F6706">
        <f>_xlfn.XLOOKUP(C6706,'Wk no''s'!B:B,'Wk no''s'!C:C,FALSE)</f>
        <v>35</v>
      </c>
    </row>
    <row r="6707" spans="1:6" x14ac:dyDescent="0.25">
      <c r="A6707" t="s">
        <v>14136</v>
      </c>
      <c r="B6707">
        <v>0</v>
      </c>
      <c r="C6707" s="1">
        <v>45898</v>
      </c>
      <c r="D6707" t="s">
        <v>2</v>
      </c>
      <c r="E6707" s="8" t="str">
        <f t="shared" si="112"/>
        <v>Blank</v>
      </c>
      <c r="F6707">
        <f>_xlfn.XLOOKUP(C6707,'Wk no''s'!B:B,'Wk no''s'!C:C,FALSE)</f>
        <v>35</v>
      </c>
    </row>
    <row r="6708" spans="1:6" x14ac:dyDescent="0.25">
      <c r="A6708" t="s">
        <v>14137</v>
      </c>
      <c r="C6708" s="1">
        <v>45898</v>
      </c>
      <c r="D6708" t="s">
        <v>2</v>
      </c>
      <c r="E6708" s="8" t="str">
        <f t="shared" si="112"/>
        <v>Blank</v>
      </c>
      <c r="F6708">
        <f>_xlfn.XLOOKUP(C6708,'Wk no''s'!B:B,'Wk no''s'!C:C,FALSE)</f>
        <v>35</v>
      </c>
    </row>
    <row r="6709" spans="1:6" x14ac:dyDescent="0.25">
      <c r="A6709" t="s">
        <v>14138</v>
      </c>
      <c r="C6709" s="1">
        <v>45898</v>
      </c>
      <c r="D6709" t="s">
        <v>2</v>
      </c>
      <c r="E6709" s="8" t="str">
        <f t="shared" si="112"/>
        <v>Blank</v>
      </c>
      <c r="F6709">
        <f>_xlfn.XLOOKUP(C6709,'Wk no''s'!B:B,'Wk no''s'!C:C,FALSE)</f>
        <v>35</v>
      </c>
    </row>
    <row r="6710" spans="1:6" x14ac:dyDescent="0.25">
      <c r="A6710" t="s">
        <v>14139</v>
      </c>
      <c r="C6710" s="1">
        <v>45896</v>
      </c>
      <c r="D6710" t="s">
        <v>11</v>
      </c>
      <c r="E6710" s="8" t="str">
        <f t="shared" si="112"/>
        <v>Blank</v>
      </c>
      <c r="F6710">
        <f>_xlfn.XLOOKUP(C6710,'Wk no''s'!B:B,'Wk no''s'!C:C,FALSE)</f>
        <v>35</v>
      </c>
    </row>
    <row r="6711" spans="1:6" x14ac:dyDescent="0.25">
      <c r="A6711" t="s">
        <v>14071</v>
      </c>
      <c r="B6711">
        <v>15</v>
      </c>
      <c r="C6711" s="1">
        <v>45894</v>
      </c>
      <c r="D6711" t="s">
        <v>11</v>
      </c>
      <c r="E6711" s="8" t="str">
        <f t="shared" si="112"/>
        <v>Not Blank</v>
      </c>
      <c r="F6711">
        <f>_xlfn.XLOOKUP(C6711,'Wk no''s'!B:B,'Wk no''s'!C:C,FALSE)</f>
        <v>35</v>
      </c>
    </row>
    <row r="6712" spans="1:6" x14ac:dyDescent="0.25">
      <c r="A6712" t="s">
        <v>14074</v>
      </c>
      <c r="B6712">
        <v>8</v>
      </c>
      <c r="C6712" s="1">
        <v>45898</v>
      </c>
      <c r="D6712" t="s">
        <v>11</v>
      </c>
      <c r="E6712" s="8" t="str">
        <f t="shared" si="112"/>
        <v>Not Blank</v>
      </c>
      <c r="F6712">
        <f>_xlfn.XLOOKUP(C6712,'Wk no''s'!B:B,'Wk no''s'!C:C,FALSE)</f>
        <v>35</v>
      </c>
    </row>
    <row r="6713" spans="1:6" x14ac:dyDescent="0.25">
      <c r="A6713" t="s">
        <v>14076</v>
      </c>
      <c r="C6713" s="1">
        <v>45897</v>
      </c>
      <c r="D6713" t="s">
        <v>11</v>
      </c>
      <c r="E6713" s="8" t="str">
        <f t="shared" si="112"/>
        <v>Blank</v>
      </c>
      <c r="F6713">
        <f>_xlfn.XLOOKUP(C6713,'Wk no''s'!B:B,'Wk no''s'!C:C,FALSE)</f>
        <v>35</v>
      </c>
    </row>
    <row r="6714" spans="1:6" x14ac:dyDescent="0.25">
      <c r="A6714" t="s">
        <v>14077</v>
      </c>
      <c r="C6714" s="1">
        <v>45898</v>
      </c>
      <c r="D6714" t="s">
        <v>11</v>
      </c>
      <c r="E6714" s="8" t="str">
        <f t="shared" si="112"/>
        <v>Blank</v>
      </c>
      <c r="F6714">
        <f>_xlfn.XLOOKUP(C6714,'Wk no''s'!B:B,'Wk no''s'!C:C,FALSE)</f>
        <v>35</v>
      </c>
    </row>
    <row r="6715" spans="1:6" x14ac:dyDescent="0.25">
      <c r="A6715" t="s">
        <v>14140</v>
      </c>
      <c r="B6715">
        <v>40</v>
      </c>
      <c r="C6715" s="1">
        <v>45903</v>
      </c>
      <c r="D6715" t="s">
        <v>1</v>
      </c>
      <c r="E6715" s="8" t="str">
        <f t="shared" si="112"/>
        <v>Not Blank</v>
      </c>
      <c r="F6715">
        <f>_xlfn.XLOOKUP(C6715,'Wk no''s'!B:B,'Wk no''s'!C:C,FALSE)</f>
        <v>36</v>
      </c>
    </row>
    <row r="6716" spans="1:6" x14ac:dyDescent="0.25">
      <c r="A6716" t="s">
        <v>14141</v>
      </c>
      <c r="C6716" s="1">
        <v>45902</v>
      </c>
      <c r="D6716" t="s">
        <v>1</v>
      </c>
      <c r="E6716" s="8" t="str">
        <f t="shared" si="112"/>
        <v>Blank</v>
      </c>
      <c r="F6716">
        <f>_xlfn.XLOOKUP(C6716,'Wk no''s'!B:B,'Wk no''s'!C:C,FALSE)</f>
        <v>36</v>
      </c>
    </row>
    <row r="6717" spans="1:6" x14ac:dyDescent="0.25">
      <c r="A6717" t="s">
        <v>14143</v>
      </c>
      <c r="C6717" s="1">
        <v>45902</v>
      </c>
      <c r="D6717" t="s">
        <v>192</v>
      </c>
      <c r="E6717" s="8" t="str">
        <f t="shared" si="112"/>
        <v>Blank</v>
      </c>
      <c r="F6717">
        <f>_xlfn.XLOOKUP(C6717,'Wk no''s'!B:B,'Wk no''s'!C:C,FALSE)</f>
        <v>36</v>
      </c>
    </row>
    <row r="6718" spans="1:6" x14ac:dyDescent="0.25">
      <c r="A6718" t="s">
        <v>14144</v>
      </c>
      <c r="C6718" s="1">
        <v>45901</v>
      </c>
      <c r="D6718" t="s">
        <v>192</v>
      </c>
      <c r="E6718" s="8" t="str">
        <f t="shared" si="112"/>
        <v>Blank</v>
      </c>
      <c r="F6718">
        <f>_xlfn.XLOOKUP(C6718,'Wk no''s'!B:B,'Wk no''s'!C:C,FALSE)</f>
        <v>36</v>
      </c>
    </row>
    <row r="6719" spans="1:6" x14ac:dyDescent="0.25">
      <c r="A6719" t="s">
        <v>14145</v>
      </c>
      <c r="C6719" s="1">
        <v>45904</v>
      </c>
      <c r="D6719" t="s">
        <v>192</v>
      </c>
      <c r="E6719" s="8" t="str">
        <f t="shared" si="112"/>
        <v>Blank</v>
      </c>
      <c r="F6719">
        <f>_xlfn.XLOOKUP(C6719,'Wk no''s'!B:B,'Wk no''s'!C:C,FALSE)</f>
        <v>36</v>
      </c>
    </row>
    <row r="6720" spans="1:6" x14ac:dyDescent="0.25">
      <c r="A6720" t="s">
        <v>14146</v>
      </c>
      <c r="C6720" s="1">
        <v>45901</v>
      </c>
      <c r="D6720" t="s">
        <v>192</v>
      </c>
      <c r="E6720" s="8" t="str">
        <f t="shared" si="112"/>
        <v>Blank</v>
      </c>
      <c r="F6720">
        <f>_xlfn.XLOOKUP(C6720,'Wk no''s'!B:B,'Wk no''s'!C:C,FALSE)</f>
        <v>36</v>
      </c>
    </row>
    <row r="6721" spans="1:6" x14ac:dyDescent="0.25">
      <c r="A6721" t="s">
        <v>14147</v>
      </c>
      <c r="C6721" s="1">
        <v>45901</v>
      </c>
      <c r="D6721" t="s">
        <v>192</v>
      </c>
      <c r="E6721" s="8" t="str">
        <f t="shared" ref="E6721:E6784" si="113">IF(B6721=0,"Blank","Not Blank")</f>
        <v>Blank</v>
      </c>
      <c r="F6721">
        <f>_xlfn.XLOOKUP(C6721,'Wk no''s'!B:B,'Wk no''s'!C:C,FALSE)</f>
        <v>36</v>
      </c>
    </row>
    <row r="6722" spans="1:6" x14ac:dyDescent="0.25">
      <c r="A6722" t="s">
        <v>14148</v>
      </c>
      <c r="C6722" s="1">
        <v>45902</v>
      </c>
      <c r="D6722" t="s">
        <v>192</v>
      </c>
      <c r="E6722" s="8" t="str">
        <f t="shared" si="113"/>
        <v>Blank</v>
      </c>
      <c r="F6722">
        <f>_xlfn.XLOOKUP(C6722,'Wk no''s'!B:B,'Wk no''s'!C:C,FALSE)</f>
        <v>36</v>
      </c>
    </row>
    <row r="6723" spans="1:6" x14ac:dyDescent="0.25">
      <c r="A6723" t="s">
        <v>14149</v>
      </c>
      <c r="C6723" s="1">
        <v>45905</v>
      </c>
      <c r="D6723" t="s">
        <v>192</v>
      </c>
      <c r="E6723" s="8" t="str">
        <f t="shared" si="113"/>
        <v>Blank</v>
      </c>
      <c r="F6723">
        <f>_xlfn.XLOOKUP(C6723,'Wk no''s'!B:B,'Wk no''s'!C:C,FALSE)</f>
        <v>36</v>
      </c>
    </row>
    <row r="6724" spans="1:6" x14ac:dyDescent="0.25">
      <c r="A6724" t="s">
        <v>14150</v>
      </c>
      <c r="C6724" s="1">
        <v>45901</v>
      </c>
      <c r="D6724" t="s">
        <v>192</v>
      </c>
      <c r="E6724" s="8" t="str">
        <f t="shared" si="113"/>
        <v>Blank</v>
      </c>
      <c r="F6724">
        <f>_xlfn.XLOOKUP(C6724,'Wk no''s'!B:B,'Wk no''s'!C:C,FALSE)</f>
        <v>36</v>
      </c>
    </row>
    <row r="6725" spans="1:6" x14ac:dyDescent="0.25">
      <c r="A6725" t="s">
        <v>14151</v>
      </c>
      <c r="C6725" s="1">
        <v>45903</v>
      </c>
      <c r="D6725" t="s">
        <v>192</v>
      </c>
      <c r="E6725" s="8" t="str">
        <f t="shared" si="113"/>
        <v>Blank</v>
      </c>
      <c r="F6725">
        <f>_xlfn.XLOOKUP(C6725,'Wk no''s'!B:B,'Wk no''s'!C:C,FALSE)</f>
        <v>36</v>
      </c>
    </row>
    <row r="6726" spans="1:6" x14ac:dyDescent="0.25">
      <c r="A6726" t="s">
        <v>14152</v>
      </c>
      <c r="C6726" s="1">
        <v>45903</v>
      </c>
      <c r="D6726" t="s">
        <v>192</v>
      </c>
      <c r="E6726" s="8" t="str">
        <f t="shared" si="113"/>
        <v>Blank</v>
      </c>
      <c r="F6726">
        <f>_xlfn.XLOOKUP(C6726,'Wk no''s'!B:B,'Wk no''s'!C:C,FALSE)</f>
        <v>36</v>
      </c>
    </row>
    <row r="6727" spans="1:6" x14ac:dyDescent="0.25">
      <c r="A6727" t="s">
        <v>14153</v>
      </c>
      <c r="C6727" s="1">
        <v>45903</v>
      </c>
      <c r="D6727" t="s">
        <v>192</v>
      </c>
      <c r="E6727" s="8" t="str">
        <f t="shared" si="113"/>
        <v>Blank</v>
      </c>
      <c r="F6727">
        <f>_xlfn.XLOOKUP(C6727,'Wk no''s'!B:B,'Wk no''s'!C:C,FALSE)</f>
        <v>36</v>
      </c>
    </row>
    <row r="6728" spans="1:6" x14ac:dyDescent="0.25">
      <c r="A6728" t="s">
        <v>14154</v>
      </c>
      <c r="C6728" s="1">
        <v>45905</v>
      </c>
      <c r="D6728" t="s">
        <v>192</v>
      </c>
      <c r="E6728" s="8" t="str">
        <f t="shared" si="113"/>
        <v>Blank</v>
      </c>
      <c r="F6728">
        <f>_xlfn.XLOOKUP(C6728,'Wk no''s'!B:B,'Wk no''s'!C:C,FALSE)</f>
        <v>36</v>
      </c>
    </row>
    <row r="6729" spans="1:6" x14ac:dyDescent="0.25">
      <c r="A6729" t="s">
        <v>14155</v>
      </c>
      <c r="C6729" s="1">
        <v>45905</v>
      </c>
      <c r="D6729" t="s">
        <v>192</v>
      </c>
      <c r="E6729" s="8" t="str">
        <f t="shared" si="113"/>
        <v>Blank</v>
      </c>
      <c r="F6729">
        <f>_xlfn.XLOOKUP(C6729,'Wk no''s'!B:B,'Wk no''s'!C:C,FALSE)</f>
        <v>36</v>
      </c>
    </row>
    <row r="6730" spans="1:6" x14ac:dyDescent="0.25">
      <c r="A6730" t="s">
        <v>14156</v>
      </c>
      <c r="C6730" s="1">
        <v>45905</v>
      </c>
      <c r="D6730" t="s">
        <v>192</v>
      </c>
      <c r="E6730" s="8" t="str">
        <f t="shared" si="113"/>
        <v>Blank</v>
      </c>
      <c r="F6730">
        <f>_xlfn.XLOOKUP(C6730,'Wk no''s'!B:B,'Wk no''s'!C:C,FALSE)</f>
        <v>36</v>
      </c>
    </row>
    <row r="6731" spans="1:6" x14ac:dyDescent="0.25">
      <c r="A6731" t="s">
        <v>14157</v>
      </c>
      <c r="C6731" s="1">
        <v>45904</v>
      </c>
      <c r="D6731" t="s">
        <v>192</v>
      </c>
      <c r="E6731" s="8" t="str">
        <f t="shared" si="113"/>
        <v>Blank</v>
      </c>
      <c r="F6731">
        <f>_xlfn.XLOOKUP(C6731,'Wk no''s'!B:B,'Wk no''s'!C:C,FALSE)</f>
        <v>36</v>
      </c>
    </row>
    <row r="6732" spans="1:6" x14ac:dyDescent="0.25">
      <c r="A6732" t="s">
        <v>14158</v>
      </c>
      <c r="C6732" s="1">
        <v>45904</v>
      </c>
      <c r="D6732" t="s">
        <v>192</v>
      </c>
      <c r="E6732" s="8" t="str">
        <f t="shared" si="113"/>
        <v>Blank</v>
      </c>
      <c r="F6732">
        <f>_xlfn.XLOOKUP(C6732,'Wk no''s'!B:B,'Wk no''s'!C:C,FALSE)</f>
        <v>36</v>
      </c>
    </row>
    <row r="6733" spans="1:6" x14ac:dyDescent="0.25">
      <c r="A6733" t="s">
        <v>14159</v>
      </c>
      <c r="C6733" s="1">
        <v>45905</v>
      </c>
      <c r="D6733" t="s">
        <v>192</v>
      </c>
      <c r="E6733" s="8" t="str">
        <f t="shared" si="113"/>
        <v>Blank</v>
      </c>
      <c r="F6733">
        <f>_xlfn.XLOOKUP(C6733,'Wk no''s'!B:B,'Wk no''s'!C:C,FALSE)</f>
        <v>36</v>
      </c>
    </row>
    <row r="6734" spans="1:6" x14ac:dyDescent="0.25">
      <c r="A6734" t="s">
        <v>14160</v>
      </c>
      <c r="B6734">
        <v>32</v>
      </c>
      <c r="C6734" s="1">
        <v>45901</v>
      </c>
      <c r="D6734" t="s">
        <v>184</v>
      </c>
      <c r="E6734" s="8" t="str">
        <f t="shared" si="113"/>
        <v>Not Blank</v>
      </c>
      <c r="F6734">
        <f>_xlfn.XLOOKUP(C6734,'Wk no''s'!B:B,'Wk no''s'!C:C,FALSE)</f>
        <v>36</v>
      </c>
    </row>
    <row r="6735" spans="1:6" x14ac:dyDescent="0.25">
      <c r="A6735" t="s">
        <v>14161</v>
      </c>
      <c r="B6735">
        <v>40</v>
      </c>
      <c r="C6735" s="1">
        <v>45902</v>
      </c>
      <c r="D6735" t="s">
        <v>184</v>
      </c>
      <c r="E6735" s="8" t="str">
        <f t="shared" si="113"/>
        <v>Not Blank</v>
      </c>
      <c r="F6735">
        <f>_xlfn.XLOOKUP(C6735,'Wk no''s'!B:B,'Wk no''s'!C:C,FALSE)</f>
        <v>36</v>
      </c>
    </row>
    <row r="6736" spans="1:6" x14ac:dyDescent="0.25">
      <c r="A6736" t="s">
        <v>14162</v>
      </c>
      <c r="B6736">
        <v>32</v>
      </c>
      <c r="C6736" s="1">
        <v>45901</v>
      </c>
      <c r="D6736" t="s">
        <v>184</v>
      </c>
      <c r="E6736" s="8" t="str">
        <f t="shared" si="113"/>
        <v>Not Blank</v>
      </c>
      <c r="F6736">
        <f>_xlfn.XLOOKUP(C6736,'Wk no''s'!B:B,'Wk no''s'!C:C,FALSE)</f>
        <v>36</v>
      </c>
    </row>
    <row r="6737" spans="1:6" x14ac:dyDescent="0.25">
      <c r="A6737" t="s">
        <v>14163</v>
      </c>
      <c r="C6737" s="1">
        <v>45901</v>
      </c>
      <c r="D6737" t="s">
        <v>184</v>
      </c>
      <c r="E6737" s="8" t="str">
        <f t="shared" si="113"/>
        <v>Blank</v>
      </c>
      <c r="F6737">
        <f>_xlfn.XLOOKUP(C6737,'Wk no''s'!B:B,'Wk no''s'!C:C,FALSE)</f>
        <v>36</v>
      </c>
    </row>
    <row r="6738" spans="1:6" x14ac:dyDescent="0.25">
      <c r="A6738" t="s">
        <v>14164</v>
      </c>
      <c r="B6738">
        <v>16</v>
      </c>
      <c r="C6738" s="1">
        <v>45901</v>
      </c>
      <c r="D6738" t="s">
        <v>184</v>
      </c>
      <c r="E6738" s="8" t="str">
        <f t="shared" si="113"/>
        <v>Not Blank</v>
      </c>
      <c r="F6738">
        <f>_xlfn.XLOOKUP(C6738,'Wk no''s'!B:B,'Wk no''s'!C:C,FALSE)</f>
        <v>36</v>
      </c>
    </row>
    <row r="6739" spans="1:6" x14ac:dyDescent="0.25">
      <c r="A6739" t="s">
        <v>14165</v>
      </c>
      <c r="B6739">
        <v>32</v>
      </c>
      <c r="C6739" s="1">
        <v>45902</v>
      </c>
      <c r="D6739" t="s">
        <v>184</v>
      </c>
      <c r="E6739" s="8" t="str">
        <f t="shared" si="113"/>
        <v>Not Blank</v>
      </c>
      <c r="F6739">
        <f>_xlfn.XLOOKUP(C6739,'Wk no''s'!B:B,'Wk no''s'!C:C,FALSE)</f>
        <v>36</v>
      </c>
    </row>
    <row r="6740" spans="1:6" x14ac:dyDescent="0.25">
      <c r="A6740" t="s">
        <v>14166</v>
      </c>
      <c r="B6740">
        <v>8</v>
      </c>
      <c r="C6740" s="1">
        <v>45901</v>
      </c>
      <c r="D6740" t="s">
        <v>184</v>
      </c>
      <c r="E6740" s="8" t="str">
        <f t="shared" si="113"/>
        <v>Not Blank</v>
      </c>
      <c r="F6740">
        <f>_xlfn.XLOOKUP(C6740,'Wk no''s'!B:B,'Wk no''s'!C:C,FALSE)</f>
        <v>36</v>
      </c>
    </row>
    <row r="6741" spans="1:6" x14ac:dyDescent="0.25">
      <c r="A6741" t="s">
        <v>14167</v>
      </c>
      <c r="C6741" s="1">
        <v>45903</v>
      </c>
      <c r="D6741" t="s">
        <v>184</v>
      </c>
      <c r="E6741" s="8" t="str">
        <f t="shared" si="113"/>
        <v>Blank</v>
      </c>
      <c r="F6741">
        <f>_xlfn.XLOOKUP(C6741,'Wk no''s'!B:B,'Wk no''s'!C:C,FALSE)</f>
        <v>36</v>
      </c>
    </row>
    <row r="6742" spans="1:6" x14ac:dyDescent="0.25">
      <c r="A6742" t="s">
        <v>14168</v>
      </c>
      <c r="B6742">
        <v>32</v>
      </c>
      <c r="C6742" s="1">
        <v>45902</v>
      </c>
      <c r="D6742" t="s">
        <v>15</v>
      </c>
      <c r="E6742" s="8" t="str">
        <f t="shared" si="113"/>
        <v>Not Blank</v>
      </c>
      <c r="F6742">
        <f>_xlfn.XLOOKUP(C6742,'Wk no''s'!B:B,'Wk no''s'!C:C,FALSE)</f>
        <v>36</v>
      </c>
    </row>
    <row r="6743" spans="1:6" x14ac:dyDescent="0.25">
      <c r="A6743" t="s">
        <v>14169</v>
      </c>
      <c r="B6743">
        <v>8</v>
      </c>
      <c r="C6743" s="1">
        <v>45901</v>
      </c>
      <c r="D6743" t="s">
        <v>15</v>
      </c>
      <c r="E6743" s="8" t="str">
        <f t="shared" si="113"/>
        <v>Not Blank</v>
      </c>
      <c r="F6743">
        <f>_xlfn.XLOOKUP(C6743,'Wk no''s'!B:B,'Wk no''s'!C:C,FALSE)</f>
        <v>36</v>
      </c>
    </row>
    <row r="6744" spans="1:6" x14ac:dyDescent="0.25">
      <c r="A6744" t="s">
        <v>14170</v>
      </c>
      <c r="B6744">
        <v>8</v>
      </c>
      <c r="C6744" s="1">
        <v>45903</v>
      </c>
      <c r="D6744" t="s">
        <v>15</v>
      </c>
      <c r="E6744" s="8" t="str">
        <f t="shared" si="113"/>
        <v>Not Blank</v>
      </c>
      <c r="F6744">
        <f>_xlfn.XLOOKUP(C6744,'Wk no''s'!B:B,'Wk no''s'!C:C,FALSE)</f>
        <v>36</v>
      </c>
    </row>
    <row r="6745" spans="1:6" x14ac:dyDescent="0.25">
      <c r="A6745" t="s">
        <v>14171</v>
      </c>
      <c r="B6745">
        <v>8</v>
      </c>
      <c r="C6745" s="1">
        <v>45904</v>
      </c>
      <c r="D6745" t="s">
        <v>15</v>
      </c>
      <c r="E6745" s="8" t="str">
        <f t="shared" si="113"/>
        <v>Not Blank</v>
      </c>
      <c r="F6745">
        <f>_xlfn.XLOOKUP(C6745,'Wk no''s'!B:B,'Wk no''s'!C:C,FALSE)</f>
        <v>36</v>
      </c>
    </row>
    <row r="6746" spans="1:6" x14ac:dyDescent="0.25">
      <c r="A6746" t="s">
        <v>14172</v>
      </c>
      <c r="B6746">
        <v>8</v>
      </c>
      <c r="C6746" s="1">
        <v>45904</v>
      </c>
      <c r="D6746" t="s">
        <v>15</v>
      </c>
      <c r="E6746" s="8" t="str">
        <f t="shared" si="113"/>
        <v>Not Blank</v>
      </c>
      <c r="F6746">
        <f>_xlfn.XLOOKUP(C6746,'Wk no''s'!B:B,'Wk no''s'!C:C,FALSE)</f>
        <v>36</v>
      </c>
    </row>
    <row r="6747" spans="1:6" x14ac:dyDescent="0.25">
      <c r="A6747" t="s">
        <v>14173</v>
      </c>
      <c r="B6747">
        <v>8</v>
      </c>
      <c r="C6747" s="1">
        <v>45904</v>
      </c>
      <c r="D6747" t="s">
        <v>15</v>
      </c>
      <c r="E6747" s="8" t="str">
        <f t="shared" si="113"/>
        <v>Not Blank</v>
      </c>
      <c r="F6747">
        <f>_xlfn.XLOOKUP(C6747,'Wk no''s'!B:B,'Wk no''s'!C:C,FALSE)</f>
        <v>36</v>
      </c>
    </row>
    <row r="6748" spans="1:6" x14ac:dyDescent="0.25">
      <c r="A6748" t="s">
        <v>14174</v>
      </c>
      <c r="B6748">
        <v>128</v>
      </c>
      <c r="C6748" s="1">
        <v>45905</v>
      </c>
      <c r="D6748" t="s">
        <v>141</v>
      </c>
      <c r="E6748" s="8" t="str">
        <f t="shared" si="113"/>
        <v>Not Blank</v>
      </c>
      <c r="F6748">
        <f>_xlfn.XLOOKUP(C6748,'Wk no''s'!B:B,'Wk no''s'!C:C,FALSE)</f>
        <v>36</v>
      </c>
    </row>
    <row r="6749" spans="1:6" x14ac:dyDescent="0.25">
      <c r="A6749" t="s">
        <v>14175</v>
      </c>
      <c r="B6749">
        <v>128</v>
      </c>
      <c r="C6749" s="1">
        <v>45901</v>
      </c>
      <c r="D6749" t="s">
        <v>2</v>
      </c>
      <c r="E6749" s="8" t="str">
        <f t="shared" si="113"/>
        <v>Not Blank</v>
      </c>
      <c r="F6749">
        <f>_xlfn.XLOOKUP(C6749,'Wk no''s'!B:B,'Wk no''s'!C:C,FALSE)</f>
        <v>36</v>
      </c>
    </row>
    <row r="6750" spans="1:6" x14ac:dyDescent="0.25">
      <c r="A6750" t="s">
        <v>14176</v>
      </c>
      <c r="B6750">
        <v>144</v>
      </c>
      <c r="C6750" s="1">
        <v>45905</v>
      </c>
      <c r="D6750" t="s">
        <v>2</v>
      </c>
      <c r="E6750" s="8" t="str">
        <f t="shared" si="113"/>
        <v>Not Blank</v>
      </c>
      <c r="F6750">
        <f>_xlfn.XLOOKUP(C6750,'Wk no''s'!B:B,'Wk no''s'!C:C,FALSE)</f>
        <v>36</v>
      </c>
    </row>
    <row r="6751" spans="1:6" x14ac:dyDescent="0.25">
      <c r="A6751" t="s">
        <v>14178</v>
      </c>
      <c r="B6751">
        <v>32</v>
      </c>
      <c r="C6751" s="1">
        <v>45901</v>
      </c>
      <c r="D6751" t="s">
        <v>2</v>
      </c>
      <c r="E6751" s="8" t="str">
        <f t="shared" si="113"/>
        <v>Not Blank</v>
      </c>
      <c r="F6751">
        <f>_xlfn.XLOOKUP(C6751,'Wk no''s'!B:B,'Wk no''s'!C:C,FALSE)</f>
        <v>36</v>
      </c>
    </row>
    <row r="6752" spans="1:6" x14ac:dyDescent="0.25">
      <c r="A6752" t="s">
        <v>14180</v>
      </c>
      <c r="C6752" s="1">
        <v>45905</v>
      </c>
      <c r="D6752" t="s">
        <v>2</v>
      </c>
      <c r="E6752" s="8" t="str">
        <f t="shared" si="113"/>
        <v>Blank</v>
      </c>
      <c r="F6752">
        <f>_xlfn.XLOOKUP(C6752,'Wk no''s'!B:B,'Wk no''s'!C:C,FALSE)</f>
        <v>36</v>
      </c>
    </row>
    <row r="6753" spans="1:6" x14ac:dyDescent="0.25">
      <c r="A6753" t="s">
        <v>14182</v>
      </c>
      <c r="B6753">
        <v>16</v>
      </c>
      <c r="C6753" s="1">
        <v>45902</v>
      </c>
      <c r="D6753" t="s">
        <v>2</v>
      </c>
      <c r="E6753" s="8" t="str">
        <f t="shared" si="113"/>
        <v>Not Blank</v>
      </c>
      <c r="F6753">
        <f>_xlfn.XLOOKUP(C6753,'Wk no''s'!B:B,'Wk no''s'!C:C,FALSE)</f>
        <v>36</v>
      </c>
    </row>
    <row r="6754" spans="1:6" x14ac:dyDescent="0.25">
      <c r="A6754" t="s">
        <v>14183</v>
      </c>
      <c r="B6754">
        <v>8</v>
      </c>
      <c r="C6754" s="1">
        <v>45901</v>
      </c>
      <c r="D6754" t="s">
        <v>2</v>
      </c>
      <c r="E6754" s="8" t="str">
        <f t="shared" si="113"/>
        <v>Not Blank</v>
      </c>
      <c r="F6754">
        <f>_xlfn.XLOOKUP(C6754,'Wk no''s'!B:B,'Wk no''s'!C:C,FALSE)</f>
        <v>36</v>
      </c>
    </row>
    <row r="6755" spans="1:6" x14ac:dyDescent="0.25">
      <c r="A6755" t="s">
        <v>14184</v>
      </c>
      <c r="B6755">
        <v>8</v>
      </c>
      <c r="C6755" s="1">
        <v>45901</v>
      </c>
      <c r="D6755" t="s">
        <v>2</v>
      </c>
      <c r="E6755" s="8" t="str">
        <f t="shared" si="113"/>
        <v>Not Blank</v>
      </c>
      <c r="F6755">
        <f>_xlfn.XLOOKUP(C6755,'Wk no''s'!B:B,'Wk no''s'!C:C,FALSE)</f>
        <v>36</v>
      </c>
    </row>
    <row r="6756" spans="1:6" x14ac:dyDescent="0.25">
      <c r="A6756" t="s">
        <v>14185</v>
      </c>
      <c r="B6756">
        <v>40</v>
      </c>
      <c r="C6756" s="1">
        <v>45905</v>
      </c>
      <c r="D6756" t="s">
        <v>2</v>
      </c>
      <c r="E6756" s="8" t="str">
        <f t="shared" si="113"/>
        <v>Not Blank</v>
      </c>
      <c r="F6756">
        <f>_xlfn.XLOOKUP(C6756,'Wk no''s'!B:B,'Wk no''s'!C:C,FALSE)</f>
        <v>36</v>
      </c>
    </row>
    <row r="6757" spans="1:6" x14ac:dyDescent="0.25">
      <c r="A6757" t="s">
        <v>14186</v>
      </c>
      <c r="B6757">
        <v>8</v>
      </c>
      <c r="C6757" s="1">
        <v>45901</v>
      </c>
      <c r="D6757" t="s">
        <v>2</v>
      </c>
      <c r="E6757" s="8" t="str">
        <f t="shared" si="113"/>
        <v>Not Blank</v>
      </c>
      <c r="F6757">
        <f>_xlfn.XLOOKUP(C6757,'Wk no''s'!B:B,'Wk no''s'!C:C,FALSE)</f>
        <v>36</v>
      </c>
    </row>
    <row r="6758" spans="1:6" x14ac:dyDescent="0.25">
      <c r="A6758" t="s">
        <v>14187</v>
      </c>
      <c r="B6758">
        <v>8</v>
      </c>
      <c r="C6758" s="1">
        <v>45901</v>
      </c>
      <c r="D6758" t="s">
        <v>2</v>
      </c>
      <c r="E6758" s="8" t="str">
        <f t="shared" si="113"/>
        <v>Not Blank</v>
      </c>
      <c r="F6758">
        <f>_xlfn.XLOOKUP(C6758,'Wk no''s'!B:B,'Wk no''s'!C:C,FALSE)</f>
        <v>36</v>
      </c>
    </row>
    <row r="6759" spans="1:6" x14ac:dyDescent="0.25">
      <c r="A6759" t="s">
        <v>14188</v>
      </c>
      <c r="B6759">
        <v>0</v>
      </c>
      <c r="C6759" s="1">
        <v>45901</v>
      </c>
      <c r="D6759" t="s">
        <v>2</v>
      </c>
      <c r="E6759" s="8" t="str">
        <f t="shared" si="113"/>
        <v>Blank</v>
      </c>
      <c r="F6759">
        <f>_xlfn.XLOOKUP(C6759,'Wk no''s'!B:B,'Wk no''s'!C:C,FALSE)</f>
        <v>36</v>
      </c>
    </row>
    <row r="6760" spans="1:6" x14ac:dyDescent="0.25">
      <c r="A6760" t="s">
        <v>14189</v>
      </c>
      <c r="B6760">
        <v>0</v>
      </c>
      <c r="C6760" s="1">
        <v>45902</v>
      </c>
      <c r="D6760" t="s">
        <v>2</v>
      </c>
      <c r="E6760" s="8" t="str">
        <f t="shared" si="113"/>
        <v>Blank</v>
      </c>
      <c r="F6760">
        <f>_xlfn.XLOOKUP(C6760,'Wk no''s'!B:B,'Wk no''s'!C:C,FALSE)</f>
        <v>36</v>
      </c>
    </row>
    <row r="6761" spans="1:6" x14ac:dyDescent="0.25">
      <c r="A6761" t="s">
        <v>14190</v>
      </c>
      <c r="B6761">
        <v>0</v>
      </c>
      <c r="C6761" s="1">
        <v>45901</v>
      </c>
      <c r="D6761" t="s">
        <v>2</v>
      </c>
      <c r="E6761" s="8" t="str">
        <f t="shared" si="113"/>
        <v>Blank</v>
      </c>
      <c r="F6761">
        <f>_xlfn.XLOOKUP(C6761,'Wk no''s'!B:B,'Wk no''s'!C:C,FALSE)</f>
        <v>36</v>
      </c>
    </row>
    <row r="6762" spans="1:6" x14ac:dyDescent="0.25">
      <c r="A6762" t="s">
        <v>14191</v>
      </c>
      <c r="C6762" s="1">
        <v>45901</v>
      </c>
      <c r="D6762" t="s">
        <v>2</v>
      </c>
      <c r="E6762" s="8" t="str">
        <f t="shared" si="113"/>
        <v>Blank</v>
      </c>
      <c r="F6762">
        <f>_xlfn.XLOOKUP(C6762,'Wk no''s'!B:B,'Wk no''s'!C:C,FALSE)</f>
        <v>36</v>
      </c>
    </row>
    <row r="6763" spans="1:6" x14ac:dyDescent="0.25">
      <c r="A6763" t="s">
        <v>14192</v>
      </c>
      <c r="B6763">
        <v>0</v>
      </c>
      <c r="C6763" s="1">
        <v>45901</v>
      </c>
      <c r="D6763" t="s">
        <v>2</v>
      </c>
      <c r="E6763" s="8" t="str">
        <f t="shared" si="113"/>
        <v>Blank</v>
      </c>
      <c r="F6763">
        <f>_xlfn.XLOOKUP(C6763,'Wk no''s'!B:B,'Wk no''s'!C:C,FALSE)</f>
        <v>36</v>
      </c>
    </row>
    <row r="6764" spans="1:6" x14ac:dyDescent="0.25">
      <c r="A6764" t="s">
        <v>14193</v>
      </c>
      <c r="C6764" s="1">
        <v>45901</v>
      </c>
      <c r="D6764" t="s">
        <v>2</v>
      </c>
      <c r="E6764" s="8" t="str">
        <f t="shared" si="113"/>
        <v>Blank</v>
      </c>
      <c r="F6764">
        <f>_xlfn.XLOOKUP(C6764,'Wk no''s'!B:B,'Wk no''s'!C:C,FALSE)</f>
        <v>36</v>
      </c>
    </row>
    <row r="6765" spans="1:6" x14ac:dyDescent="0.25">
      <c r="A6765" t="s">
        <v>14194</v>
      </c>
      <c r="B6765">
        <v>0</v>
      </c>
      <c r="C6765" s="1">
        <v>45901</v>
      </c>
      <c r="D6765" t="s">
        <v>2</v>
      </c>
      <c r="E6765" s="8" t="str">
        <f t="shared" si="113"/>
        <v>Blank</v>
      </c>
      <c r="F6765">
        <f>_xlfn.XLOOKUP(C6765,'Wk no''s'!B:B,'Wk no''s'!C:C,FALSE)</f>
        <v>36</v>
      </c>
    </row>
    <row r="6766" spans="1:6" x14ac:dyDescent="0.25">
      <c r="A6766" t="s">
        <v>14195</v>
      </c>
      <c r="C6766" s="1">
        <v>45901</v>
      </c>
      <c r="D6766" t="s">
        <v>2</v>
      </c>
      <c r="E6766" s="8" t="str">
        <f t="shared" si="113"/>
        <v>Blank</v>
      </c>
      <c r="F6766">
        <f>_xlfn.XLOOKUP(C6766,'Wk no''s'!B:B,'Wk no''s'!C:C,FALSE)</f>
        <v>36</v>
      </c>
    </row>
    <row r="6767" spans="1:6" x14ac:dyDescent="0.25">
      <c r="A6767" t="s">
        <v>14196</v>
      </c>
      <c r="C6767" s="1">
        <v>45901</v>
      </c>
      <c r="D6767" t="s">
        <v>2</v>
      </c>
      <c r="E6767" s="8" t="str">
        <f t="shared" si="113"/>
        <v>Blank</v>
      </c>
      <c r="F6767">
        <f>_xlfn.XLOOKUP(C6767,'Wk no''s'!B:B,'Wk no''s'!C:C,FALSE)</f>
        <v>36</v>
      </c>
    </row>
    <row r="6768" spans="1:6" x14ac:dyDescent="0.25">
      <c r="A6768" t="s">
        <v>14197</v>
      </c>
      <c r="B6768">
        <v>0</v>
      </c>
      <c r="C6768" s="1">
        <v>45901</v>
      </c>
      <c r="D6768" t="s">
        <v>2</v>
      </c>
      <c r="E6768" s="8" t="str">
        <f t="shared" si="113"/>
        <v>Blank</v>
      </c>
      <c r="F6768">
        <f>_xlfn.XLOOKUP(C6768,'Wk no''s'!B:B,'Wk no''s'!C:C,FALSE)</f>
        <v>36</v>
      </c>
    </row>
    <row r="6769" spans="1:6" x14ac:dyDescent="0.25">
      <c r="A6769" t="s">
        <v>14198</v>
      </c>
      <c r="B6769">
        <v>0</v>
      </c>
      <c r="C6769" s="1">
        <v>45901</v>
      </c>
      <c r="D6769" t="s">
        <v>2</v>
      </c>
      <c r="E6769" s="8" t="str">
        <f t="shared" si="113"/>
        <v>Blank</v>
      </c>
      <c r="F6769">
        <f>_xlfn.XLOOKUP(C6769,'Wk no''s'!B:B,'Wk no''s'!C:C,FALSE)</f>
        <v>36</v>
      </c>
    </row>
    <row r="6770" spans="1:6" x14ac:dyDescent="0.25">
      <c r="A6770" t="s">
        <v>14199</v>
      </c>
      <c r="B6770">
        <v>0</v>
      </c>
      <c r="C6770" s="1">
        <v>45901</v>
      </c>
      <c r="D6770" t="s">
        <v>2</v>
      </c>
      <c r="E6770" s="8" t="str">
        <f t="shared" si="113"/>
        <v>Blank</v>
      </c>
      <c r="F6770">
        <f>_xlfn.XLOOKUP(C6770,'Wk no''s'!B:B,'Wk no''s'!C:C,FALSE)</f>
        <v>36</v>
      </c>
    </row>
    <row r="6771" spans="1:6" x14ac:dyDescent="0.25">
      <c r="A6771" t="s">
        <v>14200</v>
      </c>
      <c r="B6771">
        <v>0</v>
      </c>
      <c r="C6771" s="1">
        <v>45901</v>
      </c>
      <c r="D6771" t="s">
        <v>2</v>
      </c>
      <c r="E6771" s="8" t="str">
        <f t="shared" si="113"/>
        <v>Blank</v>
      </c>
      <c r="F6771">
        <f>_xlfn.XLOOKUP(C6771,'Wk no''s'!B:B,'Wk no''s'!C:C,FALSE)</f>
        <v>36</v>
      </c>
    </row>
    <row r="6772" spans="1:6" x14ac:dyDescent="0.25">
      <c r="A6772" t="s">
        <v>14201</v>
      </c>
      <c r="B6772">
        <v>0</v>
      </c>
      <c r="C6772" s="1">
        <v>45901</v>
      </c>
      <c r="D6772" t="s">
        <v>2</v>
      </c>
      <c r="E6772" s="8" t="str">
        <f t="shared" si="113"/>
        <v>Blank</v>
      </c>
      <c r="F6772">
        <f>_xlfn.XLOOKUP(C6772,'Wk no''s'!B:B,'Wk no''s'!C:C,FALSE)</f>
        <v>36</v>
      </c>
    </row>
    <row r="6773" spans="1:6" x14ac:dyDescent="0.25">
      <c r="A6773" t="s">
        <v>14202</v>
      </c>
      <c r="C6773" s="1">
        <v>45901</v>
      </c>
      <c r="D6773" t="s">
        <v>2</v>
      </c>
      <c r="E6773" s="8" t="str">
        <f t="shared" si="113"/>
        <v>Blank</v>
      </c>
      <c r="F6773">
        <f>_xlfn.XLOOKUP(C6773,'Wk no''s'!B:B,'Wk no''s'!C:C,FALSE)</f>
        <v>36</v>
      </c>
    </row>
    <row r="6774" spans="1:6" x14ac:dyDescent="0.25">
      <c r="A6774" t="s">
        <v>14203</v>
      </c>
      <c r="B6774">
        <v>0</v>
      </c>
      <c r="C6774" s="1">
        <v>45901</v>
      </c>
      <c r="D6774" t="s">
        <v>2</v>
      </c>
      <c r="E6774" s="8" t="str">
        <f t="shared" si="113"/>
        <v>Blank</v>
      </c>
      <c r="F6774">
        <f>_xlfn.XLOOKUP(C6774,'Wk no''s'!B:B,'Wk no''s'!C:C,FALSE)</f>
        <v>36</v>
      </c>
    </row>
    <row r="6775" spans="1:6" x14ac:dyDescent="0.25">
      <c r="A6775" t="s">
        <v>14204</v>
      </c>
      <c r="B6775">
        <v>0</v>
      </c>
      <c r="C6775" s="1">
        <v>45901</v>
      </c>
      <c r="D6775" t="s">
        <v>2</v>
      </c>
      <c r="E6775" s="8" t="str">
        <f t="shared" si="113"/>
        <v>Blank</v>
      </c>
      <c r="F6775">
        <f>_xlfn.XLOOKUP(C6775,'Wk no''s'!B:B,'Wk no''s'!C:C,FALSE)</f>
        <v>36</v>
      </c>
    </row>
    <row r="6776" spans="1:6" x14ac:dyDescent="0.25">
      <c r="A6776" t="s">
        <v>14205</v>
      </c>
      <c r="C6776" s="1">
        <v>45901</v>
      </c>
      <c r="D6776" t="s">
        <v>2</v>
      </c>
      <c r="E6776" s="8" t="str">
        <f t="shared" si="113"/>
        <v>Blank</v>
      </c>
      <c r="F6776">
        <f>_xlfn.XLOOKUP(C6776,'Wk no''s'!B:B,'Wk no''s'!C:C,FALSE)</f>
        <v>36</v>
      </c>
    </row>
    <row r="6777" spans="1:6" x14ac:dyDescent="0.25">
      <c r="A6777" t="s">
        <v>14206</v>
      </c>
      <c r="C6777" s="1">
        <v>45901</v>
      </c>
      <c r="D6777" t="s">
        <v>2</v>
      </c>
      <c r="E6777" s="8" t="str">
        <f t="shared" si="113"/>
        <v>Blank</v>
      </c>
      <c r="F6777">
        <f>_xlfn.XLOOKUP(C6777,'Wk no''s'!B:B,'Wk no''s'!C:C,FALSE)</f>
        <v>36</v>
      </c>
    </row>
    <row r="6778" spans="1:6" x14ac:dyDescent="0.25">
      <c r="A6778" t="s">
        <v>14207</v>
      </c>
      <c r="C6778" s="1">
        <v>45901</v>
      </c>
      <c r="D6778" t="s">
        <v>2</v>
      </c>
      <c r="E6778" s="8" t="str">
        <f t="shared" si="113"/>
        <v>Blank</v>
      </c>
      <c r="F6778">
        <f>_xlfn.XLOOKUP(C6778,'Wk no''s'!B:B,'Wk no''s'!C:C,FALSE)</f>
        <v>36</v>
      </c>
    </row>
    <row r="6779" spans="1:6" x14ac:dyDescent="0.25">
      <c r="A6779" t="s">
        <v>14208</v>
      </c>
      <c r="C6779" s="1">
        <v>45901</v>
      </c>
      <c r="D6779" t="s">
        <v>2</v>
      </c>
      <c r="E6779" s="8" t="str">
        <f t="shared" si="113"/>
        <v>Blank</v>
      </c>
      <c r="F6779">
        <f>_xlfn.XLOOKUP(C6779,'Wk no''s'!B:B,'Wk no''s'!C:C,FALSE)</f>
        <v>36</v>
      </c>
    </row>
    <row r="6780" spans="1:6" x14ac:dyDescent="0.25">
      <c r="A6780" t="s">
        <v>14209</v>
      </c>
      <c r="C6780" s="1">
        <v>45902</v>
      </c>
      <c r="D6780" t="s">
        <v>2</v>
      </c>
      <c r="E6780" s="8" t="str">
        <f t="shared" si="113"/>
        <v>Blank</v>
      </c>
      <c r="F6780">
        <f>_xlfn.XLOOKUP(C6780,'Wk no''s'!B:B,'Wk no''s'!C:C,FALSE)</f>
        <v>36</v>
      </c>
    </row>
    <row r="6781" spans="1:6" x14ac:dyDescent="0.25">
      <c r="A6781" t="s">
        <v>14210</v>
      </c>
      <c r="C6781" s="1">
        <v>45901</v>
      </c>
      <c r="D6781" t="s">
        <v>2</v>
      </c>
      <c r="E6781" s="8" t="str">
        <f t="shared" si="113"/>
        <v>Blank</v>
      </c>
      <c r="F6781">
        <f>_xlfn.XLOOKUP(C6781,'Wk no''s'!B:B,'Wk no''s'!C:C,FALSE)</f>
        <v>36</v>
      </c>
    </row>
    <row r="6782" spans="1:6" x14ac:dyDescent="0.25">
      <c r="A6782" t="s">
        <v>14211</v>
      </c>
      <c r="B6782">
        <v>0</v>
      </c>
      <c r="C6782" s="1">
        <v>45901</v>
      </c>
      <c r="D6782" t="s">
        <v>2</v>
      </c>
      <c r="E6782" s="8" t="str">
        <f t="shared" si="113"/>
        <v>Blank</v>
      </c>
      <c r="F6782">
        <f>_xlfn.XLOOKUP(C6782,'Wk no''s'!B:B,'Wk no''s'!C:C,FALSE)</f>
        <v>36</v>
      </c>
    </row>
    <row r="6783" spans="1:6" x14ac:dyDescent="0.25">
      <c r="A6783" t="s">
        <v>14212</v>
      </c>
      <c r="B6783">
        <v>0</v>
      </c>
      <c r="C6783" s="1">
        <v>45901</v>
      </c>
      <c r="D6783" t="s">
        <v>2</v>
      </c>
      <c r="E6783" s="8" t="str">
        <f t="shared" si="113"/>
        <v>Blank</v>
      </c>
      <c r="F6783">
        <f>_xlfn.XLOOKUP(C6783,'Wk no''s'!B:B,'Wk no''s'!C:C,FALSE)</f>
        <v>36</v>
      </c>
    </row>
    <row r="6784" spans="1:6" x14ac:dyDescent="0.25">
      <c r="A6784" t="s">
        <v>14213</v>
      </c>
      <c r="B6784">
        <v>0</v>
      </c>
      <c r="C6784" s="1">
        <v>45901</v>
      </c>
      <c r="D6784" t="s">
        <v>2</v>
      </c>
      <c r="E6784" s="8" t="str">
        <f t="shared" si="113"/>
        <v>Blank</v>
      </c>
      <c r="F6784">
        <f>_xlfn.XLOOKUP(C6784,'Wk no''s'!B:B,'Wk no''s'!C:C,FALSE)</f>
        <v>36</v>
      </c>
    </row>
    <row r="6785" spans="1:6" x14ac:dyDescent="0.25">
      <c r="A6785" t="s">
        <v>14214</v>
      </c>
      <c r="C6785" s="1">
        <v>45901</v>
      </c>
      <c r="D6785" t="s">
        <v>2</v>
      </c>
      <c r="E6785" s="8" t="str">
        <f t="shared" ref="E6785:E6848" si="114">IF(B6785=0,"Blank","Not Blank")</f>
        <v>Blank</v>
      </c>
      <c r="F6785">
        <f>_xlfn.XLOOKUP(C6785,'Wk no''s'!B:B,'Wk no''s'!C:C,FALSE)</f>
        <v>36</v>
      </c>
    </row>
    <row r="6786" spans="1:6" x14ac:dyDescent="0.25">
      <c r="A6786" t="s">
        <v>14215</v>
      </c>
      <c r="B6786">
        <v>32</v>
      </c>
      <c r="C6786" s="1">
        <v>45905</v>
      </c>
      <c r="D6786" t="s">
        <v>2</v>
      </c>
      <c r="E6786" s="8" t="str">
        <f t="shared" si="114"/>
        <v>Not Blank</v>
      </c>
      <c r="F6786">
        <f>_xlfn.XLOOKUP(C6786,'Wk no''s'!B:B,'Wk no''s'!C:C,FALSE)</f>
        <v>36</v>
      </c>
    </row>
    <row r="6787" spans="1:6" x14ac:dyDescent="0.25">
      <c r="A6787" t="s">
        <v>14216</v>
      </c>
      <c r="C6787" s="1">
        <v>45901</v>
      </c>
      <c r="D6787" t="s">
        <v>2</v>
      </c>
      <c r="E6787" s="8" t="str">
        <f t="shared" si="114"/>
        <v>Blank</v>
      </c>
      <c r="F6787">
        <f>_xlfn.XLOOKUP(C6787,'Wk no''s'!B:B,'Wk no''s'!C:C,FALSE)</f>
        <v>36</v>
      </c>
    </row>
    <row r="6788" spans="1:6" x14ac:dyDescent="0.25">
      <c r="A6788" t="s">
        <v>14217</v>
      </c>
      <c r="C6788" s="1">
        <v>45901</v>
      </c>
      <c r="D6788" t="s">
        <v>2</v>
      </c>
      <c r="E6788" s="8" t="str">
        <f t="shared" si="114"/>
        <v>Blank</v>
      </c>
      <c r="F6788">
        <f>_xlfn.XLOOKUP(C6788,'Wk no''s'!B:B,'Wk no''s'!C:C,FALSE)</f>
        <v>36</v>
      </c>
    </row>
    <row r="6789" spans="1:6" x14ac:dyDescent="0.25">
      <c r="A6789" t="s">
        <v>14218</v>
      </c>
      <c r="C6789" s="1">
        <v>45901</v>
      </c>
      <c r="D6789" t="s">
        <v>2</v>
      </c>
      <c r="E6789" s="8" t="str">
        <f t="shared" si="114"/>
        <v>Blank</v>
      </c>
      <c r="F6789">
        <f>_xlfn.XLOOKUP(C6789,'Wk no''s'!B:B,'Wk no''s'!C:C,FALSE)</f>
        <v>36</v>
      </c>
    </row>
    <row r="6790" spans="1:6" x14ac:dyDescent="0.25">
      <c r="A6790" t="s">
        <v>14219</v>
      </c>
      <c r="C6790" s="1">
        <v>45901</v>
      </c>
      <c r="D6790" t="s">
        <v>2</v>
      </c>
      <c r="E6790" s="8" t="str">
        <f t="shared" si="114"/>
        <v>Blank</v>
      </c>
      <c r="F6790">
        <f>_xlfn.XLOOKUP(C6790,'Wk no''s'!B:B,'Wk no''s'!C:C,FALSE)</f>
        <v>36</v>
      </c>
    </row>
    <row r="6791" spans="1:6" x14ac:dyDescent="0.25">
      <c r="A6791" t="s">
        <v>14220</v>
      </c>
      <c r="B6791">
        <v>0</v>
      </c>
      <c r="C6791" s="1">
        <v>45902</v>
      </c>
      <c r="D6791" t="s">
        <v>2</v>
      </c>
      <c r="E6791" s="8" t="str">
        <f t="shared" si="114"/>
        <v>Blank</v>
      </c>
      <c r="F6791">
        <f>_xlfn.XLOOKUP(C6791,'Wk no''s'!B:B,'Wk no''s'!C:C,FALSE)</f>
        <v>36</v>
      </c>
    </row>
    <row r="6792" spans="1:6" x14ac:dyDescent="0.25">
      <c r="A6792" t="s">
        <v>14221</v>
      </c>
      <c r="C6792" s="1">
        <v>45901</v>
      </c>
      <c r="D6792" t="s">
        <v>2</v>
      </c>
      <c r="E6792" s="8" t="str">
        <f t="shared" si="114"/>
        <v>Blank</v>
      </c>
      <c r="F6792">
        <f>_xlfn.XLOOKUP(C6792,'Wk no''s'!B:B,'Wk no''s'!C:C,FALSE)</f>
        <v>36</v>
      </c>
    </row>
    <row r="6793" spans="1:6" x14ac:dyDescent="0.25">
      <c r="A6793" t="s">
        <v>14222</v>
      </c>
      <c r="C6793" s="1">
        <v>45901</v>
      </c>
      <c r="D6793" t="s">
        <v>2</v>
      </c>
      <c r="E6793" s="8" t="str">
        <f t="shared" si="114"/>
        <v>Blank</v>
      </c>
      <c r="F6793">
        <f>_xlfn.XLOOKUP(C6793,'Wk no''s'!B:B,'Wk no''s'!C:C,FALSE)</f>
        <v>36</v>
      </c>
    </row>
    <row r="6794" spans="1:6" x14ac:dyDescent="0.25">
      <c r="A6794" t="s">
        <v>14223</v>
      </c>
      <c r="B6794">
        <v>0</v>
      </c>
      <c r="C6794" s="1">
        <v>45902</v>
      </c>
      <c r="D6794" t="s">
        <v>2</v>
      </c>
      <c r="E6794" s="8" t="str">
        <f t="shared" si="114"/>
        <v>Blank</v>
      </c>
      <c r="F6794">
        <f>_xlfn.XLOOKUP(C6794,'Wk no''s'!B:B,'Wk no''s'!C:C,FALSE)</f>
        <v>36</v>
      </c>
    </row>
    <row r="6795" spans="1:6" x14ac:dyDescent="0.25">
      <c r="A6795" t="s">
        <v>14224</v>
      </c>
      <c r="C6795" s="1">
        <v>45902</v>
      </c>
      <c r="D6795" t="s">
        <v>2</v>
      </c>
      <c r="E6795" s="8" t="str">
        <f t="shared" si="114"/>
        <v>Blank</v>
      </c>
      <c r="F6795">
        <f>_xlfn.XLOOKUP(C6795,'Wk no''s'!B:B,'Wk no''s'!C:C,FALSE)</f>
        <v>36</v>
      </c>
    </row>
    <row r="6796" spans="1:6" x14ac:dyDescent="0.25">
      <c r="A6796" t="s">
        <v>14225</v>
      </c>
      <c r="B6796">
        <v>0</v>
      </c>
      <c r="C6796" s="1">
        <v>45902</v>
      </c>
      <c r="D6796" t="s">
        <v>2</v>
      </c>
      <c r="E6796" s="8" t="str">
        <f t="shared" si="114"/>
        <v>Blank</v>
      </c>
      <c r="F6796">
        <f>_xlfn.XLOOKUP(C6796,'Wk no''s'!B:B,'Wk no''s'!C:C,FALSE)</f>
        <v>36</v>
      </c>
    </row>
    <row r="6797" spans="1:6" x14ac:dyDescent="0.25">
      <c r="A6797" t="s">
        <v>14226</v>
      </c>
      <c r="B6797">
        <v>0</v>
      </c>
      <c r="C6797" s="1">
        <v>45902</v>
      </c>
      <c r="D6797" t="s">
        <v>2</v>
      </c>
      <c r="E6797" s="8" t="str">
        <f t="shared" si="114"/>
        <v>Blank</v>
      </c>
      <c r="F6797">
        <f>_xlfn.XLOOKUP(C6797,'Wk no''s'!B:B,'Wk no''s'!C:C,FALSE)</f>
        <v>36</v>
      </c>
    </row>
    <row r="6798" spans="1:6" x14ac:dyDescent="0.25">
      <c r="A6798" t="s">
        <v>14227</v>
      </c>
      <c r="C6798" s="1">
        <v>45902</v>
      </c>
      <c r="D6798" t="s">
        <v>2</v>
      </c>
      <c r="E6798" s="8" t="str">
        <f t="shared" si="114"/>
        <v>Blank</v>
      </c>
      <c r="F6798">
        <f>_xlfn.XLOOKUP(C6798,'Wk no''s'!B:B,'Wk no''s'!C:C,FALSE)</f>
        <v>36</v>
      </c>
    </row>
    <row r="6799" spans="1:6" x14ac:dyDescent="0.25">
      <c r="A6799" t="s">
        <v>14228</v>
      </c>
      <c r="B6799">
        <v>0</v>
      </c>
      <c r="C6799" s="1">
        <v>45902</v>
      </c>
      <c r="D6799" t="s">
        <v>2</v>
      </c>
      <c r="E6799" s="8" t="str">
        <f t="shared" si="114"/>
        <v>Blank</v>
      </c>
      <c r="F6799">
        <f>_xlfn.XLOOKUP(C6799,'Wk no''s'!B:B,'Wk no''s'!C:C,FALSE)</f>
        <v>36</v>
      </c>
    </row>
    <row r="6800" spans="1:6" x14ac:dyDescent="0.25">
      <c r="A6800" t="s">
        <v>14229</v>
      </c>
      <c r="B6800">
        <v>0</v>
      </c>
      <c r="C6800" s="1">
        <v>45902</v>
      </c>
      <c r="D6800" t="s">
        <v>2</v>
      </c>
      <c r="E6800" s="8" t="str">
        <f t="shared" si="114"/>
        <v>Blank</v>
      </c>
      <c r="F6800">
        <f>_xlfn.XLOOKUP(C6800,'Wk no''s'!B:B,'Wk no''s'!C:C,FALSE)</f>
        <v>36</v>
      </c>
    </row>
    <row r="6801" spans="1:6" x14ac:dyDescent="0.25">
      <c r="A6801" t="s">
        <v>14230</v>
      </c>
      <c r="B6801">
        <v>0</v>
      </c>
      <c r="C6801" s="1">
        <v>45902</v>
      </c>
      <c r="D6801" t="s">
        <v>2</v>
      </c>
      <c r="E6801" s="8" t="str">
        <f t="shared" si="114"/>
        <v>Blank</v>
      </c>
      <c r="F6801">
        <f>_xlfn.XLOOKUP(C6801,'Wk no''s'!B:B,'Wk no''s'!C:C,FALSE)</f>
        <v>36</v>
      </c>
    </row>
    <row r="6802" spans="1:6" x14ac:dyDescent="0.25">
      <c r="A6802" t="s">
        <v>14231</v>
      </c>
      <c r="B6802">
        <v>0</v>
      </c>
      <c r="C6802" s="1">
        <v>45902</v>
      </c>
      <c r="D6802" t="s">
        <v>2</v>
      </c>
      <c r="E6802" s="8" t="str">
        <f t="shared" si="114"/>
        <v>Blank</v>
      </c>
      <c r="F6802">
        <f>_xlfn.XLOOKUP(C6802,'Wk no''s'!B:B,'Wk no''s'!C:C,FALSE)</f>
        <v>36</v>
      </c>
    </row>
    <row r="6803" spans="1:6" x14ac:dyDescent="0.25">
      <c r="A6803" t="s">
        <v>14232</v>
      </c>
      <c r="B6803">
        <v>0</v>
      </c>
      <c r="C6803" s="1">
        <v>45902</v>
      </c>
      <c r="D6803" t="s">
        <v>2</v>
      </c>
      <c r="E6803" s="8" t="str">
        <f t="shared" si="114"/>
        <v>Blank</v>
      </c>
      <c r="F6803">
        <f>_xlfn.XLOOKUP(C6803,'Wk no''s'!B:B,'Wk no''s'!C:C,FALSE)</f>
        <v>36</v>
      </c>
    </row>
    <row r="6804" spans="1:6" x14ac:dyDescent="0.25">
      <c r="A6804" t="s">
        <v>14233</v>
      </c>
      <c r="C6804" s="1">
        <v>45902</v>
      </c>
      <c r="D6804" t="s">
        <v>2</v>
      </c>
      <c r="E6804" s="8" t="str">
        <f t="shared" si="114"/>
        <v>Blank</v>
      </c>
      <c r="F6804">
        <f>_xlfn.XLOOKUP(C6804,'Wk no''s'!B:B,'Wk no''s'!C:C,FALSE)</f>
        <v>36</v>
      </c>
    </row>
    <row r="6805" spans="1:6" x14ac:dyDescent="0.25">
      <c r="A6805" t="s">
        <v>14234</v>
      </c>
      <c r="B6805">
        <v>0</v>
      </c>
      <c r="C6805" s="1">
        <v>45902</v>
      </c>
      <c r="D6805" t="s">
        <v>2</v>
      </c>
      <c r="E6805" s="8" t="str">
        <f t="shared" si="114"/>
        <v>Blank</v>
      </c>
      <c r="F6805">
        <f>_xlfn.XLOOKUP(C6805,'Wk no''s'!B:B,'Wk no''s'!C:C,FALSE)</f>
        <v>36</v>
      </c>
    </row>
    <row r="6806" spans="1:6" x14ac:dyDescent="0.25">
      <c r="A6806" t="s">
        <v>14235</v>
      </c>
      <c r="B6806">
        <v>0</v>
      </c>
      <c r="C6806" s="1">
        <v>45903</v>
      </c>
      <c r="D6806" t="s">
        <v>2</v>
      </c>
      <c r="E6806" s="8" t="str">
        <f t="shared" si="114"/>
        <v>Blank</v>
      </c>
      <c r="F6806">
        <f>_xlfn.XLOOKUP(C6806,'Wk no''s'!B:B,'Wk no''s'!C:C,FALSE)</f>
        <v>36</v>
      </c>
    </row>
    <row r="6807" spans="1:6" x14ac:dyDescent="0.25">
      <c r="A6807" t="s">
        <v>14236</v>
      </c>
      <c r="C6807" s="1">
        <v>45902</v>
      </c>
      <c r="D6807" t="s">
        <v>2</v>
      </c>
      <c r="E6807" s="8" t="str">
        <f t="shared" si="114"/>
        <v>Blank</v>
      </c>
      <c r="F6807">
        <f>_xlfn.XLOOKUP(C6807,'Wk no''s'!B:B,'Wk no''s'!C:C,FALSE)</f>
        <v>36</v>
      </c>
    </row>
    <row r="6808" spans="1:6" x14ac:dyDescent="0.25">
      <c r="A6808" t="s">
        <v>14237</v>
      </c>
      <c r="C6808" s="1">
        <v>45902</v>
      </c>
      <c r="D6808" t="s">
        <v>2</v>
      </c>
      <c r="E6808" s="8" t="str">
        <f t="shared" si="114"/>
        <v>Blank</v>
      </c>
      <c r="F6808">
        <f>_xlfn.XLOOKUP(C6808,'Wk no''s'!B:B,'Wk no''s'!C:C,FALSE)</f>
        <v>36</v>
      </c>
    </row>
    <row r="6809" spans="1:6" x14ac:dyDescent="0.25">
      <c r="A6809" t="s">
        <v>14238</v>
      </c>
      <c r="C6809" s="1">
        <v>45902</v>
      </c>
      <c r="D6809" t="s">
        <v>2</v>
      </c>
      <c r="E6809" s="8" t="str">
        <f t="shared" si="114"/>
        <v>Blank</v>
      </c>
      <c r="F6809">
        <f>_xlfn.XLOOKUP(C6809,'Wk no''s'!B:B,'Wk no''s'!C:C,FALSE)</f>
        <v>36</v>
      </c>
    </row>
    <row r="6810" spans="1:6" x14ac:dyDescent="0.25">
      <c r="A6810" t="s">
        <v>14239</v>
      </c>
      <c r="C6810" s="1">
        <v>45902</v>
      </c>
      <c r="D6810" t="s">
        <v>2</v>
      </c>
      <c r="E6810" s="8" t="str">
        <f t="shared" si="114"/>
        <v>Blank</v>
      </c>
      <c r="F6810">
        <f>_xlfn.XLOOKUP(C6810,'Wk no''s'!B:B,'Wk no''s'!C:C,FALSE)</f>
        <v>36</v>
      </c>
    </row>
    <row r="6811" spans="1:6" x14ac:dyDescent="0.25">
      <c r="A6811" t="s">
        <v>14240</v>
      </c>
      <c r="B6811">
        <v>0</v>
      </c>
      <c r="C6811" s="1">
        <v>45902</v>
      </c>
      <c r="D6811" t="s">
        <v>2</v>
      </c>
      <c r="E6811" s="8" t="str">
        <f t="shared" si="114"/>
        <v>Blank</v>
      </c>
      <c r="F6811">
        <f>_xlfn.XLOOKUP(C6811,'Wk no''s'!B:B,'Wk no''s'!C:C,FALSE)</f>
        <v>36</v>
      </c>
    </row>
    <row r="6812" spans="1:6" x14ac:dyDescent="0.25">
      <c r="A6812" t="s">
        <v>14241</v>
      </c>
      <c r="B6812">
        <v>16</v>
      </c>
      <c r="C6812" s="1">
        <v>45904</v>
      </c>
      <c r="D6812" t="s">
        <v>2</v>
      </c>
      <c r="E6812" s="8" t="str">
        <f t="shared" si="114"/>
        <v>Not Blank</v>
      </c>
      <c r="F6812">
        <f>_xlfn.XLOOKUP(C6812,'Wk no''s'!B:B,'Wk no''s'!C:C,FALSE)</f>
        <v>36</v>
      </c>
    </row>
    <row r="6813" spans="1:6" x14ac:dyDescent="0.25">
      <c r="A6813" t="s">
        <v>14242</v>
      </c>
      <c r="B6813">
        <v>0</v>
      </c>
      <c r="C6813" s="1">
        <v>45902</v>
      </c>
      <c r="D6813" t="s">
        <v>2</v>
      </c>
      <c r="E6813" s="8" t="str">
        <f t="shared" si="114"/>
        <v>Blank</v>
      </c>
      <c r="F6813">
        <f>_xlfn.XLOOKUP(C6813,'Wk no''s'!B:B,'Wk no''s'!C:C,FALSE)</f>
        <v>36</v>
      </c>
    </row>
    <row r="6814" spans="1:6" x14ac:dyDescent="0.25">
      <c r="A6814" t="s">
        <v>14243</v>
      </c>
      <c r="B6814">
        <v>0</v>
      </c>
      <c r="C6814" s="1">
        <v>45902</v>
      </c>
      <c r="D6814" t="s">
        <v>2</v>
      </c>
      <c r="E6814" s="8" t="str">
        <f t="shared" si="114"/>
        <v>Blank</v>
      </c>
      <c r="F6814">
        <f>_xlfn.XLOOKUP(C6814,'Wk no''s'!B:B,'Wk no''s'!C:C,FALSE)</f>
        <v>36</v>
      </c>
    </row>
    <row r="6815" spans="1:6" x14ac:dyDescent="0.25">
      <c r="A6815" t="s">
        <v>14244</v>
      </c>
      <c r="C6815" s="1">
        <v>45902</v>
      </c>
      <c r="D6815" t="s">
        <v>2</v>
      </c>
      <c r="E6815" s="8" t="str">
        <f t="shared" si="114"/>
        <v>Blank</v>
      </c>
      <c r="F6815">
        <f>_xlfn.XLOOKUP(C6815,'Wk no''s'!B:B,'Wk no''s'!C:C,FALSE)</f>
        <v>36</v>
      </c>
    </row>
    <row r="6816" spans="1:6" x14ac:dyDescent="0.25">
      <c r="A6816" t="s">
        <v>14245</v>
      </c>
      <c r="C6816" s="1">
        <v>45902</v>
      </c>
      <c r="D6816" t="s">
        <v>2</v>
      </c>
      <c r="E6816" s="8" t="str">
        <f t="shared" si="114"/>
        <v>Blank</v>
      </c>
      <c r="F6816">
        <f>_xlfn.XLOOKUP(C6816,'Wk no''s'!B:B,'Wk no''s'!C:C,FALSE)</f>
        <v>36</v>
      </c>
    </row>
    <row r="6817" spans="1:6" x14ac:dyDescent="0.25">
      <c r="A6817" t="s">
        <v>14246</v>
      </c>
      <c r="C6817" s="1">
        <v>45902</v>
      </c>
      <c r="D6817" t="s">
        <v>2</v>
      </c>
      <c r="E6817" s="8" t="str">
        <f t="shared" si="114"/>
        <v>Blank</v>
      </c>
      <c r="F6817">
        <f>_xlfn.XLOOKUP(C6817,'Wk no''s'!B:B,'Wk no''s'!C:C,FALSE)</f>
        <v>36</v>
      </c>
    </row>
    <row r="6818" spans="1:6" x14ac:dyDescent="0.25">
      <c r="A6818" t="s">
        <v>14247</v>
      </c>
      <c r="B6818">
        <v>0</v>
      </c>
      <c r="C6818" s="1">
        <v>45902</v>
      </c>
      <c r="D6818" t="s">
        <v>2</v>
      </c>
      <c r="E6818" s="8" t="str">
        <f t="shared" si="114"/>
        <v>Blank</v>
      </c>
      <c r="F6818">
        <f>_xlfn.XLOOKUP(C6818,'Wk no''s'!B:B,'Wk no''s'!C:C,FALSE)</f>
        <v>36</v>
      </c>
    </row>
    <row r="6819" spans="1:6" x14ac:dyDescent="0.25">
      <c r="A6819" t="s">
        <v>14248</v>
      </c>
      <c r="C6819" s="1">
        <v>45902</v>
      </c>
      <c r="D6819" t="s">
        <v>2</v>
      </c>
      <c r="E6819" s="8" t="str">
        <f t="shared" si="114"/>
        <v>Blank</v>
      </c>
      <c r="F6819">
        <f>_xlfn.XLOOKUP(C6819,'Wk no''s'!B:B,'Wk no''s'!C:C,FALSE)</f>
        <v>36</v>
      </c>
    </row>
    <row r="6820" spans="1:6" x14ac:dyDescent="0.25">
      <c r="A6820" t="s">
        <v>14249</v>
      </c>
      <c r="B6820">
        <v>0</v>
      </c>
      <c r="C6820" s="1">
        <v>45902</v>
      </c>
      <c r="D6820" t="s">
        <v>2</v>
      </c>
      <c r="E6820" s="8" t="str">
        <f t="shared" si="114"/>
        <v>Blank</v>
      </c>
      <c r="F6820">
        <f>_xlfn.XLOOKUP(C6820,'Wk no''s'!B:B,'Wk no''s'!C:C,FALSE)</f>
        <v>36</v>
      </c>
    </row>
    <row r="6821" spans="1:6" x14ac:dyDescent="0.25">
      <c r="A6821" t="s">
        <v>14250</v>
      </c>
      <c r="B6821">
        <v>0</v>
      </c>
      <c r="C6821" s="1">
        <v>45902</v>
      </c>
      <c r="D6821" t="s">
        <v>2</v>
      </c>
      <c r="E6821" s="8" t="str">
        <f t="shared" si="114"/>
        <v>Blank</v>
      </c>
      <c r="F6821">
        <f>_xlfn.XLOOKUP(C6821,'Wk no''s'!B:B,'Wk no''s'!C:C,FALSE)</f>
        <v>36</v>
      </c>
    </row>
    <row r="6822" spans="1:6" x14ac:dyDescent="0.25">
      <c r="A6822" t="s">
        <v>14251</v>
      </c>
      <c r="B6822">
        <v>0</v>
      </c>
      <c r="C6822" s="1">
        <v>45902</v>
      </c>
      <c r="D6822" t="s">
        <v>2</v>
      </c>
      <c r="E6822" s="8" t="str">
        <f t="shared" si="114"/>
        <v>Blank</v>
      </c>
      <c r="F6822">
        <f>_xlfn.XLOOKUP(C6822,'Wk no''s'!B:B,'Wk no''s'!C:C,FALSE)</f>
        <v>36</v>
      </c>
    </row>
    <row r="6823" spans="1:6" x14ac:dyDescent="0.25">
      <c r="A6823" t="s">
        <v>14252</v>
      </c>
      <c r="C6823" s="1">
        <v>45902</v>
      </c>
      <c r="D6823" t="s">
        <v>2</v>
      </c>
      <c r="E6823" s="8" t="str">
        <f t="shared" si="114"/>
        <v>Blank</v>
      </c>
      <c r="F6823">
        <f>_xlfn.XLOOKUP(C6823,'Wk no''s'!B:B,'Wk no''s'!C:C,FALSE)</f>
        <v>36</v>
      </c>
    </row>
    <row r="6824" spans="1:6" x14ac:dyDescent="0.25">
      <c r="A6824" t="s">
        <v>14253</v>
      </c>
      <c r="B6824">
        <v>0</v>
      </c>
      <c r="C6824" s="1">
        <v>45902</v>
      </c>
      <c r="D6824" t="s">
        <v>2</v>
      </c>
      <c r="E6824" s="8" t="str">
        <f t="shared" si="114"/>
        <v>Blank</v>
      </c>
      <c r="F6824">
        <f>_xlfn.XLOOKUP(C6824,'Wk no''s'!B:B,'Wk no''s'!C:C,FALSE)</f>
        <v>36</v>
      </c>
    </row>
    <row r="6825" spans="1:6" x14ac:dyDescent="0.25">
      <c r="A6825" t="s">
        <v>14254</v>
      </c>
      <c r="C6825" s="1">
        <v>45902</v>
      </c>
      <c r="D6825" t="s">
        <v>2</v>
      </c>
      <c r="E6825" s="8" t="str">
        <f t="shared" si="114"/>
        <v>Blank</v>
      </c>
      <c r="F6825">
        <f>_xlfn.XLOOKUP(C6825,'Wk no''s'!B:B,'Wk no''s'!C:C,FALSE)</f>
        <v>36</v>
      </c>
    </row>
    <row r="6826" spans="1:6" x14ac:dyDescent="0.25">
      <c r="A6826" t="s">
        <v>14255</v>
      </c>
      <c r="B6826">
        <v>8</v>
      </c>
      <c r="C6826" s="1">
        <v>45903</v>
      </c>
      <c r="D6826" t="s">
        <v>2</v>
      </c>
      <c r="E6826" s="8" t="str">
        <f t="shared" si="114"/>
        <v>Not Blank</v>
      </c>
      <c r="F6826">
        <f>_xlfn.XLOOKUP(C6826,'Wk no''s'!B:B,'Wk no''s'!C:C,FALSE)</f>
        <v>36</v>
      </c>
    </row>
    <row r="6827" spans="1:6" x14ac:dyDescent="0.25">
      <c r="A6827" t="s">
        <v>14256</v>
      </c>
      <c r="B6827">
        <v>0</v>
      </c>
      <c r="C6827" s="1">
        <v>45903</v>
      </c>
      <c r="D6827" t="s">
        <v>2</v>
      </c>
      <c r="E6827" s="8" t="str">
        <f t="shared" si="114"/>
        <v>Blank</v>
      </c>
      <c r="F6827">
        <f>_xlfn.XLOOKUP(C6827,'Wk no''s'!B:B,'Wk no''s'!C:C,FALSE)</f>
        <v>36</v>
      </c>
    </row>
    <row r="6828" spans="1:6" x14ac:dyDescent="0.25">
      <c r="A6828" t="s">
        <v>14257</v>
      </c>
      <c r="B6828">
        <v>16</v>
      </c>
      <c r="C6828" s="1">
        <v>45903</v>
      </c>
      <c r="D6828" t="s">
        <v>2</v>
      </c>
      <c r="E6828" s="8" t="str">
        <f t="shared" si="114"/>
        <v>Not Blank</v>
      </c>
      <c r="F6828">
        <f>_xlfn.XLOOKUP(C6828,'Wk no''s'!B:B,'Wk no''s'!C:C,FALSE)</f>
        <v>36</v>
      </c>
    </row>
    <row r="6829" spans="1:6" x14ac:dyDescent="0.25">
      <c r="A6829" t="s">
        <v>14258</v>
      </c>
      <c r="B6829">
        <v>0</v>
      </c>
      <c r="C6829" s="1">
        <v>45903</v>
      </c>
      <c r="D6829" t="s">
        <v>2</v>
      </c>
      <c r="E6829" s="8" t="str">
        <f t="shared" si="114"/>
        <v>Blank</v>
      </c>
      <c r="F6829">
        <f>_xlfn.XLOOKUP(C6829,'Wk no''s'!B:B,'Wk no''s'!C:C,FALSE)</f>
        <v>36</v>
      </c>
    </row>
    <row r="6830" spans="1:6" x14ac:dyDescent="0.25">
      <c r="A6830" t="s">
        <v>14259</v>
      </c>
      <c r="B6830">
        <v>16</v>
      </c>
      <c r="C6830" s="1">
        <v>45905</v>
      </c>
      <c r="D6830" t="s">
        <v>2</v>
      </c>
      <c r="E6830" s="8" t="str">
        <f t="shared" si="114"/>
        <v>Not Blank</v>
      </c>
      <c r="F6830">
        <f>_xlfn.XLOOKUP(C6830,'Wk no''s'!B:B,'Wk no''s'!C:C,FALSE)</f>
        <v>36</v>
      </c>
    </row>
    <row r="6831" spans="1:6" x14ac:dyDescent="0.25">
      <c r="A6831" t="s">
        <v>14260</v>
      </c>
      <c r="C6831" s="1">
        <v>45903</v>
      </c>
      <c r="D6831" t="s">
        <v>2</v>
      </c>
      <c r="E6831" s="8" t="str">
        <f t="shared" si="114"/>
        <v>Blank</v>
      </c>
      <c r="F6831">
        <f>_xlfn.XLOOKUP(C6831,'Wk no''s'!B:B,'Wk no''s'!C:C,FALSE)</f>
        <v>36</v>
      </c>
    </row>
    <row r="6832" spans="1:6" x14ac:dyDescent="0.25">
      <c r="A6832" t="s">
        <v>14261</v>
      </c>
      <c r="C6832" s="1">
        <v>45903</v>
      </c>
      <c r="D6832" t="s">
        <v>2</v>
      </c>
      <c r="E6832" s="8" t="str">
        <f t="shared" si="114"/>
        <v>Blank</v>
      </c>
      <c r="F6832">
        <f>_xlfn.XLOOKUP(C6832,'Wk no''s'!B:B,'Wk no''s'!C:C,FALSE)</f>
        <v>36</v>
      </c>
    </row>
    <row r="6833" spans="1:6" x14ac:dyDescent="0.25">
      <c r="A6833" t="s">
        <v>14262</v>
      </c>
      <c r="C6833" s="1">
        <v>45903</v>
      </c>
      <c r="D6833" t="s">
        <v>2</v>
      </c>
      <c r="E6833" s="8" t="str">
        <f t="shared" si="114"/>
        <v>Blank</v>
      </c>
      <c r="F6833">
        <f>_xlfn.XLOOKUP(C6833,'Wk no''s'!B:B,'Wk no''s'!C:C,FALSE)</f>
        <v>36</v>
      </c>
    </row>
    <row r="6834" spans="1:6" x14ac:dyDescent="0.25">
      <c r="A6834" t="s">
        <v>14263</v>
      </c>
      <c r="C6834" s="1">
        <v>45903</v>
      </c>
      <c r="D6834" t="s">
        <v>2</v>
      </c>
      <c r="E6834" s="8" t="str">
        <f t="shared" si="114"/>
        <v>Blank</v>
      </c>
      <c r="F6834">
        <f>_xlfn.XLOOKUP(C6834,'Wk no''s'!B:B,'Wk no''s'!C:C,FALSE)</f>
        <v>36</v>
      </c>
    </row>
    <row r="6835" spans="1:6" x14ac:dyDescent="0.25">
      <c r="A6835" t="s">
        <v>14264</v>
      </c>
      <c r="C6835" s="1">
        <v>45903</v>
      </c>
      <c r="D6835" t="s">
        <v>2</v>
      </c>
      <c r="E6835" s="8" t="str">
        <f t="shared" si="114"/>
        <v>Blank</v>
      </c>
      <c r="F6835">
        <f>_xlfn.XLOOKUP(C6835,'Wk no''s'!B:B,'Wk no''s'!C:C,FALSE)</f>
        <v>36</v>
      </c>
    </row>
    <row r="6836" spans="1:6" x14ac:dyDescent="0.25">
      <c r="A6836" t="s">
        <v>14265</v>
      </c>
      <c r="C6836" s="1">
        <v>45903</v>
      </c>
      <c r="D6836" t="s">
        <v>2</v>
      </c>
      <c r="E6836" s="8" t="str">
        <f t="shared" si="114"/>
        <v>Blank</v>
      </c>
      <c r="F6836">
        <f>_xlfn.XLOOKUP(C6836,'Wk no''s'!B:B,'Wk no''s'!C:C,FALSE)</f>
        <v>36</v>
      </c>
    </row>
    <row r="6837" spans="1:6" x14ac:dyDescent="0.25">
      <c r="A6837" t="s">
        <v>14266</v>
      </c>
      <c r="B6837">
        <v>0</v>
      </c>
      <c r="C6837" s="1">
        <v>45903</v>
      </c>
      <c r="D6837" t="s">
        <v>2</v>
      </c>
      <c r="E6837" s="8" t="str">
        <f t="shared" si="114"/>
        <v>Blank</v>
      </c>
      <c r="F6837">
        <f>_xlfn.XLOOKUP(C6837,'Wk no''s'!B:B,'Wk no''s'!C:C,FALSE)</f>
        <v>36</v>
      </c>
    </row>
    <row r="6838" spans="1:6" x14ac:dyDescent="0.25">
      <c r="A6838" t="s">
        <v>14267</v>
      </c>
      <c r="C6838" s="1">
        <v>45903</v>
      </c>
      <c r="D6838" t="s">
        <v>2</v>
      </c>
      <c r="E6838" s="8" t="str">
        <f t="shared" si="114"/>
        <v>Blank</v>
      </c>
      <c r="F6838">
        <f>_xlfn.XLOOKUP(C6838,'Wk no''s'!B:B,'Wk no''s'!C:C,FALSE)</f>
        <v>36</v>
      </c>
    </row>
    <row r="6839" spans="1:6" x14ac:dyDescent="0.25">
      <c r="A6839" t="s">
        <v>14268</v>
      </c>
      <c r="B6839">
        <v>0</v>
      </c>
      <c r="C6839" s="1">
        <v>45903</v>
      </c>
      <c r="D6839" t="s">
        <v>2</v>
      </c>
      <c r="E6839" s="8" t="str">
        <f t="shared" si="114"/>
        <v>Blank</v>
      </c>
      <c r="F6839">
        <f>_xlfn.XLOOKUP(C6839,'Wk no''s'!B:B,'Wk no''s'!C:C,FALSE)</f>
        <v>36</v>
      </c>
    </row>
    <row r="6840" spans="1:6" x14ac:dyDescent="0.25">
      <c r="A6840" t="s">
        <v>14269</v>
      </c>
      <c r="B6840">
        <v>8</v>
      </c>
      <c r="C6840" s="1">
        <v>45904</v>
      </c>
      <c r="D6840" t="s">
        <v>2</v>
      </c>
      <c r="E6840" s="8" t="str">
        <f t="shared" si="114"/>
        <v>Not Blank</v>
      </c>
      <c r="F6840">
        <f>_xlfn.XLOOKUP(C6840,'Wk no''s'!B:B,'Wk no''s'!C:C,FALSE)</f>
        <v>36</v>
      </c>
    </row>
    <row r="6841" spans="1:6" x14ac:dyDescent="0.25">
      <c r="A6841" t="s">
        <v>14270</v>
      </c>
      <c r="C6841" s="1">
        <v>45903</v>
      </c>
      <c r="D6841" t="s">
        <v>2</v>
      </c>
      <c r="E6841" s="8" t="str">
        <f t="shared" si="114"/>
        <v>Blank</v>
      </c>
      <c r="F6841">
        <f>_xlfn.XLOOKUP(C6841,'Wk no''s'!B:B,'Wk no''s'!C:C,FALSE)</f>
        <v>36</v>
      </c>
    </row>
    <row r="6842" spans="1:6" x14ac:dyDescent="0.25">
      <c r="A6842" t="s">
        <v>14271</v>
      </c>
      <c r="B6842">
        <v>0</v>
      </c>
      <c r="C6842" s="1">
        <v>45903</v>
      </c>
      <c r="D6842" t="s">
        <v>2</v>
      </c>
      <c r="E6842" s="8" t="str">
        <f t="shared" si="114"/>
        <v>Blank</v>
      </c>
      <c r="F6842">
        <f>_xlfn.XLOOKUP(C6842,'Wk no''s'!B:B,'Wk no''s'!C:C,FALSE)</f>
        <v>36</v>
      </c>
    </row>
    <row r="6843" spans="1:6" x14ac:dyDescent="0.25">
      <c r="A6843" t="s">
        <v>14272</v>
      </c>
      <c r="B6843">
        <v>0</v>
      </c>
      <c r="C6843" s="1">
        <v>45903</v>
      </c>
      <c r="D6843" t="s">
        <v>2</v>
      </c>
      <c r="E6843" s="8" t="str">
        <f t="shared" si="114"/>
        <v>Blank</v>
      </c>
      <c r="F6843">
        <f>_xlfn.XLOOKUP(C6843,'Wk no''s'!B:B,'Wk no''s'!C:C,FALSE)</f>
        <v>36</v>
      </c>
    </row>
    <row r="6844" spans="1:6" x14ac:dyDescent="0.25">
      <c r="A6844" t="s">
        <v>14273</v>
      </c>
      <c r="B6844">
        <v>8</v>
      </c>
      <c r="C6844" s="1">
        <v>45904</v>
      </c>
      <c r="D6844" t="s">
        <v>2</v>
      </c>
      <c r="E6844" s="8" t="str">
        <f t="shared" si="114"/>
        <v>Not Blank</v>
      </c>
      <c r="F6844">
        <f>_xlfn.XLOOKUP(C6844,'Wk no''s'!B:B,'Wk no''s'!C:C,FALSE)</f>
        <v>36</v>
      </c>
    </row>
    <row r="6845" spans="1:6" x14ac:dyDescent="0.25">
      <c r="A6845" t="s">
        <v>14274</v>
      </c>
      <c r="C6845" s="1">
        <v>45903</v>
      </c>
      <c r="D6845" t="s">
        <v>2</v>
      </c>
      <c r="E6845" s="8" t="str">
        <f t="shared" si="114"/>
        <v>Blank</v>
      </c>
      <c r="F6845">
        <f>_xlfn.XLOOKUP(C6845,'Wk no''s'!B:B,'Wk no''s'!C:C,FALSE)</f>
        <v>36</v>
      </c>
    </row>
    <row r="6846" spans="1:6" x14ac:dyDescent="0.25">
      <c r="A6846" t="s">
        <v>14275</v>
      </c>
      <c r="B6846">
        <v>8</v>
      </c>
      <c r="C6846" s="1">
        <v>45904</v>
      </c>
      <c r="D6846" t="s">
        <v>2</v>
      </c>
      <c r="E6846" s="8" t="str">
        <f t="shared" si="114"/>
        <v>Not Blank</v>
      </c>
      <c r="F6846">
        <f>_xlfn.XLOOKUP(C6846,'Wk no''s'!B:B,'Wk no''s'!C:C,FALSE)</f>
        <v>36</v>
      </c>
    </row>
    <row r="6847" spans="1:6" x14ac:dyDescent="0.25">
      <c r="A6847" t="s">
        <v>14276</v>
      </c>
      <c r="C6847" s="1">
        <v>45903</v>
      </c>
      <c r="D6847" t="s">
        <v>2</v>
      </c>
      <c r="E6847" s="8" t="str">
        <f t="shared" si="114"/>
        <v>Blank</v>
      </c>
      <c r="F6847">
        <f>_xlfn.XLOOKUP(C6847,'Wk no''s'!B:B,'Wk no''s'!C:C,FALSE)</f>
        <v>36</v>
      </c>
    </row>
    <row r="6848" spans="1:6" x14ac:dyDescent="0.25">
      <c r="A6848" t="s">
        <v>14277</v>
      </c>
      <c r="B6848">
        <v>8</v>
      </c>
      <c r="C6848" s="1">
        <v>45904</v>
      </c>
      <c r="D6848" t="s">
        <v>2</v>
      </c>
      <c r="E6848" s="8" t="str">
        <f t="shared" si="114"/>
        <v>Not Blank</v>
      </c>
      <c r="F6848">
        <f>_xlfn.XLOOKUP(C6848,'Wk no''s'!B:B,'Wk no''s'!C:C,FALSE)</f>
        <v>36</v>
      </c>
    </row>
    <row r="6849" spans="1:6" x14ac:dyDescent="0.25">
      <c r="A6849" t="s">
        <v>14278</v>
      </c>
      <c r="B6849">
        <v>0</v>
      </c>
      <c r="C6849" s="1">
        <v>45903</v>
      </c>
      <c r="D6849" t="s">
        <v>2</v>
      </c>
      <c r="E6849" s="8" t="str">
        <f t="shared" ref="E6849:E6912" si="115">IF(B6849=0,"Blank","Not Blank")</f>
        <v>Blank</v>
      </c>
      <c r="F6849">
        <f>_xlfn.XLOOKUP(C6849,'Wk no''s'!B:B,'Wk no''s'!C:C,FALSE)</f>
        <v>36</v>
      </c>
    </row>
    <row r="6850" spans="1:6" x14ac:dyDescent="0.25">
      <c r="A6850" t="s">
        <v>14279</v>
      </c>
      <c r="C6850" s="1">
        <v>45904</v>
      </c>
      <c r="D6850" t="s">
        <v>2</v>
      </c>
      <c r="E6850" s="8" t="str">
        <f t="shared" si="115"/>
        <v>Blank</v>
      </c>
      <c r="F6850">
        <f>_xlfn.XLOOKUP(C6850,'Wk no''s'!B:B,'Wk no''s'!C:C,FALSE)</f>
        <v>36</v>
      </c>
    </row>
    <row r="6851" spans="1:6" x14ac:dyDescent="0.25">
      <c r="A6851" t="s">
        <v>14280</v>
      </c>
      <c r="C6851" s="1">
        <v>45904</v>
      </c>
      <c r="D6851" t="s">
        <v>2</v>
      </c>
      <c r="E6851" s="8" t="str">
        <f t="shared" si="115"/>
        <v>Blank</v>
      </c>
      <c r="F6851">
        <f>_xlfn.XLOOKUP(C6851,'Wk no''s'!B:B,'Wk no''s'!C:C,FALSE)</f>
        <v>36</v>
      </c>
    </row>
    <row r="6852" spans="1:6" x14ac:dyDescent="0.25">
      <c r="A6852" t="s">
        <v>14281</v>
      </c>
      <c r="B6852">
        <v>0</v>
      </c>
      <c r="C6852" s="1">
        <v>45904</v>
      </c>
      <c r="D6852" t="s">
        <v>2</v>
      </c>
      <c r="E6852" s="8" t="str">
        <f t="shared" si="115"/>
        <v>Blank</v>
      </c>
      <c r="F6852">
        <f>_xlfn.XLOOKUP(C6852,'Wk no''s'!B:B,'Wk no''s'!C:C,FALSE)</f>
        <v>36</v>
      </c>
    </row>
    <row r="6853" spans="1:6" x14ac:dyDescent="0.25">
      <c r="A6853" t="s">
        <v>14282</v>
      </c>
      <c r="C6853" s="1">
        <v>45904</v>
      </c>
      <c r="D6853" t="s">
        <v>2</v>
      </c>
      <c r="E6853" s="8" t="str">
        <f t="shared" si="115"/>
        <v>Blank</v>
      </c>
      <c r="F6853">
        <f>_xlfn.XLOOKUP(C6853,'Wk no''s'!B:B,'Wk no''s'!C:C,FALSE)</f>
        <v>36</v>
      </c>
    </row>
    <row r="6854" spans="1:6" x14ac:dyDescent="0.25">
      <c r="A6854" t="s">
        <v>14283</v>
      </c>
      <c r="C6854" s="1">
        <v>45904</v>
      </c>
      <c r="D6854" t="s">
        <v>2</v>
      </c>
      <c r="E6854" s="8" t="str">
        <f t="shared" si="115"/>
        <v>Blank</v>
      </c>
      <c r="F6854">
        <f>_xlfn.XLOOKUP(C6854,'Wk no''s'!B:B,'Wk no''s'!C:C,FALSE)</f>
        <v>36</v>
      </c>
    </row>
    <row r="6855" spans="1:6" x14ac:dyDescent="0.25">
      <c r="A6855" t="s">
        <v>14284</v>
      </c>
      <c r="B6855">
        <v>0</v>
      </c>
      <c r="C6855" s="1">
        <v>45904</v>
      </c>
      <c r="D6855" t="s">
        <v>2</v>
      </c>
      <c r="E6855" s="8" t="str">
        <f t="shared" si="115"/>
        <v>Blank</v>
      </c>
      <c r="F6855">
        <f>_xlfn.XLOOKUP(C6855,'Wk no''s'!B:B,'Wk no''s'!C:C,FALSE)</f>
        <v>36</v>
      </c>
    </row>
    <row r="6856" spans="1:6" x14ac:dyDescent="0.25">
      <c r="A6856" t="s">
        <v>14285</v>
      </c>
      <c r="C6856" s="1">
        <v>45904</v>
      </c>
      <c r="D6856" t="s">
        <v>2</v>
      </c>
      <c r="E6856" s="8" t="str">
        <f t="shared" si="115"/>
        <v>Blank</v>
      </c>
      <c r="F6856">
        <f>_xlfn.XLOOKUP(C6856,'Wk no''s'!B:B,'Wk no''s'!C:C,FALSE)</f>
        <v>36</v>
      </c>
    </row>
    <row r="6857" spans="1:6" x14ac:dyDescent="0.25">
      <c r="A6857" t="s">
        <v>14286</v>
      </c>
      <c r="B6857">
        <v>0</v>
      </c>
      <c r="C6857" s="1">
        <v>45904</v>
      </c>
      <c r="D6857" t="s">
        <v>2</v>
      </c>
      <c r="E6857" s="8" t="str">
        <f t="shared" si="115"/>
        <v>Blank</v>
      </c>
      <c r="F6857">
        <f>_xlfn.XLOOKUP(C6857,'Wk no''s'!B:B,'Wk no''s'!C:C,FALSE)</f>
        <v>36</v>
      </c>
    </row>
    <row r="6858" spans="1:6" x14ac:dyDescent="0.25">
      <c r="A6858" t="s">
        <v>14287</v>
      </c>
      <c r="B6858">
        <v>0</v>
      </c>
      <c r="C6858" s="1">
        <v>45904</v>
      </c>
      <c r="D6858" t="s">
        <v>2</v>
      </c>
      <c r="E6858" s="8" t="str">
        <f t="shared" si="115"/>
        <v>Blank</v>
      </c>
      <c r="F6858">
        <f>_xlfn.XLOOKUP(C6858,'Wk no''s'!B:B,'Wk no''s'!C:C,FALSE)</f>
        <v>36</v>
      </c>
    </row>
    <row r="6859" spans="1:6" x14ac:dyDescent="0.25">
      <c r="A6859" t="s">
        <v>14288</v>
      </c>
      <c r="B6859">
        <v>0</v>
      </c>
      <c r="C6859" s="1">
        <v>45904</v>
      </c>
      <c r="D6859" t="s">
        <v>2</v>
      </c>
      <c r="E6859" s="8" t="str">
        <f t="shared" si="115"/>
        <v>Blank</v>
      </c>
      <c r="F6859">
        <f>_xlfn.XLOOKUP(C6859,'Wk no''s'!B:B,'Wk no''s'!C:C,FALSE)</f>
        <v>36</v>
      </c>
    </row>
    <row r="6860" spans="1:6" x14ac:dyDescent="0.25">
      <c r="A6860" t="s">
        <v>14289</v>
      </c>
      <c r="B6860">
        <v>0</v>
      </c>
      <c r="C6860" s="1">
        <v>45904</v>
      </c>
      <c r="D6860" t="s">
        <v>2</v>
      </c>
      <c r="E6860" s="8" t="str">
        <f t="shared" si="115"/>
        <v>Blank</v>
      </c>
      <c r="F6860">
        <f>_xlfn.XLOOKUP(C6860,'Wk no''s'!B:B,'Wk no''s'!C:C,FALSE)</f>
        <v>36</v>
      </c>
    </row>
    <row r="6861" spans="1:6" x14ac:dyDescent="0.25">
      <c r="A6861" t="s">
        <v>14290</v>
      </c>
      <c r="C6861" s="1">
        <v>45904</v>
      </c>
      <c r="D6861" t="s">
        <v>2</v>
      </c>
      <c r="E6861" s="8" t="str">
        <f t="shared" si="115"/>
        <v>Blank</v>
      </c>
      <c r="F6861">
        <f>_xlfn.XLOOKUP(C6861,'Wk no''s'!B:B,'Wk no''s'!C:C,FALSE)</f>
        <v>36</v>
      </c>
    </row>
    <row r="6862" spans="1:6" x14ac:dyDescent="0.25">
      <c r="A6862" t="s">
        <v>14291</v>
      </c>
      <c r="B6862">
        <v>0</v>
      </c>
      <c r="C6862" s="1">
        <v>45904</v>
      </c>
      <c r="D6862" t="s">
        <v>2</v>
      </c>
      <c r="E6862" s="8" t="str">
        <f t="shared" si="115"/>
        <v>Blank</v>
      </c>
      <c r="F6862">
        <f>_xlfn.XLOOKUP(C6862,'Wk no''s'!B:B,'Wk no''s'!C:C,FALSE)</f>
        <v>36</v>
      </c>
    </row>
    <row r="6863" spans="1:6" x14ac:dyDescent="0.25">
      <c r="A6863" t="s">
        <v>14292</v>
      </c>
      <c r="C6863" s="1">
        <v>45904</v>
      </c>
      <c r="D6863" t="s">
        <v>2</v>
      </c>
      <c r="E6863" s="8" t="str">
        <f t="shared" si="115"/>
        <v>Blank</v>
      </c>
      <c r="F6863">
        <f>_xlfn.XLOOKUP(C6863,'Wk no''s'!B:B,'Wk no''s'!C:C,FALSE)</f>
        <v>36</v>
      </c>
    </row>
    <row r="6864" spans="1:6" x14ac:dyDescent="0.25">
      <c r="A6864" t="s">
        <v>14293</v>
      </c>
      <c r="B6864">
        <v>0</v>
      </c>
      <c r="C6864" s="1">
        <v>45904</v>
      </c>
      <c r="D6864" t="s">
        <v>2</v>
      </c>
      <c r="E6864" s="8" t="str">
        <f t="shared" si="115"/>
        <v>Blank</v>
      </c>
      <c r="F6864">
        <f>_xlfn.XLOOKUP(C6864,'Wk no''s'!B:B,'Wk no''s'!C:C,FALSE)</f>
        <v>36</v>
      </c>
    </row>
    <row r="6865" spans="1:6" x14ac:dyDescent="0.25">
      <c r="A6865" t="s">
        <v>14294</v>
      </c>
      <c r="B6865">
        <v>0</v>
      </c>
      <c r="C6865" s="1">
        <v>45904</v>
      </c>
      <c r="D6865" t="s">
        <v>2</v>
      </c>
      <c r="E6865" s="8" t="str">
        <f t="shared" si="115"/>
        <v>Blank</v>
      </c>
      <c r="F6865">
        <f>_xlfn.XLOOKUP(C6865,'Wk no''s'!B:B,'Wk no''s'!C:C,FALSE)</f>
        <v>36</v>
      </c>
    </row>
    <row r="6866" spans="1:6" x14ac:dyDescent="0.25">
      <c r="A6866" t="s">
        <v>14295</v>
      </c>
      <c r="B6866">
        <v>0</v>
      </c>
      <c r="C6866" s="1">
        <v>45904</v>
      </c>
      <c r="D6866" t="s">
        <v>2</v>
      </c>
      <c r="E6866" s="8" t="str">
        <f t="shared" si="115"/>
        <v>Blank</v>
      </c>
      <c r="F6866">
        <f>_xlfn.XLOOKUP(C6866,'Wk no''s'!B:B,'Wk no''s'!C:C,FALSE)</f>
        <v>36</v>
      </c>
    </row>
    <row r="6867" spans="1:6" x14ac:dyDescent="0.25">
      <c r="A6867" t="s">
        <v>14296</v>
      </c>
      <c r="C6867" s="1">
        <v>45904</v>
      </c>
      <c r="D6867" t="s">
        <v>2</v>
      </c>
      <c r="E6867" s="8" t="str">
        <f t="shared" si="115"/>
        <v>Blank</v>
      </c>
      <c r="F6867">
        <f>_xlfn.XLOOKUP(C6867,'Wk no''s'!B:B,'Wk no''s'!C:C,FALSE)</f>
        <v>36</v>
      </c>
    </row>
    <row r="6868" spans="1:6" x14ac:dyDescent="0.25">
      <c r="A6868" t="s">
        <v>14297</v>
      </c>
      <c r="B6868">
        <v>0</v>
      </c>
      <c r="C6868" s="1">
        <v>45904</v>
      </c>
      <c r="D6868" t="s">
        <v>2</v>
      </c>
      <c r="E6868" s="8" t="str">
        <f t="shared" si="115"/>
        <v>Blank</v>
      </c>
      <c r="F6868">
        <f>_xlfn.XLOOKUP(C6868,'Wk no''s'!B:B,'Wk no''s'!C:C,FALSE)</f>
        <v>36</v>
      </c>
    </row>
    <row r="6869" spans="1:6" x14ac:dyDescent="0.25">
      <c r="A6869" t="s">
        <v>14298</v>
      </c>
      <c r="B6869">
        <v>0</v>
      </c>
      <c r="C6869" s="1">
        <v>45904</v>
      </c>
      <c r="D6869" t="s">
        <v>2</v>
      </c>
      <c r="E6869" s="8" t="str">
        <f t="shared" si="115"/>
        <v>Blank</v>
      </c>
      <c r="F6869">
        <f>_xlfn.XLOOKUP(C6869,'Wk no''s'!B:B,'Wk no''s'!C:C,FALSE)</f>
        <v>36</v>
      </c>
    </row>
    <row r="6870" spans="1:6" x14ac:dyDescent="0.25">
      <c r="A6870" t="s">
        <v>14299</v>
      </c>
      <c r="B6870">
        <v>0</v>
      </c>
      <c r="C6870" s="1">
        <v>45904</v>
      </c>
      <c r="D6870" t="s">
        <v>2</v>
      </c>
      <c r="E6870" s="8" t="str">
        <f t="shared" si="115"/>
        <v>Blank</v>
      </c>
      <c r="F6870">
        <f>_xlfn.XLOOKUP(C6870,'Wk no''s'!B:B,'Wk no''s'!C:C,FALSE)</f>
        <v>36</v>
      </c>
    </row>
    <row r="6871" spans="1:6" x14ac:dyDescent="0.25">
      <c r="A6871" t="s">
        <v>14300</v>
      </c>
      <c r="C6871" s="1">
        <v>45904</v>
      </c>
      <c r="D6871" t="s">
        <v>2</v>
      </c>
      <c r="E6871" s="8" t="str">
        <f t="shared" si="115"/>
        <v>Blank</v>
      </c>
      <c r="F6871">
        <f>_xlfn.XLOOKUP(C6871,'Wk no''s'!B:B,'Wk no''s'!C:C,FALSE)</f>
        <v>36</v>
      </c>
    </row>
    <row r="6872" spans="1:6" x14ac:dyDescent="0.25">
      <c r="A6872" t="s">
        <v>14301</v>
      </c>
      <c r="C6872" s="1">
        <v>45904</v>
      </c>
      <c r="D6872" t="s">
        <v>2</v>
      </c>
      <c r="E6872" s="8" t="str">
        <f t="shared" si="115"/>
        <v>Blank</v>
      </c>
      <c r="F6872">
        <f>_xlfn.XLOOKUP(C6872,'Wk no''s'!B:B,'Wk no''s'!C:C,FALSE)</f>
        <v>36</v>
      </c>
    </row>
    <row r="6873" spans="1:6" x14ac:dyDescent="0.25">
      <c r="A6873" t="s">
        <v>14302</v>
      </c>
      <c r="B6873">
        <v>0</v>
      </c>
      <c r="C6873" s="1">
        <v>45904</v>
      </c>
      <c r="D6873" t="s">
        <v>2</v>
      </c>
      <c r="E6873" s="8" t="str">
        <f t="shared" si="115"/>
        <v>Blank</v>
      </c>
      <c r="F6873">
        <f>_xlfn.XLOOKUP(C6873,'Wk no''s'!B:B,'Wk no''s'!C:C,FALSE)</f>
        <v>36</v>
      </c>
    </row>
    <row r="6874" spans="1:6" x14ac:dyDescent="0.25">
      <c r="A6874" t="s">
        <v>14303</v>
      </c>
      <c r="C6874" s="1">
        <v>45904</v>
      </c>
      <c r="D6874" t="s">
        <v>2</v>
      </c>
      <c r="E6874" s="8" t="str">
        <f t="shared" si="115"/>
        <v>Blank</v>
      </c>
      <c r="F6874">
        <f>_xlfn.XLOOKUP(C6874,'Wk no''s'!B:B,'Wk no''s'!C:C,FALSE)</f>
        <v>36</v>
      </c>
    </row>
    <row r="6875" spans="1:6" x14ac:dyDescent="0.25">
      <c r="A6875" t="s">
        <v>14304</v>
      </c>
      <c r="B6875">
        <v>8</v>
      </c>
      <c r="C6875" s="1">
        <v>45905</v>
      </c>
      <c r="D6875" t="s">
        <v>2</v>
      </c>
      <c r="E6875" s="8" t="str">
        <f t="shared" si="115"/>
        <v>Not Blank</v>
      </c>
      <c r="F6875">
        <f>_xlfn.XLOOKUP(C6875,'Wk no''s'!B:B,'Wk no''s'!C:C,FALSE)</f>
        <v>36</v>
      </c>
    </row>
    <row r="6876" spans="1:6" x14ac:dyDescent="0.25">
      <c r="A6876" t="s">
        <v>14305</v>
      </c>
      <c r="C6876" s="1">
        <v>45904</v>
      </c>
      <c r="D6876" t="s">
        <v>2</v>
      </c>
      <c r="E6876" s="8" t="str">
        <f t="shared" si="115"/>
        <v>Blank</v>
      </c>
      <c r="F6876">
        <f>_xlfn.XLOOKUP(C6876,'Wk no''s'!B:B,'Wk no''s'!C:C,FALSE)</f>
        <v>36</v>
      </c>
    </row>
    <row r="6877" spans="1:6" x14ac:dyDescent="0.25">
      <c r="A6877" t="s">
        <v>14306</v>
      </c>
      <c r="B6877">
        <v>0</v>
      </c>
      <c r="C6877" s="1">
        <v>45905</v>
      </c>
      <c r="D6877" t="s">
        <v>2</v>
      </c>
      <c r="E6877" s="8" t="str">
        <f t="shared" si="115"/>
        <v>Blank</v>
      </c>
      <c r="F6877">
        <f>_xlfn.XLOOKUP(C6877,'Wk no''s'!B:B,'Wk no''s'!C:C,FALSE)</f>
        <v>36</v>
      </c>
    </row>
    <row r="6878" spans="1:6" x14ac:dyDescent="0.25">
      <c r="A6878" t="s">
        <v>14307</v>
      </c>
      <c r="C6878" s="1">
        <v>45904</v>
      </c>
      <c r="D6878" t="s">
        <v>2</v>
      </c>
      <c r="E6878" s="8" t="str">
        <f t="shared" si="115"/>
        <v>Blank</v>
      </c>
      <c r="F6878">
        <f>_xlfn.XLOOKUP(C6878,'Wk no''s'!B:B,'Wk no''s'!C:C,FALSE)</f>
        <v>36</v>
      </c>
    </row>
    <row r="6879" spans="1:6" x14ac:dyDescent="0.25">
      <c r="A6879" t="s">
        <v>14308</v>
      </c>
      <c r="C6879" s="1">
        <v>45905</v>
      </c>
      <c r="D6879" t="s">
        <v>2</v>
      </c>
      <c r="E6879" s="8" t="str">
        <f t="shared" si="115"/>
        <v>Blank</v>
      </c>
      <c r="F6879">
        <f>_xlfn.XLOOKUP(C6879,'Wk no''s'!B:B,'Wk no''s'!C:C,FALSE)</f>
        <v>36</v>
      </c>
    </row>
    <row r="6880" spans="1:6" x14ac:dyDescent="0.25">
      <c r="A6880" t="s">
        <v>14309</v>
      </c>
      <c r="C6880" s="1">
        <v>45905</v>
      </c>
      <c r="D6880" t="s">
        <v>2</v>
      </c>
      <c r="E6880" s="8" t="str">
        <f t="shared" si="115"/>
        <v>Blank</v>
      </c>
      <c r="F6880">
        <f>_xlfn.XLOOKUP(C6880,'Wk no''s'!B:B,'Wk no''s'!C:C,FALSE)</f>
        <v>36</v>
      </c>
    </row>
    <row r="6881" spans="1:6" x14ac:dyDescent="0.25">
      <c r="A6881" t="s">
        <v>14310</v>
      </c>
      <c r="C6881" s="1">
        <v>45905</v>
      </c>
      <c r="D6881" t="s">
        <v>2</v>
      </c>
      <c r="E6881" s="8" t="str">
        <f t="shared" si="115"/>
        <v>Blank</v>
      </c>
      <c r="F6881">
        <f>_xlfn.XLOOKUP(C6881,'Wk no''s'!B:B,'Wk no''s'!C:C,FALSE)</f>
        <v>36</v>
      </c>
    </row>
    <row r="6882" spans="1:6" x14ac:dyDescent="0.25">
      <c r="A6882" t="s">
        <v>14311</v>
      </c>
      <c r="B6882">
        <v>0</v>
      </c>
      <c r="C6882" s="1">
        <v>45905</v>
      </c>
      <c r="D6882" t="s">
        <v>2</v>
      </c>
      <c r="E6882" s="8" t="str">
        <f t="shared" si="115"/>
        <v>Blank</v>
      </c>
      <c r="F6882">
        <f>_xlfn.XLOOKUP(C6882,'Wk no''s'!B:B,'Wk no''s'!C:C,FALSE)</f>
        <v>36</v>
      </c>
    </row>
    <row r="6883" spans="1:6" x14ac:dyDescent="0.25">
      <c r="A6883" t="s">
        <v>14312</v>
      </c>
      <c r="B6883">
        <v>0</v>
      </c>
      <c r="C6883" s="1">
        <v>45905</v>
      </c>
      <c r="D6883" t="s">
        <v>2</v>
      </c>
      <c r="E6883" s="8" t="str">
        <f t="shared" si="115"/>
        <v>Blank</v>
      </c>
      <c r="F6883">
        <f>_xlfn.XLOOKUP(C6883,'Wk no''s'!B:B,'Wk no''s'!C:C,FALSE)</f>
        <v>36</v>
      </c>
    </row>
    <row r="6884" spans="1:6" x14ac:dyDescent="0.25">
      <c r="A6884" t="s">
        <v>14313</v>
      </c>
      <c r="C6884" s="1">
        <v>45905</v>
      </c>
      <c r="D6884" t="s">
        <v>2</v>
      </c>
      <c r="E6884" s="8" t="str">
        <f t="shared" si="115"/>
        <v>Blank</v>
      </c>
      <c r="F6884">
        <f>_xlfn.XLOOKUP(C6884,'Wk no''s'!B:B,'Wk no''s'!C:C,FALSE)</f>
        <v>36</v>
      </c>
    </row>
    <row r="6885" spans="1:6" x14ac:dyDescent="0.25">
      <c r="A6885" t="s">
        <v>14314</v>
      </c>
      <c r="C6885" s="1">
        <v>45905</v>
      </c>
      <c r="D6885" t="s">
        <v>2</v>
      </c>
      <c r="E6885" s="8" t="str">
        <f t="shared" si="115"/>
        <v>Blank</v>
      </c>
      <c r="F6885">
        <f>_xlfn.XLOOKUP(C6885,'Wk no''s'!B:B,'Wk no''s'!C:C,FALSE)</f>
        <v>36</v>
      </c>
    </row>
    <row r="6886" spans="1:6" x14ac:dyDescent="0.25">
      <c r="A6886" t="s">
        <v>14315</v>
      </c>
      <c r="B6886">
        <v>0</v>
      </c>
      <c r="C6886" s="1">
        <v>45905</v>
      </c>
      <c r="D6886" t="s">
        <v>2</v>
      </c>
      <c r="E6886" s="8" t="str">
        <f t="shared" si="115"/>
        <v>Blank</v>
      </c>
      <c r="F6886">
        <f>_xlfn.XLOOKUP(C6886,'Wk no''s'!B:B,'Wk no''s'!C:C,FALSE)</f>
        <v>36</v>
      </c>
    </row>
    <row r="6887" spans="1:6" x14ac:dyDescent="0.25">
      <c r="A6887" t="s">
        <v>14316</v>
      </c>
      <c r="C6887" s="1">
        <v>45905</v>
      </c>
      <c r="D6887" t="s">
        <v>2</v>
      </c>
      <c r="E6887" s="8" t="str">
        <f t="shared" si="115"/>
        <v>Blank</v>
      </c>
      <c r="F6887">
        <f>_xlfn.XLOOKUP(C6887,'Wk no''s'!B:B,'Wk no''s'!C:C,FALSE)</f>
        <v>36</v>
      </c>
    </row>
    <row r="6888" spans="1:6" x14ac:dyDescent="0.25">
      <c r="A6888" t="s">
        <v>14317</v>
      </c>
      <c r="C6888" s="1">
        <v>45905</v>
      </c>
      <c r="D6888" t="s">
        <v>2</v>
      </c>
      <c r="E6888" s="8" t="str">
        <f t="shared" si="115"/>
        <v>Blank</v>
      </c>
      <c r="F6888">
        <f>_xlfn.XLOOKUP(C6888,'Wk no''s'!B:B,'Wk no''s'!C:C,FALSE)</f>
        <v>36</v>
      </c>
    </row>
    <row r="6889" spans="1:6" x14ac:dyDescent="0.25">
      <c r="A6889" t="s">
        <v>14318</v>
      </c>
      <c r="C6889" s="1">
        <v>45905</v>
      </c>
      <c r="D6889" t="s">
        <v>2</v>
      </c>
      <c r="E6889" s="8" t="str">
        <f t="shared" si="115"/>
        <v>Blank</v>
      </c>
      <c r="F6889">
        <f>_xlfn.XLOOKUP(C6889,'Wk no''s'!B:B,'Wk no''s'!C:C,FALSE)</f>
        <v>36</v>
      </c>
    </row>
    <row r="6890" spans="1:6" x14ac:dyDescent="0.25">
      <c r="A6890" t="s">
        <v>14319</v>
      </c>
      <c r="C6890" s="1">
        <v>45905</v>
      </c>
      <c r="D6890" t="s">
        <v>2</v>
      </c>
      <c r="E6890" s="8" t="str">
        <f t="shared" si="115"/>
        <v>Blank</v>
      </c>
      <c r="F6890">
        <f>_xlfn.XLOOKUP(C6890,'Wk no''s'!B:B,'Wk no''s'!C:C,FALSE)</f>
        <v>36</v>
      </c>
    </row>
    <row r="6891" spans="1:6" x14ac:dyDescent="0.25">
      <c r="A6891" t="s">
        <v>14320</v>
      </c>
      <c r="C6891" s="1">
        <v>45905</v>
      </c>
      <c r="D6891" t="s">
        <v>2</v>
      </c>
      <c r="E6891" s="8" t="str">
        <f t="shared" si="115"/>
        <v>Blank</v>
      </c>
      <c r="F6891">
        <f>_xlfn.XLOOKUP(C6891,'Wk no''s'!B:B,'Wk no''s'!C:C,FALSE)</f>
        <v>36</v>
      </c>
    </row>
    <row r="6892" spans="1:6" x14ac:dyDescent="0.25">
      <c r="A6892" t="s">
        <v>14321</v>
      </c>
      <c r="C6892" s="1">
        <v>45905</v>
      </c>
      <c r="D6892" t="s">
        <v>2</v>
      </c>
      <c r="E6892" s="8" t="str">
        <f t="shared" si="115"/>
        <v>Blank</v>
      </c>
      <c r="F6892">
        <f>_xlfn.XLOOKUP(C6892,'Wk no''s'!B:B,'Wk no''s'!C:C,FALSE)</f>
        <v>36</v>
      </c>
    </row>
    <row r="6893" spans="1:6" x14ac:dyDescent="0.25">
      <c r="A6893" t="s">
        <v>14322</v>
      </c>
      <c r="C6893" s="1">
        <v>45905</v>
      </c>
      <c r="D6893" t="s">
        <v>2</v>
      </c>
      <c r="E6893" s="8" t="str">
        <f t="shared" si="115"/>
        <v>Blank</v>
      </c>
      <c r="F6893">
        <f>_xlfn.XLOOKUP(C6893,'Wk no''s'!B:B,'Wk no''s'!C:C,FALSE)</f>
        <v>36</v>
      </c>
    </row>
    <row r="6894" spans="1:6" x14ac:dyDescent="0.25">
      <c r="A6894" t="s">
        <v>14323</v>
      </c>
      <c r="C6894" s="1">
        <v>45905</v>
      </c>
      <c r="D6894" t="s">
        <v>2</v>
      </c>
      <c r="E6894" s="8" t="str">
        <f t="shared" si="115"/>
        <v>Blank</v>
      </c>
      <c r="F6894">
        <f>_xlfn.XLOOKUP(C6894,'Wk no''s'!B:B,'Wk no''s'!C:C,FALSE)</f>
        <v>36</v>
      </c>
    </row>
    <row r="6895" spans="1:6" x14ac:dyDescent="0.25">
      <c r="A6895" t="s">
        <v>14324</v>
      </c>
      <c r="C6895" s="1">
        <v>45905</v>
      </c>
      <c r="D6895" t="s">
        <v>2</v>
      </c>
      <c r="E6895" s="8" t="str">
        <f t="shared" si="115"/>
        <v>Blank</v>
      </c>
      <c r="F6895">
        <f>_xlfn.XLOOKUP(C6895,'Wk no''s'!B:B,'Wk no''s'!C:C,FALSE)</f>
        <v>36</v>
      </c>
    </row>
    <row r="6896" spans="1:6" x14ac:dyDescent="0.25">
      <c r="A6896" t="s">
        <v>14325</v>
      </c>
      <c r="C6896" s="1">
        <v>45905</v>
      </c>
      <c r="D6896" t="s">
        <v>2</v>
      </c>
      <c r="E6896" s="8" t="str">
        <f t="shared" si="115"/>
        <v>Blank</v>
      </c>
      <c r="F6896">
        <f>_xlfn.XLOOKUP(C6896,'Wk no''s'!B:B,'Wk no''s'!C:C,FALSE)</f>
        <v>36</v>
      </c>
    </row>
    <row r="6897" spans="1:6" x14ac:dyDescent="0.25">
      <c r="A6897" t="s">
        <v>14326</v>
      </c>
      <c r="B6897">
        <v>0</v>
      </c>
      <c r="C6897" s="1">
        <v>45905</v>
      </c>
      <c r="D6897" t="s">
        <v>2</v>
      </c>
      <c r="E6897" s="8" t="str">
        <f t="shared" si="115"/>
        <v>Blank</v>
      </c>
      <c r="F6897">
        <f>_xlfn.XLOOKUP(C6897,'Wk no''s'!B:B,'Wk no''s'!C:C,FALSE)</f>
        <v>36</v>
      </c>
    </row>
    <row r="6898" spans="1:6" x14ac:dyDescent="0.25">
      <c r="A6898" t="s">
        <v>14327</v>
      </c>
      <c r="C6898" s="1">
        <v>45905</v>
      </c>
      <c r="D6898" t="s">
        <v>2</v>
      </c>
      <c r="E6898" s="8" t="str">
        <f t="shared" si="115"/>
        <v>Blank</v>
      </c>
      <c r="F6898">
        <f>_xlfn.XLOOKUP(C6898,'Wk no''s'!B:B,'Wk no''s'!C:C,FALSE)</f>
        <v>36</v>
      </c>
    </row>
    <row r="6899" spans="1:6" x14ac:dyDescent="0.25">
      <c r="A6899" t="s">
        <v>14328</v>
      </c>
      <c r="B6899">
        <v>0</v>
      </c>
      <c r="C6899" s="1">
        <v>45905</v>
      </c>
      <c r="D6899" t="s">
        <v>2</v>
      </c>
      <c r="E6899" s="8" t="str">
        <f t="shared" si="115"/>
        <v>Blank</v>
      </c>
      <c r="F6899">
        <f>_xlfn.XLOOKUP(C6899,'Wk no''s'!B:B,'Wk no''s'!C:C,FALSE)</f>
        <v>36</v>
      </c>
    </row>
    <row r="6900" spans="1:6" x14ac:dyDescent="0.25">
      <c r="A6900" t="s">
        <v>14329</v>
      </c>
      <c r="C6900" s="1">
        <v>45905</v>
      </c>
      <c r="D6900" t="s">
        <v>2</v>
      </c>
      <c r="E6900" s="8" t="str">
        <f t="shared" si="115"/>
        <v>Blank</v>
      </c>
      <c r="F6900">
        <f>_xlfn.XLOOKUP(C6900,'Wk no''s'!B:B,'Wk no''s'!C:C,FALSE)</f>
        <v>36</v>
      </c>
    </row>
    <row r="6901" spans="1:6" x14ac:dyDescent="0.25">
      <c r="A6901" t="s">
        <v>14330</v>
      </c>
      <c r="C6901" s="1">
        <v>45905</v>
      </c>
      <c r="D6901" t="s">
        <v>2</v>
      </c>
      <c r="E6901" s="8" t="str">
        <f t="shared" si="115"/>
        <v>Blank</v>
      </c>
      <c r="F6901">
        <f>_xlfn.XLOOKUP(C6901,'Wk no''s'!B:B,'Wk no''s'!C:C,FALSE)</f>
        <v>36</v>
      </c>
    </row>
    <row r="6902" spans="1:6" x14ac:dyDescent="0.25">
      <c r="A6902" t="s">
        <v>14331</v>
      </c>
      <c r="C6902" s="1">
        <v>45905</v>
      </c>
      <c r="D6902" t="s">
        <v>2</v>
      </c>
      <c r="E6902" s="8" t="str">
        <f t="shared" si="115"/>
        <v>Blank</v>
      </c>
      <c r="F6902">
        <f>_xlfn.XLOOKUP(C6902,'Wk no''s'!B:B,'Wk no''s'!C:C,FALSE)</f>
        <v>36</v>
      </c>
    </row>
    <row r="6903" spans="1:6" x14ac:dyDescent="0.25">
      <c r="A6903" t="s">
        <v>14332</v>
      </c>
      <c r="B6903">
        <v>296</v>
      </c>
      <c r="C6903" s="1">
        <v>45904</v>
      </c>
      <c r="D6903" t="s">
        <v>11</v>
      </c>
      <c r="E6903" s="8" t="str">
        <f t="shared" si="115"/>
        <v>Not Blank</v>
      </c>
      <c r="F6903">
        <f>_xlfn.XLOOKUP(C6903,'Wk no''s'!B:B,'Wk no''s'!C:C,FALSE)</f>
        <v>36</v>
      </c>
    </row>
    <row r="6904" spans="1:6" x14ac:dyDescent="0.25">
      <c r="A6904" t="s">
        <v>14333</v>
      </c>
      <c r="B6904">
        <v>231</v>
      </c>
      <c r="C6904" s="1">
        <v>45903</v>
      </c>
      <c r="D6904" t="s">
        <v>11</v>
      </c>
      <c r="E6904" s="8" t="str">
        <f t="shared" si="115"/>
        <v>Not Blank</v>
      </c>
      <c r="F6904">
        <f>_xlfn.XLOOKUP(C6904,'Wk no''s'!B:B,'Wk no''s'!C:C,FALSE)</f>
        <v>36</v>
      </c>
    </row>
    <row r="6905" spans="1:6" x14ac:dyDescent="0.25">
      <c r="A6905" t="s">
        <v>14334</v>
      </c>
      <c r="B6905">
        <v>37</v>
      </c>
      <c r="C6905" s="1">
        <v>45902</v>
      </c>
      <c r="D6905" t="s">
        <v>11</v>
      </c>
      <c r="E6905" s="8" t="str">
        <f t="shared" si="115"/>
        <v>Not Blank</v>
      </c>
      <c r="F6905">
        <f>_xlfn.XLOOKUP(C6905,'Wk no''s'!B:B,'Wk no''s'!C:C,FALSE)</f>
        <v>36</v>
      </c>
    </row>
    <row r="6906" spans="1:6" x14ac:dyDescent="0.25">
      <c r="A6906" t="s">
        <v>14335</v>
      </c>
      <c r="C6906" s="1">
        <v>45904</v>
      </c>
      <c r="D6906" t="s">
        <v>11</v>
      </c>
      <c r="E6906" s="8" t="str">
        <f t="shared" si="115"/>
        <v>Blank</v>
      </c>
      <c r="F6906">
        <f>_xlfn.XLOOKUP(C6906,'Wk no''s'!B:B,'Wk no''s'!C:C,FALSE)</f>
        <v>36</v>
      </c>
    </row>
    <row r="6907" spans="1:6" x14ac:dyDescent="0.25">
      <c r="A6907" t="s">
        <v>14581</v>
      </c>
      <c r="B6907">
        <v>72</v>
      </c>
      <c r="C6907" s="1">
        <v>45911</v>
      </c>
      <c r="D6907" t="s">
        <v>8</v>
      </c>
      <c r="E6907" s="8" t="str">
        <f t="shared" si="115"/>
        <v>Not Blank</v>
      </c>
      <c r="F6907">
        <f>_xlfn.XLOOKUP(C6907,'Wk no''s'!B:B,'Wk no''s'!C:C,FALSE)</f>
        <v>37</v>
      </c>
    </row>
    <row r="6908" spans="1:6" x14ac:dyDescent="0.25">
      <c r="A6908" t="s">
        <v>14907</v>
      </c>
      <c r="C6908" s="1">
        <v>45908</v>
      </c>
      <c r="D6908" t="s">
        <v>8</v>
      </c>
      <c r="E6908" s="8" t="str">
        <f t="shared" si="115"/>
        <v>Blank</v>
      </c>
      <c r="F6908">
        <f>_xlfn.XLOOKUP(C6908,'Wk no''s'!B:B,'Wk no''s'!C:C,FALSE)</f>
        <v>37</v>
      </c>
    </row>
    <row r="6909" spans="1:6" x14ac:dyDescent="0.25">
      <c r="A6909" t="s">
        <v>14908</v>
      </c>
      <c r="C6909" s="1">
        <v>45909</v>
      </c>
      <c r="D6909" t="s">
        <v>8</v>
      </c>
      <c r="E6909" s="8" t="str">
        <f t="shared" si="115"/>
        <v>Blank</v>
      </c>
      <c r="F6909">
        <f>_xlfn.XLOOKUP(C6909,'Wk no''s'!B:B,'Wk no''s'!C:C,FALSE)</f>
        <v>37</v>
      </c>
    </row>
    <row r="6910" spans="1:6" x14ac:dyDescent="0.25">
      <c r="A6910" t="s">
        <v>14142</v>
      </c>
      <c r="C6910" s="1">
        <v>45911</v>
      </c>
      <c r="D6910" t="s">
        <v>192</v>
      </c>
      <c r="E6910" s="8" t="str">
        <f t="shared" si="115"/>
        <v>Blank</v>
      </c>
      <c r="F6910">
        <f>_xlfn.XLOOKUP(C6910,'Wk no''s'!B:B,'Wk no''s'!C:C,FALSE)</f>
        <v>37</v>
      </c>
    </row>
    <row r="6911" spans="1:6" x14ac:dyDescent="0.25">
      <c r="A6911" t="s">
        <v>14909</v>
      </c>
      <c r="C6911" s="1">
        <v>45910</v>
      </c>
      <c r="D6911" t="s">
        <v>192</v>
      </c>
      <c r="E6911" s="8" t="str">
        <f t="shared" si="115"/>
        <v>Blank</v>
      </c>
      <c r="F6911">
        <f>_xlfn.XLOOKUP(C6911,'Wk no''s'!B:B,'Wk no''s'!C:C,FALSE)</f>
        <v>37</v>
      </c>
    </row>
    <row r="6912" spans="1:6" x14ac:dyDescent="0.25">
      <c r="A6912" t="s">
        <v>14910</v>
      </c>
      <c r="C6912" s="1">
        <v>45911</v>
      </c>
      <c r="D6912" t="s">
        <v>192</v>
      </c>
      <c r="E6912" s="8" t="str">
        <f t="shared" si="115"/>
        <v>Blank</v>
      </c>
      <c r="F6912">
        <f>_xlfn.XLOOKUP(C6912,'Wk no''s'!B:B,'Wk no''s'!C:C,FALSE)</f>
        <v>37</v>
      </c>
    </row>
    <row r="6913" spans="1:6" x14ac:dyDescent="0.25">
      <c r="A6913" t="s">
        <v>14911</v>
      </c>
      <c r="C6913" s="1">
        <v>45908</v>
      </c>
      <c r="D6913" t="s">
        <v>192</v>
      </c>
      <c r="E6913" s="8" t="str">
        <f t="shared" ref="E6913:E6916" si="116">IF(B6913=0,"Blank","Not Blank")</f>
        <v>Blank</v>
      </c>
      <c r="F6913">
        <f>_xlfn.XLOOKUP(C6913,'Wk no''s'!B:B,'Wk no''s'!C:C,FALSE)</f>
        <v>37</v>
      </c>
    </row>
    <row r="6914" spans="1:6" x14ac:dyDescent="0.25">
      <c r="A6914" t="s">
        <v>14912</v>
      </c>
      <c r="C6914" s="1">
        <v>45910</v>
      </c>
      <c r="D6914" t="s">
        <v>192</v>
      </c>
      <c r="E6914" s="8" t="str">
        <f t="shared" si="116"/>
        <v>Blank</v>
      </c>
      <c r="F6914">
        <f>_xlfn.XLOOKUP(C6914,'Wk no''s'!B:B,'Wk no''s'!C:C,FALSE)</f>
        <v>37</v>
      </c>
    </row>
    <row r="6915" spans="1:6" x14ac:dyDescent="0.25">
      <c r="A6915" t="s">
        <v>14913</v>
      </c>
      <c r="C6915" s="1">
        <v>45910</v>
      </c>
      <c r="D6915" t="s">
        <v>192</v>
      </c>
      <c r="E6915" s="8" t="str">
        <f t="shared" si="116"/>
        <v>Blank</v>
      </c>
      <c r="F6915">
        <f>_xlfn.XLOOKUP(C6915,'Wk no''s'!B:B,'Wk no''s'!C:C,FALSE)</f>
        <v>37</v>
      </c>
    </row>
    <row r="6916" spans="1:6" x14ac:dyDescent="0.25">
      <c r="A6916" t="s">
        <v>14914</v>
      </c>
      <c r="C6916" s="1">
        <v>45911</v>
      </c>
      <c r="D6916" t="s">
        <v>192</v>
      </c>
      <c r="E6916" s="8" t="str">
        <f t="shared" si="116"/>
        <v>Blank</v>
      </c>
      <c r="F6916">
        <f>_xlfn.XLOOKUP(C6916,'Wk no''s'!B:B,'Wk no''s'!C:C,FALSE)</f>
        <v>37</v>
      </c>
    </row>
    <row r="6917" spans="1:6" x14ac:dyDescent="0.25">
      <c r="A6917" t="s">
        <v>14915</v>
      </c>
      <c r="C6917" s="1">
        <v>45908</v>
      </c>
      <c r="D6917" t="s">
        <v>192</v>
      </c>
      <c r="E6917" s="8" t="str">
        <f t="shared" ref="E6917:E6980" si="117">IF(B6917=0,"Blank","Not Blank")</f>
        <v>Blank</v>
      </c>
      <c r="F6917">
        <f>_xlfn.XLOOKUP(C6917,'Wk no''s'!B:B,'Wk no''s'!C:C,FALSE)</f>
        <v>37</v>
      </c>
    </row>
    <row r="6918" spans="1:6" x14ac:dyDescent="0.25">
      <c r="A6918" t="s">
        <v>14916</v>
      </c>
      <c r="C6918" s="1">
        <v>45911</v>
      </c>
      <c r="D6918" t="s">
        <v>192</v>
      </c>
      <c r="E6918" s="8" t="str">
        <f t="shared" si="117"/>
        <v>Blank</v>
      </c>
      <c r="F6918">
        <f>_xlfn.XLOOKUP(C6918,'Wk no''s'!B:B,'Wk no''s'!C:C,FALSE)</f>
        <v>37</v>
      </c>
    </row>
    <row r="6919" spans="1:6" x14ac:dyDescent="0.25">
      <c r="A6919" t="s">
        <v>14917</v>
      </c>
      <c r="C6919" s="1">
        <v>45909</v>
      </c>
      <c r="D6919" t="s">
        <v>192</v>
      </c>
      <c r="E6919" s="8" t="str">
        <f t="shared" si="117"/>
        <v>Blank</v>
      </c>
      <c r="F6919">
        <f>_xlfn.XLOOKUP(C6919,'Wk no''s'!B:B,'Wk no''s'!C:C,FALSE)</f>
        <v>37</v>
      </c>
    </row>
    <row r="6920" spans="1:6" x14ac:dyDescent="0.25">
      <c r="A6920" t="s">
        <v>14918</v>
      </c>
      <c r="C6920" s="1">
        <v>45911</v>
      </c>
      <c r="D6920" t="s">
        <v>192</v>
      </c>
      <c r="E6920" s="8" t="str">
        <f t="shared" si="117"/>
        <v>Blank</v>
      </c>
      <c r="F6920">
        <f>_xlfn.XLOOKUP(C6920,'Wk no''s'!B:B,'Wk no''s'!C:C,FALSE)</f>
        <v>37</v>
      </c>
    </row>
    <row r="6921" spans="1:6" x14ac:dyDescent="0.25">
      <c r="A6921" t="s">
        <v>14919</v>
      </c>
      <c r="C6921" s="1">
        <v>45911</v>
      </c>
      <c r="D6921" t="s">
        <v>192</v>
      </c>
      <c r="E6921" s="8" t="str">
        <f t="shared" si="117"/>
        <v>Blank</v>
      </c>
      <c r="F6921">
        <f>_xlfn.XLOOKUP(C6921,'Wk no''s'!B:B,'Wk no''s'!C:C,FALSE)</f>
        <v>37</v>
      </c>
    </row>
    <row r="6922" spans="1:6" x14ac:dyDescent="0.25">
      <c r="A6922" t="s">
        <v>14920</v>
      </c>
      <c r="C6922" s="1">
        <v>45911</v>
      </c>
      <c r="D6922" t="s">
        <v>192</v>
      </c>
      <c r="E6922" s="8" t="str">
        <f t="shared" si="117"/>
        <v>Blank</v>
      </c>
      <c r="F6922">
        <f>_xlfn.XLOOKUP(C6922,'Wk no''s'!B:B,'Wk no''s'!C:C,FALSE)</f>
        <v>37</v>
      </c>
    </row>
    <row r="6923" spans="1:6" x14ac:dyDescent="0.25">
      <c r="A6923" t="s">
        <v>14921</v>
      </c>
      <c r="C6923" s="1">
        <v>45909</v>
      </c>
      <c r="D6923" t="s">
        <v>192</v>
      </c>
      <c r="E6923" s="8" t="str">
        <f t="shared" si="117"/>
        <v>Blank</v>
      </c>
      <c r="F6923">
        <f>_xlfn.XLOOKUP(C6923,'Wk no''s'!B:B,'Wk no''s'!C:C,FALSE)</f>
        <v>37</v>
      </c>
    </row>
    <row r="6924" spans="1:6" x14ac:dyDescent="0.25">
      <c r="A6924" t="s">
        <v>14922</v>
      </c>
      <c r="C6924" s="1">
        <v>45909</v>
      </c>
      <c r="D6924" t="s">
        <v>192</v>
      </c>
      <c r="E6924" s="8" t="str">
        <f t="shared" si="117"/>
        <v>Blank</v>
      </c>
      <c r="F6924">
        <f>_xlfn.XLOOKUP(C6924,'Wk no''s'!B:B,'Wk no''s'!C:C,FALSE)</f>
        <v>37</v>
      </c>
    </row>
    <row r="6925" spans="1:6" x14ac:dyDescent="0.25">
      <c r="A6925" t="s">
        <v>14923</v>
      </c>
      <c r="C6925" s="1">
        <v>45909</v>
      </c>
      <c r="D6925" t="s">
        <v>192</v>
      </c>
      <c r="E6925" s="8" t="str">
        <f t="shared" si="117"/>
        <v>Blank</v>
      </c>
      <c r="F6925">
        <f>_xlfn.XLOOKUP(C6925,'Wk no''s'!B:B,'Wk no''s'!C:C,FALSE)</f>
        <v>37</v>
      </c>
    </row>
    <row r="6926" spans="1:6" x14ac:dyDescent="0.25">
      <c r="A6926" t="s">
        <v>14924</v>
      </c>
      <c r="C6926" s="1">
        <v>45911</v>
      </c>
      <c r="D6926" t="s">
        <v>192</v>
      </c>
      <c r="E6926" s="8" t="str">
        <f t="shared" si="117"/>
        <v>Blank</v>
      </c>
      <c r="F6926">
        <f>_xlfn.XLOOKUP(C6926,'Wk no''s'!B:B,'Wk no''s'!C:C,FALSE)</f>
        <v>37</v>
      </c>
    </row>
    <row r="6927" spans="1:6" x14ac:dyDescent="0.25">
      <c r="A6927" t="s">
        <v>14585</v>
      </c>
      <c r="C6927" s="1">
        <v>45912</v>
      </c>
      <c r="D6927" t="s">
        <v>192</v>
      </c>
      <c r="E6927" s="8" t="str">
        <f t="shared" si="117"/>
        <v>Blank</v>
      </c>
      <c r="F6927">
        <f>_xlfn.XLOOKUP(C6927,'Wk no''s'!B:B,'Wk no''s'!C:C,FALSE)</f>
        <v>37</v>
      </c>
    </row>
    <row r="6928" spans="1:6" x14ac:dyDescent="0.25">
      <c r="A6928" t="s">
        <v>14925</v>
      </c>
      <c r="C6928" s="1">
        <v>45912</v>
      </c>
      <c r="D6928" t="s">
        <v>192</v>
      </c>
      <c r="E6928" s="8" t="str">
        <f t="shared" si="117"/>
        <v>Blank</v>
      </c>
      <c r="F6928">
        <f>_xlfn.XLOOKUP(C6928,'Wk no''s'!B:B,'Wk no''s'!C:C,FALSE)</f>
        <v>37</v>
      </c>
    </row>
    <row r="6929" spans="1:6" x14ac:dyDescent="0.25">
      <c r="A6929" t="s">
        <v>14926</v>
      </c>
      <c r="C6929" s="1">
        <v>45912</v>
      </c>
      <c r="D6929" t="s">
        <v>192</v>
      </c>
      <c r="E6929" s="8" t="str">
        <f t="shared" si="117"/>
        <v>Blank</v>
      </c>
      <c r="F6929">
        <f>_xlfn.XLOOKUP(C6929,'Wk no''s'!B:B,'Wk no''s'!C:C,FALSE)</f>
        <v>37</v>
      </c>
    </row>
    <row r="6930" spans="1:6" x14ac:dyDescent="0.25">
      <c r="A6930" t="s">
        <v>14927</v>
      </c>
      <c r="C6930" s="1">
        <v>45912</v>
      </c>
      <c r="D6930" t="s">
        <v>192</v>
      </c>
      <c r="E6930" s="8" t="str">
        <f t="shared" si="117"/>
        <v>Blank</v>
      </c>
      <c r="F6930">
        <f>_xlfn.XLOOKUP(C6930,'Wk no''s'!B:B,'Wk no''s'!C:C,FALSE)</f>
        <v>37</v>
      </c>
    </row>
    <row r="6931" spans="1:6" x14ac:dyDescent="0.25">
      <c r="A6931" t="s">
        <v>14928</v>
      </c>
      <c r="C6931" s="1">
        <v>45912</v>
      </c>
      <c r="D6931" t="s">
        <v>192</v>
      </c>
      <c r="E6931" s="8" t="str">
        <f t="shared" si="117"/>
        <v>Blank</v>
      </c>
      <c r="F6931">
        <f>_xlfn.XLOOKUP(C6931,'Wk no''s'!B:B,'Wk no''s'!C:C,FALSE)</f>
        <v>37</v>
      </c>
    </row>
    <row r="6932" spans="1:6" x14ac:dyDescent="0.25">
      <c r="A6932" t="s">
        <v>14929</v>
      </c>
      <c r="C6932" s="1">
        <v>45912</v>
      </c>
      <c r="D6932" t="s">
        <v>192</v>
      </c>
      <c r="E6932" s="8" t="str">
        <f t="shared" si="117"/>
        <v>Blank</v>
      </c>
      <c r="F6932">
        <f>_xlfn.XLOOKUP(C6932,'Wk no''s'!B:B,'Wk no''s'!C:C,FALSE)</f>
        <v>37</v>
      </c>
    </row>
    <row r="6933" spans="1:6" x14ac:dyDescent="0.25">
      <c r="A6933" t="s">
        <v>14601</v>
      </c>
      <c r="B6933">
        <v>136</v>
      </c>
      <c r="C6933" s="1">
        <v>45910</v>
      </c>
      <c r="D6933" t="s">
        <v>184</v>
      </c>
      <c r="E6933" s="8" t="str">
        <f t="shared" si="117"/>
        <v>Not Blank</v>
      </c>
      <c r="F6933">
        <f>_xlfn.XLOOKUP(C6933,'Wk no''s'!B:B,'Wk no''s'!C:C,FALSE)</f>
        <v>37</v>
      </c>
    </row>
    <row r="6934" spans="1:6" x14ac:dyDescent="0.25">
      <c r="A6934" t="s">
        <v>14593</v>
      </c>
      <c r="B6934">
        <v>184</v>
      </c>
      <c r="C6934" s="1">
        <v>45908</v>
      </c>
      <c r="D6934" t="s">
        <v>184</v>
      </c>
      <c r="E6934" s="8" t="str">
        <f t="shared" si="117"/>
        <v>Not Blank</v>
      </c>
      <c r="F6934">
        <f>_xlfn.XLOOKUP(C6934,'Wk no''s'!B:B,'Wk no''s'!C:C,FALSE)</f>
        <v>37</v>
      </c>
    </row>
    <row r="6935" spans="1:6" x14ac:dyDescent="0.25">
      <c r="A6935" t="s">
        <v>14595</v>
      </c>
      <c r="B6935">
        <v>136</v>
      </c>
      <c r="C6935" s="1">
        <v>45908</v>
      </c>
      <c r="D6935" t="s">
        <v>184</v>
      </c>
      <c r="E6935" s="8" t="str">
        <f t="shared" si="117"/>
        <v>Not Blank</v>
      </c>
      <c r="F6935">
        <f>_xlfn.XLOOKUP(C6935,'Wk no''s'!B:B,'Wk no''s'!C:C,FALSE)</f>
        <v>37</v>
      </c>
    </row>
    <row r="6936" spans="1:6" x14ac:dyDescent="0.25">
      <c r="A6936" t="s">
        <v>14590</v>
      </c>
      <c r="C6936" s="1">
        <v>45908</v>
      </c>
      <c r="D6936" t="s">
        <v>184</v>
      </c>
      <c r="E6936" s="8" t="str">
        <f t="shared" si="117"/>
        <v>Blank</v>
      </c>
      <c r="F6936">
        <f>_xlfn.XLOOKUP(C6936,'Wk no''s'!B:B,'Wk no''s'!C:C,FALSE)</f>
        <v>37</v>
      </c>
    </row>
    <row r="6937" spans="1:6" x14ac:dyDescent="0.25">
      <c r="A6937" t="s">
        <v>14598</v>
      </c>
      <c r="B6937">
        <v>24</v>
      </c>
      <c r="C6937" s="1">
        <v>45912</v>
      </c>
      <c r="D6937" t="s">
        <v>184</v>
      </c>
      <c r="E6937" s="8" t="str">
        <f t="shared" si="117"/>
        <v>Not Blank</v>
      </c>
      <c r="F6937">
        <f>_xlfn.XLOOKUP(C6937,'Wk no''s'!B:B,'Wk no''s'!C:C,FALSE)</f>
        <v>37</v>
      </c>
    </row>
    <row r="6938" spans="1:6" x14ac:dyDescent="0.25">
      <c r="A6938" t="s">
        <v>14930</v>
      </c>
      <c r="C6938" s="1">
        <v>45908</v>
      </c>
      <c r="D6938" t="s">
        <v>184</v>
      </c>
      <c r="E6938" s="8" t="str">
        <f t="shared" si="117"/>
        <v>Blank</v>
      </c>
      <c r="F6938">
        <f>_xlfn.XLOOKUP(C6938,'Wk no''s'!B:B,'Wk no''s'!C:C,FALSE)</f>
        <v>37</v>
      </c>
    </row>
    <row r="6939" spans="1:6" x14ac:dyDescent="0.25">
      <c r="A6939" t="s">
        <v>14603</v>
      </c>
      <c r="B6939">
        <v>0</v>
      </c>
      <c r="C6939" s="1">
        <v>45908</v>
      </c>
      <c r="D6939" t="s">
        <v>184</v>
      </c>
      <c r="E6939" s="8" t="str">
        <f t="shared" si="117"/>
        <v>Blank</v>
      </c>
      <c r="F6939">
        <f>_xlfn.XLOOKUP(C6939,'Wk no''s'!B:B,'Wk no''s'!C:C,FALSE)</f>
        <v>37</v>
      </c>
    </row>
    <row r="6940" spans="1:6" x14ac:dyDescent="0.25">
      <c r="A6940" t="s">
        <v>14588</v>
      </c>
      <c r="B6940">
        <v>16</v>
      </c>
      <c r="C6940" s="1">
        <v>45911</v>
      </c>
      <c r="D6940" t="s">
        <v>184</v>
      </c>
      <c r="E6940" s="8" t="str">
        <f t="shared" si="117"/>
        <v>Not Blank</v>
      </c>
      <c r="F6940">
        <f>_xlfn.XLOOKUP(C6940,'Wk no''s'!B:B,'Wk no''s'!C:C,FALSE)</f>
        <v>37</v>
      </c>
    </row>
    <row r="6941" spans="1:6" x14ac:dyDescent="0.25">
      <c r="A6941" t="s">
        <v>14611</v>
      </c>
      <c r="B6941">
        <v>200</v>
      </c>
      <c r="C6941" s="1">
        <v>45911</v>
      </c>
      <c r="D6941" t="s">
        <v>15</v>
      </c>
      <c r="E6941" s="8" t="str">
        <f t="shared" si="117"/>
        <v>Not Blank</v>
      </c>
      <c r="F6941">
        <f>_xlfn.XLOOKUP(C6941,'Wk no''s'!B:B,'Wk no''s'!C:C,FALSE)</f>
        <v>37</v>
      </c>
    </row>
    <row r="6942" spans="1:6" x14ac:dyDescent="0.25">
      <c r="A6942" t="s">
        <v>14627</v>
      </c>
      <c r="B6942">
        <v>200</v>
      </c>
      <c r="C6942" s="1">
        <v>45912</v>
      </c>
      <c r="D6942" t="s">
        <v>15</v>
      </c>
      <c r="E6942" s="8" t="str">
        <f t="shared" si="117"/>
        <v>Not Blank</v>
      </c>
      <c r="F6942">
        <f>_xlfn.XLOOKUP(C6942,'Wk no''s'!B:B,'Wk no''s'!C:C,FALSE)</f>
        <v>37</v>
      </c>
    </row>
    <row r="6943" spans="1:6" x14ac:dyDescent="0.25">
      <c r="A6943" t="s">
        <v>14630</v>
      </c>
      <c r="B6943">
        <v>160</v>
      </c>
      <c r="C6943" s="1">
        <v>45908</v>
      </c>
      <c r="D6943" t="s">
        <v>15</v>
      </c>
      <c r="E6943" s="8" t="str">
        <f t="shared" si="117"/>
        <v>Not Blank</v>
      </c>
      <c r="F6943">
        <f>_xlfn.XLOOKUP(C6943,'Wk no''s'!B:B,'Wk no''s'!C:C,FALSE)</f>
        <v>37</v>
      </c>
    </row>
    <row r="6944" spans="1:6" x14ac:dyDescent="0.25">
      <c r="A6944" t="s">
        <v>14617</v>
      </c>
      <c r="B6944">
        <v>136</v>
      </c>
      <c r="C6944" s="1">
        <v>45910</v>
      </c>
      <c r="D6944" t="s">
        <v>15</v>
      </c>
      <c r="E6944" s="8" t="str">
        <f t="shared" si="117"/>
        <v>Not Blank</v>
      </c>
      <c r="F6944">
        <f>_xlfn.XLOOKUP(C6944,'Wk no''s'!B:B,'Wk no''s'!C:C,FALSE)</f>
        <v>37</v>
      </c>
    </row>
    <row r="6945" spans="1:6" x14ac:dyDescent="0.25">
      <c r="A6945" t="s">
        <v>14931</v>
      </c>
      <c r="C6945" s="1">
        <v>45912</v>
      </c>
      <c r="D6945" t="s">
        <v>15</v>
      </c>
      <c r="E6945" s="8" t="str">
        <f t="shared" si="117"/>
        <v>Blank</v>
      </c>
      <c r="F6945">
        <f>_xlfn.XLOOKUP(C6945,'Wk no''s'!B:B,'Wk no''s'!C:C,FALSE)</f>
        <v>37</v>
      </c>
    </row>
    <row r="6946" spans="1:6" x14ac:dyDescent="0.25">
      <c r="A6946" t="s">
        <v>14932</v>
      </c>
      <c r="C6946" s="1">
        <v>45911</v>
      </c>
      <c r="D6946" t="s">
        <v>15</v>
      </c>
      <c r="E6946" s="8" t="str">
        <f t="shared" si="117"/>
        <v>Blank</v>
      </c>
      <c r="F6946">
        <f>_xlfn.XLOOKUP(C6946,'Wk no''s'!B:B,'Wk no''s'!C:C,FALSE)</f>
        <v>37</v>
      </c>
    </row>
    <row r="6947" spans="1:6" x14ac:dyDescent="0.25">
      <c r="A6947" t="s">
        <v>14933</v>
      </c>
      <c r="C6947" s="1">
        <v>45909</v>
      </c>
      <c r="D6947" t="s">
        <v>15</v>
      </c>
      <c r="E6947" s="8" t="str">
        <f t="shared" si="117"/>
        <v>Blank</v>
      </c>
      <c r="F6947">
        <f>_xlfn.XLOOKUP(C6947,'Wk no''s'!B:B,'Wk no''s'!C:C,FALSE)</f>
        <v>37</v>
      </c>
    </row>
    <row r="6948" spans="1:6" x14ac:dyDescent="0.25">
      <c r="A6948" t="s">
        <v>14619</v>
      </c>
      <c r="B6948">
        <v>72</v>
      </c>
      <c r="C6948" s="1">
        <v>45912</v>
      </c>
      <c r="D6948" t="s">
        <v>15</v>
      </c>
      <c r="E6948" s="8" t="str">
        <f t="shared" si="117"/>
        <v>Not Blank</v>
      </c>
      <c r="F6948">
        <f>_xlfn.XLOOKUP(C6948,'Wk no''s'!B:B,'Wk no''s'!C:C,FALSE)</f>
        <v>37</v>
      </c>
    </row>
    <row r="6949" spans="1:6" x14ac:dyDescent="0.25">
      <c r="A6949" t="s">
        <v>14622</v>
      </c>
      <c r="B6949">
        <v>40</v>
      </c>
      <c r="C6949" s="1">
        <v>45908</v>
      </c>
      <c r="D6949" t="s">
        <v>15</v>
      </c>
      <c r="E6949" s="8" t="str">
        <f t="shared" si="117"/>
        <v>Not Blank</v>
      </c>
      <c r="F6949">
        <f>_xlfn.XLOOKUP(C6949,'Wk no''s'!B:B,'Wk no''s'!C:C,FALSE)</f>
        <v>37</v>
      </c>
    </row>
    <row r="6950" spans="1:6" x14ac:dyDescent="0.25">
      <c r="A6950" t="s">
        <v>14633</v>
      </c>
      <c r="B6950">
        <v>48</v>
      </c>
      <c r="C6950" s="1">
        <v>45911</v>
      </c>
      <c r="D6950" t="s">
        <v>15</v>
      </c>
      <c r="E6950" s="8" t="str">
        <f t="shared" si="117"/>
        <v>Not Blank</v>
      </c>
      <c r="F6950">
        <f>_xlfn.XLOOKUP(C6950,'Wk no''s'!B:B,'Wk no''s'!C:C,FALSE)</f>
        <v>37</v>
      </c>
    </row>
    <row r="6951" spans="1:6" x14ac:dyDescent="0.25">
      <c r="A6951" t="s">
        <v>14614</v>
      </c>
      <c r="B6951">
        <v>40</v>
      </c>
      <c r="C6951" s="1">
        <v>45911</v>
      </c>
      <c r="D6951" t="s">
        <v>15</v>
      </c>
      <c r="E6951" s="8" t="str">
        <f t="shared" si="117"/>
        <v>Not Blank</v>
      </c>
      <c r="F6951">
        <f>_xlfn.XLOOKUP(C6951,'Wk no''s'!B:B,'Wk no''s'!C:C,FALSE)</f>
        <v>37</v>
      </c>
    </row>
    <row r="6952" spans="1:6" x14ac:dyDescent="0.25">
      <c r="A6952" t="s">
        <v>14934</v>
      </c>
      <c r="C6952" s="1">
        <v>45911</v>
      </c>
      <c r="D6952" t="s">
        <v>15</v>
      </c>
      <c r="E6952" s="8" t="str">
        <f t="shared" si="117"/>
        <v>Blank</v>
      </c>
      <c r="F6952">
        <f>_xlfn.XLOOKUP(C6952,'Wk no''s'!B:B,'Wk no''s'!C:C,FALSE)</f>
        <v>37</v>
      </c>
    </row>
    <row r="6953" spans="1:6" x14ac:dyDescent="0.25">
      <c r="A6953" t="s">
        <v>14935</v>
      </c>
      <c r="C6953" s="1">
        <v>45908</v>
      </c>
      <c r="D6953" t="s">
        <v>15</v>
      </c>
      <c r="E6953" s="8" t="str">
        <f t="shared" si="117"/>
        <v>Blank</v>
      </c>
      <c r="F6953">
        <f>_xlfn.XLOOKUP(C6953,'Wk no''s'!B:B,'Wk no''s'!C:C,FALSE)</f>
        <v>37</v>
      </c>
    </row>
    <row r="6954" spans="1:6" x14ac:dyDescent="0.25">
      <c r="A6954" t="s">
        <v>14607</v>
      </c>
      <c r="B6954">
        <v>24</v>
      </c>
      <c r="C6954" s="1">
        <v>45911</v>
      </c>
      <c r="D6954" t="s">
        <v>15</v>
      </c>
      <c r="E6954" s="8" t="str">
        <f t="shared" si="117"/>
        <v>Not Blank</v>
      </c>
      <c r="F6954">
        <f>_xlfn.XLOOKUP(C6954,'Wk no''s'!B:B,'Wk no''s'!C:C,FALSE)</f>
        <v>37</v>
      </c>
    </row>
    <row r="6955" spans="1:6" x14ac:dyDescent="0.25">
      <c r="A6955" t="s">
        <v>14609</v>
      </c>
      <c r="B6955">
        <v>24</v>
      </c>
      <c r="C6955" s="1">
        <v>45911</v>
      </c>
      <c r="D6955" t="s">
        <v>15</v>
      </c>
      <c r="E6955" s="8" t="str">
        <f t="shared" si="117"/>
        <v>Not Blank</v>
      </c>
      <c r="F6955">
        <f>_xlfn.XLOOKUP(C6955,'Wk no''s'!B:B,'Wk no''s'!C:C,FALSE)</f>
        <v>37</v>
      </c>
    </row>
    <row r="6956" spans="1:6" x14ac:dyDescent="0.25">
      <c r="A6956" t="s">
        <v>14605</v>
      </c>
      <c r="B6956">
        <v>32</v>
      </c>
      <c r="C6956" s="1">
        <v>45912</v>
      </c>
      <c r="D6956" t="s">
        <v>15</v>
      </c>
      <c r="E6956" s="8" t="str">
        <f t="shared" si="117"/>
        <v>Not Blank</v>
      </c>
      <c r="F6956">
        <f>_xlfn.XLOOKUP(C6956,'Wk no''s'!B:B,'Wk no''s'!C:C,FALSE)</f>
        <v>37</v>
      </c>
    </row>
    <row r="6957" spans="1:6" x14ac:dyDescent="0.25">
      <c r="A6957" t="s">
        <v>14936</v>
      </c>
      <c r="C6957" s="1">
        <v>45912</v>
      </c>
      <c r="D6957" t="s">
        <v>15</v>
      </c>
      <c r="E6957" s="8" t="str">
        <f t="shared" si="117"/>
        <v>Blank</v>
      </c>
      <c r="F6957">
        <f>_xlfn.XLOOKUP(C6957,'Wk no''s'!B:B,'Wk no''s'!C:C,FALSE)</f>
        <v>37</v>
      </c>
    </row>
    <row r="6958" spans="1:6" x14ac:dyDescent="0.25">
      <c r="A6958" t="s">
        <v>14624</v>
      </c>
      <c r="B6958">
        <v>0</v>
      </c>
      <c r="C6958" s="1">
        <v>45910</v>
      </c>
      <c r="D6958" t="s">
        <v>15</v>
      </c>
      <c r="E6958" s="8" t="str">
        <f t="shared" si="117"/>
        <v>Blank</v>
      </c>
      <c r="F6958">
        <f>_xlfn.XLOOKUP(C6958,'Wk no''s'!B:B,'Wk no''s'!C:C,FALSE)</f>
        <v>37</v>
      </c>
    </row>
    <row r="6959" spans="1:6" x14ac:dyDescent="0.25">
      <c r="A6959" t="s">
        <v>14087</v>
      </c>
      <c r="C6959" s="1">
        <v>45908</v>
      </c>
      <c r="D6959" t="s">
        <v>141</v>
      </c>
      <c r="E6959" s="8" t="str">
        <f t="shared" si="117"/>
        <v>Blank</v>
      </c>
      <c r="F6959">
        <f>_xlfn.XLOOKUP(C6959,'Wk no''s'!B:B,'Wk no''s'!C:C,FALSE)</f>
        <v>37</v>
      </c>
    </row>
    <row r="6960" spans="1:6" x14ac:dyDescent="0.25">
      <c r="A6960" t="s">
        <v>14937</v>
      </c>
      <c r="C6960" s="1">
        <v>45908</v>
      </c>
      <c r="D6960" t="s">
        <v>141</v>
      </c>
      <c r="E6960" s="8" t="str">
        <f t="shared" si="117"/>
        <v>Blank</v>
      </c>
      <c r="F6960">
        <f>_xlfn.XLOOKUP(C6960,'Wk no''s'!B:B,'Wk no''s'!C:C,FALSE)</f>
        <v>37</v>
      </c>
    </row>
    <row r="6961" spans="1:6" x14ac:dyDescent="0.25">
      <c r="A6961" t="s">
        <v>14938</v>
      </c>
      <c r="B6961">
        <v>136</v>
      </c>
      <c r="C6961" s="1">
        <v>45910</v>
      </c>
      <c r="D6961" t="s">
        <v>141</v>
      </c>
      <c r="E6961" s="8" t="str">
        <f t="shared" si="117"/>
        <v>Not Blank</v>
      </c>
      <c r="F6961">
        <f>_xlfn.XLOOKUP(C6961,'Wk no''s'!B:B,'Wk no''s'!C:C,FALSE)</f>
        <v>37</v>
      </c>
    </row>
    <row r="6962" spans="1:6" x14ac:dyDescent="0.25">
      <c r="A6962" t="s">
        <v>14939</v>
      </c>
      <c r="C6962" s="1">
        <v>45909</v>
      </c>
      <c r="D6962" t="s">
        <v>141</v>
      </c>
      <c r="E6962" s="8" t="str">
        <f t="shared" si="117"/>
        <v>Blank</v>
      </c>
      <c r="F6962">
        <f>_xlfn.XLOOKUP(C6962,'Wk no''s'!B:B,'Wk no''s'!C:C,FALSE)</f>
        <v>37</v>
      </c>
    </row>
    <row r="6963" spans="1:6" x14ac:dyDescent="0.25">
      <c r="A6963" t="s">
        <v>7995</v>
      </c>
      <c r="B6963">
        <v>712</v>
      </c>
      <c r="C6963" s="1">
        <v>45911</v>
      </c>
      <c r="D6963" t="s">
        <v>2</v>
      </c>
      <c r="E6963" s="8" t="str">
        <f t="shared" si="117"/>
        <v>Not Blank</v>
      </c>
      <c r="F6963">
        <f>_xlfn.XLOOKUP(C6963,'Wk no''s'!B:B,'Wk no''s'!C:C,FALSE)</f>
        <v>37</v>
      </c>
    </row>
    <row r="6964" spans="1:6" x14ac:dyDescent="0.25">
      <c r="A6964" t="s">
        <v>14864</v>
      </c>
      <c r="C6964" s="1">
        <v>45908</v>
      </c>
      <c r="D6964" t="s">
        <v>2</v>
      </c>
      <c r="E6964" s="8" t="str">
        <f t="shared" si="117"/>
        <v>Blank</v>
      </c>
      <c r="F6964">
        <f>_xlfn.XLOOKUP(C6964,'Wk no''s'!B:B,'Wk no''s'!C:C,FALSE)</f>
        <v>37</v>
      </c>
    </row>
    <row r="6965" spans="1:6" x14ac:dyDescent="0.25">
      <c r="A6965" t="s">
        <v>14940</v>
      </c>
      <c r="C6965" s="1">
        <v>45908</v>
      </c>
      <c r="D6965" t="s">
        <v>2</v>
      </c>
      <c r="E6965" s="8" t="str">
        <f t="shared" si="117"/>
        <v>Blank</v>
      </c>
      <c r="F6965">
        <f>_xlfn.XLOOKUP(C6965,'Wk no''s'!B:B,'Wk no''s'!C:C,FALSE)</f>
        <v>37</v>
      </c>
    </row>
    <row r="6966" spans="1:6" x14ac:dyDescent="0.25">
      <c r="A6966" t="s">
        <v>14724</v>
      </c>
      <c r="B6966">
        <v>0</v>
      </c>
      <c r="C6966" s="1">
        <v>45910</v>
      </c>
      <c r="D6966" t="s">
        <v>2</v>
      </c>
      <c r="E6966" s="8" t="str">
        <f t="shared" si="117"/>
        <v>Blank</v>
      </c>
      <c r="F6966">
        <f>_xlfn.XLOOKUP(C6966,'Wk no''s'!B:B,'Wk no''s'!C:C,FALSE)</f>
        <v>37</v>
      </c>
    </row>
    <row r="6967" spans="1:6" x14ac:dyDescent="0.25">
      <c r="A6967" t="s">
        <v>14177</v>
      </c>
      <c r="C6967" s="1">
        <v>45908</v>
      </c>
      <c r="D6967" t="s">
        <v>2</v>
      </c>
      <c r="E6967" s="8" t="str">
        <f t="shared" si="117"/>
        <v>Blank</v>
      </c>
      <c r="F6967">
        <f>_xlfn.XLOOKUP(C6967,'Wk no''s'!B:B,'Wk no''s'!C:C,FALSE)</f>
        <v>37</v>
      </c>
    </row>
    <row r="6968" spans="1:6" x14ac:dyDescent="0.25">
      <c r="A6968" t="s">
        <v>14862</v>
      </c>
      <c r="C6968" s="1">
        <v>45908</v>
      </c>
      <c r="D6968" t="s">
        <v>2</v>
      </c>
      <c r="E6968" s="8" t="str">
        <f t="shared" si="117"/>
        <v>Blank</v>
      </c>
      <c r="F6968">
        <f>_xlfn.XLOOKUP(C6968,'Wk no''s'!B:B,'Wk no''s'!C:C,FALSE)</f>
        <v>37</v>
      </c>
    </row>
    <row r="6969" spans="1:6" x14ac:dyDescent="0.25">
      <c r="A6969" t="s">
        <v>14941</v>
      </c>
      <c r="C6969" s="1">
        <v>45908</v>
      </c>
      <c r="D6969" t="s">
        <v>2</v>
      </c>
      <c r="E6969" s="8" t="str">
        <f t="shared" si="117"/>
        <v>Blank</v>
      </c>
      <c r="F6969">
        <f>_xlfn.XLOOKUP(C6969,'Wk no''s'!B:B,'Wk no''s'!C:C,FALSE)</f>
        <v>37</v>
      </c>
    </row>
    <row r="6970" spans="1:6" x14ac:dyDescent="0.25">
      <c r="A6970" t="s">
        <v>14815</v>
      </c>
      <c r="C6970" s="1">
        <v>45908</v>
      </c>
      <c r="D6970" t="s">
        <v>2</v>
      </c>
      <c r="E6970" s="8" t="str">
        <f t="shared" si="117"/>
        <v>Blank</v>
      </c>
      <c r="F6970">
        <f>_xlfn.XLOOKUP(C6970,'Wk no''s'!B:B,'Wk no''s'!C:C,FALSE)</f>
        <v>37</v>
      </c>
    </row>
    <row r="6971" spans="1:6" x14ac:dyDescent="0.25">
      <c r="A6971" t="s">
        <v>14744</v>
      </c>
      <c r="B6971">
        <v>56</v>
      </c>
      <c r="C6971" s="1">
        <v>45908</v>
      </c>
      <c r="D6971" t="s">
        <v>2</v>
      </c>
      <c r="E6971" s="8" t="str">
        <f t="shared" si="117"/>
        <v>Not Blank</v>
      </c>
      <c r="F6971">
        <f>_xlfn.XLOOKUP(C6971,'Wk no''s'!B:B,'Wk no''s'!C:C,FALSE)</f>
        <v>37</v>
      </c>
    </row>
    <row r="6972" spans="1:6" x14ac:dyDescent="0.25">
      <c r="A6972" t="s">
        <v>14181</v>
      </c>
      <c r="B6972">
        <v>80</v>
      </c>
      <c r="C6972" s="1">
        <v>45912</v>
      </c>
      <c r="D6972" t="s">
        <v>2</v>
      </c>
      <c r="E6972" s="8" t="str">
        <f t="shared" si="117"/>
        <v>Not Blank</v>
      </c>
      <c r="F6972">
        <f>_xlfn.XLOOKUP(C6972,'Wk no''s'!B:B,'Wk no''s'!C:C,FALSE)</f>
        <v>37</v>
      </c>
    </row>
    <row r="6973" spans="1:6" x14ac:dyDescent="0.25">
      <c r="A6973" t="s">
        <v>14942</v>
      </c>
      <c r="C6973" s="1">
        <v>45911</v>
      </c>
      <c r="D6973" t="s">
        <v>2</v>
      </c>
      <c r="E6973" s="8" t="str">
        <f t="shared" si="117"/>
        <v>Blank</v>
      </c>
      <c r="F6973">
        <f>_xlfn.XLOOKUP(C6973,'Wk no''s'!B:B,'Wk no''s'!C:C,FALSE)</f>
        <v>37</v>
      </c>
    </row>
    <row r="6974" spans="1:6" x14ac:dyDescent="0.25">
      <c r="A6974" t="s">
        <v>14645</v>
      </c>
      <c r="B6974">
        <v>72</v>
      </c>
      <c r="C6974" s="1">
        <v>45912</v>
      </c>
      <c r="D6974" t="s">
        <v>2</v>
      </c>
      <c r="E6974" s="8" t="str">
        <f t="shared" si="117"/>
        <v>Not Blank</v>
      </c>
      <c r="F6974">
        <f>_xlfn.XLOOKUP(C6974,'Wk no''s'!B:B,'Wk no''s'!C:C,FALSE)</f>
        <v>37</v>
      </c>
    </row>
    <row r="6975" spans="1:6" x14ac:dyDescent="0.25">
      <c r="A6975" t="s">
        <v>14650</v>
      </c>
      <c r="B6975">
        <v>72</v>
      </c>
      <c r="C6975" s="1">
        <v>45912</v>
      </c>
      <c r="D6975" t="s">
        <v>2</v>
      </c>
      <c r="E6975" s="8" t="str">
        <f t="shared" si="117"/>
        <v>Not Blank</v>
      </c>
      <c r="F6975">
        <f>_xlfn.XLOOKUP(C6975,'Wk no''s'!B:B,'Wk no''s'!C:C,FALSE)</f>
        <v>37</v>
      </c>
    </row>
    <row r="6976" spans="1:6" x14ac:dyDescent="0.25">
      <c r="A6976" t="s">
        <v>14785</v>
      </c>
      <c r="C6976" s="1">
        <v>45908</v>
      </c>
      <c r="D6976" t="s">
        <v>2</v>
      </c>
      <c r="E6976" s="8" t="str">
        <f t="shared" si="117"/>
        <v>Blank</v>
      </c>
      <c r="F6976">
        <f>_xlfn.XLOOKUP(C6976,'Wk no''s'!B:B,'Wk no''s'!C:C,FALSE)</f>
        <v>37</v>
      </c>
    </row>
    <row r="6977" spans="1:6" x14ac:dyDescent="0.25">
      <c r="A6977" t="s">
        <v>14877</v>
      </c>
      <c r="B6977">
        <v>56</v>
      </c>
      <c r="C6977" s="1">
        <v>45911</v>
      </c>
      <c r="D6977" t="s">
        <v>2</v>
      </c>
      <c r="E6977" s="8" t="str">
        <f t="shared" si="117"/>
        <v>Not Blank</v>
      </c>
      <c r="F6977">
        <f>_xlfn.XLOOKUP(C6977,'Wk no''s'!B:B,'Wk no''s'!C:C,FALSE)</f>
        <v>37</v>
      </c>
    </row>
    <row r="6978" spans="1:6" x14ac:dyDescent="0.25">
      <c r="A6978" t="s">
        <v>14896</v>
      </c>
      <c r="B6978">
        <v>32</v>
      </c>
      <c r="C6978" s="1">
        <v>45908</v>
      </c>
      <c r="D6978" t="s">
        <v>2</v>
      </c>
      <c r="E6978" s="8" t="str">
        <f t="shared" si="117"/>
        <v>Not Blank</v>
      </c>
      <c r="F6978">
        <f>_xlfn.XLOOKUP(C6978,'Wk no''s'!B:B,'Wk no''s'!C:C,FALSE)</f>
        <v>37</v>
      </c>
    </row>
    <row r="6979" spans="1:6" x14ac:dyDescent="0.25">
      <c r="A6979" t="s">
        <v>14841</v>
      </c>
      <c r="C6979" s="1">
        <v>45908</v>
      </c>
      <c r="D6979" t="s">
        <v>2</v>
      </c>
      <c r="E6979" s="8" t="str">
        <f t="shared" si="117"/>
        <v>Blank</v>
      </c>
      <c r="F6979">
        <f>_xlfn.XLOOKUP(C6979,'Wk no''s'!B:B,'Wk no''s'!C:C,FALSE)</f>
        <v>37</v>
      </c>
    </row>
    <row r="6980" spans="1:6" x14ac:dyDescent="0.25">
      <c r="A6980" t="s">
        <v>14667</v>
      </c>
      <c r="B6980">
        <v>48</v>
      </c>
      <c r="C6980" s="1">
        <v>45910</v>
      </c>
      <c r="D6980" t="s">
        <v>2</v>
      </c>
      <c r="E6980" s="8" t="str">
        <f t="shared" si="117"/>
        <v>Not Blank</v>
      </c>
      <c r="F6980">
        <f>_xlfn.XLOOKUP(C6980,'Wk no''s'!B:B,'Wk no''s'!C:C,FALSE)</f>
        <v>37</v>
      </c>
    </row>
    <row r="6981" spans="1:6" x14ac:dyDescent="0.25">
      <c r="A6981" t="s">
        <v>14639</v>
      </c>
      <c r="B6981">
        <v>64</v>
      </c>
      <c r="C6981" s="1">
        <v>45912</v>
      </c>
      <c r="D6981" t="s">
        <v>2</v>
      </c>
      <c r="E6981" s="8" t="str">
        <f t="shared" ref="E6981:E7044" si="118">IF(B6981=0,"Blank","Not Blank")</f>
        <v>Not Blank</v>
      </c>
      <c r="F6981">
        <f>_xlfn.XLOOKUP(C6981,'Wk no''s'!B:B,'Wk no''s'!C:C,FALSE)</f>
        <v>37</v>
      </c>
    </row>
    <row r="6982" spans="1:6" x14ac:dyDescent="0.25">
      <c r="A6982" t="s">
        <v>14642</v>
      </c>
      <c r="B6982">
        <v>64</v>
      </c>
      <c r="C6982" s="1">
        <v>45912</v>
      </c>
      <c r="D6982" t="s">
        <v>2</v>
      </c>
      <c r="E6982" s="8" t="str">
        <f t="shared" si="118"/>
        <v>Not Blank</v>
      </c>
      <c r="F6982">
        <f>_xlfn.XLOOKUP(C6982,'Wk no''s'!B:B,'Wk no''s'!C:C,FALSE)</f>
        <v>37</v>
      </c>
    </row>
    <row r="6983" spans="1:6" x14ac:dyDescent="0.25">
      <c r="A6983" t="s">
        <v>14647</v>
      </c>
      <c r="B6983">
        <v>64</v>
      </c>
      <c r="C6983" s="1">
        <v>45912</v>
      </c>
      <c r="D6983" t="s">
        <v>2</v>
      </c>
      <c r="E6983" s="8" t="str">
        <f t="shared" si="118"/>
        <v>Not Blank</v>
      </c>
      <c r="F6983">
        <f>_xlfn.XLOOKUP(C6983,'Wk no''s'!B:B,'Wk no''s'!C:C,FALSE)</f>
        <v>37</v>
      </c>
    </row>
    <row r="6984" spans="1:6" x14ac:dyDescent="0.25">
      <c r="A6984" t="s">
        <v>14708</v>
      </c>
      <c r="B6984">
        <v>40</v>
      </c>
      <c r="C6984" s="1">
        <v>45910</v>
      </c>
      <c r="D6984" t="s">
        <v>2</v>
      </c>
      <c r="E6984" s="8" t="str">
        <f t="shared" si="118"/>
        <v>Not Blank</v>
      </c>
      <c r="F6984">
        <f>_xlfn.XLOOKUP(C6984,'Wk no''s'!B:B,'Wk no''s'!C:C,FALSE)</f>
        <v>37</v>
      </c>
    </row>
    <row r="6985" spans="1:6" x14ac:dyDescent="0.25">
      <c r="A6985" t="s">
        <v>14654</v>
      </c>
      <c r="B6985">
        <v>32</v>
      </c>
      <c r="C6985" s="1">
        <v>45910</v>
      </c>
      <c r="D6985" t="s">
        <v>2</v>
      </c>
      <c r="E6985" s="8" t="str">
        <f t="shared" si="118"/>
        <v>Not Blank</v>
      </c>
      <c r="F6985">
        <f>_xlfn.XLOOKUP(C6985,'Wk no''s'!B:B,'Wk no''s'!C:C,FALSE)</f>
        <v>37</v>
      </c>
    </row>
    <row r="6986" spans="1:6" x14ac:dyDescent="0.25">
      <c r="A6986" t="s">
        <v>14659</v>
      </c>
      <c r="B6986">
        <v>16</v>
      </c>
      <c r="C6986" s="1">
        <v>45908</v>
      </c>
      <c r="D6986" t="s">
        <v>2</v>
      </c>
      <c r="E6986" s="8" t="str">
        <f t="shared" si="118"/>
        <v>Not Blank</v>
      </c>
      <c r="F6986">
        <f>_xlfn.XLOOKUP(C6986,'Wk no''s'!B:B,'Wk no''s'!C:C,FALSE)</f>
        <v>37</v>
      </c>
    </row>
    <row r="6987" spans="1:6" x14ac:dyDescent="0.25">
      <c r="A6987" t="s">
        <v>14889</v>
      </c>
      <c r="B6987">
        <v>8</v>
      </c>
      <c r="C6987" s="1">
        <v>45908</v>
      </c>
      <c r="D6987" t="s">
        <v>2</v>
      </c>
      <c r="E6987" s="8" t="str">
        <f t="shared" si="118"/>
        <v>Not Blank</v>
      </c>
      <c r="F6987">
        <f>_xlfn.XLOOKUP(C6987,'Wk no''s'!B:B,'Wk no''s'!C:C,FALSE)</f>
        <v>37</v>
      </c>
    </row>
    <row r="6988" spans="1:6" x14ac:dyDescent="0.25">
      <c r="A6988" t="s">
        <v>14822</v>
      </c>
      <c r="B6988">
        <v>16</v>
      </c>
      <c r="C6988" s="1">
        <v>45908</v>
      </c>
      <c r="D6988" t="s">
        <v>2</v>
      </c>
      <c r="E6988" s="8" t="str">
        <f t="shared" si="118"/>
        <v>Not Blank</v>
      </c>
      <c r="F6988">
        <f>_xlfn.XLOOKUP(C6988,'Wk no''s'!B:B,'Wk no''s'!C:C,FALSE)</f>
        <v>37</v>
      </c>
    </row>
    <row r="6989" spans="1:6" x14ac:dyDescent="0.25">
      <c r="A6989" t="s">
        <v>14717</v>
      </c>
      <c r="C6989" s="1">
        <v>45908</v>
      </c>
      <c r="D6989" t="s">
        <v>2</v>
      </c>
      <c r="E6989" s="8" t="str">
        <f t="shared" si="118"/>
        <v>Blank</v>
      </c>
      <c r="F6989">
        <f>_xlfn.XLOOKUP(C6989,'Wk no''s'!B:B,'Wk no''s'!C:C,FALSE)</f>
        <v>37</v>
      </c>
    </row>
    <row r="6990" spans="1:6" x14ac:dyDescent="0.25">
      <c r="A6990" t="s">
        <v>14665</v>
      </c>
      <c r="B6990">
        <v>16</v>
      </c>
      <c r="C6990" s="1">
        <v>45910</v>
      </c>
      <c r="D6990" t="s">
        <v>2</v>
      </c>
      <c r="E6990" s="8" t="str">
        <f t="shared" si="118"/>
        <v>Not Blank</v>
      </c>
      <c r="F6990">
        <f>_xlfn.XLOOKUP(C6990,'Wk no''s'!B:B,'Wk no''s'!C:C,FALSE)</f>
        <v>37</v>
      </c>
    </row>
    <row r="6991" spans="1:6" x14ac:dyDescent="0.25">
      <c r="A6991" t="s">
        <v>14881</v>
      </c>
      <c r="B6991">
        <v>32</v>
      </c>
      <c r="C6991" s="1">
        <v>45910</v>
      </c>
      <c r="D6991" t="s">
        <v>2</v>
      </c>
      <c r="E6991" s="8" t="str">
        <f t="shared" si="118"/>
        <v>Not Blank</v>
      </c>
      <c r="F6991">
        <f>_xlfn.XLOOKUP(C6991,'Wk no''s'!B:B,'Wk no''s'!C:C,FALSE)</f>
        <v>37</v>
      </c>
    </row>
    <row r="6992" spans="1:6" x14ac:dyDescent="0.25">
      <c r="A6992" t="s">
        <v>14758</v>
      </c>
      <c r="B6992">
        <v>16</v>
      </c>
      <c r="C6992" s="1">
        <v>45908</v>
      </c>
      <c r="D6992" t="s">
        <v>2</v>
      </c>
      <c r="E6992" s="8" t="str">
        <f t="shared" si="118"/>
        <v>Not Blank</v>
      </c>
      <c r="F6992">
        <f>_xlfn.XLOOKUP(C6992,'Wk no''s'!B:B,'Wk no''s'!C:C,FALSE)</f>
        <v>37</v>
      </c>
    </row>
    <row r="6993" spans="1:6" x14ac:dyDescent="0.25">
      <c r="A6993" t="s">
        <v>14856</v>
      </c>
      <c r="B6993">
        <v>8</v>
      </c>
      <c r="C6993" s="1">
        <v>45908</v>
      </c>
      <c r="D6993" t="s">
        <v>2</v>
      </c>
      <c r="E6993" s="8" t="str">
        <f t="shared" si="118"/>
        <v>Not Blank</v>
      </c>
      <c r="F6993">
        <f>_xlfn.XLOOKUP(C6993,'Wk no''s'!B:B,'Wk no''s'!C:C,FALSE)</f>
        <v>37</v>
      </c>
    </row>
    <row r="6994" spans="1:6" x14ac:dyDescent="0.25">
      <c r="A6994" t="s">
        <v>14787</v>
      </c>
      <c r="B6994">
        <v>32</v>
      </c>
      <c r="C6994" s="1">
        <v>45911</v>
      </c>
      <c r="D6994" t="s">
        <v>2</v>
      </c>
      <c r="E6994" s="8" t="str">
        <f t="shared" si="118"/>
        <v>Not Blank</v>
      </c>
      <c r="F6994">
        <f>_xlfn.XLOOKUP(C6994,'Wk no''s'!B:B,'Wk no''s'!C:C,FALSE)</f>
        <v>37</v>
      </c>
    </row>
    <row r="6995" spans="1:6" x14ac:dyDescent="0.25">
      <c r="A6995" t="s">
        <v>14849</v>
      </c>
      <c r="B6995">
        <v>8</v>
      </c>
      <c r="C6995" s="1">
        <v>45908</v>
      </c>
      <c r="D6995" t="s">
        <v>2</v>
      </c>
      <c r="E6995" s="8" t="str">
        <f t="shared" si="118"/>
        <v>Not Blank</v>
      </c>
      <c r="F6995">
        <f>_xlfn.XLOOKUP(C6995,'Wk no''s'!B:B,'Wk no''s'!C:C,FALSE)</f>
        <v>37</v>
      </c>
    </row>
    <row r="6996" spans="1:6" x14ac:dyDescent="0.25">
      <c r="A6996" t="s">
        <v>14884</v>
      </c>
      <c r="B6996">
        <v>8</v>
      </c>
      <c r="C6996" s="1">
        <v>45908</v>
      </c>
      <c r="D6996" t="s">
        <v>2</v>
      </c>
      <c r="E6996" s="8" t="str">
        <f t="shared" si="118"/>
        <v>Not Blank</v>
      </c>
      <c r="F6996">
        <f>_xlfn.XLOOKUP(C6996,'Wk no''s'!B:B,'Wk no''s'!C:C,FALSE)</f>
        <v>37</v>
      </c>
    </row>
    <row r="6997" spans="1:6" x14ac:dyDescent="0.25">
      <c r="A6997" t="s">
        <v>14866</v>
      </c>
      <c r="B6997">
        <v>8</v>
      </c>
      <c r="C6997" s="1">
        <v>45908</v>
      </c>
      <c r="D6997" t="s">
        <v>2</v>
      </c>
      <c r="E6997" s="8" t="str">
        <f t="shared" si="118"/>
        <v>Not Blank</v>
      </c>
      <c r="F6997">
        <f>_xlfn.XLOOKUP(C6997,'Wk no''s'!B:B,'Wk no''s'!C:C,FALSE)</f>
        <v>37</v>
      </c>
    </row>
    <row r="6998" spans="1:6" x14ac:dyDescent="0.25">
      <c r="A6998" t="s">
        <v>14739</v>
      </c>
      <c r="B6998">
        <v>8</v>
      </c>
      <c r="C6998" s="1">
        <v>45908</v>
      </c>
      <c r="D6998" t="s">
        <v>2</v>
      </c>
      <c r="E6998" s="8" t="str">
        <f t="shared" si="118"/>
        <v>Not Blank</v>
      </c>
      <c r="F6998">
        <f>_xlfn.XLOOKUP(C6998,'Wk no''s'!B:B,'Wk no''s'!C:C,FALSE)</f>
        <v>37</v>
      </c>
    </row>
    <row r="6999" spans="1:6" x14ac:dyDescent="0.25">
      <c r="A6999" t="s">
        <v>14891</v>
      </c>
      <c r="B6999">
        <v>8</v>
      </c>
      <c r="C6999" s="1">
        <v>45908</v>
      </c>
      <c r="D6999" t="s">
        <v>2</v>
      </c>
      <c r="E6999" s="8" t="str">
        <f t="shared" si="118"/>
        <v>Not Blank</v>
      </c>
      <c r="F6999">
        <f>_xlfn.XLOOKUP(C6999,'Wk no''s'!B:B,'Wk no''s'!C:C,FALSE)</f>
        <v>37</v>
      </c>
    </row>
    <row r="7000" spans="1:6" x14ac:dyDescent="0.25">
      <c r="A7000" t="s">
        <v>14854</v>
      </c>
      <c r="C7000" s="1">
        <v>45908</v>
      </c>
      <c r="D7000" t="s">
        <v>2</v>
      </c>
      <c r="E7000" s="8" t="str">
        <f t="shared" si="118"/>
        <v>Blank</v>
      </c>
      <c r="F7000">
        <f>_xlfn.XLOOKUP(C7000,'Wk no''s'!B:B,'Wk no''s'!C:C,FALSE)</f>
        <v>37</v>
      </c>
    </row>
    <row r="7001" spans="1:6" x14ac:dyDescent="0.25">
      <c r="A7001" t="s">
        <v>14692</v>
      </c>
      <c r="B7001">
        <v>16</v>
      </c>
      <c r="C7001" s="1">
        <v>45910</v>
      </c>
      <c r="D7001" t="s">
        <v>2</v>
      </c>
      <c r="E7001" s="8" t="str">
        <f t="shared" si="118"/>
        <v>Not Blank</v>
      </c>
      <c r="F7001">
        <f>_xlfn.XLOOKUP(C7001,'Wk no''s'!B:B,'Wk no''s'!C:C,FALSE)</f>
        <v>37</v>
      </c>
    </row>
    <row r="7002" spans="1:6" x14ac:dyDescent="0.25">
      <c r="A7002" t="s">
        <v>14943</v>
      </c>
      <c r="C7002" s="1">
        <v>45908</v>
      </c>
      <c r="D7002" t="s">
        <v>2</v>
      </c>
      <c r="E7002" s="8" t="str">
        <f t="shared" si="118"/>
        <v>Blank</v>
      </c>
      <c r="F7002">
        <f>_xlfn.XLOOKUP(C7002,'Wk no''s'!B:B,'Wk no''s'!C:C,FALSE)</f>
        <v>37</v>
      </c>
    </row>
    <row r="7003" spans="1:6" x14ac:dyDescent="0.25">
      <c r="A7003" t="s">
        <v>14944</v>
      </c>
      <c r="C7003" s="1">
        <v>45908</v>
      </c>
      <c r="D7003" t="s">
        <v>2</v>
      </c>
      <c r="E7003" s="8" t="str">
        <f t="shared" si="118"/>
        <v>Blank</v>
      </c>
      <c r="F7003">
        <f>_xlfn.XLOOKUP(C7003,'Wk no''s'!B:B,'Wk no''s'!C:C,FALSE)</f>
        <v>37</v>
      </c>
    </row>
    <row r="7004" spans="1:6" x14ac:dyDescent="0.25">
      <c r="A7004" t="s">
        <v>14869</v>
      </c>
      <c r="C7004" s="1">
        <v>45909</v>
      </c>
      <c r="D7004" t="s">
        <v>2</v>
      </c>
      <c r="E7004" s="8" t="str">
        <f t="shared" si="118"/>
        <v>Blank</v>
      </c>
      <c r="F7004">
        <f>_xlfn.XLOOKUP(C7004,'Wk no''s'!B:B,'Wk no''s'!C:C,FALSE)</f>
        <v>37</v>
      </c>
    </row>
    <row r="7005" spans="1:6" x14ac:dyDescent="0.25">
      <c r="A7005" t="s">
        <v>14678</v>
      </c>
      <c r="B7005">
        <v>0</v>
      </c>
      <c r="C7005" s="1">
        <v>45908</v>
      </c>
      <c r="D7005" t="s">
        <v>2</v>
      </c>
      <c r="E7005" s="8" t="str">
        <f t="shared" si="118"/>
        <v>Blank</v>
      </c>
      <c r="F7005">
        <f>_xlfn.XLOOKUP(C7005,'Wk no''s'!B:B,'Wk no''s'!C:C,FALSE)</f>
        <v>37</v>
      </c>
    </row>
    <row r="7006" spans="1:6" x14ac:dyDescent="0.25">
      <c r="A7006" t="s">
        <v>14765</v>
      </c>
      <c r="B7006">
        <v>0</v>
      </c>
      <c r="C7006" s="1">
        <v>45908</v>
      </c>
      <c r="D7006" t="s">
        <v>2</v>
      </c>
      <c r="E7006" s="8" t="str">
        <f t="shared" si="118"/>
        <v>Blank</v>
      </c>
      <c r="F7006">
        <f>_xlfn.XLOOKUP(C7006,'Wk no''s'!B:B,'Wk no''s'!C:C,FALSE)</f>
        <v>37</v>
      </c>
    </row>
    <row r="7007" spans="1:6" x14ac:dyDescent="0.25">
      <c r="A7007" t="s">
        <v>14945</v>
      </c>
      <c r="C7007" s="1">
        <v>45908</v>
      </c>
      <c r="D7007" t="s">
        <v>2</v>
      </c>
      <c r="E7007" s="8" t="str">
        <f t="shared" si="118"/>
        <v>Blank</v>
      </c>
      <c r="F7007">
        <f>_xlfn.XLOOKUP(C7007,'Wk no''s'!B:B,'Wk no''s'!C:C,FALSE)</f>
        <v>37</v>
      </c>
    </row>
    <row r="7008" spans="1:6" x14ac:dyDescent="0.25">
      <c r="A7008" t="s">
        <v>14946</v>
      </c>
      <c r="C7008" s="1">
        <v>45908</v>
      </c>
      <c r="D7008" t="s">
        <v>2</v>
      </c>
      <c r="E7008" s="8" t="str">
        <f t="shared" si="118"/>
        <v>Blank</v>
      </c>
      <c r="F7008">
        <f>_xlfn.XLOOKUP(C7008,'Wk no''s'!B:B,'Wk no''s'!C:C,FALSE)</f>
        <v>37</v>
      </c>
    </row>
    <row r="7009" spans="1:6" x14ac:dyDescent="0.25">
      <c r="A7009" t="s">
        <v>14947</v>
      </c>
      <c r="C7009" s="1">
        <v>45908</v>
      </c>
      <c r="D7009" t="s">
        <v>2</v>
      </c>
      <c r="E7009" s="8" t="str">
        <f t="shared" si="118"/>
        <v>Blank</v>
      </c>
      <c r="F7009">
        <f>_xlfn.XLOOKUP(C7009,'Wk no''s'!B:B,'Wk no''s'!C:C,FALSE)</f>
        <v>37</v>
      </c>
    </row>
    <row r="7010" spans="1:6" x14ac:dyDescent="0.25">
      <c r="A7010" t="s">
        <v>14737</v>
      </c>
      <c r="B7010">
        <v>0</v>
      </c>
      <c r="C7010" s="1">
        <v>45908</v>
      </c>
      <c r="D7010" t="s">
        <v>2</v>
      </c>
      <c r="E7010" s="8" t="str">
        <f t="shared" si="118"/>
        <v>Blank</v>
      </c>
      <c r="F7010">
        <f>_xlfn.XLOOKUP(C7010,'Wk no''s'!B:B,'Wk no''s'!C:C,FALSE)</f>
        <v>37</v>
      </c>
    </row>
    <row r="7011" spans="1:6" x14ac:dyDescent="0.25">
      <c r="A7011" t="s">
        <v>14948</v>
      </c>
      <c r="C7011" s="1">
        <v>45908</v>
      </c>
      <c r="D7011" t="s">
        <v>2</v>
      </c>
      <c r="E7011" s="8" t="str">
        <f t="shared" si="118"/>
        <v>Blank</v>
      </c>
      <c r="F7011">
        <f>_xlfn.XLOOKUP(C7011,'Wk no''s'!B:B,'Wk no''s'!C:C,FALSE)</f>
        <v>37</v>
      </c>
    </row>
    <row r="7012" spans="1:6" x14ac:dyDescent="0.25">
      <c r="A7012" t="s">
        <v>14734</v>
      </c>
      <c r="B7012">
        <v>0</v>
      </c>
      <c r="C7012" s="1">
        <v>45908</v>
      </c>
      <c r="D7012" t="s">
        <v>2</v>
      </c>
      <c r="E7012" s="8" t="str">
        <f t="shared" si="118"/>
        <v>Blank</v>
      </c>
      <c r="F7012">
        <f>_xlfn.XLOOKUP(C7012,'Wk no''s'!B:B,'Wk no''s'!C:C,FALSE)</f>
        <v>37</v>
      </c>
    </row>
    <row r="7013" spans="1:6" x14ac:dyDescent="0.25">
      <c r="A7013" t="s">
        <v>14673</v>
      </c>
      <c r="B7013">
        <v>24</v>
      </c>
      <c r="C7013" s="1">
        <v>45911</v>
      </c>
      <c r="D7013" t="s">
        <v>2</v>
      </c>
      <c r="E7013" s="8" t="str">
        <f t="shared" si="118"/>
        <v>Not Blank</v>
      </c>
      <c r="F7013">
        <f>_xlfn.XLOOKUP(C7013,'Wk no''s'!B:B,'Wk no''s'!C:C,FALSE)</f>
        <v>37</v>
      </c>
    </row>
    <row r="7014" spans="1:6" x14ac:dyDescent="0.25">
      <c r="A7014" t="s">
        <v>14714</v>
      </c>
      <c r="B7014">
        <v>16</v>
      </c>
      <c r="C7014" s="1">
        <v>45909</v>
      </c>
      <c r="D7014" t="s">
        <v>2</v>
      </c>
      <c r="E7014" s="8" t="str">
        <f t="shared" si="118"/>
        <v>Not Blank</v>
      </c>
      <c r="F7014">
        <f>_xlfn.XLOOKUP(C7014,'Wk no''s'!B:B,'Wk no''s'!C:C,FALSE)</f>
        <v>37</v>
      </c>
    </row>
    <row r="7015" spans="1:6" x14ac:dyDescent="0.25">
      <c r="A7015" t="s">
        <v>14804</v>
      </c>
      <c r="C7015" s="1">
        <v>45908</v>
      </c>
      <c r="D7015" t="s">
        <v>2</v>
      </c>
      <c r="E7015" s="8" t="str">
        <f t="shared" si="118"/>
        <v>Blank</v>
      </c>
      <c r="F7015">
        <f>_xlfn.XLOOKUP(C7015,'Wk no''s'!B:B,'Wk no''s'!C:C,FALSE)</f>
        <v>37</v>
      </c>
    </row>
    <row r="7016" spans="1:6" x14ac:dyDescent="0.25">
      <c r="A7016" t="s">
        <v>14949</v>
      </c>
      <c r="C7016" s="1">
        <v>45908</v>
      </c>
      <c r="D7016" t="s">
        <v>2</v>
      </c>
      <c r="E7016" s="8" t="str">
        <f t="shared" si="118"/>
        <v>Blank</v>
      </c>
      <c r="F7016">
        <f>_xlfn.XLOOKUP(C7016,'Wk no''s'!B:B,'Wk no''s'!C:C,FALSE)</f>
        <v>37</v>
      </c>
    </row>
    <row r="7017" spans="1:6" x14ac:dyDescent="0.25">
      <c r="A7017" t="s">
        <v>14950</v>
      </c>
      <c r="C7017" s="1">
        <v>45908</v>
      </c>
      <c r="D7017" t="s">
        <v>2</v>
      </c>
      <c r="E7017" s="8" t="str">
        <f t="shared" si="118"/>
        <v>Blank</v>
      </c>
      <c r="F7017">
        <f>_xlfn.XLOOKUP(C7017,'Wk no''s'!B:B,'Wk no''s'!C:C,FALSE)</f>
        <v>37</v>
      </c>
    </row>
    <row r="7018" spans="1:6" x14ac:dyDescent="0.25">
      <c r="A7018" t="s">
        <v>14951</v>
      </c>
      <c r="C7018" s="1">
        <v>45909</v>
      </c>
      <c r="D7018" t="s">
        <v>2</v>
      </c>
      <c r="E7018" s="8" t="str">
        <f t="shared" si="118"/>
        <v>Blank</v>
      </c>
      <c r="F7018">
        <f>_xlfn.XLOOKUP(C7018,'Wk no''s'!B:B,'Wk no''s'!C:C,FALSE)</f>
        <v>37</v>
      </c>
    </row>
    <row r="7019" spans="1:6" x14ac:dyDescent="0.25">
      <c r="A7019" t="s">
        <v>14763</v>
      </c>
      <c r="B7019">
        <v>-8</v>
      </c>
      <c r="C7019" s="1">
        <v>45908</v>
      </c>
      <c r="D7019" t="s">
        <v>2</v>
      </c>
      <c r="E7019" s="8" t="str">
        <f t="shared" si="118"/>
        <v>Not Blank</v>
      </c>
      <c r="F7019">
        <f>_xlfn.XLOOKUP(C7019,'Wk no''s'!B:B,'Wk no''s'!C:C,FALSE)</f>
        <v>37</v>
      </c>
    </row>
    <row r="7020" spans="1:6" x14ac:dyDescent="0.25">
      <c r="A7020" t="s">
        <v>14952</v>
      </c>
      <c r="C7020" s="1">
        <v>45908</v>
      </c>
      <c r="D7020" t="s">
        <v>2</v>
      </c>
      <c r="E7020" s="8" t="str">
        <f t="shared" si="118"/>
        <v>Blank</v>
      </c>
      <c r="F7020">
        <f>_xlfn.XLOOKUP(C7020,'Wk no''s'!B:B,'Wk no''s'!C:C,FALSE)</f>
        <v>37</v>
      </c>
    </row>
    <row r="7021" spans="1:6" x14ac:dyDescent="0.25">
      <c r="A7021" t="s">
        <v>14953</v>
      </c>
      <c r="C7021" s="1">
        <v>45908</v>
      </c>
      <c r="D7021" t="s">
        <v>2</v>
      </c>
      <c r="E7021" s="8" t="str">
        <f t="shared" si="118"/>
        <v>Blank</v>
      </c>
      <c r="F7021">
        <f>_xlfn.XLOOKUP(C7021,'Wk no''s'!B:B,'Wk no''s'!C:C,FALSE)</f>
        <v>37</v>
      </c>
    </row>
    <row r="7022" spans="1:6" x14ac:dyDescent="0.25">
      <c r="A7022" t="s">
        <v>14860</v>
      </c>
      <c r="B7022">
        <v>8</v>
      </c>
      <c r="C7022" s="1">
        <v>45909</v>
      </c>
      <c r="D7022" t="s">
        <v>2</v>
      </c>
      <c r="E7022" s="8" t="str">
        <f t="shared" si="118"/>
        <v>Not Blank</v>
      </c>
      <c r="F7022">
        <f>_xlfn.XLOOKUP(C7022,'Wk no''s'!B:B,'Wk no''s'!C:C,FALSE)</f>
        <v>37</v>
      </c>
    </row>
    <row r="7023" spans="1:6" x14ac:dyDescent="0.25">
      <c r="A7023" t="s">
        <v>14732</v>
      </c>
      <c r="B7023">
        <v>16</v>
      </c>
      <c r="C7023" s="1">
        <v>45910</v>
      </c>
      <c r="D7023" t="s">
        <v>2</v>
      </c>
      <c r="E7023" s="8" t="str">
        <f t="shared" si="118"/>
        <v>Not Blank</v>
      </c>
      <c r="F7023">
        <f>_xlfn.XLOOKUP(C7023,'Wk no''s'!B:B,'Wk no''s'!C:C,FALSE)</f>
        <v>37</v>
      </c>
    </row>
    <row r="7024" spans="1:6" x14ac:dyDescent="0.25">
      <c r="A7024" t="s">
        <v>14954</v>
      </c>
      <c r="B7024">
        <v>0</v>
      </c>
      <c r="C7024" s="1">
        <v>45908</v>
      </c>
      <c r="D7024" t="s">
        <v>2</v>
      </c>
      <c r="E7024" s="8" t="str">
        <f t="shared" si="118"/>
        <v>Blank</v>
      </c>
      <c r="F7024">
        <f>_xlfn.XLOOKUP(C7024,'Wk no''s'!B:B,'Wk no''s'!C:C,FALSE)</f>
        <v>37</v>
      </c>
    </row>
    <row r="7025" spans="1:6" x14ac:dyDescent="0.25">
      <c r="A7025" t="s">
        <v>14636</v>
      </c>
      <c r="B7025">
        <v>0</v>
      </c>
      <c r="C7025" s="1">
        <v>45909</v>
      </c>
      <c r="D7025" t="s">
        <v>2</v>
      </c>
      <c r="E7025" s="8" t="str">
        <f t="shared" si="118"/>
        <v>Blank</v>
      </c>
      <c r="F7025">
        <f>_xlfn.XLOOKUP(C7025,'Wk no''s'!B:B,'Wk no''s'!C:C,FALSE)</f>
        <v>37</v>
      </c>
    </row>
    <row r="7026" spans="1:6" x14ac:dyDescent="0.25">
      <c r="A7026" t="s">
        <v>14955</v>
      </c>
      <c r="C7026" s="1">
        <v>45908</v>
      </c>
      <c r="D7026" t="s">
        <v>2</v>
      </c>
      <c r="E7026" s="8" t="str">
        <f t="shared" si="118"/>
        <v>Blank</v>
      </c>
      <c r="F7026">
        <f>_xlfn.XLOOKUP(C7026,'Wk no''s'!B:B,'Wk no''s'!C:C,FALSE)</f>
        <v>37</v>
      </c>
    </row>
    <row r="7027" spans="1:6" x14ac:dyDescent="0.25">
      <c r="A7027" t="s">
        <v>14956</v>
      </c>
      <c r="C7027" s="1">
        <v>45909</v>
      </c>
      <c r="D7027" t="s">
        <v>2</v>
      </c>
      <c r="E7027" s="8" t="str">
        <f t="shared" si="118"/>
        <v>Blank</v>
      </c>
      <c r="F7027">
        <f>_xlfn.XLOOKUP(C7027,'Wk no''s'!B:B,'Wk no''s'!C:C,FALSE)</f>
        <v>37</v>
      </c>
    </row>
    <row r="7028" spans="1:6" x14ac:dyDescent="0.25">
      <c r="A7028" t="s">
        <v>14957</v>
      </c>
      <c r="C7028" s="1">
        <v>45908</v>
      </c>
      <c r="D7028" t="s">
        <v>2</v>
      </c>
      <c r="E7028" s="8" t="str">
        <f t="shared" si="118"/>
        <v>Blank</v>
      </c>
      <c r="F7028">
        <f>_xlfn.XLOOKUP(C7028,'Wk no''s'!B:B,'Wk no''s'!C:C,FALSE)</f>
        <v>37</v>
      </c>
    </row>
    <row r="7029" spans="1:6" x14ac:dyDescent="0.25">
      <c r="A7029" t="s">
        <v>14958</v>
      </c>
      <c r="C7029" s="1">
        <v>45909</v>
      </c>
      <c r="D7029" t="s">
        <v>2</v>
      </c>
      <c r="E7029" s="8" t="str">
        <f t="shared" si="118"/>
        <v>Blank</v>
      </c>
      <c r="F7029">
        <f>_xlfn.XLOOKUP(C7029,'Wk no''s'!B:B,'Wk no''s'!C:C,FALSE)</f>
        <v>37</v>
      </c>
    </row>
    <row r="7030" spans="1:6" x14ac:dyDescent="0.25">
      <c r="A7030" t="s">
        <v>14690</v>
      </c>
      <c r="B7030">
        <v>0</v>
      </c>
      <c r="C7030" s="1">
        <v>45909</v>
      </c>
      <c r="D7030" t="s">
        <v>2</v>
      </c>
      <c r="E7030" s="8" t="str">
        <f t="shared" si="118"/>
        <v>Blank</v>
      </c>
      <c r="F7030">
        <f>_xlfn.XLOOKUP(C7030,'Wk no''s'!B:B,'Wk no''s'!C:C,FALSE)</f>
        <v>37</v>
      </c>
    </row>
    <row r="7031" spans="1:6" x14ac:dyDescent="0.25">
      <c r="A7031" t="s">
        <v>14886</v>
      </c>
      <c r="B7031">
        <v>0</v>
      </c>
      <c r="C7031" s="1">
        <v>45909</v>
      </c>
      <c r="D7031" t="s">
        <v>2</v>
      </c>
      <c r="E7031" s="8" t="str">
        <f t="shared" si="118"/>
        <v>Blank</v>
      </c>
      <c r="F7031">
        <f>_xlfn.XLOOKUP(C7031,'Wk no''s'!B:B,'Wk no''s'!C:C,FALSE)</f>
        <v>37</v>
      </c>
    </row>
    <row r="7032" spans="1:6" x14ac:dyDescent="0.25">
      <c r="A7032" t="s">
        <v>14820</v>
      </c>
      <c r="B7032">
        <v>16</v>
      </c>
      <c r="C7032" s="1">
        <v>45911</v>
      </c>
      <c r="D7032" t="s">
        <v>2</v>
      </c>
      <c r="E7032" s="8" t="str">
        <f t="shared" si="118"/>
        <v>Not Blank</v>
      </c>
      <c r="F7032">
        <f>_xlfn.XLOOKUP(C7032,'Wk no''s'!B:B,'Wk no''s'!C:C,FALSE)</f>
        <v>37</v>
      </c>
    </row>
    <row r="7033" spans="1:6" x14ac:dyDescent="0.25">
      <c r="A7033" t="s">
        <v>14959</v>
      </c>
      <c r="C7033" s="1">
        <v>45909</v>
      </c>
      <c r="D7033" t="s">
        <v>2</v>
      </c>
      <c r="E7033" s="8" t="str">
        <f t="shared" si="118"/>
        <v>Blank</v>
      </c>
      <c r="F7033">
        <f>_xlfn.XLOOKUP(C7033,'Wk no''s'!B:B,'Wk no''s'!C:C,FALSE)</f>
        <v>37</v>
      </c>
    </row>
    <row r="7034" spans="1:6" x14ac:dyDescent="0.25">
      <c r="A7034" t="s">
        <v>14858</v>
      </c>
      <c r="B7034">
        <v>0</v>
      </c>
      <c r="C7034" s="1">
        <v>45909</v>
      </c>
      <c r="D7034" t="s">
        <v>2</v>
      </c>
      <c r="E7034" s="8" t="str">
        <f t="shared" si="118"/>
        <v>Blank</v>
      </c>
      <c r="F7034">
        <f>_xlfn.XLOOKUP(C7034,'Wk no''s'!B:B,'Wk no''s'!C:C,FALSE)</f>
        <v>37</v>
      </c>
    </row>
    <row r="7035" spans="1:6" x14ac:dyDescent="0.25">
      <c r="A7035" t="s">
        <v>14960</v>
      </c>
      <c r="C7035" s="1">
        <v>45909</v>
      </c>
      <c r="D7035" t="s">
        <v>2</v>
      </c>
      <c r="E7035" s="8" t="str">
        <f t="shared" si="118"/>
        <v>Blank</v>
      </c>
      <c r="F7035">
        <f>_xlfn.XLOOKUP(C7035,'Wk no''s'!B:B,'Wk no''s'!C:C,FALSE)</f>
        <v>37</v>
      </c>
    </row>
    <row r="7036" spans="1:6" x14ac:dyDescent="0.25">
      <c r="A7036" t="s">
        <v>14818</v>
      </c>
      <c r="B7036">
        <v>16</v>
      </c>
      <c r="C7036" s="1">
        <v>45911</v>
      </c>
      <c r="D7036" t="s">
        <v>2</v>
      </c>
      <c r="E7036" s="8" t="str">
        <f t="shared" si="118"/>
        <v>Not Blank</v>
      </c>
      <c r="F7036">
        <f>_xlfn.XLOOKUP(C7036,'Wk no''s'!B:B,'Wk no''s'!C:C,FALSE)</f>
        <v>37</v>
      </c>
    </row>
    <row r="7037" spans="1:6" x14ac:dyDescent="0.25">
      <c r="A7037" t="s">
        <v>14727</v>
      </c>
      <c r="B7037">
        <v>16</v>
      </c>
      <c r="C7037" s="1">
        <v>45911</v>
      </c>
      <c r="D7037" t="s">
        <v>2</v>
      </c>
      <c r="E7037" s="8" t="str">
        <f t="shared" si="118"/>
        <v>Not Blank</v>
      </c>
      <c r="F7037">
        <f>_xlfn.XLOOKUP(C7037,'Wk no''s'!B:B,'Wk no''s'!C:C,FALSE)</f>
        <v>37</v>
      </c>
    </row>
    <row r="7038" spans="1:6" x14ac:dyDescent="0.25">
      <c r="A7038" t="s">
        <v>14875</v>
      </c>
      <c r="B7038">
        <v>0</v>
      </c>
      <c r="C7038" s="1">
        <v>45909</v>
      </c>
      <c r="D7038" t="s">
        <v>2</v>
      </c>
      <c r="E7038" s="8" t="str">
        <f t="shared" si="118"/>
        <v>Blank</v>
      </c>
      <c r="F7038">
        <f>_xlfn.XLOOKUP(C7038,'Wk no''s'!B:B,'Wk no''s'!C:C,FALSE)</f>
        <v>37</v>
      </c>
    </row>
    <row r="7039" spans="1:6" x14ac:dyDescent="0.25">
      <c r="A7039" t="s">
        <v>14663</v>
      </c>
      <c r="C7039" s="1">
        <v>45909</v>
      </c>
      <c r="D7039" t="s">
        <v>2</v>
      </c>
      <c r="E7039" s="8" t="str">
        <f t="shared" si="118"/>
        <v>Blank</v>
      </c>
      <c r="F7039">
        <f>_xlfn.XLOOKUP(C7039,'Wk no''s'!B:B,'Wk no''s'!C:C,FALSE)</f>
        <v>37</v>
      </c>
    </row>
    <row r="7040" spans="1:6" x14ac:dyDescent="0.25">
      <c r="A7040" t="s">
        <v>14961</v>
      </c>
      <c r="C7040" s="1">
        <v>45909</v>
      </c>
      <c r="D7040" t="s">
        <v>2</v>
      </c>
      <c r="E7040" s="8" t="str">
        <f t="shared" si="118"/>
        <v>Blank</v>
      </c>
      <c r="F7040">
        <f>_xlfn.XLOOKUP(C7040,'Wk no''s'!B:B,'Wk no''s'!C:C,FALSE)</f>
        <v>37</v>
      </c>
    </row>
    <row r="7041" spans="1:6" x14ac:dyDescent="0.25">
      <c r="A7041" t="s">
        <v>14962</v>
      </c>
      <c r="C7041" s="1">
        <v>45909</v>
      </c>
      <c r="D7041" t="s">
        <v>2</v>
      </c>
      <c r="E7041" s="8" t="str">
        <f t="shared" si="118"/>
        <v>Blank</v>
      </c>
      <c r="F7041">
        <f>_xlfn.XLOOKUP(C7041,'Wk no''s'!B:B,'Wk no''s'!C:C,FALSE)</f>
        <v>37</v>
      </c>
    </row>
    <row r="7042" spans="1:6" x14ac:dyDescent="0.25">
      <c r="A7042" t="s">
        <v>14750</v>
      </c>
      <c r="B7042">
        <v>0</v>
      </c>
      <c r="C7042" s="1">
        <v>45909</v>
      </c>
      <c r="D7042" t="s">
        <v>2</v>
      </c>
      <c r="E7042" s="8" t="str">
        <f t="shared" si="118"/>
        <v>Blank</v>
      </c>
      <c r="F7042">
        <f>_xlfn.XLOOKUP(C7042,'Wk no''s'!B:B,'Wk no''s'!C:C,FALSE)</f>
        <v>37</v>
      </c>
    </row>
    <row r="7043" spans="1:6" x14ac:dyDescent="0.25">
      <c r="A7043" t="s">
        <v>14773</v>
      </c>
      <c r="B7043">
        <v>0</v>
      </c>
      <c r="C7043" s="1">
        <v>45909</v>
      </c>
      <c r="D7043" t="s">
        <v>2</v>
      </c>
      <c r="E7043" s="8" t="str">
        <f t="shared" si="118"/>
        <v>Blank</v>
      </c>
      <c r="F7043">
        <f>_xlfn.XLOOKUP(C7043,'Wk no''s'!B:B,'Wk no''s'!C:C,FALSE)</f>
        <v>37</v>
      </c>
    </row>
    <row r="7044" spans="1:6" x14ac:dyDescent="0.25">
      <c r="A7044" t="s">
        <v>14771</v>
      </c>
      <c r="B7044">
        <v>0</v>
      </c>
      <c r="C7044" s="1">
        <v>45910</v>
      </c>
      <c r="D7044" t="s">
        <v>2</v>
      </c>
      <c r="E7044" s="8" t="str">
        <f t="shared" si="118"/>
        <v>Blank</v>
      </c>
      <c r="F7044">
        <f>_xlfn.XLOOKUP(C7044,'Wk no''s'!B:B,'Wk no''s'!C:C,FALSE)</f>
        <v>37</v>
      </c>
    </row>
    <row r="7045" spans="1:6" x14ac:dyDescent="0.25">
      <c r="A7045" t="s">
        <v>14669</v>
      </c>
      <c r="B7045">
        <v>0</v>
      </c>
      <c r="C7045" s="1">
        <v>45909</v>
      </c>
      <c r="D7045" t="s">
        <v>2</v>
      </c>
      <c r="E7045" s="8" t="str">
        <f t="shared" ref="E7045:E7108" si="119">IF(B7045=0,"Blank","Not Blank")</f>
        <v>Blank</v>
      </c>
      <c r="F7045">
        <f>_xlfn.XLOOKUP(C7045,'Wk no''s'!B:B,'Wk no''s'!C:C,FALSE)</f>
        <v>37</v>
      </c>
    </row>
    <row r="7046" spans="1:6" x14ac:dyDescent="0.25">
      <c r="A7046" t="s">
        <v>14833</v>
      </c>
      <c r="B7046">
        <v>8</v>
      </c>
      <c r="C7046" s="1">
        <v>45910</v>
      </c>
      <c r="D7046" t="s">
        <v>2</v>
      </c>
      <c r="E7046" s="8" t="str">
        <f t="shared" si="119"/>
        <v>Not Blank</v>
      </c>
      <c r="F7046">
        <f>_xlfn.XLOOKUP(C7046,'Wk no''s'!B:B,'Wk no''s'!C:C,FALSE)</f>
        <v>37</v>
      </c>
    </row>
    <row r="7047" spans="1:6" x14ac:dyDescent="0.25">
      <c r="A7047" t="s">
        <v>14792</v>
      </c>
      <c r="B7047">
        <v>0</v>
      </c>
      <c r="C7047" s="1">
        <v>45909</v>
      </c>
      <c r="D7047" t="s">
        <v>2</v>
      </c>
      <c r="E7047" s="8" t="str">
        <f t="shared" si="119"/>
        <v>Blank</v>
      </c>
      <c r="F7047">
        <f>_xlfn.XLOOKUP(C7047,'Wk no''s'!B:B,'Wk no''s'!C:C,FALSE)</f>
        <v>37</v>
      </c>
    </row>
    <row r="7048" spans="1:6" x14ac:dyDescent="0.25">
      <c r="A7048" t="s">
        <v>14831</v>
      </c>
      <c r="B7048">
        <v>16</v>
      </c>
      <c r="C7048" s="1">
        <v>45911</v>
      </c>
      <c r="D7048" t="s">
        <v>2</v>
      </c>
      <c r="E7048" s="8" t="str">
        <f t="shared" si="119"/>
        <v>Not Blank</v>
      </c>
      <c r="F7048">
        <f>_xlfn.XLOOKUP(C7048,'Wk no''s'!B:B,'Wk no''s'!C:C,FALSE)</f>
        <v>37</v>
      </c>
    </row>
    <row r="7049" spans="1:6" x14ac:dyDescent="0.25">
      <c r="A7049" t="s">
        <v>14963</v>
      </c>
      <c r="C7049" s="1">
        <v>45909</v>
      </c>
      <c r="D7049" t="s">
        <v>2</v>
      </c>
      <c r="E7049" s="8" t="str">
        <f t="shared" si="119"/>
        <v>Blank</v>
      </c>
      <c r="F7049">
        <f>_xlfn.XLOOKUP(C7049,'Wk no''s'!B:B,'Wk no''s'!C:C,FALSE)</f>
        <v>37</v>
      </c>
    </row>
    <row r="7050" spans="1:6" x14ac:dyDescent="0.25">
      <c r="A7050" t="s">
        <v>14824</v>
      </c>
      <c r="B7050">
        <v>0</v>
      </c>
      <c r="C7050" s="1">
        <v>45909</v>
      </c>
      <c r="D7050" t="s">
        <v>2</v>
      </c>
      <c r="E7050" s="8" t="str">
        <f t="shared" si="119"/>
        <v>Blank</v>
      </c>
      <c r="F7050">
        <f>_xlfn.XLOOKUP(C7050,'Wk no''s'!B:B,'Wk no''s'!C:C,FALSE)</f>
        <v>37</v>
      </c>
    </row>
    <row r="7051" spans="1:6" x14ac:dyDescent="0.25">
      <c r="A7051" t="s">
        <v>14778</v>
      </c>
      <c r="B7051">
        <v>0</v>
      </c>
      <c r="C7051" s="1">
        <v>45909</v>
      </c>
      <c r="D7051" t="s">
        <v>2</v>
      </c>
      <c r="E7051" s="8" t="str">
        <f t="shared" si="119"/>
        <v>Blank</v>
      </c>
      <c r="F7051">
        <f>_xlfn.XLOOKUP(C7051,'Wk no''s'!B:B,'Wk no''s'!C:C,FALSE)</f>
        <v>37</v>
      </c>
    </row>
    <row r="7052" spans="1:6" x14ac:dyDescent="0.25">
      <c r="A7052" t="s">
        <v>14964</v>
      </c>
      <c r="B7052">
        <v>8</v>
      </c>
      <c r="C7052" s="1">
        <v>45910</v>
      </c>
      <c r="D7052" t="s">
        <v>2</v>
      </c>
      <c r="E7052" s="8" t="str">
        <f t="shared" si="119"/>
        <v>Not Blank</v>
      </c>
      <c r="F7052">
        <f>_xlfn.XLOOKUP(C7052,'Wk no''s'!B:B,'Wk no''s'!C:C,FALSE)</f>
        <v>37</v>
      </c>
    </row>
    <row r="7053" spans="1:6" x14ac:dyDescent="0.25">
      <c r="A7053" t="s">
        <v>14837</v>
      </c>
      <c r="B7053">
        <v>0</v>
      </c>
      <c r="C7053" s="1">
        <v>45909</v>
      </c>
      <c r="D7053" t="s">
        <v>2</v>
      </c>
      <c r="E7053" s="8" t="str">
        <f t="shared" si="119"/>
        <v>Blank</v>
      </c>
      <c r="F7053">
        <f>_xlfn.XLOOKUP(C7053,'Wk no''s'!B:B,'Wk no''s'!C:C,FALSE)</f>
        <v>37</v>
      </c>
    </row>
    <row r="7054" spans="1:6" x14ac:dyDescent="0.25">
      <c r="A7054" t="s">
        <v>14839</v>
      </c>
      <c r="B7054">
        <v>8</v>
      </c>
      <c r="C7054" s="1">
        <v>45910</v>
      </c>
      <c r="D7054" t="s">
        <v>2</v>
      </c>
      <c r="E7054" s="8" t="str">
        <f t="shared" si="119"/>
        <v>Not Blank</v>
      </c>
      <c r="F7054">
        <f>_xlfn.XLOOKUP(C7054,'Wk no''s'!B:B,'Wk no''s'!C:C,FALSE)</f>
        <v>37</v>
      </c>
    </row>
    <row r="7055" spans="1:6" x14ac:dyDescent="0.25">
      <c r="A7055" t="s">
        <v>14872</v>
      </c>
      <c r="B7055">
        <v>-8</v>
      </c>
      <c r="C7055" s="1">
        <v>45909</v>
      </c>
      <c r="D7055" t="s">
        <v>2</v>
      </c>
      <c r="E7055" s="8" t="str">
        <f t="shared" si="119"/>
        <v>Not Blank</v>
      </c>
      <c r="F7055">
        <f>_xlfn.XLOOKUP(C7055,'Wk no''s'!B:B,'Wk no''s'!C:C,FALSE)</f>
        <v>37</v>
      </c>
    </row>
    <row r="7056" spans="1:6" x14ac:dyDescent="0.25">
      <c r="A7056" t="s">
        <v>14802</v>
      </c>
      <c r="B7056">
        <v>0</v>
      </c>
      <c r="C7056" s="1">
        <v>45909</v>
      </c>
      <c r="D7056" t="s">
        <v>2</v>
      </c>
      <c r="E7056" s="8" t="str">
        <f t="shared" si="119"/>
        <v>Blank</v>
      </c>
      <c r="F7056">
        <f>_xlfn.XLOOKUP(C7056,'Wk no''s'!B:B,'Wk no''s'!C:C,FALSE)</f>
        <v>37</v>
      </c>
    </row>
    <row r="7057" spans="1:6" x14ac:dyDescent="0.25">
      <c r="A7057" t="s">
        <v>14682</v>
      </c>
      <c r="C7057" s="1">
        <v>45909</v>
      </c>
      <c r="D7057" t="s">
        <v>2</v>
      </c>
      <c r="E7057" s="8" t="str">
        <f t="shared" si="119"/>
        <v>Blank</v>
      </c>
      <c r="F7057">
        <f>_xlfn.XLOOKUP(C7057,'Wk no''s'!B:B,'Wk no''s'!C:C,FALSE)</f>
        <v>37</v>
      </c>
    </row>
    <row r="7058" spans="1:6" x14ac:dyDescent="0.25">
      <c r="A7058" t="s">
        <v>14721</v>
      </c>
      <c r="B7058">
        <v>0</v>
      </c>
      <c r="C7058" s="1">
        <v>45909</v>
      </c>
      <c r="D7058" t="s">
        <v>2</v>
      </c>
      <c r="E7058" s="8" t="str">
        <f t="shared" si="119"/>
        <v>Blank</v>
      </c>
      <c r="F7058">
        <f>_xlfn.XLOOKUP(C7058,'Wk no''s'!B:B,'Wk no''s'!C:C,FALSE)</f>
        <v>37</v>
      </c>
    </row>
    <row r="7059" spans="1:6" x14ac:dyDescent="0.25">
      <c r="A7059" t="s">
        <v>14965</v>
      </c>
      <c r="C7059" s="1">
        <v>45909</v>
      </c>
      <c r="D7059" t="s">
        <v>2</v>
      </c>
      <c r="E7059" s="8" t="str">
        <f t="shared" si="119"/>
        <v>Blank</v>
      </c>
      <c r="F7059">
        <f>_xlfn.XLOOKUP(C7059,'Wk no''s'!B:B,'Wk no''s'!C:C,FALSE)</f>
        <v>37</v>
      </c>
    </row>
    <row r="7060" spans="1:6" x14ac:dyDescent="0.25">
      <c r="A7060" t="s">
        <v>14753</v>
      </c>
      <c r="B7060">
        <v>-8</v>
      </c>
      <c r="C7060" s="1">
        <v>45909</v>
      </c>
      <c r="D7060" t="s">
        <v>2</v>
      </c>
      <c r="E7060" s="8" t="str">
        <f t="shared" si="119"/>
        <v>Not Blank</v>
      </c>
      <c r="F7060">
        <f>_xlfn.XLOOKUP(C7060,'Wk no''s'!B:B,'Wk no''s'!C:C,FALSE)</f>
        <v>37</v>
      </c>
    </row>
    <row r="7061" spans="1:6" x14ac:dyDescent="0.25">
      <c r="A7061" t="s">
        <v>14684</v>
      </c>
      <c r="B7061">
        <v>8</v>
      </c>
      <c r="C7061" s="1">
        <v>45910</v>
      </c>
      <c r="D7061" t="s">
        <v>2</v>
      </c>
      <c r="E7061" s="8" t="str">
        <f t="shared" si="119"/>
        <v>Not Blank</v>
      </c>
      <c r="F7061">
        <f>_xlfn.XLOOKUP(C7061,'Wk no''s'!B:B,'Wk no''s'!C:C,FALSE)</f>
        <v>37</v>
      </c>
    </row>
    <row r="7062" spans="1:6" x14ac:dyDescent="0.25">
      <c r="A7062" t="s">
        <v>14798</v>
      </c>
      <c r="C7062" s="1">
        <v>45909</v>
      </c>
      <c r="D7062" t="s">
        <v>2</v>
      </c>
      <c r="E7062" s="8" t="str">
        <f t="shared" si="119"/>
        <v>Blank</v>
      </c>
      <c r="F7062">
        <f>_xlfn.XLOOKUP(C7062,'Wk no''s'!B:B,'Wk no''s'!C:C,FALSE)</f>
        <v>37</v>
      </c>
    </row>
    <row r="7063" spans="1:6" x14ac:dyDescent="0.25">
      <c r="A7063" t="s">
        <v>14966</v>
      </c>
      <c r="C7063" s="1">
        <v>45909</v>
      </c>
      <c r="D7063" t="s">
        <v>2</v>
      </c>
      <c r="E7063" s="8" t="str">
        <f t="shared" si="119"/>
        <v>Blank</v>
      </c>
      <c r="F7063">
        <f>_xlfn.XLOOKUP(C7063,'Wk no''s'!B:B,'Wk no''s'!C:C,FALSE)</f>
        <v>37</v>
      </c>
    </row>
    <row r="7064" spans="1:6" x14ac:dyDescent="0.25">
      <c r="A7064" t="s">
        <v>14800</v>
      </c>
      <c r="B7064">
        <v>8</v>
      </c>
      <c r="C7064" s="1">
        <v>45910</v>
      </c>
      <c r="D7064" t="s">
        <v>2</v>
      </c>
      <c r="E7064" s="8" t="str">
        <f t="shared" si="119"/>
        <v>Not Blank</v>
      </c>
      <c r="F7064">
        <f>_xlfn.XLOOKUP(C7064,'Wk no''s'!B:B,'Wk no''s'!C:C,FALSE)</f>
        <v>37</v>
      </c>
    </row>
    <row r="7065" spans="1:6" x14ac:dyDescent="0.25">
      <c r="A7065" t="s">
        <v>14711</v>
      </c>
      <c r="B7065">
        <v>0</v>
      </c>
      <c r="C7065" s="1">
        <v>45909</v>
      </c>
      <c r="D7065" t="s">
        <v>2</v>
      </c>
      <c r="E7065" s="8" t="str">
        <f t="shared" si="119"/>
        <v>Blank</v>
      </c>
      <c r="F7065">
        <f>_xlfn.XLOOKUP(C7065,'Wk no''s'!B:B,'Wk no''s'!C:C,FALSE)</f>
        <v>37</v>
      </c>
    </row>
    <row r="7066" spans="1:6" x14ac:dyDescent="0.25">
      <c r="A7066" t="s">
        <v>14967</v>
      </c>
      <c r="B7066">
        <v>0</v>
      </c>
      <c r="C7066" s="1">
        <v>45909</v>
      </c>
      <c r="D7066" t="s">
        <v>2</v>
      </c>
      <c r="E7066" s="8" t="str">
        <f t="shared" si="119"/>
        <v>Blank</v>
      </c>
      <c r="F7066">
        <f>_xlfn.XLOOKUP(C7066,'Wk no''s'!B:B,'Wk no''s'!C:C,FALSE)</f>
        <v>37</v>
      </c>
    </row>
    <row r="7067" spans="1:6" x14ac:dyDescent="0.25">
      <c r="A7067" t="s">
        <v>14968</v>
      </c>
      <c r="C7067" s="1">
        <v>45909</v>
      </c>
      <c r="D7067" t="s">
        <v>2</v>
      </c>
      <c r="E7067" s="8" t="str">
        <f t="shared" si="119"/>
        <v>Blank</v>
      </c>
      <c r="F7067">
        <f>_xlfn.XLOOKUP(C7067,'Wk no''s'!B:B,'Wk no''s'!C:C,FALSE)</f>
        <v>37</v>
      </c>
    </row>
    <row r="7068" spans="1:6" x14ac:dyDescent="0.25">
      <c r="A7068" t="s">
        <v>14969</v>
      </c>
      <c r="C7068" s="1">
        <v>45909</v>
      </c>
      <c r="D7068" t="s">
        <v>2</v>
      </c>
      <c r="E7068" s="8" t="str">
        <f t="shared" si="119"/>
        <v>Blank</v>
      </c>
      <c r="F7068">
        <f>_xlfn.XLOOKUP(C7068,'Wk no''s'!B:B,'Wk no''s'!C:C,FALSE)</f>
        <v>37</v>
      </c>
    </row>
    <row r="7069" spans="1:6" x14ac:dyDescent="0.25">
      <c r="A7069" t="s">
        <v>14695</v>
      </c>
      <c r="B7069">
        <v>0</v>
      </c>
      <c r="C7069" s="1">
        <v>45909</v>
      </c>
      <c r="D7069" t="s">
        <v>2</v>
      </c>
      <c r="E7069" s="8" t="str">
        <f t="shared" si="119"/>
        <v>Blank</v>
      </c>
      <c r="F7069">
        <f>_xlfn.XLOOKUP(C7069,'Wk no''s'!B:B,'Wk no''s'!C:C,FALSE)</f>
        <v>37</v>
      </c>
    </row>
    <row r="7070" spans="1:6" x14ac:dyDescent="0.25">
      <c r="A7070" t="s">
        <v>14970</v>
      </c>
      <c r="C7070" s="1">
        <v>45909</v>
      </c>
      <c r="D7070" t="s">
        <v>2</v>
      </c>
      <c r="E7070" s="8" t="str">
        <f t="shared" si="119"/>
        <v>Blank</v>
      </c>
      <c r="F7070">
        <f>_xlfn.XLOOKUP(C7070,'Wk no''s'!B:B,'Wk no''s'!C:C,FALSE)</f>
        <v>37</v>
      </c>
    </row>
    <row r="7071" spans="1:6" x14ac:dyDescent="0.25">
      <c r="A7071" t="s">
        <v>14686</v>
      </c>
      <c r="B7071">
        <v>0</v>
      </c>
      <c r="C7071" s="1">
        <v>45910</v>
      </c>
      <c r="D7071" t="s">
        <v>2</v>
      </c>
      <c r="E7071" s="8" t="str">
        <f t="shared" si="119"/>
        <v>Blank</v>
      </c>
      <c r="F7071">
        <f>_xlfn.XLOOKUP(C7071,'Wk no''s'!B:B,'Wk no''s'!C:C,FALSE)</f>
        <v>37</v>
      </c>
    </row>
    <row r="7072" spans="1:6" x14ac:dyDescent="0.25">
      <c r="A7072" t="s">
        <v>14776</v>
      </c>
      <c r="B7072">
        <v>8</v>
      </c>
      <c r="C7072" s="1">
        <v>45911</v>
      </c>
      <c r="D7072" t="s">
        <v>2</v>
      </c>
      <c r="E7072" s="8" t="str">
        <f t="shared" si="119"/>
        <v>Not Blank</v>
      </c>
      <c r="F7072">
        <f>_xlfn.XLOOKUP(C7072,'Wk no''s'!B:B,'Wk no''s'!C:C,FALSE)</f>
        <v>37</v>
      </c>
    </row>
    <row r="7073" spans="1:6" x14ac:dyDescent="0.25">
      <c r="A7073" t="s">
        <v>14789</v>
      </c>
      <c r="B7073">
        <v>8</v>
      </c>
      <c r="C7073" s="1">
        <v>45911</v>
      </c>
      <c r="D7073" t="s">
        <v>2</v>
      </c>
      <c r="E7073" s="8" t="str">
        <f t="shared" si="119"/>
        <v>Not Blank</v>
      </c>
      <c r="F7073">
        <f>_xlfn.XLOOKUP(C7073,'Wk no''s'!B:B,'Wk no''s'!C:C,FALSE)</f>
        <v>37</v>
      </c>
    </row>
    <row r="7074" spans="1:6" x14ac:dyDescent="0.25">
      <c r="A7074" t="s">
        <v>14809</v>
      </c>
      <c r="B7074">
        <v>8</v>
      </c>
      <c r="C7074" s="1">
        <v>45912</v>
      </c>
      <c r="D7074" t="s">
        <v>2</v>
      </c>
      <c r="E7074" s="8" t="str">
        <f t="shared" si="119"/>
        <v>Not Blank</v>
      </c>
      <c r="F7074">
        <f>_xlfn.XLOOKUP(C7074,'Wk no''s'!B:B,'Wk no''s'!C:C,FALSE)</f>
        <v>37</v>
      </c>
    </row>
    <row r="7075" spans="1:6" x14ac:dyDescent="0.25">
      <c r="A7075" t="s">
        <v>14661</v>
      </c>
      <c r="B7075">
        <v>0</v>
      </c>
      <c r="C7075" s="1">
        <v>45910</v>
      </c>
      <c r="D7075" t="s">
        <v>2</v>
      </c>
      <c r="E7075" s="8" t="str">
        <f t="shared" si="119"/>
        <v>Blank</v>
      </c>
      <c r="F7075">
        <f>_xlfn.XLOOKUP(C7075,'Wk no''s'!B:B,'Wk no''s'!C:C,FALSE)</f>
        <v>37</v>
      </c>
    </row>
    <row r="7076" spans="1:6" x14ac:dyDescent="0.25">
      <c r="A7076" t="s">
        <v>14747</v>
      </c>
      <c r="B7076">
        <v>8</v>
      </c>
      <c r="C7076" s="1">
        <v>45912</v>
      </c>
      <c r="D7076" t="s">
        <v>2</v>
      </c>
      <c r="E7076" s="8" t="str">
        <f t="shared" si="119"/>
        <v>Not Blank</v>
      </c>
      <c r="F7076">
        <f>_xlfn.XLOOKUP(C7076,'Wk no''s'!B:B,'Wk no''s'!C:C,FALSE)</f>
        <v>37</v>
      </c>
    </row>
    <row r="7077" spans="1:6" x14ac:dyDescent="0.25">
      <c r="A7077" t="s">
        <v>14796</v>
      </c>
      <c r="B7077">
        <v>0</v>
      </c>
      <c r="C7077" s="1">
        <v>45910</v>
      </c>
      <c r="D7077" t="s">
        <v>2</v>
      </c>
      <c r="E7077" s="8" t="str">
        <f t="shared" si="119"/>
        <v>Blank</v>
      </c>
      <c r="F7077">
        <f>_xlfn.XLOOKUP(C7077,'Wk no''s'!B:B,'Wk no''s'!C:C,FALSE)</f>
        <v>37</v>
      </c>
    </row>
    <row r="7078" spans="1:6" x14ac:dyDescent="0.25">
      <c r="A7078" t="s">
        <v>14783</v>
      </c>
      <c r="B7078">
        <v>0</v>
      </c>
      <c r="C7078" s="1">
        <v>45910</v>
      </c>
      <c r="D7078" t="s">
        <v>2</v>
      </c>
      <c r="E7078" s="8" t="str">
        <f t="shared" si="119"/>
        <v>Blank</v>
      </c>
      <c r="F7078">
        <f>_xlfn.XLOOKUP(C7078,'Wk no''s'!B:B,'Wk no''s'!C:C,FALSE)</f>
        <v>37</v>
      </c>
    </row>
    <row r="7079" spans="1:6" x14ac:dyDescent="0.25">
      <c r="A7079" t="s">
        <v>14671</v>
      </c>
      <c r="B7079">
        <v>8</v>
      </c>
      <c r="C7079" s="1">
        <v>45911</v>
      </c>
      <c r="D7079" t="s">
        <v>2</v>
      </c>
      <c r="E7079" s="8" t="str">
        <f t="shared" si="119"/>
        <v>Not Blank</v>
      </c>
      <c r="F7079">
        <f>_xlfn.XLOOKUP(C7079,'Wk no''s'!B:B,'Wk no''s'!C:C,FALSE)</f>
        <v>37</v>
      </c>
    </row>
    <row r="7080" spans="1:6" x14ac:dyDescent="0.25">
      <c r="A7080" t="s">
        <v>14680</v>
      </c>
      <c r="B7080">
        <v>16</v>
      </c>
      <c r="C7080" s="1">
        <v>45911</v>
      </c>
      <c r="D7080" t="s">
        <v>2</v>
      </c>
      <c r="E7080" s="8" t="str">
        <f t="shared" si="119"/>
        <v>Not Blank</v>
      </c>
      <c r="F7080">
        <f>_xlfn.XLOOKUP(C7080,'Wk no''s'!B:B,'Wk no''s'!C:C,FALSE)</f>
        <v>37</v>
      </c>
    </row>
    <row r="7081" spans="1:6" x14ac:dyDescent="0.25">
      <c r="A7081" t="s">
        <v>14971</v>
      </c>
      <c r="C7081" s="1">
        <v>45910</v>
      </c>
      <c r="D7081" t="s">
        <v>2</v>
      </c>
      <c r="E7081" s="8" t="str">
        <f t="shared" si="119"/>
        <v>Blank</v>
      </c>
      <c r="F7081">
        <f>_xlfn.XLOOKUP(C7081,'Wk no''s'!B:B,'Wk no''s'!C:C,FALSE)</f>
        <v>37</v>
      </c>
    </row>
    <row r="7082" spans="1:6" x14ac:dyDescent="0.25">
      <c r="A7082" t="s">
        <v>14657</v>
      </c>
      <c r="B7082">
        <v>8</v>
      </c>
      <c r="C7082" s="1">
        <v>45911</v>
      </c>
      <c r="D7082" t="s">
        <v>2</v>
      </c>
      <c r="E7082" s="8" t="str">
        <f t="shared" si="119"/>
        <v>Not Blank</v>
      </c>
      <c r="F7082">
        <f>_xlfn.XLOOKUP(C7082,'Wk no''s'!B:B,'Wk no''s'!C:C,FALSE)</f>
        <v>37</v>
      </c>
    </row>
    <row r="7083" spans="1:6" x14ac:dyDescent="0.25">
      <c r="A7083" t="s">
        <v>14781</v>
      </c>
      <c r="B7083">
        <v>16</v>
      </c>
      <c r="C7083" s="1">
        <v>45912</v>
      </c>
      <c r="D7083" t="s">
        <v>2</v>
      </c>
      <c r="E7083" s="8" t="str">
        <f t="shared" si="119"/>
        <v>Not Blank</v>
      </c>
      <c r="F7083">
        <f>_xlfn.XLOOKUP(C7083,'Wk no''s'!B:B,'Wk no''s'!C:C,FALSE)</f>
        <v>37</v>
      </c>
    </row>
    <row r="7084" spans="1:6" x14ac:dyDescent="0.25">
      <c r="A7084" t="s">
        <v>14702</v>
      </c>
      <c r="B7084">
        <v>0</v>
      </c>
      <c r="C7084" s="1">
        <v>45910</v>
      </c>
      <c r="D7084" t="s">
        <v>2</v>
      </c>
      <c r="E7084" s="8" t="str">
        <f t="shared" si="119"/>
        <v>Blank</v>
      </c>
      <c r="F7084">
        <f>_xlfn.XLOOKUP(C7084,'Wk no''s'!B:B,'Wk no''s'!C:C,FALSE)</f>
        <v>37</v>
      </c>
    </row>
    <row r="7085" spans="1:6" x14ac:dyDescent="0.25">
      <c r="A7085" t="s">
        <v>14688</v>
      </c>
      <c r="B7085">
        <v>16</v>
      </c>
      <c r="C7085" s="1">
        <v>45912</v>
      </c>
      <c r="D7085" t="s">
        <v>2</v>
      </c>
      <c r="E7085" s="8" t="str">
        <f t="shared" si="119"/>
        <v>Not Blank</v>
      </c>
      <c r="F7085">
        <f>_xlfn.XLOOKUP(C7085,'Wk no''s'!B:B,'Wk no''s'!C:C,FALSE)</f>
        <v>37</v>
      </c>
    </row>
    <row r="7086" spans="1:6" x14ac:dyDescent="0.25">
      <c r="A7086" t="s">
        <v>14852</v>
      </c>
      <c r="B7086">
        <v>8</v>
      </c>
      <c r="C7086" s="1">
        <v>45911</v>
      </c>
      <c r="D7086" t="s">
        <v>2</v>
      </c>
      <c r="E7086" s="8" t="str">
        <f t="shared" si="119"/>
        <v>Not Blank</v>
      </c>
      <c r="F7086">
        <f>_xlfn.XLOOKUP(C7086,'Wk no''s'!B:B,'Wk no''s'!C:C,FALSE)</f>
        <v>37</v>
      </c>
    </row>
    <row r="7087" spans="1:6" x14ac:dyDescent="0.25">
      <c r="A7087" t="s">
        <v>14846</v>
      </c>
      <c r="B7087">
        <v>8</v>
      </c>
      <c r="C7087" s="1">
        <v>45911</v>
      </c>
      <c r="D7087" t="s">
        <v>2</v>
      </c>
      <c r="E7087" s="8" t="str">
        <f t="shared" si="119"/>
        <v>Not Blank</v>
      </c>
      <c r="F7087">
        <f>_xlfn.XLOOKUP(C7087,'Wk no''s'!B:B,'Wk no''s'!C:C,FALSE)</f>
        <v>37</v>
      </c>
    </row>
    <row r="7088" spans="1:6" x14ac:dyDescent="0.25">
      <c r="A7088" t="s">
        <v>14769</v>
      </c>
      <c r="B7088">
        <v>8</v>
      </c>
      <c r="C7088" s="1">
        <v>45911</v>
      </c>
      <c r="D7088" t="s">
        <v>2</v>
      </c>
      <c r="E7088" s="8" t="str">
        <f t="shared" si="119"/>
        <v>Not Blank</v>
      </c>
      <c r="F7088">
        <f>_xlfn.XLOOKUP(C7088,'Wk no''s'!B:B,'Wk no''s'!C:C,FALSE)</f>
        <v>37</v>
      </c>
    </row>
    <row r="7089" spans="1:6" x14ac:dyDescent="0.25">
      <c r="A7089" t="s">
        <v>14972</v>
      </c>
      <c r="C7089" s="1">
        <v>45910</v>
      </c>
      <c r="D7089" t="s">
        <v>2</v>
      </c>
      <c r="E7089" s="8" t="str">
        <f t="shared" si="119"/>
        <v>Blank</v>
      </c>
      <c r="F7089">
        <f>_xlfn.XLOOKUP(C7089,'Wk no''s'!B:B,'Wk no''s'!C:C,FALSE)</f>
        <v>37</v>
      </c>
    </row>
    <row r="7090" spans="1:6" x14ac:dyDescent="0.25">
      <c r="A7090" t="s">
        <v>14879</v>
      </c>
      <c r="B7090">
        <v>0</v>
      </c>
      <c r="C7090" s="1">
        <v>45911</v>
      </c>
      <c r="D7090" t="s">
        <v>2</v>
      </c>
      <c r="E7090" s="8" t="str">
        <f t="shared" si="119"/>
        <v>Blank</v>
      </c>
      <c r="F7090">
        <f>_xlfn.XLOOKUP(C7090,'Wk no''s'!B:B,'Wk no''s'!C:C,FALSE)</f>
        <v>37</v>
      </c>
    </row>
    <row r="7091" spans="1:6" x14ac:dyDescent="0.25">
      <c r="A7091" t="s">
        <v>14829</v>
      </c>
      <c r="B7091">
        <v>0</v>
      </c>
      <c r="C7091" s="1">
        <v>45912</v>
      </c>
      <c r="D7091" t="s">
        <v>2</v>
      </c>
      <c r="E7091" s="8" t="str">
        <f t="shared" si="119"/>
        <v>Blank</v>
      </c>
      <c r="F7091">
        <f>_xlfn.XLOOKUP(C7091,'Wk no''s'!B:B,'Wk no''s'!C:C,FALSE)</f>
        <v>37</v>
      </c>
    </row>
    <row r="7092" spans="1:6" x14ac:dyDescent="0.25">
      <c r="A7092" t="s">
        <v>14676</v>
      </c>
      <c r="B7092">
        <v>0</v>
      </c>
      <c r="C7092" s="1">
        <v>45911</v>
      </c>
      <c r="D7092" t="s">
        <v>2</v>
      </c>
      <c r="E7092" s="8" t="str">
        <f t="shared" si="119"/>
        <v>Blank</v>
      </c>
      <c r="F7092">
        <f>_xlfn.XLOOKUP(C7092,'Wk no''s'!B:B,'Wk no''s'!C:C,FALSE)</f>
        <v>37</v>
      </c>
    </row>
    <row r="7093" spans="1:6" x14ac:dyDescent="0.25">
      <c r="A7093" t="s">
        <v>14973</v>
      </c>
      <c r="C7093" s="1">
        <v>45911</v>
      </c>
      <c r="D7093" t="s">
        <v>2</v>
      </c>
      <c r="E7093" s="8" t="str">
        <f t="shared" si="119"/>
        <v>Blank</v>
      </c>
      <c r="F7093">
        <f>_xlfn.XLOOKUP(C7093,'Wk no''s'!B:B,'Wk no''s'!C:C,FALSE)</f>
        <v>37</v>
      </c>
    </row>
    <row r="7094" spans="1:6" x14ac:dyDescent="0.25">
      <c r="A7094" t="s">
        <v>14755</v>
      </c>
      <c r="B7094">
        <v>0</v>
      </c>
      <c r="C7094" s="1">
        <v>45912</v>
      </c>
      <c r="D7094" t="s">
        <v>2</v>
      </c>
      <c r="E7094" s="8" t="str">
        <f t="shared" si="119"/>
        <v>Blank</v>
      </c>
      <c r="F7094">
        <f>_xlfn.XLOOKUP(C7094,'Wk no''s'!B:B,'Wk no''s'!C:C,FALSE)</f>
        <v>37</v>
      </c>
    </row>
    <row r="7095" spans="1:6" x14ac:dyDescent="0.25">
      <c r="A7095" t="s">
        <v>14842</v>
      </c>
      <c r="B7095">
        <v>0</v>
      </c>
      <c r="C7095" s="1">
        <v>45911</v>
      </c>
      <c r="D7095" t="s">
        <v>2</v>
      </c>
      <c r="E7095" s="8" t="str">
        <f t="shared" si="119"/>
        <v>Blank</v>
      </c>
      <c r="F7095">
        <f>_xlfn.XLOOKUP(C7095,'Wk no''s'!B:B,'Wk no''s'!C:C,FALSE)</f>
        <v>37</v>
      </c>
    </row>
    <row r="7096" spans="1:6" x14ac:dyDescent="0.25">
      <c r="A7096" t="s">
        <v>14812</v>
      </c>
      <c r="B7096">
        <v>0</v>
      </c>
      <c r="C7096" s="1">
        <v>45911</v>
      </c>
      <c r="D7096" t="s">
        <v>2</v>
      </c>
      <c r="E7096" s="8" t="str">
        <f t="shared" si="119"/>
        <v>Blank</v>
      </c>
      <c r="F7096">
        <f>_xlfn.XLOOKUP(C7096,'Wk no''s'!B:B,'Wk no''s'!C:C,FALSE)</f>
        <v>37</v>
      </c>
    </row>
    <row r="7097" spans="1:6" x14ac:dyDescent="0.25">
      <c r="A7097" t="s">
        <v>14827</v>
      </c>
      <c r="B7097">
        <v>0</v>
      </c>
      <c r="C7097" s="1">
        <v>45912</v>
      </c>
      <c r="D7097" t="s">
        <v>2</v>
      </c>
      <c r="E7097" s="8" t="str">
        <f t="shared" si="119"/>
        <v>Blank</v>
      </c>
      <c r="F7097">
        <f>_xlfn.XLOOKUP(C7097,'Wk no''s'!B:B,'Wk no''s'!C:C,FALSE)</f>
        <v>37</v>
      </c>
    </row>
    <row r="7098" spans="1:6" x14ac:dyDescent="0.25">
      <c r="A7098" t="s">
        <v>14974</v>
      </c>
      <c r="C7098" s="1">
        <v>45911</v>
      </c>
      <c r="D7098" t="s">
        <v>2</v>
      </c>
      <c r="E7098" s="8" t="str">
        <f t="shared" si="119"/>
        <v>Blank</v>
      </c>
      <c r="F7098">
        <f>_xlfn.XLOOKUP(C7098,'Wk no''s'!B:B,'Wk no''s'!C:C,FALSE)</f>
        <v>37</v>
      </c>
    </row>
    <row r="7099" spans="1:6" x14ac:dyDescent="0.25">
      <c r="A7099" t="s">
        <v>14704</v>
      </c>
      <c r="B7099">
        <v>0</v>
      </c>
      <c r="C7099" s="1">
        <v>45912</v>
      </c>
      <c r="D7099" t="s">
        <v>2</v>
      </c>
      <c r="E7099" s="8" t="str">
        <f t="shared" si="119"/>
        <v>Blank</v>
      </c>
      <c r="F7099">
        <f>_xlfn.XLOOKUP(C7099,'Wk no''s'!B:B,'Wk no''s'!C:C,FALSE)</f>
        <v>37</v>
      </c>
    </row>
    <row r="7100" spans="1:6" x14ac:dyDescent="0.25">
      <c r="A7100" t="s">
        <v>14700</v>
      </c>
      <c r="C7100" s="1">
        <v>45911</v>
      </c>
      <c r="D7100" t="s">
        <v>2</v>
      </c>
      <c r="E7100" s="8" t="str">
        <f t="shared" si="119"/>
        <v>Blank</v>
      </c>
      <c r="F7100">
        <f>_xlfn.XLOOKUP(C7100,'Wk no''s'!B:B,'Wk no''s'!C:C,FALSE)</f>
        <v>37</v>
      </c>
    </row>
    <row r="7101" spans="1:6" x14ac:dyDescent="0.25">
      <c r="A7101" t="s">
        <v>14835</v>
      </c>
      <c r="B7101">
        <v>0</v>
      </c>
      <c r="C7101" s="1">
        <v>45912</v>
      </c>
      <c r="D7101" t="s">
        <v>2</v>
      </c>
      <c r="E7101" s="8" t="str">
        <f t="shared" si="119"/>
        <v>Blank</v>
      </c>
      <c r="F7101">
        <f>_xlfn.XLOOKUP(C7101,'Wk no''s'!B:B,'Wk no''s'!C:C,FALSE)</f>
        <v>37</v>
      </c>
    </row>
    <row r="7102" spans="1:6" x14ac:dyDescent="0.25">
      <c r="A7102" t="s">
        <v>14975</v>
      </c>
      <c r="C7102" s="1">
        <v>45912</v>
      </c>
      <c r="D7102" t="s">
        <v>2</v>
      </c>
      <c r="E7102" s="8" t="str">
        <f t="shared" si="119"/>
        <v>Blank</v>
      </c>
      <c r="F7102">
        <f>_xlfn.XLOOKUP(C7102,'Wk no''s'!B:B,'Wk no''s'!C:C,FALSE)</f>
        <v>37</v>
      </c>
    </row>
    <row r="7103" spans="1:6" x14ac:dyDescent="0.25">
      <c r="A7103" t="s">
        <v>14976</v>
      </c>
      <c r="C7103" s="1">
        <v>45912</v>
      </c>
      <c r="D7103" t="s">
        <v>2</v>
      </c>
      <c r="E7103" s="8" t="str">
        <f t="shared" si="119"/>
        <v>Blank</v>
      </c>
      <c r="F7103">
        <f>_xlfn.XLOOKUP(C7103,'Wk no''s'!B:B,'Wk no''s'!C:C,FALSE)</f>
        <v>37</v>
      </c>
    </row>
    <row r="7104" spans="1:6" x14ac:dyDescent="0.25">
      <c r="A7104" t="s">
        <v>14977</v>
      </c>
      <c r="C7104" s="1">
        <v>45912</v>
      </c>
      <c r="D7104" t="s">
        <v>2</v>
      </c>
      <c r="E7104" s="8" t="str">
        <f t="shared" si="119"/>
        <v>Blank</v>
      </c>
      <c r="F7104">
        <f>_xlfn.XLOOKUP(C7104,'Wk no''s'!B:B,'Wk no''s'!C:C,FALSE)</f>
        <v>37</v>
      </c>
    </row>
    <row r="7105" spans="1:6" x14ac:dyDescent="0.25">
      <c r="A7105" t="s">
        <v>14742</v>
      </c>
      <c r="B7105">
        <v>0</v>
      </c>
      <c r="C7105" s="1">
        <v>45912</v>
      </c>
      <c r="D7105" t="s">
        <v>2</v>
      </c>
      <c r="E7105" s="8" t="str">
        <f t="shared" si="119"/>
        <v>Blank</v>
      </c>
      <c r="F7105">
        <f>_xlfn.XLOOKUP(C7105,'Wk no''s'!B:B,'Wk no''s'!C:C,FALSE)</f>
        <v>37</v>
      </c>
    </row>
    <row r="7106" spans="1:6" x14ac:dyDescent="0.25">
      <c r="A7106" t="s">
        <v>14978</v>
      </c>
      <c r="C7106" s="1">
        <v>45912</v>
      </c>
      <c r="D7106" t="s">
        <v>2</v>
      </c>
      <c r="E7106" s="8" t="str">
        <f t="shared" si="119"/>
        <v>Blank</v>
      </c>
      <c r="F7106">
        <f>_xlfn.XLOOKUP(C7106,'Wk no''s'!B:B,'Wk no''s'!C:C,FALSE)</f>
        <v>37</v>
      </c>
    </row>
    <row r="7107" spans="1:6" x14ac:dyDescent="0.25">
      <c r="A7107" t="s">
        <v>14979</v>
      </c>
      <c r="C7107" s="1">
        <v>45912</v>
      </c>
      <c r="D7107" t="s">
        <v>2</v>
      </c>
      <c r="E7107" s="8" t="str">
        <f t="shared" si="119"/>
        <v>Blank</v>
      </c>
      <c r="F7107">
        <f>_xlfn.XLOOKUP(C7107,'Wk no''s'!B:B,'Wk no''s'!C:C,FALSE)</f>
        <v>37</v>
      </c>
    </row>
    <row r="7108" spans="1:6" x14ac:dyDescent="0.25">
      <c r="A7108" t="s">
        <v>14980</v>
      </c>
      <c r="C7108" s="1">
        <v>45912</v>
      </c>
      <c r="D7108" t="s">
        <v>2</v>
      </c>
      <c r="E7108" s="8" t="str">
        <f t="shared" si="119"/>
        <v>Blank</v>
      </c>
      <c r="F7108">
        <f>_xlfn.XLOOKUP(C7108,'Wk no''s'!B:B,'Wk no''s'!C:C,FALSE)</f>
        <v>37</v>
      </c>
    </row>
    <row r="7109" spans="1:6" x14ac:dyDescent="0.25">
      <c r="A7109" t="s">
        <v>14981</v>
      </c>
      <c r="C7109" s="1">
        <v>45912</v>
      </c>
      <c r="D7109" t="s">
        <v>2</v>
      </c>
      <c r="E7109" s="8" t="str">
        <f t="shared" ref="E7109:E7148" si="120">IF(B7109=0,"Blank","Not Blank")</f>
        <v>Blank</v>
      </c>
      <c r="F7109">
        <f>_xlfn.XLOOKUP(C7109,'Wk no''s'!B:B,'Wk no''s'!C:C,FALSE)</f>
        <v>37</v>
      </c>
    </row>
    <row r="7110" spans="1:6" x14ac:dyDescent="0.25">
      <c r="A7110" t="s">
        <v>14982</v>
      </c>
      <c r="C7110" s="1">
        <v>45912</v>
      </c>
      <c r="D7110" t="s">
        <v>2</v>
      </c>
      <c r="E7110" s="8" t="str">
        <f t="shared" si="120"/>
        <v>Blank</v>
      </c>
      <c r="F7110">
        <f>_xlfn.XLOOKUP(C7110,'Wk no''s'!B:B,'Wk no''s'!C:C,FALSE)</f>
        <v>37</v>
      </c>
    </row>
    <row r="7111" spans="1:6" x14ac:dyDescent="0.25">
      <c r="A7111" t="s">
        <v>14983</v>
      </c>
      <c r="C7111" s="1">
        <v>45912</v>
      </c>
      <c r="D7111" t="s">
        <v>2</v>
      </c>
      <c r="E7111" s="8" t="str">
        <f t="shared" si="120"/>
        <v>Blank</v>
      </c>
      <c r="F7111">
        <f>_xlfn.XLOOKUP(C7111,'Wk no''s'!B:B,'Wk no''s'!C:C,FALSE)</f>
        <v>37</v>
      </c>
    </row>
    <row r="7112" spans="1:6" x14ac:dyDescent="0.25">
      <c r="A7112" t="s">
        <v>14984</v>
      </c>
      <c r="C7112" s="1">
        <v>45912</v>
      </c>
      <c r="D7112" t="s">
        <v>2</v>
      </c>
      <c r="E7112" s="8" t="str">
        <f t="shared" si="120"/>
        <v>Blank</v>
      </c>
      <c r="F7112">
        <f>_xlfn.XLOOKUP(C7112,'Wk no''s'!B:B,'Wk no''s'!C:C,FALSE)</f>
        <v>37</v>
      </c>
    </row>
    <row r="7113" spans="1:6" x14ac:dyDescent="0.25">
      <c r="A7113" t="s">
        <v>14843</v>
      </c>
      <c r="B7113">
        <v>0</v>
      </c>
      <c r="C7113" s="1">
        <v>45912</v>
      </c>
      <c r="D7113" t="s">
        <v>2</v>
      </c>
      <c r="E7113" s="8" t="str">
        <f t="shared" si="120"/>
        <v>Blank</v>
      </c>
      <c r="F7113">
        <f>_xlfn.XLOOKUP(C7113,'Wk no''s'!B:B,'Wk no''s'!C:C,FALSE)</f>
        <v>37</v>
      </c>
    </row>
    <row r="7114" spans="1:6" x14ac:dyDescent="0.25">
      <c r="A7114" t="s">
        <v>14719</v>
      </c>
      <c r="B7114">
        <v>0</v>
      </c>
      <c r="C7114" s="1">
        <v>45912</v>
      </c>
      <c r="D7114" t="s">
        <v>2</v>
      </c>
      <c r="E7114" s="8" t="str">
        <f t="shared" si="120"/>
        <v>Blank</v>
      </c>
      <c r="F7114">
        <f>_xlfn.XLOOKUP(C7114,'Wk no''s'!B:B,'Wk no''s'!C:C,FALSE)</f>
        <v>37</v>
      </c>
    </row>
    <row r="7115" spans="1:6" x14ac:dyDescent="0.25">
      <c r="A7115" t="s">
        <v>14985</v>
      </c>
      <c r="C7115" s="1">
        <v>45912</v>
      </c>
      <c r="D7115" t="s">
        <v>2</v>
      </c>
      <c r="E7115" s="8" t="str">
        <f t="shared" si="120"/>
        <v>Blank</v>
      </c>
      <c r="F7115">
        <f>_xlfn.XLOOKUP(C7115,'Wk no''s'!B:B,'Wk no''s'!C:C,FALSE)</f>
        <v>37</v>
      </c>
    </row>
    <row r="7116" spans="1:6" x14ac:dyDescent="0.25">
      <c r="A7116" t="s">
        <v>14986</v>
      </c>
      <c r="C7116" s="1">
        <v>45912</v>
      </c>
      <c r="D7116" t="s">
        <v>2</v>
      </c>
      <c r="E7116" s="8" t="str">
        <f t="shared" si="120"/>
        <v>Blank</v>
      </c>
      <c r="F7116">
        <f>_xlfn.XLOOKUP(C7116,'Wk no''s'!B:B,'Wk no''s'!C:C,FALSE)</f>
        <v>37</v>
      </c>
    </row>
    <row r="7117" spans="1:6" x14ac:dyDescent="0.25">
      <c r="A7117" t="s">
        <v>14987</v>
      </c>
      <c r="C7117" s="1">
        <v>45912</v>
      </c>
      <c r="D7117" t="s">
        <v>2</v>
      </c>
      <c r="E7117" s="8" t="str">
        <f t="shared" si="120"/>
        <v>Blank</v>
      </c>
      <c r="F7117">
        <f>_xlfn.XLOOKUP(C7117,'Wk no''s'!B:B,'Wk no''s'!C:C,FALSE)</f>
        <v>37</v>
      </c>
    </row>
    <row r="7118" spans="1:6" x14ac:dyDescent="0.25">
      <c r="A7118" t="s">
        <v>14894</v>
      </c>
      <c r="B7118">
        <v>0</v>
      </c>
      <c r="C7118" s="1">
        <v>45912</v>
      </c>
      <c r="D7118" t="s">
        <v>2</v>
      </c>
      <c r="E7118" s="8" t="str">
        <f t="shared" si="120"/>
        <v>Blank</v>
      </c>
      <c r="F7118">
        <f>_xlfn.XLOOKUP(C7118,'Wk no''s'!B:B,'Wk no''s'!C:C,FALSE)</f>
        <v>37</v>
      </c>
    </row>
    <row r="7119" spans="1:6" x14ac:dyDescent="0.25">
      <c r="A7119" t="s">
        <v>14988</v>
      </c>
      <c r="C7119" s="1">
        <v>45912</v>
      </c>
      <c r="D7119" t="s">
        <v>2</v>
      </c>
      <c r="E7119" s="8" t="str">
        <f t="shared" si="120"/>
        <v>Blank</v>
      </c>
      <c r="F7119">
        <f>_xlfn.XLOOKUP(C7119,'Wk no''s'!B:B,'Wk no''s'!C:C,FALSE)</f>
        <v>37</v>
      </c>
    </row>
    <row r="7120" spans="1:6" x14ac:dyDescent="0.25">
      <c r="A7120" t="s">
        <v>14989</v>
      </c>
      <c r="C7120" s="1">
        <v>45912</v>
      </c>
      <c r="D7120" t="s">
        <v>2</v>
      </c>
      <c r="E7120" s="8" t="str">
        <f t="shared" si="120"/>
        <v>Blank</v>
      </c>
      <c r="F7120">
        <f>_xlfn.XLOOKUP(C7120,'Wk no''s'!B:B,'Wk no''s'!C:C,FALSE)</f>
        <v>37</v>
      </c>
    </row>
    <row r="7121" spans="1:6" x14ac:dyDescent="0.25">
      <c r="A7121" t="s">
        <v>14990</v>
      </c>
      <c r="C7121" s="1">
        <v>45912</v>
      </c>
      <c r="D7121" t="s">
        <v>2</v>
      </c>
      <c r="E7121" s="8" t="str">
        <f t="shared" si="120"/>
        <v>Blank</v>
      </c>
      <c r="F7121">
        <f>_xlfn.XLOOKUP(C7121,'Wk no''s'!B:B,'Wk no''s'!C:C,FALSE)</f>
        <v>37</v>
      </c>
    </row>
    <row r="7122" spans="1:6" x14ac:dyDescent="0.25">
      <c r="A7122" t="s">
        <v>14698</v>
      </c>
      <c r="B7122">
        <v>0</v>
      </c>
      <c r="C7122" s="1">
        <v>45912</v>
      </c>
      <c r="D7122" t="s">
        <v>2</v>
      </c>
      <c r="E7122" s="8" t="str">
        <f t="shared" si="120"/>
        <v>Blank</v>
      </c>
      <c r="F7122">
        <f>_xlfn.XLOOKUP(C7122,'Wk no''s'!B:B,'Wk no''s'!C:C,FALSE)</f>
        <v>37</v>
      </c>
    </row>
    <row r="7123" spans="1:6" x14ac:dyDescent="0.25">
      <c r="A7123" t="s">
        <v>14991</v>
      </c>
      <c r="C7123" s="1">
        <v>45912</v>
      </c>
      <c r="D7123" t="s">
        <v>2</v>
      </c>
      <c r="E7123" s="8" t="str">
        <f t="shared" si="120"/>
        <v>Blank</v>
      </c>
      <c r="F7123">
        <f>_xlfn.XLOOKUP(C7123,'Wk no''s'!B:B,'Wk no''s'!C:C,FALSE)</f>
        <v>37</v>
      </c>
    </row>
    <row r="7124" spans="1:6" x14ac:dyDescent="0.25">
      <c r="A7124" t="s">
        <v>14767</v>
      </c>
      <c r="B7124">
        <v>0</v>
      </c>
      <c r="C7124" s="1">
        <v>45912</v>
      </c>
      <c r="D7124" t="s">
        <v>2</v>
      </c>
      <c r="E7124" s="8" t="str">
        <f t="shared" si="120"/>
        <v>Blank</v>
      </c>
      <c r="F7124">
        <f>_xlfn.XLOOKUP(C7124,'Wk no''s'!B:B,'Wk no''s'!C:C,FALSE)</f>
        <v>37</v>
      </c>
    </row>
    <row r="7125" spans="1:6" x14ac:dyDescent="0.25">
      <c r="A7125" t="s">
        <v>14794</v>
      </c>
      <c r="B7125">
        <v>0</v>
      </c>
      <c r="C7125" s="1">
        <v>45912</v>
      </c>
      <c r="D7125" t="s">
        <v>2</v>
      </c>
      <c r="E7125" s="8" t="str">
        <f t="shared" si="120"/>
        <v>Blank</v>
      </c>
      <c r="F7125">
        <f>_xlfn.XLOOKUP(C7125,'Wk no''s'!B:B,'Wk no''s'!C:C,FALSE)</f>
        <v>37</v>
      </c>
    </row>
    <row r="7126" spans="1:6" x14ac:dyDescent="0.25">
      <c r="A7126" t="s">
        <v>14992</v>
      </c>
      <c r="C7126" s="1">
        <v>45912</v>
      </c>
      <c r="D7126" t="s">
        <v>2</v>
      </c>
      <c r="E7126" s="8" t="str">
        <f t="shared" si="120"/>
        <v>Blank</v>
      </c>
      <c r="F7126">
        <f>_xlfn.XLOOKUP(C7126,'Wk no''s'!B:B,'Wk no''s'!C:C,FALSE)</f>
        <v>37</v>
      </c>
    </row>
    <row r="7127" spans="1:6" x14ac:dyDescent="0.25">
      <c r="A7127" t="s">
        <v>14729</v>
      </c>
      <c r="B7127">
        <v>0</v>
      </c>
      <c r="C7127" s="1">
        <v>45912</v>
      </c>
      <c r="D7127" t="s">
        <v>2</v>
      </c>
      <c r="E7127" s="8" t="str">
        <f t="shared" si="120"/>
        <v>Blank</v>
      </c>
      <c r="F7127">
        <f>_xlfn.XLOOKUP(C7127,'Wk no''s'!B:B,'Wk no''s'!C:C,FALSE)</f>
        <v>37</v>
      </c>
    </row>
    <row r="7128" spans="1:6" x14ac:dyDescent="0.25">
      <c r="A7128" t="s">
        <v>14806</v>
      </c>
      <c r="B7128">
        <v>0</v>
      </c>
      <c r="C7128" s="1">
        <v>45912</v>
      </c>
      <c r="D7128" t="s">
        <v>2</v>
      </c>
      <c r="E7128" s="8" t="str">
        <f t="shared" si="120"/>
        <v>Blank</v>
      </c>
      <c r="F7128">
        <f>_xlfn.XLOOKUP(C7128,'Wk no''s'!B:B,'Wk no''s'!C:C,FALSE)</f>
        <v>37</v>
      </c>
    </row>
    <row r="7129" spans="1:6" x14ac:dyDescent="0.25">
      <c r="A7129" t="s">
        <v>14993</v>
      </c>
      <c r="C7129" s="1">
        <v>45912</v>
      </c>
      <c r="D7129" t="s">
        <v>2</v>
      </c>
      <c r="E7129" s="8" t="str">
        <f t="shared" si="120"/>
        <v>Blank</v>
      </c>
      <c r="F7129">
        <f>_xlfn.XLOOKUP(C7129,'Wk no''s'!B:B,'Wk no''s'!C:C,FALSE)</f>
        <v>37</v>
      </c>
    </row>
    <row r="7130" spans="1:6" x14ac:dyDescent="0.25">
      <c r="A7130" t="s">
        <v>14994</v>
      </c>
      <c r="C7130" s="1">
        <v>45912</v>
      </c>
      <c r="D7130" t="s">
        <v>2</v>
      </c>
      <c r="E7130" s="8" t="str">
        <f t="shared" si="120"/>
        <v>Blank</v>
      </c>
      <c r="F7130">
        <f>_xlfn.XLOOKUP(C7130,'Wk no''s'!B:B,'Wk no''s'!C:C,FALSE)</f>
        <v>37</v>
      </c>
    </row>
    <row r="7131" spans="1:6" x14ac:dyDescent="0.25">
      <c r="A7131" t="s">
        <v>14995</v>
      </c>
      <c r="C7131" s="1">
        <v>45912</v>
      </c>
      <c r="D7131" t="s">
        <v>2</v>
      </c>
      <c r="E7131" s="8" t="str">
        <f t="shared" si="120"/>
        <v>Blank</v>
      </c>
      <c r="F7131">
        <f>_xlfn.XLOOKUP(C7131,'Wk no''s'!B:B,'Wk no''s'!C:C,FALSE)</f>
        <v>37</v>
      </c>
    </row>
    <row r="7132" spans="1:6" x14ac:dyDescent="0.25">
      <c r="A7132" t="s">
        <v>14996</v>
      </c>
      <c r="C7132" s="1">
        <v>45912</v>
      </c>
      <c r="D7132" t="s">
        <v>2</v>
      </c>
      <c r="E7132" s="8" t="str">
        <f t="shared" si="120"/>
        <v>Blank</v>
      </c>
      <c r="F7132">
        <f>_xlfn.XLOOKUP(C7132,'Wk no''s'!B:B,'Wk no''s'!C:C,FALSE)</f>
        <v>37</v>
      </c>
    </row>
    <row r="7133" spans="1:6" x14ac:dyDescent="0.25">
      <c r="A7133" t="s">
        <v>14761</v>
      </c>
      <c r="B7133">
        <v>0</v>
      </c>
      <c r="C7133" s="1">
        <v>45912</v>
      </c>
      <c r="D7133" t="s">
        <v>2</v>
      </c>
      <c r="E7133" s="8" t="str">
        <f t="shared" si="120"/>
        <v>Blank</v>
      </c>
      <c r="F7133">
        <f>_xlfn.XLOOKUP(C7133,'Wk no''s'!B:B,'Wk no''s'!C:C,FALSE)</f>
        <v>37</v>
      </c>
    </row>
    <row r="7134" spans="1:6" x14ac:dyDescent="0.25">
      <c r="A7134" t="s">
        <v>14707</v>
      </c>
      <c r="B7134">
        <v>0</v>
      </c>
      <c r="C7134" s="1">
        <v>45912</v>
      </c>
      <c r="D7134" t="s">
        <v>2</v>
      </c>
      <c r="E7134" s="8" t="str">
        <f t="shared" si="120"/>
        <v>Blank</v>
      </c>
      <c r="F7134">
        <f>_xlfn.XLOOKUP(C7134,'Wk no''s'!B:B,'Wk no''s'!C:C,FALSE)</f>
        <v>37</v>
      </c>
    </row>
    <row r="7135" spans="1:6" x14ac:dyDescent="0.25">
      <c r="A7135" t="s">
        <v>14997</v>
      </c>
      <c r="C7135" s="1">
        <v>45912</v>
      </c>
      <c r="D7135" t="s">
        <v>2</v>
      </c>
      <c r="E7135" s="8" t="str">
        <f t="shared" si="120"/>
        <v>Blank</v>
      </c>
      <c r="F7135">
        <f>_xlfn.XLOOKUP(C7135,'Wk no''s'!B:B,'Wk no''s'!C:C,FALSE)</f>
        <v>37</v>
      </c>
    </row>
    <row r="7136" spans="1:6" x14ac:dyDescent="0.25">
      <c r="A7136" t="s">
        <v>14070</v>
      </c>
      <c r="B7136">
        <v>272</v>
      </c>
      <c r="C7136" s="1">
        <v>45908</v>
      </c>
      <c r="D7136" t="s">
        <v>11</v>
      </c>
      <c r="E7136" s="8" t="str">
        <f t="shared" si="120"/>
        <v>Not Blank</v>
      </c>
      <c r="F7136">
        <f>_xlfn.XLOOKUP(C7136,'Wk no''s'!B:B,'Wk no''s'!C:C,FALSE)</f>
        <v>37</v>
      </c>
    </row>
    <row r="7137" spans="1:6" x14ac:dyDescent="0.25">
      <c r="A7137" t="s">
        <v>14905</v>
      </c>
      <c r="B7137">
        <v>248</v>
      </c>
      <c r="C7137" s="1">
        <v>45909</v>
      </c>
      <c r="D7137" t="s">
        <v>11</v>
      </c>
      <c r="E7137" s="8" t="str">
        <f t="shared" si="120"/>
        <v>Not Blank</v>
      </c>
      <c r="F7137">
        <f>_xlfn.XLOOKUP(C7137,'Wk no''s'!B:B,'Wk no''s'!C:C,FALSE)</f>
        <v>37</v>
      </c>
    </row>
    <row r="7138" spans="1:6" x14ac:dyDescent="0.25">
      <c r="A7138" t="s">
        <v>14998</v>
      </c>
      <c r="C7138" s="1">
        <v>45908</v>
      </c>
      <c r="D7138" t="s">
        <v>11</v>
      </c>
      <c r="E7138" s="8" t="str">
        <f t="shared" si="120"/>
        <v>Blank</v>
      </c>
      <c r="F7138">
        <f>_xlfn.XLOOKUP(C7138,'Wk no''s'!B:B,'Wk no''s'!C:C,FALSE)</f>
        <v>37</v>
      </c>
    </row>
    <row r="7139" spans="1:6" x14ac:dyDescent="0.25">
      <c r="A7139" t="s">
        <v>14999</v>
      </c>
      <c r="C7139" s="1">
        <v>45909</v>
      </c>
      <c r="D7139" t="s">
        <v>11</v>
      </c>
      <c r="E7139" s="8" t="str">
        <f t="shared" si="120"/>
        <v>Blank</v>
      </c>
      <c r="F7139">
        <f>_xlfn.XLOOKUP(C7139,'Wk no''s'!B:B,'Wk no''s'!C:C,FALSE)</f>
        <v>37</v>
      </c>
    </row>
    <row r="7140" spans="1:6" x14ac:dyDescent="0.25">
      <c r="A7140" t="s">
        <v>14336</v>
      </c>
      <c r="B7140">
        <v>80</v>
      </c>
      <c r="C7140" s="1">
        <v>45912</v>
      </c>
      <c r="D7140" t="s">
        <v>11</v>
      </c>
      <c r="E7140" s="8" t="str">
        <f t="shared" si="120"/>
        <v>Not Blank</v>
      </c>
      <c r="F7140">
        <f>_xlfn.XLOOKUP(C7140,'Wk no''s'!B:B,'Wk no''s'!C:C,FALSE)</f>
        <v>37</v>
      </c>
    </row>
    <row r="7141" spans="1:6" x14ac:dyDescent="0.25">
      <c r="A7141" t="s">
        <v>15000</v>
      </c>
      <c r="C7141" s="1">
        <v>45911</v>
      </c>
      <c r="D7141" t="s">
        <v>11</v>
      </c>
      <c r="E7141" s="8" t="str">
        <f t="shared" si="120"/>
        <v>Blank</v>
      </c>
      <c r="F7141">
        <f>_xlfn.XLOOKUP(C7141,'Wk no''s'!B:B,'Wk no''s'!C:C,FALSE)</f>
        <v>37</v>
      </c>
    </row>
    <row r="7142" spans="1:6" x14ac:dyDescent="0.25">
      <c r="A7142" t="s">
        <v>14899</v>
      </c>
      <c r="B7142">
        <v>-2</v>
      </c>
      <c r="C7142" s="1">
        <v>45908</v>
      </c>
      <c r="D7142" t="s">
        <v>11</v>
      </c>
      <c r="E7142" s="8" t="str">
        <f t="shared" si="120"/>
        <v>Not Blank</v>
      </c>
      <c r="F7142">
        <f>_xlfn.XLOOKUP(C7142,'Wk no''s'!B:B,'Wk no''s'!C:C,FALSE)</f>
        <v>37</v>
      </c>
    </row>
    <row r="7143" spans="1:6" x14ac:dyDescent="0.25">
      <c r="A7143" t="s">
        <v>15001</v>
      </c>
      <c r="C7143" s="1">
        <v>45911</v>
      </c>
      <c r="D7143" t="s">
        <v>11</v>
      </c>
      <c r="E7143" s="8" t="str">
        <f t="shared" si="120"/>
        <v>Blank</v>
      </c>
      <c r="F7143">
        <f>_xlfn.XLOOKUP(C7143,'Wk no''s'!B:B,'Wk no''s'!C:C,FALSE)</f>
        <v>37</v>
      </c>
    </row>
    <row r="7144" spans="1:6" x14ac:dyDescent="0.25">
      <c r="A7144" t="s">
        <v>15014</v>
      </c>
      <c r="B7144">
        <v>72</v>
      </c>
      <c r="C7144" s="1">
        <v>45918</v>
      </c>
      <c r="D7144" t="s">
        <v>1</v>
      </c>
      <c r="E7144" s="8" t="str">
        <f t="shared" si="120"/>
        <v>Not Blank</v>
      </c>
      <c r="F7144">
        <f>_xlfn.XLOOKUP(C7144,'Wk no''s'!B:B,'Wk no''s'!C:C,FALSE)</f>
        <v>38</v>
      </c>
    </row>
    <row r="7145" spans="1:6" x14ac:dyDescent="0.25">
      <c r="A7145" t="s">
        <v>15017</v>
      </c>
      <c r="B7145">
        <v>48</v>
      </c>
      <c r="C7145" s="1">
        <v>45916</v>
      </c>
      <c r="D7145" t="s">
        <v>8</v>
      </c>
      <c r="E7145" s="8" t="str">
        <f t="shared" si="120"/>
        <v>Not Blank</v>
      </c>
      <c r="F7145">
        <f>_xlfn.XLOOKUP(C7145,'Wk no''s'!B:B,'Wk no''s'!C:C,FALSE)</f>
        <v>38</v>
      </c>
    </row>
    <row r="7146" spans="1:6" x14ac:dyDescent="0.25">
      <c r="A7146" t="s">
        <v>15279</v>
      </c>
      <c r="C7146" s="1">
        <v>45918</v>
      </c>
      <c r="D7146" t="s">
        <v>8</v>
      </c>
      <c r="E7146" s="8" t="str">
        <f t="shared" si="120"/>
        <v>Blank</v>
      </c>
      <c r="F7146">
        <f>_xlfn.XLOOKUP(C7146,'Wk no''s'!B:B,'Wk no''s'!C:C,FALSE)</f>
        <v>38</v>
      </c>
    </row>
    <row r="7147" spans="1:6" x14ac:dyDescent="0.25">
      <c r="A7147" t="s">
        <v>15280</v>
      </c>
      <c r="C7147" s="1">
        <v>45915</v>
      </c>
      <c r="D7147" t="s">
        <v>192</v>
      </c>
      <c r="E7147" s="8" t="str">
        <f t="shared" si="120"/>
        <v>Blank</v>
      </c>
      <c r="F7147">
        <f>_xlfn.XLOOKUP(C7147,'Wk no''s'!B:B,'Wk no''s'!C:C,FALSE)</f>
        <v>38</v>
      </c>
    </row>
    <row r="7148" spans="1:6" x14ac:dyDescent="0.25">
      <c r="A7148" t="s">
        <v>15281</v>
      </c>
      <c r="C7148" s="1">
        <v>45915</v>
      </c>
      <c r="D7148" t="s">
        <v>192</v>
      </c>
      <c r="E7148" s="8" t="str">
        <f t="shared" si="120"/>
        <v>Blank</v>
      </c>
      <c r="F7148">
        <f>_xlfn.XLOOKUP(C7148,'Wk no''s'!B:B,'Wk no''s'!C:C,FALSE)</f>
        <v>38</v>
      </c>
    </row>
    <row r="7149" spans="1:6" x14ac:dyDescent="0.25">
      <c r="A7149" t="s">
        <v>15282</v>
      </c>
      <c r="C7149" s="1">
        <v>45915</v>
      </c>
      <c r="D7149" t="s">
        <v>192</v>
      </c>
      <c r="E7149" s="8" t="str">
        <f t="shared" ref="E7149:E7212" si="121">IF(B7149=0,"Blank","Not Blank")</f>
        <v>Blank</v>
      </c>
      <c r="F7149">
        <f>_xlfn.XLOOKUP(C7149,'Wk no''s'!B:B,'Wk no''s'!C:C,FALSE)</f>
        <v>38</v>
      </c>
    </row>
    <row r="7150" spans="1:6" x14ac:dyDescent="0.25">
      <c r="A7150" t="s">
        <v>15283</v>
      </c>
      <c r="C7150" s="1">
        <v>45915</v>
      </c>
      <c r="D7150" t="s">
        <v>192</v>
      </c>
      <c r="E7150" s="8" t="str">
        <f t="shared" si="121"/>
        <v>Blank</v>
      </c>
      <c r="F7150">
        <f>_xlfn.XLOOKUP(C7150,'Wk no''s'!B:B,'Wk no''s'!C:C,FALSE)</f>
        <v>38</v>
      </c>
    </row>
    <row r="7151" spans="1:6" x14ac:dyDescent="0.25">
      <c r="A7151" t="s">
        <v>15284</v>
      </c>
      <c r="C7151" s="1">
        <v>45919</v>
      </c>
      <c r="D7151" t="s">
        <v>192</v>
      </c>
      <c r="E7151" s="8" t="str">
        <f t="shared" si="121"/>
        <v>Blank</v>
      </c>
      <c r="F7151">
        <f>_xlfn.XLOOKUP(C7151,'Wk no''s'!B:B,'Wk no''s'!C:C,FALSE)</f>
        <v>38</v>
      </c>
    </row>
    <row r="7152" spans="1:6" x14ac:dyDescent="0.25">
      <c r="A7152" t="s">
        <v>15285</v>
      </c>
      <c r="C7152" s="1">
        <v>45917</v>
      </c>
      <c r="D7152" t="s">
        <v>192</v>
      </c>
      <c r="E7152" s="8" t="str">
        <f t="shared" si="121"/>
        <v>Blank</v>
      </c>
      <c r="F7152">
        <f>_xlfn.XLOOKUP(C7152,'Wk no''s'!B:B,'Wk no''s'!C:C,FALSE)</f>
        <v>38</v>
      </c>
    </row>
    <row r="7153" spans="1:6" x14ac:dyDescent="0.25">
      <c r="A7153" t="s">
        <v>15286</v>
      </c>
      <c r="C7153" s="1">
        <v>45917</v>
      </c>
      <c r="D7153" t="s">
        <v>192</v>
      </c>
      <c r="E7153" s="8" t="str">
        <f t="shared" si="121"/>
        <v>Blank</v>
      </c>
      <c r="F7153">
        <f>_xlfn.XLOOKUP(C7153,'Wk no''s'!B:B,'Wk no''s'!C:C,FALSE)</f>
        <v>38</v>
      </c>
    </row>
    <row r="7154" spans="1:6" x14ac:dyDescent="0.25">
      <c r="A7154" t="s">
        <v>15287</v>
      </c>
      <c r="C7154" s="1">
        <v>45919</v>
      </c>
      <c r="D7154" t="s">
        <v>192</v>
      </c>
      <c r="E7154" s="8" t="str">
        <f t="shared" si="121"/>
        <v>Blank</v>
      </c>
      <c r="F7154">
        <f>_xlfn.XLOOKUP(C7154,'Wk no''s'!B:B,'Wk no''s'!C:C,FALSE)</f>
        <v>38</v>
      </c>
    </row>
    <row r="7155" spans="1:6" x14ac:dyDescent="0.25">
      <c r="A7155" t="s">
        <v>15288</v>
      </c>
      <c r="C7155" s="1">
        <v>45917</v>
      </c>
      <c r="D7155" t="s">
        <v>192</v>
      </c>
      <c r="E7155" s="8" t="str">
        <f t="shared" si="121"/>
        <v>Blank</v>
      </c>
      <c r="F7155">
        <f>_xlfn.XLOOKUP(C7155,'Wk no''s'!B:B,'Wk no''s'!C:C,FALSE)</f>
        <v>38</v>
      </c>
    </row>
    <row r="7156" spans="1:6" x14ac:dyDescent="0.25">
      <c r="A7156" t="s">
        <v>15289</v>
      </c>
      <c r="C7156" s="1">
        <v>45917</v>
      </c>
      <c r="D7156" t="s">
        <v>192</v>
      </c>
      <c r="E7156" s="8" t="str">
        <f t="shared" si="121"/>
        <v>Blank</v>
      </c>
      <c r="F7156">
        <f>_xlfn.XLOOKUP(C7156,'Wk no''s'!B:B,'Wk no''s'!C:C,FALSE)</f>
        <v>38</v>
      </c>
    </row>
    <row r="7157" spans="1:6" x14ac:dyDescent="0.25">
      <c r="A7157" t="s">
        <v>15290</v>
      </c>
      <c r="C7157" s="1">
        <v>45919</v>
      </c>
      <c r="D7157" t="s">
        <v>192</v>
      </c>
      <c r="E7157" s="8" t="str">
        <f t="shared" si="121"/>
        <v>Blank</v>
      </c>
      <c r="F7157">
        <f>_xlfn.XLOOKUP(C7157,'Wk no''s'!B:B,'Wk no''s'!C:C,FALSE)</f>
        <v>38</v>
      </c>
    </row>
    <row r="7158" spans="1:6" x14ac:dyDescent="0.25">
      <c r="A7158" t="s">
        <v>15291</v>
      </c>
      <c r="C7158" s="1">
        <v>45919</v>
      </c>
      <c r="D7158" t="s">
        <v>192</v>
      </c>
      <c r="E7158" s="8" t="str">
        <f t="shared" si="121"/>
        <v>Blank</v>
      </c>
      <c r="F7158">
        <f>_xlfn.XLOOKUP(C7158,'Wk no''s'!B:B,'Wk no''s'!C:C,FALSE)</f>
        <v>38</v>
      </c>
    </row>
    <row r="7159" spans="1:6" x14ac:dyDescent="0.25">
      <c r="A7159" t="s">
        <v>15292</v>
      </c>
      <c r="C7159" s="1">
        <v>45919</v>
      </c>
      <c r="D7159" t="s">
        <v>192</v>
      </c>
      <c r="E7159" s="8" t="str">
        <f t="shared" si="121"/>
        <v>Blank</v>
      </c>
      <c r="F7159">
        <f>_xlfn.XLOOKUP(C7159,'Wk no''s'!B:B,'Wk no''s'!C:C,FALSE)</f>
        <v>38</v>
      </c>
    </row>
    <row r="7160" spans="1:6" x14ac:dyDescent="0.25">
      <c r="A7160" t="s">
        <v>15030</v>
      </c>
      <c r="B7160">
        <v>88</v>
      </c>
      <c r="C7160" s="1">
        <v>45915</v>
      </c>
      <c r="D7160" t="s">
        <v>184</v>
      </c>
      <c r="E7160" s="8" t="str">
        <f t="shared" si="121"/>
        <v>Not Blank</v>
      </c>
      <c r="F7160">
        <f>_xlfn.XLOOKUP(C7160,'Wk no''s'!B:B,'Wk no''s'!C:C,FALSE)</f>
        <v>38</v>
      </c>
    </row>
    <row r="7161" spans="1:6" x14ac:dyDescent="0.25">
      <c r="A7161" t="s">
        <v>15021</v>
      </c>
      <c r="B7161">
        <v>72</v>
      </c>
      <c r="C7161" s="1">
        <v>45919</v>
      </c>
      <c r="D7161" t="s">
        <v>184</v>
      </c>
      <c r="E7161" s="8" t="str">
        <f t="shared" si="121"/>
        <v>Not Blank</v>
      </c>
      <c r="F7161">
        <f>_xlfn.XLOOKUP(C7161,'Wk no''s'!B:B,'Wk no''s'!C:C,FALSE)</f>
        <v>38</v>
      </c>
    </row>
    <row r="7162" spans="1:6" x14ac:dyDescent="0.25">
      <c r="A7162" t="s">
        <v>15028</v>
      </c>
      <c r="B7162">
        <v>0</v>
      </c>
      <c r="C7162" s="1">
        <v>45915</v>
      </c>
      <c r="D7162" t="s">
        <v>184</v>
      </c>
      <c r="E7162" s="8" t="str">
        <f t="shared" si="121"/>
        <v>Blank</v>
      </c>
      <c r="F7162">
        <f>_xlfn.XLOOKUP(C7162,'Wk no''s'!B:B,'Wk no''s'!C:C,FALSE)</f>
        <v>38</v>
      </c>
    </row>
    <row r="7163" spans="1:6" x14ac:dyDescent="0.25">
      <c r="A7163" t="s">
        <v>15023</v>
      </c>
      <c r="B7163">
        <v>24</v>
      </c>
      <c r="C7163" s="1">
        <v>45918</v>
      </c>
      <c r="D7163" t="s">
        <v>184</v>
      </c>
      <c r="E7163" s="8" t="str">
        <f t="shared" si="121"/>
        <v>Not Blank</v>
      </c>
      <c r="F7163">
        <f>_xlfn.XLOOKUP(C7163,'Wk no''s'!B:B,'Wk no''s'!C:C,FALSE)</f>
        <v>38</v>
      </c>
    </row>
    <row r="7164" spans="1:6" x14ac:dyDescent="0.25">
      <c r="A7164" t="s">
        <v>15293</v>
      </c>
      <c r="C7164" s="1">
        <v>45915</v>
      </c>
      <c r="D7164" t="s">
        <v>184</v>
      </c>
      <c r="E7164" s="8" t="str">
        <f t="shared" si="121"/>
        <v>Blank</v>
      </c>
      <c r="F7164">
        <f>_xlfn.XLOOKUP(C7164,'Wk no''s'!B:B,'Wk no''s'!C:C,FALSE)</f>
        <v>38</v>
      </c>
    </row>
    <row r="7165" spans="1:6" x14ac:dyDescent="0.25">
      <c r="A7165" t="s">
        <v>15025</v>
      </c>
      <c r="B7165">
        <v>32</v>
      </c>
      <c r="C7165" s="1">
        <v>45919</v>
      </c>
      <c r="D7165" t="s">
        <v>184</v>
      </c>
      <c r="E7165" s="8" t="str">
        <f t="shared" si="121"/>
        <v>Not Blank</v>
      </c>
      <c r="F7165">
        <f>_xlfn.XLOOKUP(C7165,'Wk no''s'!B:B,'Wk no''s'!C:C,FALSE)</f>
        <v>38</v>
      </c>
    </row>
    <row r="7166" spans="1:6" x14ac:dyDescent="0.25">
      <c r="A7166" t="s">
        <v>15019</v>
      </c>
      <c r="B7166">
        <v>12</v>
      </c>
      <c r="C7166" s="1">
        <v>45918</v>
      </c>
      <c r="D7166" t="s">
        <v>184</v>
      </c>
      <c r="E7166" s="8" t="str">
        <f t="shared" si="121"/>
        <v>Not Blank</v>
      </c>
      <c r="F7166">
        <f>_xlfn.XLOOKUP(C7166,'Wk no''s'!B:B,'Wk no''s'!C:C,FALSE)</f>
        <v>38</v>
      </c>
    </row>
    <row r="7167" spans="1:6" x14ac:dyDescent="0.25">
      <c r="A7167" t="s">
        <v>15048</v>
      </c>
      <c r="B7167">
        <v>440</v>
      </c>
      <c r="C7167" s="1">
        <v>45919</v>
      </c>
      <c r="D7167" t="s">
        <v>15</v>
      </c>
      <c r="E7167" s="8" t="str">
        <f t="shared" si="121"/>
        <v>Not Blank</v>
      </c>
      <c r="F7167">
        <f>_xlfn.XLOOKUP(C7167,'Wk no''s'!B:B,'Wk no''s'!C:C,FALSE)</f>
        <v>38</v>
      </c>
    </row>
    <row r="7168" spans="1:6" x14ac:dyDescent="0.25">
      <c r="A7168" t="s">
        <v>15055</v>
      </c>
      <c r="B7168">
        <v>360</v>
      </c>
      <c r="C7168" s="1">
        <v>45917</v>
      </c>
      <c r="D7168" t="s">
        <v>15</v>
      </c>
      <c r="E7168" s="8" t="str">
        <f t="shared" si="121"/>
        <v>Not Blank</v>
      </c>
      <c r="F7168">
        <f>_xlfn.XLOOKUP(C7168,'Wk no''s'!B:B,'Wk no''s'!C:C,FALSE)</f>
        <v>38</v>
      </c>
    </row>
    <row r="7169" spans="1:6" x14ac:dyDescent="0.25">
      <c r="A7169" t="s">
        <v>15062</v>
      </c>
      <c r="B7169">
        <v>152</v>
      </c>
      <c r="C7169" s="1">
        <v>45916</v>
      </c>
      <c r="D7169" t="s">
        <v>15</v>
      </c>
      <c r="E7169" s="8" t="str">
        <f t="shared" si="121"/>
        <v>Not Blank</v>
      </c>
      <c r="F7169">
        <f>_xlfn.XLOOKUP(C7169,'Wk no''s'!B:B,'Wk no''s'!C:C,FALSE)</f>
        <v>38</v>
      </c>
    </row>
    <row r="7170" spans="1:6" x14ac:dyDescent="0.25">
      <c r="A7170" t="s">
        <v>13922</v>
      </c>
      <c r="B7170">
        <v>96</v>
      </c>
      <c r="C7170" s="1">
        <v>45915</v>
      </c>
      <c r="D7170" t="s">
        <v>15</v>
      </c>
      <c r="E7170" s="8" t="str">
        <f t="shared" si="121"/>
        <v>Not Blank</v>
      </c>
      <c r="F7170">
        <f>_xlfn.XLOOKUP(C7170,'Wk no''s'!B:B,'Wk no''s'!C:C,FALSE)</f>
        <v>38</v>
      </c>
    </row>
    <row r="7171" spans="1:6" x14ac:dyDescent="0.25">
      <c r="A7171" t="s">
        <v>15294</v>
      </c>
      <c r="C7171" s="1">
        <v>45915</v>
      </c>
      <c r="D7171" t="s">
        <v>15</v>
      </c>
      <c r="E7171" s="8" t="str">
        <f t="shared" si="121"/>
        <v>Blank</v>
      </c>
      <c r="F7171">
        <f>_xlfn.XLOOKUP(C7171,'Wk no''s'!B:B,'Wk no''s'!C:C,FALSE)</f>
        <v>38</v>
      </c>
    </row>
    <row r="7172" spans="1:6" x14ac:dyDescent="0.25">
      <c r="A7172" t="s">
        <v>15038</v>
      </c>
      <c r="B7172">
        <v>56</v>
      </c>
      <c r="C7172" s="1">
        <v>45916</v>
      </c>
      <c r="D7172" t="s">
        <v>15</v>
      </c>
      <c r="E7172" s="8" t="str">
        <f t="shared" si="121"/>
        <v>Not Blank</v>
      </c>
      <c r="F7172">
        <f>_xlfn.XLOOKUP(C7172,'Wk no''s'!B:B,'Wk no''s'!C:C,FALSE)</f>
        <v>38</v>
      </c>
    </row>
    <row r="7173" spans="1:6" x14ac:dyDescent="0.25">
      <c r="A7173" t="s">
        <v>15067</v>
      </c>
      <c r="B7173">
        <v>72</v>
      </c>
      <c r="C7173" s="1">
        <v>45919</v>
      </c>
      <c r="D7173" t="s">
        <v>15</v>
      </c>
      <c r="E7173" s="8" t="str">
        <f t="shared" si="121"/>
        <v>Not Blank</v>
      </c>
      <c r="F7173">
        <f>_xlfn.XLOOKUP(C7173,'Wk no''s'!B:B,'Wk no''s'!C:C,FALSE)</f>
        <v>38</v>
      </c>
    </row>
    <row r="7174" spans="1:6" x14ac:dyDescent="0.25">
      <c r="A7174" t="s">
        <v>15042</v>
      </c>
      <c r="B7174">
        <v>40</v>
      </c>
      <c r="C7174" s="1">
        <v>45916</v>
      </c>
      <c r="D7174" t="s">
        <v>15</v>
      </c>
      <c r="E7174" s="8" t="str">
        <f t="shared" si="121"/>
        <v>Not Blank</v>
      </c>
      <c r="F7174">
        <f>_xlfn.XLOOKUP(C7174,'Wk no''s'!B:B,'Wk no''s'!C:C,FALSE)</f>
        <v>38</v>
      </c>
    </row>
    <row r="7175" spans="1:6" x14ac:dyDescent="0.25">
      <c r="A7175" t="s">
        <v>15044</v>
      </c>
      <c r="B7175">
        <v>56</v>
      </c>
      <c r="C7175" s="1">
        <v>45918</v>
      </c>
      <c r="D7175" t="s">
        <v>15</v>
      </c>
      <c r="E7175" s="8" t="str">
        <f t="shared" si="121"/>
        <v>Not Blank</v>
      </c>
      <c r="F7175">
        <f>_xlfn.XLOOKUP(C7175,'Wk no''s'!B:B,'Wk no''s'!C:C,FALSE)</f>
        <v>38</v>
      </c>
    </row>
    <row r="7176" spans="1:6" x14ac:dyDescent="0.25">
      <c r="A7176" t="s">
        <v>15058</v>
      </c>
      <c r="B7176">
        <v>16</v>
      </c>
      <c r="C7176" s="1">
        <v>45916</v>
      </c>
      <c r="D7176" t="s">
        <v>15</v>
      </c>
      <c r="E7176" s="8" t="str">
        <f t="shared" si="121"/>
        <v>Not Blank</v>
      </c>
      <c r="F7176">
        <f>_xlfn.XLOOKUP(C7176,'Wk no''s'!B:B,'Wk no''s'!C:C,FALSE)</f>
        <v>38</v>
      </c>
    </row>
    <row r="7177" spans="1:6" x14ac:dyDescent="0.25">
      <c r="A7177" t="s">
        <v>15040</v>
      </c>
      <c r="B7177">
        <v>48</v>
      </c>
      <c r="C7177" s="1">
        <v>45919</v>
      </c>
      <c r="D7177" t="s">
        <v>15</v>
      </c>
      <c r="E7177" s="8" t="str">
        <f t="shared" si="121"/>
        <v>Not Blank</v>
      </c>
      <c r="F7177">
        <f>_xlfn.XLOOKUP(C7177,'Wk no''s'!B:B,'Wk no''s'!C:C,FALSE)</f>
        <v>38</v>
      </c>
    </row>
    <row r="7178" spans="1:6" x14ac:dyDescent="0.25">
      <c r="A7178" t="s">
        <v>15033</v>
      </c>
      <c r="B7178">
        <v>32</v>
      </c>
      <c r="C7178" s="1">
        <v>45918</v>
      </c>
      <c r="D7178" t="s">
        <v>15</v>
      </c>
      <c r="E7178" s="8" t="str">
        <f t="shared" si="121"/>
        <v>Not Blank</v>
      </c>
      <c r="F7178">
        <f>_xlfn.XLOOKUP(C7178,'Wk no''s'!B:B,'Wk no''s'!C:C,FALSE)</f>
        <v>38</v>
      </c>
    </row>
    <row r="7179" spans="1:6" x14ac:dyDescent="0.25">
      <c r="A7179" t="s">
        <v>15295</v>
      </c>
      <c r="C7179" s="1">
        <v>45916</v>
      </c>
      <c r="D7179" t="s">
        <v>15</v>
      </c>
      <c r="E7179" s="8" t="str">
        <f t="shared" si="121"/>
        <v>Blank</v>
      </c>
      <c r="F7179">
        <f>_xlfn.XLOOKUP(C7179,'Wk no''s'!B:B,'Wk no''s'!C:C,FALSE)</f>
        <v>38</v>
      </c>
    </row>
    <row r="7180" spans="1:6" x14ac:dyDescent="0.25">
      <c r="A7180" t="s">
        <v>15052</v>
      </c>
      <c r="B7180">
        <v>32</v>
      </c>
      <c r="C7180" s="1">
        <v>45919</v>
      </c>
      <c r="D7180" t="s">
        <v>15</v>
      </c>
      <c r="E7180" s="8" t="str">
        <f t="shared" si="121"/>
        <v>Not Blank</v>
      </c>
      <c r="F7180">
        <f>_xlfn.XLOOKUP(C7180,'Wk no''s'!B:B,'Wk no''s'!C:C,FALSE)</f>
        <v>38</v>
      </c>
    </row>
    <row r="7181" spans="1:6" x14ac:dyDescent="0.25">
      <c r="A7181" t="s">
        <v>15296</v>
      </c>
      <c r="C7181" s="1">
        <v>45917</v>
      </c>
      <c r="D7181" t="s">
        <v>15</v>
      </c>
      <c r="E7181" s="8" t="str">
        <f t="shared" si="121"/>
        <v>Blank</v>
      </c>
      <c r="F7181">
        <f>_xlfn.XLOOKUP(C7181,'Wk no''s'!B:B,'Wk no''s'!C:C,FALSE)</f>
        <v>38</v>
      </c>
    </row>
    <row r="7182" spans="1:6" x14ac:dyDescent="0.25">
      <c r="A7182" t="s">
        <v>15050</v>
      </c>
      <c r="B7182">
        <v>16</v>
      </c>
      <c r="C7182" s="1">
        <v>45917</v>
      </c>
      <c r="D7182" t="s">
        <v>15</v>
      </c>
      <c r="E7182" s="8" t="str">
        <f t="shared" si="121"/>
        <v>Not Blank</v>
      </c>
      <c r="F7182">
        <f>_xlfn.XLOOKUP(C7182,'Wk no''s'!B:B,'Wk no''s'!C:C,FALSE)</f>
        <v>38</v>
      </c>
    </row>
    <row r="7183" spans="1:6" x14ac:dyDescent="0.25">
      <c r="A7183" t="s">
        <v>15060</v>
      </c>
      <c r="C7183" s="1">
        <v>45916</v>
      </c>
      <c r="D7183" t="s">
        <v>15</v>
      </c>
      <c r="E7183" s="8" t="str">
        <f t="shared" si="121"/>
        <v>Blank</v>
      </c>
      <c r="F7183">
        <f>_xlfn.XLOOKUP(C7183,'Wk no''s'!B:B,'Wk no''s'!C:C,FALSE)</f>
        <v>38</v>
      </c>
    </row>
    <row r="7184" spans="1:6" x14ac:dyDescent="0.25">
      <c r="A7184" t="s">
        <v>15035</v>
      </c>
      <c r="C7184" s="1">
        <v>45919</v>
      </c>
      <c r="D7184" t="s">
        <v>15</v>
      </c>
      <c r="E7184" s="8" t="str">
        <f t="shared" si="121"/>
        <v>Blank</v>
      </c>
      <c r="F7184">
        <f>_xlfn.XLOOKUP(C7184,'Wk no''s'!B:B,'Wk no''s'!C:C,FALSE)</f>
        <v>38</v>
      </c>
    </row>
    <row r="7185" spans="1:6" x14ac:dyDescent="0.25">
      <c r="A7185" t="s">
        <v>15046</v>
      </c>
      <c r="B7185">
        <v>0</v>
      </c>
      <c r="C7185" s="1">
        <v>45916</v>
      </c>
      <c r="D7185" t="s">
        <v>15</v>
      </c>
      <c r="E7185" s="8" t="str">
        <f t="shared" si="121"/>
        <v>Blank</v>
      </c>
      <c r="F7185">
        <f>_xlfn.XLOOKUP(C7185,'Wk no''s'!B:B,'Wk no''s'!C:C,FALSE)</f>
        <v>38</v>
      </c>
    </row>
    <row r="7186" spans="1:6" x14ac:dyDescent="0.25">
      <c r="A7186" t="s">
        <v>15297</v>
      </c>
      <c r="C7186" s="1">
        <v>45919</v>
      </c>
      <c r="D7186" t="s">
        <v>15</v>
      </c>
      <c r="E7186" s="8" t="str">
        <f t="shared" si="121"/>
        <v>Blank</v>
      </c>
      <c r="F7186">
        <f>_xlfn.XLOOKUP(C7186,'Wk no''s'!B:B,'Wk no''s'!C:C,FALSE)</f>
        <v>38</v>
      </c>
    </row>
    <row r="7187" spans="1:6" x14ac:dyDescent="0.25">
      <c r="A7187" t="s">
        <v>15065</v>
      </c>
      <c r="B7187">
        <v>16</v>
      </c>
      <c r="C7187" s="1">
        <v>45919</v>
      </c>
      <c r="D7187" t="s">
        <v>15</v>
      </c>
      <c r="E7187" s="8" t="str">
        <f t="shared" si="121"/>
        <v>Not Blank</v>
      </c>
      <c r="F7187">
        <f>_xlfn.XLOOKUP(C7187,'Wk no''s'!B:B,'Wk no''s'!C:C,FALSE)</f>
        <v>38</v>
      </c>
    </row>
    <row r="7188" spans="1:6" x14ac:dyDescent="0.25">
      <c r="A7188" t="s">
        <v>15298</v>
      </c>
      <c r="C7188" s="1">
        <v>45919</v>
      </c>
      <c r="D7188" t="s">
        <v>15</v>
      </c>
      <c r="E7188" s="8" t="str">
        <f t="shared" si="121"/>
        <v>Blank</v>
      </c>
      <c r="F7188">
        <f>_xlfn.XLOOKUP(C7188,'Wk no''s'!B:B,'Wk no''s'!C:C,FALSE)</f>
        <v>38</v>
      </c>
    </row>
    <row r="7189" spans="1:6" x14ac:dyDescent="0.25">
      <c r="A7189" t="s">
        <v>15299</v>
      </c>
      <c r="C7189" s="1">
        <v>45918</v>
      </c>
      <c r="D7189" t="s">
        <v>2</v>
      </c>
      <c r="E7189" s="8" t="str">
        <f t="shared" si="121"/>
        <v>Blank</v>
      </c>
      <c r="F7189">
        <f>_xlfn.XLOOKUP(C7189,'Wk no''s'!B:B,'Wk no''s'!C:C,FALSE)</f>
        <v>38</v>
      </c>
    </row>
    <row r="7190" spans="1:6" x14ac:dyDescent="0.25">
      <c r="A7190" t="s">
        <v>15300</v>
      </c>
      <c r="C7190" s="1">
        <v>45917</v>
      </c>
      <c r="D7190" t="s">
        <v>2</v>
      </c>
      <c r="E7190" s="8" t="str">
        <f t="shared" si="121"/>
        <v>Blank</v>
      </c>
      <c r="F7190">
        <f>_xlfn.XLOOKUP(C7190,'Wk no''s'!B:B,'Wk no''s'!C:C,FALSE)</f>
        <v>38</v>
      </c>
    </row>
    <row r="7191" spans="1:6" x14ac:dyDescent="0.25">
      <c r="A7191" t="s">
        <v>14723</v>
      </c>
      <c r="B7191">
        <v>80</v>
      </c>
      <c r="C7191" s="1">
        <v>45919</v>
      </c>
      <c r="D7191" t="s">
        <v>2</v>
      </c>
      <c r="E7191" s="8" t="str">
        <f t="shared" si="121"/>
        <v>Not Blank</v>
      </c>
      <c r="F7191">
        <f>_xlfn.XLOOKUP(C7191,'Wk no''s'!B:B,'Wk no''s'!C:C,FALSE)</f>
        <v>38</v>
      </c>
    </row>
    <row r="7192" spans="1:6" x14ac:dyDescent="0.25">
      <c r="A7192" t="s">
        <v>15132</v>
      </c>
      <c r="B7192">
        <v>8</v>
      </c>
      <c r="C7192" s="1">
        <v>45915</v>
      </c>
      <c r="D7192" t="s">
        <v>2</v>
      </c>
      <c r="E7192" s="8" t="str">
        <f t="shared" si="121"/>
        <v>Not Blank</v>
      </c>
      <c r="F7192">
        <f>_xlfn.XLOOKUP(C7192,'Wk no''s'!B:B,'Wk no''s'!C:C,FALSE)</f>
        <v>38</v>
      </c>
    </row>
    <row r="7193" spans="1:6" x14ac:dyDescent="0.25">
      <c r="A7193" t="s">
        <v>15223</v>
      </c>
      <c r="B7193">
        <v>64</v>
      </c>
      <c r="C7193" s="1">
        <v>45917</v>
      </c>
      <c r="D7193" t="s">
        <v>2</v>
      </c>
      <c r="E7193" s="8" t="str">
        <f t="shared" si="121"/>
        <v>Not Blank</v>
      </c>
      <c r="F7193">
        <f>_xlfn.XLOOKUP(C7193,'Wk no''s'!B:B,'Wk no''s'!C:C,FALSE)</f>
        <v>38</v>
      </c>
    </row>
    <row r="7194" spans="1:6" x14ac:dyDescent="0.25">
      <c r="A7194" t="s">
        <v>15165</v>
      </c>
      <c r="B7194">
        <v>64</v>
      </c>
      <c r="C7194" s="1">
        <v>45917</v>
      </c>
      <c r="D7194" t="s">
        <v>2</v>
      </c>
      <c r="E7194" s="8" t="str">
        <f t="shared" si="121"/>
        <v>Not Blank</v>
      </c>
      <c r="F7194">
        <f>_xlfn.XLOOKUP(C7194,'Wk no''s'!B:B,'Wk no''s'!C:C,FALSE)</f>
        <v>38</v>
      </c>
    </row>
    <row r="7195" spans="1:6" x14ac:dyDescent="0.25">
      <c r="A7195" t="s">
        <v>15204</v>
      </c>
      <c r="B7195">
        <v>8</v>
      </c>
      <c r="C7195" s="1">
        <v>45917</v>
      </c>
      <c r="D7195" t="s">
        <v>2</v>
      </c>
      <c r="E7195" s="8" t="str">
        <f t="shared" si="121"/>
        <v>Not Blank</v>
      </c>
      <c r="F7195">
        <f>_xlfn.XLOOKUP(C7195,'Wk no''s'!B:B,'Wk no''s'!C:C,FALSE)</f>
        <v>38</v>
      </c>
    </row>
    <row r="7196" spans="1:6" x14ac:dyDescent="0.25">
      <c r="A7196" t="s">
        <v>15163</v>
      </c>
      <c r="B7196">
        <v>48</v>
      </c>
      <c r="C7196" s="1">
        <v>45917</v>
      </c>
      <c r="D7196" t="s">
        <v>2</v>
      </c>
      <c r="E7196" s="8" t="str">
        <f t="shared" si="121"/>
        <v>Not Blank</v>
      </c>
      <c r="F7196">
        <f>_xlfn.XLOOKUP(C7196,'Wk no''s'!B:B,'Wk no''s'!C:C,FALSE)</f>
        <v>38</v>
      </c>
    </row>
    <row r="7197" spans="1:6" x14ac:dyDescent="0.25">
      <c r="A7197" t="s">
        <v>15301</v>
      </c>
      <c r="C7197" s="1">
        <v>45917</v>
      </c>
      <c r="D7197" t="s">
        <v>2</v>
      </c>
      <c r="E7197" s="8" t="str">
        <f t="shared" si="121"/>
        <v>Blank</v>
      </c>
      <c r="F7197">
        <f>_xlfn.XLOOKUP(C7197,'Wk no''s'!B:B,'Wk no''s'!C:C,FALSE)</f>
        <v>38</v>
      </c>
    </row>
    <row r="7198" spans="1:6" x14ac:dyDescent="0.25">
      <c r="A7198" t="s">
        <v>15170</v>
      </c>
      <c r="B7198">
        <v>48</v>
      </c>
      <c r="C7198" s="1">
        <v>45918</v>
      </c>
      <c r="D7198" t="s">
        <v>2</v>
      </c>
      <c r="E7198" s="8" t="str">
        <f t="shared" si="121"/>
        <v>Not Blank</v>
      </c>
      <c r="F7198">
        <f>_xlfn.XLOOKUP(C7198,'Wk no''s'!B:B,'Wk no''s'!C:C,FALSE)</f>
        <v>38</v>
      </c>
    </row>
    <row r="7199" spans="1:6" x14ac:dyDescent="0.25">
      <c r="A7199" t="s">
        <v>15218</v>
      </c>
      <c r="B7199">
        <v>40</v>
      </c>
      <c r="C7199" s="1">
        <v>45917</v>
      </c>
      <c r="D7199" t="s">
        <v>2</v>
      </c>
      <c r="E7199" s="8" t="str">
        <f t="shared" si="121"/>
        <v>Not Blank</v>
      </c>
      <c r="F7199">
        <f>_xlfn.XLOOKUP(C7199,'Wk no''s'!B:B,'Wk no''s'!C:C,FALSE)</f>
        <v>38</v>
      </c>
    </row>
    <row r="7200" spans="1:6" x14ac:dyDescent="0.25">
      <c r="A7200" t="s">
        <v>15129</v>
      </c>
      <c r="B7200">
        <v>24</v>
      </c>
      <c r="C7200" s="1">
        <v>45917</v>
      </c>
      <c r="D7200" t="s">
        <v>2</v>
      </c>
      <c r="E7200" s="8" t="str">
        <f t="shared" si="121"/>
        <v>Not Blank</v>
      </c>
      <c r="F7200">
        <f>_xlfn.XLOOKUP(C7200,'Wk no''s'!B:B,'Wk no''s'!C:C,FALSE)</f>
        <v>38</v>
      </c>
    </row>
    <row r="7201" spans="1:6" x14ac:dyDescent="0.25">
      <c r="A7201" t="s">
        <v>15236</v>
      </c>
      <c r="B7201">
        <v>24</v>
      </c>
      <c r="C7201" s="1">
        <v>45915</v>
      </c>
      <c r="D7201" t="s">
        <v>2</v>
      </c>
      <c r="E7201" s="8" t="str">
        <f t="shared" si="121"/>
        <v>Not Blank</v>
      </c>
      <c r="F7201">
        <f>_xlfn.XLOOKUP(C7201,'Wk no''s'!B:B,'Wk no''s'!C:C,FALSE)</f>
        <v>38</v>
      </c>
    </row>
    <row r="7202" spans="1:6" x14ac:dyDescent="0.25">
      <c r="A7202" t="s">
        <v>15080</v>
      </c>
      <c r="B7202">
        <v>8</v>
      </c>
      <c r="C7202" s="1">
        <v>45915</v>
      </c>
      <c r="D7202" t="s">
        <v>2</v>
      </c>
      <c r="E7202" s="8" t="str">
        <f t="shared" si="121"/>
        <v>Not Blank</v>
      </c>
      <c r="F7202">
        <f>_xlfn.XLOOKUP(C7202,'Wk no''s'!B:B,'Wk no''s'!C:C,FALSE)</f>
        <v>38</v>
      </c>
    </row>
    <row r="7203" spans="1:6" x14ac:dyDescent="0.25">
      <c r="A7203" t="s">
        <v>15114</v>
      </c>
      <c r="B7203">
        <v>8</v>
      </c>
      <c r="C7203" s="1">
        <v>45915</v>
      </c>
      <c r="D7203" t="s">
        <v>2</v>
      </c>
      <c r="E7203" s="8" t="str">
        <f t="shared" si="121"/>
        <v>Not Blank</v>
      </c>
      <c r="F7203">
        <f>_xlfn.XLOOKUP(C7203,'Wk no''s'!B:B,'Wk no''s'!C:C,FALSE)</f>
        <v>38</v>
      </c>
    </row>
    <row r="7204" spans="1:6" x14ac:dyDescent="0.25">
      <c r="A7204" t="s">
        <v>15209</v>
      </c>
      <c r="B7204">
        <v>16</v>
      </c>
      <c r="C7204" s="1">
        <v>45916</v>
      </c>
      <c r="D7204" t="s">
        <v>2</v>
      </c>
      <c r="E7204" s="8" t="str">
        <f t="shared" si="121"/>
        <v>Not Blank</v>
      </c>
      <c r="F7204">
        <f>_xlfn.XLOOKUP(C7204,'Wk no''s'!B:B,'Wk no''s'!C:C,FALSE)</f>
        <v>38</v>
      </c>
    </row>
    <row r="7205" spans="1:6" x14ac:dyDescent="0.25">
      <c r="A7205" t="s">
        <v>15181</v>
      </c>
      <c r="B7205">
        <v>24</v>
      </c>
      <c r="C7205" s="1">
        <v>45917</v>
      </c>
      <c r="D7205" t="s">
        <v>2</v>
      </c>
      <c r="E7205" s="8" t="str">
        <f t="shared" si="121"/>
        <v>Not Blank</v>
      </c>
      <c r="F7205">
        <f>_xlfn.XLOOKUP(C7205,'Wk no''s'!B:B,'Wk no''s'!C:C,FALSE)</f>
        <v>38</v>
      </c>
    </row>
    <row r="7206" spans="1:6" x14ac:dyDescent="0.25">
      <c r="A7206" t="s">
        <v>15216</v>
      </c>
      <c r="B7206">
        <v>40</v>
      </c>
      <c r="C7206" s="1">
        <v>45919</v>
      </c>
      <c r="D7206" t="s">
        <v>2</v>
      </c>
      <c r="E7206" s="8" t="str">
        <f t="shared" si="121"/>
        <v>Not Blank</v>
      </c>
      <c r="F7206">
        <f>_xlfn.XLOOKUP(C7206,'Wk no''s'!B:B,'Wk no''s'!C:C,FALSE)</f>
        <v>38</v>
      </c>
    </row>
    <row r="7207" spans="1:6" x14ac:dyDescent="0.25">
      <c r="A7207" t="s">
        <v>15234</v>
      </c>
      <c r="B7207">
        <v>0</v>
      </c>
      <c r="C7207" s="1">
        <v>45917</v>
      </c>
      <c r="D7207" t="s">
        <v>2</v>
      </c>
      <c r="E7207" s="8" t="str">
        <f t="shared" si="121"/>
        <v>Blank</v>
      </c>
      <c r="F7207">
        <f>_xlfn.XLOOKUP(C7207,'Wk no''s'!B:B,'Wk no''s'!C:C,FALSE)</f>
        <v>38</v>
      </c>
    </row>
    <row r="7208" spans="1:6" x14ac:dyDescent="0.25">
      <c r="A7208" t="s">
        <v>15214</v>
      </c>
      <c r="B7208">
        <v>24</v>
      </c>
      <c r="C7208" s="1">
        <v>45917</v>
      </c>
      <c r="D7208" t="s">
        <v>2</v>
      </c>
      <c r="E7208" s="8" t="str">
        <f t="shared" si="121"/>
        <v>Not Blank</v>
      </c>
      <c r="F7208">
        <f>_xlfn.XLOOKUP(C7208,'Wk no''s'!B:B,'Wk no''s'!C:C,FALSE)</f>
        <v>38</v>
      </c>
    </row>
    <row r="7209" spans="1:6" x14ac:dyDescent="0.25">
      <c r="A7209" t="s">
        <v>15078</v>
      </c>
      <c r="B7209">
        <v>8</v>
      </c>
      <c r="C7209" s="1">
        <v>45915</v>
      </c>
      <c r="D7209" t="s">
        <v>2</v>
      </c>
      <c r="E7209" s="8" t="str">
        <f t="shared" si="121"/>
        <v>Not Blank</v>
      </c>
      <c r="F7209">
        <f>_xlfn.XLOOKUP(C7209,'Wk no''s'!B:B,'Wk no''s'!C:C,FALSE)</f>
        <v>38</v>
      </c>
    </row>
    <row r="7210" spans="1:6" x14ac:dyDescent="0.25">
      <c r="A7210" t="s">
        <v>15101</v>
      </c>
      <c r="B7210">
        <v>8</v>
      </c>
      <c r="C7210" s="1">
        <v>45915</v>
      </c>
      <c r="D7210" t="s">
        <v>2</v>
      </c>
      <c r="E7210" s="8" t="str">
        <f t="shared" si="121"/>
        <v>Not Blank</v>
      </c>
      <c r="F7210">
        <f>_xlfn.XLOOKUP(C7210,'Wk no''s'!B:B,'Wk no''s'!C:C,FALSE)</f>
        <v>38</v>
      </c>
    </row>
    <row r="7211" spans="1:6" x14ac:dyDescent="0.25">
      <c r="A7211" t="s">
        <v>15109</v>
      </c>
      <c r="B7211">
        <v>8</v>
      </c>
      <c r="C7211" s="1">
        <v>45915</v>
      </c>
      <c r="D7211" t="s">
        <v>2</v>
      </c>
      <c r="E7211" s="8" t="str">
        <f t="shared" si="121"/>
        <v>Not Blank</v>
      </c>
      <c r="F7211">
        <f>_xlfn.XLOOKUP(C7211,'Wk no''s'!B:B,'Wk no''s'!C:C,FALSE)</f>
        <v>38</v>
      </c>
    </row>
    <row r="7212" spans="1:6" x14ac:dyDescent="0.25">
      <c r="A7212" t="s">
        <v>15302</v>
      </c>
      <c r="C7212" s="1">
        <v>45915</v>
      </c>
      <c r="D7212" t="s">
        <v>2</v>
      </c>
      <c r="E7212" s="8" t="str">
        <f t="shared" si="121"/>
        <v>Blank</v>
      </c>
      <c r="F7212">
        <f>_xlfn.XLOOKUP(C7212,'Wk no''s'!B:B,'Wk no''s'!C:C,FALSE)</f>
        <v>38</v>
      </c>
    </row>
    <row r="7213" spans="1:6" x14ac:dyDescent="0.25">
      <c r="A7213" t="s">
        <v>15172</v>
      </c>
      <c r="B7213">
        <v>0</v>
      </c>
      <c r="C7213" s="1">
        <v>45915</v>
      </c>
      <c r="D7213" t="s">
        <v>2</v>
      </c>
      <c r="E7213" s="8" t="str">
        <f t="shared" ref="E7213:E7276" si="122">IF(B7213=0,"Blank","Not Blank")</f>
        <v>Blank</v>
      </c>
      <c r="F7213">
        <f>_xlfn.XLOOKUP(C7213,'Wk no''s'!B:B,'Wk no''s'!C:C,FALSE)</f>
        <v>38</v>
      </c>
    </row>
    <row r="7214" spans="1:6" x14ac:dyDescent="0.25">
      <c r="A7214" t="s">
        <v>15303</v>
      </c>
      <c r="C7214" s="1">
        <v>45915</v>
      </c>
      <c r="D7214" t="s">
        <v>2</v>
      </c>
      <c r="E7214" s="8" t="str">
        <f t="shared" si="122"/>
        <v>Blank</v>
      </c>
      <c r="F7214">
        <f>_xlfn.XLOOKUP(C7214,'Wk no''s'!B:B,'Wk no''s'!C:C,FALSE)</f>
        <v>38</v>
      </c>
    </row>
    <row r="7215" spans="1:6" x14ac:dyDescent="0.25">
      <c r="A7215" t="s">
        <v>15118</v>
      </c>
      <c r="B7215">
        <v>24</v>
      </c>
      <c r="C7215" s="1">
        <v>45918</v>
      </c>
      <c r="D7215" t="s">
        <v>2</v>
      </c>
      <c r="E7215" s="8" t="str">
        <f t="shared" si="122"/>
        <v>Not Blank</v>
      </c>
      <c r="F7215">
        <f>_xlfn.XLOOKUP(C7215,'Wk no''s'!B:B,'Wk no''s'!C:C,FALSE)</f>
        <v>38</v>
      </c>
    </row>
    <row r="7216" spans="1:6" x14ac:dyDescent="0.25">
      <c r="A7216" t="s">
        <v>15179</v>
      </c>
      <c r="B7216">
        <v>0</v>
      </c>
      <c r="C7216" s="1">
        <v>45915</v>
      </c>
      <c r="D7216" t="s">
        <v>2</v>
      </c>
      <c r="E7216" s="8" t="str">
        <f t="shared" si="122"/>
        <v>Blank</v>
      </c>
      <c r="F7216">
        <f>_xlfn.XLOOKUP(C7216,'Wk no''s'!B:B,'Wk no''s'!C:C,FALSE)</f>
        <v>38</v>
      </c>
    </row>
    <row r="7217" spans="1:6" x14ac:dyDescent="0.25">
      <c r="A7217" t="s">
        <v>15156</v>
      </c>
      <c r="B7217">
        <v>0</v>
      </c>
      <c r="C7217" s="1">
        <v>45915</v>
      </c>
      <c r="D7217" t="s">
        <v>2</v>
      </c>
      <c r="E7217" s="8" t="str">
        <f t="shared" si="122"/>
        <v>Blank</v>
      </c>
      <c r="F7217">
        <f>_xlfn.XLOOKUP(C7217,'Wk no''s'!B:B,'Wk no''s'!C:C,FALSE)</f>
        <v>38</v>
      </c>
    </row>
    <row r="7218" spans="1:6" x14ac:dyDescent="0.25">
      <c r="A7218" t="s">
        <v>15304</v>
      </c>
      <c r="C7218" s="1">
        <v>45915</v>
      </c>
      <c r="D7218" t="s">
        <v>2</v>
      </c>
      <c r="E7218" s="8" t="str">
        <f t="shared" si="122"/>
        <v>Blank</v>
      </c>
      <c r="F7218">
        <f>_xlfn.XLOOKUP(C7218,'Wk no''s'!B:B,'Wk no''s'!C:C,FALSE)</f>
        <v>38</v>
      </c>
    </row>
    <row r="7219" spans="1:6" x14ac:dyDescent="0.25">
      <c r="A7219" t="s">
        <v>15248</v>
      </c>
      <c r="B7219">
        <v>0</v>
      </c>
      <c r="C7219" s="1">
        <v>45915</v>
      </c>
      <c r="D7219" t="s">
        <v>2</v>
      </c>
      <c r="E7219" s="8" t="str">
        <f t="shared" si="122"/>
        <v>Blank</v>
      </c>
      <c r="F7219">
        <f>_xlfn.XLOOKUP(C7219,'Wk no''s'!B:B,'Wk no''s'!C:C,FALSE)</f>
        <v>38</v>
      </c>
    </row>
    <row r="7220" spans="1:6" x14ac:dyDescent="0.25">
      <c r="A7220" t="s">
        <v>15305</v>
      </c>
      <c r="C7220" s="1">
        <v>45915</v>
      </c>
      <c r="D7220" t="s">
        <v>2</v>
      </c>
      <c r="E7220" s="8" t="str">
        <f t="shared" si="122"/>
        <v>Blank</v>
      </c>
      <c r="F7220">
        <f>_xlfn.XLOOKUP(C7220,'Wk no''s'!B:B,'Wk no''s'!C:C,FALSE)</f>
        <v>38</v>
      </c>
    </row>
    <row r="7221" spans="1:6" x14ac:dyDescent="0.25">
      <c r="A7221" t="s">
        <v>15306</v>
      </c>
      <c r="C7221" s="1">
        <v>45915</v>
      </c>
      <c r="D7221" t="s">
        <v>2</v>
      </c>
      <c r="E7221" s="8" t="str">
        <f t="shared" si="122"/>
        <v>Blank</v>
      </c>
      <c r="F7221">
        <f>_xlfn.XLOOKUP(C7221,'Wk no''s'!B:B,'Wk no''s'!C:C,FALSE)</f>
        <v>38</v>
      </c>
    </row>
    <row r="7222" spans="1:6" x14ac:dyDescent="0.25">
      <c r="A7222" t="s">
        <v>15307</v>
      </c>
      <c r="C7222" s="1">
        <v>45915</v>
      </c>
      <c r="D7222" t="s">
        <v>2</v>
      </c>
      <c r="E7222" s="8" t="str">
        <f t="shared" si="122"/>
        <v>Blank</v>
      </c>
      <c r="F7222">
        <f>_xlfn.XLOOKUP(C7222,'Wk no''s'!B:B,'Wk no''s'!C:C,FALSE)</f>
        <v>38</v>
      </c>
    </row>
    <row r="7223" spans="1:6" x14ac:dyDescent="0.25">
      <c r="A7223" t="s">
        <v>15188</v>
      </c>
      <c r="B7223">
        <v>0</v>
      </c>
      <c r="C7223" s="1">
        <v>45915</v>
      </c>
      <c r="D7223" t="s">
        <v>2</v>
      </c>
      <c r="E7223" s="8" t="str">
        <f t="shared" si="122"/>
        <v>Blank</v>
      </c>
      <c r="F7223">
        <f>_xlfn.XLOOKUP(C7223,'Wk no''s'!B:B,'Wk no''s'!C:C,FALSE)</f>
        <v>38</v>
      </c>
    </row>
    <row r="7224" spans="1:6" x14ac:dyDescent="0.25">
      <c r="A7224" t="s">
        <v>15308</v>
      </c>
      <c r="C7224" s="1">
        <v>45915</v>
      </c>
      <c r="D7224" t="s">
        <v>2</v>
      </c>
      <c r="E7224" s="8" t="str">
        <f t="shared" si="122"/>
        <v>Blank</v>
      </c>
      <c r="F7224">
        <f>_xlfn.XLOOKUP(C7224,'Wk no''s'!B:B,'Wk no''s'!C:C,FALSE)</f>
        <v>38</v>
      </c>
    </row>
    <row r="7225" spans="1:6" x14ac:dyDescent="0.25">
      <c r="A7225" t="s">
        <v>15309</v>
      </c>
      <c r="C7225" s="1">
        <v>45915</v>
      </c>
      <c r="D7225" t="s">
        <v>2</v>
      </c>
      <c r="E7225" s="8" t="str">
        <f t="shared" si="122"/>
        <v>Blank</v>
      </c>
      <c r="F7225">
        <f>_xlfn.XLOOKUP(C7225,'Wk no''s'!B:B,'Wk no''s'!C:C,FALSE)</f>
        <v>38</v>
      </c>
    </row>
    <row r="7226" spans="1:6" x14ac:dyDescent="0.25">
      <c r="A7226" t="s">
        <v>15310</v>
      </c>
      <c r="C7226" s="1">
        <v>45915</v>
      </c>
      <c r="D7226" t="s">
        <v>2</v>
      </c>
      <c r="E7226" s="8" t="str">
        <f t="shared" si="122"/>
        <v>Blank</v>
      </c>
      <c r="F7226">
        <f>_xlfn.XLOOKUP(C7226,'Wk no''s'!B:B,'Wk no''s'!C:C,FALSE)</f>
        <v>38</v>
      </c>
    </row>
    <row r="7227" spans="1:6" x14ac:dyDescent="0.25">
      <c r="A7227" t="s">
        <v>15202</v>
      </c>
      <c r="B7227">
        <v>0</v>
      </c>
      <c r="C7227" s="1">
        <v>45915</v>
      </c>
      <c r="D7227" t="s">
        <v>2</v>
      </c>
      <c r="E7227" s="8" t="str">
        <f t="shared" si="122"/>
        <v>Blank</v>
      </c>
      <c r="F7227">
        <f>_xlfn.XLOOKUP(C7227,'Wk no''s'!B:B,'Wk no''s'!C:C,FALSE)</f>
        <v>38</v>
      </c>
    </row>
    <row r="7228" spans="1:6" x14ac:dyDescent="0.25">
      <c r="A7228" t="s">
        <v>15311</v>
      </c>
      <c r="B7228">
        <v>0</v>
      </c>
      <c r="C7228" s="1">
        <v>45915</v>
      </c>
      <c r="D7228" t="s">
        <v>2</v>
      </c>
      <c r="E7228" s="8" t="str">
        <f t="shared" si="122"/>
        <v>Blank</v>
      </c>
      <c r="F7228">
        <f>_xlfn.XLOOKUP(C7228,'Wk no''s'!B:B,'Wk no''s'!C:C,FALSE)</f>
        <v>38</v>
      </c>
    </row>
    <row r="7229" spans="1:6" x14ac:dyDescent="0.25">
      <c r="A7229" t="s">
        <v>15312</v>
      </c>
      <c r="C7229" s="1">
        <v>45915</v>
      </c>
      <c r="D7229" t="s">
        <v>2</v>
      </c>
      <c r="E7229" s="8" t="str">
        <f t="shared" si="122"/>
        <v>Blank</v>
      </c>
      <c r="F7229">
        <f>_xlfn.XLOOKUP(C7229,'Wk no''s'!B:B,'Wk no''s'!C:C,FALSE)</f>
        <v>38</v>
      </c>
    </row>
    <row r="7230" spans="1:6" x14ac:dyDescent="0.25">
      <c r="A7230" t="s">
        <v>15112</v>
      </c>
      <c r="B7230">
        <v>16</v>
      </c>
      <c r="C7230" s="1">
        <v>45917</v>
      </c>
      <c r="D7230" t="s">
        <v>2</v>
      </c>
      <c r="E7230" s="8" t="str">
        <f t="shared" si="122"/>
        <v>Not Blank</v>
      </c>
      <c r="F7230">
        <f>_xlfn.XLOOKUP(C7230,'Wk no''s'!B:B,'Wk no''s'!C:C,FALSE)</f>
        <v>38</v>
      </c>
    </row>
    <row r="7231" spans="1:6" x14ac:dyDescent="0.25">
      <c r="A7231" t="s">
        <v>15313</v>
      </c>
      <c r="C7231" s="1">
        <v>45915</v>
      </c>
      <c r="D7231" t="s">
        <v>2</v>
      </c>
      <c r="E7231" s="8" t="str">
        <f t="shared" si="122"/>
        <v>Blank</v>
      </c>
      <c r="F7231">
        <f>_xlfn.XLOOKUP(C7231,'Wk no''s'!B:B,'Wk no''s'!C:C,FALSE)</f>
        <v>38</v>
      </c>
    </row>
    <row r="7232" spans="1:6" x14ac:dyDescent="0.25">
      <c r="A7232" t="s">
        <v>15126</v>
      </c>
      <c r="B7232">
        <v>0</v>
      </c>
      <c r="C7232" s="1">
        <v>45917</v>
      </c>
      <c r="D7232" t="s">
        <v>2</v>
      </c>
      <c r="E7232" s="8" t="str">
        <f t="shared" si="122"/>
        <v>Blank</v>
      </c>
      <c r="F7232">
        <f>_xlfn.XLOOKUP(C7232,'Wk no''s'!B:B,'Wk no''s'!C:C,FALSE)</f>
        <v>38</v>
      </c>
    </row>
    <row r="7233" spans="1:6" x14ac:dyDescent="0.25">
      <c r="A7233" t="s">
        <v>15314</v>
      </c>
      <c r="C7233" s="1">
        <v>45915</v>
      </c>
      <c r="D7233" t="s">
        <v>2</v>
      </c>
      <c r="E7233" s="8" t="str">
        <f t="shared" si="122"/>
        <v>Blank</v>
      </c>
      <c r="F7233">
        <f>_xlfn.XLOOKUP(C7233,'Wk no''s'!B:B,'Wk no''s'!C:C,FALSE)</f>
        <v>38</v>
      </c>
    </row>
    <row r="7234" spans="1:6" x14ac:dyDescent="0.25">
      <c r="A7234" t="s">
        <v>15315</v>
      </c>
      <c r="C7234" s="1">
        <v>45915</v>
      </c>
      <c r="D7234" t="s">
        <v>2</v>
      </c>
      <c r="E7234" s="8" t="str">
        <f t="shared" si="122"/>
        <v>Blank</v>
      </c>
      <c r="F7234">
        <f>_xlfn.XLOOKUP(C7234,'Wk no''s'!B:B,'Wk no''s'!C:C,FALSE)</f>
        <v>38</v>
      </c>
    </row>
    <row r="7235" spans="1:6" x14ac:dyDescent="0.25">
      <c r="A7235" t="s">
        <v>15176</v>
      </c>
      <c r="B7235">
        <v>0</v>
      </c>
      <c r="C7235" s="1">
        <v>45917</v>
      </c>
      <c r="D7235" t="s">
        <v>2</v>
      </c>
      <c r="E7235" s="8" t="str">
        <f t="shared" si="122"/>
        <v>Blank</v>
      </c>
      <c r="F7235">
        <f>_xlfn.XLOOKUP(C7235,'Wk no''s'!B:B,'Wk no''s'!C:C,FALSE)</f>
        <v>38</v>
      </c>
    </row>
    <row r="7236" spans="1:6" x14ac:dyDescent="0.25">
      <c r="A7236" t="s">
        <v>15316</v>
      </c>
      <c r="C7236" s="1">
        <v>45915</v>
      </c>
      <c r="D7236" t="s">
        <v>2</v>
      </c>
      <c r="E7236" s="8" t="str">
        <f t="shared" si="122"/>
        <v>Blank</v>
      </c>
      <c r="F7236">
        <f>_xlfn.XLOOKUP(C7236,'Wk no''s'!B:B,'Wk no''s'!C:C,FALSE)</f>
        <v>38</v>
      </c>
    </row>
    <row r="7237" spans="1:6" x14ac:dyDescent="0.25">
      <c r="A7237" t="s">
        <v>15317</v>
      </c>
      <c r="C7237" s="1">
        <v>45915</v>
      </c>
      <c r="D7237" t="s">
        <v>2</v>
      </c>
      <c r="E7237" s="8" t="str">
        <f t="shared" si="122"/>
        <v>Blank</v>
      </c>
      <c r="F7237">
        <f>_xlfn.XLOOKUP(C7237,'Wk no''s'!B:B,'Wk no''s'!C:C,FALSE)</f>
        <v>38</v>
      </c>
    </row>
    <row r="7238" spans="1:6" x14ac:dyDescent="0.25">
      <c r="A7238" t="s">
        <v>15318</v>
      </c>
      <c r="C7238" s="1">
        <v>45915</v>
      </c>
      <c r="D7238" t="s">
        <v>2</v>
      </c>
      <c r="E7238" s="8" t="str">
        <f t="shared" si="122"/>
        <v>Blank</v>
      </c>
      <c r="F7238">
        <f>_xlfn.XLOOKUP(C7238,'Wk no''s'!B:B,'Wk no''s'!C:C,FALSE)</f>
        <v>38</v>
      </c>
    </row>
    <row r="7239" spans="1:6" x14ac:dyDescent="0.25">
      <c r="A7239" t="s">
        <v>15143</v>
      </c>
      <c r="B7239">
        <v>0</v>
      </c>
      <c r="C7239" s="1">
        <v>45917</v>
      </c>
      <c r="D7239" t="s">
        <v>2</v>
      </c>
      <c r="E7239" s="8" t="str">
        <f t="shared" si="122"/>
        <v>Blank</v>
      </c>
      <c r="F7239">
        <f>_xlfn.XLOOKUP(C7239,'Wk no''s'!B:B,'Wk no''s'!C:C,FALSE)</f>
        <v>38</v>
      </c>
    </row>
    <row r="7240" spans="1:6" x14ac:dyDescent="0.25">
      <c r="A7240" t="s">
        <v>15319</v>
      </c>
      <c r="C7240" s="1">
        <v>45915</v>
      </c>
      <c r="D7240" t="s">
        <v>2</v>
      </c>
      <c r="E7240" s="8" t="str">
        <f t="shared" si="122"/>
        <v>Blank</v>
      </c>
      <c r="F7240">
        <f>_xlfn.XLOOKUP(C7240,'Wk no''s'!B:B,'Wk no''s'!C:C,FALSE)</f>
        <v>38</v>
      </c>
    </row>
    <row r="7241" spans="1:6" x14ac:dyDescent="0.25">
      <c r="A7241" t="s">
        <v>15152</v>
      </c>
      <c r="B7241">
        <v>0</v>
      </c>
      <c r="C7241" s="1">
        <v>45915</v>
      </c>
      <c r="D7241" t="s">
        <v>2</v>
      </c>
      <c r="E7241" s="8" t="str">
        <f t="shared" si="122"/>
        <v>Blank</v>
      </c>
      <c r="F7241">
        <f>_xlfn.XLOOKUP(C7241,'Wk no''s'!B:B,'Wk no''s'!C:C,FALSE)</f>
        <v>38</v>
      </c>
    </row>
    <row r="7242" spans="1:6" x14ac:dyDescent="0.25">
      <c r="A7242" t="s">
        <v>15252</v>
      </c>
      <c r="B7242">
        <v>8</v>
      </c>
      <c r="C7242" s="1">
        <v>45916</v>
      </c>
      <c r="D7242" t="s">
        <v>2</v>
      </c>
      <c r="E7242" s="8" t="str">
        <f t="shared" si="122"/>
        <v>Not Blank</v>
      </c>
      <c r="F7242">
        <f>_xlfn.XLOOKUP(C7242,'Wk no''s'!B:B,'Wk no''s'!C:C,FALSE)</f>
        <v>38</v>
      </c>
    </row>
    <row r="7243" spans="1:6" x14ac:dyDescent="0.25">
      <c r="A7243" t="s">
        <v>15320</v>
      </c>
      <c r="C7243" s="1">
        <v>45915</v>
      </c>
      <c r="D7243" t="s">
        <v>2</v>
      </c>
      <c r="E7243" s="8" t="str">
        <f t="shared" si="122"/>
        <v>Blank</v>
      </c>
      <c r="F7243">
        <f>_xlfn.XLOOKUP(C7243,'Wk no''s'!B:B,'Wk no''s'!C:C,FALSE)</f>
        <v>38</v>
      </c>
    </row>
    <row r="7244" spans="1:6" x14ac:dyDescent="0.25">
      <c r="A7244" t="s">
        <v>15321</v>
      </c>
      <c r="C7244" s="1">
        <v>45915</v>
      </c>
      <c r="D7244" t="s">
        <v>2</v>
      </c>
      <c r="E7244" s="8" t="str">
        <f t="shared" si="122"/>
        <v>Blank</v>
      </c>
      <c r="F7244">
        <f>_xlfn.XLOOKUP(C7244,'Wk no''s'!B:B,'Wk no''s'!C:C,FALSE)</f>
        <v>38</v>
      </c>
    </row>
    <row r="7245" spans="1:6" x14ac:dyDescent="0.25">
      <c r="A7245" t="s">
        <v>15322</v>
      </c>
      <c r="C7245" s="1">
        <v>45915</v>
      </c>
      <c r="D7245" t="s">
        <v>2</v>
      </c>
      <c r="E7245" s="8" t="str">
        <f t="shared" si="122"/>
        <v>Blank</v>
      </c>
      <c r="F7245">
        <f>_xlfn.XLOOKUP(C7245,'Wk no''s'!B:B,'Wk no''s'!C:C,FALSE)</f>
        <v>38</v>
      </c>
    </row>
    <row r="7246" spans="1:6" x14ac:dyDescent="0.25">
      <c r="A7246" t="s">
        <v>15323</v>
      </c>
      <c r="C7246" s="1">
        <v>45915</v>
      </c>
      <c r="D7246" t="s">
        <v>2</v>
      </c>
      <c r="E7246" s="8" t="str">
        <f t="shared" si="122"/>
        <v>Blank</v>
      </c>
      <c r="F7246">
        <f>_xlfn.XLOOKUP(C7246,'Wk no''s'!B:B,'Wk no''s'!C:C,FALSE)</f>
        <v>38</v>
      </c>
    </row>
    <row r="7247" spans="1:6" x14ac:dyDescent="0.25">
      <c r="A7247" t="s">
        <v>15324</v>
      </c>
      <c r="C7247" s="1">
        <v>45916</v>
      </c>
      <c r="D7247" t="s">
        <v>2</v>
      </c>
      <c r="E7247" s="8" t="str">
        <f t="shared" si="122"/>
        <v>Blank</v>
      </c>
      <c r="F7247">
        <f>_xlfn.XLOOKUP(C7247,'Wk no''s'!B:B,'Wk no''s'!C:C,FALSE)</f>
        <v>38</v>
      </c>
    </row>
    <row r="7248" spans="1:6" x14ac:dyDescent="0.25">
      <c r="A7248" t="s">
        <v>15195</v>
      </c>
      <c r="B7248">
        <v>8</v>
      </c>
      <c r="C7248" s="1">
        <v>45917</v>
      </c>
      <c r="D7248" t="s">
        <v>2</v>
      </c>
      <c r="E7248" s="8" t="str">
        <f t="shared" si="122"/>
        <v>Not Blank</v>
      </c>
      <c r="F7248">
        <f>_xlfn.XLOOKUP(C7248,'Wk no''s'!B:B,'Wk no''s'!C:C,FALSE)</f>
        <v>38</v>
      </c>
    </row>
    <row r="7249" spans="1:6" x14ac:dyDescent="0.25">
      <c r="A7249" t="s">
        <v>15325</v>
      </c>
      <c r="C7249" s="1">
        <v>45916</v>
      </c>
      <c r="D7249" t="s">
        <v>2</v>
      </c>
      <c r="E7249" s="8" t="str">
        <f t="shared" si="122"/>
        <v>Blank</v>
      </c>
      <c r="F7249">
        <f>_xlfn.XLOOKUP(C7249,'Wk no''s'!B:B,'Wk no''s'!C:C,FALSE)</f>
        <v>38</v>
      </c>
    </row>
    <row r="7250" spans="1:6" x14ac:dyDescent="0.25">
      <c r="A7250" t="s">
        <v>15326</v>
      </c>
      <c r="C7250" s="1">
        <v>45915</v>
      </c>
      <c r="D7250" t="s">
        <v>2</v>
      </c>
      <c r="E7250" s="8" t="str">
        <f t="shared" si="122"/>
        <v>Blank</v>
      </c>
      <c r="F7250">
        <f>_xlfn.XLOOKUP(C7250,'Wk no''s'!B:B,'Wk no''s'!C:C,FALSE)</f>
        <v>38</v>
      </c>
    </row>
    <row r="7251" spans="1:6" x14ac:dyDescent="0.25">
      <c r="A7251" t="s">
        <v>15160</v>
      </c>
      <c r="B7251">
        <v>0</v>
      </c>
      <c r="C7251" s="1">
        <v>45917</v>
      </c>
      <c r="D7251" t="s">
        <v>2</v>
      </c>
      <c r="E7251" s="8" t="str">
        <f t="shared" si="122"/>
        <v>Blank</v>
      </c>
      <c r="F7251">
        <f>_xlfn.XLOOKUP(C7251,'Wk no''s'!B:B,'Wk no''s'!C:C,FALSE)</f>
        <v>38</v>
      </c>
    </row>
    <row r="7252" spans="1:6" x14ac:dyDescent="0.25">
      <c r="A7252" t="s">
        <v>15149</v>
      </c>
      <c r="B7252">
        <v>8</v>
      </c>
      <c r="C7252" s="1">
        <v>45916</v>
      </c>
      <c r="D7252" t="s">
        <v>2</v>
      </c>
      <c r="E7252" s="8" t="str">
        <f t="shared" si="122"/>
        <v>Not Blank</v>
      </c>
      <c r="F7252">
        <f>_xlfn.XLOOKUP(C7252,'Wk no''s'!B:B,'Wk no''s'!C:C,FALSE)</f>
        <v>38</v>
      </c>
    </row>
    <row r="7253" spans="1:6" x14ac:dyDescent="0.25">
      <c r="A7253" t="s">
        <v>15147</v>
      </c>
      <c r="B7253">
        <v>0</v>
      </c>
      <c r="C7253" s="1">
        <v>45917</v>
      </c>
      <c r="D7253" t="s">
        <v>2</v>
      </c>
      <c r="E7253" s="8" t="str">
        <f t="shared" si="122"/>
        <v>Blank</v>
      </c>
      <c r="F7253">
        <f>_xlfn.XLOOKUP(C7253,'Wk no''s'!B:B,'Wk no''s'!C:C,FALSE)</f>
        <v>38</v>
      </c>
    </row>
    <row r="7254" spans="1:6" x14ac:dyDescent="0.25">
      <c r="A7254" t="s">
        <v>15110</v>
      </c>
      <c r="B7254">
        <v>0</v>
      </c>
      <c r="C7254" s="1">
        <v>45917</v>
      </c>
      <c r="D7254" t="s">
        <v>2</v>
      </c>
      <c r="E7254" s="8" t="str">
        <f t="shared" si="122"/>
        <v>Blank</v>
      </c>
      <c r="F7254">
        <f>_xlfn.XLOOKUP(C7254,'Wk no''s'!B:B,'Wk no''s'!C:C,FALSE)</f>
        <v>38</v>
      </c>
    </row>
    <row r="7255" spans="1:6" x14ac:dyDescent="0.25">
      <c r="A7255" t="s">
        <v>15327</v>
      </c>
      <c r="C7255" s="1">
        <v>45916</v>
      </c>
      <c r="D7255" t="s">
        <v>2</v>
      </c>
      <c r="E7255" s="8" t="str">
        <f t="shared" si="122"/>
        <v>Blank</v>
      </c>
      <c r="F7255">
        <f>_xlfn.XLOOKUP(C7255,'Wk no''s'!B:B,'Wk no''s'!C:C,FALSE)</f>
        <v>38</v>
      </c>
    </row>
    <row r="7256" spans="1:6" x14ac:dyDescent="0.25">
      <c r="A7256" t="s">
        <v>15328</v>
      </c>
      <c r="C7256" s="1">
        <v>45916</v>
      </c>
      <c r="D7256" t="s">
        <v>2</v>
      </c>
      <c r="E7256" s="8" t="str">
        <f t="shared" si="122"/>
        <v>Blank</v>
      </c>
      <c r="F7256">
        <f>_xlfn.XLOOKUP(C7256,'Wk no''s'!B:B,'Wk no''s'!C:C,FALSE)</f>
        <v>38</v>
      </c>
    </row>
    <row r="7257" spans="1:6" x14ac:dyDescent="0.25">
      <c r="A7257" t="s">
        <v>15254</v>
      </c>
      <c r="B7257">
        <v>0</v>
      </c>
      <c r="C7257" s="1">
        <v>45916</v>
      </c>
      <c r="D7257" t="s">
        <v>2</v>
      </c>
      <c r="E7257" s="8" t="str">
        <f t="shared" si="122"/>
        <v>Blank</v>
      </c>
      <c r="F7257">
        <f>_xlfn.XLOOKUP(C7257,'Wk no''s'!B:B,'Wk no''s'!C:C,FALSE)</f>
        <v>38</v>
      </c>
    </row>
    <row r="7258" spans="1:6" x14ac:dyDescent="0.25">
      <c r="A7258" t="s">
        <v>15225</v>
      </c>
      <c r="B7258">
        <v>0</v>
      </c>
      <c r="C7258" s="1">
        <v>45916</v>
      </c>
      <c r="D7258" t="s">
        <v>2</v>
      </c>
      <c r="E7258" s="8" t="str">
        <f t="shared" si="122"/>
        <v>Blank</v>
      </c>
      <c r="F7258">
        <f>_xlfn.XLOOKUP(C7258,'Wk no''s'!B:B,'Wk no''s'!C:C,FALSE)</f>
        <v>38</v>
      </c>
    </row>
    <row r="7259" spans="1:6" x14ac:dyDescent="0.25">
      <c r="A7259" t="s">
        <v>15329</v>
      </c>
      <c r="C7259" s="1">
        <v>45916</v>
      </c>
      <c r="D7259" t="s">
        <v>2</v>
      </c>
      <c r="E7259" s="8" t="str">
        <f t="shared" si="122"/>
        <v>Blank</v>
      </c>
      <c r="F7259">
        <f>_xlfn.XLOOKUP(C7259,'Wk no''s'!B:B,'Wk no''s'!C:C,FALSE)</f>
        <v>38</v>
      </c>
    </row>
    <row r="7260" spans="1:6" x14ac:dyDescent="0.25">
      <c r="A7260" t="s">
        <v>15330</v>
      </c>
      <c r="C7260" s="1">
        <v>45916</v>
      </c>
      <c r="D7260" t="s">
        <v>2</v>
      </c>
      <c r="E7260" s="8" t="str">
        <f t="shared" si="122"/>
        <v>Blank</v>
      </c>
      <c r="F7260">
        <f>_xlfn.XLOOKUP(C7260,'Wk no''s'!B:B,'Wk no''s'!C:C,FALSE)</f>
        <v>38</v>
      </c>
    </row>
    <row r="7261" spans="1:6" x14ac:dyDescent="0.25">
      <c r="A7261" t="s">
        <v>15331</v>
      </c>
      <c r="C7261" s="1">
        <v>45916</v>
      </c>
      <c r="D7261" t="s">
        <v>2</v>
      </c>
      <c r="E7261" s="8" t="str">
        <f t="shared" si="122"/>
        <v>Blank</v>
      </c>
      <c r="F7261">
        <f>_xlfn.XLOOKUP(C7261,'Wk no''s'!B:B,'Wk no''s'!C:C,FALSE)</f>
        <v>38</v>
      </c>
    </row>
    <row r="7262" spans="1:6" x14ac:dyDescent="0.25">
      <c r="A7262" t="s">
        <v>15332</v>
      </c>
      <c r="C7262" s="1">
        <v>45916</v>
      </c>
      <c r="D7262" t="s">
        <v>2</v>
      </c>
      <c r="E7262" s="8" t="str">
        <f t="shared" si="122"/>
        <v>Blank</v>
      </c>
      <c r="F7262">
        <f>_xlfn.XLOOKUP(C7262,'Wk no''s'!B:B,'Wk no''s'!C:C,FALSE)</f>
        <v>38</v>
      </c>
    </row>
    <row r="7263" spans="1:6" x14ac:dyDescent="0.25">
      <c r="A7263" t="s">
        <v>15333</v>
      </c>
      <c r="C7263" s="1">
        <v>45916</v>
      </c>
      <c r="D7263" t="s">
        <v>2</v>
      </c>
      <c r="E7263" s="8" t="str">
        <f t="shared" si="122"/>
        <v>Blank</v>
      </c>
      <c r="F7263">
        <f>_xlfn.XLOOKUP(C7263,'Wk no''s'!B:B,'Wk no''s'!C:C,FALSE)</f>
        <v>38</v>
      </c>
    </row>
    <row r="7264" spans="1:6" x14ac:dyDescent="0.25">
      <c r="A7264" t="s">
        <v>15116</v>
      </c>
      <c r="B7264">
        <v>0</v>
      </c>
      <c r="C7264" s="1">
        <v>45917</v>
      </c>
      <c r="D7264" t="s">
        <v>2</v>
      </c>
      <c r="E7264" s="8" t="str">
        <f t="shared" si="122"/>
        <v>Blank</v>
      </c>
      <c r="F7264">
        <f>_xlfn.XLOOKUP(C7264,'Wk no''s'!B:B,'Wk no''s'!C:C,FALSE)</f>
        <v>38</v>
      </c>
    </row>
    <row r="7265" spans="1:6" x14ac:dyDescent="0.25">
      <c r="A7265" t="s">
        <v>15334</v>
      </c>
      <c r="C7265" s="1">
        <v>45916</v>
      </c>
      <c r="D7265" t="s">
        <v>2</v>
      </c>
      <c r="E7265" s="8" t="str">
        <f t="shared" si="122"/>
        <v>Blank</v>
      </c>
      <c r="F7265">
        <f>_xlfn.XLOOKUP(C7265,'Wk no''s'!B:B,'Wk no''s'!C:C,FALSE)</f>
        <v>38</v>
      </c>
    </row>
    <row r="7266" spans="1:6" x14ac:dyDescent="0.25">
      <c r="A7266" t="s">
        <v>15243</v>
      </c>
      <c r="B7266">
        <v>0</v>
      </c>
      <c r="C7266" s="1">
        <v>45917</v>
      </c>
      <c r="D7266" t="s">
        <v>2</v>
      </c>
      <c r="E7266" s="8" t="str">
        <f t="shared" si="122"/>
        <v>Blank</v>
      </c>
      <c r="F7266">
        <f>_xlfn.XLOOKUP(C7266,'Wk no''s'!B:B,'Wk no''s'!C:C,FALSE)</f>
        <v>38</v>
      </c>
    </row>
    <row r="7267" spans="1:6" x14ac:dyDescent="0.25">
      <c r="A7267" t="s">
        <v>15335</v>
      </c>
      <c r="C7267" s="1">
        <v>45916</v>
      </c>
      <c r="D7267" t="s">
        <v>2</v>
      </c>
      <c r="E7267" s="8" t="str">
        <f t="shared" si="122"/>
        <v>Blank</v>
      </c>
      <c r="F7267">
        <f>_xlfn.XLOOKUP(C7267,'Wk no''s'!B:B,'Wk no''s'!C:C,FALSE)</f>
        <v>38</v>
      </c>
    </row>
    <row r="7268" spans="1:6" x14ac:dyDescent="0.25">
      <c r="A7268" t="s">
        <v>15095</v>
      </c>
      <c r="B7268">
        <v>8</v>
      </c>
      <c r="C7268" s="1">
        <v>45918</v>
      </c>
      <c r="D7268" t="s">
        <v>2</v>
      </c>
      <c r="E7268" s="8" t="str">
        <f t="shared" si="122"/>
        <v>Not Blank</v>
      </c>
      <c r="F7268">
        <f>_xlfn.XLOOKUP(C7268,'Wk no''s'!B:B,'Wk no''s'!C:C,FALSE)</f>
        <v>38</v>
      </c>
    </row>
    <row r="7269" spans="1:6" x14ac:dyDescent="0.25">
      <c r="A7269" t="s">
        <v>15174</v>
      </c>
      <c r="B7269">
        <v>0</v>
      </c>
      <c r="C7269" s="1">
        <v>45917</v>
      </c>
      <c r="D7269" t="s">
        <v>2</v>
      </c>
      <c r="E7269" s="8" t="str">
        <f t="shared" si="122"/>
        <v>Blank</v>
      </c>
      <c r="F7269">
        <f>_xlfn.XLOOKUP(C7269,'Wk no''s'!B:B,'Wk no''s'!C:C,FALSE)</f>
        <v>38</v>
      </c>
    </row>
    <row r="7270" spans="1:6" x14ac:dyDescent="0.25">
      <c r="A7270" t="s">
        <v>15336</v>
      </c>
      <c r="C7270" s="1">
        <v>45916</v>
      </c>
      <c r="D7270" t="s">
        <v>2</v>
      </c>
      <c r="E7270" s="8" t="str">
        <f t="shared" si="122"/>
        <v>Blank</v>
      </c>
      <c r="F7270">
        <f>_xlfn.XLOOKUP(C7270,'Wk no''s'!B:B,'Wk no''s'!C:C,FALSE)</f>
        <v>38</v>
      </c>
    </row>
    <row r="7271" spans="1:6" x14ac:dyDescent="0.25">
      <c r="A7271" t="s">
        <v>15337</v>
      </c>
      <c r="C7271" s="1">
        <v>45916</v>
      </c>
      <c r="D7271" t="s">
        <v>2</v>
      </c>
      <c r="E7271" s="8" t="str">
        <f t="shared" si="122"/>
        <v>Blank</v>
      </c>
      <c r="F7271">
        <f>_xlfn.XLOOKUP(C7271,'Wk no''s'!B:B,'Wk no''s'!C:C,FALSE)</f>
        <v>38</v>
      </c>
    </row>
    <row r="7272" spans="1:6" x14ac:dyDescent="0.25">
      <c r="A7272" t="s">
        <v>15072</v>
      </c>
      <c r="B7272">
        <v>0</v>
      </c>
      <c r="C7272" s="1">
        <v>45918</v>
      </c>
      <c r="D7272" t="s">
        <v>2</v>
      </c>
      <c r="E7272" s="8" t="str">
        <f t="shared" si="122"/>
        <v>Blank</v>
      </c>
      <c r="F7272">
        <f>_xlfn.XLOOKUP(C7272,'Wk no''s'!B:B,'Wk no''s'!C:C,FALSE)</f>
        <v>38</v>
      </c>
    </row>
    <row r="7273" spans="1:6" x14ac:dyDescent="0.25">
      <c r="A7273" t="s">
        <v>15338</v>
      </c>
      <c r="C7273" s="1">
        <v>45916</v>
      </c>
      <c r="D7273" t="s">
        <v>2</v>
      </c>
      <c r="E7273" s="8" t="str">
        <f t="shared" si="122"/>
        <v>Blank</v>
      </c>
      <c r="F7273">
        <f>_xlfn.XLOOKUP(C7273,'Wk no''s'!B:B,'Wk no''s'!C:C,FALSE)</f>
        <v>38</v>
      </c>
    </row>
    <row r="7274" spans="1:6" x14ac:dyDescent="0.25">
      <c r="A7274" t="s">
        <v>15339</v>
      </c>
      <c r="C7274" s="1">
        <v>45916</v>
      </c>
      <c r="D7274" t="s">
        <v>2</v>
      </c>
      <c r="E7274" s="8" t="str">
        <f t="shared" si="122"/>
        <v>Blank</v>
      </c>
      <c r="F7274">
        <f>_xlfn.XLOOKUP(C7274,'Wk no''s'!B:B,'Wk no''s'!C:C,FALSE)</f>
        <v>38</v>
      </c>
    </row>
    <row r="7275" spans="1:6" x14ac:dyDescent="0.25">
      <c r="A7275" t="s">
        <v>15340</v>
      </c>
      <c r="C7275" s="1">
        <v>45916</v>
      </c>
      <c r="D7275" t="s">
        <v>2</v>
      </c>
      <c r="E7275" s="8" t="str">
        <f t="shared" si="122"/>
        <v>Blank</v>
      </c>
      <c r="F7275">
        <f>_xlfn.XLOOKUP(C7275,'Wk no''s'!B:B,'Wk no''s'!C:C,FALSE)</f>
        <v>38</v>
      </c>
    </row>
    <row r="7276" spans="1:6" x14ac:dyDescent="0.25">
      <c r="A7276" t="s">
        <v>15158</v>
      </c>
      <c r="B7276">
        <v>8</v>
      </c>
      <c r="C7276" s="1">
        <v>45918</v>
      </c>
      <c r="D7276" t="s">
        <v>2</v>
      </c>
      <c r="E7276" s="8" t="str">
        <f t="shared" si="122"/>
        <v>Not Blank</v>
      </c>
      <c r="F7276">
        <f>_xlfn.XLOOKUP(C7276,'Wk no''s'!B:B,'Wk no''s'!C:C,FALSE)</f>
        <v>38</v>
      </c>
    </row>
    <row r="7277" spans="1:6" x14ac:dyDescent="0.25">
      <c r="A7277" t="s">
        <v>15190</v>
      </c>
      <c r="B7277">
        <v>0</v>
      </c>
      <c r="C7277" s="1">
        <v>45917</v>
      </c>
      <c r="D7277" t="s">
        <v>2</v>
      </c>
      <c r="E7277" s="8" t="str">
        <f t="shared" ref="E7277:E7340" si="123">IF(B7277=0,"Blank","Not Blank")</f>
        <v>Blank</v>
      </c>
      <c r="F7277">
        <f>_xlfn.XLOOKUP(C7277,'Wk no''s'!B:B,'Wk no''s'!C:C,FALSE)</f>
        <v>38</v>
      </c>
    </row>
    <row r="7278" spans="1:6" x14ac:dyDescent="0.25">
      <c r="A7278" t="s">
        <v>15184</v>
      </c>
      <c r="C7278" s="1">
        <v>45917</v>
      </c>
      <c r="D7278" t="s">
        <v>2</v>
      </c>
      <c r="E7278" s="8" t="str">
        <f t="shared" si="123"/>
        <v>Blank</v>
      </c>
      <c r="F7278">
        <f>_xlfn.XLOOKUP(C7278,'Wk no''s'!B:B,'Wk no''s'!C:C,FALSE)</f>
        <v>38</v>
      </c>
    </row>
    <row r="7279" spans="1:6" x14ac:dyDescent="0.25">
      <c r="A7279" t="s">
        <v>15341</v>
      </c>
      <c r="C7279" s="1">
        <v>45916</v>
      </c>
      <c r="D7279" t="s">
        <v>2</v>
      </c>
      <c r="E7279" s="8" t="str">
        <f t="shared" si="123"/>
        <v>Blank</v>
      </c>
      <c r="F7279">
        <f>_xlfn.XLOOKUP(C7279,'Wk no''s'!B:B,'Wk no''s'!C:C,FALSE)</f>
        <v>38</v>
      </c>
    </row>
    <row r="7280" spans="1:6" x14ac:dyDescent="0.25">
      <c r="A7280" t="s">
        <v>15342</v>
      </c>
      <c r="C7280" s="1">
        <v>45916</v>
      </c>
      <c r="D7280" t="s">
        <v>2</v>
      </c>
      <c r="E7280" s="8" t="str">
        <f t="shared" si="123"/>
        <v>Blank</v>
      </c>
      <c r="F7280">
        <f>_xlfn.XLOOKUP(C7280,'Wk no''s'!B:B,'Wk no''s'!C:C,FALSE)</f>
        <v>38</v>
      </c>
    </row>
    <row r="7281" spans="1:6" x14ac:dyDescent="0.25">
      <c r="A7281" t="s">
        <v>15221</v>
      </c>
      <c r="C7281" s="1">
        <v>45917</v>
      </c>
      <c r="D7281" t="s">
        <v>2</v>
      </c>
      <c r="E7281" s="8" t="str">
        <f t="shared" si="123"/>
        <v>Blank</v>
      </c>
      <c r="F7281">
        <f>_xlfn.XLOOKUP(C7281,'Wk no''s'!B:B,'Wk no''s'!C:C,FALSE)</f>
        <v>38</v>
      </c>
    </row>
    <row r="7282" spans="1:6" x14ac:dyDescent="0.25">
      <c r="A7282" t="s">
        <v>15167</v>
      </c>
      <c r="B7282">
        <v>0</v>
      </c>
      <c r="C7282" s="1">
        <v>45917</v>
      </c>
      <c r="D7282" t="s">
        <v>2</v>
      </c>
      <c r="E7282" s="8" t="str">
        <f t="shared" si="123"/>
        <v>Blank</v>
      </c>
      <c r="F7282">
        <f>_xlfn.XLOOKUP(C7282,'Wk no''s'!B:B,'Wk no''s'!C:C,FALSE)</f>
        <v>38</v>
      </c>
    </row>
    <row r="7283" spans="1:6" x14ac:dyDescent="0.25">
      <c r="A7283" t="s">
        <v>15124</v>
      </c>
      <c r="B7283">
        <v>8</v>
      </c>
      <c r="C7283" s="1">
        <v>45917</v>
      </c>
      <c r="D7283" t="s">
        <v>2</v>
      </c>
      <c r="E7283" s="8" t="str">
        <f t="shared" si="123"/>
        <v>Not Blank</v>
      </c>
      <c r="F7283">
        <f>_xlfn.XLOOKUP(C7283,'Wk no''s'!B:B,'Wk no''s'!C:C,FALSE)</f>
        <v>38</v>
      </c>
    </row>
    <row r="7284" spans="1:6" x14ac:dyDescent="0.25">
      <c r="A7284" t="s">
        <v>15343</v>
      </c>
      <c r="C7284" s="1">
        <v>45916</v>
      </c>
      <c r="D7284" t="s">
        <v>2</v>
      </c>
      <c r="E7284" s="8" t="str">
        <f t="shared" si="123"/>
        <v>Blank</v>
      </c>
      <c r="F7284">
        <f>_xlfn.XLOOKUP(C7284,'Wk no''s'!B:B,'Wk no''s'!C:C,FALSE)</f>
        <v>38</v>
      </c>
    </row>
    <row r="7285" spans="1:6" x14ac:dyDescent="0.25">
      <c r="A7285" t="s">
        <v>15154</v>
      </c>
      <c r="B7285">
        <v>0</v>
      </c>
      <c r="C7285" s="1">
        <v>45919</v>
      </c>
      <c r="D7285" t="s">
        <v>2</v>
      </c>
      <c r="E7285" s="8" t="str">
        <f t="shared" si="123"/>
        <v>Blank</v>
      </c>
      <c r="F7285">
        <f>_xlfn.XLOOKUP(C7285,'Wk no''s'!B:B,'Wk no''s'!C:C,FALSE)</f>
        <v>38</v>
      </c>
    </row>
    <row r="7286" spans="1:6" x14ac:dyDescent="0.25">
      <c r="A7286" t="s">
        <v>15230</v>
      </c>
      <c r="B7286">
        <v>8</v>
      </c>
      <c r="C7286" s="1">
        <v>45917</v>
      </c>
      <c r="D7286" t="s">
        <v>2</v>
      </c>
      <c r="E7286" s="8" t="str">
        <f t="shared" si="123"/>
        <v>Not Blank</v>
      </c>
      <c r="F7286">
        <f>_xlfn.XLOOKUP(C7286,'Wk no''s'!B:B,'Wk no''s'!C:C,FALSE)</f>
        <v>38</v>
      </c>
    </row>
    <row r="7287" spans="1:6" x14ac:dyDescent="0.25">
      <c r="A7287" t="s">
        <v>15344</v>
      </c>
      <c r="C7287" s="1">
        <v>45917</v>
      </c>
      <c r="D7287" t="s">
        <v>2</v>
      </c>
      <c r="E7287" s="8" t="str">
        <f t="shared" si="123"/>
        <v>Blank</v>
      </c>
      <c r="F7287">
        <f>_xlfn.XLOOKUP(C7287,'Wk no''s'!B:B,'Wk no''s'!C:C,FALSE)</f>
        <v>38</v>
      </c>
    </row>
    <row r="7288" spans="1:6" x14ac:dyDescent="0.25">
      <c r="A7288" t="s">
        <v>15074</v>
      </c>
      <c r="B7288">
        <v>0</v>
      </c>
      <c r="C7288" s="1">
        <v>45918</v>
      </c>
      <c r="D7288" t="s">
        <v>2</v>
      </c>
      <c r="E7288" s="8" t="str">
        <f t="shared" si="123"/>
        <v>Blank</v>
      </c>
      <c r="F7288">
        <f>_xlfn.XLOOKUP(C7288,'Wk no''s'!B:B,'Wk no''s'!C:C,FALSE)</f>
        <v>38</v>
      </c>
    </row>
    <row r="7289" spans="1:6" x14ac:dyDescent="0.25">
      <c r="A7289" t="s">
        <v>15207</v>
      </c>
      <c r="B7289">
        <v>16</v>
      </c>
      <c r="C7289" s="1">
        <v>45919</v>
      </c>
      <c r="D7289" t="s">
        <v>2</v>
      </c>
      <c r="E7289" s="8" t="str">
        <f t="shared" si="123"/>
        <v>Not Blank</v>
      </c>
      <c r="F7289">
        <f>_xlfn.XLOOKUP(C7289,'Wk no''s'!B:B,'Wk no''s'!C:C,FALSE)</f>
        <v>38</v>
      </c>
    </row>
    <row r="7290" spans="1:6" x14ac:dyDescent="0.25">
      <c r="A7290" t="s">
        <v>15345</v>
      </c>
      <c r="B7290">
        <v>0</v>
      </c>
      <c r="C7290" s="1">
        <v>45917</v>
      </c>
      <c r="D7290" t="s">
        <v>2</v>
      </c>
      <c r="E7290" s="8" t="str">
        <f t="shared" si="123"/>
        <v>Blank</v>
      </c>
      <c r="F7290">
        <f>_xlfn.XLOOKUP(C7290,'Wk no''s'!B:B,'Wk no''s'!C:C,FALSE)</f>
        <v>38</v>
      </c>
    </row>
    <row r="7291" spans="1:6" x14ac:dyDescent="0.25">
      <c r="A7291" t="s">
        <v>15106</v>
      </c>
      <c r="B7291">
        <v>16</v>
      </c>
      <c r="C7291" s="1">
        <v>45919</v>
      </c>
      <c r="D7291" t="s">
        <v>2</v>
      </c>
      <c r="E7291" s="8" t="str">
        <f t="shared" si="123"/>
        <v>Not Blank</v>
      </c>
      <c r="F7291">
        <f>_xlfn.XLOOKUP(C7291,'Wk no''s'!B:B,'Wk no''s'!C:C,FALSE)</f>
        <v>38</v>
      </c>
    </row>
    <row r="7292" spans="1:6" x14ac:dyDescent="0.25">
      <c r="A7292" t="s">
        <v>15245</v>
      </c>
      <c r="B7292">
        <v>0</v>
      </c>
      <c r="C7292" s="1">
        <v>45917</v>
      </c>
      <c r="D7292" t="s">
        <v>2</v>
      </c>
      <c r="E7292" s="8" t="str">
        <f t="shared" si="123"/>
        <v>Blank</v>
      </c>
      <c r="F7292">
        <f>_xlfn.XLOOKUP(C7292,'Wk no''s'!B:B,'Wk no''s'!C:C,FALSE)</f>
        <v>38</v>
      </c>
    </row>
    <row r="7293" spans="1:6" x14ac:dyDescent="0.25">
      <c r="A7293" t="s">
        <v>15090</v>
      </c>
      <c r="C7293" s="1">
        <v>45917</v>
      </c>
      <c r="D7293" t="s">
        <v>2</v>
      </c>
      <c r="E7293" s="8" t="str">
        <f t="shared" si="123"/>
        <v>Blank</v>
      </c>
      <c r="F7293">
        <f>_xlfn.XLOOKUP(C7293,'Wk no''s'!B:B,'Wk no''s'!C:C,FALSE)</f>
        <v>38</v>
      </c>
    </row>
    <row r="7294" spans="1:6" x14ac:dyDescent="0.25">
      <c r="A7294" t="s">
        <v>15121</v>
      </c>
      <c r="B7294">
        <v>0</v>
      </c>
      <c r="C7294" s="1">
        <v>45917</v>
      </c>
      <c r="D7294" t="s">
        <v>2</v>
      </c>
      <c r="E7294" s="8" t="str">
        <f t="shared" si="123"/>
        <v>Blank</v>
      </c>
      <c r="F7294">
        <f>_xlfn.XLOOKUP(C7294,'Wk no''s'!B:B,'Wk no''s'!C:C,FALSE)</f>
        <v>38</v>
      </c>
    </row>
    <row r="7295" spans="1:6" x14ac:dyDescent="0.25">
      <c r="A7295" t="s">
        <v>15228</v>
      </c>
      <c r="B7295">
        <v>0</v>
      </c>
      <c r="C7295" s="1">
        <v>45917</v>
      </c>
      <c r="D7295" t="s">
        <v>2</v>
      </c>
      <c r="E7295" s="8" t="str">
        <f t="shared" si="123"/>
        <v>Blank</v>
      </c>
      <c r="F7295">
        <f>_xlfn.XLOOKUP(C7295,'Wk no''s'!B:B,'Wk no''s'!C:C,FALSE)</f>
        <v>38</v>
      </c>
    </row>
    <row r="7296" spans="1:6" x14ac:dyDescent="0.25">
      <c r="A7296" t="s">
        <v>15346</v>
      </c>
      <c r="C7296" s="1">
        <v>45917</v>
      </c>
      <c r="D7296" t="s">
        <v>2</v>
      </c>
      <c r="E7296" s="8" t="str">
        <f t="shared" si="123"/>
        <v>Blank</v>
      </c>
      <c r="F7296">
        <f>_xlfn.XLOOKUP(C7296,'Wk no''s'!B:B,'Wk no''s'!C:C,FALSE)</f>
        <v>38</v>
      </c>
    </row>
    <row r="7297" spans="1:6" x14ac:dyDescent="0.25">
      <c r="A7297" t="s">
        <v>15347</v>
      </c>
      <c r="C7297" s="1">
        <v>45917</v>
      </c>
      <c r="D7297" t="s">
        <v>2</v>
      </c>
      <c r="E7297" s="8" t="str">
        <f t="shared" si="123"/>
        <v>Blank</v>
      </c>
      <c r="F7297">
        <f>_xlfn.XLOOKUP(C7297,'Wk no''s'!B:B,'Wk no''s'!C:C,FALSE)</f>
        <v>38</v>
      </c>
    </row>
    <row r="7298" spans="1:6" x14ac:dyDescent="0.25">
      <c r="A7298" t="s">
        <v>15348</v>
      </c>
      <c r="C7298" s="1">
        <v>45917</v>
      </c>
      <c r="D7298" t="s">
        <v>2</v>
      </c>
      <c r="E7298" s="8" t="str">
        <f t="shared" si="123"/>
        <v>Blank</v>
      </c>
      <c r="F7298">
        <f>_xlfn.XLOOKUP(C7298,'Wk no''s'!B:B,'Wk no''s'!C:C,FALSE)</f>
        <v>38</v>
      </c>
    </row>
    <row r="7299" spans="1:6" x14ac:dyDescent="0.25">
      <c r="A7299" t="s">
        <v>15192</v>
      </c>
      <c r="B7299">
        <v>0</v>
      </c>
      <c r="C7299" s="1">
        <v>45917</v>
      </c>
      <c r="D7299" t="s">
        <v>2</v>
      </c>
      <c r="E7299" s="8" t="str">
        <f t="shared" si="123"/>
        <v>Blank</v>
      </c>
      <c r="F7299">
        <f>_xlfn.XLOOKUP(C7299,'Wk no''s'!B:B,'Wk no''s'!C:C,FALSE)</f>
        <v>38</v>
      </c>
    </row>
    <row r="7300" spans="1:6" x14ac:dyDescent="0.25">
      <c r="A7300" t="s">
        <v>15349</v>
      </c>
      <c r="C7300" s="1">
        <v>45919</v>
      </c>
      <c r="D7300" t="s">
        <v>2</v>
      </c>
      <c r="E7300" s="8" t="str">
        <f t="shared" si="123"/>
        <v>Blank</v>
      </c>
      <c r="F7300">
        <f>_xlfn.XLOOKUP(C7300,'Wk no''s'!B:B,'Wk no''s'!C:C,FALSE)</f>
        <v>38</v>
      </c>
    </row>
    <row r="7301" spans="1:6" x14ac:dyDescent="0.25">
      <c r="A7301" t="s">
        <v>15350</v>
      </c>
      <c r="C7301" s="1">
        <v>45917</v>
      </c>
      <c r="D7301" t="s">
        <v>2</v>
      </c>
      <c r="E7301" s="8" t="str">
        <f t="shared" si="123"/>
        <v>Blank</v>
      </c>
      <c r="F7301">
        <f>_xlfn.XLOOKUP(C7301,'Wk no''s'!B:B,'Wk no''s'!C:C,FALSE)</f>
        <v>38</v>
      </c>
    </row>
    <row r="7302" spans="1:6" x14ac:dyDescent="0.25">
      <c r="A7302" t="s">
        <v>15085</v>
      </c>
      <c r="C7302" s="1">
        <v>45917</v>
      </c>
      <c r="D7302" t="s">
        <v>2</v>
      </c>
      <c r="E7302" s="8" t="str">
        <f t="shared" si="123"/>
        <v>Blank</v>
      </c>
      <c r="F7302">
        <f>_xlfn.XLOOKUP(C7302,'Wk no''s'!B:B,'Wk no''s'!C:C,FALSE)</f>
        <v>38</v>
      </c>
    </row>
    <row r="7303" spans="1:6" x14ac:dyDescent="0.25">
      <c r="A7303" t="s">
        <v>15351</v>
      </c>
      <c r="C7303" s="1">
        <v>45917</v>
      </c>
      <c r="D7303" t="s">
        <v>2</v>
      </c>
      <c r="E7303" s="8" t="str">
        <f t="shared" si="123"/>
        <v>Blank</v>
      </c>
      <c r="F7303">
        <f>_xlfn.XLOOKUP(C7303,'Wk no''s'!B:B,'Wk no''s'!C:C,FALSE)</f>
        <v>38</v>
      </c>
    </row>
    <row r="7304" spans="1:6" x14ac:dyDescent="0.25">
      <c r="A7304" t="s">
        <v>15103</v>
      </c>
      <c r="C7304" s="1">
        <v>45917</v>
      </c>
      <c r="D7304" t="s">
        <v>2</v>
      </c>
      <c r="E7304" s="8" t="str">
        <f t="shared" si="123"/>
        <v>Blank</v>
      </c>
      <c r="F7304">
        <f>_xlfn.XLOOKUP(C7304,'Wk no''s'!B:B,'Wk no''s'!C:C,FALSE)</f>
        <v>38</v>
      </c>
    </row>
    <row r="7305" spans="1:6" x14ac:dyDescent="0.25">
      <c r="A7305" t="s">
        <v>15138</v>
      </c>
      <c r="B7305">
        <v>8</v>
      </c>
      <c r="C7305" s="1">
        <v>45918</v>
      </c>
      <c r="D7305" t="s">
        <v>2</v>
      </c>
      <c r="E7305" s="8" t="str">
        <f t="shared" si="123"/>
        <v>Not Blank</v>
      </c>
      <c r="F7305">
        <f>_xlfn.XLOOKUP(C7305,'Wk no''s'!B:B,'Wk no''s'!C:C,FALSE)</f>
        <v>38</v>
      </c>
    </row>
    <row r="7306" spans="1:6" x14ac:dyDescent="0.25">
      <c r="A7306" t="s">
        <v>15238</v>
      </c>
      <c r="B7306">
        <v>0</v>
      </c>
      <c r="C7306" s="1">
        <v>45917</v>
      </c>
      <c r="D7306" t="s">
        <v>2</v>
      </c>
      <c r="E7306" s="8" t="str">
        <f t="shared" si="123"/>
        <v>Blank</v>
      </c>
      <c r="F7306">
        <f>_xlfn.XLOOKUP(C7306,'Wk no''s'!B:B,'Wk no''s'!C:C,FALSE)</f>
        <v>38</v>
      </c>
    </row>
    <row r="7307" spans="1:6" x14ac:dyDescent="0.25">
      <c r="A7307" t="s">
        <v>15352</v>
      </c>
      <c r="C7307" s="1">
        <v>45918</v>
      </c>
      <c r="D7307" t="s">
        <v>2</v>
      </c>
      <c r="E7307" s="8" t="str">
        <f t="shared" si="123"/>
        <v>Blank</v>
      </c>
      <c r="F7307">
        <f>_xlfn.XLOOKUP(C7307,'Wk no''s'!B:B,'Wk no''s'!C:C,FALSE)</f>
        <v>38</v>
      </c>
    </row>
    <row r="7308" spans="1:6" x14ac:dyDescent="0.25">
      <c r="A7308" t="s">
        <v>15088</v>
      </c>
      <c r="B7308">
        <v>0</v>
      </c>
      <c r="C7308" s="1">
        <v>45918</v>
      </c>
      <c r="D7308" t="s">
        <v>2</v>
      </c>
      <c r="E7308" s="8" t="str">
        <f t="shared" si="123"/>
        <v>Blank</v>
      </c>
      <c r="F7308">
        <f>_xlfn.XLOOKUP(C7308,'Wk no''s'!B:B,'Wk no''s'!C:C,FALSE)</f>
        <v>38</v>
      </c>
    </row>
    <row r="7309" spans="1:6" x14ac:dyDescent="0.25">
      <c r="A7309" t="s">
        <v>15092</v>
      </c>
      <c r="B7309">
        <v>0</v>
      </c>
      <c r="C7309" s="1">
        <v>45918</v>
      </c>
      <c r="D7309" t="s">
        <v>2</v>
      </c>
      <c r="E7309" s="8" t="str">
        <f t="shared" si="123"/>
        <v>Blank</v>
      </c>
      <c r="F7309">
        <f>_xlfn.XLOOKUP(C7309,'Wk no''s'!B:B,'Wk no''s'!C:C,FALSE)</f>
        <v>38</v>
      </c>
    </row>
    <row r="7310" spans="1:6" x14ac:dyDescent="0.25">
      <c r="A7310" t="s">
        <v>15198</v>
      </c>
      <c r="B7310">
        <v>0</v>
      </c>
      <c r="C7310" s="1">
        <v>45918</v>
      </c>
      <c r="D7310" t="s">
        <v>2</v>
      </c>
      <c r="E7310" s="8" t="str">
        <f t="shared" si="123"/>
        <v>Blank</v>
      </c>
      <c r="F7310">
        <f>_xlfn.XLOOKUP(C7310,'Wk no''s'!B:B,'Wk no''s'!C:C,FALSE)</f>
        <v>38</v>
      </c>
    </row>
    <row r="7311" spans="1:6" x14ac:dyDescent="0.25">
      <c r="A7311" t="s">
        <v>15200</v>
      </c>
      <c r="C7311" s="1">
        <v>45918</v>
      </c>
      <c r="D7311" t="s">
        <v>2</v>
      </c>
      <c r="E7311" s="8" t="str">
        <f t="shared" si="123"/>
        <v>Blank</v>
      </c>
      <c r="F7311">
        <f>_xlfn.XLOOKUP(C7311,'Wk no''s'!B:B,'Wk no''s'!C:C,FALSE)</f>
        <v>38</v>
      </c>
    </row>
    <row r="7312" spans="1:6" x14ac:dyDescent="0.25">
      <c r="A7312" t="s">
        <v>15098</v>
      </c>
      <c r="C7312" s="1">
        <v>45918</v>
      </c>
      <c r="D7312" t="s">
        <v>2</v>
      </c>
      <c r="E7312" s="8" t="str">
        <f t="shared" si="123"/>
        <v>Blank</v>
      </c>
      <c r="F7312">
        <f>_xlfn.XLOOKUP(C7312,'Wk no''s'!B:B,'Wk no''s'!C:C,FALSE)</f>
        <v>38</v>
      </c>
    </row>
    <row r="7313" spans="1:6" x14ac:dyDescent="0.25">
      <c r="A7313" t="s">
        <v>15353</v>
      </c>
      <c r="C7313" s="1">
        <v>45918</v>
      </c>
      <c r="D7313" t="s">
        <v>2</v>
      </c>
      <c r="E7313" s="8" t="str">
        <f t="shared" si="123"/>
        <v>Blank</v>
      </c>
      <c r="F7313">
        <f>_xlfn.XLOOKUP(C7313,'Wk no''s'!B:B,'Wk no''s'!C:C,FALSE)</f>
        <v>38</v>
      </c>
    </row>
    <row r="7314" spans="1:6" x14ac:dyDescent="0.25">
      <c r="A7314" t="s">
        <v>15354</v>
      </c>
      <c r="C7314" s="1">
        <v>45918</v>
      </c>
      <c r="D7314" t="s">
        <v>2</v>
      </c>
      <c r="E7314" s="8" t="str">
        <f t="shared" si="123"/>
        <v>Blank</v>
      </c>
      <c r="F7314">
        <f>_xlfn.XLOOKUP(C7314,'Wk no''s'!B:B,'Wk no''s'!C:C,FALSE)</f>
        <v>38</v>
      </c>
    </row>
    <row r="7315" spans="1:6" x14ac:dyDescent="0.25">
      <c r="A7315" t="s">
        <v>15083</v>
      </c>
      <c r="C7315" s="1">
        <v>45918</v>
      </c>
      <c r="D7315" t="s">
        <v>2</v>
      </c>
      <c r="E7315" s="8" t="str">
        <f t="shared" si="123"/>
        <v>Blank</v>
      </c>
      <c r="F7315">
        <f>_xlfn.XLOOKUP(C7315,'Wk no''s'!B:B,'Wk no''s'!C:C,FALSE)</f>
        <v>38</v>
      </c>
    </row>
    <row r="7316" spans="1:6" x14ac:dyDescent="0.25">
      <c r="A7316" t="s">
        <v>15355</v>
      </c>
      <c r="C7316" s="1">
        <v>45918</v>
      </c>
      <c r="D7316" t="s">
        <v>2</v>
      </c>
      <c r="E7316" s="8" t="str">
        <f t="shared" si="123"/>
        <v>Blank</v>
      </c>
      <c r="F7316">
        <f>_xlfn.XLOOKUP(C7316,'Wk no''s'!B:B,'Wk no''s'!C:C,FALSE)</f>
        <v>38</v>
      </c>
    </row>
    <row r="7317" spans="1:6" x14ac:dyDescent="0.25">
      <c r="A7317" t="s">
        <v>15356</v>
      </c>
      <c r="C7317" s="1">
        <v>45918</v>
      </c>
      <c r="D7317" t="s">
        <v>2</v>
      </c>
      <c r="E7317" s="8" t="str">
        <f t="shared" si="123"/>
        <v>Blank</v>
      </c>
      <c r="F7317">
        <f>_xlfn.XLOOKUP(C7317,'Wk no''s'!B:B,'Wk no''s'!C:C,FALSE)</f>
        <v>38</v>
      </c>
    </row>
    <row r="7318" spans="1:6" x14ac:dyDescent="0.25">
      <c r="A7318" t="s">
        <v>15357</v>
      </c>
      <c r="C7318" s="1">
        <v>45918</v>
      </c>
      <c r="D7318" t="s">
        <v>2</v>
      </c>
      <c r="E7318" s="8" t="str">
        <f t="shared" si="123"/>
        <v>Blank</v>
      </c>
      <c r="F7318">
        <f>_xlfn.XLOOKUP(C7318,'Wk no''s'!B:B,'Wk no''s'!C:C,FALSE)</f>
        <v>38</v>
      </c>
    </row>
    <row r="7319" spans="1:6" x14ac:dyDescent="0.25">
      <c r="A7319" t="s">
        <v>15186</v>
      </c>
      <c r="C7319" s="1">
        <v>45918</v>
      </c>
      <c r="D7319" t="s">
        <v>2</v>
      </c>
      <c r="E7319" s="8" t="str">
        <f t="shared" si="123"/>
        <v>Blank</v>
      </c>
      <c r="F7319">
        <f>_xlfn.XLOOKUP(C7319,'Wk no''s'!B:B,'Wk no''s'!C:C,FALSE)</f>
        <v>38</v>
      </c>
    </row>
    <row r="7320" spans="1:6" x14ac:dyDescent="0.25">
      <c r="A7320" t="s">
        <v>15211</v>
      </c>
      <c r="B7320">
        <v>0</v>
      </c>
      <c r="C7320" s="1">
        <v>45919</v>
      </c>
      <c r="D7320" t="s">
        <v>2</v>
      </c>
      <c r="E7320" s="8" t="str">
        <f t="shared" si="123"/>
        <v>Blank</v>
      </c>
      <c r="F7320">
        <f>_xlfn.XLOOKUP(C7320,'Wk no''s'!B:B,'Wk no''s'!C:C,FALSE)</f>
        <v>38</v>
      </c>
    </row>
    <row r="7321" spans="1:6" x14ac:dyDescent="0.25">
      <c r="A7321" t="s">
        <v>15232</v>
      </c>
      <c r="B7321">
        <v>0</v>
      </c>
      <c r="C7321" s="1">
        <v>45919</v>
      </c>
      <c r="D7321" t="s">
        <v>2</v>
      </c>
      <c r="E7321" s="8" t="str">
        <f t="shared" si="123"/>
        <v>Blank</v>
      </c>
      <c r="F7321">
        <f>_xlfn.XLOOKUP(C7321,'Wk no''s'!B:B,'Wk no''s'!C:C,FALSE)</f>
        <v>38</v>
      </c>
    </row>
    <row r="7322" spans="1:6" x14ac:dyDescent="0.25">
      <c r="A7322" t="s">
        <v>15069</v>
      </c>
      <c r="B7322">
        <v>16</v>
      </c>
      <c r="C7322" s="1">
        <v>45919</v>
      </c>
      <c r="D7322" t="s">
        <v>2</v>
      </c>
      <c r="E7322" s="8" t="str">
        <f t="shared" si="123"/>
        <v>Not Blank</v>
      </c>
      <c r="F7322">
        <f>_xlfn.XLOOKUP(C7322,'Wk no''s'!B:B,'Wk no''s'!C:C,FALSE)</f>
        <v>38</v>
      </c>
    </row>
    <row r="7323" spans="1:6" x14ac:dyDescent="0.25">
      <c r="A7323" t="s">
        <v>15076</v>
      </c>
      <c r="C7323" s="1">
        <v>45919</v>
      </c>
      <c r="D7323" t="s">
        <v>2</v>
      </c>
      <c r="E7323" s="8" t="str">
        <f t="shared" si="123"/>
        <v>Blank</v>
      </c>
      <c r="F7323">
        <f>_xlfn.XLOOKUP(C7323,'Wk no''s'!B:B,'Wk no''s'!C:C,FALSE)</f>
        <v>38</v>
      </c>
    </row>
    <row r="7324" spans="1:6" x14ac:dyDescent="0.25">
      <c r="A7324" t="s">
        <v>15358</v>
      </c>
      <c r="C7324" s="1">
        <v>45919</v>
      </c>
      <c r="D7324" t="s">
        <v>2</v>
      </c>
      <c r="E7324" s="8" t="str">
        <f t="shared" si="123"/>
        <v>Blank</v>
      </c>
      <c r="F7324">
        <f>_xlfn.XLOOKUP(C7324,'Wk no''s'!B:B,'Wk no''s'!C:C,FALSE)</f>
        <v>38</v>
      </c>
    </row>
    <row r="7325" spans="1:6" x14ac:dyDescent="0.25">
      <c r="A7325" t="s">
        <v>15359</v>
      </c>
      <c r="C7325" s="1">
        <v>45919</v>
      </c>
      <c r="D7325" t="s">
        <v>2</v>
      </c>
      <c r="E7325" s="8" t="str">
        <f t="shared" si="123"/>
        <v>Blank</v>
      </c>
      <c r="F7325">
        <f>_xlfn.XLOOKUP(C7325,'Wk no''s'!B:B,'Wk no''s'!C:C,FALSE)</f>
        <v>38</v>
      </c>
    </row>
    <row r="7326" spans="1:6" x14ac:dyDescent="0.25">
      <c r="A7326" t="s">
        <v>15250</v>
      </c>
      <c r="B7326">
        <v>0</v>
      </c>
      <c r="C7326" s="1">
        <v>45919</v>
      </c>
      <c r="D7326" t="s">
        <v>2</v>
      </c>
      <c r="E7326" s="8" t="str">
        <f t="shared" si="123"/>
        <v>Blank</v>
      </c>
      <c r="F7326">
        <f>_xlfn.XLOOKUP(C7326,'Wk no''s'!B:B,'Wk no''s'!C:C,FALSE)</f>
        <v>38</v>
      </c>
    </row>
    <row r="7327" spans="1:6" x14ac:dyDescent="0.25">
      <c r="A7327" t="s">
        <v>15360</v>
      </c>
      <c r="C7327" s="1">
        <v>45919</v>
      </c>
      <c r="D7327" t="s">
        <v>2</v>
      </c>
      <c r="E7327" s="8" t="str">
        <f t="shared" si="123"/>
        <v>Blank</v>
      </c>
      <c r="F7327">
        <f>_xlfn.XLOOKUP(C7327,'Wk no''s'!B:B,'Wk no''s'!C:C,FALSE)</f>
        <v>38</v>
      </c>
    </row>
    <row r="7328" spans="1:6" x14ac:dyDescent="0.25">
      <c r="A7328" t="s">
        <v>15135</v>
      </c>
      <c r="B7328">
        <v>0</v>
      </c>
      <c r="C7328" s="1">
        <v>45919</v>
      </c>
      <c r="D7328" t="s">
        <v>2</v>
      </c>
      <c r="E7328" s="8" t="str">
        <f t="shared" si="123"/>
        <v>Blank</v>
      </c>
      <c r="F7328">
        <f>_xlfn.XLOOKUP(C7328,'Wk no''s'!B:B,'Wk no''s'!C:C,FALSE)</f>
        <v>38</v>
      </c>
    </row>
    <row r="7329" spans="1:6" x14ac:dyDescent="0.25">
      <c r="A7329" t="s">
        <v>15361</v>
      </c>
      <c r="C7329" s="1">
        <v>45919</v>
      </c>
      <c r="D7329" t="s">
        <v>2</v>
      </c>
      <c r="E7329" s="8" t="str">
        <f t="shared" si="123"/>
        <v>Blank</v>
      </c>
      <c r="F7329">
        <f>_xlfn.XLOOKUP(C7329,'Wk no''s'!B:B,'Wk no''s'!C:C,FALSE)</f>
        <v>38</v>
      </c>
    </row>
    <row r="7330" spans="1:6" x14ac:dyDescent="0.25">
      <c r="A7330" t="s">
        <v>15141</v>
      </c>
      <c r="C7330" s="1">
        <v>45919</v>
      </c>
      <c r="D7330" t="s">
        <v>2</v>
      </c>
      <c r="E7330" s="8" t="str">
        <f t="shared" si="123"/>
        <v>Blank</v>
      </c>
      <c r="F7330">
        <f>_xlfn.XLOOKUP(C7330,'Wk no''s'!B:B,'Wk no''s'!C:C,FALSE)</f>
        <v>38</v>
      </c>
    </row>
    <row r="7331" spans="1:6" x14ac:dyDescent="0.25">
      <c r="A7331" t="s">
        <v>15362</v>
      </c>
      <c r="C7331" s="1">
        <v>45919</v>
      </c>
      <c r="D7331" t="s">
        <v>2</v>
      </c>
      <c r="E7331" s="8" t="str">
        <f t="shared" si="123"/>
        <v>Blank</v>
      </c>
      <c r="F7331">
        <f>_xlfn.XLOOKUP(C7331,'Wk no''s'!B:B,'Wk no''s'!C:C,FALSE)</f>
        <v>38</v>
      </c>
    </row>
    <row r="7332" spans="1:6" x14ac:dyDescent="0.25">
      <c r="A7332" t="s">
        <v>15363</v>
      </c>
      <c r="C7332" s="1">
        <v>45919</v>
      </c>
      <c r="D7332" t="s">
        <v>2</v>
      </c>
      <c r="E7332" s="8" t="str">
        <f t="shared" si="123"/>
        <v>Blank</v>
      </c>
      <c r="F7332">
        <f>_xlfn.XLOOKUP(C7332,'Wk no''s'!B:B,'Wk no''s'!C:C,FALSE)</f>
        <v>38</v>
      </c>
    </row>
    <row r="7333" spans="1:6" x14ac:dyDescent="0.25">
      <c r="A7333" t="s">
        <v>15241</v>
      </c>
      <c r="B7333">
        <v>0</v>
      </c>
      <c r="C7333" s="1">
        <v>45919</v>
      </c>
      <c r="D7333" t="s">
        <v>2</v>
      </c>
      <c r="E7333" s="8" t="str">
        <f t="shared" si="123"/>
        <v>Blank</v>
      </c>
      <c r="F7333">
        <f>_xlfn.XLOOKUP(C7333,'Wk no''s'!B:B,'Wk no''s'!C:C,FALSE)</f>
        <v>38</v>
      </c>
    </row>
    <row r="7334" spans="1:6" x14ac:dyDescent="0.25">
      <c r="A7334" t="s">
        <v>15261</v>
      </c>
      <c r="B7334">
        <v>312</v>
      </c>
      <c r="C7334" s="1">
        <v>45915</v>
      </c>
      <c r="D7334" t="s">
        <v>11</v>
      </c>
      <c r="E7334" s="8" t="str">
        <f t="shared" si="123"/>
        <v>Not Blank</v>
      </c>
      <c r="F7334">
        <f>_xlfn.XLOOKUP(C7334,'Wk no''s'!B:B,'Wk no''s'!C:C,FALSE)</f>
        <v>38</v>
      </c>
    </row>
    <row r="7335" spans="1:6" x14ac:dyDescent="0.25">
      <c r="A7335" t="s">
        <v>14903</v>
      </c>
      <c r="B7335">
        <v>168</v>
      </c>
      <c r="C7335" s="1">
        <v>45917</v>
      </c>
      <c r="D7335" t="s">
        <v>11</v>
      </c>
      <c r="E7335" s="8" t="str">
        <f t="shared" si="123"/>
        <v>Not Blank</v>
      </c>
      <c r="F7335">
        <f>_xlfn.XLOOKUP(C7335,'Wk no''s'!B:B,'Wk no''s'!C:C,FALSE)</f>
        <v>38</v>
      </c>
    </row>
    <row r="7336" spans="1:6" x14ac:dyDescent="0.25">
      <c r="A7336" t="s">
        <v>15266</v>
      </c>
      <c r="B7336">
        <v>152</v>
      </c>
      <c r="C7336" s="1">
        <v>45917</v>
      </c>
      <c r="D7336" t="s">
        <v>11</v>
      </c>
      <c r="E7336" s="8" t="str">
        <f t="shared" si="123"/>
        <v>Not Blank</v>
      </c>
      <c r="F7336">
        <f>_xlfn.XLOOKUP(C7336,'Wk no''s'!B:B,'Wk no''s'!C:C,FALSE)</f>
        <v>38</v>
      </c>
    </row>
    <row r="7337" spans="1:6" x14ac:dyDescent="0.25">
      <c r="A7337" t="s">
        <v>15364</v>
      </c>
      <c r="C7337" s="1">
        <v>45917</v>
      </c>
      <c r="D7337" t="s">
        <v>11</v>
      </c>
      <c r="E7337" s="8" t="str">
        <f t="shared" si="123"/>
        <v>Blank</v>
      </c>
      <c r="F7337">
        <f>_xlfn.XLOOKUP(C7337,'Wk no''s'!B:B,'Wk no''s'!C:C,FALSE)</f>
        <v>38</v>
      </c>
    </row>
    <row r="7338" spans="1:6" x14ac:dyDescent="0.25">
      <c r="A7338" t="s">
        <v>15365</v>
      </c>
      <c r="C7338" s="1">
        <v>45915</v>
      </c>
      <c r="D7338" t="s">
        <v>11</v>
      </c>
      <c r="E7338" s="8" t="str">
        <f t="shared" si="123"/>
        <v>Blank</v>
      </c>
      <c r="F7338">
        <f>_xlfn.XLOOKUP(C7338,'Wk no''s'!B:B,'Wk no''s'!C:C,FALSE)</f>
        <v>38</v>
      </c>
    </row>
    <row r="7339" spans="1:6" x14ac:dyDescent="0.25">
      <c r="A7339" t="s">
        <v>15274</v>
      </c>
      <c r="B7339">
        <v>56</v>
      </c>
      <c r="C7339" s="1">
        <v>45919</v>
      </c>
      <c r="D7339" t="s">
        <v>11</v>
      </c>
      <c r="E7339" s="8" t="str">
        <f t="shared" si="123"/>
        <v>Not Blank</v>
      </c>
      <c r="F7339">
        <f>_xlfn.XLOOKUP(C7339,'Wk no''s'!B:B,'Wk no''s'!C:C,FALSE)</f>
        <v>38</v>
      </c>
    </row>
    <row r="7340" spans="1:6" x14ac:dyDescent="0.25">
      <c r="A7340" t="s">
        <v>15366</v>
      </c>
      <c r="C7340" s="1">
        <v>45915</v>
      </c>
      <c r="D7340" t="s">
        <v>11</v>
      </c>
      <c r="E7340" s="8" t="str">
        <f t="shared" si="123"/>
        <v>Blank</v>
      </c>
      <c r="F7340">
        <f>_xlfn.XLOOKUP(C7340,'Wk no''s'!B:B,'Wk no''s'!C:C,FALSE)</f>
        <v>38</v>
      </c>
    </row>
    <row r="7341" spans="1:6" x14ac:dyDescent="0.25">
      <c r="A7341" t="s">
        <v>15269</v>
      </c>
      <c r="C7341" s="1">
        <v>45917</v>
      </c>
      <c r="D7341" t="s">
        <v>11</v>
      </c>
      <c r="E7341" s="8" t="str">
        <f t="shared" ref="E7341:E7349" si="124">IF(B7341=0,"Blank","Not Blank")</f>
        <v>Blank</v>
      </c>
      <c r="F7341">
        <f>_xlfn.XLOOKUP(C7341,'Wk no''s'!B:B,'Wk no''s'!C:C,FALSE)</f>
        <v>38</v>
      </c>
    </row>
    <row r="7342" spans="1:6" x14ac:dyDescent="0.25">
      <c r="A7342" t="s">
        <v>15367</v>
      </c>
      <c r="C7342" s="1">
        <v>45915</v>
      </c>
      <c r="D7342" t="s">
        <v>11</v>
      </c>
      <c r="E7342" s="8" t="str">
        <f t="shared" si="124"/>
        <v>Blank</v>
      </c>
      <c r="F7342">
        <f>_xlfn.XLOOKUP(C7342,'Wk no''s'!B:B,'Wk no''s'!C:C,FALSE)</f>
        <v>38</v>
      </c>
    </row>
    <row r="7343" spans="1:6" x14ac:dyDescent="0.25">
      <c r="A7343" t="s">
        <v>15263</v>
      </c>
      <c r="B7343">
        <v>1</v>
      </c>
      <c r="C7343" s="1">
        <v>45917</v>
      </c>
      <c r="D7343" t="s">
        <v>11</v>
      </c>
      <c r="E7343" s="8" t="str">
        <f t="shared" si="124"/>
        <v>Not Blank</v>
      </c>
      <c r="F7343">
        <f>_xlfn.XLOOKUP(C7343,'Wk no''s'!B:B,'Wk no''s'!C:C,FALSE)</f>
        <v>38</v>
      </c>
    </row>
    <row r="7344" spans="1:6" x14ac:dyDescent="0.25">
      <c r="A7344" t="s">
        <v>15272</v>
      </c>
      <c r="B7344">
        <v>13</v>
      </c>
      <c r="C7344" s="1">
        <v>45917</v>
      </c>
      <c r="D7344" t="s">
        <v>11</v>
      </c>
      <c r="E7344" s="8" t="str">
        <f t="shared" si="124"/>
        <v>Not Blank</v>
      </c>
      <c r="F7344">
        <f>_xlfn.XLOOKUP(C7344,'Wk no''s'!B:B,'Wk no''s'!C:C,FALSE)</f>
        <v>38</v>
      </c>
    </row>
    <row r="7345" spans="1:6" x14ac:dyDescent="0.25">
      <c r="A7345" t="s">
        <v>15257</v>
      </c>
      <c r="B7345">
        <v>14</v>
      </c>
      <c r="C7345" s="1">
        <v>45917</v>
      </c>
      <c r="D7345" t="s">
        <v>11</v>
      </c>
      <c r="E7345" s="8" t="str">
        <f t="shared" si="124"/>
        <v>Not Blank</v>
      </c>
      <c r="F7345">
        <f>_xlfn.XLOOKUP(C7345,'Wk no''s'!B:B,'Wk no''s'!C:C,FALSE)</f>
        <v>38</v>
      </c>
    </row>
    <row r="7346" spans="1:6" x14ac:dyDescent="0.25">
      <c r="A7346" t="s">
        <v>15259</v>
      </c>
      <c r="C7346" s="1">
        <v>45919</v>
      </c>
      <c r="D7346" t="s">
        <v>11</v>
      </c>
      <c r="E7346" s="8" t="str">
        <f t="shared" si="124"/>
        <v>Blank</v>
      </c>
      <c r="F7346">
        <f>_xlfn.XLOOKUP(C7346,'Wk no''s'!B:B,'Wk no''s'!C:C,FALSE)</f>
        <v>38</v>
      </c>
    </row>
    <row r="7347" spans="1:6" x14ac:dyDescent="0.25">
      <c r="A7347" t="s">
        <v>15276</v>
      </c>
      <c r="C7347" s="1">
        <v>45919</v>
      </c>
      <c r="D7347" t="s">
        <v>11</v>
      </c>
      <c r="E7347" s="8" t="str">
        <f t="shared" si="124"/>
        <v>Blank</v>
      </c>
      <c r="F7347">
        <f>_xlfn.XLOOKUP(C7347,'Wk no''s'!B:B,'Wk no''s'!C:C,FALSE)</f>
        <v>38</v>
      </c>
    </row>
    <row r="7348" spans="1:6" x14ac:dyDescent="0.25">
      <c r="A7348" t="s">
        <v>15368</v>
      </c>
      <c r="C7348" s="1">
        <v>45919</v>
      </c>
      <c r="D7348" t="s">
        <v>11</v>
      </c>
      <c r="E7348" s="8" t="str">
        <f t="shared" si="124"/>
        <v>Blank</v>
      </c>
      <c r="F7348">
        <f>_xlfn.XLOOKUP(C7348,'Wk no''s'!B:B,'Wk no''s'!C:C,FALSE)</f>
        <v>38</v>
      </c>
    </row>
    <row r="7349" spans="1:6" x14ac:dyDescent="0.25">
      <c r="A7349" t="s">
        <v>15527</v>
      </c>
      <c r="B7349">
        <v>32</v>
      </c>
      <c r="C7349" s="1">
        <v>45922</v>
      </c>
      <c r="D7349" t="s">
        <v>8</v>
      </c>
      <c r="E7349" s="8" t="str">
        <f t="shared" si="124"/>
        <v>Not Blank</v>
      </c>
      <c r="F7349">
        <f>_xlfn.XLOOKUP(C7349,'Wk no''s'!B:B,'Wk no''s'!C:C,FALSE)</f>
        <v>39</v>
      </c>
    </row>
    <row r="7350" spans="1:6" x14ac:dyDescent="0.25">
      <c r="A7350" t="s">
        <v>15528</v>
      </c>
      <c r="C7350" s="1">
        <v>45922</v>
      </c>
      <c r="D7350" t="s">
        <v>8</v>
      </c>
      <c r="E7350" s="8" t="str">
        <f t="shared" ref="E7350:E7413" si="125">IF(B7350=0,"Blank","Not Blank")</f>
        <v>Blank</v>
      </c>
      <c r="F7350">
        <f>_xlfn.XLOOKUP(C7350,'Wk no''s'!B:B,'Wk no''s'!C:C,FALSE)</f>
        <v>39</v>
      </c>
    </row>
    <row r="7351" spans="1:6" x14ac:dyDescent="0.25">
      <c r="A7351" t="s">
        <v>15529</v>
      </c>
      <c r="C7351" s="1">
        <v>45923</v>
      </c>
      <c r="D7351" t="s">
        <v>8</v>
      </c>
      <c r="E7351" s="8" t="str">
        <f t="shared" si="125"/>
        <v>Blank</v>
      </c>
      <c r="F7351">
        <f>_xlfn.XLOOKUP(C7351,'Wk no''s'!B:B,'Wk no''s'!C:C,FALSE)</f>
        <v>39</v>
      </c>
    </row>
    <row r="7352" spans="1:6" x14ac:dyDescent="0.25">
      <c r="A7352" t="s">
        <v>15530</v>
      </c>
      <c r="B7352">
        <v>0</v>
      </c>
      <c r="C7352" s="1">
        <v>45926</v>
      </c>
      <c r="D7352" t="s">
        <v>8</v>
      </c>
      <c r="E7352" s="8" t="str">
        <f t="shared" si="125"/>
        <v>Blank</v>
      </c>
      <c r="F7352">
        <f>_xlfn.XLOOKUP(C7352,'Wk no''s'!B:B,'Wk no''s'!C:C,FALSE)</f>
        <v>39</v>
      </c>
    </row>
    <row r="7353" spans="1:6" x14ac:dyDescent="0.25">
      <c r="A7353" t="s">
        <v>15531</v>
      </c>
      <c r="C7353" s="1">
        <v>45922</v>
      </c>
      <c r="D7353" t="s">
        <v>192</v>
      </c>
      <c r="E7353" s="8" t="str">
        <f t="shared" si="125"/>
        <v>Blank</v>
      </c>
      <c r="F7353">
        <f>_xlfn.XLOOKUP(C7353,'Wk no''s'!B:B,'Wk no''s'!C:C,FALSE)</f>
        <v>39</v>
      </c>
    </row>
    <row r="7354" spans="1:6" x14ac:dyDescent="0.25">
      <c r="A7354" t="s">
        <v>15532</v>
      </c>
      <c r="C7354" s="1">
        <v>45924</v>
      </c>
      <c r="D7354" t="s">
        <v>192</v>
      </c>
      <c r="E7354" s="8" t="str">
        <f t="shared" si="125"/>
        <v>Blank</v>
      </c>
      <c r="F7354">
        <f>_xlfn.XLOOKUP(C7354,'Wk no''s'!B:B,'Wk no''s'!C:C,FALSE)</f>
        <v>39</v>
      </c>
    </row>
    <row r="7355" spans="1:6" x14ac:dyDescent="0.25">
      <c r="A7355" t="s">
        <v>15533</v>
      </c>
      <c r="C7355" s="1">
        <v>45924</v>
      </c>
      <c r="D7355" t="s">
        <v>192</v>
      </c>
      <c r="E7355" s="8" t="str">
        <f t="shared" si="125"/>
        <v>Blank</v>
      </c>
      <c r="F7355">
        <f>_xlfn.XLOOKUP(C7355,'Wk no''s'!B:B,'Wk no''s'!C:C,FALSE)</f>
        <v>39</v>
      </c>
    </row>
    <row r="7356" spans="1:6" x14ac:dyDescent="0.25">
      <c r="A7356" t="s">
        <v>15534</v>
      </c>
      <c r="C7356" s="1">
        <v>45924</v>
      </c>
      <c r="D7356" t="s">
        <v>192</v>
      </c>
      <c r="E7356" s="8" t="str">
        <f t="shared" si="125"/>
        <v>Blank</v>
      </c>
      <c r="F7356">
        <f>_xlfn.XLOOKUP(C7356,'Wk no''s'!B:B,'Wk no''s'!C:C,FALSE)</f>
        <v>39</v>
      </c>
    </row>
    <row r="7357" spans="1:6" x14ac:dyDescent="0.25">
      <c r="A7357" t="s">
        <v>15535</v>
      </c>
      <c r="C7357" s="1">
        <v>45924</v>
      </c>
      <c r="D7357" t="s">
        <v>192</v>
      </c>
      <c r="E7357" s="8" t="str">
        <f t="shared" si="125"/>
        <v>Blank</v>
      </c>
      <c r="F7357">
        <f>_xlfn.XLOOKUP(C7357,'Wk no''s'!B:B,'Wk no''s'!C:C,FALSE)</f>
        <v>39</v>
      </c>
    </row>
    <row r="7358" spans="1:6" x14ac:dyDescent="0.25">
      <c r="A7358" t="s">
        <v>15536</v>
      </c>
      <c r="C7358" s="1">
        <v>45924</v>
      </c>
      <c r="D7358" t="s">
        <v>192</v>
      </c>
      <c r="E7358" s="8" t="str">
        <f t="shared" si="125"/>
        <v>Blank</v>
      </c>
      <c r="F7358">
        <f>_xlfn.XLOOKUP(C7358,'Wk no''s'!B:B,'Wk no''s'!C:C,FALSE)</f>
        <v>39</v>
      </c>
    </row>
    <row r="7359" spans="1:6" x14ac:dyDescent="0.25">
      <c r="A7359" t="s">
        <v>15537</v>
      </c>
      <c r="C7359" s="1">
        <v>45924</v>
      </c>
      <c r="D7359" t="s">
        <v>192</v>
      </c>
      <c r="E7359" s="8" t="str">
        <f t="shared" si="125"/>
        <v>Blank</v>
      </c>
      <c r="F7359">
        <f>_xlfn.XLOOKUP(C7359,'Wk no''s'!B:B,'Wk no''s'!C:C,FALSE)</f>
        <v>39</v>
      </c>
    </row>
    <row r="7360" spans="1:6" x14ac:dyDescent="0.25">
      <c r="A7360" t="s">
        <v>15538</v>
      </c>
      <c r="C7360" s="1">
        <v>45922</v>
      </c>
      <c r="D7360" t="s">
        <v>192</v>
      </c>
      <c r="E7360" s="8" t="str">
        <f t="shared" si="125"/>
        <v>Blank</v>
      </c>
      <c r="F7360">
        <f>_xlfn.XLOOKUP(C7360,'Wk no''s'!B:B,'Wk no''s'!C:C,FALSE)</f>
        <v>39</v>
      </c>
    </row>
    <row r="7361" spans="1:6" x14ac:dyDescent="0.25">
      <c r="A7361" t="s">
        <v>15539</v>
      </c>
      <c r="C7361" s="1">
        <v>45923</v>
      </c>
      <c r="D7361" t="s">
        <v>192</v>
      </c>
      <c r="E7361" s="8" t="str">
        <f t="shared" si="125"/>
        <v>Blank</v>
      </c>
      <c r="F7361">
        <f>_xlfn.XLOOKUP(C7361,'Wk no''s'!B:B,'Wk no''s'!C:C,FALSE)</f>
        <v>39</v>
      </c>
    </row>
    <row r="7362" spans="1:6" x14ac:dyDescent="0.25">
      <c r="A7362" t="s">
        <v>15540</v>
      </c>
      <c r="C7362" s="1">
        <v>45923</v>
      </c>
      <c r="D7362" t="s">
        <v>192</v>
      </c>
      <c r="E7362" s="8" t="str">
        <f t="shared" si="125"/>
        <v>Blank</v>
      </c>
      <c r="F7362">
        <f>_xlfn.XLOOKUP(C7362,'Wk no''s'!B:B,'Wk no''s'!C:C,FALSE)</f>
        <v>39</v>
      </c>
    </row>
    <row r="7363" spans="1:6" x14ac:dyDescent="0.25">
      <c r="A7363" t="s">
        <v>15541</v>
      </c>
      <c r="C7363" s="1">
        <v>45923</v>
      </c>
      <c r="D7363" t="s">
        <v>192</v>
      </c>
      <c r="E7363" s="8" t="str">
        <f t="shared" si="125"/>
        <v>Blank</v>
      </c>
      <c r="F7363">
        <f>_xlfn.XLOOKUP(C7363,'Wk no''s'!B:B,'Wk no''s'!C:C,FALSE)</f>
        <v>39</v>
      </c>
    </row>
    <row r="7364" spans="1:6" x14ac:dyDescent="0.25">
      <c r="A7364" t="s">
        <v>15542</v>
      </c>
      <c r="C7364" s="1">
        <v>45923</v>
      </c>
      <c r="D7364" t="s">
        <v>192</v>
      </c>
      <c r="E7364" s="8" t="str">
        <f t="shared" si="125"/>
        <v>Blank</v>
      </c>
      <c r="F7364">
        <f>_xlfn.XLOOKUP(C7364,'Wk no''s'!B:B,'Wk no''s'!C:C,FALSE)</f>
        <v>39</v>
      </c>
    </row>
    <row r="7365" spans="1:6" x14ac:dyDescent="0.25">
      <c r="A7365" t="s">
        <v>15543</v>
      </c>
      <c r="C7365" s="1">
        <v>45924</v>
      </c>
      <c r="D7365" t="s">
        <v>192</v>
      </c>
      <c r="E7365" s="8" t="str">
        <f t="shared" si="125"/>
        <v>Blank</v>
      </c>
      <c r="F7365">
        <f>_xlfn.XLOOKUP(C7365,'Wk no''s'!B:B,'Wk no''s'!C:C,FALSE)</f>
        <v>39</v>
      </c>
    </row>
    <row r="7366" spans="1:6" x14ac:dyDescent="0.25">
      <c r="A7366" t="s">
        <v>15544</v>
      </c>
      <c r="C7366" s="1">
        <v>45923</v>
      </c>
      <c r="D7366" t="s">
        <v>192</v>
      </c>
      <c r="E7366" s="8" t="str">
        <f t="shared" si="125"/>
        <v>Blank</v>
      </c>
      <c r="F7366">
        <f>_xlfn.XLOOKUP(C7366,'Wk no''s'!B:B,'Wk no''s'!C:C,FALSE)</f>
        <v>39</v>
      </c>
    </row>
    <row r="7367" spans="1:6" x14ac:dyDescent="0.25">
      <c r="A7367" t="s">
        <v>15545</v>
      </c>
      <c r="C7367" s="1">
        <v>45926</v>
      </c>
      <c r="D7367" t="s">
        <v>192</v>
      </c>
      <c r="E7367" s="8" t="str">
        <f t="shared" si="125"/>
        <v>Blank</v>
      </c>
      <c r="F7367">
        <f>_xlfn.XLOOKUP(C7367,'Wk no''s'!B:B,'Wk no''s'!C:C,FALSE)</f>
        <v>39</v>
      </c>
    </row>
    <row r="7368" spans="1:6" x14ac:dyDescent="0.25">
      <c r="A7368" t="s">
        <v>15546</v>
      </c>
      <c r="C7368" s="1">
        <v>45925</v>
      </c>
      <c r="D7368" t="s">
        <v>192</v>
      </c>
      <c r="E7368" s="8" t="str">
        <f t="shared" si="125"/>
        <v>Blank</v>
      </c>
      <c r="F7368">
        <f>_xlfn.XLOOKUP(C7368,'Wk no''s'!B:B,'Wk no''s'!C:C,FALSE)</f>
        <v>39</v>
      </c>
    </row>
    <row r="7369" spans="1:6" x14ac:dyDescent="0.25">
      <c r="A7369" t="s">
        <v>15547</v>
      </c>
      <c r="C7369" s="1">
        <v>45923</v>
      </c>
      <c r="D7369" t="s">
        <v>192</v>
      </c>
      <c r="E7369" s="8" t="str">
        <f t="shared" si="125"/>
        <v>Blank</v>
      </c>
      <c r="F7369">
        <f>_xlfn.XLOOKUP(C7369,'Wk no''s'!B:B,'Wk no''s'!C:C,FALSE)</f>
        <v>39</v>
      </c>
    </row>
    <row r="7370" spans="1:6" x14ac:dyDescent="0.25">
      <c r="A7370" t="s">
        <v>15548</v>
      </c>
      <c r="C7370" s="1">
        <v>45926</v>
      </c>
      <c r="D7370" t="s">
        <v>192</v>
      </c>
      <c r="E7370" s="8" t="str">
        <f t="shared" si="125"/>
        <v>Blank</v>
      </c>
      <c r="F7370">
        <f>_xlfn.XLOOKUP(C7370,'Wk no''s'!B:B,'Wk no''s'!C:C,FALSE)</f>
        <v>39</v>
      </c>
    </row>
    <row r="7371" spans="1:6" x14ac:dyDescent="0.25">
      <c r="A7371" t="s">
        <v>15549</v>
      </c>
      <c r="C7371" s="1">
        <v>45924</v>
      </c>
      <c r="D7371" t="s">
        <v>192</v>
      </c>
      <c r="E7371" s="8" t="str">
        <f t="shared" si="125"/>
        <v>Blank</v>
      </c>
      <c r="F7371">
        <f>_xlfn.XLOOKUP(C7371,'Wk no''s'!B:B,'Wk no''s'!C:C,FALSE)</f>
        <v>39</v>
      </c>
    </row>
    <row r="7372" spans="1:6" x14ac:dyDescent="0.25">
      <c r="A7372" t="s">
        <v>15550</v>
      </c>
      <c r="C7372" s="1">
        <v>45924</v>
      </c>
      <c r="D7372" t="s">
        <v>192</v>
      </c>
      <c r="E7372" s="8" t="str">
        <f t="shared" si="125"/>
        <v>Blank</v>
      </c>
      <c r="F7372">
        <f>_xlfn.XLOOKUP(C7372,'Wk no''s'!B:B,'Wk no''s'!C:C,FALSE)</f>
        <v>39</v>
      </c>
    </row>
    <row r="7373" spans="1:6" x14ac:dyDescent="0.25">
      <c r="A7373" t="s">
        <v>15551</v>
      </c>
      <c r="C7373" s="1">
        <v>45924</v>
      </c>
      <c r="D7373" t="s">
        <v>192</v>
      </c>
      <c r="E7373" s="8" t="str">
        <f t="shared" si="125"/>
        <v>Blank</v>
      </c>
      <c r="F7373">
        <f>_xlfn.XLOOKUP(C7373,'Wk no''s'!B:B,'Wk no''s'!C:C,FALSE)</f>
        <v>39</v>
      </c>
    </row>
    <row r="7374" spans="1:6" x14ac:dyDescent="0.25">
      <c r="A7374" t="s">
        <v>15552</v>
      </c>
      <c r="C7374" s="1">
        <v>45924</v>
      </c>
      <c r="D7374" t="s">
        <v>192</v>
      </c>
      <c r="E7374" s="8" t="str">
        <f t="shared" si="125"/>
        <v>Blank</v>
      </c>
      <c r="F7374">
        <f>_xlfn.XLOOKUP(C7374,'Wk no''s'!B:B,'Wk no''s'!C:C,FALSE)</f>
        <v>39</v>
      </c>
    </row>
    <row r="7375" spans="1:6" x14ac:dyDescent="0.25">
      <c r="A7375" t="s">
        <v>15553</v>
      </c>
      <c r="C7375" s="1">
        <v>45924</v>
      </c>
      <c r="D7375" t="s">
        <v>192</v>
      </c>
      <c r="E7375" s="8" t="str">
        <f t="shared" si="125"/>
        <v>Blank</v>
      </c>
      <c r="F7375">
        <f>_xlfn.XLOOKUP(C7375,'Wk no''s'!B:B,'Wk no''s'!C:C,FALSE)</f>
        <v>39</v>
      </c>
    </row>
    <row r="7376" spans="1:6" x14ac:dyDescent="0.25">
      <c r="A7376" t="s">
        <v>15554</v>
      </c>
      <c r="C7376" s="1">
        <v>45924</v>
      </c>
      <c r="D7376" t="s">
        <v>192</v>
      </c>
      <c r="E7376" s="8" t="str">
        <f t="shared" si="125"/>
        <v>Blank</v>
      </c>
      <c r="F7376">
        <f>_xlfn.XLOOKUP(C7376,'Wk no''s'!B:B,'Wk no''s'!C:C,FALSE)</f>
        <v>39</v>
      </c>
    </row>
    <row r="7377" spans="1:6" x14ac:dyDescent="0.25">
      <c r="A7377" t="s">
        <v>15555</v>
      </c>
      <c r="C7377" s="1">
        <v>45924</v>
      </c>
      <c r="D7377" t="s">
        <v>192</v>
      </c>
      <c r="E7377" s="8" t="str">
        <f t="shared" si="125"/>
        <v>Blank</v>
      </c>
      <c r="F7377">
        <f>_xlfn.XLOOKUP(C7377,'Wk no''s'!B:B,'Wk no''s'!C:C,FALSE)</f>
        <v>39</v>
      </c>
    </row>
    <row r="7378" spans="1:6" x14ac:dyDescent="0.25">
      <c r="A7378" t="s">
        <v>15556</v>
      </c>
      <c r="C7378" s="1">
        <v>45925</v>
      </c>
      <c r="D7378" t="s">
        <v>192</v>
      </c>
      <c r="E7378" s="8" t="str">
        <f t="shared" si="125"/>
        <v>Blank</v>
      </c>
      <c r="F7378">
        <f>_xlfn.XLOOKUP(C7378,'Wk no''s'!B:B,'Wk no''s'!C:C,FALSE)</f>
        <v>39</v>
      </c>
    </row>
    <row r="7379" spans="1:6" x14ac:dyDescent="0.25">
      <c r="A7379" t="s">
        <v>15557</v>
      </c>
      <c r="C7379" s="1">
        <v>45926</v>
      </c>
      <c r="D7379" t="s">
        <v>192</v>
      </c>
      <c r="E7379" s="8" t="str">
        <f t="shared" si="125"/>
        <v>Blank</v>
      </c>
      <c r="F7379">
        <f>_xlfn.XLOOKUP(C7379,'Wk no''s'!B:B,'Wk no''s'!C:C,FALSE)</f>
        <v>39</v>
      </c>
    </row>
    <row r="7380" spans="1:6" x14ac:dyDescent="0.25">
      <c r="A7380" t="s">
        <v>15558</v>
      </c>
      <c r="B7380">
        <v>72</v>
      </c>
      <c r="C7380" s="1">
        <v>45926</v>
      </c>
      <c r="D7380" t="s">
        <v>184</v>
      </c>
      <c r="E7380" s="8" t="str">
        <f t="shared" si="125"/>
        <v>Not Blank</v>
      </c>
      <c r="F7380">
        <f>_xlfn.XLOOKUP(C7380,'Wk no''s'!B:B,'Wk no''s'!C:C,FALSE)</f>
        <v>39</v>
      </c>
    </row>
    <row r="7381" spans="1:6" x14ac:dyDescent="0.25">
      <c r="A7381" t="s">
        <v>15560</v>
      </c>
      <c r="B7381">
        <v>32</v>
      </c>
      <c r="C7381" s="1">
        <v>45923</v>
      </c>
      <c r="D7381" t="s">
        <v>184</v>
      </c>
      <c r="E7381" s="8" t="str">
        <f t="shared" si="125"/>
        <v>Not Blank</v>
      </c>
      <c r="F7381">
        <f>_xlfn.XLOOKUP(C7381,'Wk no''s'!B:B,'Wk no''s'!C:C,FALSE)</f>
        <v>39</v>
      </c>
    </row>
    <row r="7382" spans="1:6" x14ac:dyDescent="0.25">
      <c r="A7382" t="s">
        <v>15561</v>
      </c>
      <c r="B7382">
        <v>32</v>
      </c>
      <c r="C7382" s="1">
        <v>45925</v>
      </c>
      <c r="D7382" t="s">
        <v>184</v>
      </c>
      <c r="E7382" s="8" t="str">
        <f t="shared" si="125"/>
        <v>Not Blank</v>
      </c>
      <c r="F7382">
        <f>_xlfn.XLOOKUP(C7382,'Wk no''s'!B:B,'Wk no''s'!C:C,FALSE)</f>
        <v>39</v>
      </c>
    </row>
    <row r="7383" spans="1:6" x14ac:dyDescent="0.25">
      <c r="A7383" t="s">
        <v>15562</v>
      </c>
      <c r="B7383">
        <v>24</v>
      </c>
      <c r="C7383" s="1">
        <v>45926</v>
      </c>
      <c r="D7383" t="s">
        <v>184</v>
      </c>
      <c r="E7383" s="8" t="str">
        <f t="shared" si="125"/>
        <v>Not Blank</v>
      </c>
      <c r="F7383">
        <f>_xlfn.XLOOKUP(C7383,'Wk no''s'!B:B,'Wk no''s'!C:C,FALSE)</f>
        <v>39</v>
      </c>
    </row>
    <row r="7384" spans="1:6" x14ac:dyDescent="0.25">
      <c r="A7384" t="s">
        <v>15563</v>
      </c>
      <c r="B7384">
        <v>288</v>
      </c>
      <c r="C7384" s="1">
        <v>45923</v>
      </c>
      <c r="D7384" t="s">
        <v>15</v>
      </c>
      <c r="E7384" s="8" t="str">
        <f t="shared" si="125"/>
        <v>Not Blank</v>
      </c>
      <c r="F7384">
        <f>_xlfn.XLOOKUP(C7384,'Wk no''s'!B:B,'Wk no''s'!C:C,FALSE)</f>
        <v>39</v>
      </c>
    </row>
    <row r="7385" spans="1:6" x14ac:dyDescent="0.25">
      <c r="A7385" t="s">
        <v>15564</v>
      </c>
      <c r="B7385">
        <v>64</v>
      </c>
      <c r="C7385" s="1">
        <v>45924</v>
      </c>
      <c r="D7385" t="s">
        <v>15</v>
      </c>
      <c r="E7385" s="8" t="str">
        <f t="shared" si="125"/>
        <v>Not Blank</v>
      </c>
      <c r="F7385">
        <f>_xlfn.XLOOKUP(C7385,'Wk no''s'!B:B,'Wk no''s'!C:C,FALSE)</f>
        <v>39</v>
      </c>
    </row>
    <row r="7386" spans="1:6" x14ac:dyDescent="0.25">
      <c r="A7386" t="s">
        <v>15565</v>
      </c>
      <c r="B7386">
        <v>56</v>
      </c>
      <c r="C7386" s="1">
        <v>45924</v>
      </c>
      <c r="D7386" t="s">
        <v>15</v>
      </c>
      <c r="E7386" s="8" t="str">
        <f t="shared" si="125"/>
        <v>Not Blank</v>
      </c>
      <c r="F7386">
        <f>_xlfn.XLOOKUP(C7386,'Wk no''s'!B:B,'Wk no''s'!C:C,FALSE)</f>
        <v>39</v>
      </c>
    </row>
    <row r="7387" spans="1:6" x14ac:dyDescent="0.25">
      <c r="A7387" t="s">
        <v>15566</v>
      </c>
      <c r="B7387">
        <v>24</v>
      </c>
      <c r="C7387" s="1">
        <v>45922</v>
      </c>
      <c r="D7387" t="s">
        <v>15</v>
      </c>
      <c r="E7387" s="8" t="str">
        <f t="shared" si="125"/>
        <v>Not Blank</v>
      </c>
      <c r="F7387">
        <f>_xlfn.XLOOKUP(C7387,'Wk no''s'!B:B,'Wk no''s'!C:C,FALSE)</f>
        <v>39</v>
      </c>
    </row>
    <row r="7388" spans="1:6" x14ac:dyDescent="0.25">
      <c r="A7388" t="s">
        <v>15567</v>
      </c>
      <c r="B7388">
        <v>24</v>
      </c>
      <c r="C7388" s="1">
        <v>45923</v>
      </c>
      <c r="D7388" t="s">
        <v>15</v>
      </c>
      <c r="E7388" s="8" t="str">
        <f t="shared" si="125"/>
        <v>Not Blank</v>
      </c>
      <c r="F7388">
        <f>_xlfn.XLOOKUP(C7388,'Wk no''s'!B:B,'Wk no''s'!C:C,FALSE)</f>
        <v>39</v>
      </c>
    </row>
    <row r="7389" spans="1:6" x14ac:dyDescent="0.25">
      <c r="A7389" t="s">
        <v>15568</v>
      </c>
      <c r="B7389">
        <v>16</v>
      </c>
      <c r="C7389" s="1">
        <v>45922</v>
      </c>
      <c r="D7389" t="s">
        <v>15</v>
      </c>
      <c r="E7389" s="8" t="str">
        <f t="shared" si="125"/>
        <v>Not Blank</v>
      </c>
      <c r="F7389">
        <f>_xlfn.XLOOKUP(C7389,'Wk no''s'!B:B,'Wk no''s'!C:C,FALSE)</f>
        <v>39</v>
      </c>
    </row>
    <row r="7390" spans="1:6" x14ac:dyDescent="0.25">
      <c r="A7390" t="s">
        <v>15569</v>
      </c>
      <c r="B7390">
        <v>40</v>
      </c>
      <c r="C7390" s="1">
        <v>45926</v>
      </c>
      <c r="D7390" t="s">
        <v>15</v>
      </c>
      <c r="E7390" s="8" t="str">
        <f t="shared" si="125"/>
        <v>Not Blank</v>
      </c>
      <c r="F7390">
        <f>_xlfn.XLOOKUP(C7390,'Wk no''s'!B:B,'Wk no''s'!C:C,FALSE)</f>
        <v>39</v>
      </c>
    </row>
    <row r="7391" spans="1:6" x14ac:dyDescent="0.25">
      <c r="A7391" t="s">
        <v>15570</v>
      </c>
      <c r="B7391">
        <v>4</v>
      </c>
      <c r="C7391" s="1">
        <v>45922</v>
      </c>
      <c r="D7391" t="s">
        <v>15</v>
      </c>
      <c r="E7391" s="8" t="str">
        <f t="shared" si="125"/>
        <v>Not Blank</v>
      </c>
      <c r="F7391">
        <f>_xlfn.XLOOKUP(C7391,'Wk no''s'!B:B,'Wk no''s'!C:C,FALSE)</f>
        <v>39</v>
      </c>
    </row>
    <row r="7392" spans="1:6" x14ac:dyDescent="0.25">
      <c r="A7392" t="s">
        <v>15571</v>
      </c>
      <c r="B7392">
        <v>8</v>
      </c>
      <c r="C7392" s="1">
        <v>45922</v>
      </c>
      <c r="D7392" t="s">
        <v>15</v>
      </c>
      <c r="E7392" s="8" t="str">
        <f t="shared" si="125"/>
        <v>Not Blank</v>
      </c>
      <c r="F7392">
        <f>_xlfn.XLOOKUP(C7392,'Wk no''s'!B:B,'Wk no''s'!C:C,FALSE)</f>
        <v>39</v>
      </c>
    </row>
    <row r="7393" spans="1:6" x14ac:dyDescent="0.25">
      <c r="A7393" t="s">
        <v>15572</v>
      </c>
      <c r="B7393">
        <v>24</v>
      </c>
      <c r="C7393" s="1">
        <v>45925</v>
      </c>
      <c r="D7393" t="s">
        <v>15</v>
      </c>
      <c r="E7393" s="8" t="str">
        <f t="shared" si="125"/>
        <v>Not Blank</v>
      </c>
      <c r="F7393">
        <f>_xlfn.XLOOKUP(C7393,'Wk no''s'!B:B,'Wk no''s'!C:C,FALSE)</f>
        <v>39</v>
      </c>
    </row>
    <row r="7394" spans="1:6" x14ac:dyDescent="0.25">
      <c r="A7394" t="s">
        <v>15573</v>
      </c>
      <c r="C7394" s="1">
        <v>45922</v>
      </c>
      <c r="D7394" t="s">
        <v>15</v>
      </c>
      <c r="E7394" s="8" t="str">
        <f t="shared" si="125"/>
        <v>Blank</v>
      </c>
      <c r="F7394">
        <f>_xlfn.XLOOKUP(C7394,'Wk no''s'!B:B,'Wk no''s'!C:C,FALSE)</f>
        <v>39</v>
      </c>
    </row>
    <row r="7395" spans="1:6" x14ac:dyDescent="0.25">
      <c r="A7395" t="s">
        <v>15574</v>
      </c>
      <c r="B7395">
        <v>8</v>
      </c>
      <c r="C7395" s="1">
        <v>45926</v>
      </c>
      <c r="D7395" t="s">
        <v>15</v>
      </c>
      <c r="E7395" s="8" t="str">
        <f t="shared" si="125"/>
        <v>Not Blank</v>
      </c>
      <c r="F7395">
        <f>_xlfn.XLOOKUP(C7395,'Wk no''s'!B:B,'Wk no''s'!C:C,FALSE)</f>
        <v>39</v>
      </c>
    </row>
    <row r="7396" spans="1:6" x14ac:dyDescent="0.25">
      <c r="A7396" t="s">
        <v>15575</v>
      </c>
      <c r="C7396" s="1">
        <v>45925</v>
      </c>
      <c r="D7396" t="s">
        <v>15</v>
      </c>
      <c r="E7396" s="8" t="str">
        <f t="shared" si="125"/>
        <v>Blank</v>
      </c>
      <c r="F7396">
        <f>_xlfn.XLOOKUP(C7396,'Wk no''s'!B:B,'Wk no''s'!C:C,FALSE)</f>
        <v>39</v>
      </c>
    </row>
    <row r="7397" spans="1:6" x14ac:dyDescent="0.25">
      <c r="A7397" t="s">
        <v>15576</v>
      </c>
      <c r="B7397">
        <v>15</v>
      </c>
      <c r="C7397" s="1">
        <v>45926</v>
      </c>
      <c r="D7397" t="s">
        <v>15</v>
      </c>
      <c r="E7397" s="8" t="str">
        <f t="shared" si="125"/>
        <v>Not Blank</v>
      </c>
      <c r="F7397">
        <f>_xlfn.XLOOKUP(C7397,'Wk no''s'!B:B,'Wk no''s'!C:C,FALSE)</f>
        <v>39</v>
      </c>
    </row>
    <row r="7398" spans="1:6" x14ac:dyDescent="0.25">
      <c r="A7398" t="s">
        <v>15577</v>
      </c>
      <c r="C7398" s="1">
        <v>45925</v>
      </c>
      <c r="D7398" t="s">
        <v>15</v>
      </c>
      <c r="E7398" s="8" t="str">
        <f t="shared" si="125"/>
        <v>Blank</v>
      </c>
      <c r="F7398">
        <f>_xlfn.XLOOKUP(C7398,'Wk no''s'!B:B,'Wk no''s'!C:C,FALSE)</f>
        <v>39</v>
      </c>
    </row>
    <row r="7399" spans="1:6" x14ac:dyDescent="0.25">
      <c r="A7399" t="s">
        <v>15578</v>
      </c>
      <c r="C7399" s="1">
        <v>45923</v>
      </c>
      <c r="D7399" t="s">
        <v>2</v>
      </c>
      <c r="E7399" s="8" t="str">
        <f t="shared" si="125"/>
        <v>Blank</v>
      </c>
      <c r="F7399">
        <f>_xlfn.XLOOKUP(C7399,'Wk no''s'!B:B,'Wk no''s'!C:C,FALSE)</f>
        <v>39</v>
      </c>
    </row>
    <row r="7400" spans="1:6" x14ac:dyDescent="0.25">
      <c r="A7400" t="s">
        <v>15579</v>
      </c>
      <c r="B7400">
        <v>216</v>
      </c>
      <c r="C7400" s="1">
        <v>45922</v>
      </c>
      <c r="D7400" t="s">
        <v>2</v>
      </c>
      <c r="E7400" s="8" t="str">
        <f t="shared" si="125"/>
        <v>Not Blank</v>
      </c>
      <c r="F7400">
        <f>_xlfn.XLOOKUP(C7400,'Wk no''s'!B:B,'Wk no''s'!C:C,FALSE)</f>
        <v>39</v>
      </c>
    </row>
    <row r="7401" spans="1:6" x14ac:dyDescent="0.25">
      <c r="A7401" t="s">
        <v>14179</v>
      </c>
      <c r="B7401">
        <v>152</v>
      </c>
      <c r="C7401" s="1">
        <v>45924</v>
      </c>
      <c r="D7401" t="s">
        <v>2</v>
      </c>
      <c r="E7401" s="8" t="str">
        <f t="shared" si="125"/>
        <v>Not Blank</v>
      </c>
      <c r="F7401">
        <f>_xlfn.XLOOKUP(C7401,'Wk no''s'!B:B,'Wk no''s'!C:C,FALSE)</f>
        <v>39</v>
      </c>
    </row>
    <row r="7402" spans="1:6" x14ac:dyDescent="0.25">
      <c r="A7402" t="s">
        <v>15580</v>
      </c>
      <c r="C7402" s="1">
        <v>45924</v>
      </c>
      <c r="D7402" t="s">
        <v>2</v>
      </c>
      <c r="E7402" s="8" t="str">
        <f t="shared" si="125"/>
        <v>Blank</v>
      </c>
      <c r="F7402">
        <f>_xlfn.XLOOKUP(C7402,'Wk no''s'!B:B,'Wk no''s'!C:C,FALSE)</f>
        <v>39</v>
      </c>
    </row>
    <row r="7403" spans="1:6" x14ac:dyDescent="0.25">
      <c r="A7403" t="s">
        <v>15581</v>
      </c>
      <c r="B7403">
        <v>8</v>
      </c>
      <c r="C7403" s="1">
        <v>45926</v>
      </c>
      <c r="D7403" t="s">
        <v>2</v>
      </c>
      <c r="E7403" s="8" t="str">
        <f t="shared" si="125"/>
        <v>Not Blank</v>
      </c>
      <c r="F7403">
        <f>_xlfn.XLOOKUP(C7403,'Wk no''s'!B:B,'Wk no''s'!C:C,FALSE)</f>
        <v>39</v>
      </c>
    </row>
    <row r="7404" spans="1:6" x14ac:dyDescent="0.25">
      <c r="A7404" t="s">
        <v>15582</v>
      </c>
      <c r="B7404">
        <v>16</v>
      </c>
      <c r="C7404" s="1">
        <v>45923</v>
      </c>
      <c r="D7404" t="s">
        <v>2</v>
      </c>
      <c r="E7404" s="8" t="str">
        <f t="shared" si="125"/>
        <v>Not Blank</v>
      </c>
      <c r="F7404">
        <f>_xlfn.XLOOKUP(C7404,'Wk no''s'!B:B,'Wk no''s'!C:C,FALSE)</f>
        <v>39</v>
      </c>
    </row>
    <row r="7405" spans="1:6" x14ac:dyDescent="0.25">
      <c r="A7405" t="s">
        <v>15583</v>
      </c>
      <c r="B7405">
        <v>16</v>
      </c>
      <c r="C7405" s="1">
        <v>45922</v>
      </c>
      <c r="D7405" t="s">
        <v>2</v>
      </c>
      <c r="E7405" s="8" t="str">
        <f t="shared" si="125"/>
        <v>Not Blank</v>
      </c>
      <c r="F7405">
        <f>_xlfn.XLOOKUP(C7405,'Wk no''s'!B:B,'Wk no''s'!C:C,FALSE)</f>
        <v>39</v>
      </c>
    </row>
    <row r="7406" spans="1:6" x14ac:dyDescent="0.25">
      <c r="A7406" t="s">
        <v>15584</v>
      </c>
      <c r="B7406">
        <v>16</v>
      </c>
      <c r="C7406" s="1">
        <v>45924</v>
      </c>
      <c r="D7406" t="s">
        <v>2</v>
      </c>
      <c r="E7406" s="8" t="str">
        <f t="shared" si="125"/>
        <v>Not Blank</v>
      </c>
      <c r="F7406">
        <f>_xlfn.XLOOKUP(C7406,'Wk no''s'!B:B,'Wk no''s'!C:C,FALSE)</f>
        <v>39</v>
      </c>
    </row>
    <row r="7407" spans="1:6" x14ac:dyDescent="0.25">
      <c r="A7407" t="s">
        <v>15585</v>
      </c>
      <c r="B7407">
        <v>24</v>
      </c>
      <c r="C7407" s="1">
        <v>45925</v>
      </c>
      <c r="D7407" t="s">
        <v>2</v>
      </c>
      <c r="E7407" s="8" t="str">
        <f t="shared" si="125"/>
        <v>Not Blank</v>
      </c>
      <c r="F7407">
        <f>_xlfn.XLOOKUP(C7407,'Wk no''s'!B:B,'Wk no''s'!C:C,FALSE)</f>
        <v>39</v>
      </c>
    </row>
    <row r="7408" spans="1:6" x14ac:dyDescent="0.25">
      <c r="A7408" t="s">
        <v>15586</v>
      </c>
      <c r="B7408">
        <v>24</v>
      </c>
      <c r="C7408" s="1">
        <v>45923</v>
      </c>
      <c r="D7408" t="s">
        <v>2</v>
      </c>
      <c r="E7408" s="8" t="str">
        <f t="shared" si="125"/>
        <v>Not Blank</v>
      </c>
      <c r="F7408">
        <f>_xlfn.XLOOKUP(C7408,'Wk no''s'!B:B,'Wk no''s'!C:C,FALSE)</f>
        <v>39</v>
      </c>
    </row>
    <row r="7409" spans="1:6" x14ac:dyDescent="0.25">
      <c r="A7409" t="s">
        <v>15587</v>
      </c>
      <c r="B7409">
        <v>8</v>
      </c>
      <c r="C7409" s="1">
        <v>45925</v>
      </c>
      <c r="D7409" t="s">
        <v>2</v>
      </c>
      <c r="E7409" s="8" t="str">
        <f t="shared" si="125"/>
        <v>Not Blank</v>
      </c>
      <c r="F7409">
        <f>_xlfn.XLOOKUP(C7409,'Wk no''s'!B:B,'Wk no''s'!C:C,FALSE)</f>
        <v>39</v>
      </c>
    </row>
    <row r="7410" spans="1:6" x14ac:dyDescent="0.25">
      <c r="A7410" t="s">
        <v>15588</v>
      </c>
      <c r="B7410">
        <v>23</v>
      </c>
      <c r="C7410" s="1">
        <v>45922</v>
      </c>
      <c r="D7410" t="s">
        <v>2</v>
      </c>
      <c r="E7410" s="8" t="str">
        <f t="shared" si="125"/>
        <v>Not Blank</v>
      </c>
      <c r="F7410">
        <f>_xlfn.XLOOKUP(C7410,'Wk no''s'!B:B,'Wk no''s'!C:C,FALSE)</f>
        <v>39</v>
      </c>
    </row>
    <row r="7411" spans="1:6" x14ac:dyDescent="0.25">
      <c r="A7411" t="s">
        <v>15589</v>
      </c>
      <c r="B7411">
        <v>16</v>
      </c>
      <c r="C7411" s="1">
        <v>45923</v>
      </c>
      <c r="D7411" t="s">
        <v>2</v>
      </c>
      <c r="E7411" s="8" t="str">
        <f t="shared" si="125"/>
        <v>Not Blank</v>
      </c>
      <c r="F7411">
        <f>_xlfn.XLOOKUP(C7411,'Wk no''s'!B:B,'Wk no''s'!C:C,FALSE)</f>
        <v>39</v>
      </c>
    </row>
    <row r="7412" spans="1:6" x14ac:dyDescent="0.25">
      <c r="A7412" t="s">
        <v>15590</v>
      </c>
      <c r="B7412">
        <v>16</v>
      </c>
      <c r="C7412" s="1">
        <v>45923</v>
      </c>
      <c r="D7412" t="s">
        <v>2</v>
      </c>
      <c r="E7412" s="8" t="str">
        <f t="shared" si="125"/>
        <v>Not Blank</v>
      </c>
      <c r="F7412">
        <f>_xlfn.XLOOKUP(C7412,'Wk no''s'!B:B,'Wk no''s'!C:C,FALSE)</f>
        <v>39</v>
      </c>
    </row>
    <row r="7413" spans="1:6" x14ac:dyDescent="0.25">
      <c r="A7413" t="s">
        <v>15591</v>
      </c>
      <c r="B7413">
        <v>-8</v>
      </c>
      <c r="C7413" s="1">
        <v>45922</v>
      </c>
      <c r="D7413" t="s">
        <v>2</v>
      </c>
      <c r="E7413" s="8" t="str">
        <f t="shared" si="125"/>
        <v>Not Blank</v>
      </c>
      <c r="F7413">
        <f>_xlfn.XLOOKUP(C7413,'Wk no''s'!B:B,'Wk no''s'!C:C,FALSE)</f>
        <v>39</v>
      </c>
    </row>
    <row r="7414" spans="1:6" x14ac:dyDescent="0.25">
      <c r="A7414" t="s">
        <v>15592</v>
      </c>
      <c r="B7414">
        <v>24</v>
      </c>
      <c r="C7414" s="1">
        <v>45926</v>
      </c>
      <c r="D7414" t="s">
        <v>2</v>
      </c>
      <c r="E7414" s="8" t="str">
        <f t="shared" ref="E7414:E7477" si="126">IF(B7414=0,"Blank","Not Blank")</f>
        <v>Not Blank</v>
      </c>
      <c r="F7414">
        <f>_xlfn.XLOOKUP(C7414,'Wk no''s'!B:B,'Wk no''s'!C:C,FALSE)</f>
        <v>39</v>
      </c>
    </row>
    <row r="7415" spans="1:6" x14ac:dyDescent="0.25">
      <c r="A7415" t="s">
        <v>15593</v>
      </c>
      <c r="B7415">
        <v>32</v>
      </c>
      <c r="C7415" s="1">
        <v>45926</v>
      </c>
      <c r="D7415" t="s">
        <v>2</v>
      </c>
      <c r="E7415" s="8" t="str">
        <f t="shared" si="126"/>
        <v>Not Blank</v>
      </c>
      <c r="F7415">
        <f>_xlfn.XLOOKUP(C7415,'Wk no''s'!B:B,'Wk no''s'!C:C,FALSE)</f>
        <v>39</v>
      </c>
    </row>
    <row r="7416" spans="1:6" x14ac:dyDescent="0.25">
      <c r="A7416" t="s">
        <v>15594</v>
      </c>
      <c r="B7416">
        <v>16</v>
      </c>
      <c r="C7416" s="1">
        <v>45925</v>
      </c>
      <c r="D7416" t="s">
        <v>2</v>
      </c>
      <c r="E7416" s="8" t="str">
        <f t="shared" si="126"/>
        <v>Not Blank</v>
      </c>
      <c r="F7416">
        <f>_xlfn.XLOOKUP(C7416,'Wk no''s'!B:B,'Wk no''s'!C:C,FALSE)</f>
        <v>39</v>
      </c>
    </row>
    <row r="7417" spans="1:6" x14ac:dyDescent="0.25">
      <c r="A7417" t="s">
        <v>15595</v>
      </c>
      <c r="C7417" s="1">
        <v>45922</v>
      </c>
      <c r="D7417" t="s">
        <v>2</v>
      </c>
      <c r="E7417" s="8" t="str">
        <f t="shared" si="126"/>
        <v>Blank</v>
      </c>
      <c r="F7417">
        <f>_xlfn.XLOOKUP(C7417,'Wk no''s'!B:B,'Wk no''s'!C:C,FALSE)</f>
        <v>39</v>
      </c>
    </row>
    <row r="7418" spans="1:6" x14ac:dyDescent="0.25">
      <c r="A7418" t="s">
        <v>15596</v>
      </c>
      <c r="B7418">
        <v>8</v>
      </c>
      <c r="C7418" s="1">
        <v>45924</v>
      </c>
      <c r="D7418" t="s">
        <v>2</v>
      </c>
      <c r="E7418" s="8" t="str">
        <f t="shared" si="126"/>
        <v>Not Blank</v>
      </c>
      <c r="F7418">
        <f>_xlfn.XLOOKUP(C7418,'Wk no''s'!B:B,'Wk no''s'!C:C,FALSE)</f>
        <v>39</v>
      </c>
    </row>
    <row r="7419" spans="1:6" x14ac:dyDescent="0.25">
      <c r="A7419" t="s">
        <v>15597</v>
      </c>
      <c r="B7419">
        <v>0</v>
      </c>
      <c r="C7419" s="1">
        <v>45922</v>
      </c>
      <c r="D7419" t="s">
        <v>2</v>
      </c>
      <c r="E7419" s="8" t="str">
        <f t="shared" si="126"/>
        <v>Blank</v>
      </c>
      <c r="F7419">
        <f>_xlfn.XLOOKUP(C7419,'Wk no''s'!B:B,'Wk no''s'!C:C,FALSE)</f>
        <v>39</v>
      </c>
    </row>
    <row r="7420" spans="1:6" x14ac:dyDescent="0.25">
      <c r="A7420" t="s">
        <v>15598</v>
      </c>
      <c r="B7420">
        <v>0</v>
      </c>
      <c r="C7420" s="1">
        <v>45922</v>
      </c>
      <c r="D7420" t="s">
        <v>2</v>
      </c>
      <c r="E7420" s="8" t="str">
        <f t="shared" si="126"/>
        <v>Blank</v>
      </c>
      <c r="F7420">
        <f>_xlfn.XLOOKUP(C7420,'Wk no''s'!B:B,'Wk no''s'!C:C,FALSE)</f>
        <v>39</v>
      </c>
    </row>
    <row r="7421" spans="1:6" x14ac:dyDescent="0.25">
      <c r="A7421" t="s">
        <v>15599</v>
      </c>
      <c r="C7421" s="1">
        <v>45922</v>
      </c>
      <c r="D7421" t="s">
        <v>2</v>
      </c>
      <c r="E7421" s="8" t="str">
        <f t="shared" si="126"/>
        <v>Blank</v>
      </c>
      <c r="F7421">
        <f>_xlfn.XLOOKUP(C7421,'Wk no''s'!B:B,'Wk no''s'!C:C,FALSE)</f>
        <v>39</v>
      </c>
    </row>
    <row r="7422" spans="1:6" x14ac:dyDescent="0.25">
      <c r="A7422" t="s">
        <v>15600</v>
      </c>
      <c r="B7422">
        <v>8</v>
      </c>
      <c r="C7422" s="1">
        <v>45924</v>
      </c>
      <c r="D7422" t="s">
        <v>2</v>
      </c>
      <c r="E7422" s="8" t="str">
        <f t="shared" si="126"/>
        <v>Not Blank</v>
      </c>
      <c r="F7422">
        <f>_xlfn.XLOOKUP(C7422,'Wk no''s'!B:B,'Wk no''s'!C:C,FALSE)</f>
        <v>39</v>
      </c>
    </row>
    <row r="7423" spans="1:6" x14ac:dyDescent="0.25">
      <c r="A7423" t="s">
        <v>15601</v>
      </c>
      <c r="B7423">
        <v>0</v>
      </c>
      <c r="C7423" s="1">
        <v>45922</v>
      </c>
      <c r="D7423" t="s">
        <v>2</v>
      </c>
      <c r="E7423" s="8" t="str">
        <f t="shared" si="126"/>
        <v>Blank</v>
      </c>
      <c r="F7423">
        <f>_xlfn.XLOOKUP(C7423,'Wk no''s'!B:B,'Wk no''s'!C:C,FALSE)</f>
        <v>39</v>
      </c>
    </row>
    <row r="7424" spans="1:6" x14ac:dyDescent="0.25">
      <c r="A7424" t="s">
        <v>15602</v>
      </c>
      <c r="B7424">
        <v>0</v>
      </c>
      <c r="C7424" s="1">
        <v>45922</v>
      </c>
      <c r="D7424" t="s">
        <v>2</v>
      </c>
      <c r="E7424" s="8" t="str">
        <f t="shared" si="126"/>
        <v>Blank</v>
      </c>
      <c r="F7424">
        <f>_xlfn.XLOOKUP(C7424,'Wk no''s'!B:B,'Wk no''s'!C:C,FALSE)</f>
        <v>39</v>
      </c>
    </row>
    <row r="7425" spans="1:6" x14ac:dyDescent="0.25">
      <c r="A7425" t="s">
        <v>15603</v>
      </c>
      <c r="B7425">
        <v>8</v>
      </c>
      <c r="C7425" s="1">
        <v>45925</v>
      </c>
      <c r="D7425" t="s">
        <v>2</v>
      </c>
      <c r="E7425" s="8" t="str">
        <f t="shared" si="126"/>
        <v>Not Blank</v>
      </c>
      <c r="F7425">
        <f>_xlfn.XLOOKUP(C7425,'Wk no''s'!B:B,'Wk no''s'!C:C,FALSE)</f>
        <v>39</v>
      </c>
    </row>
    <row r="7426" spans="1:6" x14ac:dyDescent="0.25">
      <c r="A7426" t="s">
        <v>15604</v>
      </c>
      <c r="C7426" s="1">
        <v>45922</v>
      </c>
      <c r="D7426" t="s">
        <v>2</v>
      </c>
      <c r="E7426" s="8" t="str">
        <f t="shared" si="126"/>
        <v>Blank</v>
      </c>
      <c r="F7426">
        <f>_xlfn.XLOOKUP(C7426,'Wk no''s'!B:B,'Wk no''s'!C:C,FALSE)</f>
        <v>39</v>
      </c>
    </row>
    <row r="7427" spans="1:6" x14ac:dyDescent="0.25">
      <c r="A7427" t="s">
        <v>15605</v>
      </c>
      <c r="C7427" s="1">
        <v>45922</v>
      </c>
      <c r="D7427" t="s">
        <v>2</v>
      </c>
      <c r="E7427" s="8" t="str">
        <f t="shared" si="126"/>
        <v>Blank</v>
      </c>
      <c r="F7427">
        <f>_xlfn.XLOOKUP(C7427,'Wk no''s'!B:B,'Wk no''s'!C:C,FALSE)</f>
        <v>39</v>
      </c>
    </row>
    <row r="7428" spans="1:6" x14ac:dyDescent="0.25">
      <c r="A7428" t="s">
        <v>15606</v>
      </c>
      <c r="B7428">
        <v>0</v>
      </c>
      <c r="C7428" s="1">
        <v>45923</v>
      </c>
      <c r="D7428" t="s">
        <v>2</v>
      </c>
      <c r="E7428" s="8" t="str">
        <f t="shared" si="126"/>
        <v>Blank</v>
      </c>
      <c r="F7428">
        <f>_xlfn.XLOOKUP(C7428,'Wk no''s'!B:B,'Wk no''s'!C:C,FALSE)</f>
        <v>39</v>
      </c>
    </row>
    <row r="7429" spans="1:6" x14ac:dyDescent="0.25">
      <c r="A7429" t="s">
        <v>15607</v>
      </c>
      <c r="B7429">
        <v>0</v>
      </c>
      <c r="C7429" s="1">
        <v>45923</v>
      </c>
      <c r="D7429" t="s">
        <v>2</v>
      </c>
      <c r="E7429" s="8" t="str">
        <f t="shared" si="126"/>
        <v>Blank</v>
      </c>
      <c r="F7429">
        <f>_xlfn.XLOOKUP(C7429,'Wk no''s'!B:B,'Wk no''s'!C:C,FALSE)</f>
        <v>39</v>
      </c>
    </row>
    <row r="7430" spans="1:6" x14ac:dyDescent="0.25">
      <c r="A7430" t="s">
        <v>15608</v>
      </c>
      <c r="B7430">
        <v>8</v>
      </c>
      <c r="C7430" s="1">
        <v>45924</v>
      </c>
      <c r="D7430" t="s">
        <v>2</v>
      </c>
      <c r="E7430" s="8" t="str">
        <f t="shared" si="126"/>
        <v>Not Blank</v>
      </c>
      <c r="F7430">
        <f>_xlfn.XLOOKUP(C7430,'Wk no''s'!B:B,'Wk no''s'!C:C,FALSE)</f>
        <v>39</v>
      </c>
    </row>
    <row r="7431" spans="1:6" x14ac:dyDescent="0.25">
      <c r="A7431" t="s">
        <v>15609</v>
      </c>
      <c r="B7431">
        <v>8</v>
      </c>
      <c r="C7431" s="1">
        <v>45924</v>
      </c>
      <c r="D7431" t="s">
        <v>2</v>
      </c>
      <c r="E7431" s="8" t="str">
        <f t="shared" si="126"/>
        <v>Not Blank</v>
      </c>
      <c r="F7431">
        <f>_xlfn.XLOOKUP(C7431,'Wk no''s'!B:B,'Wk no''s'!C:C,FALSE)</f>
        <v>39</v>
      </c>
    </row>
    <row r="7432" spans="1:6" x14ac:dyDescent="0.25">
      <c r="A7432" t="s">
        <v>15610</v>
      </c>
      <c r="B7432">
        <v>16</v>
      </c>
      <c r="C7432" s="1">
        <v>45923</v>
      </c>
      <c r="D7432" t="s">
        <v>2</v>
      </c>
      <c r="E7432" s="8" t="str">
        <f t="shared" si="126"/>
        <v>Not Blank</v>
      </c>
      <c r="F7432">
        <f>_xlfn.XLOOKUP(C7432,'Wk no''s'!B:B,'Wk no''s'!C:C,FALSE)</f>
        <v>39</v>
      </c>
    </row>
    <row r="7433" spans="1:6" x14ac:dyDescent="0.25">
      <c r="A7433" t="s">
        <v>15611</v>
      </c>
      <c r="C7433" s="1">
        <v>45922</v>
      </c>
      <c r="D7433" t="s">
        <v>2</v>
      </c>
      <c r="E7433" s="8" t="str">
        <f t="shared" si="126"/>
        <v>Blank</v>
      </c>
      <c r="F7433">
        <f>_xlfn.XLOOKUP(C7433,'Wk no''s'!B:B,'Wk no''s'!C:C,FALSE)</f>
        <v>39</v>
      </c>
    </row>
    <row r="7434" spans="1:6" x14ac:dyDescent="0.25">
      <c r="A7434" t="s">
        <v>15612</v>
      </c>
      <c r="B7434">
        <v>0</v>
      </c>
      <c r="C7434" s="1">
        <v>45923</v>
      </c>
      <c r="D7434" t="s">
        <v>2</v>
      </c>
      <c r="E7434" s="8" t="str">
        <f t="shared" si="126"/>
        <v>Blank</v>
      </c>
      <c r="F7434">
        <f>_xlfn.XLOOKUP(C7434,'Wk no''s'!B:B,'Wk no''s'!C:C,FALSE)</f>
        <v>39</v>
      </c>
    </row>
    <row r="7435" spans="1:6" x14ac:dyDescent="0.25">
      <c r="A7435" t="s">
        <v>15613</v>
      </c>
      <c r="B7435">
        <v>0</v>
      </c>
      <c r="C7435" s="1">
        <v>45923</v>
      </c>
      <c r="D7435" t="s">
        <v>2</v>
      </c>
      <c r="E7435" s="8" t="str">
        <f t="shared" si="126"/>
        <v>Blank</v>
      </c>
      <c r="F7435">
        <f>_xlfn.XLOOKUP(C7435,'Wk no''s'!B:B,'Wk no''s'!C:C,FALSE)</f>
        <v>39</v>
      </c>
    </row>
    <row r="7436" spans="1:6" x14ac:dyDescent="0.25">
      <c r="A7436" t="s">
        <v>15614</v>
      </c>
      <c r="B7436">
        <v>8</v>
      </c>
      <c r="C7436" s="1">
        <v>45925</v>
      </c>
      <c r="D7436" t="s">
        <v>2</v>
      </c>
      <c r="E7436" s="8" t="str">
        <f t="shared" si="126"/>
        <v>Not Blank</v>
      </c>
      <c r="F7436">
        <f>_xlfn.XLOOKUP(C7436,'Wk no''s'!B:B,'Wk no''s'!C:C,FALSE)</f>
        <v>39</v>
      </c>
    </row>
    <row r="7437" spans="1:6" x14ac:dyDescent="0.25">
      <c r="A7437" t="s">
        <v>15615</v>
      </c>
      <c r="B7437">
        <v>0</v>
      </c>
      <c r="C7437" s="1">
        <v>45923</v>
      </c>
      <c r="D7437" t="s">
        <v>2</v>
      </c>
      <c r="E7437" s="8" t="str">
        <f t="shared" si="126"/>
        <v>Blank</v>
      </c>
      <c r="F7437">
        <f>_xlfn.XLOOKUP(C7437,'Wk no''s'!B:B,'Wk no''s'!C:C,FALSE)</f>
        <v>39</v>
      </c>
    </row>
    <row r="7438" spans="1:6" x14ac:dyDescent="0.25">
      <c r="A7438" t="s">
        <v>15616</v>
      </c>
      <c r="B7438">
        <v>8</v>
      </c>
      <c r="C7438" s="1">
        <v>45925</v>
      </c>
      <c r="D7438" t="s">
        <v>2</v>
      </c>
      <c r="E7438" s="8" t="str">
        <f t="shared" si="126"/>
        <v>Not Blank</v>
      </c>
      <c r="F7438">
        <f>_xlfn.XLOOKUP(C7438,'Wk no''s'!B:B,'Wk no''s'!C:C,FALSE)</f>
        <v>39</v>
      </c>
    </row>
    <row r="7439" spans="1:6" x14ac:dyDescent="0.25">
      <c r="A7439" t="s">
        <v>15617</v>
      </c>
      <c r="C7439" s="1">
        <v>45923</v>
      </c>
      <c r="D7439" t="s">
        <v>2</v>
      </c>
      <c r="E7439" s="8" t="str">
        <f t="shared" si="126"/>
        <v>Blank</v>
      </c>
      <c r="F7439">
        <f>_xlfn.XLOOKUP(C7439,'Wk no''s'!B:B,'Wk no''s'!C:C,FALSE)</f>
        <v>39</v>
      </c>
    </row>
    <row r="7440" spans="1:6" x14ac:dyDescent="0.25">
      <c r="A7440" t="s">
        <v>15618</v>
      </c>
      <c r="C7440" s="1">
        <v>45923</v>
      </c>
      <c r="D7440" t="s">
        <v>2</v>
      </c>
      <c r="E7440" s="8" t="str">
        <f t="shared" si="126"/>
        <v>Blank</v>
      </c>
      <c r="F7440">
        <f>_xlfn.XLOOKUP(C7440,'Wk no''s'!B:B,'Wk no''s'!C:C,FALSE)</f>
        <v>39</v>
      </c>
    </row>
    <row r="7441" spans="1:6" x14ac:dyDescent="0.25">
      <c r="A7441" t="s">
        <v>15619</v>
      </c>
      <c r="C7441" s="1">
        <v>45924</v>
      </c>
      <c r="D7441" t="s">
        <v>2</v>
      </c>
      <c r="E7441" s="8" t="str">
        <f t="shared" si="126"/>
        <v>Blank</v>
      </c>
      <c r="F7441">
        <f>_xlfn.XLOOKUP(C7441,'Wk no''s'!B:B,'Wk no''s'!C:C,FALSE)</f>
        <v>39</v>
      </c>
    </row>
    <row r="7442" spans="1:6" x14ac:dyDescent="0.25">
      <c r="A7442" t="s">
        <v>15620</v>
      </c>
      <c r="C7442" s="1">
        <v>45923</v>
      </c>
      <c r="D7442" t="s">
        <v>2</v>
      </c>
      <c r="E7442" s="8" t="str">
        <f t="shared" si="126"/>
        <v>Blank</v>
      </c>
      <c r="F7442">
        <f>_xlfn.XLOOKUP(C7442,'Wk no''s'!B:B,'Wk no''s'!C:C,FALSE)</f>
        <v>39</v>
      </c>
    </row>
    <row r="7443" spans="1:6" x14ac:dyDescent="0.25">
      <c r="A7443" t="s">
        <v>15621</v>
      </c>
      <c r="B7443">
        <v>16</v>
      </c>
      <c r="C7443" s="1">
        <v>45926</v>
      </c>
      <c r="D7443" t="s">
        <v>2</v>
      </c>
      <c r="E7443" s="8" t="str">
        <f t="shared" si="126"/>
        <v>Not Blank</v>
      </c>
      <c r="F7443">
        <f>_xlfn.XLOOKUP(C7443,'Wk no''s'!B:B,'Wk no''s'!C:C,FALSE)</f>
        <v>39</v>
      </c>
    </row>
    <row r="7444" spans="1:6" x14ac:dyDescent="0.25">
      <c r="A7444" t="s">
        <v>15622</v>
      </c>
      <c r="C7444" s="1">
        <v>45923</v>
      </c>
      <c r="D7444" t="s">
        <v>2</v>
      </c>
      <c r="E7444" s="8" t="str">
        <f t="shared" si="126"/>
        <v>Blank</v>
      </c>
      <c r="F7444">
        <f>_xlfn.XLOOKUP(C7444,'Wk no''s'!B:B,'Wk no''s'!C:C,FALSE)</f>
        <v>39</v>
      </c>
    </row>
    <row r="7445" spans="1:6" x14ac:dyDescent="0.25">
      <c r="A7445" t="s">
        <v>15623</v>
      </c>
      <c r="B7445">
        <v>0</v>
      </c>
      <c r="C7445" s="1">
        <v>45923</v>
      </c>
      <c r="D7445" t="s">
        <v>2</v>
      </c>
      <c r="E7445" s="8" t="str">
        <f t="shared" si="126"/>
        <v>Blank</v>
      </c>
      <c r="F7445">
        <f>_xlfn.XLOOKUP(C7445,'Wk no''s'!B:B,'Wk no''s'!C:C,FALSE)</f>
        <v>39</v>
      </c>
    </row>
    <row r="7446" spans="1:6" x14ac:dyDescent="0.25">
      <c r="A7446" t="s">
        <v>15624</v>
      </c>
      <c r="C7446" s="1">
        <v>45923</v>
      </c>
      <c r="D7446" t="s">
        <v>2</v>
      </c>
      <c r="E7446" s="8" t="str">
        <f t="shared" si="126"/>
        <v>Blank</v>
      </c>
      <c r="F7446">
        <f>_xlfn.XLOOKUP(C7446,'Wk no''s'!B:B,'Wk no''s'!C:C,FALSE)</f>
        <v>39</v>
      </c>
    </row>
    <row r="7447" spans="1:6" x14ac:dyDescent="0.25">
      <c r="A7447" t="s">
        <v>15625</v>
      </c>
      <c r="B7447">
        <v>0</v>
      </c>
      <c r="C7447" s="1">
        <v>45923</v>
      </c>
      <c r="D7447" t="s">
        <v>2</v>
      </c>
      <c r="E7447" s="8" t="str">
        <f t="shared" si="126"/>
        <v>Blank</v>
      </c>
      <c r="F7447">
        <f>_xlfn.XLOOKUP(C7447,'Wk no''s'!B:B,'Wk no''s'!C:C,FALSE)</f>
        <v>39</v>
      </c>
    </row>
    <row r="7448" spans="1:6" x14ac:dyDescent="0.25">
      <c r="A7448" t="s">
        <v>15626</v>
      </c>
      <c r="B7448">
        <v>16</v>
      </c>
      <c r="C7448" s="1">
        <v>45925</v>
      </c>
      <c r="D7448" t="s">
        <v>2</v>
      </c>
      <c r="E7448" s="8" t="str">
        <f t="shared" si="126"/>
        <v>Not Blank</v>
      </c>
      <c r="F7448">
        <f>_xlfn.XLOOKUP(C7448,'Wk no''s'!B:B,'Wk no''s'!C:C,FALSE)</f>
        <v>39</v>
      </c>
    </row>
    <row r="7449" spans="1:6" x14ac:dyDescent="0.25">
      <c r="A7449" t="s">
        <v>15627</v>
      </c>
      <c r="C7449" s="1">
        <v>45923</v>
      </c>
      <c r="D7449" t="s">
        <v>2</v>
      </c>
      <c r="E7449" s="8" t="str">
        <f t="shared" si="126"/>
        <v>Blank</v>
      </c>
      <c r="F7449">
        <f>_xlfn.XLOOKUP(C7449,'Wk no''s'!B:B,'Wk no''s'!C:C,FALSE)</f>
        <v>39</v>
      </c>
    </row>
    <row r="7450" spans="1:6" x14ac:dyDescent="0.25">
      <c r="A7450" t="s">
        <v>15628</v>
      </c>
      <c r="B7450">
        <v>8</v>
      </c>
      <c r="C7450" s="1">
        <v>45925</v>
      </c>
      <c r="D7450" t="s">
        <v>2</v>
      </c>
      <c r="E7450" s="8" t="str">
        <f t="shared" si="126"/>
        <v>Not Blank</v>
      </c>
      <c r="F7450">
        <f>_xlfn.XLOOKUP(C7450,'Wk no''s'!B:B,'Wk no''s'!C:C,FALSE)</f>
        <v>39</v>
      </c>
    </row>
    <row r="7451" spans="1:6" x14ac:dyDescent="0.25">
      <c r="A7451" t="s">
        <v>15629</v>
      </c>
      <c r="B7451">
        <v>8</v>
      </c>
      <c r="C7451" s="1">
        <v>45924</v>
      </c>
      <c r="D7451" t="s">
        <v>2</v>
      </c>
      <c r="E7451" s="8" t="str">
        <f t="shared" si="126"/>
        <v>Not Blank</v>
      </c>
      <c r="F7451">
        <f>_xlfn.XLOOKUP(C7451,'Wk no''s'!B:B,'Wk no''s'!C:C,FALSE)</f>
        <v>39</v>
      </c>
    </row>
    <row r="7452" spans="1:6" x14ac:dyDescent="0.25">
      <c r="A7452" t="s">
        <v>15630</v>
      </c>
      <c r="B7452">
        <v>0</v>
      </c>
      <c r="C7452" s="1">
        <v>45923</v>
      </c>
      <c r="D7452" t="s">
        <v>2</v>
      </c>
      <c r="E7452" s="8" t="str">
        <f t="shared" si="126"/>
        <v>Blank</v>
      </c>
      <c r="F7452">
        <f>_xlfn.XLOOKUP(C7452,'Wk no''s'!B:B,'Wk no''s'!C:C,FALSE)</f>
        <v>39</v>
      </c>
    </row>
    <row r="7453" spans="1:6" x14ac:dyDescent="0.25">
      <c r="A7453" t="s">
        <v>15631</v>
      </c>
      <c r="B7453">
        <v>0</v>
      </c>
      <c r="C7453" s="1">
        <v>45923</v>
      </c>
      <c r="D7453" t="s">
        <v>2</v>
      </c>
      <c r="E7453" s="8" t="str">
        <f t="shared" si="126"/>
        <v>Blank</v>
      </c>
      <c r="F7453">
        <f>_xlfn.XLOOKUP(C7453,'Wk no''s'!B:B,'Wk no''s'!C:C,FALSE)</f>
        <v>39</v>
      </c>
    </row>
    <row r="7454" spans="1:6" x14ac:dyDescent="0.25">
      <c r="A7454" t="s">
        <v>15632</v>
      </c>
      <c r="B7454">
        <v>0</v>
      </c>
      <c r="C7454" s="1">
        <v>45924</v>
      </c>
      <c r="D7454" t="s">
        <v>2</v>
      </c>
      <c r="E7454" s="8" t="str">
        <f t="shared" si="126"/>
        <v>Blank</v>
      </c>
      <c r="F7454">
        <f>_xlfn.XLOOKUP(C7454,'Wk no''s'!B:B,'Wk no''s'!C:C,FALSE)</f>
        <v>39</v>
      </c>
    </row>
    <row r="7455" spans="1:6" x14ac:dyDescent="0.25">
      <c r="A7455" t="s">
        <v>15633</v>
      </c>
      <c r="B7455">
        <v>-8</v>
      </c>
      <c r="C7455" s="1">
        <v>45923</v>
      </c>
      <c r="D7455" t="s">
        <v>2</v>
      </c>
      <c r="E7455" s="8" t="str">
        <f t="shared" si="126"/>
        <v>Not Blank</v>
      </c>
      <c r="F7455">
        <f>_xlfn.XLOOKUP(C7455,'Wk no''s'!B:B,'Wk no''s'!C:C,FALSE)</f>
        <v>39</v>
      </c>
    </row>
    <row r="7456" spans="1:6" x14ac:dyDescent="0.25">
      <c r="A7456" t="s">
        <v>15634</v>
      </c>
      <c r="C7456" s="1">
        <v>45925</v>
      </c>
      <c r="D7456" t="s">
        <v>2</v>
      </c>
      <c r="E7456" s="8" t="str">
        <f t="shared" si="126"/>
        <v>Blank</v>
      </c>
      <c r="F7456">
        <f>_xlfn.XLOOKUP(C7456,'Wk no''s'!B:B,'Wk no''s'!C:C,FALSE)</f>
        <v>39</v>
      </c>
    </row>
    <row r="7457" spans="1:6" x14ac:dyDescent="0.25">
      <c r="A7457" t="s">
        <v>15635</v>
      </c>
      <c r="B7457">
        <v>8</v>
      </c>
      <c r="C7457" s="1">
        <v>45925</v>
      </c>
      <c r="D7457" t="s">
        <v>2</v>
      </c>
      <c r="E7457" s="8" t="str">
        <f t="shared" si="126"/>
        <v>Not Blank</v>
      </c>
      <c r="F7457">
        <f>_xlfn.XLOOKUP(C7457,'Wk no''s'!B:B,'Wk no''s'!C:C,FALSE)</f>
        <v>39</v>
      </c>
    </row>
    <row r="7458" spans="1:6" x14ac:dyDescent="0.25">
      <c r="A7458" t="s">
        <v>15636</v>
      </c>
      <c r="B7458">
        <v>0</v>
      </c>
      <c r="C7458" s="1">
        <v>45923</v>
      </c>
      <c r="D7458" t="s">
        <v>2</v>
      </c>
      <c r="E7458" s="8" t="str">
        <f t="shared" si="126"/>
        <v>Blank</v>
      </c>
      <c r="F7458">
        <f>_xlfn.XLOOKUP(C7458,'Wk no''s'!B:B,'Wk no''s'!C:C,FALSE)</f>
        <v>39</v>
      </c>
    </row>
    <row r="7459" spans="1:6" x14ac:dyDescent="0.25">
      <c r="A7459" t="s">
        <v>15637</v>
      </c>
      <c r="B7459">
        <v>0</v>
      </c>
      <c r="C7459" s="1">
        <v>45924</v>
      </c>
      <c r="D7459" t="s">
        <v>2</v>
      </c>
      <c r="E7459" s="8" t="str">
        <f t="shared" si="126"/>
        <v>Blank</v>
      </c>
      <c r="F7459">
        <f>_xlfn.XLOOKUP(C7459,'Wk no''s'!B:B,'Wk no''s'!C:C,FALSE)</f>
        <v>39</v>
      </c>
    </row>
    <row r="7460" spans="1:6" x14ac:dyDescent="0.25">
      <c r="A7460" t="s">
        <v>15638</v>
      </c>
      <c r="B7460">
        <v>8</v>
      </c>
      <c r="C7460" s="1">
        <v>45925</v>
      </c>
      <c r="D7460" t="s">
        <v>2</v>
      </c>
      <c r="E7460" s="8" t="str">
        <f t="shared" si="126"/>
        <v>Not Blank</v>
      </c>
      <c r="F7460">
        <f>_xlfn.XLOOKUP(C7460,'Wk no''s'!B:B,'Wk no''s'!C:C,FALSE)</f>
        <v>39</v>
      </c>
    </row>
    <row r="7461" spans="1:6" x14ac:dyDescent="0.25">
      <c r="A7461" t="s">
        <v>15639</v>
      </c>
      <c r="C7461" s="1">
        <v>45924</v>
      </c>
      <c r="D7461" t="s">
        <v>2</v>
      </c>
      <c r="E7461" s="8" t="str">
        <f t="shared" si="126"/>
        <v>Blank</v>
      </c>
      <c r="F7461">
        <f>_xlfn.XLOOKUP(C7461,'Wk no''s'!B:B,'Wk no''s'!C:C,FALSE)</f>
        <v>39</v>
      </c>
    </row>
    <row r="7462" spans="1:6" x14ac:dyDescent="0.25">
      <c r="A7462" t="s">
        <v>15640</v>
      </c>
      <c r="B7462">
        <v>8</v>
      </c>
      <c r="C7462" s="1">
        <v>45925</v>
      </c>
      <c r="D7462" t="s">
        <v>2</v>
      </c>
      <c r="E7462" s="8" t="str">
        <f t="shared" si="126"/>
        <v>Not Blank</v>
      </c>
      <c r="F7462">
        <f>_xlfn.XLOOKUP(C7462,'Wk no''s'!B:B,'Wk no''s'!C:C,FALSE)</f>
        <v>39</v>
      </c>
    </row>
    <row r="7463" spans="1:6" x14ac:dyDescent="0.25">
      <c r="A7463" t="s">
        <v>15641</v>
      </c>
      <c r="B7463">
        <v>0</v>
      </c>
      <c r="C7463" s="1">
        <v>45924</v>
      </c>
      <c r="D7463" t="s">
        <v>2</v>
      </c>
      <c r="E7463" s="8" t="str">
        <f t="shared" si="126"/>
        <v>Blank</v>
      </c>
      <c r="F7463">
        <f>_xlfn.XLOOKUP(C7463,'Wk no''s'!B:B,'Wk no''s'!C:C,FALSE)</f>
        <v>39</v>
      </c>
    </row>
    <row r="7464" spans="1:6" x14ac:dyDescent="0.25">
      <c r="A7464" t="s">
        <v>15642</v>
      </c>
      <c r="C7464" s="1">
        <v>45924</v>
      </c>
      <c r="D7464" t="s">
        <v>2</v>
      </c>
      <c r="E7464" s="8" t="str">
        <f t="shared" si="126"/>
        <v>Blank</v>
      </c>
      <c r="F7464">
        <f>_xlfn.XLOOKUP(C7464,'Wk no''s'!B:B,'Wk no''s'!C:C,FALSE)</f>
        <v>39</v>
      </c>
    </row>
    <row r="7465" spans="1:6" x14ac:dyDescent="0.25">
      <c r="A7465" t="s">
        <v>15643</v>
      </c>
      <c r="B7465">
        <v>8</v>
      </c>
      <c r="C7465" s="1">
        <v>45925</v>
      </c>
      <c r="D7465" t="s">
        <v>2</v>
      </c>
      <c r="E7465" s="8" t="str">
        <f t="shared" si="126"/>
        <v>Not Blank</v>
      </c>
      <c r="F7465">
        <f>_xlfn.XLOOKUP(C7465,'Wk no''s'!B:B,'Wk no''s'!C:C,FALSE)</f>
        <v>39</v>
      </c>
    </row>
    <row r="7466" spans="1:6" x14ac:dyDescent="0.25">
      <c r="A7466" t="s">
        <v>15644</v>
      </c>
      <c r="B7466">
        <v>8</v>
      </c>
      <c r="C7466" s="1">
        <v>45925</v>
      </c>
      <c r="D7466" t="s">
        <v>2</v>
      </c>
      <c r="E7466" s="8" t="str">
        <f t="shared" si="126"/>
        <v>Not Blank</v>
      </c>
      <c r="F7466">
        <f>_xlfn.XLOOKUP(C7466,'Wk no''s'!B:B,'Wk no''s'!C:C,FALSE)</f>
        <v>39</v>
      </c>
    </row>
    <row r="7467" spans="1:6" x14ac:dyDescent="0.25">
      <c r="A7467" t="s">
        <v>15645</v>
      </c>
      <c r="C7467" s="1">
        <v>45925</v>
      </c>
      <c r="D7467" t="s">
        <v>2</v>
      </c>
      <c r="E7467" s="8" t="str">
        <f t="shared" si="126"/>
        <v>Blank</v>
      </c>
      <c r="F7467">
        <f>_xlfn.XLOOKUP(C7467,'Wk no''s'!B:B,'Wk no''s'!C:C,FALSE)</f>
        <v>39</v>
      </c>
    </row>
    <row r="7468" spans="1:6" x14ac:dyDescent="0.25">
      <c r="A7468" t="s">
        <v>15646</v>
      </c>
      <c r="C7468" s="1">
        <v>45926</v>
      </c>
      <c r="D7468" t="s">
        <v>2</v>
      </c>
      <c r="E7468" s="8" t="str">
        <f t="shared" si="126"/>
        <v>Blank</v>
      </c>
      <c r="F7468">
        <f>_xlfn.XLOOKUP(C7468,'Wk no''s'!B:B,'Wk no''s'!C:C,FALSE)</f>
        <v>39</v>
      </c>
    </row>
    <row r="7469" spans="1:6" x14ac:dyDescent="0.25">
      <c r="A7469" t="s">
        <v>15647</v>
      </c>
      <c r="B7469">
        <v>8</v>
      </c>
      <c r="C7469" s="1">
        <v>45925</v>
      </c>
      <c r="D7469" t="s">
        <v>2</v>
      </c>
      <c r="E7469" s="8" t="str">
        <f t="shared" si="126"/>
        <v>Not Blank</v>
      </c>
      <c r="F7469">
        <f>_xlfn.XLOOKUP(C7469,'Wk no''s'!B:B,'Wk no''s'!C:C,FALSE)</f>
        <v>39</v>
      </c>
    </row>
    <row r="7470" spans="1:6" x14ac:dyDescent="0.25">
      <c r="A7470" t="s">
        <v>15648</v>
      </c>
      <c r="B7470">
        <v>8</v>
      </c>
      <c r="C7470" s="1">
        <v>45925</v>
      </c>
      <c r="D7470" t="s">
        <v>2</v>
      </c>
      <c r="E7470" s="8" t="str">
        <f t="shared" si="126"/>
        <v>Not Blank</v>
      </c>
      <c r="F7470">
        <f>_xlfn.XLOOKUP(C7470,'Wk no''s'!B:B,'Wk no''s'!C:C,FALSE)</f>
        <v>39</v>
      </c>
    </row>
    <row r="7471" spans="1:6" x14ac:dyDescent="0.25">
      <c r="A7471" t="s">
        <v>15649</v>
      </c>
      <c r="B7471">
        <v>8</v>
      </c>
      <c r="C7471" s="1">
        <v>45925</v>
      </c>
      <c r="D7471" t="s">
        <v>2</v>
      </c>
      <c r="E7471" s="8" t="str">
        <f t="shared" si="126"/>
        <v>Not Blank</v>
      </c>
      <c r="F7471">
        <f>_xlfn.XLOOKUP(C7471,'Wk no''s'!B:B,'Wk no''s'!C:C,FALSE)</f>
        <v>39</v>
      </c>
    </row>
    <row r="7472" spans="1:6" x14ac:dyDescent="0.25">
      <c r="A7472" t="s">
        <v>15650</v>
      </c>
      <c r="B7472">
        <v>0</v>
      </c>
      <c r="C7472" s="1">
        <v>45925</v>
      </c>
      <c r="D7472" t="s">
        <v>2</v>
      </c>
      <c r="E7472" s="8" t="str">
        <f t="shared" si="126"/>
        <v>Blank</v>
      </c>
      <c r="F7472">
        <f>_xlfn.XLOOKUP(C7472,'Wk no''s'!B:B,'Wk no''s'!C:C,FALSE)</f>
        <v>39</v>
      </c>
    </row>
    <row r="7473" spans="1:6" x14ac:dyDescent="0.25">
      <c r="A7473" t="s">
        <v>15651</v>
      </c>
      <c r="B7473">
        <v>8</v>
      </c>
      <c r="C7473" s="1">
        <v>45925</v>
      </c>
      <c r="D7473" t="s">
        <v>2</v>
      </c>
      <c r="E7473" s="8" t="str">
        <f t="shared" si="126"/>
        <v>Not Blank</v>
      </c>
      <c r="F7473">
        <f>_xlfn.XLOOKUP(C7473,'Wk no''s'!B:B,'Wk no''s'!C:C,FALSE)</f>
        <v>39</v>
      </c>
    </row>
    <row r="7474" spans="1:6" x14ac:dyDescent="0.25">
      <c r="A7474" t="s">
        <v>15652</v>
      </c>
      <c r="B7474">
        <v>8</v>
      </c>
      <c r="C7474" s="1">
        <v>45925</v>
      </c>
      <c r="D7474" t="s">
        <v>2</v>
      </c>
      <c r="E7474" s="8" t="str">
        <f t="shared" si="126"/>
        <v>Not Blank</v>
      </c>
      <c r="F7474">
        <f>_xlfn.XLOOKUP(C7474,'Wk no''s'!B:B,'Wk no''s'!C:C,FALSE)</f>
        <v>39</v>
      </c>
    </row>
    <row r="7475" spans="1:6" x14ac:dyDescent="0.25">
      <c r="A7475" t="s">
        <v>15653</v>
      </c>
      <c r="C7475" s="1">
        <v>45925</v>
      </c>
      <c r="D7475" t="s">
        <v>2</v>
      </c>
      <c r="E7475" s="8" t="str">
        <f t="shared" si="126"/>
        <v>Blank</v>
      </c>
      <c r="F7475">
        <f>_xlfn.XLOOKUP(C7475,'Wk no''s'!B:B,'Wk no''s'!C:C,FALSE)</f>
        <v>39</v>
      </c>
    </row>
    <row r="7476" spans="1:6" x14ac:dyDescent="0.25">
      <c r="A7476" t="s">
        <v>15654</v>
      </c>
      <c r="C7476" s="1">
        <v>45924</v>
      </c>
      <c r="D7476" t="s">
        <v>2</v>
      </c>
      <c r="E7476" s="8" t="str">
        <f t="shared" si="126"/>
        <v>Blank</v>
      </c>
      <c r="F7476">
        <f>_xlfn.XLOOKUP(C7476,'Wk no''s'!B:B,'Wk no''s'!C:C,FALSE)</f>
        <v>39</v>
      </c>
    </row>
    <row r="7477" spans="1:6" x14ac:dyDescent="0.25">
      <c r="A7477" t="s">
        <v>15655</v>
      </c>
      <c r="B7477">
        <v>16</v>
      </c>
      <c r="C7477" s="1">
        <v>45925</v>
      </c>
      <c r="D7477" t="s">
        <v>2</v>
      </c>
      <c r="E7477" s="8" t="str">
        <f t="shared" si="126"/>
        <v>Not Blank</v>
      </c>
      <c r="F7477">
        <f>_xlfn.XLOOKUP(C7477,'Wk no''s'!B:B,'Wk no''s'!C:C,FALSE)</f>
        <v>39</v>
      </c>
    </row>
    <row r="7478" spans="1:6" x14ac:dyDescent="0.25">
      <c r="A7478" t="s">
        <v>15656</v>
      </c>
      <c r="B7478">
        <v>0</v>
      </c>
      <c r="C7478" s="1">
        <v>45925</v>
      </c>
      <c r="D7478" t="s">
        <v>2</v>
      </c>
      <c r="E7478" s="8" t="str">
        <f t="shared" ref="E7478:E7529" si="127">IF(B7478=0,"Blank","Not Blank")</f>
        <v>Blank</v>
      </c>
      <c r="F7478">
        <f>_xlfn.XLOOKUP(C7478,'Wk no''s'!B:B,'Wk no''s'!C:C,FALSE)</f>
        <v>39</v>
      </c>
    </row>
    <row r="7479" spans="1:6" x14ac:dyDescent="0.25">
      <c r="A7479" t="s">
        <v>15657</v>
      </c>
      <c r="C7479" s="1">
        <v>45925</v>
      </c>
      <c r="D7479" t="s">
        <v>2</v>
      </c>
      <c r="E7479" s="8" t="str">
        <f t="shared" si="127"/>
        <v>Blank</v>
      </c>
      <c r="F7479">
        <f>_xlfn.XLOOKUP(C7479,'Wk no''s'!B:B,'Wk no''s'!C:C,FALSE)</f>
        <v>39</v>
      </c>
    </row>
    <row r="7480" spans="1:6" x14ac:dyDescent="0.25">
      <c r="A7480" t="s">
        <v>15658</v>
      </c>
      <c r="C7480" s="1">
        <v>45925</v>
      </c>
      <c r="D7480" t="s">
        <v>2</v>
      </c>
      <c r="E7480" s="8" t="str">
        <f t="shared" si="127"/>
        <v>Blank</v>
      </c>
      <c r="F7480">
        <f>_xlfn.XLOOKUP(C7480,'Wk no''s'!B:B,'Wk no''s'!C:C,FALSE)</f>
        <v>39</v>
      </c>
    </row>
    <row r="7481" spans="1:6" x14ac:dyDescent="0.25">
      <c r="A7481" t="s">
        <v>15659</v>
      </c>
      <c r="C7481" s="1">
        <v>45925</v>
      </c>
      <c r="D7481" t="s">
        <v>2</v>
      </c>
      <c r="E7481" s="8" t="str">
        <f t="shared" si="127"/>
        <v>Blank</v>
      </c>
      <c r="F7481">
        <f>_xlfn.XLOOKUP(C7481,'Wk no''s'!B:B,'Wk no''s'!C:C,FALSE)</f>
        <v>39</v>
      </c>
    </row>
    <row r="7482" spans="1:6" x14ac:dyDescent="0.25">
      <c r="A7482" t="s">
        <v>15660</v>
      </c>
      <c r="B7482">
        <v>8</v>
      </c>
      <c r="C7482" s="1">
        <v>45926</v>
      </c>
      <c r="D7482" t="s">
        <v>2</v>
      </c>
      <c r="E7482" s="8" t="str">
        <f t="shared" si="127"/>
        <v>Not Blank</v>
      </c>
      <c r="F7482">
        <f>_xlfn.XLOOKUP(C7482,'Wk no''s'!B:B,'Wk no''s'!C:C,FALSE)</f>
        <v>39</v>
      </c>
    </row>
    <row r="7483" spans="1:6" x14ac:dyDescent="0.25">
      <c r="A7483" t="s">
        <v>15661</v>
      </c>
      <c r="B7483">
        <v>0</v>
      </c>
      <c r="C7483" s="1">
        <v>45925</v>
      </c>
      <c r="D7483" t="s">
        <v>2</v>
      </c>
      <c r="E7483" s="8" t="str">
        <f t="shared" si="127"/>
        <v>Blank</v>
      </c>
      <c r="F7483">
        <f>_xlfn.XLOOKUP(C7483,'Wk no''s'!B:B,'Wk no''s'!C:C,FALSE)</f>
        <v>39</v>
      </c>
    </row>
    <row r="7484" spans="1:6" x14ac:dyDescent="0.25">
      <c r="A7484" t="s">
        <v>15662</v>
      </c>
      <c r="B7484">
        <v>0</v>
      </c>
      <c r="C7484" s="1">
        <v>45925</v>
      </c>
      <c r="D7484" t="s">
        <v>2</v>
      </c>
      <c r="E7484" s="8" t="str">
        <f t="shared" si="127"/>
        <v>Blank</v>
      </c>
      <c r="F7484">
        <f>_xlfn.XLOOKUP(C7484,'Wk no''s'!B:B,'Wk no''s'!C:C,FALSE)</f>
        <v>39</v>
      </c>
    </row>
    <row r="7485" spans="1:6" x14ac:dyDescent="0.25">
      <c r="A7485" t="s">
        <v>15663</v>
      </c>
      <c r="C7485" s="1">
        <v>45925</v>
      </c>
      <c r="D7485" t="s">
        <v>2</v>
      </c>
      <c r="E7485" s="8" t="str">
        <f t="shared" si="127"/>
        <v>Blank</v>
      </c>
      <c r="F7485">
        <f>_xlfn.XLOOKUP(C7485,'Wk no''s'!B:B,'Wk no''s'!C:C,FALSE)</f>
        <v>39</v>
      </c>
    </row>
    <row r="7486" spans="1:6" x14ac:dyDescent="0.25">
      <c r="A7486" t="s">
        <v>15664</v>
      </c>
      <c r="C7486" s="1">
        <v>45925</v>
      </c>
      <c r="D7486" t="s">
        <v>2</v>
      </c>
      <c r="E7486" s="8" t="str">
        <f t="shared" si="127"/>
        <v>Blank</v>
      </c>
      <c r="F7486">
        <f>_xlfn.XLOOKUP(C7486,'Wk no''s'!B:B,'Wk no''s'!C:C,FALSE)</f>
        <v>39</v>
      </c>
    </row>
    <row r="7487" spans="1:6" x14ac:dyDescent="0.25">
      <c r="A7487" t="s">
        <v>15665</v>
      </c>
      <c r="C7487" s="1">
        <v>45925</v>
      </c>
      <c r="D7487" t="s">
        <v>2</v>
      </c>
      <c r="E7487" s="8" t="str">
        <f t="shared" si="127"/>
        <v>Blank</v>
      </c>
      <c r="F7487">
        <f>_xlfn.XLOOKUP(C7487,'Wk no''s'!B:B,'Wk no''s'!C:C,FALSE)</f>
        <v>39</v>
      </c>
    </row>
    <row r="7488" spans="1:6" x14ac:dyDescent="0.25">
      <c r="A7488" t="s">
        <v>15666</v>
      </c>
      <c r="B7488">
        <v>0</v>
      </c>
      <c r="C7488" s="1">
        <v>45925</v>
      </c>
      <c r="D7488" t="s">
        <v>2</v>
      </c>
      <c r="E7488" s="8" t="str">
        <f t="shared" si="127"/>
        <v>Blank</v>
      </c>
      <c r="F7488">
        <f>_xlfn.XLOOKUP(C7488,'Wk no''s'!B:B,'Wk no''s'!C:C,FALSE)</f>
        <v>39</v>
      </c>
    </row>
    <row r="7489" spans="1:6" x14ac:dyDescent="0.25">
      <c r="A7489" t="s">
        <v>15667</v>
      </c>
      <c r="C7489" s="1">
        <v>45925</v>
      </c>
      <c r="D7489" t="s">
        <v>2</v>
      </c>
      <c r="E7489" s="8" t="str">
        <f t="shared" si="127"/>
        <v>Blank</v>
      </c>
      <c r="F7489">
        <f>_xlfn.XLOOKUP(C7489,'Wk no''s'!B:B,'Wk no''s'!C:C,FALSE)</f>
        <v>39</v>
      </c>
    </row>
    <row r="7490" spans="1:6" x14ac:dyDescent="0.25">
      <c r="A7490" t="s">
        <v>15668</v>
      </c>
      <c r="C7490" s="1">
        <v>45925</v>
      </c>
      <c r="D7490" t="s">
        <v>2</v>
      </c>
      <c r="E7490" s="8" t="str">
        <f t="shared" si="127"/>
        <v>Blank</v>
      </c>
      <c r="F7490">
        <f>_xlfn.XLOOKUP(C7490,'Wk no''s'!B:B,'Wk no''s'!C:C,FALSE)</f>
        <v>39</v>
      </c>
    </row>
    <row r="7491" spans="1:6" x14ac:dyDescent="0.25">
      <c r="A7491" t="s">
        <v>15669</v>
      </c>
      <c r="B7491">
        <v>0</v>
      </c>
      <c r="C7491" s="1">
        <v>45925</v>
      </c>
      <c r="D7491" t="s">
        <v>2</v>
      </c>
      <c r="E7491" s="8" t="str">
        <f t="shared" si="127"/>
        <v>Blank</v>
      </c>
      <c r="F7491">
        <f>_xlfn.XLOOKUP(C7491,'Wk no''s'!B:B,'Wk no''s'!C:C,FALSE)</f>
        <v>39</v>
      </c>
    </row>
    <row r="7492" spans="1:6" x14ac:dyDescent="0.25">
      <c r="A7492" t="s">
        <v>15670</v>
      </c>
      <c r="C7492" s="1">
        <v>45925</v>
      </c>
      <c r="D7492" t="s">
        <v>2</v>
      </c>
      <c r="E7492" s="8" t="str">
        <f t="shared" si="127"/>
        <v>Blank</v>
      </c>
      <c r="F7492">
        <f>_xlfn.XLOOKUP(C7492,'Wk no''s'!B:B,'Wk no''s'!C:C,FALSE)</f>
        <v>39</v>
      </c>
    </row>
    <row r="7493" spans="1:6" x14ac:dyDescent="0.25">
      <c r="A7493" t="s">
        <v>15671</v>
      </c>
      <c r="C7493" s="1">
        <v>45925</v>
      </c>
      <c r="D7493" t="s">
        <v>2</v>
      </c>
      <c r="E7493" s="8" t="str">
        <f t="shared" si="127"/>
        <v>Blank</v>
      </c>
      <c r="F7493">
        <f>_xlfn.XLOOKUP(C7493,'Wk no''s'!B:B,'Wk no''s'!C:C,FALSE)</f>
        <v>39</v>
      </c>
    </row>
    <row r="7494" spans="1:6" x14ac:dyDescent="0.25">
      <c r="A7494" t="s">
        <v>15672</v>
      </c>
      <c r="C7494" s="1">
        <v>45925</v>
      </c>
      <c r="D7494" t="s">
        <v>2</v>
      </c>
      <c r="E7494" s="8" t="str">
        <f t="shared" si="127"/>
        <v>Blank</v>
      </c>
      <c r="F7494">
        <f>_xlfn.XLOOKUP(C7494,'Wk no''s'!B:B,'Wk no''s'!C:C,FALSE)</f>
        <v>39</v>
      </c>
    </row>
    <row r="7495" spans="1:6" x14ac:dyDescent="0.25">
      <c r="A7495" t="s">
        <v>15673</v>
      </c>
      <c r="C7495" s="1">
        <v>45925</v>
      </c>
      <c r="D7495" t="s">
        <v>2</v>
      </c>
      <c r="E7495" s="8" t="str">
        <f t="shared" si="127"/>
        <v>Blank</v>
      </c>
      <c r="F7495">
        <f>_xlfn.XLOOKUP(C7495,'Wk no''s'!B:B,'Wk no''s'!C:C,FALSE)</f>
        <v>39</v>
      </c>
    </row>
    <row r="7496" spans="1:6" x14ac:dyDescent="0.25">
      <c r="A7496" t="s">
        <v>15674</v>
      </c>
      <c r="B7496">
        <v>0</v>
      </c>
      <c r="C7496" s="1">
        <v>45925</v>
      </c>
      <c r="D7496" t="s">
        <v>2</v>
      </c>
      <c r="E7496" s="8" t="str">
        <f t="shared" si="127"/>
        <v>Blank</v>
      </c>
      <c r="F7496">
        <f>_xlfn.XLOOKUP(C7496,'Wk no''s'!B:B,'Wk no''s'!C:C,FALSE)</f>
        <v>39</v>
      </c>
    </row>
    <row r="7497" spans="1:6" x14ac:dyDescent="0.25">
      <c r="A7497" t="s">
        <v>15675</v>
      </c>
      <c r="C7497" s="1">
        <v>45925</v>
      </c>
      <c r="D7497" t="s">
        <v>2</v>
      </c>
      <c r="E7497" s="8" t="str">
        <f t="shared" si="127"/>
        <v>Blank</v>
      </c>
      <c r="F7497">
        <f>_xlfn.XLOOKUP(C7497,'Wk no''s'!B:B,'Wk no''s'!C:C,FALSE)</f>
        <v>39</v>
      </c>
    </row>
    <row r="7498" spans="1:6" x14ac:dyDescent="0.25">
      <c r="A7498" t="s">
        <v>15676</v>
      </c>
      <c r="C7498" s="1">
        <v>45926</v>
      </c>
      <c r="D7498" t="s">
        <v>2</v>
      </c>
      <c r="E7498" s="8" t="str">
        <f t="shared" si="127"/>
        <v>Blank</v>
      </c>
      <c r="F7498">
        <f>_xlfn.XLOOKUP(C7498,'Wk no''s'!B:B,'Wk no''s'!C:C,FALSE)</f>
        <v>39</v>
      </c>
    </row>
    <row r="7499" spans="1:6" x14ac:dyDescent="0.25">
      <c r="A7499" t="s">
        <v>15677</v>
      </c>
      <c r="B7499">
        <v>8</v>
      </c>
      <c r="C7499" s="1">
        <v>45926</v>
      </c>
      <c r="D7499" t="s">
        <v>2</v>
      </c>
      <c r="E7499" s="8" t="str">
        <f t="shared" si="127"/>
        <v>Not Blank</v>
      </c>
      <c r="F7499">
        <f>_xlfn.XLOOKUP(C7499,'Wk no''s'!B:B,'Wk no''s'!C:C,FALSE)</f>
        <v>39</v>
      </c>
    </row>
    <row r="7500" spans="1:6" x14ac:dyDescent="0.25">
      <c r="A7500" t="s">
        <v>15678</v>
      </c>
      <c r="B7500">
        <v>8</v>
      </c>
      <c r="C7500" s="1">
        <v>45926</v>
      </c>
      <c r="D7500" t="s">
        <v>2</v>
      </c>
      <c r="E7500" s="8" t="str">
        <f t="shared" si="127"/>
        <v>Not Blank</v>
      </c>
      <c r="F7500">
        <f>_xlfn.XLOOKUP(C7500,'Wk no''s'!B:B,'Wk no''s'!C:C,FALSE)</f>
        <v>39</v>
      </c>
    </row>
    <row r="7501" spans="1:6" x14ac:dyDescent="0.25">
      <c r="A7501" t="s">
        <v>15679</v>
      </c>
      <c r="C7501" s="1">
        <v>45925</v>
      </c>
      <c r="D7501" t="s">
        <v>2</v>
      </c>
      <c r="E7501" s="8" t="str">
        <f t="shared" si="127"/>
        <v>Blank</v>
      </c>
      <c r="F7501">
        <f>_xlfn.XLOOKUP(C7501,'Wk no''s'!B:B,'Wk no''s'!C:C,FALSE)</f>
        <v>39</v>
      </c>
    </row>
    <row r="7502" spans="1:6" x14ac:dyDescent="0.25">
      <c r="A7502" t="s">
        <v>15680</v>
      </c>
      <c r="B7502">
        <v>0</v>
      </c>
      <c r="C7502" s="1">
        <v>45926</v>
      </c>
      <c r="D7502" t="s">
        <v>2</v>
      </c>
      <c r="E7502" s="8" t="str">
        <f t="shared" si="127"/>
        <v>Blank</v>
      </c>
      <c r="F7502">
        <f>_xlfn.XLOOKUP(C7502,'Wk no''s'!B:B,'Wk no''s'!C:C,FALSE)</f>
        <v>39</v>
      </c>
    </row>
    <row r="7503" spans="1:6" x14ac:dyDescent="0.25">
      <c r="A7503" t="s">
        <v>15681</v>
      </c>
      <c r="B7503">
        <v>0</v>
      </c>
      <c r="C7503" s="1">
        <v>45926</v>
      </c>
      <c r="D7503" t="s">
        <v>2</v>
      </c>
      <c r="E7503" s="8" t="str">
        <f t="shared" si="127"/>
        <v>Blank</v>
      </c>
      <c r="F7503">
        <f>_xlfn.XLOOKUP(C7503,'Wk no''s'!B:B,'Wk no''s'!C:C,FALSE)</f>
        <v>39</v>
      </c>
    </row>
    <row r="7504" spans="1:6" x14ac:dyDescent="0.25">
      <c r="A7504" t="s">
        <v>15682</v>
      </c>
      <c r="C7504" s="1">
        <v>45926</v>
      </c>
      <c r="D7504" t="s">
        <v>2</v>
      </c>
      <c r="E7504" s="8" t="str">
        <f t="shared" si="127"/>
        <v>Blank</v>
      </c>
      <c r="F7504">
        <f>_xlfn.XLOOKUP(C7504,'Wk no''s'!B:B,'Wk no''s'!C:C,FALSE)</f>
        <v>39</v>
      </c>
    </row>
    <row r="7505" spans="1:6" x14ac:dyDescent="0.25">
      <c r="A7505" t="s">
        <v>15683</v>
      </c>
      <c r="B7505">
        <v>0</v>
      </c>
      <c r="C7505" s="1">
        <v>45926</v>
      </c>
      <c r="D7505" t="s">
        <v>2</v>
      </c>
      <c r="E7505" s="8" t="str">
        <f t="shared" si="127"/>
        <v>Blank</v>
      </c>
      <c r="F7505">
        <f>_xlfn.XLOOKUP(C7505,'Wk no''s'!B:B,'Wk no''s'!C:C,FALSE)</f>
        <v>39</v>
      </c>
    </row>
    <row r="7506" spans="1:6" x14ac:dyDescent="0.25">
      <c r="A7506" t="s">
        <v>15684</v>
      </c>
      <c r="C7506" s="1">
        <v>45926</v>
      </c>
      <c r="D7506" t="s">
        <v>2</v>
      </c>
      <c r="E7506" s="8" t="str">
        <f t="shared" si="127"/>
        <v>Blank</v>
      </c>
      <c r="F7506">
        <f>_xlfn.XLOOKUP(C7506,'Wk no''s'!B:B,'Wk no''s'!C:C,FALSE)</f>
        <v>39</v>
      </c>
    </row>
    <row r="7507" spans="1:6" x14ac:dyDescent="0.25">
      <c r="A7507" t="s">
        <v>15685</v>
      </c>
      <c r="B7507">
        <v>0</v>
      </c>
      <c r="C7507" s="1">
        <v>45926</v>
      </c>
      <c r="D7507" t="s">
        <v>2</v>
      </c>
      <c r="E7507" s="8" t="str">
        <f t="shared" si="127"/>
        <v>Blank</v>
      </c>
      <c r="F7507">
        <f>_xlfn.XLOOKUP(C7507,'Wk no''s'!B:B,'Wk no''s'!C:C,FALSE)</f>
        <v>39</v>
      </c>
    </row>
    <row r="7508" spans="1:6" x14ac:dyDescent="0.25">
      <c r="A7508" t="s">
        <v>15686</v>
      </c>
      <c r="B7508">
        <v>0</v>
      </c>
      <c r="C7508" s="1">
        <v>45926</v>
      </c>
      <c r="D7508" t="s">
        <v>2</v>
      </c>
      <c r="E7508" s="8" t="str">
        <f t="shared" si="127"/>
        <v>Blank</v>
      </c>
      <c r="F7508">
        <f>_xlfn.XLOOKUP(C7508,'Wk no''s'!B:B,'Wk no''s'!C:C,FALSE)</f>
        <v>39</v>
      </c>
    </row>
    <row r="7509" spans="1:6" x14ac:dyDescent="0.25">
      <c r="A7509" t="s">
        <v>15687</v>
      </c>
      <c r="C7509" s="1">
        <v>45926</v>
      </c>
      <c r="D7509" t="s">
        <v>2</v>
      </c>
      <c r="E7509" s="8" t="str">
        <f t="shared" si="127"/>
        <v>Blank</v>
      </c>
      <c r="F7509">
        <f>_xlfn.XLOOKUP(C7509,'Wk no''s'!B:B,'Wk no''s'!C:C,FALSE)</f>
        <v>39</v>
      </c>
    </row>
    <row r="7510" spans="1:6" x14ac:dyDescent="0.25">
      <c r="A7510" t="s">
        <v>15688</v>
      </c>
      <c r="B7510">
        <v>0</v>
      </c>
      <c r="C7510" s="1">
        <v>45926</v>
      </c>
      <c r="D7510" t="s">
        <v>2</v>
      </c>
      <c r="E7510" s="8" t="str">
        <f t="shared" si="127"/>
        <v>Blank</v>
      </c>
      <c r="F7510">
        <f>_xlfn.XLOOKUP(C7510,'Wk no''s'!B:B,'Wk no''s'!C:C,FALSE)</f>
        <v>39</v>
      </c>
    </row>
    <row r="7511" spans="1:6" x14ac:dyDescent="0.25">
      <c r="A7511" t="s">
        <v>15689</v>
      </c>
      <c r="B7511">
        <v>0</v>
      </c>
      <c r="C7511" s="1">
        <v>45926</v>
      </c>
      <c r="D7511" t="s">
        <v>2</v>
      </c>
      <c r="E7511" s="8" t="str">
        <f t="shared" si="127"/>
        <v>Blank</v>
      </c>
      <c r="F7511">
        <f>_xlfn.XLOOKUP(C7511,'Wk no''s'!B:B,'Wk no''s'!C:C,FALSE)</f>
        <v>39</v>
      </c>
    </row>
    <row r="7512" spans="1:6" x14ac:dyDescent="0.25">
      <c r="A7512" t="s">
        <v>15690</v>
      </c>
      <c r="C7512" s="1">
        <v>45926</v>
      </c>
      <c r="D7512" t="s">
        <v>2</v>
      </c>
      <c r="E7512" s="8" t="str">
        <f t="shared" si="127"/>
        <v>Blank</v>
      </c>
      <c r="F7512">
        <f>_xlfn.XLOOKUP(C7512,'Wk no''s'!B:B,'Wk no''s'!C:C,FALSE)</f>
        <v>39</v>
      </c>
    </row>
    <row r="7513" spans="1:6" x14ac:dyDescent="0.25">
      <c r="A7513" t="s">
        <v>15691</v>
      </c>
      <c r="C7513" s="1">
        <v>45926</v>
      </c>
      <c r="D7513" t="s">
        <v>2</v>
      </c>
      <c r="E7513" s="8" t="str">
        <f t="shared" si="127"/>
        <v>Blank</v>
      </c>
      <c r="F7513">
        <f>_xlfn.XLOOKUP(C7513,'Wk no''s'!B:B,'Wk no''s'!C:C,FALSE)</f>
        <v>39</v>
      </c>
    </row>
    <row r="7514" spans="1:6" x14ac:dyDescent="0.25">
      <c r="A7514" t="s">
        <v>15692</v>
      </c>
      <c r="C7514" s="1">
        <v>45926</v>
      </c>
      <c r="D7514" t="s">
        <v>2</v>
      </c>
      <c r="E7514" s="8" t="str">
        <f t="shared" si="127"/>
        <v>Blank</v>
      </c>
      <c r="F7514">
        <f>_xlfn.XLOOKUP(C7514,'Wk no''s'!B:B,'Wk no''s'!C:C,FALSE)</f>
        <v>39</v>
      </c>
    </row>
    <row r="7515" spans="1:6" x14ac:dyDescent="0.25">
      <c r="A7515" t="s">
        <v>15693</v>
      </c>
      <c r="C7515" s="1">
        <v>45926</v>
      </c>
      <c r="D7515" t="s">
        <v>2</v>
      </c>
      <c r="E7515" s="8" t="str">
        <f t="shared" si="127"/>
        <v>Blank</v>
      </c>
      <c r="F7515">
        <f>_xlfn.XLOOKUP(C7515,'Wk no''s'!B:B,'Wk no''s'!C:C,FALSE)</f>
        <v>39</v>
      </c>
    </row>
    <row r="7516" spans="1:6" x14ac:dyDescent="0.25">
      <c r="A7516" t="s">
        <v>15694</v>
      </c>
      <c r="B7516">
        <v>0</v>
      </c>
      <c r="C7516" s="1">
        <v>45926</v>
      </c>
      <c r="D7516" t="s">
        <v>2</v>
      </c>
      <c r="E7516" s="8" t="str">
        <f t="shared" si="127"/>
        <v>Blank</v>
      </c>
      <c r="F7516">
        <f>_xlfn.XLOOKUP(C7516,'Wk no''s'!B:B,'Wk no''s'!C:C,FALSE)</f>
        <v>39</v>
      </c>
    </row>
    <row r="7517" spans="1:6" x14ac:dyDescent="0.25">
      <c r="A7517" t="s">
        <v>15695</v>
      </c>
      <c r="C7517" s="1">
        <v>45926</v>
      </c>
      <c r="D7517" t="s">
        <v>2</v>
      </c>
      <c r="E7517" s="8" t="str">
        <f t="shared" si="127"/>
        <v>Blank</v>
      </c>
      <c r="F7517">
        <f>_xlfn.XLOOKUP(C7517,'Wk no''s'!B:B,'Wk no''s'!C:C,FALSE)</f>
        <v>39</v>
      </c>
    </row>
    <row r="7518" spans="1:6" x14ac:dyDescent="0.25">
      <c r="A7518" t="s">
        <v>15696</v>
      </c>
      <c r="B7518">
        <v>212</v>
      </c>
      <c r="C7518" s="1">
        <v>45926</v>
      </c>
      <c r="D7518" t="s">
        <v>11</v>
      </c>
      <c r="E7518" s="8" t="str">
        <f t="shared" si="127"/>
        <v>Not Blank</v>
      </c>
      <c r="F7518">
        <f>_xlfn.XLOOKUP(C7518,'Wk no''s'!B:B,'Wk no''s'!C:C,FALSE)</f>
        <v>39</v>
      </c>
    </row>
    <row r="7519" spans="1:6" x14ac:dyDescent="0.25">
      <c r="A7519" t="s">
        <v>15697</v>
      </c>
      <c r="B7519">
        <v>24</v>
      </c>
      <c r="C7519" s="1">
        <v>45924</v>
      </c>
      <c r="D7519" t="s">
        <v>11</v>
      </c>
      <c r="E7519" s="8" t="str">
        <f t="shared" si="127"/>
        <v>Not Blank</v>
      </c>
      <c r="F7519">
        <f>_xlfn.XLOOKUP(C7519,'Wk no''s'!B:B,'Wk no''s'!C:C,FALSE)</f>
        <v>39</v>
      </c>
    </row>
    <row r="7520" spans="1:6" x14ac:dyDescent="0.25">
      <c r="A7520" t="s">
        <v>15698</v>
      </c>
      <c r="B7520">
        <v>32</v>
      </c>
      <c r="C7520" s="1">
        <v>45923</v>
      </c>
      <c r="D7520" t="s">
        <v>11</v>
      </c>
      <c r="E7520" s="8" t="str">
        <f t="shared" si="127"/>
        <v>Not Blank</v>
      </c>
      <c r="F7520">
        <f>_xlfn.XLOOKUP(C7520,'Wk no''s'!B:B,'Wk no''s'!C:C,FALSE)</f>
        <v>39</v>
      </c>
    </row>
    <row r="7521" spans="1:6" x14ac:dyDescent="0.25">
      <c r="A7521" t="s">
        <v>15699</v>
      </c>
      <c r="B7521">
        <v>36</v>
      </c>
      <c r="C7521" s="1">
        <v>45926</v>
      </c>
      <c r="D7521" t="s">
        <v>11</v>
      </c>
      <c r="E7521" s="8" t="str">
        <f t="shared" si="127"/>
        <v>Not Blank</v>
      </c>
      <c r="F7521">
        <f>_xlfn.XLOOKUP(C7521,'Wk no''s'!B:B,'Wk no''s'!C:C,FALSE)</f>
        <v>39</v>
      </c>
    </row>
    <row r="7522" spans="1:6" x14ac:dyDescent="0.25">
      <c r="A7522" t="s">
        <v>15700</v>
      </c>
      <c r="B7522">
        <v>28</v>
      </c>
      <c r="C7522" s="1">
        <v>45926</v>
      </c>
      <c r="D7522" t="s">
        <v>11</v>
      </c>
      <c r="E7522" s="8" t="str">
        <f t="shared" si="127"/>
        <v>Not Blank</v>
      </c>
      <c r="F7522">
        <f>_xlfn.XLOOKUP(C7522,'Wk no''s'!B:B,'Wk no''s'!C:C,FALSE)</f>
        <v>39</v>
      </c>
    </row>
    <row r="7523" spans="1:6" x14ac:dyDescent="0.25">
      <c r="A7523" t="s">
        <v>15701</v>
      </c>
      <c r="B7523">
        <v>12</v>
      </c>
      <c r="C7523" s="1">
        <v>45925</v>
      </c>
      <c r="D7523" t="s">
        <v>11</v>
      </c>
      <c r="E7523" s="8" t="str">
        <f t="shared" si="127"/>
        <v>Not Blank</v>
      </c>
      <c r="F7523">
        <f>_xlfn.XLOOKUP(C7523,'Wk no''s'!B:B,'Wk no''s'!C:C,FALSE)</f>
        <v>39</v>
      </c>
    </row>
    <row r="7524" spans="1:6" x14ac:dyDescent="0.25">
      <c r="A7524" t="s">
        <v>15702</v>
      </c>
      <c r="C7524" s="1">
        <v>45923</v>
      </c>
      <c r="D7524" t="s">
        <v>11</v>
      </c>
      <c r="E7524" s="8" t="str">
        <f t="shared" si="127"/>
        <v>Blank</v>
      </c>
      <c r="F7524">
        <f>_xlfn.XLOOKUP(C7524,'Wk no''s'!B:B,'Wk no''s'!C:C,FALSE)</f>
        <v>39</v>
      </c>
    </row>
    <row r="7525" spans="1:6" x14ac:dyDescent="0.25">
      <c r="A7525" t="s">
        <v>15703</v>
      </c>
      <c r="B7525">
        <v>-4</v>
      </c>
      <c r="C7525" s="1">
        <v>45925</v>
      </c>
      <c r="D7525" t="s">
        <v>11</v>
      </c>
      <c r="E7525" s="8" t="str">
        <f t="shared" si="127"/>
        <v>Not Blank</v>
      </c>
      <c r="F7525">
        <f>_xlfn.XLOOKUP(C7525,'Wk no''s'!B:B,'Wk no''s'!C:C,FALSE)</f>
        <v>39</v>
      </c>
    </row>
    <row r="7526" spans="1:6" x14ac:dyDescent="0.25">
      <c r="A7526" t="s">
        <v>15704</v>
      </c>
      <c r="C7526" s="1">
        <v>45925</v>
      </c>
      <c r="D7526" t="s">
        <v>11</v>
      </c>
      <c r="E7526" s="8" t="str">
        <f t="shared" si="127"/>
        <v>Blank</v>
      </c>
      <c r="F7526">
        <f>_xlfn.XLOOKUP(C7526,'Wk no''s'!B:B,'Wk no''s'!C:C,FALSE)</f>
        <v>39</v>
      </c>
    </row>
    <row r="7527" spans="1:6" x14ac:dyDescent="0.25">
      <c r="A7527" t="s">
        <v>15705</v>
      </c>
      <c r="C7527" s="1">
        <v>45925</v>
      </c>
      <c r="D7527" t="s">
        <v>11</v>
      </c>
      <c r="E7527" s="8" t="str">
        <f t="shared" si="127"/>
        <v>Blank</v>
      </c>
      <c r="F7527">
        <f>_xlfn.XLOOKUP(C7527,'Wk no''s'!B:B,'Wk no''s'!C:C,FALSE)</f>
        <v>39</v>
      </c>
    </row>
    <row r="7528" spans="1:6" x14ac:dyDescent="0.25">
      <c r="A7528" t="s">
        <v>15935</v>
      </c>
      <c r="C7528" s="1">
        <v>45932</v>
      </c>
      <c r="D7528" t="s">
        <v>1</v>
      </c>
      <c r="E7528" s="8" t="str">
        <f t="shared" si="127"/>
        <v>Blank</v>
      </c>
      <c r="F7528">
        <f>_xlfn.XLOOKUP(C7528,'Wk no''s'!B:B,'Wk no''s'!C:C,FALSE)</f>
        <v>40</v>
      </c>
    </row>
    <row r="7529" spans="1:6" x14ac:dyDescent="0.25">
      <c r="A7529" t="s">
        <v>15936</v>
      </c>
      <c r="C7529" s="1">
        <v>45931</v>
      </c>
      <c r="D7529" t="s">
        <v>8</v>
      </c>
      <c r="E7529" s="8" t="str">
        <f t="shared" si="127"/>
        <v>Blank</v>
      </c>
      <c r="F7529">
        <f>_xlfn.XLOOKUP(C7529,'Wk no''s'!B:B,'Wk no''s'!C:C,FALSE)</f>
        <v>40</v>
      </c>
    </row>
    <row r="7530" spans="1:6" x14ac:dyDescent="0.25">
      <c r="A7530" t="s">
        <v>15937</v>
      </c>
      <c r="B7530">
        <v>8</v>
      </c>
      <c r="C7530" s="1">
        <v>45932</v>
      </c>
      <c r="D7530" t="s">
        <v>8</v>
      </c>
      <c r="E7530" s="8" t="str">
        <f t="shared" ref="E7530:E7593" si="128">IF(B7530=0,"Blank","Not Blank")</f>
        <v>Not Blank</v>
      </c>
      <c r="F7530">
        <f>_xlfn.XLOOKUP(C7530,'Wk no''s'!B:B,'Wk no''s'!C:C,FALSE)</f>
        <v>40</v>
      </c>
    </row>
    <row r="7531" spans="1:6" x14ac:dyDescent="0.25">
      <c r="A7531" t="s">
        <v>15938</v>
      </c>
      <c r="C7531" s="1">
        <v>45932</v>
      </c>
      <c r="D7531" t="s">
        <v>8</v>
      </c>
      <c r="E7531" s="8" t="str">
        <f t="shared" si="128"/>
        <v>Blank</v>
      </c>
      <c r="F7531">
        <f>_xlfn.XLOOKUP(C7531,'Wk no''s'!B:B,'Wk no''s'!C:C,FALSE)</f>
        <v>40</v>
      </c>
    </row>
    <row r="7532" spans="1:6" x14ac:dyDescent="0.25">
      <c r="A7532" t="s">
        <v>15939</v>
      </c>
      <c r="C7532" s="1">
        <v>45929</v>
      </c>
      <c r="D7532" t="s">
        <v>192</v>
      </c>
      <c r="E7532" s="8" t="str">
        <f t="shared" si="128"/>
        <v>Blank</v>
      </c>
      <c r="F7532">
        <f>_xlfn.XLOOKUP(C7532,'Wk no''s'!B:B,'Wk no''s'!C:C,FALSE)</f>
        <v>40</v>
      </c>
    </row>
    <row r="7533" spans="1:6" x14ac:dyDescent="0.25">
      <c r="A7533" t="s">
        <v>15940</v>
      </c>
      <c r="C7533" s="1">
        <v>45930</v>
      </c>
      <c r="D7533" t="s">
        <v>192</v>
      </c>
      <c r="E7533" s="8" t="str">
        <f t="shared" si="128"/>
        <v>Blank</v>
      </c>
      <c r="F7533">
        <f>_xlfn.XLOOKUP(C7533,'Wk no''s'!B:B,'Wk no''s'!C:C,FALSE)</f>
        <v>40</v>
      </c>
    </row>
    <row r="7534" spans="1:6" x14ac:dyDescent="0.25">
      <c r="A7534" t="s">
        <v>15941</v>
      </c>
      <c r="C7534" s="1">
        <v>45929</v>
      </c>
      <c r="D7534" t="s">
        <v>192</v>
      </c>
      <c r="E7534" s="8" t="str">
        <f t="shared" si="128"/>
        <v>Blank</v>
      </c>
      <c r="F7534">
        <f>_xlfn.XLOOKUP(C7534,'Wk no''s'!B:B,'Wk no''s'!C:C,FALSE)</f>
        <v>40</v>
      </c>
    </row>
    <row r="7535" spans="1:6" x14ac:dyDescent="0.25">
      <c r="A7535" t="s">
        <v>15942</v>
      </c>
      <c r="C7535" s="1">
        <v>45929</v>
      </c>
      <c r="D7535" t="s">
        <v>192</v>
      </c>
      <c r="E7535" s="8" t="str">
        <f t="shared" si="128"/>
        <v>Blank</v>
      </c>
      <c r="F7535">
        <f>_xlfn.XLOOKUP(C7535,'Wk no''s'!B:B,'Wk no''s'!C:C,FALSE)</f>
        <v>40</v>
      </c>
    </row>
    <row r="7536" spans="1:6" x14ac:dyDescent="0.25">
      <c r="A7536" t="s">
        <v>15943</v>
      </c>
      <c r="C7536" s="1">
        <v>45930</v>
      </c>
      <c r="D7536" t="s">
        <v>192</v>
      </c>
      <c r="E7536" s="8" t="str">
        <f t="shared" si="128"/>
        <v>Blank</v>
      </c>
      <c r="F7536">
        <f>_xlfn.XLOOKUP(C7536,'Wk no''s'!B:B,'Wk no''s'!C:C,FALSE)</f>
        <v>40</v>
      </c>
    </row>
    <row r="7537" spans="1:6" x14ac:dyDescent="0.25">
      <c r="A7537" t="s">
        <v>15944</v>
      </c>
      <c r="C7537" s="1">
        <v>45930</v>
      </c>
      <c r="D7537" t="s">
        <v>192</v>
      </c>
      <c r="E7537" s="8" t="str">
        <f t="shared" si="128"/>
        <v>Blank</v>
      </c>
      <c r="F7537">
        <f>_xlfn.XLOOKUP(C7537,'Wk no''s'!B:B,'Wk no''s'!C:C,FALSE)</f>
        <v>40</v>
      </c>
    </row>
    <row r="7538" spans="1:6" x14ac:dyDescent="0.25">
      <c r="A7538" t="s">
        <v>15945</v>
      </c>
      <c r="C7538" s="1">
        <v>45930</v>
      </c>
      <c r="D7538" t="s">
        <v>192</v>
      </c>
      <c r="E7538" s="8" t="str">
        <f t="shared" si="128"/>
        <v>Blank</v>
      </c>
      <c r="F7538">
        <f>_xlfn.XLOOKUP(C7538,'Wk no''s'!B:B,'Wk no''s'!C:C,FALSE)</f>
        <v>40</v>
      </c>
    </row>
    <row r="7539" spans="1:6" x14ac:dyDescent="0.25">
      <c r="A7539" t="s">
        <v>15946</v>
      </c>
      <c r="C7539" s="1">
        <v>45930</v>
      </c>
      <c r="D7539" t="s">
        <v>192</v>
      </c>
      <c r="E7539" s="8" t="str">
        <f t="shared" si="128"/>
        <v>Blank</v>
      </c>
      <c r="F7539">
        <f>_xlfn.XLOOKUP(C7539,'Wk no''s'!B:B,'Wk no''s'!C:C,FALSE)</f>
        <v>40</v>
      </c>
    </row>
    <row r="7540" spans="1:6" x14ac:dyDescent="0.25">
      <c r="A7540" t="s">
        <v>15947</v>
      </c>
      <c r="C7540" s="1">
        <v>45931</v>
      </c>
      <c r="D7540" t="s">
        <v>192</v>
      </c>
      <c r="E7540" s="8" t="str">
        <f t="shared" si="128"/>
        <v>Blank</v>
      </c>
      <c r="F7540">
        <f>_xlfn.XLOOKUP(C7540,'Wk no''s'!B:B,'Wk no''s'!C:C,FALSE)</f>
        <v>40</v>
      </c>
    </row>
    <row r="7541" spans="1:6" x14ac:dyDescent="0.25">
      <c r="A7541" t="s">
        <v>15948</v>
      </c>
      <c r="C7541" s="1">
        <v>45931</v>
      </c>
      <c r="D7541" t="s">
        <v>192</v>
      </c>
      <c r="E7541" s="8" t="str">
        <f t="shared" si="128"/>
        <v>Blank</v>
      </c>
      <c r="F7541">
        <f>_xlfn.XLOOKUP(C7541,'Wk no''s'!B:B,'Wk no''s'!C:C,FALSE)</f>
        <v>40</v>
      </c>
    </row>
    <row r="7542" spans="1:6" x14ac:dyDescent="0.25">
      <c r="A7542" t="s">
        <v>15949</v>
      </c>
      <c r="C7542" s="1">
        <v>45931</v>
      </c>
      <c r="D7542" t="s">
        <v>192</v>
      </c>
      <c r="E7542" s="8" t="str">
        <f t="shared" si="128"/>
        <v>Blank</v>
      </c>
      <c r="F7542">
        <f>_xlfn.XLOOKUP(C7542,'Wk no''s'!B:B,'Wk no''s'!C:C,FALSE)</f>
        <v>40</v>
      </c>
    </row>
    <row r="7543" spans="1:6" x14ac:dyDescent="0.25">
      <c r="A7543" t="s">
        <v>15950</v>
      </c>
      <c r="C7543" s="1">
        <v>45933</v>
      </c>
      <c r="D7543" t="s">
        <v>192</v>
      </c>
      <c r="E7543" s="8" t="str">
        <f t="shared" si="128"/>
        <v>Blank</v>
      </c>
      <c r="F7543">
        <f>_xlfn.XLOOKUP(C7543,'Wk no''s'!B:B,'Wk no''s'!C:C,FALSE)</f>
        <v>40</v>
      </c>
    </row>
    <row r="7544" spans="1:6" x14ac:dyDescent="0.25">
      <c r="A7544" t="s">
        <v>15951</v>
      </c>
      <c r="C7544" s="1">
        <v>45931</v>
      </c>
      <c r="D7544" t="s">
        <v>192</v>
      </c>
      <c r="E7544" s="8" t="str">
        <f t="shared" si="128"/>
        <v>Blank</v>
      </c>
      <c r="F7544">
        <f>_xlfn.XLOOKUP(C7544,'Wk no''s'!B:B,'Wk no''s'!C:C,FALSE)</f>
        <v>40</v>
      </c>
    </row>
    <row r="7545" spans="1:6" x14ac:dyDescent="0.25">
      <c r="A7545" t="s">
        <v>15952</v>
      </c>
      <c r="C7545" s="1">
        <v>45933</v>
      </c>
      <c r="D7545" t="s">
        <v>192</v>
      </c>
      <c r="E7545" s="8" t="str">
        <f t="shared" si="128"/>
        <v>Blank</v>
      </c>
      <c r="F7545">
        <f>_xlfn.XLOOKUP(C7545,'Wk no''s'!B:B,'Wk no''s'!C:C,FALSE)</f>
        <v>40</v>
      </c>
    </row>
    <row r="7546" spans="1:6" x14ac:dyDescent="0.25">
      <c r="A7546" t="s">
        <v>15953</v>
      </c>
      <c r="C7546" s="1">
        <v>45933</v>
      </c>
      <c r="D7546" t="s">
        <v>192</v>
      </c>
      <c r="E7546" s="8" t="str">
        <f t="shared" si="128"/>
        <v>Blank</v>
      </c>
      <c r="F7546">
        <f>_xlfn.XLOOKUP(C7546,'Wk no''s'!B:B,'Wk no''s'!C:C,FALSE)</f>
        <v>40</v>
      </c>
    </row>
    <row r="7547" spans="1:6" x14ac:dyDescent="0.25">
      <c r="A7547" t="s">
        <v>15954</v>
      </c>
      <c r="C7547" s="1">
        <v>45933</v>
      </c>
      <c r="D7547" t="s">
        <v>192</v>
      </c>
      <c r="E7547" s="8" t="str">
        <f t="shared" si="128"/>
        <v>Blank</v>
      </c>
      <c r="F7547">
        <f>_xlfn.XLOOKUP(C7547,'Wk no''s'!B:B,'Wk no''s'!C:C,FALSE)</f>
        <v>40</v>
      </c>
    </row>
    <row r="7548" spans="1:6" x14ac:dyDescent="0.25">
      <c r="A7548" t="s">
        <v>15955</v>
      </c>
      <c r="B7548">
        <v>128</v>
      </c>
      <c r="C7548" s="1">
        <v>45930</v>
      </c>
      <c r="D7548" t="s">
        <v>184</v>
      </c>
      <c r="E7548" s="8" t="str">
        <f t="shared" si="128"/>
        <v>Not Blank</v>
      </c>
      <c r="F7548">
        <f>_xlfn.XLOOKUP(C7548,'Wk no''s'!B:B,'Wk no''s'!C:C,FALSE)</f>
        <v>40</v>
      </c>
    </row>
    <row r="7549" spans="1:6" x14ac:dyDescent="0.25">
      <c r="A7549" t="s">
        <v>15559</v>
      </c>
      <c r="B7549">
        <v>96</v>
      </c>
      <c r="C7549" s="1">
        <v>45931</v>
      </c>
      <c r="D7549" t="s">
        <v>184</v>
      </c>
      <c r="E7549" s="8" t="str">
        <f t="shared" si="128"/>
        <v>Not Blank</v>
      </c>
      <c r="F7549">
        <f>_xlfn.XLOOKUP(C7549,'Wk no''s'!B:B,'Wk no''s'!C:C,FALSE)</f>
        <v>40</v>
      </c>
    </row>
    <row r="7550" spans="1:6" x14ac:dyDescent="0.25">
      <c r="A7550" t="s">
        <v>15956</v>
      </c>
      <c r="B7550">
        <v>80</v>
      </c>
      <c r="C7550" s="1">
        <v>45930</v>
      </c>
      <c r="D7550" t="s">
        <v>184</v>
      </c>
      <c r="E7550" s="8" t="str">
        <f t="shared" si="128"/>
        <v>Not Blank</v>
      </c>
      <c r="F7550">
        <f>_xlfn.XLOOKUP(C7550,'Wk no''s'!B:B,'Wk no''s'!C:C,FALSE)</f>
        <v>40</v>
      </c>
    </row>
    <row r="7551" spans="1:6" x14ac:dyDescent="0.25">
      <c r="A7551" t="s">
        <v>15957</v>
      </c>
      <c r="B7551">
        <v>64</v>
      </c>
      <c r="C7551" s="1">
        <v>45931</v>
      </c>
      <c r="D7551" t="s">
        <v>184</v>
      </c>
      <c r="E7551" s="8" t="str">
        <f t="shared" si="128"/>
        <v>Not Blank</v>
      </c>
      <c r="F7551">
        <f>_xlfn.XLOOKUP(C7551,'Wk no''s'!B:B,'Wk no''s'!C:C,FALSE)</f>
        <v>40</v>
      </c>
    </row>
    <row r="7552" spans="1:6" x14ac:dyDescent="0.25">
      <c r="A7552" t="s">
        <v>15958</v>
      </c>
      <c r="B7552">
        <v>0</v>
      </c>
      <c r="C7552" s="1">
        <v>45931</v>
      </c>
      <c r="D7552" t="s">
        <v>184</v>
      </c>
      <c r="E7552" s="8" t="str">
        <f t="shared" si="128"/>
        <v>Blank</v>
      </c>
      <c r="F7552">
        <f>_xlfn.XLOOKUP(C7552,'Wk no''s'!B:B,'Wk no''s'!C:C,FALSE)</f>
        <v>40</v>
      </c>
    </row>
    <row r="7553" spans="1:6" x14ac:dyDescent="0.25">
      <c r="A7553" t="s">
        <v>15959</v>
      </c>
      <c r="B7553">
        <v>128</v>
      </c>
      <c r="C7553" s="1">
        <v>45929</v>
      </c>
      <c r="D7553" t="s">
        <v>15</v>
      </c>
      <c r="E7553" s="8" t="str">
        <f t="shared" si="128"/>
        <v>Not Blank</v>
      </c>
      <c r="F7553">
        <f>_xlfn.XLOOKUP(C7553,'Wk no''s'!B:B,'Wk no''s'!C:C,FALSE)</f>
        <v>40</v>
      </c>
    </row>
    <row r="7554" spans="1:6" x14ac:dyDescent="0.25">
      <c r="A7554" t="s">
        <v>15961</v>
      </c>
      <c r="B7554">
        <v>56</v>
      </c>
      <c r="C7554" s="1">
        <v>45930</v>
      </c>
      <c r="D7554" t="s">
        <v>15</v>
      </c>
      <c r="E7554" s="8" t="str">
        <f t="shared" si="128"/>
        <v>Not Blank</v>
      </c>
      <c r="F7554">
        <f>_xlfn.XLOOKUP(C7554,'Wk no''s'!B:B,'Wk no''s'!C:C,FALSE)</f>
        <v>40</v>
      </c>
    </row>
    <row r="7555" spans="1:6" x14ac:dyDescent="0.25">
      <c r="A7555" t="s">
        <v>15962</v>
      </c>
      <c r="B7555">
        <v>31</v>
      </c>
      <c r="C7555" s="1">
        <v>45930</v>
      </c>
      <c r="D7555" t="s">
        <v>15</v>
      </c>
      <c r="E7555" s="8" t="str">
        <f t="shared" si="128"/>
        <v>Not Blank</v>
      </c>
      <c r="F7555">
        <f>_xlfn.XLOOKUP(C7555,'Wk no''s'!B:B,'Wk no''s'!C:C,FALSE)</f>
        <v>40</v>
      </c>
    </row>
    <row r="7556" spans="1:6" x14ac:dyDescent="0.25">
      <c r="A7556" t="s">
        <v>15963</v>
      </c>
      <c r="B7556">
        <v>31</v>
      </c>
      <c r="C7556" s="1">
        <v>45930</v>
      </c>
      <c r="D7556" t="s">
        <v>15</v>
      </c>
      <c r="E7556" s="8" t="str">
        <f t="shared" si="128"/>
        <v>Not Blank</v>
      </c>
      <c r="F7556">
        <f>_xlfn.XLOOKUP(C7556,'Wk no''s'!B:B,'Wk no''s'!C:C,FALSE)</f>
        <v>40</v>
      </c>
    </row>
    <row r="7557" spans="1:6" x14ac:dyDescent="0.25">
      <c r="A7557" t="s">
        <v>15964</v>
      </c>
      <c r="B7557">
        <v>8</v>
      </c>
      <c r="C7557" s="1">
        <v>45929</v>
      </c>
      <c r="D7557" t="s">
        <v>15</v>
      </c>
      <c r="E7557" s="8" t="str">
        <f t="shared" si="128"/>
        <v>Not Blank</v>
      </c>
      <c r="F7557">
        <f>_xlfn.XLOOKUP(C7557,'Wk no''s'!B:B,'Wk no''s'!C:C,FALSE)</f>
        <v>40</v>
      </c>
    </row>
    <row r="7558" spans="1:6" x14ac:dyDescent="0.25">
      <c r="A7558" t="s">
        <v>15965</v>
      </c>
      <c r="B7558">
        <v>16</v>
      </c>
      <c r="C7558" s="1">
        <v>45930</v>
      </c>
      <c r="D7558" t="s">
        <v>15</v>
      </c>
      <c r="E7558" s="8" t="str">
        <f t="shared" si="128"/>
        <v>Not Blank</v>
      </c>
      <c r="F7558">
        <f>_xlfn.XLOOKUP(C7558,'Wk no''s'!B:B,'Wk no''s'!C:C,FALSE)</f>
        <v>40</v>
      </c>
    </row>
    <row r="7559" spans="1:6" x14ac:dyDescent="0.25">
      <c r="A7559" t="s">
        <v>15966</v>
      </c>
      <c r="B7559">
        <v>0</v>
      </c>
      <c r="C7559" s="1">
        <v>45930</v>
      </c>
      <c r="D7559" t="s">
        <v>15</v>
      </c>
      <c r="E7559" s="8" t="str">
        <f t="shared" si="128"/>
        <v>Blank</v>
      </c>
      <c r="F7559">
        <f>_xlfn.XLOOKUP(C7559,'Wk no''s'!B:B,'Wk no''s'!C:C,FALSE)</f>
        <v>40</v>
      </c>
    </row>
    <row r="7560" spans="1:6" x14ac:dyDescent="0.25">
      <c r="A7560" t="s">
        <v>15967</v>
      </c>
      <c r="B7560">
        <v>8</v>
      </c>
      <c r="C7560" s="1">
        <v>45933</v>
      </c>
      <c r="D7560" t="s">
        <v>15</v>
      </c>
      <c r="E7560" s="8" t="str">
        <f t="shared" si="128"/>
        <v>Not Blank</v>
      </c>
      <c r="F7560">
        <f>_xlfn.XLOOKUP(C7560,'Wk no''s'!B:B,'Wk no''s'!C:C,FALSE)</f>
        <v>40</v>
      </c>
    </row>
    <row r="7561" spans="1:6" x14ac:dyDescent="0.25">
      <c r="A7561" t="s">
        <v>15968</v>
      </c>
      <c r="C7561" s="1">
        <v>45933</v>
      </c>
      <c r="D7561" t="s">
        <v>15</v>
      </c>
      <c r="E7561" s="8" t="str">
        <f t="shared" si="128"/>
        <v>Blank</v>
      </c>
      <c r="F7561">
        <f>_xlfn.XLOOKUP(C7561,'Wk no''s'!B:B,'Wk no''s'!C:C,FALSE)</f>
        <v>40</v>
      </c>
    </row>
    <row r="7562" spans="1:6" x14ac:dyDescent="0.25">
      <c r="A7562" t="s">
        <v>15969</v>
      </c>
      <c r="B7562">
        <v>0</v>
      </c>
      <c r="C7562" s="1">
        <v>45932</v>
      </c>
      <c r="D7562" t="s">
        <v>15</v>
      </c>
      <c r="E7562" s="8" t="str">
        <f t="shared" si="128"/>
        <v>Blank</v>
      </c>
      <c r="F7562">
        <f>_xlfn.XLOOKUP(C7562,'Wk no''s'!B:B,'Wk no''s'!C:C,FALSE)</f>
        <v>40</v>
      </c>
    </row>
    <row r="7563" spans="1:6" x14ac:dyDescent="0.25">
      <c r="A7563" t="s">
        <v>15970</v>
      </c>
      <c r="B7563">
        <v>232</v>
      </c>
      <c r="C7563" s="1">
        <v>45930</v>
      </c>
      <c r="D7563" t="s">
        <v>2</v>
      </c>
      <c r="E7563" s="8" t="str">
        <f t="shared" si="128"/>
        <v>Not Blank</v>
      </c>
      <c r="F7563">
        <f>_xlfn.XLOOKUP(C7563,'Wk no''s'!B:B,'Wk no''s'!C:C,FALSE)</f>
        <v>40</v>
      </c>
    </row>
    <row r="7564" spans="1:6" x14ac:dyDescent="0.25">
      <c r="A7564" t="s">
        <v>15971</v>
      </c>
      <c r="B7564">
        <v>56</v>
      </c>
      <c r="C7564" s="1">
        <v>45933</v>
      </c>
      <c r="D7564" t="s">
        <v>2</v>
      </c>
      <c r="E7564" s="8" t="str">
        <f t="shared" si="128"/>
        <v>Not Blank</v>
      </c>
      <c r="F7564">
        <f>_xlfn.XLOOKUP(C7564,'Wk no''s'!B:B,'Wk no''s'!C:C,FALSE)</f>
        <v>40</v>
      </c>
    </row>
    <row r="7565" spans="1:6" x14ac:dyDescent="0.25">
      <c r="A7565" t="s">
        <v>15972</v>
      </c>
      <c r="B7565">
        <v>24</v>
      </c>
      <c r="C7565" s="1">
        <v>45932</v>
      </c>
      <c r="D7565" t="s">
        <v>2</v>
      </c>
      <c r="E7565" s="8" t="str">
        <f t="shared" si="128"/>
        <v>Not Blank</v>
      </c>
      <c r="F7565">
        <f>_xlfn.XLOOKUP(C7565,'Wk no''s'!B:B,'Wk no''s'!C:C,FALSE)</f>
        <v>40</v>
      </c>
    </row>
    <row r="7566" spans="1:6" x14ac:dyDescent="0.25">
      <c r="A7566" t="s">
        <v>15973</v>
      </c>
      <c r="B7566">
        <v>24</v>
      </c>
      <c r="C7566" s="1">
        <v>45929</v>
      </c>
      <c r="D7566" t="s">
        <v>2</v>
      </c>
      <c r="E7566" s="8" t="str">
        <f t="shared" si="128"/>
        <v>Not Blank</v>
      </c>
      <c r="F7566">
        <f>_xlfn.XLOOKUP(C7566,'Wk no''s'!B:B,'Wk no''s'!C:C,FALSE)</f>
        <v>40</v>
      </c>
    </row>
    <row r="7567" spans="1:6" x14ac:dyDescent="0.25">
      <c r="A7567" t="s">
        <v>15974</v>
      </c>
      <c r="C7567" s="1">
        <v>45933</v>
      </c>
      <c r="D7567" t="s">
        <v>2</v>
      </c>
      <c r="E7567" s="8" t="str">
        <f t="shared" si="128"/>
        <v>Blank</v>
      </c>
      <c r="F7567">
        <f>_xlfn.XLOOKUP(C7567,'Wk no''s'!B:B,'Wk no''s'!C:C,FALSE)</f>
        <v>40</v>
      </c>
    </row>
    <row r="7568" spans="1:6" x14ac:dyDescent="0.25">
      <c r="A7568" t="s">
        <v>15975</v>
      </c>
      <c r="B7568">
        <v>32</v>
      </c>
      <c r="C7568" s="1">
        <v>45931</v>
      </c>
      <c r="D7568" t="s">
        <v>2</v>
      </c>
      <c r="E7568" s="8" t="str">
        <f t="shared" si="128"/>
        <v>Not Blank</v>
      </c>
      <c r="F7568">
        <f>_xlfn.XLOOKUP(C7568,'Wk no''s'!B:B,'Wk no''s'!C:C,FALSE)</f>
        <v>40</v>
      </c>
    </row>
    <row r="7569" spans="1:6" x14ac:dyDescent="0.25">
      <c r="A7569" t="s">
        <v>15976</v>
      </c>
      <c r="C7569" s="1">
        <v>45930</v>
      </c>
      <c r="D7569" t="s">
        <v>2</v>
      </c>
      <c r="E7569" s="8" t="str">
        <f t="shared" si="128"/>
        <v>Blank</v>
      </c>
      <c r="F7569">
        <f>_xlfn.XLOOKUP(C7569,'Wk no''s'!B:B,'Wk no''s'!C:C,FALSE)</f>
        <v>40</v>
      </c>
    </row>
    <row r="7570" spans="1:6" x14ac:dyDescent="0.25">
      <c r="A7570" t="s">
        <v>15977</v>
      </c>
      <c r="B7570">
        <v>8</v>
      </c>
      <c r="C7570" s="1">
        <v>45929</v>
      </c>
      <c r="D7570" t="s">
        <v>2</v>
      </c>
      <c r="E7570" s="8" t="str">
        <f t="shared" si="128"/>
        <v>Not Blank</v>
      </c>
      <c r="F7570">
        <f>_xlfn.XLOOKUP(C7570,'Wk no''s'!B:B,'Wk no''s'!C:C,FALSE)</f>
        <v>40</v>
      </c>
    </row>
    <row r="7571" spans="1:6" x14ac:dyDescent="0.25">
      <c r="A7571" t="s">
        <v>15978</v>
      </c>
      <c r="B7571">
        <v>0</v>
      </c>
      <c r="C7571" s="1">
        <v>45929</v>
      </c>
      <c r="D7571" t="s">
        <v>2</v>
      </c>
      <c r="E7571" s="8" t="str">
        <f t="shared" si="128"/>
        <v>Blank</v>
      </c>
      <c r="F7571">
        <f>_xlfn.XLOOKUP(C7571,'Wk no''s'!B:B,'Wk no''s'!C:C,FALSE)</f>
        <v>40</v>
      </c>
    </row>
    <row r="7572" spans="1:6" x14ac:dyDescent="0.25">
      <c r="A7572" t="s">
        <v>15979</v>
      </c>
      <c r="B7572">
        <v>32</v>
      </c>
      <c r="C7572" s="1">
        <v>45933</v>
      </c>
      <c r="D7572" t="s">
        <v>2</v>
      </c>
      <c r="E7572" s="8" t="str">
        <f t="shared" si="128"/>
        <v>Not Blank</v>
      </c>
      <c r="F7572">
        <f>_xlfn.XLOOKUP(C7572,'Wk no''s'!B:B,'Wk no''s'!C:C,FALSE)</f>
        <v>40</v>
      </c>
    </row>
    <row r="7573" spans="1:6" x14ac:dyDescent="0.25">
      <c r="A7573" t="s">
        <v>15980</v>
      </c>
      <c r="B7573">
        <v>16</v>
      </c>
      <c r="C7573" s="1">
        <v>45931</v>
      </c>
      <c r="D7573" t="s">
        <v>2</v>
      </c>
      <c r="E7573" s="8" t="str">
        <f t="shared" si="128"/>
        <v>Not Blank</v>
      </c>
      <c r="F7573">
        <f>_xlfn.XLOOKUP(C7573,'Wk no''s'!B:B,'Wk no''s'!C:C,FALSE)</f>
        <v>40</v>
      </c>
    </row>
    <row r="7574" spans="1:6" x14ac:dyDescent="0.25">
      <c r="A7574" t="s">
        <v>15981</v>
      </c>
      <c r="C7574" s="1">
        <v>45929</v>
      </c>
      <c r="D7574" t="s">
        <v>2</v>
      </c>
      <c r="E7574" s="8" t="str">
        <f t="shared" si="128"/>
        <v>Blank</v>
      </c>
      <c r="F7574">
        <f>_xlfn.XLOOKUP(C7574,'Wk no''s'!B:B,'Wk no''s'!C:C,FALSE)</f>
        <v>40</v>
      </c>
    </row>
    <row r="7575" spans="1:6" x14ac:dyDescent="0.25">
      <c r="A7575" t="s">
        <v>15982</v>
      </c>
      <c r="C7575" s="1">
        <v>45929</v>
      </c>
      <c r="D7575" t="s">
        <v>2</v>
      </c>
      <c r="E7575" s="8" t="str">
        <f t="shared" si="128"/>
        <v>Blank</v>
      </c>
      <c r="F7575">
        <f>_xlfn.XLOOKUP(C7575,'Wk no''s'!B:B,'Wk no''s'!C:C,FALSE)</f>
        <v>40</v>
      </c>
    </row>
    <row r="7576" spans="1:6" x14ac:dyDescent="0.25">
      <c r="A7576" t="s">
        <v>15983</v>
      </c>
      <c r="C7576" s="1">
        <v>45929</v>
      </c>
      <c r="D7576" t="s">
        <v>2</v>
      </c>
      <c r="E7576" s="8" t="str">
        <f t="shared" si="128"/>
        <v>Blank</v>
      </c>
      <c r="F7576">
        <f>_xlfn.XLOOKUP(C7576,'Wk no''s'!B:B,'Wk no''s'!C:C,FALSE)</f>
        <v>40</v>
      </c>
    </row>
    <row r="7577" spans="1:6" x14ac:dyDescent="0.25">
      <c r="A7577" t="s">
        <v>15984</v>
      </c>
      <c r="C7577" s="1">
        <v>45929</v>
      </c>
      <c r="D7577" t="s">
        <v>2</v>
      </c>
      <c r="E7577" s="8" t="str">
        <f t="shared" si="128"/>
        <v>Blank</v>
      </c>
      <c r="F7577">
        <f>_xlfn.XLOOKUP(C7577,'Wk no''s'!B:B,'Wk no''s'!C:C,FALSE)</f>
        <v>40</v>
      </c>
    </row>
    <row r="7578" spans="1:6" x14ac:dyDescent="0.25">
      <c r="A7578" t="s">
        <v>15985</v>
      </c>
      <c r="C7578" s="1">
        <v>45929</v>
      </c>
      <c r="D7578" t="s">
        <v>2</v>
      </c>
      <c r="E7578" s="8" t="str">
        <f t="shared" si="128"/>
        <v>Blank</v>
      </c>
      <c r="F7578">
        <f>_xlfn.XLOOKUP(C7578,'Wk no''s'!B:B,'Wk no''s'!C:C,FALSE)</f>
        <v>40</v>
      </c>
    </row>
    <row r="7579" spans="1:6" x14ac:dyDescent="0.25">
      <c r="A7579" t="s">
        <v>15986</v>
      </c>
      <c r="B7579">
        <v>-8</v>
      </c>
      <c r="C7579" s="1">
        <v>45929</v>
      </c>
      <c r="D7579" t="s">
        <v>2</v>
      </c>
      <c r="E7579" s="8" t="str">
        <f t="shared" si="128"/>
        <v>Not Blank</v>
      </c>
      <c r="F7579">
        <f>_xlfn.XLOOKUP(C7579,'Wk no''s'!B:B,'Wk no''s'!C:C,FALSE)</f>
        <v>40</v>
      </c>
    </row>
    <row r="7580" spans="1:6" x14ac:dyDescent="0.25">
      <c r="A7580" t="s">
        <v>15987</v>
      </c>
      <c r="B7580">
        <v>0</v>
      </c>
      <c r="C7580" s="1">
        <v>45929</v>
      </c>
      <c r="D7580" t="s">
        <v>2</v>
      </c>
      <c r="E7580" s="8" t="str">
        <f t="shared" si="128"/>
        <v>Blank</v>
      </c>
      <c r="F7580">
        <f>_xlfn.XLOOKUP(C7580,'Wk no''s'!B:B,'Wk no''s'!C:C,FALSE)</f>
        <v>40</v>
      </c>
    </row>
    <row r="7581" spans="1:6" x14ac:dyDescent="0.25">
      <c r="A7581" t="s">
        <v>15988</v>
      </c>
      <c r="C7581" s="1">
        <v>45929</v>
      </c>
      <c r="D7581" t="s">
        <v>2</v>
      </c>
      <c r="E7581" s="8" t="str">
        <f t="shared" si="128"/>
        <v>Blank</v>
      </c>
      <c r="F7581">
        <f>_xlfn.XLOOKUP(C7581,'Wk no''s'!B:B,'Wk no''s'!C:C,FALSE)</f>
        <v>40</v>
      </c>
    </row>
    <row r="7582" spans="1:6" x14ac:dyDescent="0.25">
      <c r="A7582" t="s">
        <v>15989</v>
      </c>
      <c r="C7582" s="1">
        <v>45929</v>
      </c>
      <c r="D7582" t="s">
        <v>2</v>
      </c>
      <c r="E7582" s="8" t="str">
        <f t="shared" si="128"/>
        <v>Blank</v>
      </c>
      <c r="F7582">
        <f>_xlfn.XLOOKUP(C7582,'Wk no''s'!B:B,'Wk no''s'!C:C,FALSE)</f>
        <v>40</v>
      </c>
    </row>
    <row r="7583" spans="1:6" x14ac:dyDescent="0.25">
      <c r="A7583" t="s">
        <v>15990</v>
      </c>
      <c r="C7583" s="1">
        <v>45929</v>
      </c>
      <c r="D7583" t="s">
        <v>2</v>
      </c>
      <c r="E7583" s="8" t="str">
        <f t="shared" si="128"/>
        <v>Blank</v>
      </c>
      <c r="F7583">
        <f>_xlfn.XLOOKUP(C7583,'Wk no''s'!B:B,'Wk no''s'!C:C,FALSE)</f>
        <v>40</v>
      </c>
    </row>
    <row r="7584" spans="1:6" x14ac:dyDescent="0.25">
      <c r="A7584" t="s">
        <v>15991</v>
      </c>
      <c r="B7584">
        <v>8</v>
      </c>
      <c r="C7584" s="1">
        <v>45930</v>
      </c>
      <c r="D7584" t="s">
        <v>2</v>
      </c>
      <c r="E7584" s="8" t="str">
        <f t="shared" si="128"/>
        <v>Not Blank</v>
      </c>
      <c r="F7584">
        <f>_xlfn.XLOOKUP(C7584,'Wk no''s'!B:B,'Wk no''s'!C:C,FALSE)</f>
        <v>40</v>
      </c>
    </row>
    <row r="7585" spans="1:6" x14ac:dyDescent="0.25">
      <c r="A7585" t="s">
        <v>15992</v>
      </c>
      <c r="C7585" s="1">
        <v>45929</v>
      </c>
      <c r="D7585" t="s">
        <v>2</v>
      </c>
      <c r="E7585" s="8" t="str">
        <f t="shared" si="128"/>
        <v>Blank</v>
      </c>
      <c r="F7585">
        <f>_xlfn.XLOOKUP(C7585,'Wk no''s'!B:B,'Wk no''s'!C:C,FALSE)</f>
        <v>40</v>
      </c>
    </row>
    <row r="7586" spans="1:6" x14ac:dyDescent="0.25">
      <c r="A7586" t="s">
        <v>15993</v>
      </c>
      <c r="C7586" s="1">
        <v>45929</v>
      </c>
      <c r="D7586" t="s">
        <v>2</v>
      </c>
      <c r="E7586" s="8" t="str">
        <f t="shared" si="128"/>
        <v>Blank</v>
      </c>
      <c r="F7586">
        <f>_xlfn.XLOOKUP(C7586,'Wk no''s'!B:B,'Wk no''s'!C:C,FALSE)</f>
        <v>40</v>
      </c>
    </row>
    <row r="7587" spans="1:6" x14ac:dyDescent="0.25">
      <c r="A7587" t="s">
        <v>15994</v>
      </c>
      <c r="B7587">
        <v>16</v>
      </c>
      <c r="C7587" s="1">
        <v>45931</v>
      </c>
      <c r="D7587" t="s">
        <v>2</v>
      </c>
      <c r="E7587" s="8" t="str">
        <f t="shared" si="128"/>
        <v>Not Blank</v>
      </c>
      <c r="F7587">
        <f>_xlfn.XLOOKUP(C7587,'Wk no''s'!B:B,'Wk no''s'!C:C,FALSE)</f>
        <v>40</v>
      </c>
    </row>
    <row r="7588" spans="1:6" x14ac:dyDescent="0.25">
      <c r="A7588" t="s">
        <v>15995</v>
      </c>
      <c r="C7588" s="1">
        <v>45929</v>
      </c>
      <c r="D7588" t="s">
        <v>2</v>
      </c>
      <c r="E7588" s="8" t="str">
        <f t="shared" si="128"/>
        <v>Blank</v>
      </c>
      <c r="F7588">
        <f>_xlfn.XLOOKUP(C7588,'Wk no''s'!B:B,'Wk no''s'!C:C,FALSE)</f>
        <v>40</v>
      </c>
    </row>
    <row r="7589" spans="1:6" x14ac:dyDescent="0.25">
      <c r="A7589" t="s">
        <v>15996</v>
      </c>
      <c r="C7589" s="1">
        <v>45929</v>
      </c>
      <c r="D7589" t="s">
        <v>2</v>
      </c>
      <c r="E7589" s="8" t="str">
        <f t="shared" si="128"/>
        <v>Blank</v>
      </c>
      <c r="F7589">
        <f>_xlfn.XLOOKUP(C7589,'Wk no''s'!B:B,'Wk no''s'!C:C,FALSE)</f>
        <v>40</v>
      </c>
    </row>
    <row r="7590" spans="1:6" x14ac:dyDescent="0.25">
      <c r="A7590" t="s">
        <v>15997</v>
      </c>
      <c r="C7590" s="1">
        <v>45933</v>
      </c>
      <c r="D7590" t="s">
        <v>2</v>
      </c>
      <c r="E7590" s="8" t="str">
        <f t="shared" si="128"/>
        <v>Blank</v>
      </c>
      <c r="F7590">
        <f>_xlfn.XLOOKUP(C7590,'Wk no''s'!B:B,'Wk no''s'!C:C,FALSE)</f>
        <v>40</v>
      </c>
    </row>
    <row r="7591" spans="1:6" x14ac:dyDescent="0.25">
      <c r="A7591" t="s">
        <v>15998</v>
      </c>
      <c r="B7591">
        <v>0</v>
      </c>
      <c r="C7591" s="1">
        <v>45930</v>
      </c>
      <c r="D7591" t="s">
        <v>2</v>
      </c>
      <c r="E7591" s="8" t="str">
        <f t="shared" si="128"/>
        <v>Blank</v>
      </c>
      <c r="F7591">
        <f>_xlfn.XLOOKUP(C7591,'Wk no''s'!B:B,'Wk no''s'!C:C,FALSE)</f>
        <v>40</v>
      </c>
    </row>
    <row r="7592" spans="1:6" x14ac:dyDescent="0.25">
      <c r="A7592" t="s">
        <v>15999</v>
      </c>
      <c r="B7592">
        <v>0</v>
      </c>
      <c r="C7592" s="1">
        <v>45929</v>
      </c>
      <c r="D7592" t="s">
        <v>2</v>
      </c>
      <c r="E7592" s="8" t="str">
        <f t="shared" si="128"/>
        <v>Blank</v>
      </c>
      <c r="F7592">
        <f>_xlfn.XLOOKUP(C7592,'Wk no''s'!B:B,'Wk no''s'!C:C,FALSE)</f>
        <v>40</v>
      </c>
    </row>
    <row r="7593" spans="1:6" x14ac:dyDescent="0.25">
      <c r="A7593" t="s">
        <v>16000</v>
      </c>
      <c r="B7593">
        <v>0</v>
      </c>
      <c r="C7593" s="1">
        <v>45930</v>
      </c>
      <c r="D7593" t="s">
        <v>2</v>
      </c>
      <c r="E7593" s="8" t="str">
        <f t="shared" si="128"/>
        <v>Blank</v>
      </c>
      <c r="F7593">
        <f>_xlfn.XLOOKUP(C7593,'Wk no''s'!B:B,'Wk no''s'!C:C,FALSE)</f>
        <v>40</v>
      </c>
    </row>
    <row r="7594" spans="1:6" x14ac:dyDescent="0.25">
      <c r="A7594" t="s">
        <v>16001</v>
      </c>
      <c r="B7594">
        <v>0</v>
      </c>
      <c r="C7594" s="1">
        <v>45930</v>
      </c>
      <c r="D7594" t="s">
        <v>2</v>
      </c>
      <c r="E7594" s="8" t="str">
        <f t="shared" ref="E7594:E7657" si="129">IF(B7594=0,"Blank","Not Blank")</f>
        <v>Blank</v>
      </c>
      <c r="F7594">
        <f>_xlfn.XLOOKUP(C7594,'Wk no''s'!B:B,'Wk no''s'!C:C,FALSE)</f>
        <v>40</v>
      </c>
    </row>
    <row r="7595" spans="1:6" x14ac:dyDescent="0.25">
      <c r="A7595" t="s">
        <v>16002</v>
      </c>
      <c r="B7595">
        <v>0</v>
      </c>
      <c r="C7595" s="1">
        <v>45930</v>
      </c>
      <c r="D7595" t="s">
        <v>2</v>
      </c>
      <c r="E7595" s="8" t="str">
        <f t="shared" si="129"/>
        <v>Blank</v>
      </c>
      <c r="F7595">
        <f>_xlfn.XLOOKUP(C7595,'Wk no''s'!B:B,'Wk no''s'!C:C,FALSE)</f>
        <v>40</v>
      </c>
    </row>
    <row r="7596" spans="1:6" x14ac:dyDescent="0.25">
      <c r="A7596" t="s">
        <v>16003</v>
      </c>
      <c r="B7596">
        <v>0</v>
      </c>
      <c r="C7596" s="1">
        <v>45930</v>
      </c>
      <c r="D7596" t="s">
        <v>2</v>
      </c>
      <c r="E7596" s="8" t="str">
        <f t="shared" si="129"/>
        <v>Blank</v>
      </c>
      <c r="F7596">
        <f>_xlfn.XLOOKUP(C7596,'Wk no''s'!B:B,'Wk no''s'!C:C,FALSE)</f>
        <v>40</v>
      </c>
    </row>
    <row r="7597" spans="1:6" x14ac:dyDescent="0.25">
      <c r="A7597" t="s">
        <v>16004</v>
      </c>
      <c r="B7597">
        <v>16</v>
      </c>
      <c r="C7597" s="1">
        <v>45932</v>
      </c>
      <c r="D7597" t="s">
        <v>2</v>
      </c>
      <c r="E7597" s="8" t="str">
        <f t="shared" si="129"/>
        <v>Not Blank</v>
      </c>
      <c r="F7597">
        <f>_xlfn.XLOOKUP(C7597,'Wk no''s'!B:B,'Wk no''s'!C:C,FALSE)</f>
        <v>40</v>
      </c>
    </row>
    <row r="7598" spans="1:6" x14ac:dyDescent="0.25">
      <c r="A7598" t="s">
        <v>16005</v>
      </c>
      <c r="C7598" s="1">
        <v>45930</v>
      </c>
      <c r="D7598" t="s">
        <v>2</v>
      </c>
      <c r="E7598" s="8" t="str">
        <f t="shared" si="129"/>
        <v>Blank</v>
      </c>
      <c r="F7598">
        <f>_xlfn.XLOOKUP(C7598,'Wk no''s'!B:B,'Wk no''s'!C:C,FALSE)</f>
        <v>40</v>
      </c>
    </row>
    <row r="7599" spans="1:6" x14ac:dyDescent="0.25">
      <c r="A7599" t="s">
        <v>16006</v>
      </c>
      <c r="C7599" s="1">
        <v>45930</v>
      </c>
      <c r="D7599" t="s">
        <v>2</v>
      </c>
      <c r="E7599" s="8" t="str">
        <f t="shared" si="129"/>
        <v>Blank</v>
      </c>
      <c r="F7599">
        <f>_xlfn.XLOOKUP(C7599,'Wk no''s'!B:B,'Wk no''s'!C:C,FALSE)</f>
        <v>40</v>
      </c>
    </row>
    <row r="7600" spans="1:6" x14ac:dyDescent="0.25">
      <c r="A7600" t="s">
        <v>16007</v>
      </c>
      <c r="B7600">
        <v>0</v>
      </c>
      <c r="C7600" s="1">
        <v>45930</v>
      </c>
      <c r="D7600" t="s">
        <v>2</v>
      </c>
      <c r="E7600" s="8" t="str">
        <f t="shared" si="129"/>
        <v>Blank</v>
      </c>
      <c r="F7600">
        <f>_xlfn.XLOOKUP(C7600,'Wk no''s'!B:B,'Wk no''s'!C:C,FALSE)</f>
        <v>40</v>
      </c>
    </row>
    <row r="7601" spans="1:6" x14ac:dyDescent="0.25">
      <c r="A7601" t="s">
        <v>16008</v>
      </c>
      <c r="C7601" s="1">
        <v>45930</v>
      </c>
      <c r="D7601" t="s">
        <v>2</v>
      </c>
      <c r="E7601" s="8" t="str">
        <f t="shared" si="129"/>
        <v>Blank</v>
      </c>
      <c r="F7601">
        <f>_xlfn.XLOOKUP(C7601,'Wk no''s'!B:B,'Wk no''s'!C:C,FALSE)</f>
        <v>40</v>
      </c>
    </row>
    <row r="7602" spans="1:6" x14ac:dyDescent="0.25">
      <c r="A7602" t="s">
        <v>16009</v>
      </c>
      <c r="C7602" s="1">
        <v>45930</v>
      </c>
      <c r="D7602" t="s">
        <v>2</v>
      </c>
      <c r="E7602" s="8" t="str">
        <f t="shared" si="129"/>
        <v>Blank</v>
      </c>
      <c r="F7602">
        <f>_xlfn.XLOOKUP(C7602,'Wk no''s'!B:B,'Wk no''s'!C:C,FALSE)</f>
        <v>40</v>
      </c>
    </row>
    <row r="7603" spans="1:6" x14ac:dyDescent="0.25">
      <c r="A7603" t="s">
        <v>16010</v>
      </c>
      <c r="B7603">
        <v>0</v>
      </c>
      <c r="C7603" s="1">
        <v>45930</v>
      </c>
      <c r="D7603" t="s">
        <v>2</v>
      </c>
      <c r="E7603" s="8" t="str">
        <f t="shared" si="129"/>
        <v>Blank</v>
      </c>
      <c r="F7603">
        <f>_xlfn.XLOOKUP(C7603,'Wk no''s'!B:B,'Wk no''s'!C:C,FALSE)</f>
        <v>40</v>
      </c>
    </row>
    <row r="7604" spans="1:6" x14ac:dyDescent="0.25">
      <c r="A7604" t="s">
        <v>16011</v>
      </c>
      <c r="C7604" s="1">
        <v>45930</v>
      </c>
      <c r="D7604" t="s">
        <v>2</v>
      </c>
      <c r="E7604" s="8" t="str">
        <f t="shared" si="129"/>
        <v>Blank</v>
      </c>
      <c r="F7604">
        <f>_xlfn.XLOOKUP(C7604,'Wk no''s'!B:B,'Wk no''s'!C:C,FALSE)</f>
        <v>40</v>
      </c>
    </row>
    <row r="7605" spans="1:6" x14ac:dyDescent="0.25">
      <c r="A7605" t="s">
        <v>16012</v>
      </c>
      <c r="B7605">
        <v>0</v>
      </c>
      <c r="C7605" s="1">
        <v>45931</v>
      </c>
      <c r="D7605" t="s">
        <v>2</v>
      </c>
      <c r="E7605" s="8" t="str">
        <f t="shared" si="129"/>
        <v>Blank</v>
      </c>
      <c r="F7605">
        <f>_xlfn.XLOOKUP(C7605,'Wk no''s'!B:B,'Wk no''s'!C:C,FALSE)</f>
        <v>40</v>
      </c>
    </row>
    <row r="7606" spans="1:6" x14ac:dyDescent="0.25">
      <c r="A7606" t="s">
        <v>16013</v>
      </c>
      <c r="B7606">
        <v>16</v>
      </c>
      <c r="C7606" s="1">
        <v>45932</v>
      </c>
      <c r="D7606" t="s">
        <v>2</v>
      </c>
      <c r="E7606" s="8" t="str">
        <f t="shared" si="129"/>
        <v>Not Blank</v>
      </c>
      <c r="F7606">
        <f>_xlfn.XLOOKUP(C7606,'Wk no''s'!B:B,'Wk no''s'!C:C,FALSE)</f>
        <v>40</v>
      </c>
    </row>
    <row r="7607" spans="1:6" x14ac:dyDescent="0.25">
      <c r="A7607" t="s">
        <v>16014</v>
      </c>
      <c r="C7607" s="1">
        <v>45930</v>
      </c>
      <c r="D7607" t="s">
        <v>2</v>
      </c>
      <c r="E7607" s="8" t="str">
        <f t="shared" si="129"/>
        <v>Blank</v>
      </c>
      <c r="F7607">
        <f>_xlfn.XLOOKUP(C7607,'Wk no''s'!B:B,'Wk no''s'!C:C,FALSE)</f>
        <v>40</v>
      </c>
    </row>
    <row r="7608" spans="1:6" x14ac:dyDescent="0.25">
      <c r="A7608" t="s">
        <v>16015</v>
      </c>
      <c r="C7608" s="1">
        <v>45930</v>
      </c>
      <c r="D7608" t="s">
        <v>2</v>
      </c>
      <c r="E7608" s="8" t="str">
        <f t="shared" si="129"/>
        <v>Blank</v>
      </c>
      <c r="F7608">
        <f>_xlfn.XLOOKUP(C7608,'Wk no''s'!B:B,'Wk no''s'!C:C,FALSE)</f>
        <v>40</v>
      </c>
    </row>
    <row r="7609" spans="1:6" x14ac:dyDescent="0.25">
      <c r="A7609" t="s">
        <v>16016</v>
      </c>
      <c r="C7609" s="1">
        <v>45930</v>
      </c>
      <c r="D7609" t="s">
        <v>2</v>
      </c>
      <c r="E7609" s="8" t="str">
        <f t="shared" si="129"/>
        <v>Blank</v>
      </c>
      <c r="F7609">
        <f>_xlfn.XLOOKUP(C7609,'Wk no''s'!B:B,'Wk no''s'!C:C,FALSE)</f>
        <v>40</v>
      </c>
    </row>
    <row r="7610" spans="1:6" x14ac:dyDescent="0.25">
      <c r="A7610" t="s">
        <v>16017</v>
      </c>
      <c r="C7610" s="1">
        <v>45930</v>
      </c>
      <c r="D7610" t="s">
        <v>2</v>
      </c>
      <c r="E7610" s="8" t="str">
        <f t="shared" si="129"/>
        <v>Blank</v>
      </c>
      <c r="F7610">
        <f>_xlfn.XLOOKUP(C7610,'Wk no''s'!B:B,'Wk no''s'!C:C,FALSE)</f>
        <v>40</v>
      </c>
    </row>
    <row r="7611" spans="1:6" x14ac:dyDescent="0.25">
      <c r="A7611" t="s">
        <v>16018</v>
      </c>
      <c r="C7611" s="1">
        <v>45930</v>
      </c>
      <c r="D7611" t="s">
        <v>2</v>
      </c>
      <c r="E7611" s="8" t="str">
        <f t="shared" si="129"/>
        <v>Blank</v>
      </c>
      <c r="F7611">
        <f>_xlfn.XLOOKUP(C7611,'Wk no''s'!B:B,'Wk no''s'!C:C,FALSE)</f>
        <v>40</v>
      </c>
    </row>
    <row r="7612" spans="1:6" x14ac:dyDescent="0.25">
      <c r="A7612" t="s">
        <v>16019</v>
      </c>
      <c r="B7612">
        <v>0</v>
      </c>
      <c r="C7612" s="1">
        <v>45930</v>
      </c>
      <c r="D7612" t="s">
        <v>2</v>
      </c>
      <c r="E7612" s="8" t="str">
        <f t="shared" si="129"/>
        <v>Blank</v>
      </c>
      <c r="F7612">
        <f>_xlfn.XLOOKUP(C7612,'Wk no''s'!B:B,'Wk no''s'!C:C,FALSE)</f>
        <v>40</v>
      </c>
    </row>
    <row r="7613" spans="1:6" x14ac:dyDescent="0.25">
      <c r="A7613" t="s">
        <v>16020</v>
      </c>
      <c r="B7613">
        <v>0</v>
      </c>
      <c r="C7613" s="1">
        <v>45930</v>
      </c>
      <c r="D7613" t="s">
        <v>2</v>
      </c>
      <c r="E7613" s="8" t="str">
        <f t="shared" si="129"/>
        <v>Blank</v>
      </c>
      <c r="F7613">
        <f>_xlfn.XLOOKUP(C7613,'Wk no''s'!B:B,'Wk no''s'!C:C,FALSE)</f>
        <v>40</v>
      </c>
    </row>
    <row r="7614" spans="1:6" x14ac:dyDescent="0.25">
      <c r="A7614" t="s">
        <v>16021</v>
      </c>
      <c r="C7614" s="1">
        <v>45930</v>
      </c>
      <c r="D7614" t="s">
        <v>2</v>
      </c>
      <c r="E7614" s="8" t="str">
        <f t="shared" si="129"/>
        <v>Blank</v>
      </c>
      <c r="F7614">
        <f>_xlfn.XLOOKUP(C7614,'Wk no''s'!B:B,'Wk no''s'!C:C,FALSE)</f>
        <v>40</v>
      </c>
    </row>
    <row r="7615" spans="1:6" x14ac:dyDescent="0.25">
      <c r="A7615" t="s">
        <v>16022</v>
      </c>
      <c r="B7615">
        <v>16</v>
      </c>
      <c r="C7615" s="1">
        <v>45931</v>
      </c>
      <c r="D7615" t="s">
        <v>2</v>
      </c>
      <c r="E7615" s="8" t="str">
        <f t="shared" si="129"/>
        <v>Not Blank</v>
      </c>
      <c r="F7615">
        <f>_xlfn.XLOOKUP(C7615,'Wk no''s'!B:B,'Wk no''s'!C:C,FALSE)</f>
        <v>40</v>
      </c>
    </row>
    <row r="7616" spans="1:6" x14ac:dyDescent="0.25">
      <c r="A7616" t="s">
        <v>16023</v>
      </c>
      <c r="C7616" s="1">
        <v>45931</v>
      </c>
      <c r="D7616" t="s">
        <v>2</v>
      </c>
      <c r="E7616" s="8" t="str">
        <f t="shared" si="129"/>
        <v>Blank</v>
      </c>
      <c r="F7616">
        <f>_xlfn.XLOOKUP(C7616,'Wk no''s'!B:B,'Wk no''s'!C:C,FALSE)</f>
        <v>40</v>
      </c>
    </row>
    <row r="7617" spans="1:6" x14ac:dyDescent="0.25">
      <c r="A7617" t="s">
        <v>16024</v>
      </c>
      <c r="C7617" s="1">
        <v>45931</v>
      </c>
      <c r="D7617" t="s">
        <v>2</v>
      </c>
      <c r="E7617" s="8" t="str">
        <f t="shared" si="129"/>
        <v>Blank</v>
      </c>
      <c r="F7617">
        <f>_xlfn.XLOOKUP(C7617,'Wk no''s'!B:B,'Wk no''s'!C:C,FALSE)</f>
        <v>40</v>
      </c>
    </row>
    <row r="7618" spans="1:6" x14ac:dyDescent="0.25">
      <c r="A7618" t="s">
        <v>16025</v>
      </c>
      <c r="B7618">
        <v>0</v>
      </c>
      <c r="C7618" s="1">
        <v>45931</v>
      </c>
      <c r="D7618" t="s">
        <v>2</v>
      </c>
      <c r="E7618" s="8" t="str">
        <f t="shared" si="129"/>
        <v>Blank</v>
      </c>
      <c r="F7618">
        <f>_xlfn.XLOOKUP(C7618,'Wk no''s'!B:B,'Wk no''s'!C:C,FALSE)</f>
        <v>40</v>
      </c>
    </row>
    <row r="7619" spans="1:6" x14ac:dyDescent="0.25">
      <c r="A7619" t="s">
        <v>16026</v>
      </c>
      <c r="B7619">
        <v>0</v>
      </c>
      <c r="C7619" s="1">
        <v>45931</v>
      </c>
      <c r="D7619" t="s">
        <v>2</v>
      </c>
      <c r="E7619" s="8" t="str">
        <f t="shared" si="129"/>
        <v>Blank</v>
      </c>
      <c r="F7619">
        <f>_xlfn.XLOOKUP(C7619,'Wk no''s'!B:B,'Wk no''s'!C:C,FALSE)</f>
        <v>40</v>
      </c>
    </row>
    <row r="7620" spans="1:6" x14ac:dyDescent="0.25">
      <c r="A7620" t="s">
        <v>16027</v>
      </c>
      <c r="B7620">
        <v>8</v>
      </c>
      <c r="C7620" s="1">
        <v>45932</v>
      </c>
      <c r="D7620" t="s">
        <v>2</v>
      </c>
      <c r="E7620" s="8" t="str">
        <f t="shared" si="129"/>
        <v>Not Blank</v>
      </c>
      <c r="F7620">
        <f>_xlfn.XLOOKUP(C7620,'Wk no''s'!B:B,'Wk no''s'!C:C,FALSE)</f>
        <v>40</v>
      </c>
    </row>
    <row r="7621" spans="1:6" x14ac:dyDescent="0.25">
      <c r="A7621" t="s">
        <v>16028</v>
      </c>
      <c r="B7621">
        <v>0</v>
      </c>
      <c r="C7621" s="1">
        <v>45931</v>
      </c>
      <c r="D7621" t="s">
        <v>2</v>
      </c>
      <c r="E7621" s="8" t="str">
        <f t="shared" si="129"/>
        <v>Blank</v>
      </c>
      <c r="F7621">
        <f>_xlfn.XLOOKUP(C7621,'Wk no''s'!B:B,'Wk no''s'!C:C,FALSE)</f>
        <v>40</v>
      </c>
    </row>
    <row r="7622" spans="1:6" x14ac:dyDescent="0.25">
      <c r="A7622" t="s">
        <v>16029</v>
      </c>
      <c r="C7622" s="1">
        <v>45931</v>
      </c>
      <c r="D7622" t="s">
        <v>2</v>
      </c>
      <c r="E7622" s="8" t="str">
        <f t="shared" si="129"/>
        <v>Blank</v>
      </c>
      <c r="F7622">
        <f>_xlfn.XLOOKUP(C7622,'Wk no''s'!B:B,'Wk no''s'!C:C,FALSE)</f>
        <v>40</v>
      </c>
    </row>
    <row r="7623" spans="1:6" x14ac:dyDescent="0.25">
      <c r="A7623" t="s">
        <v>16030</v>
      </c>
      <c r="C7623" s="1">
        <v>45931</v>
      </c>
      <c r="D7623" t="s">
        <v>2</v>
      </c>
      <c r="E7623" s="8" t="str">
        <f t="shared" si="129"/>
        <v>Blank</v>
      </c>
      <c r="F7623">
        <f>_xlfn.XLOOKUP(C7623,'Wk no''s'!B:B,'Wk no''s'!C:C,FALSE)</f>
        <v>40</v>
      </c>
    </row>
    <row r="7624" spans="1:6" x14ac:dyDescent="0.25">
      <c r="A7624" t="s">
        <v>16031</v>
      </c>
      <c r="B7624">
        <v>0</v>
      </c>
      <c r="C7624" s="1">
        <v>45931</v>
      </c>
      <c r="D7624" t="s">
        <v>2</v>
      </c>
      <c r="E7624" s="8" t="str">
        <f t="shared" si="129"/>
        <v>Blank</v>
      </c>
      <c r="F7624">
        <f>_xlfn.XLOOKUP(C7624,'Wk no''s'!B:B,'Wk no''s'!C:C,FALSE)</f>
        <v>40</v>
      </c>
    </row>
    <row r="7625" spans="1:6" x14ac:dyDescent="0.25">
      <c r="A7625" t="s">
        <v>16032</v>
      </c>
      <c r="B7625">
        <v>0</v>
      </c>
      <c r="C7625" s="1">
        <v>45931</v>
      </c>
      <c r="D7625" t="s">
        <v>2</v>
      </c>
      <c r="E7625" s="8" t="str">
        <f t="shared" si="129"/>
        <v>Blank</v>
      </c>
      <c r="F7625">
        <f>_xlfn.XLOOKUP(C7625,'Wk no''s'!B:B,'Wk no''s'!C:C,FALSE)</f>
        <v>40</v>
      </c>
    </row>
    <row r="7626" spans="1:6" x14ac:dyDescent="0.25">
      <c r="A7626" t="s">
        <v>16033</v>
      </c>
      <c r="B7626">
        <v>8</v>
      </c>
      <c r="C7626" s="1">
        <v>45932</v>
      </c>
      <c r="D7626" t="s">
        <v>2</v>
      </c>
      <c r="E7626" s="8" t="str">
        <f t="shared" si="129"/>
        <v>Not Blank</v>
      </c>
      <c r="F7626">
        <f>_xlfn.XLOOKUP(C7626,'Wk no''s'!B:B,'Wk no''s'!C:C,FALSE)</f>
        <v>40</v>
      </c>
    </row>
    <row r="7627" spans="1:6" x14ac:dyDescent="0.25">
      <c r="A7627" t="s">
        <v>16034</v>
      </c>
      <c r="C7627" s="1">
        <v>45931</v>
      </c>
      <c r="D7627" t="s">
        <v>2</v>
      </c>
      <c r="E7627" s="8" t="str">
        <f t="shared" si="129"/>
        <v>Blank</v>
      </c>
      <c r="F7627">
        <f>_xlfn.XLOOKUP(C7627,'Wk no''s'!B:B,'Wk no''s'!C:C,FALSE)</f>
        <v>40</v>
      </c>
    </row>
    <row r="7628" spans="1:6" x14ac:dyDescent="0.25">
      <c r="A7628" t="s">
        <v>16035</v>
      </c>
      <c r="B7628">
        <v>8</v>
      </c>
      <c r="C7628" s="1">
        <v>45932</v>
      </c>
      <c r="D7628" t="s">
        <v>2</v>
      </c>
      <c r="E7628" s="8" t="str">
        <f t="shared" si="129"/>
        <v>Not Blank</v>
      </c>
      <c r="F7628">
        <f>_xlfn.XLOOKUP(C7628,'Wk no''s'!B:B,'Wk no''s'!C:C,FALSE)</f>
        <v>40</v>
      </c>
    </row>
    <row r="7629" spans="1:6" x14ac:dyDescent="0.25">
      <c r="A7629" t="s">
        <v>16036</v>
      </c>
      <c r="C7629" s="1">
        <v>45931</v>
      </c>
      <c r="D7629" t="s">
        <v>2</v>
      </c>
      <c r="E7629" s="8" t="str">
        <f t="shared" si="129"/>
        <v>Blank</v>
      </c>
      <c r="F7629">
        <f>_xlfn.XLOOKUP(C7629,'Wk no''s'!B:B,'Wk no''s'!C:C,FALSE)</f>
        <v>40</v>
      </c>
    </row>
    <row r="7630" spans="1:6" x14ac:dyDescent="0.25">
      <c r="A7630" t="s">
        <v>16037</v>
      </c>
      <c r="C7630" s="1">
        <v>45931</v>
      </c>
      <c r="D7630" t="s">
        <v>2</v>
      </c>
      <c r="E7630" s="8" t="str">
        <f t="shared" si="129"/>
        <v>Blank</v>
      </c>
      <c r="F7630">
        <f>_xlfn.XLOOKUP(C7630,'Wk no''s'!B:B,'Wk no''s'!C:C,FALSE)</f>
        <v>40</v>
      </c>
    </row>
    <row r="7631" spans="1:6" x14ac:dyDescent="0.25">
      <c r="A7631" t="s">
        <v>16038</v>
      </c>
      <c r="B7631">
        <v>16</v>
      </c>
      <c r="C7631" s="1">
        <v>45933</v>
      </c>
      <c r="D7631" t="s">
        <v>2</v>
      </c>
      <c r="E7631" s="8" t="str">
        <f t="shared" si="129"/>
        <v>Not Blank</v>
      </c>
      <c r="F7631">
        <f>_xlfn.XLOOKUP(C7631,'Wk no''s'!B:B,'Wk no''s'!C:C,FALSE)</f>
        <v>40</v>
      </c>
    </row>
    <row r="7632" spans="1:6" x14ac:dyDescent="0.25">
      <c r="A7632" t="s">
        <v>16039</v>
      </c>
      <c r="B7632">
        <v>0</v>
      </c>
      <c r="C7632" s="1">
        <v>45931</v>
      </c>
      <c r="D7632" t="s">
        <v>2</v>
      </c>
      <c r="E7632" s="8" t="str">
        <f t="shared" si="129"/>
        <v>Blank</v>
      </c>
      <c r="F7632">
        <f>_xlfn.XLOOKUP(C7632,'Wk no''s'!B:B,'Wk no''s'!C:C,FALSE)</f>
        <v>40</v>
      </c>
    </row>
    <row r="7633" spans="1:6" x14ac:dyDescent="0.25">
      <c r="A7633" t="s">
        <v>16040</v>
      </c>
      <c r="B7633">
        <v>0</v>
      </c>
      <c r="C7633" s="1">
        <v>45931</v>
      </c>
      <c r="D7633" t="s">
        <v>2</v>
      </c>
      <c r="E7633" s="8" t="str">
        <f t="shared" si="129"/>
        <v>Blank</v>
      </c>
      <c r="F7633">
        <f>_xlfn.XLOOKUP(C7633,'Wk no''s'!B:B,'Wk no''s'!C:C,FALSE)</f>
        <v>40</v>
      </c>
    </row>
    <row r="7634" spans="1:6" x14ac:dyDescent="0.25">
      <c r="A7634" t="s">
        <v>16041</v>
      </c>
      <c r="C7634" s="1">
        <v>45931</v>
      </c>
      <c r="D7634" t="s">
        <v>2</v>
      </c>
      <c r="E7634" s="8" t="str">
        <f t="shared" si="129"/>
        <v>Blank</v>
      </c>
      <c r="F7634">
        <f>_xlfn.XLOOKUP(C7634,'Wk no''s'!B:B,'Wk no''s'!C:C,FALSE)</f>
        <v>40</v>
      </c>
    </row>
    <row r="7635" spans="1:6" x14ac:dyDescent="0.25">
      <c r="A7635" t="s">
        <v>16042</v>
      </c>
      <c r="B7635">
        <v>0</v>
      </c>
      <c r="C7635" s="1">
        <v>45931</v>
      </c>
      <c r="D7635" t="s">
        <v>2</v>
      </c>
      <c r="E7635" s="8" t="str">
        <f t="shared" si="129"/>
        <v>Blank</v>
      </c>
      <c r="F7635">
        <f>_xlfn.XLOOKUP(C7635,'Wk no''s'!B:B,'Wk no''s'!C:C,FALSE)</f>
        <v>40</v>
      </c>
    </row>
    <row r="7636" spans="1:6" x14ac:dyDescent="0.25">
      <c r="A7636" t="s">
        <v>16043</v>
      </c>
      <c r="B7636">
        <v>0</v>
      </c>
      <c r="C7636" s="1">
        <v>45931</v>
      </c>
      <c r="D7636" t="s">
        <v>2</v>
      </c>
      <c r="E7636" s="8" t="str">
        <f t="shared" si="129"/>
        <v>Blank</v>
      </c>
      <c r="F7636">
        <f>_xlfn.XLOOKUP(C7636,'Wk no''s'!B:B,'Wk no''s'!C:C,FALSE)</f>
        <v>40</v>
      </c>
    </row>
    <row r="7637" spans="1:6" x14ac:dyDescent="0.25">
      <c r="A7637" t="s">
        <v>16044</v>
      </c>
      <c r="C7637" s="1">
        <v>45931</v>
      </c>
      <c r="D7637" t="s">
        <v>2</v>
      </c>
      <c r="E7637" s="8" t="str">
        <f t="shared" si="129"/>
        <v>Blank</v>
      </c>
      <c r="F7637">
        <f>_xlfn.XLOOKUP(C7637,'Wk no''s'!B:B,'Wk no''s'!C:C,FALSE)</f>
        <v>40</v>
      </c>
    </row>
    <row r="7638" spans="1:6" x14ac:dyDescent="0.25">
      <c r="A7638" t="s">
        <v>16045</v>
      </c>
      <c r="B7638">
        <v>0</v>
      </c>
      <c r="C7638" s="1">
        <v>45931</v>
      </c>
      <c r="D7638" t="s">
        <v>2</v>
      </c>
      <c r="E7638" s="8" t="str">
        <f t="shared" si="129"/>
        <v>Blank</v>
      </c>
      <c r="F7638">
        <f>_xlfn.XLOOKUP(C7638,'Wk no''s'!B:B,'Wk no''s'!C:C,FALSE)</f>
        <v>40</v>
      </c>
    </row>
    <row r="7639" spans="1:6" x14ac:dyDescent="0.25">
      <c r="A7639" t="s">
        <v>16046</v>
      </c>
      <c r="C7639" s="1">
        <v>45931</v>
      </c>
      <c r="D7639" t="s">
        <v>2</v>
      </c>
      <c r="E7639" s="8" t="str">
        <f t="shared" si="129"/>
        <v>Blank</v>
      </c>
      <c r="F7639">
        <f>_xlfn.XLOOKUP(C7639,'Wk no''s'!B:B,'Wk no''s'!C:C,FALSE)</f>
        <v>40</v>
      </c>
    </row>
    <row r="7640" spans="1:6" x14ac:dyDescent="0.25">
      <c r="A7640" t="s">
        <v>16047</v>
      </c>
      <c r="B7640">
        <v>0</v>
      </c>
      <c r="C7640" s="1">
        <v>45931</v>
      </c>
      <c r="D7640" t="s">
        <v>2</v>
      </c>
      <c r="E7640" s="8" t="str">
        <f t="shared" si="129"/>
        <v>Blank</v>
      </c>
      <c r="F7640">
        <f>_xlfn.XLOOKUP(C7640,'Wk no''s'!B:B,'Wk no''s'!C:C,FALSE)</f>
        <v>40</v>
      </c>
    </row>
    <row r="7641" spans="1:6" x14ac:dyDescent="0.25">
      <c r="A7641" t="s">
        <v>16048</v>
      </c>
      <c r="B7641">
        <v>16</v>
      </c>
      <c r="C7641" s="1">
        <v>45933</v>
      </c>
      <c r="D7641" t="s">
        <v>2</v>
      </c>
      <c r="E7641" s="8" t="str">
        <f t="shared" si="129"/>
        <v>Not Blank</v>
      </c>
      <c r="F7641">
        <f>_xlfn.XLOOKUP(C7641,'Wk no''s'!B:B,'Wk no''s'!C:C,FALSE)</f>
        <v>40</v>
      </c>
    </row>
    <row r="7642" spans="1:6" x14ac:dyDescent="0.25">
      <c r="A7642" t="s">
        <v>16049</v>
      </c>
      <c r="C7642" s="1">
        <v>45932</v>
      </c>
      <c r="D7642" t="s">
        <v>2</v>
      </c>
      <c r="E7642" s="8" t="str">
        <f t="shared" si="129"/>
        <v>Blank</v>
      </c>
      <c r="F7642">
        <f>_xlfn.XLOOKUP(C7642,'Wk no''s'!B:B,'Wk no''s'!C:C,FALSE)</f>
        <v>40</v>
      </c>
    </row>
    <row r="7643" spans="1:6" x14ac:dyDescent="0.25">
      <c r="A7643" t="s">
        <v>16050</v>
      </c>
      <c r="B7643">
        <v>0</v>
      </c>
      <c r="C7643" s="1">
        <v>45931</v>
      </c>
      <c r="D7643" t="s">
        <v>2</v>
      </c>
      <c r="E7643" s="8" t="str">
        <f t="shared" si="129"/>
        <v>Blank</v>
      </c>
      <c r="F7643">
        <f>_xlfn.XLOOKUP(C7643,'Wk no''s'!B:B,'Wk no''s'!C:C,FALSE)</f>
        <v>40</v>
      </c>
    </row>
    <row r="7644" spans="1:6" x14ac:dyDescent="0.25">
      <c r="A7644" t="s">
        <v>16051</v>
      </c>
      <c r="B7644">
        <v>8</v>
      </c>
      <c r="C7644" s="1">
        <v>45932</v>
      </c>
      <c r="D7644" t="s">
        <v>2</v>
      </c>
      <c r="E7644" s="8" t="str">
        <f t="shared" si="129"/>
        <v>Not Blank</v>
      </c>
      <c r="F7644">
        <f>_xlfn.XLOOKUP(C7644,'Wk no''s'!B:B,'Wk no''s'!C:C,FALSE)</f>
        <v>40</v>
      </c>
    </row>
    <row r="7645" spans="1:6" x14ac:dyDescent="0.25">
      <c r="A7645" t="s">
        <v>16052</v>
      </c>
      <c r="B7645">
        <v>16</v>
      </c>
      <c r="C7645" s="1">
        <v>45933</v>
      </c>
      <c r="D7645" t="s">
        <v>2</v>
      </c>
      <c r="E7645" s="8" t="str">
        <f t="shared" si="129"/>
        <v>Not Blank</v>
      </c>
      <c r="F7645">
        <f>_xlfn.XLOOKUP(C7645,'Wk no''s'!B:B,'Wk no''s'!C:C,FALSE)</f>
        <v>40</v>
      </c>
    </row>
    <row r="7646" spans="1:6" x14ac:dyDescent="0.25">
      <c r="A7646" t="s">
        <v>16053</v>
      </c>
      <c r="B7646">
        <v>0</v>
      </c>
      <c r="C7646" s="1">
        <v>45931</v>
      </c>
      <c r="D7646" t="s">
        <v>2</v>
      </c>
      <c r="E7646" s="8" t="str">
        <f t="shared" si="129"/>
        <v>Blank</v>
      </c>
      <c r="F7646">
        <f>_xlfn.XLOOKUP(C7646,'Wk no''s'!B:B,'Wk no''s'!C:C,FALSE)</f>
        <v>40</v>
      </c>
    </row>
    <row r="7647" spans="1:6" x14ac:dyDescent="0.25">
      <c r="A7647" t="s">
        <v>16054</v>
      </c>
      <c r="B7647">
        <v>16</v>
      </c>
      <c r="C7647" s="1">
        <v>45933</v>
      </c>
      <c r="D7647" t="s">
        <v>2</v>
      </c>
      <c r="E7647" s="8" t="str">
        <f t="shared" si="129"/>
        <v>Not Blank</v>
      </c>
      <c r="F7647">
        <f>_xlfn.XLOOKUP(C7647,'Wk no''s'!B:B,'Wk no''s'!C:C,FALSE)</f>
        <v>40</v>
      </c>
    </row>
    <row r="7648" spans="1:6" x14ac:dyDescent="0.25">
      <c r="A7648" t="s">
        <v>16055</v>
      </c>
      <c r="C7648" s="1">
        <v>45931</v>
      </c>
      <c r="D7648" t="s">
        <v>2</v>
      </c>
      <c r="E7648" s="8" t="str">
        <f t="shared" si="129"/>
        <v>Blank</v>
      </c>
      <c r="F7648">
        <f>_xlfn.XLOOKUP(C7648,'Wk no''s'!B:B,'Wk no''s'!C:C,FALSE)</f>
        <v>40</v>
      </c>
    </row>
    <row r="7649" spans="1:6" x14ac:dyDescent="0.25">
      <c r="A7649" t="s">
        <v>16056</v>
      </c>
      <c r="C7649" s="1">
        <v>45932</v>
      </c>
      <c r="D7649" t="s">
        <v>2</v>
      </c>
      <c r="E7649" s="8" t="str">
        <f t="shared" si="129"/>
        <v>Blank</v>
      </c>
      <c r="F7649">
        <f>_xlfn.XLOOKUP(C7649,'Wk no''s'!B:B,'Wk no''s'!C:C,FALSE)</f>
        <v>40</v>
      </c>
    </row>
    <row r="7650" spans="1:6" x14ac:dyDescent="0.25">
      <c r="A7650" t="s">
        <v>16057</v>
      </c>
      <c r="B7650">
        <v>0</v>
      </c>
      <c r="C7650" s="1">
        <v>45932</v>
      </c>
      <c r="D7650" t="s">
        <v>2</v>
      </c>
      <c r="E7650" s="8" t="str">
        <f t="shared" si="129"/>
        <v>Blank</v>
      </c>
      <c r="F7650">
        <f>_xlfn.XLOOKUP(C7650,'Wk no''s'!B:B,'Wk no''s'!C:C,FALSE)</f>
        <v>40</v>
      </c>
    </row>
    <row r="7651" spans="1:6" x14ac:dyDescent="0.25">
      <c r="A7651" t="s">
        <v>16058</v>
      </c>
      <c r="B7651">
        <v>0</v>
      </c>
      <c r="C7651" s="1">
        <v>45932</v>
      </c>
      <c r="D7651" t="s">
        <v>2</v>
      </c>
      <c r="E7651" s="8" t="str">
        <f t="shared" si="129"/>
        <v>Blank</v>
      </c>
      <c r="F7651">
        <f>_xlfn.XLOOKUP(C7651,'Wk no''s'!B:B,'Wk no''s'!C:C,FALSE)</f>
        <v>40</v>
      </c>
    </row>
    <row r="7652" spans="1:6" x14ac:dyDescent="0.25">
      <c r="A7652" t="s">
        <v>16059</v>
      </c>
      <c r="B7652">
        <v>0</v>
      </c>
      <c r="C7652" s="1">
        <v>45932</v>
      </c>
      <c r="D7652" t="s">
        <v>2</v>
      </c>
      <c r="E7652" s="8" t="str">
        <f t="shared" si="129"/>
        <v>Blank</v>
      </c>
      <c r="F7652">
        <f>_xlfn.XLOOKUP(C7652,'Wk no''s'!B:B,'Wk no''s'!C:C,FALSE)</f>
        <v>40</v>
      </c>
    </row>
    <row r="7653" spans="1:6" x14ac:dyDescent="0.25">
      <c r="A7653" t="s">
        <v>16060</v>
      </c>
      <c r="B7653">
        <v>0</v>
      </c>
      <c r="C7653" s="1">
        <v>45932</v>
      </c>
      <c r="D7653" t="s">
        <v>2</v>
      </c>
      <c r="E7653" s="8" t="str">
        <f t="shared" si="129"/>
        <v>Blank</v>
      </c>
      <c r="F7653">
        <f>_xlfn.XLOOKUP(C7653,'Wk no''s'!B:B,'Wk no''s'!C:C,FALSE)</f>
        <v>40</v>
      </c>
    </row>
    <row r="7654" spans="1:6" x14ac:dyDescent="0.25">
      <c r="A7654" t="s">
        <v>16061</v>
      </c>
      <c r="C7654" s="1">
        <v>45932</v>
      </c>
      <c r="D7654" t="s">
        <v>2</v>
      </c>
      <c r="E7654" s="8" t="str">
        <f t="shared" si="129"/>
        <v>Blank</v>
      </c>
      <c r="F7654">
        <f>_xlfn.XLOOKUP(C7654,'Wk no''s'!B:B,'Wk no''s'!C:C,FALSE)</f>
        <v>40</v>
      </c>
    </row>
    <row r="7655" spans="1:6" x14ac:dyDescent="0.25">
      <c r="A7655" t="s">
        <v>16062</v>
      </c>
      <c r="C7655" s="1">
        <v>45932</v>
      </c>
      <c r="D7655" t="s">
        <v>2</v>
      </c>
      <c r="E7655" s="8" t="str">
        <f t="shared" si="129"/>
        <v>Blank</v>
      </c>
      <c r="F7655">
        <f>_xlfn.XLOOKUP(C7655,'Wk no''s'!B:B,'Wk no''s'!C:C,FALSE)</f>
        <v>40</v>
      </c>
    </row>
    <row r="7656" spans="1:6" x14ac:dyDescent="0.25">
      <c r="A7656" t="s">
        <v>16063</v>
      </c>
      <c r="B7656">
        <v>0</v>
      </c>
      <c r="C7656" s="1">
        <v>45932</v>
      </c>
      <c r="D7656" t="s">
        <v>2</v>
      </c>
      <c r="E7656" s="8" t="str">
        <f t="shared" si="129"/>
        <v>Blank</v>
      </c>
      <c r="F7656">
        <f>_xlfn.XLOOKUP(C7656,'Wk no''s'!B:B,'Wk no''s'!C:C,FALSE)</f>
        <v>40</v>
      </c>
    </row>
    <row r="7657" spans="1:6" x14ac:dyDescent="0.25">
      <c r="A7657" t="s">
        <v>16064</v>
      </c>
      <c r="C7657" s="1">
        <v>45932</v>
      </c>
      <c r="D7657" t="s">
        <v>2</v>
      </c>
      <c r="E7657" s="8" t="str">
        <f t="shared" si="129"/>
        <v>Blank</v>
      </c>
      <c r="F7657">
        <f>_xlfn.XLOOKUP(C7657,'Wk no''s'!B:B,'Wk no''s'!C:C,FALSE)</f>
        <v>40</v>
      </c>
    </row>
    <row r="7658" spans="1:6" x14ac:dyDescent="0.25">
      <c r="A7658" t="s">
        <v>16065</v>
      </c>
      <c r="B7658">
        <v>0</v>
      </c>
      <c r="C7658" s="1">
        <v>45932</v>
      </c>
      <c r="D7658" t="s">
        <v>2</v>
      </c>
      <c r="E7658" s="8" t="str">
        <f t="shared" ref="E7658:E7702" si="130">IF(B7658=0,"Blank","Not Blank")</f>
        <v>Blank</v>
      </c>
      <c r="F7658">
        <f>_xlfn.XLOOKUP(C7658,'Wk no''s'!B:B,'Wk no''s'!C:C,FALSE)</f>
        <v>40</v>
      </c>
    </row>
    <row r="7659" spans="1:6" x14ac:dyDescent="0.25">
      <c r="A7659" t="s">
        <v>16066</v>
      </c>
      <c r="B7659">
        <v>0</v>
      </c>
      <c r="C7659" s="1">
        <v>45932</v>
      </c>
      <c r="D7659" t="s">
        <v>2</v>
      </c>
      <c r="E7659" s="8" t="str">
        <f t="shared" si="130"/>
        <v>Blank</v>
      </c>
      <c r="F7659">
        <f>_xlfn.XLOOKUP(C7659,'Wk no''s'!B:B,'Wk no''s'!C:C,FALSE)</f>
        <v>40</v>
      </c>
    </row>
    <row r="7660" spans="1:6" x14ac:dyDescent="0.25">
      <c r="A7660" t="s">
        <v>16067</v>
      </c>
      <c r="B7660">
        <v>0</v>
      </c>
      <c r="C7660" s="1">
        <v>45932</v>
      </c>
      <c r="D7660" t="s">
        <v>2</v>
      </c>
      <c r="E7660" s="8" t="str">
        <f t="shared" si="130"/>
        <v>Blank</v>
      </c>
      <c r="F7660">
        <f>_xlfn.XLOOKUP(C7660,'Wk no''s'!B:B,'Wk no''s'!C:C,FALSE)</f>
        <v>40</v>
      </c>
    </row>
    <row r="7661" spans="1:6" x14ac:dyDescent="0.25">
      <c r="A7661" t="s">
        <v>16068</v>
      </c>
      <c r="B7661">
        <v>0</v>
      </c>
      <c r="C7661" s="1">
        <v>45932</v>
      </c>
      <c r="D7661" t="s">
        <v>2</v>
      </c>
      <c r="E7661" s="8" t="str">
        <f t="shared" si="130"/>
        <v>Blank</v>
      </c>
      <c r="F7661">
        <f>_xlfn.XLOOKUP(C7661,'Wk no''s'!B:B,'Wk no''s'!C:C,FALSE)</f>
        <v>40</v>
      </c>
    </row>
    <row r="7662" spans="1:6" x14ac:dyDescent="0.25">
      <c r="A7662" t="s">
        <v>16069</v>
      </c>
      <c r="B7662">
        <v>0</v>
      </c>
      <c r="C7662" s="1">
        <v>45932</v>
      </c>
      <c r="D7662" t="s">
        <v>2</v>
      </c>
      <c r="E7662" s="8" t="str">
        <f t="shared" si="130"/>
        <v>Blank</v>
      </c>
      <c r="F7662">
        <f>_xlfn.XLOOKUP(C7662,'Wk no''s'!B:B,'Wk no''s'!C:C,FALSE)</f>
        <v>40</v>
      </c>
    </row>
    <row r="7663" spans="1:6" x14ac:dyDescent="0.25">
      <c r="A7663" t="s">
        <v>16070</v>
      </c>
      <c r="C7663" s="1">
        <v>45932</v>
      </c>
      <c r="D7663" t="s">
        <v>2</v>
      </c>
      <c r="E7663" s="8" t="str">
        <f t="shared" si="130"/>
        <v>Blank</v>
      </c>
      <c r="F7663">
        <f>_xlfn.XLOOKUP(C7663,'Wk no''s'!B:B,'Wk no''s'!C:C,FALSE)</f>
        <v>40</v>
      </c>
    </row>
    <row r="7664" spans="1:6" x14ac:dyDescent="0.25">
      <c r="A7664" t="s">
        <v>16071</v>
      </c>
      <c r="C7664" s="1">
        <v>45932</v>
      </c>
      <c r="D7664" t="s">
        <v>2</v>
      </c>
      <c r="E7664" s="8" t="str">
        <f t="shared" si="130"/>
        <v>Blank</v>
      </c>
      <c r="F7664">
        <f>_xlfn.XLOOKUP(C7664,'Wk no''s'!B:B,'Wk no''s'!C:C,FALSE)</f>
        <v>40</v>
      </c>
    </row>
    <row r="7665" spans="1:6" x14ac:dyDescent="0.25">
      <c r="A7665" t="s">
        <v>16072</v>
      </c>
      <c r="C7665" s="1">
        <v>45932</v>
      </c>
      <c r="D7665" t="s">
        <v>2</v>
      </c>
      <c r="E7665" s="8" t="str">
        <f t="shared" si="130"/>
        <v>Blank</v>
      </c>
      <c r="F7665">
        <f>_xlfn.XLOOKUP(C7665,'Wk no''s'!B:B,'Wk no''s'!C:C,FALSE)</f>
        <v>40</v>
      </c>
    </row>
    <row r="7666" spans="1:6" x14ac:dyDescent="0.25">
      <c r="A7666" t="s">
        <v>16073</v>
      </c>
      <c r="B7666">
        <v>0</v>
      </c>
      <c r="C7666" s="1">
        <v>45932</v>
      </c>
      <c r="D7666" t="s">
        <v>2</v>
      </c>
      <c r="E7666" s="8" t="str">
        <f t="shared" si="130"/>
        <v>Blank</v>
      </c>
      <c r="F7666">
        <f>_xlfn.XLOOKUP(C7666,'Wk no''s'!B:B,'Wk no''s'!C:C,FALSE)</f>
        <v>40</v>
      </c>
    </row>
    <row r="7667" spans="1:6" x14ac:dyDescent="0.25">
      <c r="A7667" t="s">
        <v>16074</v>
      </c>
      <c r="C7667" s="1">
        <v>45932</v>
      </c>
      <c r="D7667" t="s">
        <v>2</v>
      </c>
      <c r="E7667" s="8" t="str">
        <f t="shared" si="130"/>
        <v>Blank</v>
      </c>
      <c r="F7667">
        <f>_xlfn.XLOOKUP(C7667,'Wk no''s'!B:B,'Wk no''s'!C:C,FALSE)</f>
        <v>40</v>
      </c>
    </row>
    <row r="7668" spans="1:6" x14ac:dyDescent="0.25">
      <c r="A7668" t="s">
        <v>16075</v>
      </c>
      <c r="C7668" s="1">
        <v>45932</v>
      </c>
      <c r="D7668" t="s">
        <v>2</v>
      </c>
      <c r="E7668" s="8" t="str">
        <f t="shared" si="130"/>
        <v>Blank</v>
      </c>
      <c r="F7668">
        <f>_xlfn.XLOOKUP(C7668,'Wk no''s'!B:B,'Wk no''s'!C:C,FALSE)</f>
        <v>40</v>
      </c>
    </row>
    <row r="7669" spans="1:6" x14ac:dyDescent="0.25">
      <c r="A7669" t="s">
        <v>16076</v>
      </c>
      <c r="C7669" s="1">
        <v>45932</v>
      </c>
      <c r="D7669" t="s">
        <v>2</v>
      </c>
      <c r="E7669" s="8" t="str">
        <f t="shared" si="130"/>
        <v>Blank</v>
      </c>
      <c r="F7669">
        <f>_xlfn.XLOOKUP(C7669,'Wk no''s'!B:B,'Wk no''s'!C:C,FALSE)</f>
        <v>40</v>
      </c>
    </row>
    <row r="7670" spans="1:6" x14ac:dyDescent="0.25">
      <c r="A7670" t="s">
        <v>16077</v>
      </c>
      <c r="C7670" s="1">
        <v>45932</v>
      </c>
      <c r="D7670" t="s">
        <v>2</v>
      </c>
      <c r="E7670" s="8" t="str">
        <f t="shared" si="130"/>
        <v>Blank</v>
      </c>
      <c r="F7670">
        <f>_xlfn.XLOOKUP(C7670,'Wk no''s'!B:B,'Wk no''s'!C:C,FALSE)</f>
        <v>40</v>
      </c>
    </row>
    <row r="7671" spans="1:6" x14ac:dyDescent="0.25">
      <c r="A7671" t="s">
        <v>16078</v>
      </c>
      <c r="C7671" s="1">
        <v>45932</v>
      </c>
      <c r="D7671" t="s">
        <v>2</v>
      </c>
      <c r="E7671" s="8" t="str">
        <f t="shared" si="130"/>
        <v>Blank</v>
      </c>
      <c r="F7671">
        <f>_xlfn.XLOOKUP(C7671,'Wk no''s'!B:B,'Wk no''s'!C:C,FALSE)</f>
        <v>40</v>
      </c>
    </row>
    <row r="7672" spans="1:6" x14ac:dyDescent="0.25">
      <c r="A7672" t="s">
        <v>16079</v>
      </c>
      <c r="C7672" s="1">
        <v>45932</v>
      </c>
      <c r="D7672" t="s">
        <v>2</v>
      </c>
      <c r="E7672" s="8" t="str">
        <f t="shared" si="130"/>
        <v>Blank</v>
      </c>
      <c r="F7672">
        <f>_xlfn.XLOOKUP(C7672,'Wk no''s'!B:B,'Wk no''s'!C:C,FALSE)</f>
        <v>40</v>
      </c>
    </row>
    <row r="7673" spans="1:6" x14ac:dyDescent="0.25">
      <c r="A7673" t="s">
        <v>16080</v>
      </c>
      <c r="C7673" s="1">
        <v>45933</v>
      </c>
      <c r="D7673" t="s">
        <v>2</v>
      </c>
      <c r="E7673" s="8" t="str">
        <f t="shared" si="130"/>
        <v>Blank</v>
      </c>
      <c r="F7673">
        <f>_xlfn.XLOOKUP(C7673,'Wk no''s'!B:B,'Wk no''s'!C:C,FALSE)</f>
        <v>40</v>
      </c>
    </row>
    <row r="7674" spans="1:6" x14ac:dyDescent="0.25">
      <c r="A7674" t="s">
        <v>16081</v>
      </c>
      <c r="B7674">
        <v>0</v>
      </c>
      <c r="C7674" s="1">
        <v>45933</v>
      </c>
      <c r="D7674" t="s">
        <v>2</v>
      </c>
      <c r="E7674" s="8" t="str">
        <f t="shared" si="130"/>
        <v>Blank</v>
      </c>
      <c r="F7674">
        <f>_xlfn.XLOOKUP(C7674,'Wk no''s'!B:B,'Wk no''s'!C:C,FALSE)</f>
        <v>40</v>
      </c>
    </row>
    <row r="7675" spans="1:6" x14ac:dyDescent="0.25">
      <c r="A7675" t="s">
        <v>16082</v>
      </c>
      <c r="B7675">
        <v>0</v>
      </c>
      <c r="C7675" s="1">
        <v>45933</v>
      </c>
      <c r="D7675" t="s">
        <v>2</v>
      </c>
      <c r="E7675" s="8" t="str">
        <f t="shared" si="130"/>
        <v>Blank</v>
      </c>
      <c r="F7675">
        <f>_xlfn.XLOOKUP(C7675,'Wk no''s'!B:B,'Wk no''s'!C:C,FALSE)</f>
        <v>40</v>
      </c>
    </row>
    <row r="7676" spans="1:6" x14ac:dyDescent="0.25">
      <c r="A7676" t="s">
        <v>16083</v>
      </c>
      <c r="C7676" s="1">
        <v>45933</v>
      </c>
      <c r="D7676" t="s">
        <v>2</v>
      </c>
      <c r="E7676" s="8" t="str">
        <f t="shared" si="130"/>
        <v>Blank</v>
      </c>
      <c r="F7676">
        <f>_xlfn.XLOOKUP(C7676,'Wk no''s'!B:B,'Wk no''s'!C:C,FALSE)</f>
        <v>40</v>
      </c>
    </row>
    <row r="7677" spans="1:6" x14ac:dyDescent="0.25">
      <c r="A7677" t="s">
        <v>16084</v>
      </c>
      <c r="C7677" s="1">
        <v>45933</v>
      </c>
      <c r="D7677" t="s">
        <v>2</v>
      </c>
      <c r="E7677" s="8" t="str">
        <f t="shared" si="130"/>
        <v>Blank</v>
      </c>
      <c r="F7677">
        <f>_xlfn.XLOOKUP(C7677,'Wk no''s'!B:B,'Wk no''s'!C:C,FALSE)</f>
        <v>40</v>
      </c>
    </row>
    <row r="7678" spans="1:6" x14ac:dyDescent="0.25">
      <c r="A7678" t="s">
        <v>16085</v>
      </c>
      <c r="B7678">
        <v>0</v>
      </c>
      <c r="C7678" s="1">
        <v>45933</v>
      </c>
      <c r="D7678" t="s">
        <v>2</v>
      </c>
      <c r="E7678" s="8" t="str">
        <f t="shared" si="130"/>
        <v>Blank</v>
      </c>
      <c r="F7678">
        <f>_xlfn.XLOOKUP(C7678,'Wk no''s'!B:B,'Wk no''s'!C:C,FALSE)</f>
        <v>40</v>
      </c>
    </row>
    <row r="7679" spans="1:6" x14ac:dyDescent="0.25">
      <c r="A7679" t="s">
        <v>16086</v>
      </c>
      <c r="B7679">
        <v>0</v>
      </c>
      <c r="C7679" s="1">
        <v>45933</v>
      </c>
      <c r="D7679" t="s">
        <v>2</v>
      </c>
      <c r="E7679" s="8" t="str">
        <f t="shared" si="130"/>
        <v>Blank</v>
      </c>
      <c r="F7679">
        <f>_xlfn.XLOOKUP(C7679,'Wk no''s'!B:B,'Wk no''s'!C:C,FALSE)</f>
        <v>40</v>
      </c>
    </row>
    <row r="7680" spans="1:6" x14ac:dyDescent="0.25">
      <c r="A7680" t="s">
        <v>16087</v>
      </c>
      <c r="B7680">
        <v>0</v>
      </c>
      <c r="C7680" s="1">
        <v>45933</v>
      </c>
      <c r="D7680" t="s">
        <v>2</v>
      </c>
      <c r="E7680" s="8" t="str">
        <f t="shared" si="130"/>
        <v>Blank</v>
      </c>
      <c r="F7680">
        <f>_xlfn.XLOOKUP(C7680,'Wk no''s'!B:B,'Wk no''s'!C:C,FALSE)</f>
        <v>40</v>
      </c>
    </row>
    <row r="7681" spans="1:6" x14ac:dyDescent="0.25">
      <c r="A7681" t="s">
        <v>16088</v>
      </c>
      <c r="C7681" s="1">
        <v>45933</v>
      </c>
      <c r="D7681" t="s">
        <v>2</v>
      </c>
      <c r="E7681" s="8" t="str">
        <f t="shared" si="130"/>
        <v>Blank</v>
      </c>
      <c r="F7681">
        <f>_xlfn.XLOOKUP(C7681,'Wk no''s'!B:B,'Wk no''s'!C:C,FALSE)</f>
        <v>40</v>
      </c>
    </row>
    <row r="7682" spans="1:6" x14ac:dyDescent="0.25">
      <c r="A7682" t="s">
        <v>16089</v>
      </c>
      <c r="C7682" s="1">
        <v>45933</v>
      </c>
      <c r="D7682" t="s">
        <v>2</v>
      </c>
      <c r="E7682" s="8" t="str">
        <f t="shared" si="130"/>
        <v>Blank</v>
      </c>
      <c r="F7682">
        <f>_xlfn.XLOOKUP(C7682,'Wk no''s'!B:B,'Wk no''s'!C:C,FALSE)</f>
        <v>40</v>
      </c>
    </row>
    <row r="7683" spans="1:6" x14ac:dyDescent="0.25">
      <c r="A7683" t="s">
        <v>16090</v>
      </c>
      <c r="B7683">
        <v>0</v>
      </c>
      <c r="C7683" s="1">
        <v>45933</v>
      </c>
      <c r="D7683" t="s">
        <v>2</v>
      </c>
      <c r="E7683" s="8" t="str">
        <f t="shared" si="130"/>
        <v>Blank</v>
      </c>
      <c r="F7683">
        <f>_xlfn.XLOOKUP(C7683,'Wk no''s'!B:B,'Wk no''s'!C:C,FALSE)</f>
        <v>40</v>
      </c>
    </row>
    <row r="7684" spans="1:6" x14ac:dyDescent="0.25">
      <c r="A7684" t="s">
        <v>16091</v>
      </c>
      <c r="C7684" s="1">
        <v>45933</v>
      </c>
      <c r="D7684" t="s">
        <v>2</v>
      </c>
      <c r="E7684" s="8" t="str">
        <f t="shared" si="130"/>
        <v>Blank</v>
      </c>
      <c r="F7684">
        <f>_xlfn.XLOOKUP(C7684,'Wk no''s'!B:B,'Wk no''s'!C:C,FALSE)</f>
        <v>40</v>
      </c>
    </row>
    <row r="7685" spans="1:6" x14ac:dyDescent="0.25">
      <c r="A7685" t="s">
        <v>16092</v>
      </c>
      <c r="B7685">
        <v>0</v>
      </c>
      <c r="C7685" s="1">
        <v>45933</v>
      </c>
      <c r="D7685" t="s">
        <v>2</v>
      </c>
      <c r="E7685" s="8" t="str">
        <f t="shared" si="130"/>
        <v>Blank</v>
      </c>
      <c r="F7685">
        <f>_xlfn.XLOOKUP(C7685,'Wk no''s'!B:B,'Wk no''s'!C:C,FALSE)</f>
        <v>40</v>
      </c>
    </row>
    <row r="7686" spans="1:6" x14ac:dyDescent="0.25">
      <c r="A7686" t="s">
        <v>16093</v>
      </c>
      <c r="B7686">
        <v>0</v>
      </c>
      <c r="C7686" s="1">
        <v>45933</v>
      </c>
      <c r="D7686" t="s">
        <v>2</v>
      </c>
      <c r="E7686" s="8" t="str">
        <f t="shared" si="130"/>
        <v>Blank</v>
      </c>
      <c r="F7686">
        <f>_xlfn.XLOOKUP(C7686,'Wk no''s'!B:B,'Wk no''s'!C:C,FALSE)</f>
        <v>40</v>
      </c>
    </row>
    <row r="7687" spans="1:6" x14ac:dyDescent="0.25">
      <c r="A7687" t="s">
        <v>16094</v>
      </c>
      <c r="C7687" s="1">
        <v>45933</v>
      </c>
      <c r="D7687" t="s">
        <v>2</v>
      </c>
      <c r="E7687" s="8" t="str">
        <f t="shared" si="130"/>
        <v>Blank</v>
      </c>
      <c r="F7687">
        <f>_xlfn.XLOOKUP(C7687,'Wk no''s'!B:B,'Wk no''s'!C:C,FALSE)</f>
        <v>40</v>
      </c>
    </row>
    <row r="7688" spans="1:6" x14ac:dyDescent="0.25">
      <c r="A7688" t="s">
        <v>16095</v>
      </c>
      <c r="C7688" s="1">
        <v>45933</v>
      </c>
      <c r="D7688" t="s">
        <v>2</v>
      </c>
      <c r="E7688" s="8" t="str">
        <f t="shared" si="130"/>
        <v>Blank</v>
      </c>
      <c r="F7688">
        <f>_xlfn.XLOOKUP(C7688,'Wk no''s'!B:B,'Wk no''s'!C:C,FALSE)</f>
        <v>40</v>
      </c>
    </row>
    <row r="7689" spans="1:6" x14ac:dyDescent="0.25">
      <c r="A7689" t="s">
        <v>16096</v>
      </c>
      <c r="C7689" s="1">
        <v>45933</v>
      </c>
      <c r="D7689" t="s">
        <v>2</v>
      </c>
      <c r="E7689" s="8" t="str">
        <f t="shared" si="130"/>
        <v>Blank</v>
      </c>
      <c r="F7689">
        <f>_xlfn.XLOOKUP(C7689,'Wk no''s'!B:B,'Wk no''s'!C:C,FALSE)</f>
        <v>40</v>
      </c>
    </row>
    <row r="7690" spans="1:6" x14ac:dyDescent="0.25">
      <c r="A7690" t="s">
        <v>16097</v>
      </c>
      <c r="C7690" s="1">
        <v>45933</v>
      </c>
      <c r="D7690" t="s">
        <v>2</v>
      </c>
      <c r="E7690" s="8" t="str">
        <f t="shared" si="130"/>
        <v>Blank</v>
      </c>
      <c r="F7690">
        <f>_xlfn.XLOOKUP(C7690,'Wk no''s'!B:B,'Wk no''s'!C:C,FALSE)</f>
        <v>40</v>
      </c>
    </row>
    <row r="7691" spans="1:6" x14ac:dyDescent="0.25">
      <c r="A7691" t="s">
        <v>16098</v>
      </c>
      <c r="C7691" s="1">
        <v>45933</v>
      </c>
      <c r="D7691" t="s">
        <v>2</v>
      </c>
      <c r="E7691" s="8" t="str">
        <f t="shared" si="130"/>
        <v>Blank</v>
      </c>
      <c r="F7691">
        <f>_xlfn.XLOOKUP(C7691,'Wk no''s'!B:B,'Wk no''s'!C:C,FALSE)</f>
        <v>40</v>
      </c>
    </row>
    <row r="7692" spans="1:6" x14ac:dyDescent="0.25">
      <c r="A7692" t="s">
        <v>16099</v>
      </c>
      <c r="C7692" s="1">
        <v>45933</v>
      </c>
      <c r="D7692" t="s">
        <v>2</v>
      </c>
      <c r="E7692" s="8" t="str">
        <f t="shared" si="130"/>
        <v>Blank</v>
      </c>
      <c r="F7692">
        <f>_xlfn.XLOOKUP(C7692,'Wk no''s'!B:B,'Wk no''s'!C:C,FALSE)</f>
        <v>40</v>
      </c>
    </row>
    <row r="7693" spans="1:6" x14ac:dyDescent="0.25">
      <c r="A7693" t="s">
        <v>16100</v>
      </c>
      <c r="C7693" s="1">
        <v>45933</v>
      </c>
      <c r="D7693" t="s">
        <v>2</v>
      </c>
      <c r="E7693" s="8" t="str">
        <f t="shared" si="130"/>
        <v>Blank</v>
      </c>
      <c r="F7693">
        <f>_xlfn.XLOOKUP(C7693,'Wk no''s'!B:B,'Wk no''s'!C:C,FALSE)</f>
        <v>40</v>
      </c>
    </row>
    <row r="7694" spans="1:6" x14ac:dyDescent="0.25">
      <c r="A7694" t="s">
        <v>16101</v>
      </c>
      <c r="C7694" s="1">
        <v>45933</v>
      </c>
      <c r="D7694" t="s">
        <v>2</v>
      </c>
      <c r="E7694" s="8" t="str">
        <f t="shared" si="130"/>
        <v>Blank</v>
      </c>
      <c r="F7694">
        <f>_xlfn.XLOOKUP(C7694,'Wk no''s'!B:B,'Wk no''s'!C:C,FALSE)</f>
        <v>40</v>
      </c>
    </row>
    <row r="7695" spans="1:6" x14ac:dyDescent="0.25">
      <c r="A7695" t="s">
        <v>16102</v>
      </c>
      <c r="C7695" s="1">
        <v>45933</v>
      </c>
      <c r="D7695" t="s">
        <v>2</v>
      </c>
      <c r="E7695" s="8" t="str">
        <f t="shared" si="130"/>
        <v>Blank</v>
      </c>
      <c r="F7695">
        <f>_xlfn.XLOOKUP(C7695,'Wk no''s'!B:B,'Wk no''s'!C:C,FALSE)</f>
        <v>40</v>
      </c>
    </row>
    <row r="7696" spans="1:6" x14ac:dyDescent="0.25">
      <c r="A7696" t="s">
        <v>16103</v>
      </c>
      <c r="B7696">
        <v>29</v>
      </c>
      <c r="C7696" s="1">
        <v>45930</v>
      </c>
      <c r="D7696" t="s">
        <v>11</v>
      </c>
      <c r="E7696" s="8" t="str">
        <f t="shared" si="130"/>
        <v>Not Blank</v>
      </c>
      <c r="F7696">
        <f>_xlfn.XLOOKUP(C7696,'Wk no''s'!B:B,'Wk no''s'!C:C,FALSE)</f>
        <v>40</v>
      </c>
    </row>
    <row r="7697" spans="1:6" x14ac:dyDescent="0.25">
      <c r="A7697" t="s">
        <v>16104</v>
      </c>
      <c r="C7697" s="1">
        <v>45932</v>
      </c>
      <c r="D7697" t="s">
        <v>11</v>
      </c>
      <c r="E7697" s="8" t="str">
        <f t="shared" si="130"/>
        <v>Blank</v>
      </c>
      <c r="F7697">
        <f>_xlfn.XLOOKUP(C7697,'Wk no''s'!B:B,'Wk no''s'!C:C,FALSE)</f>
        <v>40</v>
      </c>
    </row>
    <row r="7698" spans="1:6" x14ac:dyDescent="0.25">
      <c r="A7698" t="s">
        <v>16105</v>
      </c>
      <c r="B7698">
        <v>8</v>
      </c>
      <c r="C7698" s="1">
        <v>45932</v>
      </c>
      <c r="D7698" t="s">
        <v>11</v>
      </c>
      <c r="E7698" s="8" t="str">
        <f t="shared" si="130"/>
        <v>Not Blank</v>
      </c>
      <c r="F7698">
        <f>_xlfn.XLOOKUP(C7698,'Wk no''s'!B:B,'Wk no''s'!C:C,FALSE)</f>
        <v>40</v>
      </c>
    </row>
    <row r="7699" spans="1:6" x14ac:dyDescent="0.25">
      <c r="A7699" t="s">
        <v>16106</v>
      </c>
      <c r="B7699">
        <v>-3</v>
      </c>
      <c r="C7699" s="1">
        <v>45930</v>
      </c>
      <c r="D7699" t="s">
        <v>11</v>
      </c>
      <c r="E7699" s="8" t="str">
        <f t="shared" si="130"/>
        <v>Not Blank</v>
      </c>
      <c r="F7699">
        <f>_xlfn.XLOOKUP(C7699,'Wk no''s'!B:B,'Wk no''s'!C:C,FALSE)</f>
        <v>40</v>
      </c>
    </row>
    <row r="7700" spans="1:6" x14ac:dyDescent="0.25">
      <c r="A7700" t="s">
        <v>16249</v>
      </c>
      <c r="B7700">
        <v>160</v>
      </c>
      <c r="C7700" s="1">
        <v>45939</v>
      </c>
      <c r="D7700" t="s">
        <v>1</v>
      </c>
      <c r="E7700" s="8" t="str">
        <f t="shared" si="130"/>
        <v>Not Blank</v>
      </c>
      <c r="F7700">
        <f>_xlfn.XLOOKUP(C7700,'Wk no''s'!B:B,'Wk no''s'!C:C,FALSE)</f>
        <v>41</v>
      </c>
    </row>
    <row r="7701" spans="1:6" x14ac:dyDescent="0.25">
      <c r="A7701" t="s">
        <v>16252</v>
      </c>
      <c r="B7701">
        <v>96</v>
      </c>
      <c r="C7701" s="1">
        <v>45936</v>
      </c>
      <c r="D7701" t="s">
        <v>1</v>
      </c>
      <c r="E7701" s="8" t="str">
        <f t="shared" si="130"/>
        <v>Not Blank</v>
      </c>
      <c r="F7701">
        <f>_xlfn.XLOOKUP(C7701,'Wk no''s'!B:B,'Wk no''s'!C:C,FALSE)</f>
        <v>41</v>
      </c>
    </row>
    <row r="7702" spans="1:6" x14ac:dyDescent="0.25">
      <c r="A7702" t="s">
        <v>16254</v>
      </c>
      <c r="B7702">
        <v>0</v>
      </c>
      <c r="C7702" s="1">
        <v>45937</v>
      </c>
      <c r="D7702" t="s">
        <v>8</v>
      </c>
      <c r="E7702" s="8" t="str">
        <f t="shared" si="130"/>
        <v>Blank</v>
      </c>
      <c r="F7702">
        <f>_xlfn.XLOOKUP(C7702,'Wk no''s'!B:B,'Wk no''s'!C:C,FALSE)</f>
        <v>41</v>
      </c>
    </row>
    <row r="7703" spans="1:6" x14ac:dyDescent="0.25">
      <c r="A7703" t="s">
        <v>16527</v>
      </c>
      <c r="C7703" s="1">
        <v>45938</v>
      </c>
      <c r="D7703" t="s">
        <v>8</v>
      </c>
      <c r="E7703" s="8" t="str">
        <f t="shared" ref="E7703:E7766" si="131">IF(B7703=0,"Blank","Not Blank")</f>
        <v>Blank</v>
      </c>
      <c r="F7703">
        <f>_xlfn.XLOOKUP(C7703,'Wk no''s'!B:B,'Wk no''s'!C:C,FALSE)</f>
        <v>41</v>
      </c>
    </row>
    <row r="7704" spans="1:6" x14ac:dyDescent="0.25">
      <c r="A7704" t="s">
        <v>16528</v>
      </c>
      <c r="C7704" s="1">
        <v>45940</v>
      </c>
      <c r="D7704" t="s">
        <v>8</v>
      </c>
      <c r="E7704" s="8" t="str">
        <f t="shared" si="131"/>
        <v>Blank</v>
      </c>
      <c r="F7704">
        <f>_xlfn.XLOOKUP(C7704,'Wk no''s'!B:B,'Wk no''s'!C:C,FALSE)</f>
        <v>41</v>
      </c>
    </row>
    <row r="7705" spans="1:6" x14ac:dyDescent="0.25">
      <c r="A7705" t="s">
        <v>16529</v>
      </c>
      <c r="C7705" s="1">
        <v>45936</v>
      </c>
      <c r="D7705" t="s">
        <v>192</v>
      </c>
      <c r="E7705" s="8" t="str">
        <f t="shared" si="131"/>
        <v>Blank</v>
      </c>
      <c r="F7705">
        <f>_xlfn.XLOOKUP(C7705,'Wk no''s'!B:B,'Wk no''s'!C:C,FALSE)</f>
        <v>41</v>
      </c>
    </row>
    <row r="7706" spans="1:6" x14ac:dyDescent="0.25">
      <c r="A7706" t="s">
        <v>16530</v>
      </c>
      <c r="C7706" s="1">
        <v>45936</v>
      </c>
      <c r="D7706" t="s">
        <v>192</v>
      </c>
      <c r="E7706" s="8" t="str">
        <f t="shared" si="131"/>
        <v>Blank</v>
      </c>
      <c r="F7706">
        <f>_xlfn.XLOOKUP(C7706,'Wk no''s'!B:B,'Wk no''s'!C:C,FALSE)</f>
        <v>41</v>
      </c>
    </row>
    <row r="7707" spans="1:6" x14ac:dyDescent="0.25">
      <c r="A7707" t="s">
        <v>16531</v>
      </c>
      <c r="C7707" s="1">
        <v>45940</v>
      </c>
      <c r="D7707" t="s">
        <v>192</v>
      </c>
      <c r="E7707" s="8" t="str">
        <f t="shared" si="131"/>
        <v>Blank</v>
      </c>
      <c r="F7707">
        <f>_xlfn.XLOOKUP(C7707,'Wk no''s'!B:B,'Wk no''s'!C:C,FALSE)</f>
        <v>41</v>
      </c>
    </row>
    <row r="7708" spans="1:6" x14ac:dyDescent="0.25">
      <c r="A7708" t="s">
        <v>16532</v>
      </c>
      <c r="C7708" s="1">
        <v>45940</v>
      </c>
      <c r="D7708" t="s">
        <v>192</v>
      </c>
      <c r="E7708" s="8" t="str">
        <f t="shared" si="131"/>
        <v>Blank</v>
      </c>
      <c r="F7708">
        <f>_xlfn.XLOOKUP(C7708,'Wk no''s'!B:B,'Wk no''s'!C:C,FALSE)</f>
        <v>41</v>
      </c>
    </row>
    <row r="7709" spans="1:6" x14ac:dyDescent="0.25">
      <c r="A7709" t="s">
        <v>16533</v>
      </c>
      <c r="C7709" s="1">
        <v>45936</v>
      </c>
      <c r="D7709" t="s">
        <v>192</v>
      </c>
      <c r="E7709" s="8" t="str">
        <f t="shared" si="131"/>
        <v>Blank</v>
      </c>
      <c r="F7709">
        <f>_xlfn.XLOOKUP(C7709,'Wk no''s'!B:B,'Wk no''s'!C:C,FALSE)</f>
        <v>41</v>
      </c>
    </row>
    <row r="7710" spans="1:6" x14ac:dyDescent="0.25">
      <c r="A7710" t="s">
        <v>16534</v>
      </c>
      <c r="C7710" s="1">
        <v>45936</v>
      </c>
      <c r="D7710" t="s">
        <v>192</v>
      </c>
      <c r="E7710" s="8" t="str">
        <f t="shared" si="131"/>
        <v>Blank</v>
      </c>
      <c r="F7710">
        <f>_xlfn.XLOOKUP(C7710,'Wk no''s'!B:B,'Wk no''s'!C:C,FALSE)</f>
        <v>41</v>
      </c>
    </row>
    <row r="7711" spans="1:6" x14ac:dyDescent="0.25">
      <c r="A7711" t="s">
        <v>16535</v>
      </c>
      <c r="C7711" s="1">
        <v>45937</v>
      </c>
      <c r="D7711" t="s">
        <v>192</v>
      </c>
      <c r="E7711" s="8" t="str">
        <f t="shared" si="131"/>
        <v>Blank</v>
      </c>
      <c r="F7711">
        <f>_xlfn.XLOOKUP(C7711,'Wk no''s'!B:B,'Wk no''s'!C:C,FALSE)</f>
        <v>41</v>
      </c>
    </row>
    <row r="7712" spans="1:6" x14ac:dyDescent="0.25">
      <c r="A7712" t="s">
        <v>16536</v>
      </c>
      <c r="C7712" s="1">
        <v>45937</v>
      </c>
      <c r="D7712" t="s">
        <v>192</v>
      </c>
      <c r="E7712" s="8" t="str">
        <f t="shared" si="131"/>
        <v>Blank</v>
      </c>
      <c r="F7712">
        <f>_xlfn.XLOOKUP(C7712,'Wk no''s'!B:B,'Wk no''s'!C:C,FALSE)</f>
        <v>41</v>
      </c>
    </row>
    <row r="7713" spans="1:6" x14ac:dyDescent="0.25">
      <c r="A7713" t="s">
        <v>16537</v>
      </c>
      <c r="C7713" s="1">
        <v>45937</v>
      </c>
      <c r="D7713" t="s">
        <v>192</v>
      </c>
      <c r="E7713" s="8" t="str">
        <f t="shared" si="131"/>
        <v>Blank</v>
      </c>
      <c r="F7713">
        <f>_xlfn.XLOOKUP(C7713,'Wk no''s'!B:B,'Wk no''s'!C:C,FALSE)</f>
        <v>41</v>
      </c>
    </row>
    <row r="7714" spans="1:6" x14ac:dyDescent="0.25">
      <c r="A7714" t="s">
        <v>16538</v>
      </c>
      <c r="C7714" s="1">
        <v>45940</v>
      </c>
      <c r="D7714" t="s">
        <v>192</v>
      </c>
      <c r="E7714" s="8" t="str">
        <f t="shared" si="131"/>
        <v>Blank</v>
      </c>
      <c r="F7714">
        <f>_xlfn.XLOOKUP(C7714,'Wk no''s'!B:B,'Wk no''s'!C:C,FALSE)</f>
        <v>41</v>
      </c>
    </row>
    <row r="7715" spans="1:6" x14ac:dyDescent="0.25">
      <c r="A7715" t="s">
        <v>16539</v>
      </c>
      <c r="C7715" s="1">
        <v>45938</v>
      </c>
      <c r="D7715" t="s">
        <v>192</v>
      </c>
      <c r="E7715" s="8" t="str">
        <f t="shared" si="131"/>
        <v>Blank</v>
      </c>
      <c r="F7715">
        <f>_xlfn.XLOOKUP(C7715,'Wk no''s'!B:B,'Wk no''s'!C:C,FALSE)</f>
        <v>41</v>
      </c>
    </row>
    <row r="7716" spans="1:6" x14ac:dyDescent="0.25">
      <c r="A7716" t="s">
        <v>16540</v>
      </c>
      <c r="C7716" s="1">
        <v>45938</v>
      </c>
      <c r="D7716" t="s">
        <v>192</v>
      </c>
      <c r="E7716" s="8" t="str">
        <f t="shared" si="131"/>
        <v>Blank</v>
      </c>
      <c r="F7716">
        <f>_xlfn.XLOOKUP(C7716,'Wk no''s'!B:B,'Wk no''s'!C:C,FALSE)</f>
        <v>41</v>
      </c>
    </row>
    <row r="7717" spans="1:6" x14ac:dyDescent="0.25">
      <c r="A7717" t="s">
        <v>16541</v>
      </c>
      <c r="C7717" s="1">
        <v>45939</v>
      </c>
      <c r="D7717" t="s">
        <v>192</v>
      </c>
      <c r="E7717" s="8" t="str">
        <f t="shared" si="131"/>
        <v>Blank</v>
      </c>
      <c r="F7717">
        <f>_xlfn.XLOOKUP(C7717,'Wk no''s'!B:B,'Wk no''s'!C:C,FALSE)</f>
        <v>41</v>
      </c>
    </row>
    <row r="7718" spans="1:6" x14ac:dyDescent="0.25">
      <c r="A7718" t="s">
        <v>16542</v>
      </c>
      <c r="C7718" s="1">
        <v>45939</v>
      </c>
      <c r="D7718" t="s">
        <v>192</v>
      </c>
      <c r="E7718" s="8" t="str">
        <f t="shared" si="131"/>
        <v>Blank</v>
      </c>
      <c r="F7718">
        <f>_xlfn.XLOOKUP(C7718,'Wk no''s'!B:B,'Wk no''s'!C:C,FALSE)</f>
        <v>41</v>
      </c>
    </row>
    <row r="7719" spans="1:6" x14ac:dyDescent="0.25">
      <c r="A7719" t="s">
        <v>16543</v>
      </c>
      <c r="C7719" s="1">
        <v>45940</v>
      </c>
      <c r="D7719" t="s">
        <v>192</v>
      </c>
      <c r="E7719" s="8" t="str">
        <f t="shared" si="131"/>
        <v>Blank</v>
      </c>
      <c r="F7719">
        <f>_xlfn.XLOOKUP(C7719,'Wk no''s'!B:B,'Wk no''s'!C:C,FALSE)</f>
        <v>41</v>
      </c>
    </row>
    <row r="7720" spans="1:6" x14ac:dyDescent="0.25">
      <c r="A7720" t="s">
        <v>16544</v>
      </c>
      <c r="C7720" s="1">
        <v>45939</v>
      </c>
      <c r="D7720" t="s">
        <v>192</v>
      </c>
      <c r="E7720" s="8" t="str">
        <f t="shared" si="131"/>
        <v>Blank</v>
      </c>
      <c r="F7720">
        <f>_xlfn.XLOOKUP(C7720,'Wk no''s'!B:B,'Wk no''s'!C:C,FALSE)</f>
        <v>41</v>
      </c>
    </row>
    <row r="7721" spans="1:6" x14ac:dyDescent="0.25">
      <c r="A7721" t="s">
        <v>16545</v>
      </c>
      <c r="C7721" s="1">
        <v>45939</v>
      </c>
      <c r="D7721" t="s">
        <v>192</v>
      </c>
      <c r="E7721" s="8" t="str">
        <f t="shared" si="131"/>
        <v>Blank</v>
      </c>
      <c r="F7721">
        <f>_xlfn.XLOOKUP(C7721,'Wk no''s'!B:B,'Wk no''s'!C:C,FALSE)</f>
        <v>41</v>
      </c>
    </row>
    <row r="7722" spans="1:6" x14ac:dyDescent="0.25">
      <c r="A7722" t="s">
        <v>16266</v>
      </c>
      <c r="B7722">
        <v>160</v>
      </c>
      <c r="C7722" s="1">
        <v>45940</v>
      </c>
      <c r="D7722" t="s">
        <v>184</v>
      </c>
      <c r="E7722" s="8" t="str">
        <f t="shared" si="131"/>
        <v>Not Blank</v>
      </c>
      <c r="F7722">
        <f>_xlfn.XLOOKUP(C7722,'Wk no''s'!B:B,'Wk no''s'!C:C,FALSE)</f>
        <v>41</v>
      </c>
    </row>
    <row r="7723" spans="1:6" x14ac:dyDescent="0.25">
      <c r="A7723" t="s">
        <v>16269</v>
      </c>
      <c r="B7723">
        <v>48</v>
      </c>
      <c r="C7723" s="1">
        <v>45940</v>
      </c>
      <c r="D7723" t="s">
        <v>184</v>
      </c>
      <c r="E7723" s="8" t="str">
        <f t="shared" si="131"/>
        <v>Not Blank</v>
      </c>
      <c r="F7723">
        <f>_xlfn.XLOOKUP(C7723,'Wk no''s'!B:B,'Wk no''s'!C:C,FALSE)</f>
        <v>41</v>
      </c>
    </row>
    <row r="7724" spans="1:6" x14ac:dyDescent="0.25">
      <c r="A7724" t="s">
        <v>16256</v>
      </c>
      <c r="B7724">
        <v>16</v>
      </c>
      <c r="C7724" s="1">
        <v>45936</v>
      </c>
      <c r="D7724" t="s">
        <v>184</v>
      </c>
      <c r="E7724" s="8" t="str">
        <f t="shared" si="131"/>
        <v>Not Blank</v>
      </c>
      <c r="F7724">
        <f>_xlfn.XLOOKUP(C7724,'Wk no''s'!B:B,'Wk no''s'!C:C,FALSE)</f>
        <v>41</v>
      </c>
    </row>
    <row r="7725" spans="1:6" x14ac:dyDescent="0.25">
      <c r="A7725" t="s">
        <v>16259</v>
      </c>
      <c r="B7725">
        <v>8</v>
      </c>
      <c r="C7725" s="1">
        <v>45937</v>
      </c>
      <c r="D7725" t="s">
        <v>184</v>
      </c>
      <c r="E7725" s="8" t="str">
        <f t="shared" si="131"/>
        <v>Not Blank</v>
      </c>
      <c r="F7725">
        <f>_xlfn.XLOOKUP(C7725,'Wk no''s'!B:B,'Wk no''s'!C:C,FALSE)</f>
        <v>41</v>
      </c>
    </row>
    <row r="7726" spans="1:6" x14ac:dyDescent="0.25">
      <c r="A7726" t="s">
        <v>16262</v>
      </c>
      <c r="B7726">
        <v>0</v>
      </c>
      <c r="C7726" s="1">
        <v>45937</v>
      </c>
      <c r="D7726" t="s">
        <v>184</v>
      </c>
      <c r="E7726" s="8" t="str">
        <f t="shared" si="131"/>
        <v>Blank</v>
      </c>
      <c r="F7726">
        <f>_xlfn.XLOOKUP(C7726,'Wk no''s'!B:B,'Wk no''s'!C:C,FALSE)</f>
        <v>41</v>
      </c>
    </row>
    <row r="7727" spans="1:6" x14ac:dyDescent="0.25">
      <c r="A7727" t="s">
        <v>16264</v>
      </c>
      <c r="B7727">
        <v>0</v>
      </c>
      <c r="C7727" s="1">
        <v>45938</v>
      </c>
      <c r="D7727" t="s">
        <v>184</v>
      </c>
      <c r="E7727" s="8" t="str">
        <f t="shared" si="131"/>
        <v>Blank</v>
      </c>
      <c r="F7727">
        <f>_xlfn.XLOOKUP(C7727,'Wk no''s'!B:B,'Wk no''s'!C:C,FALSE)</f>
        <v>41</v>
      </c>
    </row>
    <row r="7728" spans="1:6" x14ac:dyDescent="0.25">
      <c r="A7728" t="s">
        <v>16546</v>
      </c>
      <c r="C7728" s="1">
        <v>45938</v>
      </c>
      <c r="D7728" t="s">
        <v>184</v>
      </c>
      <c r="E7728" s="8" t="str">
        <f t="shared" si="131"/>
        <v>Blank</v>
      </c>
      <c r="F7728">
        <f>_xlfn.XLOOKUP(C7728,'Wk no''s'!B:B,'Wk no''s'!C:C,FALSE)</f>
        <v>41</v>
      </c>
    </row>
    <row r="7729" spans="1:6" x14ac:dyDescent="0.25">
      <c r="A7729" t="s">
        <v>16282</v>
      </c>
      <c r="B7729">
        <v>168</v>
      </c>
      <c r="C7729" s="1">
        <v>45940</v>
      </c>
      <c r="D7729" t="s">
        <v>15</v>
      </c>
      <c r="E7729" s="8" t="str">
        <f t="shared" si="131"/>
        <v>Not Blank</v>
      </c>
      <c r="F7729">
        <f>_xlfn.XLOOKUP(C7729,'Wk no''s'!B:B,'Wk no''s'!C:C,FALSE)</f>
        <v>41</v>
      </c>
    </row>
    <row r="7730" spans="1:6" x14ac:dyDescent="0.25">
      <c r="A7730" t="s">
        <v>15960</v>
      </c>
      <c r="B7730">
        <v>128</v>
      </c>
      <c r="C7730" s="1">
        <v>45938</v>
      </c>
      <c r="D7730" t="s">
        <v>15</v>
      </c>
      <c r="E7730" s="8" t="str">
        <f t="shared" si="131"/>
        <v>Not Blank</v>
      </c>
      <c r="F7730">
        <f>_xlfn.XLOOKUP(C7730,'Wk no''s'!B:B,'Wk no''s'!C:C,FALSE)</f>
        <v>41</v>
      </c>
    </row>
    <row r="7731" spans="1:6" x14ac:dyDescent="0.25">
      <c r="A7731" t="s">
        <v>16279</v>
      </c>
      <c r="B7731">
        <v>136</v>
      </c>
      <c r="C7731" s="1">
        <v>45938</v>
      </c>
      <c r="D7731" t="s">
        <v>15</v>
      </c>
      <c r="E7731" s="8" t="str">
        <f t="shared" si="131"/>
        <v>Not Blank</v>
      </c>
      <c r="F7731">
        <f>_xlfn.XLOOKUP(C7731,'Wk no''s'!B:B,'Wk no''s'!C:C,FALSE)</f>
        <v>41</v>
      </c>
    </row>
    <row r="7732" spans="1:6" x14ac:dyDescent="0.25">
      <c r="A7732" t="s">
        <v>16288</v>
      </c>
      <c r="B7732">
        <v>72</v>
      </c>
      <c r="C7732" s="1">
        <v>45936</v>
      </c>
      <c r="D7732" t="s">
        <v>15</v>
      </c>
      <c r="E7732" s="8" t="str">
        <f t="shared" si="131"/>
        <v>Not Blank</v>
      </c>
      <c r="F7732">
        <f>_xlfn.XLOOKUP(C7732,'Wk no''s'!B:B,'Wk no''s'!C:C,FALSE)</f>
        <v>41</v>
      </c>
    </row>
    <row r="7733" spans="1:6" x14ac:dyDescent="0.25">
      <c r="A7733" t="s">
        <v>16276</v>
      </c>
      <c r="B7733">
        <v>80</v>
      </c>
      <c r="C7733" s="1">
        <v>45938</v>
      </c>
      <c r="D7733" t="s">
        <v>15</v>
      </c>
      <c r="E7733" s="8" t="str">
        <f t="shared" si="131"/>
        <v>Not Blank</v>
      </c>
      <c r="F7733">
        <f>_xlfn.XLOOKUP(C7733,'Wk no''s'!B:B,'Wk no''s'!C:C,FALSE)</f>
        <v>41</v>
      </c>
    </row>
    <row r="7734" spans="1:6" x14ac:dyDescent="0.25">
      <c r="A7734" t="s">
        <v>16547</v>
      </c>
      <c r="C7734" s="1">
        <v>45936</v>
      </c>
      <c r="D7734" t="s">
        <v>15</v>
      </c>
      <c r="E7734" s="8" t="str">
        <f t="shared" si="131"/>
        <v>Blank</v>
      </c>
      <c r="F7734">
        <f>_xlfn.XLOOKUP(C7734,'Wk no''s'!B:B,'Wk no''s'!C:C,FALSE)</f>
        <v>41</v>
      </c>
    </row>
    <row r="7735" spans="1:6" x14ac:dyDescent="0.25">
      <c r="A7735" t="s">
        <v>16290</v>
      </c>
      <c r="C7735" s="1">
        <v>45938</v>
      </c>
      <c r="D7735" t="s">
        <v>15</v>
      </c>
      <c r="E7735" s="8" t="str">
        <f t="shared" si="131"/>
        <v>Blank</v>
      </c>
      <c r="F7735">
        <f>_xlfn.XLOOKUP(C7735,'Wk no''s'!B:B,'Wk no''s'!C:C,FALSE)</f>
        <v>41</v>
      </c>
    </row>
    <row r="7736" spans="1:6" x14ac:dyDescent="0.25">
      <c r="A7736" t="s">
        <v>16271</v>
      </c>
      <c r="B7736">
        <v>16</v>
      </c>
      <c r="C7736" s="1">
        <v>45936</v>
      </c>
      <c r="D7736" t="s">
        <v>15</v>
      </c>
      <c r="E7736" s="8" t="str">
        <f t="shared" si="131"/>
        <v>Not Blank</v>
      </c>
      <c r="F7736">
        <f>_xlfn.XLOOKUP(C7736,'Wk no''s'!B:B,'Wk no''s'!C:C,FALSE)</f>
        <v>41</v>
      </c>
    </row>
    <row r="7737" spans="1:6" x14ac:dyDescent="0.25">
      <c r="A7737" t="s">
        <v>16286</v>
      </c>
      <c r="B7737">
        <v>40</v>
      </c>
      <c r="C7737" s="1">
        <v>45940</v>
      </c>
      <c r="D7737" t="s">
        <v>15</v>
      </c>
      <c r="E7737" s="8" t="str">
        <f t="shared" si="131"/>
        <v>Not Blank</v>
      </c>
      <c r="F7737">
        <f>_xlfn.XLOOKUP(C7737,'Wk no''s'!B:B,'Wk no''s'!C:C,FALSE)</f>
        <v>41</v>
      </c>
    </row>
    <row r="7738" spans="1:6" x14ac:dyDescent="0.25">
      <c r="A7738" t="s">
        <v>16548</v>
      </c>
      <c r="C7738" s="1">
        <v>45936</v>
      </c>
      <c r="D7738" t="s">
        <v>15</v>
      </c>
      <c r="E7738" s="8" t="str">
        <f t="shared" si="131"/>
        <v>Blank</v>
      </c>
      <c r="F7738">
        <f>_xlfn.XLOOKUP(C7738,'Wk no''s'!B:B,'Wk no''s'!C:C,FALSE)</f>
        <v>41</v>
      </c>
    </row>
    <row r="7739" spans="1:6" x14ac:dyDescent="0.25">
      <c r="A7739" t="s">
        <v>16273</v>
      </c>
      <c r="B7739">
        <v>0</v>
      </c>
      <c r="C7739" s="1">
        <v>45936</v>
      </c>
      <c r="D7739" t="s">
        <v>15</v>
      </c>
      <c r="E7739" s="8" t="str">
        <f t="shared" si="131"/>
        <v>Blank</v>
      </c>
      <c r="F7739">
        <f>_xlfn.XLOOKUP(C7739,'Wk no''s'!B:B,'Wk no''s'!C:C,FALSE)</f>
        <v>41</v>
      </c>
    </row>
    <row r="7740" spans="1:6" x14ac:dyDescent="0.25">
      <c r="A7740" t="s">
        <v>16284</v>
      </c>
      <c r="B7740">
        <v>16</v>
      </c>
      <c r="C7740" s="1">
        <v>45940</v>
      </c>
      <c r="D7740" t="s">
        <v>15</v>
      </c>
      <c r="E7740" s="8" t="str">
        <f t="shared" si="131"/>
        <v>Not Blank</v>
      </c>
      <c r="F7740">
        <f>_xlfn.XLOOKUP(C7740,'Wk no''s'!B:B,'Wk no''s'!C:C,FALSE)</f>
        <v>41</v>
      </c>
    </row>
    <row r="7741" spans="1:6" x14ac:dyDescent="0.25">
      <c r="A7741" t="s">
        <v>16292</v>
      </c>
      <c r="B7741">
        <v>16</v>
      </c>
      <c r="C7741" s="1">
        <v>45939</v>
      </c>
      <c r="D7741" t="s">
        <v>15</v>
      </c>
      <c r="E7741" s="8" t="str">
        <f t="shared" si="131"/>
        <v>Not Blank</v>
      </c>
      <c r="F7741">
        <f>_xlfn.XLOOKUP(C7741,'Wk no''s'!B:B,'Wk no''s'!C:C,FALSE)</f>
        <v>41</v>
      </c>
    </row>
    <row r="7742" spans="1:6" x14ac:dyDescent="0.25">
      <c r="A7742" t="s">
        <v>16332</v>
      </c>
      <c r="B7742">
        <v>328</v>
      </c>
      <c r="C7742" s="1">
        <v>45938</v>
      </c>
      <c r="D7742" t="s">
        <v>2</v>
      </c>
      <c r="E7742" s="8" t="str">
        <f t="shared" si="131"/>
        <v>Not Blank</v>
      </c>
      <c r="F7742">
        <f>_xlfn.XLOOKUP(C7742,'Wk no''s'!B:B,'Wk no''s'!C:C,FALSE)</f>
        <v>41</v>
      </c>
    </row>
    <row r="7743" spans="1:6" x14ac:dyDescent="0.25">
      <c r="A7743" t="s">
        <v>16447</v>
      </c>
      <c r="B7743">
        <v>144</v>
      </c>
      <c r="C7743" s="1">
        <v>45939</v>
      </c>
      <c r="D7743" t="s">
        <v>2</v>
      </c>
      <c r="E7743" s="8" t="str">
        <f t="shared" si="131"/>
        <v>Not Blank</v>
      </c>
      <c r="F7743">
        <f>_xlfn.XLOOKUP(C7743,'Wk no''s'!B:B,'Wk no''s'!C:C,FALSE)</f>
        <v>41</v>
      </c>
    </row>
    <row r="7744" spans="1:6" x14ac:dyDescent="0.25">
      <c r="A7744" t="s">
        <v>16298</v>
      </c>
      <c r="B7744">
        <v>104</v>
      </c>
      <c r="C7744" s="1">
        <v>45937</v>
      </c>
      <c r="D7744" t="s">
        <v>2</v>
      </c>
      <c r="E7744" s="8" t="str">
        <f t="shared" si="131"/>
        <v>Not Blank</v>
      </c>
      <c r="F7744">
        <f>_xlfn.XLOOKUP(C7744,'Wk no''s'!B:B,'Wk no''s'!C:C,FALSE)</f>
        <v>41</v>
      </c>
    </row>
    <row r="7745" spans="1:6" x14ac:dyDescent="0.25">
      <c r="A7745" t="s">
        <v>16381</v>
      </c>
      <c r="B7745">
        <v>80</v>
      </c>
      <c r="C7745" s="1">
        <v>45939</v>
      </c>
      <c r="D7745" t="s">
        <v>2</v>
      </c>
      <c r="E7745" s="8" t="str">
        <f t="shared" si="131"/>
        <v>Not Blank</v>
      </c>
      <c r="F7745">
        <f>_xlfn.XLOOKUP(C7745,'Wk no''s'!B:B,'Wk no''s'!C:C,FALSE)</f>
        <v>41</v>
      </c>
    </row>
    <row r="7746" spans="1:6" x14ac:dyDescent="0.25">
      <c r="A7746" t="s">
        <v>16484</v>
      </c>
      <c r="B7746">
        <v>88</v>
      </c>
      <c r="C7746" s="1">
        <v>45939</v>
      </c>
      <c r="D7746" t="s">
        <v>2</v>
      </c>
      <c r="E7746" s="8" t="str">
        <f t="shared" si="131"/>
        <v>Not Blank</v>
      </c>
      <c r="F7746">
        <f>_xlfn.XLOOKUP(C7746,'Wk no''s'!B:B,'Wk no''s'!C:C,FALSE)</f>
        <v>41</v>
      </c>
    </row>
    <row r="7747" spans="1:6" x14ac:dyDescent="0.25">
      <c r="A7747" t="s">
        <v>16513</v>
      </c>
      <c r="B7747">
        <v>48</v>
      </c>
      <c r="C7747" s="1">
        <v>45936</v>
      </c>
      <c r="D7747" t="s">
        <v>2</v>
      </c>
      <c r="E7747" s="8" t="str">
        <f t="shared" si="131"/>
        <v>Not Blank</v>
      </c>
      <c r="F7747">
        <f>_xlfn.XLOOKUP(C7747,'Wk no''s'!B:B,'Wk no''s'!C:C,FALSE)</f>
        <v>41</v>
      </c>
    </row>
    <row r="7748" spans="1:6" x14ac:dyDescent="0.25">
      <c r="A7748" t="s">
        <v>16373</v>
      </c>
      <c r="B7748">
        <v>48</v>
      </c>
      <c r="C7748" s="1">
        <v>45936</v>
      </c>
      <c r="D7748" t="s">
        <v>2</v>
      </c>
      <c r="E7748" s="8" t="str">
        <f t="shared" si="131"/>
        <v>Not Blank</v>
      </c>
      <c r="F7748">
        <f>_xlfn.XLOOKUP(C7748,'Wk no''s'!B:B,'Wk no''s'!C:C,FALSE)</f>
        <v>41</v>
      </c>
    </row>
    <row r="7749" spans="1:6" x14ac:dyDescent="0.25">
      <c r="A7749" t="s">
        <v>16387</v>
      </c>
      <c r="B7749">
        <v>48</v>
      </c>
      <c r="C7749" s="1">
        <v>45936</v>
      </c>
      <c r="D7749" t="s">
        <v>2</v>
      </c>
      <c r="E7749" s="8" t="str">
        <f t="shared" si="131"/>
        <v>Not Blank</v>
      </c>
      <c r="F7749">
        <f>_xlfn.XLOOKUP(C7749,'Wk no''s'!B:B,'Wk no''s'!C:C,FALSE)</f>
        <v>41</v>
      </c>
    </row>
    <row r="7750" spans="1:6" x14ac:dyDescent="0.25">
      <c r="A7750" t="s">
        <v>16335</v>
      </c>
      <c r="B7750">
        <v>40</v>
      </c>
      <c r="C7750" s="1">
        <v>45937</v>
      </c>
      <c r="D7750" t="s">
        <v>2</v>
      </c>
      <c r="E7750" s="8" t="str">
        <f t="shared" si="131"/>
        <v>Not Blank</v>
      </c>
      <c r="F7750">
        <f>_xlfn.XLOOKUP(C7750,'Wk no''s'!B:B,'Wk no''s'!C:C,FALSE)</f>
        <v>41</v>
      </c>
    </row>
    <row r="7751" spans="1:6" x14ac:dyDescent="0.25">
      <c r="A7751" t="s">
        <v>16295</v>
      </c>
      <c r="B7751">
        <v>16</v>
      </c>
      <c r="C7751" s="1">
        <v>45940</v>
      </c>
      <c r="D7751" t="s">
        <v>2</v>
      </c>
      <c r="E7751" s="8" t="str">
        <f t="shared" si="131"/>
        <v>Not Blank</v>
      </c>
      <c r="F7751">
        <f>_xlfn.XLOOKUP(C7751,'Wk no''s'!B:B,'Wk no''s'!C:C,FALSE)</f>
        <v>41</v>
      </c>
    </row>
    <row r="7752" spans="1:6" x14ac:dyDescent="0.25">
      <c r="A7752" t="s">
        <v>16549</v>
      </c>
      <c r="C7752" s="1">
        <v>45939</v>
      </c>
      <c r="D7752" t="s">
        <v>2</v>
      </c>
      <c r="E7752" s="8" t="str">
        <f t="shared" si="131"/>
        <v>Blank</v>
      </c>
      <c r="F7752">
        <f>_xlfn.XLOOKUP(C7752,'Wk no''s'!B:B,'Wk no''s'!C:C,FALSE)</f>
        <v>41</v>
      </c>
    </row>
    <row r="7753" spans="1:6" x14ac:dyDescent="0.25">
      <c r="A7753" t="s">
        <v>16328</v>
      </c>
      <c r="B7753">
        <v>32</v>
      </c>
      <c r="C7753" s="1">
        <v>45937</v>
      </c>
      <c r="D7753" t="s">
        <v>2</v>
      </c>
      <c r="E7753" s="8" t="str">
        <f t="shared" si="131"/>
        <v>Not Blank</v>
      </c>
      <c r="F7753">
        <f>_xlfn.XLOOKUP(C7753,'Wk no''s'!B:B,'Wk no''s'!C:C,FALSE)</f>
        <v>41</v>
      </c>
    </row>
    <row r="7754" spans="1:6" x14ac:dyDescent="0.25">
      <c r="A7754" t="s">
        <v>16300</v>
      </c>
      <c r="B7754">
        <v>32</v>
      </c>
      <c r="C7754" s="1">
        <v>45938</v>
      </c>
      <c r="D7754" t="s">
        <v>2</v>
      </c>
      <c r="E7754" s="8" t="str">
        <f t="shared" si="131"/>
        <v>Not Blank</v>
      </c>
      <c r="F7754">
        <f>_xlfn.XLOOKUP(C7754,'Wk no''s'!B:B,'Wk no''s'!C:C,FALSE)</f>
        <v>41</v>
      </c>
    </row>
    <row r="7755" spans="1:6" x14ac:dyDescent="0.25">
      <c r="A7755" t="s">
        <v>16550</v>
      </c>
      <c r="C7755" s="1">
        <v>45938</v>
      </c>
      <c r="D7755" t="s">
        <v>2</v>
      </c>
      <c r="E7755" s="8" t="str">
        <f t="shared" si="131"/>
        <v>Blank</v>
      </c>
      <c r="F7755">
        <f>_xlfn.XLOOKUP(C7755,'Wk no''s'!B:B,'Wk no''s'!C:C,FALSE)</f>
        <v>41</v>
      </c>
    </row>
    <row r="7756" spans="1:6" x14ac:dyDescent="0.25">
      <c r="A7756" t="s">
        <v>16366</v>
      </c>
      <c r="B7756">
        <v>8</v>
      </c>
      <c r="C7756" s="1">
        <v>45937</v>
      </c>
      <c r="D7756" t="s">
        <v>2</v>
      </c>
      <c r="E7756" s="8" t="str">
        <f t="shared" si="131"/>
        <v>Not Blank</v>
      </c>
      <c r="F7756">
        <f>_xlfn.XLOOKUP(C7756,'Wk no''s'!B:B,'Wk no''s'!C:C,FALSE)</f>
        <v>41</v>
      </c>
    </row>
    <row r="7757" spans="1:6" x14ac:dyDescent="0.25">
      <c r="A7757" t="s">
        <v>16506</v>
      </c>
      <c r="B7757">
        <v>0</v>
      </c>
      <c r="C7757" s="1">
        <v>45936</v>
      </c>
      <c r="D7757" t="s">
        <v>2</v>
      </c>
      <c r="E7757" s="8" t="str">
        <f t="shared" si="131"/>
        <v>Blank</v>
      </c>
      <c r="F7757">
        <f>_xlfn.XLOOKUP(C7757,'Wk no''s'!B:B,'Wk no''s'!C:C,FALSE)</f>
        <v>41</v>
      </c>
    </row>
    <row r="7758" spans="1:6" x14ac:dyDescent="0.25">
      <c r="A7758" t="s">
        <v>16434</v>
      </c>
      <c r="B7758">
        <v>32</v>
      </c>
      <c r="C7758" s="1">
        <v>45940</v>
      </c>
      <c r="D7758" t="s">
        <v>2</v>
      </c>
      <c r="E7758" s="8" t="str">
        <f t="shared" si="131"/>
        <v>Not Blank</v>
      </c>
      <c r="F7758">
        <f>_xlfn.XLOOKUP(C7758,'Wk no''s'!B:B,'Wk no''s'!C:C,FALSE)</f>
        <v>41</v>
      </c>
    </row>
    <row r="7759" spans="1:6" x14ac:dyDescent="0.25">
      <c r="A7759" t="s">
        <v>16551</v>
      </c>
      <c r="C7759" s="1">
        <v>45937</v>
      </c>
      <c r="D7759" t="s">
        <v>2</v>
      </c>
      <c r="E7759" s="8" t="str">
        <f t="shared" si="131"/>
        <v>Blank</v>
      </c>
      <c r="F7759">
        <f>_xlfn.XLOOKUP(C7759,'Wk no''s'!B:B,'Wk no''s'!C:C,FALSE)</f>
        <v>41</v>
      </c>
    </row>
    <row r="7760" spans="1:6" x14ac:dyDescent="0.25">
      <c r="A7760" t="s">
        <v>16502</v>
      </c>
      <c r="B7760">
        <v>24</v>
      </c>
      <c r="C7760" s="1">
        <v>45939</v>
      </c>
      <c r="D7760" t="s">
        <v>2</v>
      </c>
      <c r="E7760" s="8" t="str">
        <f t="shared" si="131"/>
        <v>Not Blank</v>
      </c>
      <c r="F7760">
        <f>_xlfn.XLOOKUP(C7760,'Wk no''s'!B:B,'Wk no''s'!C:C,FALSE)</f>
        <v>41</v>
      </c>
    </row>
    <row r="7761" spans="1:6" x14ac:dyDescent="0.25">
      <c r="A7761" t="s">
        <v>16489</v>
      </c>
      <c r="B7761">
        <v>0</v>
      </c>
      <c r="C7761" s="1">
        <v>45936</v>
      </c>
      <c r="D7761" t="s">
        <v>2</v>
      </c>
      <c r="E7761" s="8" t="str">
        <f t="shared" si="131"/>
        <v>Blank</v>
      </c>
      <c r="F7761">
        <f>_xlfn.XLOOKUP(C7761,'Wk no''s'!B:B,'Wk no''s'!C:C,FALSE)</f>
        <v>41</v>
      </c>
    </row>
    <row r="7762" spans="1:6" x14ac:dyDescent="0.25">
      <c r="A7762" t="s">
        <v>16360</v>
      </c>
      <c r="C7762" s="1">
        <v>45938</v>
      </c>
      <c r="D7762" t="s">
        <v>2</v>
      </c>
      <c r="E7762" s="8" t="str">
        <f t="shared" si="131"/>
        <v>Blank</v>
      </c>
      <c r="F7762">
        <f>_xlfn.XLOOKUP(C7762,'Wk no''s'!B:B,'Wk no''s'!C:C,FALSE)</f>
        <v>41</v>
      </c>
    </row>
    <row r="7763" spans="1:6" x14ac:dyDescent="0.25">
      <c r="A7763" t="s">
        <v>16311</v>
      </c>
      <c r="B7763">
        <v>16</v>
      </c>
      <c r="C7763" s="1">
        <v>45940</v>
      </c>
      <c r="D7763" t="s">
        <v>2</v>
      </c>
      <c r="E7763" s="8" t="str">
        <f t="shared" si="131"/>
        <v>Not Blank</v>
      </c>
      <c r="F7763">
        <f>_xlfn.XLOOKUP(C7763,'Wk no''s'!B:B,'Wk no''s'!C:C,FALSE)</f>
        <v>41</v>
      </c>
    </row>
    <row r="7764" spans="1:6" x14ac:dyDescent="0.25">
      <c r="A7764" t="s">
        <v>16309</v>
      </c>
      <c r="B7764">
        <v>16</v>
      </c>
      <c r="C7764" s="1">
        <v>45940</v>
      </c>
      <c r="D7764" t="s">
        <v>2</v>
      </c>
      <c r="E7764" s="8" t="str">
        <f t="shared" si="131"/>
        <v>Not Blank</v>
      </c>
      <c r="F7764">
        <f>_xlfn.XLOOKUP(C7764,'Wk no''s'!B:B,'Wk no''s'!C:C,FALSE)</f>
        <v>41</v>
      </c>
    </row>
    <row r="7765" spans="1:6" x14ac:dyDescent="0.25">
      <c r="A7765" t="s">
        <v>16307</v>
      </c>
      <c r="C7765" s="1">
        <v>45940</v>
      </c>
      <c r="D7765" t="s">
        <v>2</v>
      </c>
      <c r="E7765" s="8" t="str">
        <f t="shared" si="131"/>
        <v>Blank</v>
      </c>
      <c r="F7765">
        <f>_xlfn.XLOOKUP(C7765,'Wk no''s'!B:B,'Wk no''s'!C:C,FALSE)</f>
        <v>41</v>
      </c>
    </row>
    <row r="7766" spans="1:6" x14ac:dyDescent="0.25">
      <c r="A7766" t="s">
        <v>16456</v>
      </c>
      <c r="B7766">
        <v>16</v>
      </c>
      <c r="C7766" s="1">
        <v>45936</v>
      </c>
      <c r="D7766" t="s">
        <v>2</v>
      </c>
      <c r="E7766" s="8" t="str">
        <f t="shared" si="131"/>
        <v>Not Blank</v>
      </c>
      <c r="F7766">
        <f>_xlfn.XLOOKUP(C7766,'Wk no''s'!B:B,'Wk no''s'!C:C,FALSE)</f>
        <v>41</v>
      </c>
    </row>
    <row r="7767" spans="1:6" x14ac:dyDescent="0.25">
      <c r="A7767" t="s">
        <v>16454</v>
      </c>
      <c r="B7767">
        <v>24</v>
      </c>
      <c r="C7767" s="1">
        <v>45938</v>
      </c>
      <c r="D7767" t="s">
        <v>2</v>
      </c>
      <c r="E7767" s="8" t="str">
        <f t="shared" ref="E7767:E7830" si="132">IF(B7767=0,"Blank","Not Blank")</f>
        <v>Not Blank</v>
      </c>
      <c r="F7767">
        <f>_xlfn.XLOOKUP(C7767,'Wk no''s'!B:B,'Wk no''s'!C:C,FALSE)</f>
        <v>41</v>
      </c>
    </row>
    <row r="7768" spans="1:6" x14ac:dyDescent="0.25">
      <c r="A7768" t="s">
        <v>16389</v>
      </c>
      <c r="B7768">
        <v>8</v>
      </c>
      <c r="C7768" s="1">
        <v>45937</v>
      </c>
      <c r="D7768" t="s">
        <v>2</v>
      </c>
      <c r="E7768" s="8" t="str">
        <f t="shared" si="132"/>
        <v>Not Blank</v>
      </c>
      <c r="F7768">
        <f>_xlfn.XLOOKUP(C7768,'Wk no''s'!B:B,'Wk no''s'!C:C,FALSE)</f>
        <v>41</v>
      </c>
    </row>
    <row r="7769" spans="1:6" x14ac:dyDescent="0.25">
      <c r="A7769" t="s">
        <v>16424</v>
      </c>
      <c r="B7769">
        <v>16</v>
      </c>
      <c r="C7769" s="1">
        <v>45937</v>
      </c>
      <c r="D7769" t="s">
        <v>2</v>
      </c>
      <c r="E7769" s="8" t="str">
        <f t="shared" si="132"/>
        <v>Not Blank</v>
      </c>
      <c r="F7769">
        <f>_xlfn.XLOOKUP(C7769,'Wk no''s'!B:B,'Wk no''s'!C:C,FALSE)</f>
        <v>41</v>
      </c>
    </row>
    <row r="7770" spans="1:6" x14ac:dyDescent="0.25">
      <c r="A7770" t="s">
        <v>16405</v>
      </c>
      <c r="B7770">
        <v>16</v>
      </c>
      <c r="C7770" s="1">
        <v>45938</v>
      </c>
      <c r="D7770" t="s">
        <v>2</v>
      </c>
      <c r="E7770" s="8" t="str">
        <f t="shared" si="132"/>
        <v>Not Blank</v>
      </c>
      <c r="F7770">
        <f>_xlfn.XLOOKUP(C7770,'Wk no''s'!B:B,'Wk no''s'!C:C,FALSE)</f>
        <v>41</v>
      </c>
    </row>
    <row r="7771" spans="1:6" x14ac:dyDescent="0.25">
      <c r="A7771" t="s">
        <v>16407</v>
      </c>
      <c r="B7771">
        <v>16</v>
      </c>
      <c r="C7771" s="1">
        <v>45938</v>
      </c>
      <c r="D7771" t="s">
        <v>2</v>
      </c>
      <c r="E7771" s="8" t="str">
        <f t="shared" si="132"/>
        <v>Not Blank</v>
      </c>
      <c r="F7771">
        <f>_xlfn.XLOOKUP(C7771,'Wk no''s'!B:B,'Wk no''s'!C:C,FALSE)</f>
        <v>41</v>
      </c>
    </row>
    <row r="7772" spans="1:6" x14ac:dyDescent="0.25">
      <c r="A7772" t="s">
        <v>16330</v>
      </c>
      <c r="B7772">
        <v>0</v>
      </c>
      <c r="C7772" s="1">
        <v>45936</v>
      </c>
      <c r="D7772" t="s">
        <v>2</v>
      </c>
      <c r="E7772" s="8" t="str">
        <f t="shared" si="132"/>
        <v>Blank</v>
      </c>
      <c r="F7772">
        <f>_xlfn.XLOOKUP(C7772,'Wk no''s'!B:B,'Wk no''s'!C:C,FALSE)</f>
        <v>41</v>
      </c>
    </row>
    <row r="7773" spans="1:6" x14ac:dyDescent="0.25">
      <c r="A7773" t="s">
        <v>16552</v>
      </c>
      <c r="C7773" s="1">
        <v>45936</v>
      </c>
      <c r="D7773" t="s">
        <v>2</v>
      </c>
      <c r="E7773" s="8" t="str">
        <f t="shared" si="132"/>
        <v>Blank</v>
      </c>
      <c r="F7773">
        <f>_xlfn.XLOOKUP(C7773,'Wk no''s'!B:B,'Wk no''s'!C:C,FALSE)</f>
        <v>41</v>
      </c>
    </row>
    <row r="7774" spans="1:6" x14ac:dyDescent="0.25">
      <c r="A7774" t="s">
        <v>16497</v>
      </c>
      <c r="B7774">
        <v>0</v>
      </c>
      <c r="C7774" s="1">
        <v>45936</v>
      </c>
      <c r="D7774" t="s">
        <v>2</v>
      </c>
      <c r="E7774" s="8" t="str">
        <f t="shared" si="132"/>
        <v>Blank</v>
      </c>
      <c r="F7774">
        <f>_xlfn.XLOOKUP(C7774,'Wk no''s'!B:B,'Wk no''s'!C:C,FALSE)</f>
        <v>41</v>
      </c>
    </row>
    <row r="7775" spans="1:6" x14ac:dyDescent="0.25">
      <c r="A7775" t="s">
        <v>16553</v>
      </c>
      <c r="C7775" s="1">
        <v>45936</v>
      </c>
      <c r="D7775" t="s">
        <v>2</v>
      </c>
      <c r="E7775" s="8" t="str">
        <f t="shared" si="132"/>
        <v>Blank</v>
      </c>
      <c r="F7775">
        <f>_xlfn.XLOOKUP(C7775,'Wk no''s'!B:B,'Wk no''s'!C:C,FALSE)</f>
        <v>41</v>
      </c>
    </row>
    <row r="7776" spans="1:6" x14ac:dyDescent="0.25">
      <c r="A7776" t="s">
        <v>16438</v>
      </c>
      <c r="B7776">
        <v>0</v>
      </c>
      <c r="C7776" s="1">
        <v>45936</v>
      </c>
      <c r="D7776" t="s">
        <v>2</v>
      </c>
      <c r="E7776" s="8" t="str">
        <f t="shared" si="132"/>
        <v>Blank</v>
      </c>
      <c r="F7776">
        <f>_xlfn.XLOOKUP(C7776,'Wk no''s'!B:B,'Wk no''s'!C:C,FALSE)</f>
        <v>41</v>
      </c>
    </row>
    <row r="7777" spans="1:6" x14ac:dyDescent="0.25">
      <c r="A7777" t="s">
        <v>16436</v>
      </c>
      <c r="B7777">
        <v>0</v>
      </c>
      <c r="C7777" s="1">
        <v>45936</v>
      </c>
      <c r="D7777" t="s">
        <v>2</v>
      </c>
      <c r="E7777" s="8" t="str">
        <f t="shared" si="132"/>
        <v>Blank</v>
      </c>
      <c r="F7777">
        <f>_xlfn.XLOOKUP(C7777,'Wk no''s'!B:B,'Wk no''s'!C:C,FALSE)</f>
        <v>41</v>
      </c>
    </row>
    <row r="7778" spans="1:6" x14ac:dyDescent="0.25">
      <c r="A7778" t="s">
        <v>16508</v>
      </c>
      <c r="B7778">
        <v>0</v>
      </c>
      <c r="C7778" s="1">
        <v>45936</v>
      </c>
      <c r="D7778" t="s">
        <v>2</v>
      </c>
      <c r="E7778" s="8" t="str">
        <f t="shared" si="132"/>
        <v>Blank</v>
      </c>
      <c r="F7778">
        <f>_xlfn.XLOOKUP(C7778,'Wk no''s'!B:B,'Wk no''s'!C:C,FALSE)</f>
        <v>41</v>
      </c>
    </row>
    <row r="7779" spans="1:6" x14ac:dyDescent="0.25">
      <c r="A7779" t="s">
        <v>16347</v>
      </c>
      <c r="B7779">
        <v>0</v>
      </c>
      <c r="C7779" s="1">
        <v>45936</v>
      </c>
      <c r="D7779" t="s">
        <v>2</v>
      </c>
      <c r="E7779" s="8" t="str">
        <f t="shared" si="132"/>
        <v>Blank</v>
      </c>
      <c r="F7779">
        <f>_xlfn.XLOOKUP(C7779,'Wk no''s'!B:B,'Wk no''s'!C:C,FALSE)</f>
        <v>41</v>
      </c>
    </row>
    <row r="7780" spans="1:6" x14ac:dyDescent="0.25">
      <c r="A7780" t="s">
        <v>16340</v>
      </c>
      <c r="B7780">
        <v>0</v>
      </c>
      <c r="C7780" s="1">
        <v>45936</v>
      </c>
      <c r="D7780" t="s">
        <v>2</v>
      </c>
      <c r="E7780" s="8" t="str">
        <f t="shared" si="132"/>
        <v>Blank</v>
      </c>
      <c r="F7780">
        <f>_xlfn.XLOOKUP(C7780,'Wk no''s'!B:B,'Wk no''s'!C:C,FALSE)</f>
        <v>41</v>
      </c>
    </row>
    <row r="7781" spans="1:6" x14ac:dyDescent="0.25">
      <c r="A7781" t="s">
        <v>16409</v>
      </c>
      <c r="B7781">
        <v>0</v>
      </c>
      <c r="C7781" s="1">
        <v>45936</v>
      </c>
      <c r="D7781" t="s">
        <v>2</v>
      </c>
      <c r="E7781" s="8" t="str">
        <f t="shared" si="132"/>
        <v>Blank</v>
      </c>
      <c r="F7781">
        <f>_xlfn.XLOOKUP(C7781,'Wk no''s'!B:B,'Wk no''s'!C:C,FALSE)</f>
        <v>41</v>
      </c>
    </row>
    <row r="7782" spans="1:6" x14ac:dyDescent="0.25">
      <c r="A7782" t="s">
        <v>16461</v>
      </c>
      <c r="B7782">
        <v>0</v>
      </c>
      <c r="C7782" s="1">
        <v>45936</v>
      </c>
      <c r="D7782" t="s">
        <v>2</v>
      </c>
      <c r="E7782" s="8" t="str">
        <f t="shared" si="132"/>
        <v>Blank</v>
      </c>
      <c r="F7782">
        <f>_xlfn.XLOOKUP(C7782,'Wk no''s'!B:B,'Wk no''s'!C:C,FALSE)</f>
        <v>41</v>
      </c>
    </row>
    <row r="7783" spans="1:6" x14ac:dyDescent="0.25">
      <c r="A7783" t="s">
        <v>16554</v>
      </c>
      <c r="C7783" s="1">
        <v>45936</v>
      </c>
      <c r="D7783" t="s">
        <v>2</v>
      </c>
      <c r="E7783" s="8" t="str">
        <f t="shared" si="132"/>
        <v>Blank</v>
      </c>
      <c r="F7783">
        <f>_xlfn.XLOOKUP(C7783,'Wk no''s'!B:B,'Wk no''s'!C:C,FALSE)</f>
        <v>41</v>
      </c>
    </row>
    <row r="7784" spans="1:6" x14ac:dyDescent="0.25">
      <c r="A7784" t="s">
        <v>16555</v>
      </c>
      <c r="C7784" s="1">
        <v>45936</v>
      </c>
      <c r="D7784" t="s">
        <v>2</v>
      </c>
      <c r="E7784" s="8" t="str">
        <f t="shared" si="132"/>
        <v>Blank</v>
      </c>
      <c r="F7784">
        <f>_xlfn.XLOOKUP(C7784,'Wk no''s'!B:B,'Wk no''s'!C:C,FALSE)</f>
        <v>41</v>
      </c>
    </row>
    <row r="7785" spans="1:6" x14ac:dyDescent="0.25">
      <c r="A7785" t="s">
        <v>16556</v>
      </c>
      <c r="C7785" s="1">
        <v>45936</v>
      </c>
      <c r="D7785" t="s">
        <v>2</v>
      </c>
      <c r="E7785" s="8" t="str">
        <f t="shared" si="132"/>
        <v>Blank</v>
      </c>
      <c r="F7785">
        <f>_xlfn.XLOOKUP(C7785,'Wk no''s'!B:B,'Wk no''s'!C:C,FALSE)</f>
        <v>41</v>
      </c>
    </row>
    <row r="7786" spans="1:6" x14ac:dyDescent="0.25">
      <c r="A7786" t="s">
        <v>16504</v>
      </c>
      <c r="B7786">
        <v>16</v>
      </c>
      <c r="C7786" s="1">
        <v>45938</v>
      </c>
      <c r="D7786" t="s">
        <v>2</v>
      </c>
      <c r="E7786" s="8" t="str">
        <f t="shared" si="132"/>
        <v>Not Blank</v>
      </c>
      <c r="F7786">
        <f>_xlfn.XLOOKUP(C7786,'Wk no''s'!B:B,'Wk no''s'!C:C,FALSE)</f>
        <v>41</v>
      </c>
    </row>
    <row r="7787" spans="1:6" x14ac:dyDescent="0.25">
      <c r="A7787" t="s">
        <v>16352</v>
      </c>
      <c r="B7787">
        <v>0</v>
      </c>
      <c r="C7787" s="1">
        <v>45936</v>
      </c>
      <c r="D7787" t="s">
        <v>2</v>
      </c>
      <c r="E7787" s="8" t="str">
        <f t="shared" si="132"/>
        <v>Blank</v>
      </c>
      <c r="F7787">
        <f>_xlfn.XLOOKUP(C7787,'Wk no''s'!B:B,'Wk no''s'!C:C,FALSE)</f>
        <v>41</v>
      </c>
    </row>
    <row r="7788" spans="1:6" x14ac:dyDescent="0.25">
      <c r="A7788" t="s">
        <v>16426</v>
      </c>
      <c r="B7788">
        <v>16</v>
      </c>
      <c r="C7788" s="1">
        <v>45938</v>
      </c>
      <c r="D7788" t="s">
        <v>2</v>
      </c>
      <c r="E7788" s="8" t="str">
        <f t="shared" si="132"/>
        <v>Not Blank</v>
      </c>
      <c r="F7788">
        <f>_xlfn.XLOOKUP(C7788,'Wk no''s'!B:B,'Wk no''s'!C:C,FALSE)</f>
        <v>41</v>
      </c>
    </row>
    <row r="7789" spans="1:6" x14ac:dyDescent="0.25">
      <c r="A7789" t="s">
        <v>16557</v>
      </c>
      <c r="C7789" s="1">
        <v>45936</v>
      </c>
      <c r="D7789" t="s">
        <v>2</v>
      </c>
      <c r="E7789" s="8" t="str">
        <f t="shared" si="132"/>
        <v>Blank</v>
      </c>
      <c r="F7789">
        <f>_xlfn.XLOOKUP(C7789,'Wk no''s'!B:B,'Wk no''s'!C:C,FALSE)</f>
        <v>41</v>
      </c>
    </row>
    <row r="7790" spans="1:6" x14ac:dyDescent="0.25">
      <c r="A7790" t="s">
        <v>16558</v>
      </c>
      <c r="C7790" s="1">
        <v>45936</v>
      </c>
      <c r="D7790" t="s">
        <v>2</v>
      </c>
      <c r="E7790" s="8" t="str">
        <f t="shared" si="132"/>
        <v>Blank</v>
      </c>
      <c r="F7790">
        <f>_xlfn.XLOOKUP(C7790,'Wk no''s'!B:B,'Wk no''s'!C:C,FALSE)</f>
        <v>41</v>
      </c>
    </row>
    <row r="7791" spans="1:6" x14ac:dyDescent="0.25">
      <c r="A7791" t="s">
        <v>16345</v>
      </c>
      <c r="B7791">
        <v>0</v>
      </c>
      <c r="C7791" s="1">
        <v>45937</v>
      </c>
      <c r="D7791" t="s">
        <v>2</v>
      </c>
      <c r="E7791" s="8" t="str">
        <f t="shared" si="132"/>
        <v>Blank</v>
      </c>
      <c r="F7791">
        <f>_xlfn.XLOOKUP(C7791,'Wk no''s'!B:B,'Wk no''s'!C:C,FALSE)</f>
        <v>41</v>
      </c>
    </row>
    <row r="7792" spans="1:6" x14ac:dyDescent="0.25">
      <c r="A7792" t="s">
        <v>16559</v>
      </c>
      <c r="C7792" s="1">
        <v>45937</v>
      </c>
      <c r="D7792" t="s">
        <v>2</v>
      </c>
      <c r="E7792" s="8" t="str">
        <f t="shared" si="132"/>
        <v>Blank</v>
      </c>
      <c r="F7792">
        <f>_xlfn.XLOOKUP(C7792,'Wk no''s'!B:B,'Wk no''s'!C:C,FALSE)</f>
        <v>41</v>
      </c>
    </row>
    <row r="7793" spans="1:6" x14ac:dyDescent="0.25">
      <c r="A7793" t="s">
        <v>16463</v>
      </c>
      <c r="B7793">
        <v>0</v>
      </c>
      <c r="C7793" s="1">
        <v>45937</v>
      </c>
      <c r="D7793" t="s">
        <v>2</v>
      </c>
      <c r="E7793" s="8" t="str">
        <f t="shared" si="132"/>
        <v>Blank</v>
      </c>
      <c r="F7793">
        <f>_xlfn.XLOOKUP(C7793,'Wk no''s'!B:B,'Wk no''s'!C:C,FALSE)</f>
        <v>41</v>
      </c>
    </row>
    <row r="7794" spans="1:6" x14ac:dyDescent="0.25">
      <c r="A7794" t="s">
        <v>16560</v>
      </c>
      <c r="C7794" s="1">
        <v>45937</v>
      </c>
      <c r="D7794" t="s">
        <v>2</v>
      </c>
      <c r="E7794" s="8" t="str">
        <f t="shared" si="132"/>
        <v>Blank</v>
      </c>
      <c r="F7794">
        <f>_xlfn.XLOOKUP(C7794,'Wk no''s'!B:B,'Wk no''s'!C:C,FALSE)</f>
        <v>41</v>
      </c>
    </row>
    <row r="7795" spans="1:6" x14ac:dyDescent="0.25">
      <c r="A7795" t="s">
        <v>16561</v>
      </c>
      <c r="C7795" s="1">
        <v>45937</v>
      </c>
      <c r="D7795" t="s">
        <v>2</v>
      </c>
      <c r="E7795" s="8" t="str">
        <f t="shared" si="132"/>
        <v>Blank</v>
      </c>
      <c r="F7795">
        <f>_xlfn.XLOOKUP(C7795,'Wk no''s'!B:B,'Wk no''s'!C:C,FALSE)</f>
        <v>41</v>
      </c>
    </row>
    <row r="7796" spans="1:6" x14ac:dyDescent="0.25">
      <c r="A7796" t="s">
        <v>16562</v>
      </c>
      <c r="C7796" s="1">
        <v>45937</v>
      </c>
      <c r="D7796" t="s">
        <v>2</v>
      </c>
      <c r="E7796" s="8" t="str">
        <f t="shared" si="132"/>
        <v>Blank</v>
      </c>
      <c r="F7796">
        <f>_xlfn.XLOOKUP(C7796,'Wk no''s'!B:B,'Wk no''s'!C:C,FALSE)</f>
        <v>41</v>
      </c>
    </row>
    <row r="7797" spans="1:6" x14ac:dyDescent="0.25">
      <c r="A7797" t="s">
        <v>16378</v>
      </c>
      <c r="B7797">
        <v>8</v>
      </c>
      <c r="C7797" s="1">
        <v>45938</v>
      </c>
      <c r="D7797" t="s">
        <v>2</v>
      </c>
      <c r="E7797" s="8" t="str">
        <f t="shared" si="132"/>
        <v>Not Blank</v>
      </c>
      <c r="F7797">
        <f>_xlfn.XLOOKUP(C7797,'Wk no''s'!B:B,'Wk no''s'!C:C,FALSE)</f>
        <v>41</v>
      </c>
    </row>
    <row r="7798" spans="1:6" x14ac:dyDescent="0.25">
      <c r="A7798" t="s">
        <v>16302</v>
      </c>
      <c r="B7798">
        <v>16</v>
      </c>
      <c r="C7798" s="1">
        <v>45939</v>
      </c>
      <c r="D7798" t="s">
        <v>2</v>
      </c>
      <c r="E7798" s="8" t="str">
        <f t="shared" si="132"/>
        <v>Not Blank</v>
      </c>
      <c r="F7798">
        <f>_xlfn.XLOOKUP(C7798,'Wk no''s'!B:B,'Wk no''s'!C:C,FALSE)</f>
        <v>41</v>
      </c>
    </row>
    <row r="7799" spans="1:6" x14ac:dyDescent="0.25">
      <c r="A7799" t="s">
        <v>16477</v>
      </c>
      <c r="B7799">
        <v>0</v>
      </c>
      <c r="C7799" s="1">
        <v>45937</v>
      </c>
      <c r="D7799" t="s">
        <v>2</v>
      </c>
      <c r="E7799" s="8" t="str">
        <f t="shared" si="132"/>
        <v>Blank</v>
      </c>
      <c r="F7799">
        <f>_xlfn.XLOOKUP(C7799,'Wk no''s'!B:B,'Wk no''s'!C:C,FALSE)</f>
        <v>41</v>
      </c>
    </row>
    <row r="7800" spans="1:6" x14ac:dyDescent="0.25">
      <c r="A7800" t="s">
        <v>16563</v>
      </c>
      <c r="C7800" s="1">
        <v>45937</v>
      </c>
      <c r="D7800" t="s">
        <v>2</v>
      </c>
      <c r="E7800" s="8" t="str">
        <f t="shared" si="132"/>
        <v>Blank</v>
      </c>
      <c r="F7800">
        <f>_xlfn.XLOOKUP(C7800,'Wk no''s'!B:B,'Wk no''s'!C:C,FALSE)</f>
        <v>41</v>
      </c>
    </row>
    <row r="7801" spans="1:6" x14ac:dyDescent="0.25">
      <c r="A7801" t="s">
        <v>16564</v>
      </c>
      <c r="C7801" s="1">
        <v>45937</v>
      </c>
      <c r="D7801" t="s">
        <v>2</v>
      </c>
      <c r="E7801" s="8" t="str">
        <f t="shared" si="132"/>
        <v>Blank</v>
      </c>
      <c r="F7801">
        <f>_xlfn.XLOOKUP(C7801,'Wk no''s'!B:B,'Wk no''s'!C:C,FALSE)</f>
        <v>41</v>
      </c>
    </row>
    <row r="7802" spans="1:6" x14ac:dyDescent="0.25">
      <c r="A7802" t="s">
        <v>16565</v>
      </c>
      <c r="C7802" s="1">
        <v>45937</v>
      </c>
      <c r="D7802" t="s">
        <v>2</v>
      </c>
      <c r="E7802" s="8" t="str">
        <f t="shared" si="132"/>
        <v>Blank</v>
      </c>
      <c r="F7802">
        <f>_xlfn.XLOOKUP(C7802,'Wk no''s'!B:B,'Wk no''s'!C:C,FALSE)</f>
        <v>41</v>
      </c>
    </row>
    <row r="7803" spans="1:6" x14ac:dyDescent="0.25">
      <c r="A7803" t="s">
        <v>16468</v>
      </c>
      <c r="B7803">
        <v>0</v>
      </c>
      <c r="C7803" s="1">
        <v>45937</v>
      </c>
      <c r="D7803" t="s">
        <v>2</v>
      </c>
      <c r="E7803" s="8" t="str">
        <f t="shared" si="132"/>
        <v>Blank</v>
      </c>
      <c r="F7803">
        <f>_xlfn.XLOOKUP(C7803,'Wk no''s'!B:B,'Wk no''s'!C:C,FALSE)</f>
        <v>41</v>
      </c>
    </row>
    <row r="7804" spans="1:6" x14ac:dyDescent="0.25">
      <c r="A7804" t="s">
        <v>16566</v>
      </c>
      <c r="C7804" s="1">
        <v>45937</v>
      </c>
      <c r="D7804" t="s">
        <v>2</v>
      </c>
      <c r="E7804" s="8" t="str">
        <f t="shared" si="132"/>
        <v>Blank</v>
      </c>
      <c r="F7804">
        <f>_xlfn.XLOOKUP(C7804,'Wk no''s'!B:B,'Wk no''s'!C:C,FALSE)</f>
        <v>41</v>
      </c>
    </row>
    <row r="7805" spans="1:6" x14ac:dyDescent="0.25">
      <c r="A7805" t="s">
        <v>16567</v>
      </c>
      <c r="C7805" s="1">
        <v>45937</v>
      </c>
      <c r="D7805" t="s">
        <v>2</v>
      </c>
      <c r="E7805" s="8" t="str">
        <f t="shared" si="132"/>
        <v>Blank</v>
      </c>
      <c r="F7805">
        <f>_xlfn.XLOOKUP(C7805,'Wk no''s'!B:B,'Wk no''s'!C:C,FALSE)</f>
        <v>41</v>
      </c>
    </row>
    <row r="7806" spans="1:6" x14ac:dyDescent="0.25">
      <c r="A7806" t="s">
        <v>16568</v>
      </c>
      <c r="C7806" s="1">
        <v>45937</v>
      </c>
      <c r="D7806" t="s">
        <v>2</v>
      </c>
      <c r="E7806" s="8" t="str">
        <f t="shared" si="132"/>
        <v>Blank</v>
      </c>
      <c r="F7806">
        <f>_xlfn.XLOOKUP(C7806,'Wk no''s'!B:B,'Wk no''s'!C:C,FALSE)</f>
        <v>41</v>
      </c>
    </row>
    <row r="7807" spans="1:6" x14ac:dyDescent="0.25">
      <c r="A7807" t="s">
        <v>16393</v>
      </c>
      <c r="B7807">
        <v>0</v>
      </c>
      <c r="C7807" s="1">
        <v>45938</v>
      </c>
      <c r="D7807" t="s">
        <v>2</v>
      </c>
      <c r="E7807" s="8" t="str">
        <f t="shared" si="132"/>
        <v>Blank</v>
      </c>
      <c r="F7807">
        <f>_xlfn.XLOOKUP(C7807,'Wk no''s'!B:B,'Wk no''s'!C:C,FALSE)</f>
        <v>41</v>
      </c>
    </row>
    <row r="7808" spans="1:6" x14ac:dyDescent="0.25">
      <c r="A7808" t="s">
        <v>16479</v>
      </c>
      <c r="B7808">
        <v>0</v>
      </c>
      <c r="C7808" s="1">
        <v>45937</v>
      </c>
      <c r="D7808" t="s">
        <v>2</v>
      </c>
      <c r="E7808" s="8" t="str">
        <f t="shared" si="132"/>
        <v>Blank</v>
      </c>
      <c r="F7808">
        <f>_xlfn.XLOOKUP(C7808,'Wk no''s'!B:B,'Wk no''s'!C:C,FALSE)</f>
        <v>41</v>
      </c>
    </row>
    <row r="7809" spans="1:6" x14ac:dyDescent="0.25">
      <c r="A7809" t="s">
        <v>16487</v>
      </c>
      <c r="B7809">
        <v>0</v>
      </c>
      <c r="C7809" s="1">
        <v>45938</v>
      </c>
      <c r="D7809" t="s">
        <v>2</v>
      </c>
      <c r="E7809" s="8" t="str">
        <f t="shared" si="132"/>
        <v>Blank</v>
      </c>
      <c r="F7809">
        <f>_xlfn.XLOOKUP(C7809,'Wk no''s'!B:B,'Wk no''s'!C:C,FALSE)</f>
        <v>41</v>
      </c>
    </row>
    <row r="7810" spans="1:6" x14ac:dyDescent="0.25">
      <c r="A7810" t="s">
        <v>16375</v>
      </c>
      <c r="B7810">
        <v>8</v>
      </c>
      <c r="C7810" s="1">
        <v>45938</v>
      </c>
      <c r="D7810" t="s">
        <v>2</v>
      </c>
      <c r="E7810" s="8" t="str">
        <f t="shared" si="132"/>
        <v>Not Blank</v>
      </c>
      <c r="F7810">
        <f>_xlfn.XLOOKUP(C7810,'Wk no''s'!B:B,'Wk no''s'!C:C,FALSE)</f>
        <v>41</v>
      </c>
    </row>
    <row r="7811" spans="1:6" x14ac:dyDescent="0.25">
      <c r="A7811" t="s">
        <v>16474</v>
      </c>
      <c r="B7811">
        <v>0</v>
      </c>
      <c r="C7811" s="1">
        <v>45938</v>
      </c>
      <c r="D7811" t="s">
        <v>2</v>
      </c>
      <c r="E7811" s="8" t="str">
        <f t="shared" si="132"/>
        <v>Blank</v>
      </c>
      <c r="F7811">
        <f>_xlfn.XLOOKUP(C7811,'Wk no''s'!B:B,'Wk no''s'!C:C,FALSE)</f>
        <v>41</v>
      </c>
    </row>
    <row r="7812" spans="1:6" x14ac:dyDescent="0.25">
      <c r="A7812" t="s">
        <v>16569</v>
      </c>
      <c r="C7812" s="1">
        <v>45937</v>
      </c>
      <c r="D7812" t="s">
        <v>2</v>
      </c>
      <c r="E7812" s="8" t="str">
        <f t="shared" si="132"/>
        <v>Blank</v>
      </c>
      <c r="F7812">
        <f>_xlfn.XLOOKUP(C7812,'Wk no''s'!B:B,'Wk no''s'!C:C,FALSE)</f>
        <v>41</v>
      </c>
    </row>
    <row r="7813" spans="1:6" x14ac:dyDescent="0.25">
      <c r="A7813" t="s">
        <v>16570</v>
      </c>
      <c r="C7813" s="1">
        <v>45937</v>
      </c>
      <c r="D7813" t="s">
        <v>2</v>
      </c>
      <c r="E7813" s="8" t="str">
        <f t="shared" si="132"/>
        <v>Blank</v>
      </c>
      <c r="F7813">
        <f>_xlfn.XLOOKUP(C7813,'Wk no''s'!B:B,'Wk no''s'!C:C,FALSE)</f>
        <v>41</v>
      </c>
    </row>
    <row r="7814" spans="1:6" x14ac:dyDescent="0.25">
      <c r="A7814" t="s">
        <v>16571</v>
      </c>
      <c r="C7814" s="1">
        <v>45937</v>
      </c>
      <c r="D7814" t="s">
        <v>2</v>
      </c>
      <c r="E7814" s="8" t="str">
        <f t="shared" si="132"/>
        <v>Blank</v>
      </c>
      <c r="F7814">
        <f>_xlfn.XLOOKUP(C7814,'Wk no''s'!B:B,'Wk no''s'!C:C,FALSE)</f>
        <v>41</v>
      </c>
    </row>
    <row r="7815" spans="1:6" x14ac:dyDescent="0.25">
      <c r="A7815" t="s">
        <v>16572</v>
      </c>
      <c r="C7815" s="1">
        <v>45937</v>
      </c>
      <c r="D7815" t="s">
        <v>2</v>
      </c>
      <c r="E7815" s="8" t="str">
        <f t="shared" si="132"/>
        <v>Blank</v>
      </c>
      <c r="F7815">
        <f>_xlfn.XLOOKUP(C7815,'Wk no''s'!B:B,'Wk no''s'!C:C,FALSE)</f>
        <v>41</v>
      </c>
    </row>
    <row r="7816" spans="1:6" x14ac:dyDescent="0.25">
      <c r="A7816" t="s">
        <v>16573</v>
      </c>
      <c r="C7816" s="1">
        <v>45937</v>
      </c>
      <c r="D7816" t="s">
        <v>2</v>
      </c>
      <c r="E7816" s="8" t="str">
        <f t="shared" si="132"/>
        <v>Blank</v>
      </c>
      <c r="F7816">
        <f>_xlfn.XLOOKUP(C7816,'Wk no''s'!B:B,'Wk no''s'!C:C,FALSE)</f>
        <v>41</v>
      </c>
    </row>
    <row r="7817" spans="1:6" x14ac:dyDescent="0.25">
      <c r="A7817" t="s">
        <v>16321</v>
      </c>
      <c r="B7817">
        <v>0</v>
      </c>
      <c r="C7817" s="1">
        <v>45938</v>
      </c>
      <c r="D7817" t="s">
        <v>2</v>
      </c>
      <c r="E7817" s="8" t="str">
        <f t="shared" si="132"/>
        <v>Blank</v>
      </c>
      <c r="F7817">
        <f>_xlfn.XLOOKUP(C7817,'Wk no''s'!B:B,'Wk no''s'!C:C,FALSE)</f>
        <v>41</v>
      </c>
    </row>
    <row r="7818" spans="1:6" x14ac:dyDescent="0.25">
      <c r="A7818" t="s">
        <v>16458</v>
      </c>
      <c r="B7818">
        <v>0</v>
      </c>
      <c r="C7818" s="1">
        <v>45938</v>
      </c>
      <c r="D7818" t="s">
        <v>2</v>
      </c>
      <c r="E7818" s="8" t="str">
        <f t="shared" si="132"/>
        <v>Blank</v>
      </c>
      <c r="F7818">
        <f>_xlfn.XLOOKUP(C7818,'Wk no''s'!B:B,'Wk no''s'!C:C,FALSE)</f>
        <v>41</v>
      </c>
    </row>
    <row r="7819" spans="1:6" x14ac:dyDescent="0.25">
      <c r="A7819" t="s">
        <v>16481</v>
      </c>
      <c r="B7819">
        <v>0</v>
      </c>
      <c r="C7819" s="1">
        <v>45938</v>
      </c>
      <c r="D7819" t="s">
        <v>2</v>
      </c>
      <c r="E7819" s="8" t="str">
        <f t="shared" si="132"/>
        <v>Blank</v>
      </c>
      <c r="F7819">
        <f>_xlfn.XLOOKUP(C7819,'Wk no''s'!B:B,'Wk no''s'!C:C,FALSE)</f>
        <v>41</v>
      </c>
    </row>
    <row r="7820" spans="1:6" x14ac:dyDescent="0.25">
      <c r="A7820" t="s">
        <v>16574</v>
      </c>
      <c r="C7820" s="1">
        <v>45937</v>
      </c>
      <c r="D7820" t="s">
        <v>2</v>
      </c>
      <c r="E7820" s="8" t="str">
        <f t="shared" si="132"/>
        <v>Blank</v>
      </c>
      <c r="F7820">
        <f>_xlfn.XLOOKUP(C7820,'Wk no''s'!B:B,'Wk no''s'!C:C,FALSE)</f>
        <v>41</v>
      </c>
    </row>
    <row r="7821" spans="1:6" x14ac:dyDescent="0.25">
      <c r="A7821" t="s">
        <v>16313</v>
      </c>
      <c r="C7821" s="1">
        <v>45940</v>
      </c>
      <c r="D7821" t="s">
        <v>2</v>
      </c>
      <c r="E7821" s="8" t="str">
        <f t="shared" si="132"/>
        <v>Blank</v>
      </c>
      <c r="F7821">
        <f>_xlfn.XLOOKUP(C7821,'Wk no''s'!B:B,'Wk no''s'!C:C,FALSE)</f>
        <v>41</v>
      </c>
    </row>
    <row r="7822" spans="1:6" x14ac:dyDescent="0.25">
      <c r="A7822" t="s">
        <v>16316</v>
      </c>
      <c r="B7822">
        <v>24</v>
      </c>
      <c r="C7822" s="1">
        <v>45940</v>
      </c>
      <c r="D7822" t="s">
        <v>2</v>
      </c>
      <c r="E7822" s="8" t="str">
        <f t="shared" si="132"/>
        <v>Not Blank</v>
      </c>
      <c r="F7822">
        <f>_xlfn.XLOOKUP(C7822,'Wk no''s'!B:B,'Wk no''s'!C:C,FALSE)</f>
        <v>41</v>
      </c>
    </row>
    <row r="7823" spans="1:6" x14ac:dyDescent="0.25">
      <c r="A7823" t="s">
        <v>16325</v>
      </c>
      <c r="B7823">
        <v>0</v>
      </c>
      <c r="C7823" s="1">
        <v>45938</v>
      </c>
      <c r="D7823" t="s">
        <v>2</v>
      </c>
      <c r="E7823" s="8" t="str">
        <f t="shared" si="132"/>
        <v>Blank</v>
      </c>
      <c r="F7823">
        <f>_xlfn.XLOOKUP(C7823,'Wk no''s'!B:B,'Wk no''s'!C:C,FALSE)</f>
        <v>41</v>
      </c>
    </row>
    <row r="7824" spans="1:6" x14ac:dyDescent="0.25">
      <c r="A7824" t="s">
        <v>16358</v>
      </c>
      <c r="B7824">
        <v>0</v>
      </c>
      <c r="C7824" s="1">
        <v>45938</v>
      </c>
      <c r="D7824" t="s">
        <v>2</v>
      </c>
      <c r="E7824" s="8" t="str">
        <f t="shared" si="132"/>
        <v>Blank</v>
      </c>
      <c r="F7824">
        <f>_xlfn.XLOOKUP(C7824,'Wk no''s'!B:B,'Wk no''s'!C:C,FALSE)</f>
        <v>41</v>
      </c>
    </row>
    <row r="7825" spans="1:6" x14ac:dyDescent="0.25">
      <c r="A7825" t="s">
        <v>16499</v>
      </c>
      <c r="B7825">
        <v>8</v>
      </c>
      <c r="C7825" s="1">
        <v>45939</v>
      </c>
      <c r="D7825" t="s">
        <v>2</v>
      </c>
      <c r="E7825" s="8" t="str">
        <f t="shared" si="132"/>
        <v>Not Blank</v>
      </c>
      <c r="F7825">
        <f>_xlfn.XLOOKUP(C7825,'Wk no''s'!B:B,'Wk no''s'!C:C,FALSE)</f>
        <v>41</v>
      </c>
    </row>
    <row r="7826" spans="1:6" x14ac:dyDescent="0.25">
      <c r="A7826" t="s">
        <v>16575</v>
      </c>
      <c r="C7826" s="1">
        <v>45938</v>
      </c>
      <c r="D7826" t="s">
        <v>2</v>
      </c>
      <c r="E7826" s="8" t="str">
        <f t="shared" si="132"/>
        <v>Blank</v>
      </c>
      <c r="F7826">
        <f>_xlfn.XLOOKUP(C7826,'Wk no''s'!B:B,'Wk no''s'!C:C,FALSE)</f>
        <v>41</v>
      </c>
    </row>
    <row r="7827" spans="1:6" x14ac:dyDescent="0.25">
      <c r="A7827" t="s">
        <v>16511</v>
      </c>
      <c r="C7827" s="1">
        <v>45938</v>
      </c>
      <c r="D7827" t="s">
        <v>2</v>
      </c>
      <c r="E7827" s="8" t="str">
        <f t="shared" si="132"/>
        <v>Blank</v>
      </c>
      <c r="F7827">
        <f>_xlfn.XLOOKUP(C7827,'Wk no''s'!B:B,'Wk no''s'!C:C,FALSE)</f>
        <v>41</v>
      </c>
    </row>
    <row r="7828" spans="1:6" x14ac:dyDescent="0.25">
      <c r="A7828" t="s">
        <v>16576</v>
      </c>
      <c r="C7828" s="1">
        <v>45938</v>
      </c>
      <c r="D7828" t="s">
        <v>2</v>
      </c>
      <c r="E7828" s="8" t="str">
        <f t="shared" si="132"/>
        <v>Blank</v>
      </c>
      <c r="F7828">
        <f>_xlfn.XLOOKUP(C7828,'Wk no''s'!B:B,'Wk no''s'!C:C,FALSE)</f>
        <v>41</v>
      </c>
    </row>
    <row r="7829" spans="1:6" x14ac:dyDescent="0.25">
      <c r="A7829" t="s">
        <v>16577</v>
      </c>
      <c r="C7829" s="1">
        <v>45938</v>
      </c>
      <c r="D7829" t="s">
        <v>2</v>
      </c>
      <c r="E7829" s="8" t="str">
        <f t="shared" si="132"/>
        <v>Blank</v>
      </c>
      <c r="F7829">
        <f>_xlfn.XLOOKUP(C7829,'Wk no''s'!B:B,'Wk no''s'!C:C,FALSE)</f>
        <v>41</v>
      </c>
    </row>
    <row r="7830" spans="1:6" x14ac:dyDescent="0.25">
      <c r="A7830" t="s">
        <v>16411</v>
      </c>
      <c r="B7830">
        <v>0</v>
      </c>
      <c r="C7830" s="1">
        <v>45939</v>
      </c>
      <c r="D7830" t="s">
        <v>2</v>
      </c>
      <c r="E7830" s="8" t="str">
        <f t="shared" si="132"/>
        <v>Blank</v>
      </c>
      <c r="F7830">
        <f>_xlfn.XLOOKUP(C7830,'Wk no''s'!B:B,'Wk no''s'!C:C,FALSE)</f>
        <v>41</v>
      </c>
    </row>
    <row r="7831" spans="1:6" x14ac:dyDescent="0.25">
      <c r="A7831" t="s">
        <v>16578</v>
      </c>
      <c r="C7831" s="1">
        <v>45938</v>
      </c>
      <c r="D7831" t="s">
        <v>2</v>
      </c>
      <c r="E7831" s="8" t="str">
        <f t="shared" ref="E7831:E7894" si="133">IF(B7831=0,"Blank","Not Blank")</f>
        <v>Blank</v>
      </c>
      <c r="F7831">
        <f>_xlfn.XLOOKUP(C7831,'Wk no''s'!B:B,'Wk no''s'!C:C,FALSE)</f>
        <v>41</v>
      </c>
    </row>
    <row r="7832" spans="1:6" x14ac:dyDescent="0.25">
      <c r="A7832" t="s">
        <v>16304</v>
      </c>
      <c r="B7832">
        <v>0</v>
      </c>
      <c r="C7832" s="1">
        <v>45938</v>
      </c>
      <c r="D7832" t="s">
        <v>2</v>
      </c>
      <c r="E7832" s="8" t="str">
        <f t="shared" si="133"/>
        <v>Blank</v>
      </c>
      <c r="F7832">
        <f>_xlfn.XLOOKUP(C7832,'Wk no''s'!B:B,'Wk no''s'!C:C,FALSE)</f>
        <v>41</v>
      </c>
    </row>
    <row r="7833" spans="1:6" x14ac:dyDescent="0.25">
      <c r="A7833" t="s">
        <v>16442</v>
      </c>
      <c r="B7833">
        <v>0</v>
      </c>
      <c r="C7833" s="1">
        <v>45938</v>
      </c>
      <c r="D7833" t="s">
        <v>2</v>
      </c>
      <c r="E7833" s="8" t="str">
        <f t="shared" si="133"/>
        <v>Blank</v>
      </c>
      <c r="F7833">
        <f>_xlfn.XLOOKUP(C7833,'Wk no''s'!B:B,'Wk no''s'!C:C,FALSE)</f>
        <v>41</v>
      </c>
    </row>
    <row r="7834" spans="1:6" x14ac:dyDescent="0.25">
      <c r="A7834" t="s">
        <v>16355</v>
      </c>
      <c r="B7834">
        <v>0</v>
      </c>
      <c r="C7834" s="1">
        <v>45938</v>
      </c>
      <c r="D7834" t="s">
        <v>2</v>
      </c>
      <c r="E7834" s="8" t="str">
        <f t="shared" si="133"/>
        <v>Blank</v>
      </c>
      <c r="F7834">
        <f>_xlfn.XLOOKUP(C7834,'Wk no''s'!B:B,'Wk no''s'!C:C,FALSE)</f>
        <v>41</v>
      </c>
    </row>
    <row r="7835" spans="1:6" x14ac:dyDescent="0.25">
      <c r="A7835" t="s">
        <v>16391</v>
      </c>
      <c r="B7835">
        <v>0</v>
      </c>
      <c r="C7835" s="1">
        <v>45938</v>
      </c>
      <c r="D7835" t="s">
        <v>2</v>
      </c>
      <c r="E7835" s="8" t="str">
        <f t="shared" si="133"/>
        <v>Blank</v>
      </c>
      <c r="F7835">
        <f>_xlfn.XLOOKUP(C7835,'Wk no''s'!B:B,'Wk no''s'!C:C,FALSE)</f>
        <v>41</v>
      </c>
    </row>
    <row r="7836" spans="1:6" x14ac:dyDescent="0.25">
      <c r="A7836" t="s">
        <v>16579</v>
      </c>
      <c r="C7836" s="1">
        <v>45938</v>
      </c>
      <c r="D7836" t="s">
        <v>2</v>
      </c>
      <c r="E7836" s="8" t="str">
        <f t="shared" si="133"/>
        <v>Blank</v>
      </c>
      <c r="F7836">
        <f>_xlfn.XLOOKUP(C7836,'Wk no''s'!B:B,'Wk no''s'!C:C,FALSE)</f>
        <v>41</v>
      </c>
    </row>
    <row r="7837" spans="1:6" x14ac:dyDescent="0.25">
      <c r="A7837" t="s">
        <v>16580</v>
      </c>
      <c r="C7837" s="1">
        <v>45938</v>
      </c>
      <c r="D7837" t="s">
        <v>2</v>
      </c>
      <c r="E7837" s="8" t="str">
        <f t="shared" si="133"/>
        <v>Blank</v>
      </c>
      <c r="F7837">
        <f>_xlfn.XLOOKUP(C7837,'Wk no''s'!B:B,'Wk no''s'!C:C,FALSE)</f>
        <v>41</v>
      </c>
    </row>
    <row r="7838" spans="1:6" x14ac:dyDescent="0.25">
      <c r="A7838" t="s">
        <v>16581</v>
      </c>
      <c r="C7838" s="1">
        <v>45938</v>
      </c>
      <c r="D7838" t="s">
        <v>2</v>
      </c>
      <c r="E7838" s="8" t="str">
        <f t="shared" si="133"/>
        <v>Blank</v>
      </c>
      <c r="F7838">
        <f>_xlfn.XLOOKUP(C7838,'Wk no''s'!B:B,'Wk no''s'!C:C,FALSE)</f>
        <v>41</v>
      </c>
    </row>
    <row r="7839" spans="1:6" x14ac:dyDescent="0.25">
      <c r="A7839" t="s">
        <v>16582</v>
      </c>
      <c r="C7839" s="1">
        <v>45938</v>
      </c>
      <c r="D7839" t="s">
        <v>2</v>
      </c>
      <c r="E7839" s="8" t="str">
        <f t="shared" si="133"/>
        <v>Blank</v>
      </c>
      <c r="F7839">
        <f>_xlfn.XLOOKUP(C7839,'Wk no''s'!B:B,'Wk no''s'!C:C,FALSE)</f>
        <v>41</v>
      </c>
    </row>
    <row r="7840" spans="1:6" x14ac:dyDescent="0.25">
      <c r="A7840" t="s">
        <v>16583</v>
      </c>
      <c r="C7840" s="1">
        <v>45938</v>
      </c>
      <c r="D7840" t="s">
        <v>2</v>
      </c>
      <c r="E7840" s="8" t="str">
        <f t="shared" si="133"/>
        <v>Blank</v>
      </c>
      <c r="F7840">
        <f>_xlfn.XLOOKUP(C7840,'Wk no''s'!B:B,'Wk no''s'!C:C,FALSE)</f>
        <v>41</v>
      </c>
    </row>
    <row r="7841" spans="1:6" x14ac:dyDescent="0.25">
      <c r="A7841" t="s">
        <v>16509</v>
      </c>
      <c r="B7841">
        <v>8</v>
      </c>
      <c r="C7841" s="1">
        <v>45939</v>
      </c>
      <c r="D7841" t="s">
        <v>2</v>
      </c>
      <c r="E7841" s="8" t="str">
        <f t="shared" si="133"/>
        <v>Not Blank</v>
      </c>
      <c r="F7841">
        <f>_xlfn.XLOOKUP(C7841,'Wk no''s'!B:B,'Wk no''s'!C:C,FALSE)</f>
        <v>41</v>
      </c>
    </row>
    <row r="7842" spans="1:6" x14ac:dyDescent="0.25">
      <c r="A7842" t="s">
        <v>16337</v>
      </c>
      <c r="B7842">
        <v>0</v>
      </c>
      <c r="C7842" s="1">
        <v>45938</v>
      </c>
      <c r="D7842" t="s">
        <v>2</v>
      </c>
      <c r="E7842" s="8" t="str">
        <f t="shared" si="133"/>
        <v>Blank</v>
      </c>
      <c r="F7842">
        <f>_xlfn.XLOOKUP(C7842,'Wk no''s'!B:B,'Wk no''s'!C:C,FALSE)</f>
        <v>41</v>
      </c>
    </row>
    <row r="7843" spans="1:6" x14ac:dyDescent="0.25">
      <c r="A7843" t="s">
        <v>16395</v>
      </c>
      <c r="B7843">
        <v>8</v>
      </c>
      <c r="C7843" s="1">
        <v>45939</v>
      </c>
      <c r="D7843" t="s">
        <v>2</v>
      </c>
      <c r="E7843" s="8" t="str">
        <f t="shared" si="133"/>
        <v>Not Blank</v>
      </c>
      <c r="F7843">
        <f>_xlfn.XLOOKUP(C7843,'Wk no''s'!B:B,'Wk no''s'!C:C,FALSE)</f>
        <v>41</v>
      </c>
    </row>
    <row r="7844" spans="1:6" x14ac:dyDescent="0.25">
      <c r="A7844" t="s">
        <v>16384</v>
      </c>
      <c r="B7844">
        <v>8</v>
      </c>
      <c r="C7844" s="1">
        <v>45939</v>
      </c>
      <c r="D7844" t="s">
        <v>2</v>
      </c>
      <c r="E7844" s="8" t="str">
        <f t="shared" si="133"/>
        <v>Not Blank</v>
      </c>
      <c r="F7844">
        <f>_xlfn.XLOOKUP(C7844,'Wk no''s'!B:B,'Wk no''s'!C:C,FALSE)</f>
        <v>41</v>
      </c>
    </row>
    <row r="7845" spans="1:6" x14ac:dyDescent="0.25">
      <c r="A7845" t="s">
        <v>16319</v>
      </c>
      <c r="B7845">
        <v>8</v>
      </c>
      <c r="C7845" s="1">
        <v>45939</v>
      </c>
      <c r="D7845" t="s">
        <v>2</v>
      </c>
      <c r="E7845" s="8" t="str">
        <f t="shared" si="133"/>
        <v>Not Blank</v>
      </c>
      <c r="F7845">
        <f>_xlfn.XLOOKUP(C7845,'Wk no''s'!B:B,'Wk no''s'!C:C,FALSE)</f>
        <v>41</v>
      </c>
    </row>
    <row r="7846" spans="1:6" x14ac:dyDescent="0.25">
      <c r="A7846" t="s">
        <v>16430</v>
      </c>
      <c r="B7846">
        <v>0</v>
      </c>
      <c r="C7846" s="1">
        <v>45939</v>
      </c>
      <c r="D7846" t="s">
        <v>2</v>
      </c>
      <c r="E7846" s="8" t="str">
        <f t="shared" si="133"/>
        <v>Blank</v>
      </c>
      <c r="F7846">
        <f>_xlfn.XLOOKUP(C7846,'Wk no''s'!B:B,'Wk no''s'!C:C,FALSE)</f>
        <v>41</v>
      </c>
    </row>
    <row r="7847" spans="1:6" x14ac:dyDescent="0.25">
      <c r="A7847" t="s">
        <v>16584</v>
      </c>
      <c r="C7847" s="1">
        <v>45939</v>
      </c>
      <c r="D7847" t="s">
        <v>2</v>
      </c>
      <c r="E7847" s="8" t="str">
        <f t="shared" si="133"/>
        <v>Blank</v>
      </c>
      <c r="F7847">
        <f>_xlfn.XLOOKUP(C7847,'Wk no''s'!B:B,'Wk no''s'!C:C,FALSE)</f>
        <v>41</v>
      </c>
    </row>
    <row r="7848" spans="1:6" x14ac:dyDescent="0.25">
      <c r="A7848" t="s">
        <v>16342</v>
      </c>
      <c r="B7848">
        <v>0</v>
      </c>
      <c r="C7848" s="1">
        <v>45939</v>
      </c>
      <c r="D7848" t="s">
        <v>2</v>
      </c>
      <c r="E7848" s="8" t="str">
        <f t="shared" si="133"/>
        <v>Blank</v>
      </c>
      <c r="F7848">
        <f>_xlfn.XLOOKUP(C7848,'Wk no''s'!B:B,'Wk no''s'!C:C,FALSE)</f>
        <v>41</v>
      </c>
    </row>
    <row r="7849" spans="1:6" x14ac:dyDescent="0.25">
      <c r="A7849" t="s">
        <v>16585</v>
      </c>
      <c r="C7849" s="1">
        <v>45939</v>
      </c>
      <c r="D7849" t="s">
        <v>2</v>
      </c>
      <c r="E7849" s="8" t="str">
        <f t="shared" si="133"/>
        <v>Blank</v>
      </c>
      <c r="F7849">
        <f>_xlfn.XLOOKUP(C7849,'Wk no''s'!B:B,'Wk no''s'!C:C,FALSE)</f>
        <v>41</v>
      </c>
    </row>
    <row r="7850" spans="1:6" x14ac:dyDescent="0.25">
      <c r="A7850" t="s">
        <v>16586</v>
      </c>
      <c r="C7850" s="1">
        <v>45939</v>
      </c>
      <c r="D7850" t="s">
        <v>2</v>
      </c>
      <c r="E7850" s="8" t="str">
        <f t="shared" si="133"/>
        <v>Blank</v>
      </c>
      <c r="F7850">
        <f>_xlfn.XLOOKUP(C7850,'Wk no''s'!B:B,'Wk no''s'!C:C,FALSE)</f>
        <v>41</v>
      </c>
    </row>
    <row r="7851" spans="1:6" x14ac:dyDescent="0.25">
      <c r="A7851" t="s">
        <v>16587</v>
      </c>
      <c r="C7851" s="1">
        <v>45939</v>
      </c>
      <c r="D7851" t="s">
        <v>2</v>
      </c>
      <c r="E7851" s="8" t="str">
        <f t="shared" si="133"/>
        <v>Blank</v>
      </c>
      <c r="F7851">
        <f>_xlfn.XLOOKUP(C7851,'Wk no''s'!B:B,'Wk no''s'!C:C,FALSE)</f>
        <v>41</v>
      </c>
    </row>
    <row r="7852" spans="1:6" x14ac:dyDescent="0.25">
      <c r="A7852" t="s">
        <v>16466</v>
      </c>
      <c r="B7852">
        <v>0</v>
      </c>
      <c r="C7852" s="1">
        <v>45939</v>
      </c>
      <c r="D7852" t="s">
        <v>2</v>
      </c>
      <c r="E7852" s="8" t="str">
        <f t="shared" si="133"/>
        <v>Blank</v>
      </c>
      <c r="F7852">
        <f>_xlfn.XLOOKUP(C7852,'Wk no''s'!B:B,'Wk no''s'!C:C,FALSE)</f>
        <v>41</v>
      </c>
    </row>
    <row r="7853" spans="1:6" x14ac:dyDescent="0.25">
      <c r="A7853" t="s">
        <v>16588</v>
      </c>
      <c r="C7853" s="1">
        <v>45939</v>
      </c>
      <c r="D7853" t="s">
        <v>2</v>
      </c>
      <c r="E7853" s="8" t="str">
        <f t="shared" si="133"/>
        <v>Blank</v>
      </c>
      <c r="F7853">
        <f>_xlfn.XLOOKUP(C7853,'Wk no''s'!B:B,'Wk no''s'!C:C,FALSE)</f>
        <v>41</v>
      </c>
    </row>
    <row r="7854" spans="1:6" x14ac:dyDescent="0.25">
      <c r="A7854" t="s">
        <v>16452</v>
      </c>
      <c r="B7854">
        <v>0</v>
      </c>
      <c r="C7854" s="1">
        <v>45939</v>
      </c>
      <c r="D7854" t="s">
        <v>2</v>
      </c>
      <c r="E7854" s="8" t="str">
        <f t="shared" si="133"/>
        <v>Blank</v>
      </c>
      <c r="F7854">
        <f>_xlfn.XLOOKUP(C7854,'Wk no''s'!B:B,'Wk no''s'!C:C,FALSE)</f>
        <v>41</v>
      </c>
    </row>
    <row r="7855" spans="1:6" x14ac:dyDescent="0.25">
      <c r="A7855" t="s">
        <v>16589</v>
      </c>
      <c r="C7855" s="1">
        <v>45939</v>
      </c>
      <c r="D7855" t="s">
        <v>2</v>
      </c>
      <c r="E7855" s="8" t="str">
        <f t="shared" si="133"/>
        <v>Blank</v>
      </c>
      <c r="F7855">
        <f>_xlfn.XLOOKUP(C7855,'Wk no''s'!B:B,'Wk no''s'!C:C,FALSE)</f>
        <v>41</v>
      </c>
    </row>
    <row r="7856" spans="1:6" x14ac:dyDescent="0.25">
      <c r="A7856" t="s">
        <v>16403</v>
      </c>
      <c r="B7856">
        <v>0</v>
      </c>
      <c r="C7856" s="1">
        <v>45939</v>
      </c>
      <c r="D7856" t="s">
        <v>2</v>
      </c>
      <c r="E7856" s="8" t="str">
        <f t="shared" si="133"/>
        <v>Blank</v>
      </c>
      <c r="F7856">
        <f>_xlfn.XLOOKUP(C7856,'Wk no''s'!B:B,'Wk no''s'!C:C,FALSE)</f>
        <v>41</v>
      </c>
    </row>
    <row r="7857" spans="1:6" x14ac:dyDescent="0.25">
      <c r="A7857" t="s">
        <v>16496</v>
      </c>
      <c r="B7857">
        <v>0</v>
      </c>
      <c r="C7857" s="1">
        <v>45939</v>
      </c>
      <c r="D7857" t="s">
        <v>2</v>
      </c>
      <c r="E7857" s="8" t="str">
        <f t="shared" si="133"/>
        <v>Blank</v>
      </c>
      <c r="F7857">
        <f>_xlfn.XLOOKUP(C7857,'Wk no''s'!B:B,'Wk no''s'!C:C,FALSE)</f>
        <v>41</v>
      </c>
    </row>
    <row r="7858" spans="1:6" x14ac:dyDescent="0.25">
      <c r="A7858" t="s">
        <v>16494</v>
      </c>
      <c r="B7858">
        <v>0</v>
      </c>
      <c r="C7858" s="1">
        <v>45939</v>
      </c>
      <c r="D7858" t="s">
        <v>2</v>
      </c>
      <c r="E7858" s="8" t="str">
        <f t="shared" si="133"/>
        <v>Blank</v>
      </c>
      <c r="F7858">
        <f>_xlfn.XLOOKUP(C7858,'Wk no''s'!B:B,'Wk no''s'!C:C,FALSE)</f>
        <v>41</v>
      </c>
    </row>
    <row r="7859" spans="1:6" x14ac:dyDescent="0.25">
      <c r="A7859" t="s">
        <v>16432</v>
      </c>
      <c r="B7859">
        <v>0</v>
      </c>
      <c r="C7859" s="1">
        <v>45939</v>
      </c>
      <c r="D7859" t="s">
        <v>2</v>
      </c>
      <c r="E7859" s="8" t="str">
        <f t="shared" si="133"/>
        <v>Blank</v>
      </c>
      <c r="F7859">
        <f>_xlfn.XLOOKUP(C7859,'Wk no''s'!B:B,'Wk no''s'!C:C,FALSE)</f>
        <v>41</v>
      </c>
    </row>
    <row r="7860" spans="1:6" x14ac:dyDescent="0.25">
      <c r="A7860" t="s">
        <v>16364</v>
      </c>
      <c r="B7860">
        <v>0</v>
      </c>
      <c r="C7860" s="1">
        <v>45939</v>
      </c>
      <c r="D7860" t="s">
        <v>2</v>
      </c>
      <c r="E7860" s="8" t="str">
        <f t="shared" si="133"/>
        <v>Blank</v>
      </c>
      <c r="F7860">
        <f>_xlfn.XLOOKUP(C7860,'Wk no''s'!B:B,'Wk no''s'!C:C,FALSE)</f>
        <v>41</v>
      </c>
    </row>
    <row r="7861" spans="1:6" x14ac:dyDescent="0.25">
      <c r="A7861" t="s">
        <v>16590</v>
      </c>
      <c r="C7861" s="1">
        <v>45939</v>
      </c>
      <c r="D7861" t="s">
        <v>2</v>
      </c>
      <c r="E7861" s="8" t="str">
        <f t="shared" si="133"/>
        <v>Blank</v>
      </c>
      <c r="F7861">
        <f>_xlfn.XLOOKUP(C7861,'Wk no''s'!B:B,'Wk no''s'!C:C,FALSE)</f>
        <v>41</v>
      </c>
    </row>
    <row r="7862" spans="1:6" x14ac:dyDescent="0.25">
      <c r="A7862" t="s">
        <v>16343</v>
      </c>
      <c r="B7862">
        <v>0</v>
      </c>
      <c r="C7862" s="1">
        <v>45939</v>
      </c>
      <c r="D7862" t="s">
        <v>2</v>
      </c>
      <c r="E7862" s="8" t="str">
        <f t="shared" si="133"/>
        <v>Blank</v>
      </c>
      <c r="F7862">
        <f>_xlfn.XLOOKUP(C7862,'Wk no''s'!B:B,'Wk no''s'!C:C,FALSE)</f>
        <v>41</v>
      </c>
    </row>
    <row r="7863" spans="1:6" x14ac:dyDescent="0.25">
      <c r="A7863" t="s">
        <v>16591</v>
      </c>
      <c r="C7863" s="1">
        <v>45939</v>
      </c>
      <c r="D7863" t="s">
        <v>2</v>
      </c>
      <c r="E7863" s="8" t="str">
        <f t="shared" si="133"/>
        <v>Blank</v>
      </c>
      <c r="F7863">
        <f>_xlfn.XLOOKUP(C7863,'Wk no''s'!B:B,'Wk no''s'!C:C,FALSE)</f>
        <v>41</v>
      </c>
    </row>
    <row r="7864" spans="1:6" x14ac:dyDescent="0.25">
      <c r="A7864" t="s">
        <v>16592</v>
      </c>
      <c r="C7864" s="1">
        <v>45939</v>
      </c>
      <c r="D7864" t="s">
        <v>2</v>
      </c>
      <c r="E7864" s="8" t="str">
        <f t="shared" si="133"/>
        <v>Blank</v>
      </c>
      <c r="F7864">
        <f>_xlfn.XLOOKUP(C7864,'Wk no''s'!B:B,'Wk no''s'!C:C,FALSE)</f>
        <v>41</v>
      </c>
    </row>
    <row r="7865" spans="1:6" x14ac:dyDescent="0.25">
      <c r="A7865" t="s">
        <v>16401</v>
      </c>
      <c r="B7865">
        <v>0</v>
      </c>
      <c r="C7865" s="1">
        <v>45939</v>
      </c>
      <c r="D7865" t="s">
        <v>2</v>
      </c>
      <c r="E7865" s="8" t="str">
        <f t="shared" si="133"/>
        <v>Blank</v>
      </c>
      <c r="F7865">
        <f>_xlfn.XLOOKUP(C7865,'Wk no''s'!B:B,'Wk no''s'!C:C,FALSE)</f>
        <v>41</v>
      </c>
    </row>
    <row r="7866" spans="1:6" x14ac:dyDescent="0.25">
      <c r="A7866" t="s">
        <v>16593</v>
      </c>
      <c r="C7866" s="1">
        <v>45939</v>
      </c>
      <c r="D7866" t="s">
        <v>2</v>
      </c>
      <c r="E7866" s="8" t="str">
        <f t="shared" si="133"/>
        <v>Blank</v>
      </c>
      <c r="F7866">
        <f>_xlfn.XLOOKUP(C7866,'Wk no''s'!B:B,'Wk no''s'!C:C,FALSE)</f>
        <v>41</v>
      </c>
    </row>
    <row r="7867" spans="1:6" x14ac:dyDescent="0.25">
      <c r="A7867" t="s">
        <v>16594</v>
      </c>
      <c r="C7867" s="1">
        <v>45939</v>
      </c>
      <c r="D7867" t="s">
        <v>2</v>
      </c>
      <c r="E7867" s="8" t="str">
        <f t="shared" si="133"/>
        <v>Blank</v>
      </c>
      <c r="F7867">
        <f>_xlfn.XLOOKUP(C7867,'Wk no''s'!B:B,'Wk no''s'!C:C,FALSE)</f>
        <v>41</v>
      </c>
    </row>
    <row r="7868" spans="1:6" x14ac:dyDescent="0.25">
      <c r="A7868" t="s">
        <v>16440</v>
      </c>
      <c r="B7868">
        <v>0</v>
      </c>
      <c r="C7868" s="1">
        <v>45939</v>
      </c>
      <c r="D7868" t="s">
        <v>2</v>
      </c>
      <c r="E7868" s="8" t="str">
        <f t="shared" si="133"/>
        <v>Blank</v>
      </c>
      <c r="F7868">
        <f>_xlfn.XLOOKUP(C7868,'Wk no''s'!B:B,'Wk no''s'!C:C,FALSE)</f>
        <v>41</v>
      </c>
    </row>
    <row r="7869" spans="1:6" x14ac:dyDescent="0.25">
      <c r="A7869" t="s">
        <v>16595</v>
      </c>
      <c r="C7869" s="1">
        <v>45939</v>
      </c>
      <c r="D7869" t="s">
        <v>2</v>
      </c>
      <c r="E7869" s="8" t="str">
        <f t="shared" si="133"/>
        <v>Blank</v>
      </c>
      <c r="F7869">
        <f>_xlfn.XLOOKUP(C7869,'Wk no''s'!B:B,'Wk no''s'!C:C,FALSE)</f>
        <v>41</v>
      </c>
    </row>
    <row r="7870" spans="1:6" x14ac:dyDescent="0.25">
      <c r="A7870" t="s">
        <v>16416</v>
      </c>
      <c r="B7870">
        <v>0</v>
      </c>
      <c r="C7870" s="1">
        <v>45939</v>
      </c>
      <c r="D7870" t="s">
        <v>2</v>
      </c>
      <c r="E7870" s="8" t="str">
        <f t="shared" si="133"/>
        <v>Blank</v>
      </c>
      <c r="F7870">
        <f>_xlfn.XLOOKUP(C7870,'Wk no''s'!B:B,'Wk no''s'!C:C,FALSE)</f>
        <v>41</v>
      </c>
    </row>
    <row r="7871" spans="1:6" x14ac:dyDescent="0.25">
      <c r="A7871" t="s">
        <v>16444</v>
      </c>
      <c r="B7871">
        <v>0</v>
      </c>
      <c r="C7871" s="1">
        <v>45939</v>
      </c>
      <c r="D7871" t="s">
        <v>2</v>
      </c>
      <c r="E7871" s="8" t="str">
        <f t="shared" si="133"/>
        <v>Blank</v>
      </c>
      <c r="F7871">
        <f>_xlfn.XLOOKUP(C7871,'Wk no''s'!B:B,'Wk no''s'!C:C,FALSE)</f>
        <v>41</v>
      </c>
    </row>
    <row r="7872" spans="1:6" x14ac:dyDescent="0.25">
      <c r="A7872" t="s">
        <v>16596</v>
      </c>
      <c r="C7872" s="1">
        <v>45939</v>
      </c>
      <c r="D7872" t="s">
        <v>2</v>
      </c>
      <c r="E7872" s="8" t="str">
        <f t="shared" si="133"/>
        <v>Blank</v>
      </c>
      <c r="F7872">
        <f>_xlfn.XLOOKUP(C7872,'Wk no''s'!B:B,'Wk no''s'!C:C,FALSE)</f>
        <v>41</v>
      </c>
    </row>
    <row r="7873" spans="1:6" x14ac:dyDescent="0.25">
      <c r="A7873" t="s">
        <v>16597</v>
      </c>
      <c r="C7873" s="1">
        <v>45939</v>
      </c>
      <c r="D7873" t="s">
        <v>2</v>
      </c>
      <c r="E7873" s="8" t="str">
        <f t="shared" si="133"/>
        <v>Blank</v>
      </c>
      <c r="F7873">
        <f>_xlfn.XLOOKUP(C7873,'Wk no''s'!B:B,'Wk no''s'!C:C,FALSE)</f>
        <v>41</v>
      </c>
    </row>
    <row r="7874" spans="1:6" x14ac:dyDescent="0.25">
      <c r="A7874" t="s">
        <v>16422</v>
      </c>
      <c r="B7874">
        <v>0</v>
      </c>
      <c r="C7874" s="1">
        <v>45939</v>
      </c>
      <c r="D7874" t="s">
        <v>2</v>
      </c>
      <c r="E7874" s="8" t="str">
        <f t="shared" si="133"/>
        <v>Blank</v>
      </c>
      <c r="F7874">
        <f>_xlfn.XLOOKUP(C7874,'Wk no''s'!B:B,'Wk no''s'!C:C,FALSE)</f>
        <v>41</v>
      </c>
    </row>
    <row r="7875" spans="1:6" x14ac:dyDescent="0.25">
      <c r="A7875" t="s">
        <v>16420</v>
      </c>
      <c r="B7875">
        <v>0</v>
      </c>
      <c r="C7875" s="1">
        <v>45939</v>
      </c>
      <c r="D7875" t="s">
        <v>2</v>
      </c>
      <c r="E7875" s="8" t="str">
        <f t="shared" si="133"/>
        <v>Blank</v>
      </c>
      <c r="F7875">
        <f>_xlfn.XLOOKUP(C7875,'Wk no''s'!B:B,'Wk no''s'!C:C,FALSE)</f>
        <v>41</v>
      </c>
    </row>
    <row r="7876" spans="1:6" x14ac:dyDescent="0.25">
      <c r="A7876" t="s">
        <v>16414</v>
      </c>
      <c r="B7876">
        <v>0</v>
      </c>
      <c r="C7876" s="1">
        <v>45939</v>
      </c>
      <c r="D7876" t="s">
        <v>2</v>
      </c>
      <c r="E7876" s="8" t="str">
        <f t="shared" si="133"/>
        <v>Blank</v>
      </c>
      <c r="F7876">
        <f>_xlfn.XLOOKUP(C7876,'Wk no''s'!B:B,'Wk no''s'!C:C,FALSE)</f>
        <v>41</v>
      </c>
    </row>
    <row r="7877" spans="1:6" x14ac:dyDescent="0.25">
      <c r="A7877" t="s">
        <v>16598</v>
      </c>
      <c r="C7877" s="1">
        <v>45939</v>
      </c>
      <c r="D7877" t="s">
        <v>2</v>
      </c>
      <c r="E7877" s="8" t="str">
        <f t="shared" si="133"/>
        <v>Blank</v>
      </c>
      <c r="F7877">
        <f>_xlfn.XLOOKUP(C7877,'Wk no''s'!B:B,'Wk no''s'!C:C,FALSE)</f>
        <v>41</v>
      </c>
    </row>
    <row r="7878" spans="1:6" x14ac:dyDescent="0.25">
      <c r="A7878" t="s">
        <v>16449</v>
      </c>
      <c r="B7878">
        <v>8</v>
      </c>
      <c r="C7878" s="1">
        <v>45940</v>
      </c>
      <c r="D7878" t="s">
        <v>2</v>
      </c>
      <c r="E7878" s="8" t="str">
        <f t="shared" si="133"/>
        <v>Not Blank</v>
      </c>
      <c r="F7878">
        <f>_xlfn.XLOOKUP(C7878,'Wk no''s'!B:B,'Wk no''s'!C:C,FALSE)</f>
        <v>41</v>
      </c>
    </row>
    <row r="7879" spans="1:6" x14ac:dyDescent="0.25">
      <c r="A7879" t="s">
        <v>16472</v>
      </c>
      <c r="C7879" s="1">
        <v>45940</v>
      </c>
      <c r="D7879" t="s">
        <v>2</v>
      </c>
      <c r="E7879" s="8" t="str">
        <f t="shared" si="133"/>
        <v>Blank</v>
      </c>
      <c r="F7879">
        <f>_xlfn.XLOOKUP(C7879,'Wk no''s'!B:B,'Wk no''s'!C:C,FALSE)</f>
        <v>41</v>
      </c>
    </row>
    <row r="7880" spans="1:6" x14ac:dyDescent="0.25">
      <c r="A7880" t="s">
        <v>16362</v>
      </c>
      <c r="C7880" s="1">
        <v>45939</v>
      </c>
      <c r="D7880" t="s">
        <v>2</v>
      </c>
      <c r="E7880" s="8" t="str">
        <f t="shared" si="133"/>
        <v>Blank</v>
      </c>
      <c r="F7880">
        <f>_xlfn.XLOOKUP(C7880,'Wk no''s'!B:B,'Wk no''s'!C:C,FALSE)</f>
        <v>41</v>
      </c>
    </row>
    <row r="7881" spans="1:6" x14ac:dyDescent="0.25">
      <c r="A7881" t="s">
        <v>16599</v>
      </c>
      <c r="C7881" s="1">
        <v>45939</v>
      </c>
      <c r="D7881" t="s">
        <v>2</v>
      </c>
      <c r="E7881" s="8" t="str">
        <f t="shared" si="133"/>
        <v>Blank</v>
      </c>
      <c r="F7881">
        <f>_xlfn.XLOOKUP(C7881,'Wk no''s'!B:B,'Wk no''s'!C:C,FALSE)</f>
        <v>41</v>
      </c>
    </row>
    <row r="7882" spans="1:6" x14ac:dyDescent="0.25">
      <c r="A7882" t="s">
        <v>16600</v>
      </c>
      <c r="C7882" s="1">
        <v>45939</v>
      </c>
      <c r="D7882" t="s">
        <v>2</v>
      </c>
      <c r="E7882" s="8" t="str">
        <f t="shared" si="133"/>
        <v>Blank</v>
      </c>
      <c r="F7882">
        <f>_xlfn.XLOOKUP(C7882,'Wk no''s'!B:B,'Wk no''s'!C:C,FALSE)</f>
        <v>41</v>
      </c>
    </row>
    <row r="7883" spans="1:6" x14ac:dyDescent="0.25">
      <c r="A7883" t="s">
        <v>16601</v>
      </c>
      <c r="C7883" s="1">
        <v>45939</v>
      </c>
      <c r="D7883" t="s">
        <v>2</v>
      </c>
      <c r="E7883" s="8" t="str">
        <f t="shared" si="133"/>
        <v>Blank</v>
      </c>
      <c r="F7883">
        <f>_xlfn.XLOOKUP(C7883,'Wk no''s'!B:B,'Wk no''s'!C:C,FALSE)</f>
        <v>41</v>
      </c>
    </row>
    <row r="7884" spans="1:6" x14ac:dyDescent="0.25">
      <c r="A7884" t="s">
        <v>16399</v>
      </c>
      <c r="C7884" s="1">
        <v>45940</v>
      </c>
      <c r="D7884" t="s">
        <v>2</v>
      </c>
      <c r="E7884" s="8" t="str">
        <f t="shared" si="133"/>
        <v>Blank</v>
      </c>
      <c r="F7884">
        <f>_xlfn.XLOOKUP(C7884,'Wk no''s'!B:B,'Wk no''s'!C:C,FALSE)</f>
        <v>41</v>
      </c>
    </row>
    <row r="7885" spans="1:6" x14ac:dyDescent="0.25">
      <c r="A7885" t="s">
        <v>16397</v>
      </c>
      <c r="C7885" s="1">
        <v>45940</v>
      </c>
      <c r="D7885" t="s">
        <v>2</v>
      </c>
      <c r="E7885" s="8" t="str">
        <f t="shared" si="133"/>
        <v>Blank</v>
      </c>
      <c r="F7885">
        <f>_xlfn.XLOOKUP(C7885,'Wk no''s'!B:B,'Wk no''s'!C:C,FALSE)</f>
        <v>41</v>
      </c>
    </row>
    <row r="7886" spans="1:6" x14ac:dyDescent="0.25">
      <c r="A7886" t="s">
        <v>16492</v>
      </c>
      <c r="B7886">
        <v>0</v>
      </c>
      <c r="C7886" s="1">
        <v>45940</v>
      </c>
      <c r="D7886" t="s">
        <v>2</v>
      </c>
      <c r="E7886" s="8" t="str">
        <f t="shared" si="133"/>
        <v>Blank</v>
      </c>
      <c r="F7886">
        <f>_xlfn.XLOOKUP(C7886,'Wk no''s'!B:B,'Wk no''s'!C:C,FALSE)</f>
        <v>41</v>
      </c>
    </row>
    <row r="7887" spans="1:6" x14ac:dyDescent="0.25">
      <c r="A7887" t="s">
        <v>16350</v>
      </c>
      <c r="B7887">
        <v>0</v>
      </c>
      <c r="C7887" s="1">
        <v>45940</v>
      </c>
      <c r="D7887" t="s">
        <v>2</v>
      </c>
      <c r="E7887" s="8" t="str">
        <f t="shared" si="133"/>
        <v>Blank</v>
      </c>
      <c r="F7887">
        <f>_xlfn.XLOOKUP(C7887,'Wk no''s'!B:B,'Wk no''s'!C:C,FALSE)</f>
        <v>41</v>
      </c>
    </row>
    <row r="7888" spans="1:6" x14ac:dyDescent="0.25">
      <c r="A7888" t="s">
        <v>16602</v>
      </c>
      <c r="C7888" s="1">
        <v>45940</v>
      </c>
      <c r="D7888" t="s">
        <v>2</v>
      </c>
      <c r="E7888" s="8" t="str">
        <f t="shared" si="133"/>
        <v>Blank</v>
      </c>
      <c r="F7888">
        <f>_xlfn.XLOOKUP(C7888,'Wk no''s'!B:B,'Wk no''s'!C:C,FALSE)</f>
        <v>41</v>
      </c>
    </row>
    <row r="7889" spans="1:6" x14ac:dyDescent="0.25">
      <c r="A7889" t="s">
        <v>16470</v>
      </c>
      <c r="B7889">
        <v>0</v>
      </c>
      <c r="C7889" s="1">
        <v>45940</v>
      </c>
      <c r="D7889" t="s">
        <v>2</v>
      </c>
      <c r="E7889" s="8" t="str">
        <f t="shared" si="133"/>
        <v>Blank</v>
      </c>
      <c r="F7889">
        <f>_xlfn.XLOOKUP(C7889,'Wk no''s'!B:B,'Wk no''s'!C:C,FALSE)</f>
        <v>41</v>
      </c>
    </row>
    <row r="7890" spans="1:6" x14ac:dyDescent="0.25">
      <c r="A7890" t="s">
        <v>16428</v>
      </c>
      <c r="B7890">
        <v>0</v>
      </c>
      <c r="C7890" s="1">
        <v>45940</v>
      </c>
      <c r="D7890" t="s">
        <v>2</v>
      </c>
      <c r="E7890" s="8" t="str">
        <f t="shared" si="133"/>
        <v>Blank</v>
      </c>
      <c r="F7890">
        <f>_xlfn.XLOOKUP(C7890,'Wk no''s'!B:B,'Wk no''s'!C:C,FALSE)</f>
        <v>41</v>
      </c>
    </row>
    <row r="7891" spans="1:6" x14ac:dyDescent="0.25">
      <c r="A7891" t="s">
        <v>16603</v>
      </c>
      <c r="C7891" s="1">
        <v>45940</v>
      </c>
      <c r="D7891" t="s">
        <v>2</v>
      </c>
      <c r="E7891" s="8" t="str">
        <f t="shared" si="133"/>
        <v>Blank</v>
      </c>
      <c r="F7891">
        <f>_xlfn.XLOOKUP(C7891,'Wk no''s'!B:B,'Wk no''s'!C:C,FALSE)</f>
        <v>41</v>
      </c>
    </row>
    <row r="7892" spans="1:6" x14ac:dyDescent="0.25">
      <c r="A7892" t="s">
        <v>16371</v>
      </c>
      <c r="B7892">
        <v>0</v>
      </c>
      <c r="C7892" s="1">
        <v>45940</v>
      </c>
      <c r="D7892" t="s">
        <v>2</v>
      </c>
      <c r="E7892" s="8" t="str">
        <f t="shared" si="133"/>
        <v>Blank</v>
      </c>
      <c r="F7892">
        <f>_xlfn.XLOOKUP(C7892,'Wk no''s'!B:B,'Wk no''s'!C:C,FALSE)</f>
        <v>41</v>
      </c>
    </row>
    <row r="7893" spans="1:6" x14ac:dyDescent="0.25">
      <c r="A7893" t="s">
        <v>16322</v>
      </c>
      <c r="B7893">
        <v>0</v>
      </c>
      <c r="C7893" s="1">
        <v>45940</v>
      </c>
      <c r="D7893" t="s">
        <v>2</v>
      </c>
      <c r="E7893" s="8" t="str">
        <f t="shared" si="133"/>
        <v>Blank</v>
      </c>
      <c r="F7893">
        <f>_xlfn.XLOOKUP(C7893,'Wk no''s'!B:B,'Wk no''s'!C:C,FALSE)</f>
        <v>41</v>
      </c>
    </row>
    <row r="7894" spans="1:6" x14ac:dyDescent="0.25">
      <c r="A7894" t="s">
        <v>16604</v>
      </c>
      <c r="C7894" s="1">
        <v>45940</v>
      </c>
      <c r="D7894" t="s">
        <v>2</v>
      </c>
      <c r="E7894" s="8" t="str">
        <f t="shared" si="133"/>
        <v>Blank</v>
      </c>
      <c r="F7894">
        <f>_xlfn.XLOOKUP(C7894,'Wk no''s'!B:B,'Wk no''s'!C:C,FALSE)</f>
        <v>41</v>
      </c>
    </row>
    <row r="7895" spans="1:6" x14ac:dyDescent="0.25">
      <c r="A7895" t="s">
        <v>16605</v>
      </c>
      <c r="C7895" s="1">
        <v>45940</v>
      </c>
      <c r="D7895" t="s">
        <v>2</v>
      </c>
      <c r="E7895" s="8" t="str">
        <f t="shared" ref="E7895:E7919" si="134">IF(B7895=0,"Blank","Not Blank")</f>
        <v>Blank</v>
      </c>
      <c r="F7895">
        <f>_xlfn.XLOOKUP(C7895,'Wk no''s'!B:B,'Wk no''s'!C:C,FALSE)</f>
        <v>41</v>
      </c>
    </row>
    <row r="7896" spans="1:6" x14ac:dyDescent="0.25">
      <c r="A7896" t="s">
        <v>16606</v>
      </c>
      <c r="B7896">
        <v>0</v>
      </c>
      <c r="C7896" s="1">
        <v>45940</v>
      </c>
      <c r="D7896" t="s">
        <v>2</v>
      </c>
      <c r="E7896" s="8" t="str">
        <f t="shared" si="134"/>
        <v>Blank</v>
      </c>
      <c r="F7896">
        <f>_xlfn.XLOOKUP(C7896,'Wk no''s'!B:B,'Wk no''s'!C:C,FALSE)</f>
        <v>41</v>
      </c>
    </row>
    <row r="7897" spans="1:6" x14ac:dyDescent="0.25">
      <c r="A7897" t="s">
        <v>16418</v>
      </c>
      <c r="B7897">
        <v>0</v>
      </c>
      <c r="C7897" s="1">
        <v>45940</v>
      </c>
      <c r="D7897" t="s">
        <v>2</v>
      </c>
      <c r="E7897" s="8" t="str">
        <f t="shared" si="134"/>
        <v>Blank</v>
      </c>
      <c r="F7897">
        <f>_xlfn.XLOOKUP(C7897,'Wk no''s'!B:B,'Wk no''s'!C:C,FALSE)</f>
        <v>41</v>
      </c>
    </row>
    <row r="7898" spans="1:6" x14ac:dyDescent="0.25">
      <c r="A7898" t="s">
        <v>16607</v>
      </c>
      <c r="C7898" s="1">
        <v>45940</v>
      </c>
      <c r="D7898" t="s">
        <v>2</v>
      </c>
      <c r="E7898" s="8" t="str">
        <f t="shared" si="134"/>
        <v>Blank</v>
      </c>
      <c r="F7898">
        <f>_xlfn.XLOOKUP(C7898,'Wk no''s'!B:B,'Wk no''s'!C:C,FALSE)</f>
        <v>41</v>
      </c>
    </row>
    <row r="7899" spans="1:6" x14ac:dyDescent="0.25">
      <c r="A7899" t="s">
        <v>16608</v>
      </c>
      <c r="C7899" s="1">
        <v>45940</v>
      </c>
      <c r="D7899" t="s">
        <v>2</v>
      </c>
      <c r="E7899" s="8" t="str">
        <f t="shared" si="134"/>
        <v>Blank</v>
      </c>
      <c r="F7899">
        <f>_xlfn.XLOOKUP(C7899,'Wk no''s'!B:B,'Wk no''s'!C:C,FALSE)</f>
        <v>41</v>
      </c>
    </row>
    <row r="7900" spans="1:6" x14ac:dyDescent="0.25">
      <c r="A7900" t="s">
        <v>16609</v>
      </c>
      <c r="C7900" s="1">
        <v>45940</v>
      </c>
      <c r="D7900" t="s">
        <v>2</v>
      </c>
      <c r="E7900" s="8" t="str">
        <f t="shared" si="134"/>
        <v>Blank</v>
      </c>
      <c r="F7900">
        <f>_xlfn.XLOOKUP(C7900,'Wk no''s'!B:B,'Wk no''s'!C:C,FALSE)</f>
        <v>41</v>
      </c>
    </row>
    <row r="7901" spans="1:6" x14ac:dyDescent="0.25">
      <c r="A7901" t="s">
        <v>16610</v>
      </c>
      <c r="C7901" s="1">
        <v>45940</v>
      </c>
      <c r="D7901" t="s">
        <v>2</v>
      </c>
      <c r="E7901" s="8" t="str">
        <f t="shared" si="134"/>
        <v>Blank</v>
      </c>
      <c r="F7901">
        <f>_xlfn.XLOOKUP(C7901,'Wk no''s'!B:B,'Wk no''s'!C:C,FALSE)</f>
        <v>41</v>
      </c>
    </row>
    <row r="7902" spans="1:6" x14ac:dyDescent="0.25">
      <c r="A7902" t="s">
        <v>16368</v>
      </c>
      <c r="B7902">
        <v>0</v>
      </c>
      <c r="C7902" s="1">
        <v>45940</v>
      </c>
      <c r="D7902" t="s">
        <v>2</v>
      </c>
      <c r="E7902" s="8" t="str">
        <f t="shared" si="134"/>
        <v>Blank</v>
      </c>
      <c r="F7902">
        <f>_xlfn.XLOOKUP(C7902,'Wk no''s'!B:B,'Wk no''s'!C:C,FALSE)</f>
        <v>41</v>
      </c>
    </row>
    <row r="7903" spans="1:6" x14ac:dyDescent="0.25">
      <c r="A7903" t="s">
        <v>16611</v>
      </c>
      <c r="C7903" s="1">
        <v>45940</v>
      </c>
      <c r="D7903" t="s">
        <v>2</v>
      </c>
      <c r="E7903" s="8" t="str">
        <f t="shared" si="134"/>
        <v>Blank</v>
      </c>
      <c r="F7903">
        <f>_xlfn.XLOOKUP(C7903,'Wk no''s'!B:B,'Wk no''s'!C:C,FALSE)</f>
        <v>41</v>
      </c>
    </row>
    <row r="7904" spans="1:6" x14ac:dyDescent="0.25">
      <c r="A7904" t="s">
        <v>16612</v>
      </c>
      <c r="C7904" s="1">
        <v>45940</v>
      </c>
      <c r="D7904" t="s">
        <v>2</v>
      </c>
      <c r="E7904" s="8" t="str">
        <f t="shared" si="134"/>
        <v>Blank</v>
      </c>
      <c r="F7904">
        <f>_xlfn.XLOOKUP(C7904,'Wk no''s'!B:B,'Wk no''s'!C:C,FALSE)</f>
        <v>41</v>
      </c>
    </row>
    <row r="7905" spans="1:6" x14ac:dyDescent="0.25">
      <c r="A7905" t="s">
        <v>16516</v>
      </c>
      <c r="B7905">
        <v>16</v>
      </c>
      <c r="C7905" s="1">
        <v>45937</v>
      </c>
      <c r="D7905" t="s">
        <v>11</v>
      </c>
      <c r="E7905" s="8" t="str">
        <f t="shared" si="134"/>
        <v>Not Blank</v>
      </c>
      <c r="F7905">
        <f>_xlfn.XLOOKUP(C7905,'Wk no''s'!B:B,'Wk no''s'!C:C,FALSE)</f>
        <v>41</v>
      </c>
    </row>
    <row r="7906" spans="1:6" x14ac:dyDescent="0.25">
      <c r="A7906" t="s">
        <v>16524</v>
      </c>
      <c r="B7906">
        <v>31</v>
      </c>
      <c r="C7906" s="1">
        <v>45938</v>
      </c>
      <c r="D7906" t="s">
        <v>11</v>
      </c>
      <c r="E7906" s="8" t="str">
        <f t="shared" si="134"/>
        <v>Not Blank</v>
      </c>
      <c r="F7906">
        <f>_xlfn.XLOOKUP(C7906,'Wk no''s'!B:B,'Wk no''s'!C:C,FALSE)</f>
        <v>41</v>
      </c>
    </row>
    <row r="7907" spans="1:6" x14ac:dyDescent="0.25">
      <c r="A7907" t="s">
        <v>16522</v>
      </c>
      <c r="B7907">
        <v>40</v>
      </c>
      <c r="C7907" s="1">
        <v>45940</v>
      </c>
      <c r="D7907" t="s">
        <v>11</v>
      </c>
      <c r="E7907" s="8" t="str">
        <f t="shared" si="134"/>
        <v>Not Blank</v>
      </c>
      <c r="F7907">
        <f>_xlfn.XLOOKUP(C7907,'Wk no''s'!B:B,'Wk no''s'!C:C,FALSE)</f>
        <v>41</v>
      </c>
    </row>
    <row r="7908" spans="1:6" x14ac:dyDescent="0.25">
      <c r="A7908" t="s">
        <v>16613</v>
      </c>
      <c r="C7908" s="1">
        <v>45936</v>
      </c>
      <c r="D7908" t="s">
        <v>11</v>
      </c>
      <c r="E7908" s="8" t="str">
        <f t="shared" si="134"/>
        <v>Blank</v>
      </c>
      <c r="F7908">
        <f>_xlfn.XLOOKUP(C7908,'Wk no''s'!B:B,'Wk no''s'!C:C,FALSE)</f>
        <v>41</v>
      </c>
    </row>
    <row r="7909" spans="1:6" x14ac:dyDescent="0.25">
      <c r="A7909" t="s">
        <v>16614</v>
      </c>
      <c r="C7909" s="1">
        <v>45937</v>
      </c>
      <c r="D7909" t="s">
        <v>11</v>
      </c>
      <c r="E7909" s="8" t="str">
        <f t="shared" si="134"/>
        <v>Blank</v>
      </c>
      <c r="F7909">
        <f>_xlfn.XLOOKUP(C7909,'Wk no''s'!B:B,'Wk no''s'!C:C,FALSE)</f>
        <v>41</v>
      </c>
    </row>
    <row r="7910" spans="1:6" x14ac:dyDescent="0.25">
      <c r="A7910" t="s">
        <v>16615</v>
      </c>
      <c r="C7910" s="1">
        <v>45938</v>
      </c>
      <c r="D7910" t="s">
        <v>11</v>
      </c>
      <c r="E7910" s="8" t="str">
        <f t="shared" si="134"/>
        <v>Blank</v>
      </c>
      <c r="F7910">
        <f>_xlfn.XLOOKUP(C7910,'Wk no''s'!B:B,'Wk no''s'!C:C,FALSE)</f>
        <v>41</v>
      </c>
    </row>
    <row r="7911" spans="1:6" x14ac:dyDescent="0.25">
      <c r="A7911" t="s">
        <v>16520</v>
      </c>
      <c r="C7911" s="1">
        <v>45938</v>
      </c>
      <c r="D7911" t="s">
        <v>11</v>
      </c>
      <c r="E7911" s="8" t="str">
        <f t="shared" si="134"/>
        <v>Blank</v>
      </c>
      <c r="F7911">
        <f>_xlfn.XLOOKUP(C7911,'Wk no''s'!B:B,'Wk no''s'!C:C,FALSE)</f>
        <v>41</v>
      </c>
    </row>
    <row r="7912" spans="1:6" x14ac:dyDescent="0.25">
      <c r="A7912" t="s">
        <v>16616</v>
      </c>
      <c r="C7912" s="1">
        <v>45938</v>
      </c>
      <c r="D7912" t="s">
        <v>11</v>
      </c>
      <c r="E7912" s="8" t="str">
        <f t="shared" si="134"/>
        <v>Blank</v>
      </c>
      <c r="F7912">
        <f>_xlfn.XLOOKUP(C7912,'Wk no''s'!B:B,'Wk no''s'!C:C,FALSE)</f>
        <v>41</v>
      </c>
    </row>
    <row r="7913" spans="1:6" x14ac:dyDescent="0.25">
      <c r="A7913" t="s">
        <v>16518</v>
      </c>
      <c r="B7913">
        <v>8</v>
      </c>
      <c r="C7913" s="1">
        <v>45940</v>
      </c>
      <c r="D7913" t="s">
        <v>11</v>
      </c>
      <c r="E7913" s="8" t="str">
        <f t="shared" si="134"/>
        <v>Not Blank</v>
      </c>
      <c r="F7913">
        <f>_xlfn.XLOOKUP(C7913,'Wk no''s'!B:B,'Wk no''s'!C:C,FALSE)</f>
        <v>41</v>
      </c>
    </row>
    <row r="7914" spans="1:6" x14ac:dyDescent="0.25">
      <c r="A7914" t="s">
        <v>16617</v>
      </c>
      <c r="C7914" s="1">
        <v>45939</v>
      </c>
      <c r="D7914" t="s">
        <v>11</v>
      </c>
      <c r="E7914" s="8" t="str">
        <f t="shared" si="134"/>
        <v>Blank</v>
      </c>
      <c r="F7914">
        <f>_xlfn.XLOOKUP(C7914,'Wk no''s'!B:B,'Wk no''s'!C:C,FALSE)</f>
        <v>41</v>
      </c>
    </row>
    <row r="7915" spans="1:6" x14ac:dyDescent="0.25">
      <c r="A7915" t="s">
        <v>16618</v>
      </c>
      <c r="C7915" s="1">
        <v>45939</v>
      </c>
      <c r="D7915" t="s">
        <v>11</v>
      </c>
      <c r="E7915" s="8" t="str">
        <f t="shared" si="134"/>
        <v>Blank</v>
      </c>
      <c r="F7915">
        <f>_xlfn.XLOOKUP(C7915,'Wk no''s'!B:B,'Wk no''s'!C:C,FALSE)</f>
        <v>41</v>
      </c>
    </row>
    <row r="7916" spans="1:6" x14ac:dyDescent="0.25">
      <c r="A7916" t="s">
        <v>16619</v>
      </c>
      <c r="C7916" s="1">
        <v>45939</v>
      </c>
      <c r="D7916" t="s">
        <v>11</v>
      </c>
      <c r="E7916" s="8" t="str">
        <f t="shared" si="134"/>
        <v>Blank</v>
      </c>
      <c r="F7916">
        <f>_xlfn.XLOOKUP(C7916,'Wk no''s'!B:B,'Wk no''s'!C:C,FALSE)</f>
        <v>41</v>
      </c>
    </row>
    <row r="7917" spans="1:6" x14ac:dyDescent="0.25">
      <c r="A7917" t="s">
        <v>16620</v>
      </c>
      <c r="C7917" s="1">
        <v>45940</v>
      </c>
      <c r="D7917" t="s">
        <v>11</v>
      </c>
      <c r="E7917" s="8" t="str">
        <f t="shared" si="134"/>
        <v>Blank</v>
      </c>
      <c r="F7917">
        <f>_xlfn.XLOOKUP(C7917,'Wk no''s'!B:B,'Wk no''s'!C:C,FALSE)</f>
        <v>41</v>
      </c>
    </row>
    <row r="7918" spans="1:6" x14ac:dyDescent="0.25">
      <c r="A7918" t="s">
        <v>17084</v>
      </c>
      <c r="C7918" s="1">
        <v>45945</v>
      </c>
      <c r="D7918" t="s">
        <v>8</v>
      </c>
      <c r="E7918" s="8" t="str">
        <f t="shared" si="134"/>
        <v>Blank</v>
      </c>
      <c r="F7918">
        <f>_xlfn.XLOOKUP(C7918,'Wk no''s'!B:B,'Wk no''s'!C:C,FALSE)</f>
        <v>42</v>
      </c>
    </row>
    <row r="7919" spans="1:6" x14ac:dyDescent="0.25">
      <c r="A7919" t="s">
        <v>17085</v>
      </c>
      <c r="C7919" s="1">
        <v>45945</v>
      </c>
      <c r="D7919" t="s">
        <v>192</v>
      </c>
      <c r="E7919" s="8" t="str">
        <f t="shared" si="134"/>
        <v>Blank</v>
      </c>
      <c r="F7919">
        <f>_xlfn.XLOOKUP(C7919,'Wk no''s'!B:B,'Wk no''s'!C:C,FALSE)</f>
        <v>42</v>
      </c>
    </row>
    <row r="7920" spans="1:6" x14ac:dyDescent="0.25">
      <c r="A7920" t="s">
        <v>17086</v>
      </c>
      <c r="C7920" s="1">
        <v>45943</v>
      </c>
      <c r="D7920" t="s">
        <v>192</v>
      </c>
      <c r="E7920" s="8" t="str">
        <f t="shared" ref="E7920:E7983" si="135">IF(B7920=0,"Blank","Not Blank")</f>
        <v>Blank</v>
      </c>
      <c r="F7920">
        <f>_xlfn.XLOOKUP(C7920,'Wk no''s'!B:B,'Wk no''s'!C:C,FALSE)</f>
        <v>42</v>
      </c>
    </row>
    <row r="7921" spans="1:6" x14ac:dyDescent="0.25">
      <c r="A7921" t="s">
        <v>17087</v>
      </c>
      <c r="C7921" s="1">
        <v>45943</v>
      </c>
      <c r="D7921" t="s">
        <v>192</v>
      </c>
      <c r="E7921" s="8" t="str">
        <f t="shared" si="135"/>
        <v>Blank</v>
      </c>
      <c r="F7921">
        <f>_xlfn.XLOOKUP(C7921,'Wk no''s'!B:B,'Wk no''s'!C:C,FALSE)</f>
        <v>42</v>
      </c>
    </row>
    <row r="7922" spans="1:6" x14ac:dyDescent="0.25">
      <c r="A7922" t="s">
        <v>17088</v>
      </c>
      <c r="C7922" s="1">
        <v>45943</v>
      </c>
      <c r="D7922" t="s">
        <v>192</v>
      </c>
      <c r="E7922" s="8" t="str">
        <f t="shared" si="135"/>
        <v>Blank</v>
      </c>
      <c r="F7922">
        <f>_xlfn.XLOOKUP(C7922,'Wk no''s'!B:B,'Wk no''s'!C:C,FALSE)</f>
        <v>42</v>
      </c>
    </row>
    <row r="7923" spans="1:6" x14ac:dyDescent="0.25">
      <c r="A7923" t="s">
        <v>17089</v>
      </c>
      <c r="C7923" s="1">
        <v>45943</v>
      </c>
      <c r="D7923" t="s">
        <v>192</v>
      </c>
      <c r="E7923" s="8" t="str">
        <f t="shared" si="135"/>
        <v>Blank</v>
      </c>
      <c r="F7923">
        <f>_xlfn.XLOOKUP(C7923,'Wk no''s'!B:B,'Wk no''s'!C:C,FALSE)</f>
        <v>42</v>
      </c>
    </row>
    <row r="7924" spans="1:6" x14ac:dyDescent="0.25">
      <c r="A7924" t="s">
        <v>17090</v>
      </c>
      <c r="C7924" s="1">
        <v>45945</v>
      </c>
      <c r="D7924" t="s">
        <v>192</v>
      </c>
      <c r="E7924" s="8" t="str">
        <f t="shared" si="135"/>
        <v>Blank</v>
      </c>
      <c r="F7924">
        <f>_xlfn.XLOOKUP(C7924,'Wk no''s'!B:B,'Wk no''s'!C:C,FALSE)</f>
        <v>42</v>
      </c>
    </row>
    <row r="7925" spans="1:6" x14ac:dyDescent="0.25">
      <c r="A7925" t="s">
        <v>17091</v>
      </c>
      <c r="C7925" s="1">
        <v>45943</v>
      </c>
      <c r="D7925" t="s">
        <v>192</v>
      </c>
      <c r="E7925" s="8" t="str">
        <f t="shared" si="135"/>
        <v>Blank</v>
      </c>
      <c r="F7925">
        <f>_xlfn.XLOOKUP(C7925,'Wk no''s'!B:B,'Wk no''s'!C:C,FALSE)</f>
        <v>42</v>
      </c>
    </row>
    <row r="7926" spans="1:6" x14ac:dyDescent="0.25">
      <c r="A7926" t="s">
        <v>17092</v>
      </c>
      <c r="C7926" s="1">
        <v>45943</v>
      </c>
      <c r="D7926" t="s">
        <v>192</v>
      </c>
      <c r="E7926" s="8" t="str">
        <f t="shared" si="135"/>
        <v>Blank</v>
      </c>
      <c r="F7926">
        <f>_xlfn.XLOOKUP(C7926,'Wk no''s'!B:B,'Wk no''s'!C:C,FALSE)</f>
        <v>42</v>
      </c>
    </row>
    <row r="7927" spans="1:6" x14ac:dyDescent="0.25">
      <c r="A7927" t="s">
        <v>17093</v>
      </c>
      <c r="C7927" s="1">
        <v>45945</v>
      </c>
      <c r="D7927" t="s">
        <v>192</v>
      </c>
      <c r="E7927" s="8" t="str">
        <f t="shared" si="135"/>
        <v>Blank</v>
      </c>
      <c r="F7927">
        <f>_xlfn.XLOOKUP(C7927,'Wk no''s'!B:B,'Wk no''s'!C:C,FALSE)</f>
        <v>42</v>
      </c>
    </row>
    <row r="7928" spans="1:6" x14ac:dyDescent="0.25">
      <c r="A7928" t="s">
        <v>17094</v>
      </c>
      <c r="C7928" s="1">
        <v>45945</v>
      </c>
      <c r="D7928" t="s">
        <v>192</v>
      </c>
      <c r="E7928" s="8" t="str">
        <f t="shared" si="135"/>
        <v>Blank</v>
      </c>
      <c r="F7928">
        <f>_xlfn.XLOOKUP(C7928,'Wk no''s'!B:B,'Wk no''s'!C:C,FALSE)</f>
        <v>42</v>
      </c>
    </row>
    <row r="7929" spans="1:6" x14ac:dyDescent="0.25">
      <c r="A7929" t="s">
        <v>17095</v>
      </c>
      <c r="C7929" s="1">
        <v>45944</v>
      </c>
      <c r="D7929" t="s">
        <v>192</v>
      </c>
      <c r="E7929" s="8" t="str">
        <f t="shared" si="135"/>
        <v>Blank</v>
      </c>
      <c r="F7929">
        <f>_xlfn.XLOOKUP(C7929,'Wk no''s'!B:B,'Wk no''s'!C:C,FALSE)</f>
        <v>42</v>
      </c>
    </row>
    <row r="7930" spans="1:6" x14ac:dyDescent="0.25">
      <c r="A7930" t="s">
        <v>17096</v>
      </c>
      <c r="C7930" s="1">
        <v>45944</v>
      </c>
      <c r="D7930" t="s">
        <v>192</v>
      </c>
      <c r="E7930" s="8" t="str">
        <f t="shared" si="135"/>
        <v>Blank</v>
      </c>
      <c r="F7930">
        <f>_xlfn.XLOOKUP(C7930,'Wk no''s'!B:B,'Wk no''s'!C:C,FALSE)</f>
        <v>42</v>
      </c>
    </row>
    <row r="7931" spans="1:6" x14ac:dyDescent="0.25">
      <c r="A7931" t="s">
        <v>17097</v>
      </c>
      <c r="C7931" s="1">
        <v>45946</v>
      </c>
      <c r="D7931" t="s">
        <v>192</v>
      </c>
      <c r="E7931" s="8" t="str">
        <f t="shared" si="135"/>
        <v>Blank</v>
      </c>
      <c r="F7931">
        <f>_xlfn.XLOOKUP(C7931,'Wk no''s'!B:B,'Wk no''s'!C:C,FALSE)</f>
        <v>42</v>
      </c>
    </row>
    <row r="7932" spans="1:6" x14ac:dyDescent="0.25">
      <c r="A7932" t="s">
        <v>17098</v>
      </c>
      <c r="C7932" s="1">
        <v>45944</v>
      </c>
      <c r="D7932" t="s">
        <v>192</v>
      </c>
      <c r="E7932" s="8" t="str">
        <f t="shared" si="135"/>
        <v>Blank</v>
      </c>
      <c r="F7932">
        <f>_xlfn.XLOOKUP(C7932,'Wk no''s'!B:B,'Wk no''s'!C:C,FALSE)</f>
        <v>42</v>
      </c>
    </row>
    <row r="7933" spans="1:6" x14ac:dyDescent="0.25">
      <c r="A7933" t="s">
        <v>17099</v>
      </c>
      <c r="C7933" s="1">
        <v>45944</v>
      </c>
      <c r="D7933" t="s">
        <v>192</v>
      </c>
      <c r="E7933" s="8" t="str">
        <f t="shared" si="135"/>
        <v>Blank</v>
      </c>
      <c r="F7933">
        <f>_xlfn.XLOOKUP(C7933,'Wk no''s'!B:B,'Wk no''s'!C:C,FALSE)</f>
        <v>42</v>
      </c>
    </row>
    <row r="7934" spans="1:6" x14ac:dyDescent="0.25">
      <c r="A7934" t="s">
        <v>17100</v>
      </c>
      <c r="C7934" s="1">
        <v>45946</v>
      </c>
      <c r="D7934" t="s">
        <v>192</v>
      </c>
      <c r="E7934" s="8" t="str">
        <f t="shared" si="135"/>
        <v>Blank</v>
      </c>
      <c r="F7934">
        <f>_xlfn.XLOOKUP(C7934,'Wk no''s'!B:B,'Wk no''s'!C:C,FALSE)</f>
        <v>42</v>
      </c>
    </row>
    <row r="7935" spans="1:6" x14ac:dyDescent="0.25">
      <c r="A7935" t="s">
        <v>17101</v>
      </c>
      <c r="C7935" s="1">
        <v>45946</v>
      </c>
      <c r="D7935" t="s">
        <v>192</v>
      </c>
      <c r="E7935" s="8" t="str">
        <f t="shared" si="135"/>
        <v>Blank</v>
      </c>
      <c r="F7935">
        <f>_xlfn.XLOOKUP(C7935,'Wk no''s'!B:B,'Wk no''s'!C:C,FALSE)</f>
        <v>42</v>
      </c>
    </row>
    <row r="7936" spans="1:6" x14ac:dyDescent="0.25">
      <c r="A7936" t="s">
        <v>16793</v>
      </c>
      <c r="C7936" s="1">
        <v>45946</v>
      </c>
      <c r="D7936" t="s">
        <v>192</v>
      </c>
      <c r="E7936" s="8" t="str">
        <f t="shared" si="135"/>
        <v>Blank</v>
      </c>
      <c r="F7936">
        <f>_xlfn.XLOOKUP(C7936,'Wk no''s'!B:B,'Wk no''s'!C:C,FALSE)</f>
        <v>42</v>
      </c>
    </row>
    <row r="7937" spans="1:6" x14ac:dyDescent="0.25">
      <c r="A7937" t="s">
        <v>16792</v>
      </c>
      <c r="C7937" s="1">
        <v>45946</v>
      </c>
      <c r="D7937" t="s">
        <v>192</v>
      </c>
      <c r="E7937" s="8" t="str">
        <f t="shared" si="135"/>
        <v>Blank</v>
      </c>
      <c r="F7937">
        <f>_xlfn.XLOOKUP(C7937,'Wk no''s'!B:B,'Wk no''s'!C:C,FALSE)</f>
        <v>42</v>
      </c>
    </row>
    <row r="7938" spans="1:6" x14ac:dyDescent="0.25">
      <c r="A7938" t="s">
        <v>16789</v>
      </c>
      <c r="C7938" s="1">
        <v>45946</v>
      </c>
      <c r="D7938" t="s">
        <v>192</v>
      </c>
      <c r="E7938" s="8" t="str">
        <f t="shared" si="135"/>
        <v>Blank</v>
      </c>
      <c r="F7938">
        <f>_xlfn.XLOOKUP(C7938,'Wk no''s'!B:B,'Wk no''s'!C:C,FALSE)</f>
        <v>42</v>
      </c>
    </row>
    <row r="7939" spans="1:6" x14ac:dyDescent="0.25">
      <c r="A7939" t="s">
        <v>17102</v>
      </c>
      <c r="C7939" s="1">
        <v>45947</v>
      </c>
      <c r="D7939" t="s">
        <v>192</v>
      </c>
      <c r="E7939" s="8" t="str">
        <f t="shared" si="135"/>
        <v>Blank</v>
      </c>
      <c r="F7939">
        <f>_xlfn.XLOOKUP(C7939,'Wk no''s'!B:B,'Wk no''s'!C:C,FALSE)</f>
        <v>42</v>
      </c>
    </row>
    <row r="7940" spans="1:6" x14ac:dyDescent="0.25">
      <c r="A7940" t="s">
        <v>16796</v>
      </c>
      <c r="C7940" s="1">
        <v>45946</v>
      </c>
      <c r="D7940" t="s">
        <v>192</v>
      </c>
      <c r="E7940" s="8" t="str">
        <f t="shared" si="135"/>
        <v>Blank</v>
      </c>
      <c r="F7940">
        <f>_xlfn.XLOOKUP(C7940,'Wk no''s'!B:B,'Wk no''s'!C:C,FALSE)</f>
        <v>42</v>
      </c>
    </row>
    <row r="7941" spans="1:6" x14ac:dyDescent="0.25">
      <c r="A7941" t="s">
        <v>16803</v>
      </c>
      <c r="B7941">
        <v>72</v>
      </c>
      <c r="C7941" s="1">
        <v>45943</v>
      </c>
      <c r="D7941" t="s">
        <v>184</v>
      </c>
      <c r="E7941" s="8" t="str">
        <f t="shared" si="135"/>
        <v>Not Blank</v>
      </c>
      <c r="F7941">
        <f>_xlfn.XLOOKUP(C7941,'Wk no''s'!B:B,'Wk no''s'!C:C,FALSE)</f>
        <v>42</v>
      </c>
    </row>
    <row r="7942" spans="1:6" x14ac:dyDescent="0.25">
      <c r="A7942" t="s">
        <v>16815</v>
      </c>
      <c r="B7942">
        <v>24</v>
      </c>
      <c r="C7942" s="1">
        <v>45944</v>
      </c>
      <c r="D7942" t="s">
        <v>184</v>
      </c>
      <c r="E7942" s="8" t="str">
        <f t="shared" si="135"/>
        <v>Not Blank</v>
      </c>
      <c r="F7942">
        <f>_xlfn.XLOOKUP(C7942,'Wk no''s'!B:B,'Wk no''s'!C:C,FALSE)</f>
        <v>42</v>
      </c>
    </row>
    <row r="7943" spans="1:6" x14ac:dyDescent="0.25">
      <c r="A7943" t="s">
        <v>16805</v>
      </c>
      <c r="B7943">
        <v>40</v>
      </c>
      <c r="C7943" s="1">
        <v>45943</v>
      </c>
      <c r="D7943" t="s">
        <v>184</v>
      </c>
      <c r="E7943" s="8" t="str">
        <f t="shared" si="135"/>
        <v>Not Blank</v>
      </c>
      <c r="F7943">
        <f>_xlfn.XLOOKUP(C7943,'Wk no''s'!B:B,'Wk no''s'!C:C,FALSE)</f>
        <v>42</v>
      </c>
    </row>
    <row r="7944" spans="1:6" x14ac:dyDescent="0.25">
      <c r="A7944" t="s">
        <v>16799</v>
      </c>
      <c r="B7944">
        <v>32</v>
      </c>
      <c r="C7944" s="1">
        <v>45944</v>
      </c>
      <c r="D7944" t="s">
        <v>184</v>
      </c>
      <c r="E7944" s="8" t="str">
        <f t="shared" si="135"/>
        <v>Not Blank</v>
      </c>
      <c r="F7944">
        <f>_xlfn.XLOOKUP(C7944,'Wk no''s'!B:B,'Wk no''s'!C:C,FALSE)</f>
        <v>42</v>
      </c>
    </row>
    <row r="7945" spans="1:6" x14ac:dyDescent="0.25">
      <c r="A7945" t="s">
        <v>16811</v>
      </c>
      <c r="B7945">
        <v>16</v>
      </c>
      <c r="C7945" s="1">
        <v>45945</v>
      </c>
      <c r="D7945" t="s">
        <v>184</v>
      </c>
      <c r="E7945" s="8" t="str">
        <f t="shared" si="135"/>
        <v>Not Blank</v>
      </c>
      <c r="F7945">
        <f>_xlfn.XLOOKUP(C7945,'Wk no''s'!B:B,'Wk no''s'!C:C,FALSE)</f>
        <v>42</v>
      </c>
    </row>
    <row r="7946" spans="1:6" x14ac:dyDescent="0.25">
      <c r="A7946" t="s">
        <v>16801</v>
      </c>
      <c r="B7946">
        <v>8</v>
      </c>
      <c r="C7946" s="1">
        <v>45944</v>
      </c>
      <c r="D7946" t="s">
        <v>184</v>
      </c>
      <c r="E7946" s="8" t="str">
        <f t="shared" si="135"/>
        <v>Not Blank</v>
      </c>
      <c r="F7946">
        <f>_xlfn.XLOOKUP(C7946,'Wk no''s'!B:B,'Wk no''s'!C:C,FALSE)</f>
        <v>42</v>
      </c>
    </row>
    <row r="7947" spans="1:6" x14ac:dyDescent="0.25">
      <c r="A7947" t="s">
        <v>16813</v>
      </c>
      <c r="C7947" s="1">
        <v>45943</v>
      </c>
      <c r="D7947" t="s">
        <v>184</v>
      </c>
      <c r="E7947" s="8" t="str">
        <f t="shared" si="135"/>
        <v>Blank</v>
      </c>
      <c r="F7947">
        <f>_xlfn.XLOOKUP(C7947,'Wk no''s'!B:B,'Wk no''s'!C:C,FALSE)</f>
        <v>42</v>
      </c>
    </row>
    <row r="7948" spans="1:6" x14ac:dyDescent="0.25">
      <c r="A7948" t="s">
        <v>16807</v>
      </c>
      <c r="B7948">
        <v>24</v>
      </c>
      <c r="C7948" s="1">
        <v>45947</v>
      </c>
      <c r="D7948" t="s">
        <v>184</v>
      </c>
      <c r="E7948" s="8" t="str">
        <f t="shared" si="135"/>
        <v>Not Blank</v>
      </c>
      <c r="F7948">
        <f>_xlfn.XLOOKUP(C7948,'Wk no''s'!B:B,'Wk no''s'!C:C,FALSE)</f>
        <v>42</v>
      </c>
    </row>
    <row r="7949" spans="1:6" x14ac:dyDescent="0.25">
      <c r="A7949" t="s">
        <v>16820</v>
      </c>
      <c r="B7949">
        <v>24</v>
      </c>
      <c r="C7949" s="1">
        <v>45947</v>
      </c>
      <c r="D7949" t="s">
        <v>184</v>
      </c>
      <c r="E7949" s="8" t="str">
        <f t="shared" si="135"/>
        <v>Not Blank</v>
      </c>
      <c r="F7949">
        <f>_xlfn.XLOOKUP(C7949,'Wk no''s'!B:B,'Wk no''s'!C:C,FALSE)</f>
        <v>42</v>
      </c>
    </row>
    <row r="7950" spans="1:6" x14ac:dyDescent="0.25">
      <c r="A7950" t="s">
        <v>16818</v>
      </c>
      <c r="B7950">
        <v>0</v>
      </c>
      <c r="C7950" s="1">
        <v>45944</v>
      </c>
      <c r="D7950" t="s">
        <v>184</v>
      </c>
      <c r="E7950" s="8" t="str">
        <f t="shared" si="135"/>
        <v>Blank</v>
      </c>
      <c r="F7950">
        <f>_xlfn.XLOOKUP(C7950,'Wk no''s'!B:B,'Wk no''s'!C:C,FALSE)</f>
        <v>42</v>
      </c>
    </row>
    <row r="7951" spans="1:6" x14ac:dyDescent="0.25">
      <c r="A7951" t="s">
        <v>16809</v>
      </c>
      <c r="B7951">
        <v>16</v>
      </c>
      <c r="C7951" s="1">
        <v>45947</v>
      </c>
      <c r="D7951" t="s">
        <v>184</v>
      </c>
      <c r="E7951" s="8" t="str">
        <f t="shared" si="135"/>
        <v>Not Blank</v>
      </c>
      <c r="F7951">
        <f>_xlfn.XLOOKUP(C7951,'Wk no''s'!B:B,'Wk no''s'!C:C,FALSE)</f>
        <v>42</v>
      </c>
    </row>
    <row r="7952" spans="1:6" x14ac:dyDescent="0.25">
      <c r="A7952" t="s">
        <v>16823</v>
      </c>
      <c r="B7952">
        <v>8</v>
      </c>
      <c r="C7952" s="1">
        <v>45947</v>
      </c>
      <c r="D7952" t="s">
        <v>184</v>
      </c>
      <c r="E7952" s="8" t="str">
        <f t="shared" si="135"/>
        <v>Not Blank</v>
      </c>
      <c r="F7952">
        <f>_xlfn.XLOOKUP(C7952,'Wk no''s'!B:B,'Wk no''s'!C:C,FALSE)</f>
        <v>42</v>
      </c>
    </row>
    <row r="7953" spans="1:6" x14ac:dyDescent="0.25">
      <c r="A7953" t="s">
        <v>17103</v>
      </c>
      <c r="C7953" s="1">
        <v>45947</v>
      </c>
      <c r="D7953" t="s">
        <v>15</v>
      </c>
      <c r="E7953" s="8" t="str">
        <f t="shared" si="135"/>
        <v>Blank</v>
      </c>
      <c r="F7953">
        <f>_xlfn.XLOOKUP(C7953,'Wk no''s'!B:B,'Wk no''s'!C:C,FALSE)</f>
        <v>42</v>
      </c>
    </row>
    <row r="7954" spans="1:6" x14ac:dyDescent="0.25">
      <c r="A7954" t="s">
        <v>16849</v>
      </c>
      <c r="B7954">
        <v>184</v>
      </c>
      <c r="C7954" s="1">
        <v>45945</v>
      </c>
      <c r="D7954" t="s">
        <v>15</v>
      </c>
      <c r="E7954" s="8" t="str">
        <f t="shared" si="135"/>
        <v>Not Blank</v>
      </c>
      <c r="F7954">
        <f>_xlfn.XLOOKUP(C7954,'Wk no''s'!B:B,'Wk no''s'!C:C,FALSE)</f>
        <v>42</v>
      </c>
    </row>
    <row r="7955" spans="1:6" x14ac:dyDescent="0.25">
      <c r="A7955" t="s">
        <v>17104</v>
      </c>
      <c r="C7955" s="1">
        <v>45945</v>
      </c>
      <c r="D7955" t="s">
        <v>15</v>
      </c>
      <c r="E7955" s="8" t="str">
        <f t="shared" si="135"/>
        <v>Blank</v>
      </c>
      <c r="F7955">
        <f>_xlfn.XLOOKUP(C7955,'Wk no''s'!B:B,'Wk no''s'!C:C,FALSE)</f>
        <v>42</v>
      </c>
    </row>
    <row r="7956" spans="1:6" x14ac:dyDescent="0.25">
      <c r="A7956" t="s">
        <v>17105</v>
      </c>
      <c r="C7956" s="1">
        <v>45945</v>
      </c>
      <c r="D7956" t="s">
        <v>15</v>
      </c>
      <c r="E7956" s="8" t="str">
        <f t="shared" si="135"/>
        <v>Blank</v>
      </c>
      <c r="F7956">
        <f>_xlfn.XLOOKUP(C7956,'Wk no''s'!B:B,'Wk no''s'!C:C,FALSE)</f>
        <v>42</v>
      </c>
    </row>
    <row r="7957" spans="1:6" x14ac:dyDescent="0.25">
      <c r="A7957" t="s">
        <v>16855</v>
      </c>
      <c r="B7957">
        <v>40</v>
      </c>
      <c r="C7957" s="1">
        <v>45943</v>
      </c>
      <c r="D7957" t="s">
        <v>15</v>
      </c>
      <c r="E7957" s="8" t="str">
        <f t="shared" si="135"/>
        <v>Not Blank</v>
      </c>
      <c r="F7957">
        <f>_xlfn.XLOOKUP(C7957,'Wk no''s'!B:B,'Wk no''s'!C:C,FALSE)</f>
        <v>42</v>
      </c>
    </row>
    <row r="7958" spans="1:6" x14ac:dyDescent="0.25">
      <c r="A7958" t="s">
        <v>16834</v>
      </c>
      <c r="B7958">
        <v>32</v>
      </c>
      <c r="C7958" s="1">
        <v>45944</v>
      </c>
      <c r="D7958" t="s">
        <v>15</v>
      </c>
      <c r="E7958" s="8" t="str">
        <f t="shared" si="135"/>
        <v>Not Blank</v>
      </c>
      <c r="F7958">
        <f>_xlfn.XLOOKUP(C7958,'Wk no''s'!B:B,'Wk no''s'!C:C,FALSE)</f>
        <v>42</v>
      </c>
    </row>
    <row r="7959" spans="1:6" x14ac:dyDescent="0.25">
      <c r="A7959" t="s">
        <v>16831</v>
      </c>
      <c r="B7959">
        <v>32</v>
      </c>
      <c r="C7959" s="1">
        <v>45944</v>
      </c>
      <c r="D7959" t="s">
        <v>15</v>
      </c>
      <c r="E7959" s="8" t="str">
        <f t="shared" si="135"/>
        <v>Not Blank</v>
      </c>
      <c r="F7959">
        <f>_xlfn.XLOOKUP(C7959,'Wk no''s'!B:B,'Wk no''s'!C:C,FALSE)</f>
        <v>42</v>
      </c>
    </row>
    <row r="7960" spans="1:6" x14ac:dyDescent="0.25">
      <c r="A7960" t="s">
        <v>16837</v>
      </c>
      <c r="B7960">
        <v>60</v>
      </c>
      <c r="C7960" s="1">
        <v>45947</v>
      </c>
      <c r="D7960" t="s">
        <v>15</v>
      </c>
      <c r="E7960" s="8" t="str">
        <f t="shared" si="135"/>
        <v>Not Blank</v>
      </c>
      <c r="F7960">
        <f>_xlfn.XLOOKUP(C7960,'Wk no''s'!B:B,'Wk no''s'!C:C,FALSE)</f>
        <v>42</v>
      </c>
    </row>
    <row r="7961" spans="1:6" x14ac:dyDescent="0.25">
      <c r="A7961" t="s">
        <v>16829</v>
      </c>
      <c r="B7961">
        <v>16</v>
      </c>
      <c r="C7961" s="1">
        <v>45943</v>
      </c>
      <c r="D7961" t="s">
        <v>15</v>
      </c>
      <c r="E7961" s="8" t="str">
        <f t="shared" si="135"/>
        <v>Not Blank</v>
      </c>
      <c r="F7961">
        <f>_xlfn.XLOOKUP(C7961,'Wk no''s'!B:B,'Wk no''s'!C:C,FALSE)</f>
        <v>42</v>
      </c>
    </row>
    <row r="7962" spans="1:6" x14ac:dyDescent="0.25">
      <c r="A7962" t="s">
        <v>16852</v>
      </c>
      <c r="B7962">
        <v>16</v>
      </c>
      <c r="C7962" s="1">
        <v>45944</v>
      </c>
      <c r="D7962" t="s">
        <v>15</v>
      </c>
      <c r="E7962" s="8" t="str">
        <f t="shared" si="135"/>
        <v>Not Blank</v>
      </c>
      <c r="F7962">
        <f>_xlfn.XLOOKUP(C7962,'Wk no''s'!B:B,'Wk no''s'!C:C,FALSE)</f>
        <v>42</v>
      </c>
    </row>
    <row r="7963" spans="1:6" x14ac:dyDescent="0.25">
      <c r="A7963" t="s">
        <v>16839</v>
      </c>
      <c r="B7963">
        <v>32</v>
      </c>
      <c r="C7963" s="1">
        <v>45947</v>
      </c>
      <c r="D7963" t="s">
        <v>15</v>
      </c>
      <c r="E7963" s="8" t="str">
        <f t="shared" si="135"/>
        <v>Not Blank</v>
      </c>
      <c r="F7963">
        <f>_xlfn.XLOOKUP(C7963,'Wk no''s'!B:B,'Wk no''s'!C:C,FALSE)</f>
        <v>42</v>
      </c>
    </row>
    <row r="7964" spans="1:6" x14ac:dyDescent="0.25">
      <c r="A7964" t="s">
        <v>16842</v>
      </c>
      <c r="B7964">
        <v>16</v>
      </c>
      <c r="C7964" s="1">
        <v>45946</v>
      </c>
      <c r="D7964" t="s">
        <v>15</v>
      </c>
      <c r="E7964" s="8" t="str">
        <f t="shared" si="135"/>
        <v>Not Blank</v>
      </c>
      <c r="F7964">
        <f>_xlfn.XLOOKUP(C7964,'Wk no''s'!B:B,'Wk no''s'!C:C,FALSE)</f>
        <v>42</v>
      </c>
    </row>
    <row r="7965" spans="1:6" x14ac:dyDescent="0.25">
      <c r="A7965" t="s">
        <v>16846</v>
      </c>
      <c r="B7965">
        <v>16</v>
      </c>
      <c r="C7965" s="1">
        <v>45946</v>
      </c>
      <c r="D7965" t="s">
        <v>15</v>
      </c>
      <c r="E7965" s="8" t="str">
        <f t="shared" si="135"/>
        <v>Not Blank</v>
      </c>
      <c r="F7965">
        <f>_xlfn.XLOOKUP(C7965,'Wk no''s'!B:B,'Wk no''s'!C:C,FALSE)</f>
        <v>42</v>
      </c>
    </row>
    <row r="7966" spans="1:6" x14ac:dyDescent="0.25">
      <c r="A7966" t="s">
        <v>16826</v>
      </c>
      <c r="B7966">
        <v>16</v>
      </c>
      <c r="C7966" s="1">
        <v>45946</v>
      </c>
      <c r="D7966" t="s">
        <v>15</v>
      </c>
      <c r="E7966" s="8" t="str">
        <f t="shared" si="135"/>
        <v>Not Blank</v>
      </c>
      <c r="F7966">
        <f>_xlfn.XLOOKUP(C7966,'Wk no''s'!B:B,'Wk no''s'!C:C,FALSE)</f>
        <v>42</v>
      </c>
    </row>
    <row r="7967" spans="1:6" x14ac:dyDescent="0.25">
      <c r="A7967" t="s">
        <v>16844</v>
      </c>
      <c r="B7967">
        <v>8</v>
      </c>
      <c r="C7967" s="1">
        <v>45946</v>
      </c>
      <c r="D7967" t="s">
        <v>15</v>
      </c>
      <c r="E7967" s="8" t="str">
        <f t="shared" si="135"/>
        <v>Not Blank</v>
      </c>
      <c r="F7967">
        <f>_xlfn.XLOOKUP(C7967,'Wk no''s'!B:B,'Wk no''s'!C:C,FALSE)</f>
        <v>42</v>
      </c>
    </row>
    <row r="7968" spans="1:6" x14ac:dyDescent="0.25">
      <c r="A7968" t="s">
        <v>16858</v>
      </c>
      <c r="B7968">
        <v>0</v>
      </c>
      <c r="C7968" s="1">
        <v>45947</v>
      </c>
      <c r="D7968" t="s">
        <v>15</v>
      </c>
      <c r="E7968" s="8" t="str">
        <f t="shared" si="135"/>
        <v>Blank</v>
      </c>
      <c r="F7968">
        <f>_xlfn.XLOOKUP(C7968,'Wk no''s'!B:B,'Wk no''s'!C:C,FALSE)</f>
        <v>42</v>
      </c>
    </row>
    <row r="7969" spans="1:6" x14ac:dyDescent="0.25">
      <c r="A7969" t="s">
        <v>17106</v>
      </c>
      <c r="C7969" s="1">
        <v>45944</v>
      </c>
      <c r="D7969" t="s">
        <v>2</v>
      </c>
      <c r="E7969" s="8" t="str">
        <f t="shared" si="135"/>
        <v>Blank</v>
      </c>
      <c r="F7969">
        <f>_xlfn.XLOOKUP(C7969,'Wk no''s'!B:B,'Wk no''s'!C:C,FALSE)</f>
        <v>42</v>
      </c>
    </row>
    <row r="7970" spans="1:6" x14ac:dyDescent="0.25">
      <c r="A7970" t="s">
        <v>16914</v>
      </c>
      <c r="B7970">
        <v>64</v>
      </c>
      <c r="C7970" s="1">
        <v>45946</v>
      </c>
      <c r="D7970" t="s">
        <v>2</v>
      </c>
      <c r="E7970" s="8" t="str">
        <f t="shared" si="135"/>
        <v>Not Blank</v>
      </c>
      <c r="F7970">
        <f>_xlfn.XLOOKUP(C7970,'Wk no''s'!B:B,'Wk no''s'!C:C,FALSE)</f>
        <v>42</v>
      </c>
    </row>
    <row r="7971" spans="1:6" x14ac:dyDescent="0.25">
      <c r="A7971" t="s">
        <v>16918</v>
      </c>
      <c r="B7971">
        <v>40</v>
      </c>
      <c r="C7971" s="1">
        <v>45945</v>
      </c>
      <c r="D7971" t="s">
        <v>2</v>
      </c>
      <c r="E7971" s="8" t="str">
        <f t="shared" si="135"/>
        <v>Not Blank</v>
      </c>
      <c r="F7971">
        <f>_xlfn.XLOOKUP(C7971,'Wk no''s'!B:B,'Wk no''s'!C:C,FALSE)</f>
        <v>42</v>
      </c>
    </row>
    <row r="7972" spans="1:6" x14ac:dyDescent="0.25">
      <c r="A7972" t="s">
        <v>16904</v>
      </c>
      <c r="B7972">
        <v>40</v>
      </c>
      <c r="C7972" s="1">
        <v>45944</v>
      </c>
      <c r="D7972" t="s">
        <v>2</v>
      </c>
      <c r="E7972" s="8" t="str">
        <f t="shared" si="135"/>
        <v>Not Blank</v>
      </c>
      <c r="F7972">
        <f>_xlfn.XLOOKUP(C7972,'Wk no''s'!B:B,'Wk no''s'!C:C,FALSE)</f>
        <v>42</v>
      </c>
    </row>
    <row r="7973" spans="1:6" x14ac:dyDescent="0.25">
      <c r="A7973" t="s">
        <v>17015</v>
      </c>
      <c r="B7973">
        <v>56</v>
      </c>
      <c r="C7973" s="1">
        <v>45946</v>
      </c>
      <c r="D7973" t="s">
        <v>2</v>
      </c>
      <c r="E7973" s="8" t="str">
        <f t="shared" si="135"/>
        <v>Not Blank</v>
      </c>
      <c r="F7973">
        <f>_xlfn.XLOOKUP(C7973,'Wk no''s'!B:B,'Wk no''s'!C:C,FALSE)</f>
        <v>42</v>
      </c>
    </row>
    <row r="7974" spans="1:6" x14ac:dyDescent="0.25">
      <c r="A7974" t="s">
        <v>16994</v>
      </c>
      <c r="B7974">
        <v>48</v>
      </c>
      <c r="C7974" s="1">
        <v>45947</v>
      </c>
      <c r="D7974" t="s">
        <v>2</v>
      </c>
      <c r="E7974" s="8" t="str">
        <f t="shared" si="135"/>
        <v>Not Blank</v>
      </c>
      <c r="F7974">
        <f>_xlfn.XLOOKUP(C7974,'Wk no''s'!B:B,'Wk no''s'!C:C,FALSE)</f>
        <v>42</v>
      </c>
    </row>
    <row r="7975" spans="1:6" x14ac:dyDescent="0.25">
      <c r="A7975" t="s">
        <v>17048</v>
      </c>
      <c r="B7975">
        <v>16</v>
      </c>
      <c r="C7975" s="1">
        <v>45943</v>
      </c>
      <c r="D7975" t="s">
        <v>2</v>
      </c>
      <c r="E7975" s="8" t="str">
        <f t="shared" si="135"/>
        <v>Not Blank</v>
      </c>
      <c r="F7975">
        <f>_xlfn.XLOOKUP(C7975,'Wk no''s'!B:B,'Wk no''s'!C:C,FALSE)</f>
        <v>42</v>
      </c>
    </row>
    <row r="7976" spans="1:6" x14ac:dyDescent="0.25">
      <c r="A7976" t="s">
        <v>17061</v>
      </c>
      <c r="B7976">
        <v>48</v>
      </c>
      <c r="C7976" s="1">
        <v>45947</v>
      </c>
      <c r="D7976" t="s">
        <v>2</v>
      </c>
      <c r="E7976" s="8" t="str">
        <f t="shared" si="135"/>
        <v>Not Blank</v>
      </c>
      <c r="F7976">
        <f>_xlfn.XLOOKUP(C7976,'Wk no''s'!B:B,'Wk no''s'!C:C,FALSE)</f>
        <v>42</v>
      </c>
    </row>
    <row r="7977" spans="1:6" x14ac:dyDescent="0.25">
      <c r="A7977" t="s">
        <v>16871</v>
      </c>
      <c r="B7977">
        <v>32</v>
      </c>
      <c r="C7977" s="1">
        <v>45946</v>
      </c>
      <c r="D7977" t="s">
        <v>2</v>
      </c>
      <c r="E7977" s="8" t="str">
        <f t="shared" si="135"/>
        <v>Not Blank</v>
      </c>
      <c r="F7977">
        <f>_xlfn.XLOOKUP(C7977,'Wk no''s'!B:B,'Wk no''s'!C:C,FALSE)</f>
        <v>42</v>
      </c>
    </row>
    <row r="7978" spans="1:6" x14ac:dyDescent="0.25">
      <c r="A7978" t="s">
        <v>17027</v>
      </c>
      <c r="B7978">
        <v>0</v>
      </c>
      <c r="C7978" s="1">
        <v>45943</v>
      </c>
      <c r="D7978" t="s">
        <v>2</v>
      </c>
      <c r="E7978" s="8" t="str">
        <f t="shared" si="135"/>
        <v>Blank</v>
      </c>
      <c r="F7978">
        <f>_xlfn.XLOOKUP(C7978,'Wk no''s'!B:B,'Wk no''s'!C:C,FALSE)</f>
        <v>42</v>
      </c>
    </row>
    <row r="7979" spans="1:6" x14ac:dyDescent="0.25">
      <c r="A7979" t="s">
        <v>16991</v>
      </c>
      <c r="B7979">
        <v>0</v>
      </c>
      <c r="C7979" s="1">
        <v>45943</v>
      </c>
      <c r="D7979" t="s">
        <v>2</v>
      </c>
      <c r="E7979" s="8" t="str">
        <f t="shared" si="135"/>
        <v>Blank</v>
      </c>
      <c r="F7979">
        <f>_xlfn.XLOOKUP(C7979,'Wk no''s'!B:B,'Wk no''s'!C:C,FALSE)</f>
        <v>42</v>
      </c>
    </row>
    <row r="7980" spans="1:6" x14ac:dyDescent="0.25">
      <c r="A7980" t="s">
        <v>17002</v>
      </c>
      <c r="B7980">
        <v>0</v>
      </c>
      <c r="C7980" s="1">
        <v>45943</v>
      </c>
      <c r="D7980" t="s">
        <v>2</v>
      </c>
      <c r="E7980" s="8" t="str">
        <f t="shared" si="135"/>
        <v>Blank</v>
      </c>
      <c r="F7980">
        <f>_xlfn.XLOOKUP(C7980,'Wk no''s'!B:B,'Wk no''s'!C:C,FALSE)</f>
        <v>42</v>
      </c>
    </row>
    <row r="7981" spans="1:6" x14ac:dyDescent="0.25">
      <c r="A7981" t="s">
        <v>16877</v>
      </c>
      <c r="B7981">
        <v>24</v>
      </c>
      <c r="C7981" s="1">
        <v>45945</v>
      </c>
      <c r="D7981" t="s">
        <v>2</v>
      </c>
      <c r="E7981" s="8" t="str">
        <f t="shared" si="135"/>
        <v>Not Blank</v>
      </c>
      <c r="F7981">
        <f>_xlfn.XLOOKUP(C7981,'Wk no''s'!B:B,'Wk no''s'!C:C,FALSE)</f>
        <v>42</v>
      </c>
    </row>
    <row r="7982" spans="1:6" x14ac:dyDescent="0.25">
      <c r="A7982" t="s">
        <v>16955</v>
      </c>
      <c r="B7982">
        <v>0</v>
      </c>
      <c r="C7982" s="1">
        <v>45943</v>
      </c>
      <c r="D7982" t="s">
        <v>2</v>
      </c>
      <c r="E7982" s="8" t="str">
        <f t="shared" si="135"/>
        <v>Blank</v>
      </c>
      <c r="F7982">
        <f>_xlfn.XLOOKUP(C7982,'Wk no''s'!B:B,'Wk no''s'!C:C,FALSE)</f>
        <v>42</v>
      </c>
    </row>
    <row r="7983" spans="1:6" x14ac:dyDescent="0.25">
      <c r="A7983" t="s">
        <v>16958</v>
      </c>
      <c r="B7983">
        <v>8</v>
      </c>
      <c r="C7983" s="1">
        <v>45944</v>
      </c>
      <c r="D7983" t="s">
        <v>2</v>
      </c>
      <c r="E7983" s="8" t="str">
        <f t="shared" si="135"/>
        <v>Not Blank</v>
      </c>
      <c r="F7983">
        <f>_xlfn.XLOOKUP(C7983,'Wk no''s'!B:B,'Wk no''s'!C:C,FALSE)</f>
        <v>42</v>
      </c>
    </row>
    <row r="7984" spans="1:6" x14ac:dyDescent="0.25">
      <c r="A7984" t="s">
        <v>17107</v>
      </c>
      <c r="C7984" s="1">
        <v>45943</v>
      </c>
      <c r="D7984" t="s">
        <v>2</v>
      </c>
      <c r="E7984" s="8" t="str">
        <f t="shared" ref="E7984:E8047" si="136">IF(B7984=0,"Blank","Not Blank")</f>
        <v>Blank</v>
      </c>
      <c r="F7984">
        <f>_xlfn.XLOOKUP(C7984,'Wk no''s'!B:B,'Wk no''s'!C:C,FALSE)</f>
        <v>42</v>
      </c>
    </row>
    <row r="7985" spans="1:6" x14ac:dyDescent="0.25">
      <c r="A7985" t="s">
        <v>17108</v>
      </c>
      <c r="C7985" s="1">
        <v>45943</v>
      </c>
      <c r="D7985" t="s">
        <v>2</v>
      </c>
      <c r="E7985" s="8" t="str">
        <f t="shared" si="136"/>
        <v>Blank</v>
      </c>
      <c r="F7985">
        <f>_xlfn.XLOOKUP(C7985,'Wk no''s'!B:B,'Wk no''s'!C:C,FALSE)</f>
        <v>42</v>
      </c>
    </row>
    <row r="7986" spans="1:6" x14ac:dyDescent="0.25">
      <c r="A7986" t="s">
        <v>17109</v>
      </c>
      <c r="C7986" s="1">
        <v>45943</v>
      </c>
      <c r="D7986" t="s">
        <v>2</v>
      </c>
      <c r="E7986" s="8" t="str">
        <f t="shared" si="136"/>
        <v>Blank</v>
      </c>
      <c r="F7986">
        <f>_xlfn.XLOOKUP(C7986,'Wk no''s'!B:B,'Wk no''s'!C:C,FALSE)</f>
        <v>42</v>
      </c>
    </row>
    <row r="7987" spans="1:6" x14ac:dyDescent="0.25">
      <c r="A7987" t="s">
        <v>17007</v>
      </c>
      <c r="B7987">
        <v>32</v>
      </c>
      <c r="C7987" s="1">
        <v>45947</v>
      </c>
      <c r="D7987" t="s">
        <v>2</v>
      </c>
      <c r="E7987" s="8" t="str">
        <f t="shared" si="136"/>
        <v>Not Blank</v>
      </c>
      <c r="F7987">
        <f>_xlfn.XLOOKUP(C7987,'Wk no''s'!B:B,'Wk no''s'!C:C,FALSE)</f>
        <v>42</v>
      </c>
    </row>
    <row r="7988" spans="1:6" x14ac:dyDescent="0.25">
      <c r="A7988" t="s">
        <v>17110</v>
      </c>
      <c r="C7988" s="1">
        <v>45943</v>
      </c>
      <c r="D7988" t="s">
        <v>2</v>
      </c>
      <c r="E7988" s="8" t="str">
        <f t="shared" si="136"/>
        <v>Blank</v>
      </c>
      <c r="F7988">
        <f>_xlfn.XLOOKUP(C7988,'Wk no''s'!B:B,'Wk no''s'!C:C,FALSE)</f>
        <v>42</v>
      </c>
    </row>
    <row r="7989" spans="1:6" x14ac:dyDescent="0.25">
      <c r="A7989" t="s">
        <v>16963</v>
      </c>
      <c r="B7989">
        <v>0</v>
      </c>
      <c r="C7989" s="1">
        <v>45943</v>
      </c>
      <c r="D7989" t="s">
        <v>2</v>
      </c>
      <c r="E7989" s="8" t="str">
        <f t="shared" si="136"/>
        <v>Blank</v>
      </c>
      <c r="F7989">
        <f>_xlfn.XLOOKUP(C7989,'Wk no''s'!B:B,'Wk no''s'!C:C,FALSE)</f>
        <v>42</v>
      </c>
    </row>
    <row r="7990" spans="1:6" x14ac:dyDescent="0.25">
      <c r="A7990" t="s">
        <v>16924</v>
      </c>
      <c r="B7990">
        <v>8</v>
      </c>
      <c r="C7990" s="1">
        <v>45944</v>
      </c>
      <c r="D7990" t="s">
        <v>2</v>
      </c>
      <c r="E7990" s="8" t="str">
        <f t="shared" si="136"/>
        <v>Not Blank</v>
      </c>
      <c r="F7990">
        <f>_xlfn.XLOOKUP(C7990,'Wk no''s'!B:B,'Wk no''s'!C:C,FALSE)</f>
        <v>42</v>
      </c>
    </row>
    <row r="7991" spans="1:6" x14ac:dyDescent="0.25">
      <c r="A7991" t="s">
        <v>17013</v>
      </c>
      <c r="B7991">
        <v>8</v>
      </c>
      <c r="C7991" s="1">
        <v>45944</v>
      </c>
      <c r="D7991" t="s">
        <v>2</v>
      </c>
      <c r="E7991" s="8" t="str">
        <f t="shared" si="136"/>
        <v>Not Blank</v>
      </c>
      <c r="F7991">
        <f>_xlfn.XLOOKUP(C7991,'Wk no''s'!B:B,'Wk no''s'!C:C,FALSE)</f>
        <v>42</v>
      </c>
    </row>
    <row r="7992" spans="1:6" x14ac:dyDescent="0.25">
      <c r="A7992" t="s">
        <v>17025</v>
      </c>
      <c r="B7992">
        <v>0</v>
      </c>
      <c r="C7992" s="1">
        <v>45943</v>
      </c>
      <c r="D7992" t="s">
        <v>2</v>
      </c>
      <c r="E7992" s="8" t="str">
        <f t="shared" si="136"/>
        <v>Blank</v>
      </c>
      <c r="F7992">
        <f>_xlfn.XLOOKUP(C7992,'Wk no''s'!B:B,'Wk no''s'!C:C,FALSE)</f>
        <v>42</v>
      </c>
    </row>
    <row r="7993" spans="1:6" x14ac:dyDescent="0.25">
      <c r="A7993" t="s">
        <v>16869</v>
      </c>
      <c r="B7993">
        <v>0</v>
      </c>
      <c r="C7993" s="1">
        <v>45943</v>
      </c>
      <c r="D7993" t="s">
        <v>2</v>
      </c>
      <c r="E7993" s="8" t="str">
        <f t="shared" si="136"/>
        <v>Blank</v>
      </c>
      <c r="F7993">
        <f>_xlfn.XLOOKUP(C7993,'Wk no''s'!B:B,'Wk no''s'!C:C,FALSE)</f>
        <v>42</v>
      </c>
    </row>
    <row r="7994" spans="1:6" x14ac:dyDescent="0.25">
      <c r="A7994" t="s">
        <v>17111</v>
      </c>
      <c r="C7994" s="1">
        <v>45945</v>
      </c>
      <c r="D7994" t="s">
        <v>2</v>
      </c>
      <c r="E7994" s="8" t="str">
        <f t="shared" si="136"/>
        <v>Blank</v>
      </c>
      <c r="F7994">
        <f>_xlfn.XLOOKUP(C7994,'Wk no''s'!B:B,'Wk no''s'!C:C,FALSE)</f>
        <v>42</v>
      </c>
    </row>
    <row r="7995" spans="1:6" x14ac:dyDescent="0.25">
      <c r="A7995" t="s">
        <v>16935</v>
      </c>
      <c r="B7995">
        <v>0</v>
      </c>
      <c r="C7995" s="1">
        <v>45943</v>
      </c>
      <c r="D7995" t="s">
        <v>2</v>
      </c>
      <c r="E7995" s="8" t="str">
        <f t="shared" si="136"/>
        <v>Blank</v>
      </c>
      <c r="F7995">
        <f>_xlfn.XLOOKUP(C7995,'Wk no''s'!B:B,'Wk no''s'!C:C,FALSE)</f>
        <v>42</v>
      </c>
    </row>
    <row r="7996" spans="1:6" x14ac:dyDescent="0.25">
      <c r="A7996" t="s">
        <v>17112</v>
      </c>
      <c r="C7996" s="1">
        <v>45943</v>
      </c>
      <c r="D7996" t="s">
        <v>2</v>
      </c>
      <c r="E7996" s="8" t="str">
        <f t="shared" si="136"/>
        <v>Blank</v>
      </c>
      <c r="F7996">
        <f>_xlfn.XLOOKUP(C7996,'Wk no''s'!B:B,'Wk no''s'!C:C,FALSE)</f>
        <v>42</v>
      </c>
    </row>
    <row r="7997" spans="1:6" x14ac:dyDescent="0.25">
      <c r="A7997" t="s">
        <v>17113</v>
      </c>
      <c r="C7997" s="1">
        <v>45943</v>
      </c>
      <c r="D7997" t="s">
        <v>2</v>
      </c>
      <c r="E7997" s="8" t="str">
        <f t="shared" si="136"/>
        <v>Blank</v>
      </c>
      <c r="F7997">
        <f>_xlfn.XLOOKUP(C7997,'Wk no''s'!B:B,'Wk no''s'!C:C,FALSE)</f>
        <v>42</v>
      </c>
    </row>
    <row r="7998" spans="1:6" x14ac:dyDescent="0.25">
      <c r="A7998" t="s">
        <v>17012</v>
      </c>
      <c r="B7998">
        <v>0</v>
      </c>
      <c r="C7998" s="1">
        <v>45943</v>
      </c>
      <c r="D7998" t="s">
        <v>2</v>
      </c>
      <c r="E7998" s="8" t="str">
        <f t="shared" si="136"/>
        <v>Blank</v>
      </c>
      <c r="F7998">
        <f>_xlfn.XLOOKUP(C7998,'Wk no''s'!B:B,'Wk no''s'!C:C,FALSE)</f>
        <v>42</v>
      </c>
    </row>
    <row r="7999" spans="1:6" x14ac:dyDescent="0.25">
      <c r="A7999" t="s">
        <v>16951</v>
      </c>
      <c r="B7999">
        <v>8</v>
      </c>
      <c r="C7999" s="1">
        <v>45944</v>
      </c>
      <c r="D7999" t="s">
        <v>2</v>
      </c>
      <c r="E7999" s="8" t="str">
        <f t="shared" si="136"/>
        <v>Not Blank</v>
      </c>
      <c r="F7999">
        <f>_xlfn.XLOOKUP(C7999,'Wk no''s'!B:B,'Wk no''s'!C:C,FALSE)</f>
        <v>42</v>
      </c>
    </row>
    <row r="8000" spans="1:6" x14ac:dyDescent="0.25">
      <c r="A8000" t="s">
        <v>16977</v>
      </c>
      <c r="B8000">
        <v>8</v>
      </c>
      <c r="C8000" s="1">
        <v>45944</v>
      </c>
      <c r="D8000" t="s">
        <v>2</v>
      </c>
      <c r="E8000" s="8" t="str">
        <f t="shared" si="136"/>
        <v>Not Blank</v>
      </c>
      <c r="F8000">
        <f>_xlfn.XLOOKUP(C8000,'Wk no''s'!B:B,'Wk no''s'!C:C,FALSE)</f>
        <v>42</v>
      </c>
    </row>
    <row r="8001" spans="1:6" x14ac:dyDescent="0.25">
      <c r="A8001" t="s">
        <v>16949</v>
      </c>
      <c r="B8001">
        <v>0</v>
      </c>
      <c r="C8001" s="1">
        <v>45943</v>
      </c>
      <c r="D8001" t="s">
        <v>2</v>
      </c>
      <c r="E8001" s="8" t="str">
        <f t="shared" si="136"/>
        <v>Blank</v>
      </c>
      <c r="F8001">
        <f>_xlfn.XLOOKUP(C8001,'Wk no''s'!B:B,'Wk no''s'!C:C,FALSE)</f>
        <v>42</v>
      </c>
    </row>
    <row r="8002" spans="1:6" x14ac:dyDescent="0.25">
      <c r="A8002" t="s">
        <v>17114</v>
      </c>
      <c r="C8002" s="1">
        <v>45943</v>
      </c>
      <c r="D8002" t="s">
        <v>2</v>
      </c>
      <c r="E8002" s="8" t="str">
        <f t="shared" si="136"/>
        <v>Blank</v>
      </c>
      <c r="F8002">
        <f>_xlfn.XLOOKUP(C8002,'Wk no''s'!B:B,'Wk no''s'!C:C,FALSE)</f>
        <v>42</v>
      </c>
    </row>
    <row r="8003" spans="1:6" x14ac:dyDescent="0.25">
      <c r="A8003" t="s">
        <v>17115</v>
      </c>
      <c r="C8003" s="1">
        <v>45943</v>
      </c>
      <c r="D8003" t="s">
        <v>2</v>
      </c>
      <c r="E8003" s="8" t="str">
        <f t="shared" si="136"/>
        <v>Blank</v>
      </c>
      <c r="F8003">
        <f>_xlfn.XLOOKUP(C8003,'Wk no''s'!B:B,'Wk no''s'!C:C,FALSE)</f>
        <v>42</v>
      </c>
    </row>
    <row r="8004" spans="1:6" x14ac:dyDescent="0.25">
      <c r="A8004" t="s">
        <v>17116</v>
      </c>
      <c r="C8004" s="1">
        <v>45943</v>
      </c>
      <c r="D8004" t="s">
        <v>2</v>
      </c>
      <c r="E8004" s="8" t="str">
        <f t="shared" si="136"/>
        <v>Blank</v>
      </c>
      <c r="F8004">
        <f>_xlfn.XLOOKUP(C8004,'Wk no''s'!B:B,'Wk no''s'!C:C,FALSE)</f>
        <v>42</v>
      </c>
    </row>
    <row r="8005" spans="1:6" x14ac:dyDescent="0.25">
      <c r="A8005" t="s">
        <v>17117</v>
      </c>
      <c r="C8005" s="1">
        <v>45943</v>
      </c>
      <c r="D8005" t="s">
        <v>2</v>
      </c>
      <c r="E8005" s="8" t="str">
        <f t="shared" si="136"/>
        <v>Blank</v>
      </c>
      <c r="F8005">
        <f>_xlfn.XLOOKUP(C8005,'Wk no''s'!B:B,'Wk no''s'!C:C,FALSE)</f>
        <v>42</v>
      </c>
    </row>
    <row r="8006" spans="1:6" x14ac:dyDescent="0.25">
      <c r="A8006" t="s">
        <v>17118</v>
      </c>
      <c r="C8006" s="1">
        <v>45943</v>
      </c>
      <c r="D8006" t="s">
        <v>2</v>
      </c>
      <c r="E8006" s="8" t="str">
        <f t="shared" si="136"/>
        <v>Blank</v>
      </c>
      <c r="F8006">
        <f>_xlfn.XLOOKUP(C8006,'Wk no''s'!B:B,'Wk no''s'!C:C,FALSE)</f>
        <v>42</v>
      </c>
    </row>
    <row r="8007" spans="1:6" x14ac:dyDescent="0.25">
      <c r="A8007" t="s">
        <v>16971</v>
      </c>
      <c r="B8007">
        <v>0</v>
      </c>
      <c r="C8007" s="1">
        <v>45943</v>
      </c>
      <c r="D8007" t="s">
        <v>2</v>
      </c>
      <c r="E8007" s="8" t="str">
        <f t="shared" si="136"/>
        <v>Blank</v>
      </c>
      <c r="F8007">
        <f>_xlfn.XLOOKUP(C8007,'Wk no''s'!B:B,'Wk no''s'!C:C,FALSE)</f>
        <v>42</v>
      </c>
    </row>
    <row r="8008" spans="1:6" x14ac:dyDescent="0.25">
      <c r="A8008" t="s">
        <v>17119</v>
      </c>
      <c r="B8008">
        <v>8</v>
      </c>
      <c r="C8008" s="1">
        <v>45944</v>
      </c>
      <c r="D8008" t="s">
        <v>2</v>
      </c>
      <c r="E8008" s="8" t="str">
        <f t="shared" si="136"/>
        <v>Not Blank</v>
      </c>
      <c r="F8008">
        <f>_xlfn.XLOOKUP(C8008,'Wk no''s'!B:B,'Wk no''s'!C:C,FALSE)</f>
        <v>42</v>
      </c>
    </row>
    <row r="8009" spans="1:6" x14ac:dyDescent="0.25">
      <c r="A8009" t="s">
        <v>16947</v>
      </c>
      <c r="B8009">
        <v>0</v>
      </c>
      <c r="C8009" s="1">
        <v>45943</v>
      </c>
      <c r="D8009" t="s">
        <v>2</v>
      </c>
      <c r="E8009" s="8" t="str">
        <f t="shared" si="136"/>
        <v>Blank</v>
      </c>
      <c r="F8009">
        <f>_xlfn.XLOOKUP(C8009,'Wk no''s'!B:B,'Wk no''s'!C:C,FALSE)</f>
        <v>42</v>
      </c>
    </row>
    <row r="8010" spans="1:6" x14ac:dyDescent="0.25">
      <c r="A8010" t="s">
        <v>17071</v>
      </c>
      <c r="B8010">
        <v>0</v>
      </c>
      <c r="C8010" s="1">
        <v>45943</v>
      </c>
      <c r="D8010" t="s">
        <v>2</v>
      </c>
      <c r="E8010" s="8" t="str">
        <f t="shared" si="136"/>
        <v>Blank</v>
      </c>
      <c r="F8010">
        <f>_xlfn.XLOOKUP(C8010,'Wk no''s'!B:B,'Wk no''s'!C:C,FALSE)</f>
        <v>42</v>
      </c>
    </row>
    <row r="8011" spans="1:6" x14ac:dyDescent="0.25">
      <c r="A8011" t="s">
        <v>17120</v>
      </c>
      <c r="C8011" s="1">
        <v>45943</v>
      </c>
      <c r="D8011" t="s">
        <v>2</v>
      </c>
      <c r="E8011" s="8" t="str">
        <f t="shared" si="136"/>
        <v>Blank</v>
      </c>
      <c r="F8011">
        <f>_xlfn.XLOOKUP(C8011,'Wk no''s'!B:B,'Wk no''s'!C:C,FALSE)</f>
        <v>42</v>
      </c>
    </row>
    <row r="8012" spans="1:6" x14ac:dyDescent="0.25">
      <c r="A8012" t="s">
        <v>17121</v>
      </c>
      <c r="C8012" s="1">
        <v>45943</v>
      </c>
      <c r="D8012" t="s">
        <v>2</v>
      </c>
      <c r="E8012" s="8" t="str">
        <f t="shared" si="136"/>
        <v>Blank</v>
      </c>
      <c r="F8012">
        <f>_xlfn.XLOOKUP(C8012,'Wk no''s'!B:B,'Wk no''s'!C:C,FALSE)</f>
        <v>42</v>
      </c>
    </row>
    <row r="8013" spans="1:6" x14ac:dyDescent="0.25">
      <c r="A8013" t="s">
        <v>16997</v>
      </c>
      <c r="B8013">
        <v>24</v>
      </c>
      <c r="C8013" s="1">
        <v>45946</v>
      </c>
      <c r="D8013" t="s">
        <v>2</v>
      </c>
      <c r="E8013" s="8" t="str">
        <f t="shared" si="136"/>
        <v>Not Blank</v>
      </c>
      <c r="F8013">
        <f>_xlfn.XLOOKUP(C8013,'Wk no''s'!B:B,'Wk no''s'!C:C,FALSE)</f>
        <v>42</v>
      </c>
    </row>
    <row r="8014" spans="1:6" x14ac:dyDescent="0.25">
      <c r="A8014" t="s">
        <v>16882</v>
      </c>
      <c r="B8014">
        <v>0</v>
      </c>
      <c r="C8014" s="1">
        <v>45943</v>
      </c>
      <c r="D8014" t="s">
        <v>2</v>
      </c>
      <c r="E8014" s="8" t="str">
        <f t="shared" si="136"/>
        <v>Blank</v>
      </c>
      <c r="F8014">
        <f>_xlfn.XLOOKUP(C8014,'Wk no''s'!B:B,'Wk no''s'!C:C,FALSE)</f>
        <v>42</v>
      </c>
    </row>
    <row r="8015" spans="1:6" x14ac:dyDescent="0.25">
      <c r="A8015" t="s">
        <v>17122</v>
      </c>
      <c r="C8015" s="1">
        <v>45944</v>
      </c>
      <c r="D8015" t="s">
        <v>2</v>
      </c>
      <c r="E8015" s="8" t="str">
        <f t="shared" si="136"/>
        <v>Blank</v>
      </c>
      <c r="F8015">
        <f>_xlfn.XLOOKUP(C8015,'Wk no''s'!B:B,'Wk no''s'!C:C,FALSE)</f>
        <v>42</v>
      </c>
    </row>
    <row r="8016" spans="1:6" x14ac:dyDescent="0.25">
      <c r="A8016" t="s">
        <v>16890</v>
      </c>
      <c r="B8016">
        <v>0</v>
      </c>
      <c r="C8016" s="1">
        <v>45944</v>
      </c>
      <c r="D8016" t="s">
        <v>2</v>
      </c>
      <c r="E8016" s="8" t="str">
        <f t="shared" si="136"/>
        <v>Blank</v>
      </c>
      <c r="F8016">
        <f>_xlfn.XLOOKUP(C8016,'Wk no''s'!B:B,'Wk no''s'!C:C,FALSE)</f>
        <v>42</v>
      </c>
    </row>
    <row r="8017" spans="1:6" x14ac:dyDescent="0.25">
      <c r="A8017" t="s">
        <v>17043</v>
      </c>
      <c r="B8017">
        <v>0</v>
      </c>
      <c r="C8017" s="1">
        <v>45944</v>
      </c>
      <c r="D8017" t="s">
        <v>2</v>
      </c>
      <c r="E8017" s="8" t="str">
        <f t="shared" si="136"/>
        <v>Blank</v>
      </c>
      <c r="F8017">
        <f>_xlfn.XLOOKUP(C8017,'Wk no''s'!B:B,'Wk no''s'!C:C,FALSE)</f>
        <v>42</v>
      </c>
    </row>
    <row r="8018" spans="1:6" x14ac:dyDescent="0.25">
      <c r="A8018" t="s">
        <v>17123</v>
      </c>
      <c r="C8018" s="1">
        <v>45944</v>
      </c>
      <c r="D8018" t="s">
        <v>2</v>
      </c>
      <c r="E8018" s="8" t="str">
        <f t="shared" si="136"/>
        <v>Blank</v>
      </c>
      <c r="F8018">
        <f>_xlfn.XLOOKUP(C8018,'Wk no''s'!B:B,'Wk no''s'!C:C,FALSE)</f>
        <v>42</v>
      </c>
    </row>
    <row r="8019" spans="1:6" x14ac:dyDescent="0.25">
      <c r="A8019" t="s">
        <v>17124</v>
      </c>
      <c r="C8019" s="1">
        <v>45944</v>
      </c>
      <c r="D8019" t="s">
        <v>2</v>
      </c>
      <c r="E8019" s="8" t="str">
        <f t="shared" si="136"/>
        <v>Blank</v>
      </c>
      <c r="F8019">
        <f>_xlfn.XLOOKUP(C8019,'Wk no''s'!B:B,'Wk no''s'!C:C,FALSE)</f>
        <v>42</v>
      </c>
    </row>
    <row r="8020" spans="1:6" x14ac:dyDescent="0.25">
      <c r="A8020" t="s">
        <v>16981</v>
      </c>
      <c r="B8020">
        <v>0</v>
      </c>
      <c r="C8020" s="1">
        <v>45944</v>
      </c>
      <c r="D8020" t="s">
        <v>2</v>
      </c>
      <c r="E8020" s="8" t="str">
        <f t="shared" si="136"/>
        <v>Blank</v>
      </c>
      <c r="F8020">
        <f>_xlfn.XLOOKUP(C8020,'Wk no''s'!B:B,'Wk no''s'!C:C,FALSE)</f>
        <v>42</v>
      </c>
    </row>
    <row r="8021" spans="1:6" x14ac:dyDescent="0.25">
      <c r="A8021" t="s">
        <v>17059</v>
      </c>
      <c r="B8021">
        <v>0</v>
      </c>
      <c r="C8021" s="1">
        <v>45944</v>
      </c>
      <c r="D8021" t="s">
        <v>2</v>
      </c>
      <c r="E8021" s="8" t="str">
        <f t="shared" si="136"/>
        <v>Blank</v>
      </c>
      <c r="F8021">
        <f>_xlfn.XLOOKUP(C8021,'Wk no''s'!B:B,'Wk no''s'!C:C,FALSE)</f>
        <v>42</v>
      </c>
    </row>
    <row r="8022" spans="1:6" x14ac:dyDescent="0.25">
      <c r="A8022" t="s">
        <v>17125</v>
      </c>
      <c r="C8022" s="1">
        <v>45944</v>
      </c>
      <c r="D8022" t="s">
        <v>2</v>
      </c>
      <c r="E8022" s="8" t="str">
        <f t="shared" si="136"/>
        <v>Blank</v>
      </c>
      <c r="F8022">
        <f>_xlfn.XLOOKUP(C8022,'Wk no''s'!B:B,'Wk no''s'!C:C,FALSE)</f>
        <v>42</v>
      </c>
    </row>
    <row r="8023" spans="1:6" x14ac:dyDescent="0.25">
      <c r="A8023" t="s">
        <v>17004</v>
      </c>
      <c r="B8023">
        <v>0</v>
      </c>
      <c r="C8023" s="1">
        <v>45944</v>
      </c>
      <c r="D8023" t="s">
        <v>2</v>
      </c>
      <c r="E8023" s="8" t="str">
        <f t="shared" si="136"/>
        <v>Blank</v>
      </c>
      <c r="F8023">
        <f>_xlfn.XLOOKUP(C8023,'Wk no''s'!B:B,'Wk no''s'!C:C,FALSE)</f>
        <v>42</v>
      </c>
    </row>
    <row r="8024" spans="1:6" x14ac:dyDescent="0.25">
      <c r="A8024" t="s">
        <v>16922</v>
      </c>
      <c r="B8024">
        <v>0</v>
      </c>
      <c r="C8024" s="1">
        <v>45944</v>
      </c>
      <c r="D8024" t="s">
        <v>2</v>
      </c>
      <c r="E8024" s="8" t="str">
        <f t="shared" si="136"/>
        <v>Blank</v>
      </c>
      <c r="F8024">
        <f>_xlfn.XLOOKUP(C8024,'Wk no''s'!B:B,'Wk no''s'!C:C,FALSE)</f>
        <v>42</v>
      </c>
    </row>
    <row r="8025" spans="1:6" x14ac:dyDescent="0.25">
      <c r="A8025" t="s">
        <v>16897</v>
      </c>
      <c r="B8025">
        <v>8</v>
      </c>
      <c r="C8025" s="1">
        <v>45947</v>
      </c>
      <c r="D8025" t="s">
        <v>2</v>
      </c>
      <c r="E8025" s="8" t="str">
        <f t="shared" si="136"/>
        <v>Not Blank</v>
      </c>
      <c r="F8025">
        <f>_xlfn.XLOOKUP(C8025,'Wk no''s'!B:B,'Wk no''s'!C:C,FALSE)</f>
        <v>42</v>
      </c>
    </row>
    <row r="8026" spans="1:6" x14ac:dyDescent="0.25">
      <c r="A8026" t="s">
        <v>17054</v>
      </c>
      <c r="B8026">
        <v>16</v>
      </c>
      <c r="C8026" s="1">
        <v>45946</v>
      </c>
      <c r="D8026" t="s">
        <v>2</v>
      </c>
      <c r="E8026" s="8" t="str">
        <f t="shared" si="136"/>
        <v>Not Blank</v>
      </c>
      <c r="F8026">
        <f>_xlfn.XLOOKUP(C8026,'Wk no''s'!B:B,'Wk no''s'!C:C,FALSE)</f>
        <v>42</v>
      </c>
    </row>
    <row r="8027" spans="1:6" x14ac:dyDescent="0.25">
      <c r="A8027" t="s">
        <v>16933</v>
      </c>
      <c r="B8027">
        <v>0</v>
      </c>
      <c r="C8027" s="1">
        <v>45944</v>
      </c>
      <c r="D8027" t="s">
        <v>2</v>
      </c>
      <c r="E8027" s="8" t="str">
        <f t="shared" si="136"/>
        <v>Blank</v>
      </c>
      <c r="F8027">
        <f>_xlfn.XLOOKUP(C8027,'Wk no''s'!B:B,'Wk no''s'!C:C,FALSE)</f>
        <v>42</v>
      </c>
    </row>
    <row r="8028" spans="1:6" x14ac:dyDescent="0.25">
      <c r="A8028" t="s">
        <v>17029</v>
      </c>
      <c r="B8028">
        <v>8</v>
      </c>
      <c r="C8028" s="1">
        <v>45945</v>
      </c>
      <c r="D8028" t="s">
        <v>2</v>
      </c>
      <c r="E8028" s="8" t="str">
        <f t="shared" si="136"/>
        <v>Not Blank</v>
      </c>
      <c r="F8028">
        <f>_xlfn.XLOOKUP(C8028,'Wk no''s'!B:B,'Wk no''s'!C:C,FALSE)</f>
        <v>42</v>
      </c>
    </row>
    <row r="8029" spans="1:6" x14ac:dyDescent="0.25">
      <c r="A8029" t="s">
        <v>17010</v>
      </c>
      <c r="B8029">
        <v>0</v>
      </c>
      <c r="C8029" s="1">
        <v>45944</v>
      </c>
      <c r="D8029" t="s">
        <v>2</v>
      </c>
      <c r="E8029" s="8" t="str">
        <f t="shared" si="136"/>
        <v>Blank</v>
      </c>
      <c r="F8029">
        <f>_xlfn.XLOOKUP(C8029,'Wk no''s'!B:B,'Wk no''s'!C:C,FALSE)</f>
        <v>42</v>
      </c>
    </row>
    <row r="8030" spans="1:6" x14ac:dyDescent="0.25">
      <c r="A8030" t="s">
        <v>16945</v>
      </c>
      <c r="B8030">
        <v>0</v>
      </c>
      <c r="C8030" s="1">
        <v>45944</v>
      </c>
      <c r="D8030" t="s">
        <v>2</v>
      </c>
      <c r="E8030" s="8" t="str">
        <f t="shared" si="136"/>
        <v>Blank</v>
      </c>
      <c r="F8030">
        <f>_xlfn.XLOOKUP(C8030,'Wk no''s'!B:B,'Wk no''s'!C:C,FALSE)</f>
        <v>42</v>
      </c>
    </row>
    <row r="8031" spans="1:6" x14ac:dyDescent="0.25">
      <c r="A8031" t="s">
        <v>17126</v>
      </c>
      <c r="C8031" s="1">
        <v>45944</v>
      </c>
      <c r="D8031" t="s">
        <v>2</v>
      </c>
      <c r="E8031" s="8" t="str">
        <f t="shared" si="136"/>
        <v>Blank</v>
      </c>
      <c r="F8031">
        <f>_xlfn.XLOOKUP(C8031,'Wk no''s'!B:B,'Wk no''s'!C:C,FALSE)</f>
        <v>42</v>
      </c>
    </row>
    <row r="8032" spans="1:6" x14ac:dyDescent="0.25">
      <c r="A8032" t="s">
        <v>16861</v>
      </c>
      <c r="B8032">
        <v>0</v>
      </c>
      <c r="C8032" s="1">
        <v>45944</v>
      </c>
      <c r="D8032" t="s">
        <v>2</v>
      </c>
      <c r="E8032" s="8" t="str">
        <f t="shared" si="136"/>
        <v>Blank</v>
      </c>
      <c r="F8032">
        <f>_xlfn.XLOOKUP(C8032,'Wk no''s'!B:B,'Wk no''s'!C:C,FALSE)</f>
        <v>42</v>
      </c>
    </row>
    <row r="8033" spans="1:6" x14ac:dyDescent="0.25">
      <c r="A8033" t="s">
        <v>16911</v>
      </c>
      <c r="C8033" s="1">
        <v>45944</v>
      </c>
      <c r="D8033" t="s">
        <v>2</v>
      </c>
      <c r="E8033" s="8" t="str">
        <f t="shared" si="136"/>
        <v>Blank</v>
      </c>
      <c r="F8033">
        <f>_xlfn.XLOOKUP(C8033,'Wk no''s'!B:B,'Wk no''s'!C:C,FALSE)</f>
        <v>42</v>
      </c>
    </row>
    <row r="8034" spans="1:6" x14ac:dyDescent="0.25">
      <c r="A8034" t="s">
        <v>17066</v>
      </c>
      <c r="B8034">
        <v>0</v>
      </c>
      <c r="C8034" s="1">
        <v>45944</v>
      </c>
      <c r="D8034" t="s">
        <v>2</v>
      </c>
      <c r="E8034" s="8" t="str">
        <f t="shared" si="136"/>
        <v>Blank</v>
      </c>
      <c r="F8034">
        <f>_xlfn.XLOOKUP(C8034,'Wk no''s'!B:B,'Wk no''s'!C:C,FALSE)</f>
        <v>42</v>
      </c>
    </row>
    <row r="8035" spans="1:6" x14ac:dyDescent="0.25">
      <c r="A8035" t="s">
        <v>16989</v>
      </c>
      <c r="B8035">
        <v>0</v>
      </c>
      <c r="C8035" s="1">
        <v>45944</v>
      </c>
      <c r="D8035" t="s">
        <v>2</v>
      </c>
      <c r="E8035" s="8" t="str">
        <f t="shared" si="136"/>
        <v>Blank</v>
      </c>
      <c r="F8035">
        <f>_xlfn.XLOOKUP(C8035,'Wk no''s'!B:B,'Wk no''s'!C:C,FALSE)</f>
        <v>42</v>
      </c>
    </row>
    <row r="8036" spans="1:6" x14ac:dyDescent="0.25">
      <c r="A8036" t="s">
        <v>16984</v>
      </c>
      <c r="B8036">
        <v>8</v>
      </c>
      <c r="C8036" s="1">
        <v>45945</v>
      </c>
      <c r="D8036" t="s">
        <v>2</v>
      </c>
      <c r="E8036" s="8" t="str">
        <f t="shared" si="136"/>
        <v>Not Blank</v>
      </c>
      <c r="F8036">
        <f>_xlfn.XLOOKUP(C8036,'Wk no''s'!B:B,'Wk no''s'!C:C,FALSE)</f>
        <v>42</v>
      </c>
    </row>
    <row r="8037" spans="1:6" x14ac:dyDescent="0.25">
      <c r="A8037" t="s">
        <v>17127</v>
      </c>
      <c r="C8037" s="1">
        <v>45944</v>
      </c>
      <c r="D8037" t="s">
        <v>2</v>
      </c>
      <c r="E8037" s="8" t="str">
        <f t="shared" si="136"/>
        <v>Blank</v>
      </c>
      <c r="F8037">
        <f>_xlfn.XLOOKUP(C8037,'Wk no''s'!B:B,'Wk no''s'!C:C,FALSE)</f>
        <v>42</v>
      </c>
    </row>
    <row r="8038" spans="1:6" x14ac:dyDescent="0.25">
      <c r="A8038" t="s">
        <v>17128</v>
      </c>
      <c r="C8038" s="1">
        <v>45944</v>
      </c>
      <c r="D8038" t="s">
        <v>2</v>
      </c>
      <c r="E8038" s="8" t="str">
        <f t="shared" si="136"/>
        <v>Blank</v>
      </c>
      <c r="F8038">
        <f>_xlfn.XLOOKUP(C8038,'Wk no''s'!B:B,'Wk no''s'!C:C,FALSE)</f>
        <v>42</v>
      </c>
    </row>
    <row r="8039" spans="1:6" x14ac:dyDescent="0.25">
      <c r="A8039" t="s">
        <v>17129</v>
      </c>
      <c r="C8039" s="1">
        <v>45944</v>
      </c>
      <c r="D8039" t="s">
        <v>2</v>
      </c>
      <c r="E8039" s="8" t="str">
        <f t="shared" si="136"/>
        <v>Blank</v>
      </c>
      <c r="F8039">
        <f>_xlfn.XLOOKUP(C8039,'Wk no''s'!B:B,'Wk no''s'!C:C,FALSE)</f>
        <v>42</v>
      </c>
    </row>
    <row r="8040" spans="1:6" x14ac:dyDescent="0.25">
      <c r="A8040" t="s">
        <v>17130</v>
      </c>
      <c r="C8040" s="1">
        <v>45944</v>
      </c>
      <c r="D8040" t="s">
        <v>2</v>
      </c>
      <c r="E8040" s="8" t="str">
        <f t="shared" si="136"/>
        <v>Blank</v>
      </c>
      <c r="F8040">
        <f>_xlfn.XLOOKUP(C8040,'Wk no''s'!B:B,'Wk no''s'!C:C,FALSE)</f>
        <v>42</v>
      </c>
    </row>
    <row r="8041" spans="1:6" x14ac:dyDescent="0.25">
      <c r="A8041" t="s">
        <v>17131</v>
      </c>
      <c r="C8041" s="1">
        <v>45944</v>
      </c>
      <c r="D8041" t="s">
        <v>2</v>
      </c>
      <c r="E8041" s="8" t="str">
        <f t="shared" si="136"/>
        <v>Blank</v>
      </c>
      <c r="F8041">
        <f>_xlfn.XLOOKUP(C8041,'Wk no''s'!B:B,'Wk no''s'!C:C,FALSE)</f>
        <v>42</v>
      </c>
    </row>
    <row r="8042" spans="1:6" x14ac:dyDescent="0.25">
      <c r="A8042" t="s">
        <v>17018</v>
      </c>
      <c r="B8042">
        <v>0</v>
      </c>
      <c r="C8042" s="1">
        <v>45945</v>
      </c>
      <c r="D8042" t="s">
        <v>2</v>
      </c>
      <c r="E8042" s="8" t="str">
        <f t="shared" si="136"/>
        <v>Blank</v>
      </c>
      <c r="F8042">
        <f>_xlfn.XLOOKUP(C8042,'Wk no''s'!B:B,'Wk no''s'!C:C,FALSE)</f>
        <v>42</v>
      </c>
    </row>
    <row r="8043" spans="1:6" x14ac:dyDescent="0.25">
      <c r="A8043" t="s">
        <v>16866</v>
      </c>
      <c r="C8043" s="1">
        <v>45944</v>
      </c>
      <c r="D8043" t="s">
        <v>2</v>
      </c>
      <c r="E8043" s="8" t="str">
        <f t="shared" si="136"/>
        <v>Blank</v>
      </c>
      <c r="F8043">
        <f>_xlfn.XLOOKUP(C8043,'Wk no''s'!B:B,'Wk no''s'!C:C,FALSE)</f>
        <v>42</v>
      </c>
    </row>
    <row r="8044" spans="1:6" x14ac:dyDescent="0.25">
      <c r="A8044" t="s">
        <v>16920</v>
      </c>
      <c r="B8044">
        <v>8</v>
      </c>
      <c r="C8044" s="1">
        <v>45945</v>
      </c>
      <c r="D8044" t="s">
        <v>2</v>
      </c>
      <c r="E8044" s="8" t="str">
        <f t="shared" si="136"/>
        <v>Not Blank</v>
      </c>
      <c r="F8044">
        <f>_xlfn.XLOOKUP(C8044,'Wk no''s'!B:B,'Wk no''s'!C:C,FALSE)</f>
        <v>42</v>
      </c>
    </row>
    <row r="8045" spans="1:6" x14ac:dyDescent="0.25">
      <c r="A8045" t="s">
        <v>16888</v>
      </c>
      <c r="B8045">
        <v>8</v>
      </c>
      <c r="C8045" s="1">
        <v>45945</v>
      </c>
      <c r="D8045" t="s">
        <v>2</v>
      </c>
      <c r="E8045" s="8" t="str">
        <f t="shared" si="136"/>
        <v>Not Blank</v>
      </c>
      <c r="F8045">
        <f>_xlfn.XLOOKUP(C8045,'Wk no''s'!B:B,'Wk no''s'!C:C,FALSE)</f>
        <v>42</v>
      </c>
    </row>
    <row r="8046" spans="1:6" x14ac:dyDescent="0.25">
      <c r="A8046" t="s">
        <v>17132</v>
      </c>
      <c r="C8046" s="1">
        <v>45944</v>
      </c>
      <c r="D8046" t="s">
        <v>2</v>
      </c>
      <c r="E8046" s="8" t="str">
        <f t="shared" si="136"/>
        <v>Blank</v>
      </c>
      <c r="F8046">
        <f>_xlfn.XLOOKUP(C8046,'Wk no''s'!B:B,'Wk no''s'!C:C,FALSE)</f>
        <v>42</v>
      </c>
    </row>
    <row r="8047" spans="1:6" x14ac:dyDescent="0.25">
      <c r="A8047" t="s">
        <v>16968</v>
      </c>
      <c r="C8047" s="1">
        <v>45944</v>
      </c>
      <c r="D8047" t="s">
        <v>2</v>
      </c>
      <c r="E8047" s="8" t="str">
        <f t="shared" si="136"/>
        <v>Blank</v>
      </c>
      <c r="F8047">
        <f>_xlfn.XLOOKUP(C8047,'Wk no''s'!B:B,'Wk no''s'!C:C,FALSE)</f>
        <v>42</v>
      </c>
    </row>
    <row r="8048" spans="1:6" x14ac:dyDescent="0.25">
      <c r="A8048" t="s">
        <v>16975</v>
      </c>
      <c r="B8048">
        <v>0</v>
      </c>
      <c r="C8048" s="1">
        <v>45945</v>
      </c>
      <c r="D8048" t="s">
        <v>2</v>
      </c>
      <c r="E8048" s="8" t="str">
        <f t="shared" ref="E8048:E8111" si="137">IF(B8048=0,"Blank","Not Blank")</f>
        <v>Blank</v>
      </c>
      <c r="F8048">
        <f>_xlfn.XLOOKUP(C8048,'Wk no''s'!B:B,'Wk no''s'!C:C,FALSE)</f>
        <v>42</v>
      </c>
    </row>
    <row r="8049" spans="1:6" x14ac:dyDescent="0.25">
      <c r="A8049" t="s">
        <v>16987</v>
      </c>
      <c r="B8049">
        <v>8</v>
      </c>
      <c r="C8049" s="1">
        <v>45945</v>
      </c>
      <c r="D8049" t="s">
        <v>2</v>
      </c>
      <c r="E8049" s="8" t="str">
        <f t="shared" si="137"/>
        <v>Not Blank</v>
      </c>
      <c r="F8049">
        <f>_xlfn.XLOOKUP(C8049,'Wk no''s'!B:B,'Wk no''s'!C:C,FALSE)</f>
        <v>42</v>
      </c>
    </row>
    <row r="8050" spans="1:6" x14ac:dyDescent="0.25">
      <c r="A8050" t="s">
        <v>16973</v>
      </c>
      <c r="B8050">
        <v>8</v>
      </c>
      <c r="C8050" s="1">
        <v>45945</v>
      </c>
      <c r="D8050" t="s">
        <v>2</v>
      </c>
      <c r="E8050" s="8" t="str">
        <f t="shared" si="137"/>
        <v>Not Blank</v>
      </c>
      <c r="F8050">
        <f>_xlfn.XLOOKUP(C8050,'Wk no''s'!B:B,'Wk no''s'!C:C,FALSE)</f>
        <v>42</v>
      </c>
    </row>
    <row r="8051" spans="1:6" x14ac:dyDescent="0.25">
      <c r="A8051" t="s">
        <v>17133</v>
      </c>
      <c r="C8051" s="1">
        <v>45944</v>
      </c>
      <c r="D8051" t="s">
        <v>2</v>
      </c>
      <c r="E8051" s="8" t="str">
        <f t="shared" si="137"/>
        <v>Blank</v>
      </c>
      <c r="F8051">
        <f>_xlfn.XLOOKUP(C8051,'Wk no''s'!B:B,'Wk no''s'!C:C,FALSE)</f>
        <v>42</v>
      </c>
    </row>
    <row r="8052" spans="1:6" x14ac:dyDescent="0.25">
      <c r="A8052" t="s">
        <v>17063</v>
      </c>
      <c r="B8052">
        <v>8</v>
      </c>
      <c r="C8052" s="1">
        <v>45946</v>
      </c>
      <c r="D8052" t="s">
        <v>2</v>
      </c>
      <c r="E8052" s="8" t="str">
        <f t="shared" si="137"/>
        <v>Not Blank</v>
      </c>
      <c r="F8052">
        <f>_xlfn.XLOOKUP(C8052,'Wk no''s'!B:B,'Wk no''s'!C:C,FALSE)</f>
        <v>42</v>
      </c>
    </row>
    <row r="8053" spans="1:6" x14ac:dyDescent="0.25">
      <c r="A8053" t="s">
        <v>17134</v>
      </c>
      <c r="C8053" s="1">
        <v>45945</v>
      </c>
      <c r="D8053" t="s">
        <v>2</v>
      </c>
      <c r="E8053" s="8" t="str">
        <f t="shared" si="137"/>
        <v>Blank</v>
      </c>
      <c r="F8053">
        <f>_xlfn.XLOOKUP(C8053,'Wk no''s'!B:B,'Wk no''s'!C:C,FALSE)</f>
        <v>42</v>
      </c>
    </row>
    <row r="8054" spans="1:6" x14ac:dyDescent="0.25">
      <c r="A8054" t="s">
        <v>17135</v>
      </c>
      <c r="C8054" s="1">
        <v>45945</v>
      </c>
      <c r="D8054" t="s">
        <v>2</v>
      </c>
      <c r="E8054" s="8" t="str">
        <f t="shared" si="137"/>
        <v>Blank</v>
      </c>
      <c r="F8054">
        <f>_xlfn.XLOOKUP(C8054,'Wk no''s'!B:B,'Wk no''s'!C:C,FALSE)</f>
        <v>42</v>
      </c>
    </row>
    <row r="8055" spans="1:6" x14ac:dyDescent="0.25">
      <c r="A8055" t="s">
        <v>16931</v>
      </c>
      <c r="B8055">
        <v>0</v>
      </c>
      <c r="C8055" s="1">
        <v>45945</v>
      </c>
      <c r="D8055" t="s">
        <v>2</v>
      </c>
      <c r="E8055" s="8" t="str">
        <f t="shared" si="137"/>
        <v>Blank</v>
      </c>
      <c r="F8055">
        <f>_xlfn.XLOOKUP(C8055,'Wk no''s'!B:B,'Wk no''s'!C:C,FALSE)</f>
        <v>42</v>
      </c>
    </row>
    <row r="8056" spans="1:6" x14ac:dyDescent="0.25">
      <c r="A8056" t="s">
        <v>17136</v>
      </c>
      <c r="C8056" s="1">
        <v>45945</v>
      </c>
      <c r="D8056" t="s">
        <v>2</v>
      </c>
      <c r="E8056" s="8" t="str">
        <f t="shared" si="137"/>
        <v>Blank</v>
      </c>
      <c r="F8056">
        <f>_xlfn.XLOOKUP(C8056,'Wk no''s'!B:B,'Wk no''s'!C:C,FALSE)</f>
        <v>42</v>
      </c>
    </row>
    <row r="8057" spans="1:6" x14ac:dyDescent="0.25">
      <c r="A8057" t="s">
        <v>17137</v>
      </c>
      <c r="C8057" s="1">
        <v>45945</v>
      </c>
      <c r="D8057" t="s">
        <v>2</v>
      </c>
      <c r="E8057" s="8" t="str">
        <f t="shared" si="137"/>
        <v>Blank</v>
      </c>
      <c r="F8057">
        <f>_xlfn.XLOOKUP(C8057,'Wk no''s'!B:B,'Wk no''s'!C:C,FALSE)</f>
        <v>42</v>
      </c>
    </row>
    <row r="8058" spans="1:6" x14ac:dyDescent="0.25">
      <c r="A8058" t="s">
        <v>16916</v>
      </c>
      <c r="B8058">
        <v>8</v>
      </c>
      <c r="C8058" s="1">
        <v>45946</v>
      </c>
      <c r="D8058" t="s">
        <v>2</v>
      </c>
      <c r="E8058" s="8" t="str">
        <f t="shared" si="137"/>
        <v>Not Blank</v>
      </c>
      <c r="F8058">
        <f>_xlfn.XLOOKUP(C8058,'Wk no''s'!B:B,'Wk no''s'!C:C,FALSE)</f>
        <v>42</v>
      </c>
    </row>
    <row r="8059" spans="1:6" x14ac:dyDescent="0.25">
      <c r="A8059" t="s">
        <v>16892</v>
      </c>
      <c r="B8059">
        <v>8</v>
      </c>
      <c r="C8059" s="1">
        <v>45946</v>
      </c>
      <c r="D8059" t="s">
        <v>2</v>
      </c>
      <c r="E8059" s="8" t="str">
        <f t="shared" si="137"/>
        <v>Not Blank</v>
      </c>
      <c r="F8059">
        <f>_xlfn.XLOOKUP(C8059,'Wk no''s'!B:B,'Wk no''s'!C:C,FALSE)</f>
        <v>42</v>
      </c>
    </row>
    <row r="8060" spans="1:6" x14ac:dyDescent="0.25">
      <c r="A8060" t="s">
        <v>17138</v>
      </c>
      <c r="C8060" s="1">
        <v>45945</v>
      </c>
      <c r="D8060" t="s">
        <v>2</v>
      </c>
      <c r="E8060" s="8" t="str">
        <f t="shared" si="137"/>
        <v>Blank</v>
      </c>
      <c r="F8060">
        <f>_xlfn.XLOOKUP(C8060,'Wk no''s'!B:B,'Wk no''s'!C:C,FALSE)</f>
        <v>42</v>
      </c>
    </row>
    <row r="8061" spans="1:6" x14ac:dyDescent="0.25">
      <c r="A8061" t="s">
        <v>16899</v>
      </c>
      <c r="B8061">
        <v>0</v>
      </c>
      <c r="C8061" s="1">
        <v>45945</v>
      </c>
      <c r="D8061" t="s">
        <v>2</v>
      </c>
      <c r="E8061" s="8" t="str">
        <f t="shared" si="137"/>
        <v>Blank</v>
      </c>
      <c r="F8061">
        <f>_xlfn.XLOOKUP(C8061,'Wk no''s'!B:B,'Wk no''s'!C:C,FALSE)</f>
        <v>42</v>
      </c>
    </row>
    <row r="8062" spans="1:6" x14ac:dyDescent="0.25">
      <c r="A8062" t="s">
        <v>17139</v>
      </c>
      <c r="C8062" s="1">
        <v>45945</v>
      </c>
      <c r="D8062" t="s">
        <v>2</v>
      </c>
      <c r="E8062" s="8" t="str">
        <f t="shared" si="137"/>
        <v>Blank</v>
      </c>
      <c r="F8062">
        <f>_xlfn.XLOOKUP(C8062,'Wk no''s'!B:B,'Wk no''s'!C:C,FALSE)</f>
        <v>42</v>
      </c>
    </row>
    <row r="8063" spans="1:6" x14ac:dyDescent="0.25">
      <c r="A8063" t="s">
        <v>17140</v>
      </c>
      <c r="C8063" s="1">
        <v>45945</v>
      </c>
      <c r="D8063" t="s">
        <v>2</v>
      </c>
      <c r="E8063" s="8" t="str">
        <f t="shared" si="137"/>
        <v>Blank</v>
      </c>
      <c r="F8063">
        <f>_xlfn.XLOOKUP(C8063,'Wk no''s'!B:B,'Wk no''s'!C:C,FALSE)</f>
        <v>42</v>
      </c>
    </row>
    <row r="8064" spans="1:6" x14ac:dyDescent="0.25">
      <c r="A8064" t="s">
        <v>16979</v>
      </c>
      <c r="B8064">
        <v>0</v>
      </c>
      <c r="C8064" s="1">
        <v>45945</v>
      </c>
      <c r="D8064" t="s">
        <v>2</v>
      </c>
      <c r="E8064" s="8" t="str">
        <f t="shared" si="137"/>
        <v>Blank</v>
      </c>
      <c r="F8064">
        <f>_xlfn.XLOOKUP(C8064,'Wk no''s'!B:B,'Wk no''s'!C:C,FALSE)</f>
        <v>42</v>
      </c>
    </row>
    <row r="8065" spans="1:6" x14ac:dyDescent="0.25">
      <c r="A8065" t="s">
        <v>17141</v>
      </c>
      <c r="C8065" s="1">
        <v>45945</v>
      </c>
      <c r="D8065" t="s">
        <v>2</v>
      </c>
      <c r="E8065" s="8" t="str">
        <f t="shared" si="137"/>
        <v>Blank</v>
      </c>
      <c r="F8065">
        <f>_xlfn.XLOOKUP(C8065,'Wk no''s'!B:B,'Wk no''s'!C:C,FALSE)</f>
        <v>42</v>
      </c>
    </row>
    <row r="8066" spans="1:6" x14ac:dyDescent="0.25">
      <c r="A8066" t="s">
        <v>17142</v>
      </c>
      <c r="C8066" s="1">
        <v>45945</v>
      </c>
      <c r="D8066" t="s">
        <v>2</v>
      </c>
      <c r="E8066" s="8" t="str">
        <f t="shared" si="137"/>
        <v>Blank</v>
      </c>
      <c r="F8066">
        <f>_xlfn.XLOOKUP(C8066,'Wk no''s'!B:B,'Wk no''s'!C:C,FALSE)</f>
        <v>42</v>
      </c>
    </row>
    <row r="8067" spans="1:6" x14ac:dyDescent="0.25">
      <c r="A8067" t="s">
        <v>17143</v>
      </c>
      <c r="C8067" s="1">
        <v>45945</v>
      </c>
      <c r="D8067" t="s">
        <v>2</v>
      </c>
      <c r="E8067" s="8" t="str">
        <f t="shared" si="137"/>
        <v>Blank</v>
      </c>
      <c r="F8067">
        <f>_xlfn.XLOOKUP(C8067,'Wk no''s'!B:B,'Wk no''s'!C:C,FALSE)</f>
        <v>42</v>
      </c>
    </row>
    <row r="8068" spans="1:6" x14ac:dyDescent="0.25">
      <c r="A8068" t="s">
        <v>16885</v>
      </c>
      <c r="B8068">
        <v>0</v>
      </c>
      <c r="C8068" s="1">
        <v>45945</v>
      </c>
      <c r="D8068" t="s">
        <v>2</v>
      </c>
      <c r="E8068" s="8" t="str">
        <f t="shared" si="137"/>
        <v>Blank</v>
      </c>
      <c r="F8068">
        <f>_xlfn.XLOOKUP(C8068,'Wk no''s'!B:B,'Wk no''s'!C:C,FALSE)</f>
        <v>42</v>
      </c>
    </row>
    <row r="8069" spans="1:6" x14ac:dyDescent="0.25">
      <c r="A8069" t="s">
        <v>17144</v>
      </c>
      <c r="C8069" s="1">
        <v>45945</v>
      </c>
      <c r="D8069" t="s">
        <v>2</v>
      </c>
      <c r="E8069" s="8" t="str">
        <f t="shared" si="137"/>
        <v>Blank</v>
      </c>
      <c r="F8069">
        <f>_xlfn.XLOOKUP(C8069,'Wk no''s'!B:B,'Wk no''s'!C:C,FALSE)</f>
        <v>42</v>
      </c>
    </row>
    <row r="8070" spans="1:6" x14ac:dyDescent="0.25">
      <c r="A8070" t="s">
        <v>17145</v>
      </c>
      <c r="C8070" s="1">
        <v>45945</v>
      </c>
      <c r="D8070" t="s">
        <v>2</v>
      </c>
      <c r="E8070" s="8" t="str">
        <f t="shared" si="137"/>
        <v>Blank</v>
      </c>
      <c r="F8070">
        <f>_xlfn.XLOOKUP(C8070,'Wk no''s'!B:B,'Wk no''s'!C:C,FALSE)</f>
        <v>42</v>
      </c>
    </row>
    <row r="8071" spans="1:6" x14ac:dyDescent="0.25">
      <c r="A8071" t="s">
        <v>17146</v>
      </c>
      <c r="C8071" s="1">
        <v>45945</v>
      </c>
      <c r="D8071" t="s">
        <v>2</v>
      </c>
      <c r="E8071" s="8" t="str">
        <f t="shared" si="137"/>
        <v>Blank</v>
      </c>
      <c r="F8071">
        <f>_xlfn.XLOOKUP(C8071,'Wk no''s'!B:B,'Wk no''s'!C:C,FALSE)</f>
        <v>42</v>
      </c>
    </row>
    <row r="8072" spans="1:6" x14ac:dyDescent="0.25">
      <c r="A8072" t="s">
        <v>16864</v>
      </c>
      <c r="B8072">
        <v>8</v>
      </c>
      <c r="C8072" s="1">
        <v>45946</v>
      </c>
      <c r="D8072" t="s">
        <v>2</v>
      </c>
      <c r="E8072" s="8" t="str">
        <f t="shared" si="137"/>
        <v>Not Blank</v>
      </c>
      <c r="F8072">
        <f>_xlfn.XLOOKUP(C8072,'Wk no''s'!B:B,'Wk no''s'!C:C,FALSE)</f>
        <v>42</v>
      </c>
    </row>
    <row r="8073" spans="1:6" x14ac:dyDescent="0.25">
      <c r="A8073" t="s">
        <v>17147</v>
      </c>
      <c r="C8073" s="1">
        <v>45945</v>
      </c>
      <c r="D8073" t="s">
        <v>2</v>
      </c>
      <c r="E8073" s="8" t="str">
        <f t="shared" si="137"/>
        <v>Blank</v>
      </c>
      <c r="F8073">
        <f>_xlfn.XLOOKUP(C8073,'Wk no''s'!B:B,'Wk no''s'!C:C,FALSE)</f>
        <v>42</v>
      </c>
    </row>
    <row r="8074" spans="1:6" x14ac:dyDescent="0.25">
      <c r="A8074" t="s">
        <v>17020</v>
      </c>
      <c r="B8074">
        <v>8</v>
      </c>
      <c r="C8074" s="1">
        <v>45946</v>
      </c>
      <c r="D8074" t="s">
        <v>2</v>
      </c>
      <c r="E8074" s="8" t="str">
        <f t="shared" si="137"/>
        <v>Not Blank</v>
      </c>
      <c r="F8074">
        <f>_xlfn.XLOOKUP(C8074,'Wk no''s'!B:B,'Wk no''s'!C:C,FALSE)</f>
        <v>42</v>
      </c>
    </row>
    <row r="8075" spans="1:6" x14ac:dyDescent="0.25">
      <c r="A8075" t="s">
        <v>17057</v>
      </c>
      <c r="B8075">
        <v>0</v>
      </c>
      <c r="C8075" s="1">
        <v>45945</v>
      </c>
      <c r="D8075" t="s">
        <v>2</v>
      </c>
      <c r="E8075" s="8" t="str">
        <f t="shared" si="137"/>
        <v>Blank</v>
      </c>
      <c r="F8075">
        <f>_xlfn.XLOOKUP(C8075,'Wk no''s'!B:B,'Wk no''s'!C:C,FALSE)</f>
        <v>42</v>
      </c>
    </row>
    <row r="8076" spans="1:6" x14ac:dyDescent="0.25">
      <c r="A8076" t="s">
        <v>17148</v>
      </c>
      <c r="C8076" s="1">
        <v>45945</v>
      </c>
      <c r="D8076" t="s">
        <v>2</v>
      </c>
      <c r="E8076" s="8" t="str">
        <f t="shared" si="137"/>
        <v>Blank</v>
      </c>
      <c r="F8076">
        <f>_xlfn.XLOOKUP(C8076,'Wk no''s'!B:B,'Wk no''s'!C:C,FALSE)</f>
        <v>42</v>
      </c>
    </row>
    <row r="8077" spans="1:6" x14ac:dyDescent="0.25">
      <c r="A8077" t="s">
        <v>17149</v>
      </c>
      <c r="C8077" s="1">
        <v>45945</v>
      </c>
      <c r="D8077" t="s">
        <v>2</v>
      </c>
      <c r="E8077" s="8" t="str">
        <f t="shared" si="137"/>
        <v>Blank</v>
      </c>
      <c r="F8077">
        <f>_xlfn.XLOOKUP(C8077,'Wk no''s'!B:B,'Wk no''s'!C:C,FALSE)</f>
        <v>42</v>
      </c>
    </row>
    <row r="8078" spans="1:6" x14ac:dyDescent="0.25">
      <c r="A8078" t="s">
        <v>17050</v>
      </c>
      <c r="B8078">
        <v>8</v>
      </c>
      <c r="C8078" s="1">
        <v>45946</v>
      </c>
      <c r="D8078" t="s">
        <v>2</v>
      </c>
      <c r="E8078" s="8" t="str">
        <f t="shared" si="137"/>
        <v>Not Blank</v>
      </c>
      <c r="F8078">
        <f>_xlfn.XLOOKUP(C8078,'Wk no''s'!B:B,'Wk no''s'!C:C,FALSE)</f>
        <v>42</v>
      </c>
    </row>
    <row r="8079" spans="1:6" x14ac:dyDescent="0.25">
      <c r="A8079" t="s">
        <v>16937</v>
      </c>
      <c r="B8079">
        <v>8</v>
      </c>
      <c r="C8079" s="1">
        <v>45946</v>
      </c>
      <c r="D8079" t="s">
        <v>2</v>
      </c>
      <c r="E8079" s="8" t="str">
        <f t="shared" si="137"/>
        <v>Not Blank</v>
      </c>
      <c r="F8079">
        <f>_xlfn.XLOOKUP(C8079,'Wk no''s'!B:B,'Wk no''s'!C:C,FALSE)</f>
        <v>42</v>
      </c>
    </row>
    <row r="8080" spans="1:6" x14ac:dyDescent="0.25">
      <c r="A8080" t="s">
        <v>17150</v>
      </c>
      <c r="C8080" s="1">
        <v>45945</v>
      </c>
      <c r="D8080" t="s">
        <v>2</v>
      </c>
      <c r="E8080" s="8" t="str">
        <f t="shared" si="137"/>
        <v>Blank</v>
      </c>
      <c r="F8080">
        <f>_xlfn.XLOOKUP(C8080,'Wk no''s'!B:B,'Wk no''s'!C:C,FALSE)</f>
        <v>42</v>
      </c>
    </row>
    <row r="8081" spans="1:6" x14ac:dyDescent="0.25">
      <c r="A8081" t="s">
        <v>17151</v>
      </c>
      <c r="C8081" s="1">
        <v>45945</v>
      </c>
      <c r="D8081" t="s">
        <v>2</v>
      </c>
      <c r="E8081" s="8" t="str">
        <f t="shared" si="137"/>
        <v>Blank</v>
      </c>
      <c r="F8081">
        <f>_xlfn.XLOOKUP(C8081,'Wk no''s'!B:B,'Wk no''s'!C:C,FALSE)</f>
        <v>42</v>
      </c>
    </row>
    <row r="8082" spans="1:6" x14ac:dyDescent="0.25">
      <c r="A8082" t="s">
        <v>16926</v>
      </c>
      <c r="B8082">
        <v>8</v>
      </c>
      <c r="C8082" s="1">
        <v>45946</v>
      </c>
      <c r="D8082" t="s">
        <v>2</v>
      </c>
      <c r="E8082" s="8" t="str">
        <f t="shared" si="137"/>
        <v>Not Blank</v>
      </c>
      <c r="F8082">
        <f>_xlfn.XLOOKUP(C8082,'Wk no''s'!B:B,'Wk no''s'!C:C,FALSE)</f>
        <v>42</v>
      </c>
    </row>
    <row r="8083" spans="1:6" x14ac:dyDescent="0.25">
      <c r="A8083" t="s">
        <v>17152</v>
      </c>
      <c r="C8083" s="1">
        <v>45945</v>
      </c>
      <c r="D8083" t="s">
        <v>2</v>
      </c>
      <c r="E8083" s="8" t="str">
        <f t="shared" si="137"/>
        <v>Blank</v>
      </c>
      <c r="F8083">
        <f>_xlfn.XLOOKUP(C8083,'Wk no''s'!B:B,'Wk no''s'!C:C,FALSE)</f>
        <v>42</v>
      </c>
    </row>
    <row r="8084" spans="1:6" x14ac:dyDescent="0.25">
      <c r="A8084" t="s">
        <v>16939</v>
      </c>
      <c r="B8084">
        <v>0</v>
      </c>
      <c r="C8084" s="1">
        <v>45946</v>
      </c>
      <c r="D8084" t="s">
        <v>2</v>
      </c>
      <c r="E8084" s="8" t="str">
        <f t="shared" si="137"/>
        <v>Blank</v>
      </c>
      <c r="F8084">
        <f>_xlfn.XLOOKUP(C8084,'Wk no''s'!B:B,'Wk no''s'!C:C,FALSE)</f>
        <v>42</v>
      </c>
    </row>
    <row r="8085" spans="1:6" x14ac:dyDescent="0.25">
      <c r="A8085" t="s">
        <v>17153</v>
      </c>
      <c r="C8085" s="1">
        <v>45946</v>
      </c>
      <c r="D8085" t="s">
        <v>2</v>
      </c>
      <c r="E8085" s="8" t="str">
        <f t="shared" si="137"/>
        <v>Blank</v>
      </c>
      <c r="F8085">
        <f>_xlfn.XLOOKUP(C8085,'Wk no''s'!B:B,'Wk no''s'!C:C,FALSE)</f>
        <v>42</v>
      </c>
    </row>
    <row r="8086" spans="1:6" x14ac:dyDescent="0.25">
      <c r="A8086" t="s">
        <v>16909</v>
      </c>
      <c r="B8086">
        <v>0</v>
      </c>
      <c r="C8086" s="1">
        <v>45946</v>
      </c>
      <c r="D8086" t="s">
        <v>2</v>
      </c>
      <c r="E8086" s="8" t="str">
        <f t="shared" si="137"/>
        <v>Blank</v>
      </c>
      <c r="F8086">
        <f>_xlfn.XLOOKUP(C8086,'Wk no''s'!B:B,'Wk no''s'!C:C,FALSE)</f>
        <v>42</v>
      </c>
    </row>
    <row r="8087" spans="1:6" x14ac:dyDescent="0.25">
      <c r="A8087" t="s">
        <v>16902</v>
      </c>
      <c r="B8087">
        <v>0</v>
      </c>
      <c r="C8087" s="1">
        <v>45946</v>
      </c>
      <c r="D8087" t="s">
        <v>2</v>
      </c>
      <c r="E8087" s="8" t="str">
        <f t="shared" si="137"/>
        <v>Blank</v>
      </c>
      <c r="F8087">
        <f>_xlfn.XLOOKUP(C8087,'Wk no''s'!B:B,'Wk no''s'!C:C,FALSE)</f>
        <v>42</v>
      </c>
    </row>
    <row r="8088" spans="1:6" x14ac:dyDescent="0.25">
      <c r="A8088" t="s">
        <v>17154</v>
      </c>
      <c r="C8088" s="1">
        <v>45946</v>
      </c>
      <c r="D8088" t="s">
        <v>2</v>
      </c>
      <c r="E8088" s="8" t="str">
        <f t="shared" si="137"/>
        <v>Blank</v>
      </c>
      <c r="F8088">
        <f>_xlfn.XLOOKUP(C8088,'Wk no''s'!B:B,'Wk no''s'!C:C,FALSE)</f>
        <v>42</v>
      </c>
    </row>
    <row r="8089" spans="1:6" x14ac:dyDescent="0.25">
      <c r="A8089" t="s">
        <v>17155</v>
      </c>
      <c r="C8089" s="1">
        <v>45946</v>
      </c>
      <c r="D8089" t="s">
        <v>2</v>
      </c>
      <c r="E8089" s="8" t="str">
        <f t="shared" si="137"/>
        <v>Blank</v>
      </c>
      <c r="F8089">
        <f>_xlfn.XLOOKUP(C8089,'Wk no''s'!B:B,'Wk no''s'!C:C,FALSE)</f>
        <v>42</v>
      </c>
    </row>
    <row r="8090" spans="1:6" x14ac:dyDescent="0.25">
      <c r="A8090" t="s">
        <v>17156</v>
      </c>
      <c r="C8090" s="1">
        <v>45946</v>
      </c>
      <c r="D8090" t="s">
        <v>2</v>
      </c>
      <c r="E8090" s="8" t="str">
        <f t="shared" si="137"/>
        <v>Blank</v>
      </c>
      <c r="F8090">
        <f>_xlfn.XLOOKUP(C8090,'Wk no''s'!B:B,'Wk no''s'!C:C,FALSE)</f>
        <v>42</v>
      </c>
    </row>
    <row r="8091" spans="1:6" x14ac:dyDescent="0.25">
      <c r="A8091" t="s">
        <v>17157</v>
      </c>
      <c r="C8091" s="1">
        <v>45946</v>
      </c>
      <c r="D8091" t="s">
        <v>2</v>
      </c>
      <c r="E8091" s="8" t="str">
        <f t="shared" si="137"/>
        <v>Blank</v>
      </c>
      <c r="F8091">
        <f>_xlfn.XLOOKUP(C8091,'Wk no''s'!B:B,'Wk no''s'!C:C,FALSE)</f>
        <v>42</v>
      </c>
    </row>
    <row r="8092" spans="1:6" x14ac:dyDescent="0.25">
      <c r="A8092" t="s">
        <v>17158</v>
      </c>
      <c r="C8092" s="1">
        <v>45946</v>
      </c>
      <c r="D8092" t="s">
        <v>2</v>
      </c>
      <c r="E8092" s="8" t="str">
        <f t="shared" si="137"/>
        <v>Blank</v>
      </c>
      <c r="F8092">
        <f>_xlfn.XLOOKUP(C8092,'Wk no''s'!B:B,'Wk no''s'!C:C,FALSE)</f>
        <v>42</v>
      </c>
    </row>
    <row r="8093" spans="1:6" x14ac:dyDescent="0.25">
      <c r="A8093" t="s">
        <v>17023</v>
      </c>
      <c r="B8093">
        <v>0</v>
      </c>
      <c r="C8093" s="1">
        <v>45946</v>
      </c>
      <c r="D8093" t="s">
        <v>2</v>
      </c>
      <c r="E8093" s="8" t="str">
        <f t="shared" si="137"/>
        <v>Blank</v>
      </c>
      <c r="F8093">
        <f>_xlfn.XLOOKUP(C8093,'Wk no''s'!B:B,'Wk no''s'!C:C,FALSE)</f>
        <v>42</v>
      </c>
    </row>
    <row r="8094" spans="1:6" x14ac:dyDescent="0.25">
      <c r="A8094" t="s">
        <v>16895</v>
      </c>
      <c r="B8094">
        <v>0</v>
      </c>
      <c r="C8094" s="1">
        <v>45946</v>
      </c>
      <c r="D8094" t="s">
        <v>2</v>
      </c>
      <c r="E8094" s="8" t="str">
        <f t="shared" si="137"/>
        <v>Blank</v>
      </c>
      <c r="F8094">
        <f>_xlfn.XLOOKUP(C8094,'Wk no''s'!B:B,'Wk no''s'!C:C,FALSE)</f>
        <v>42</v>
      </c>
    </row>
    <row r="8095" spans="1:6" x14ac:dyDescent="0.25">
      <c r="A8095" t="s">
        <v>17159</v>
      </c>
      <c r="C8095" s="1">
        <v>45946</v>
      </c>
      <c r="D8095" t="s">
        <v>2</v>
      </c>
      <c r="E8095" s="8" t="str">
        <f t="shared" si="137"/>
        <v>Blank</v>
      </c>
      <c r="F8095">
        <f>_xlfn.XLOOKUP(C8095,'Wk no''s'!B:B,'Wk no''s'!C:C,FALSE)</f>
        <v>42</v>
      </c>
    </row>
    <row r="8096" spans="1:6" x14ac:dyDescent="0.25">
      <c r="A8096" t="s">
        <v>17069</v>
      </c>
      <c r="B8096">
        <v>0</v>
      </c>
      <c r="C8096" s="1">
        <v>45946</v>
      </c>
      <c r="D8096" t="s">
        <v>2</v>
      </c>
      <c r="E8096" s="8" t="str">
        <f t="shared" si="137"/>
        <v>Blank</v>
      </c>
      <c r="F8096">
        <f>_xlfn.XLOOKUP(C8096,'Wk no''s'!B:B,'Wk no''s'!C:C,FALSE)</f>
        <v>42</v>
      </c>
    </row>
    <row r="8097" spans="1:6" x14ac:dyDescent="0.25">
      <c r="A8097" t="s">
        <v>17160</v>
      </c>
      <c r="C8097" s="1">
        <v>45946</v>
      </c>
      <c r="D8097" t="s">
        <v>2</v>
      </c>
      <c r="E8097" s="8" t="str">
        <f t="shared" si="137"/>
        <v>Blank</v>
      </c>
      <c r="F8097">
        <f>_xlfn.XLOOKUP(C8097,'Wk no''s'!B:B,'Wk no''s'!C:C,FALSE)</f>
        <v>42</v>
      </c>
    </row>
    <row r="8098" spans="1:6" x14ac:dyDescent="0.25">
      <c r="A8098" t="s">
        <v>17051</v>
      </c>
      <c r="B8098">
        <v>0</v>
      </c>
      <c r="C8098" s="1">
        <v>45946</v>
      </c>
      <c r="D8098" t="s">
        <v>2</v>
      </c>
      <c r="E8098" s="8" t="str">
        <f t="shared" si="137"/>
        <v>Blank</v>
      </c>
      <c r="F8098">
        <f>_xlfn.XLOOKUP(C8098,'Wk no''s'!B:B,'Wk no''s'!C:C,FALSE)</f>
        <v>42</v>
      </c>
    </row>
    <row r="8099" spans="1:6" x14ac:dyDescent="0.25">
      <c r="A8099" t="s">
        <v>16928</v>
      </c>
      <c r="B8099">
        <v>0</v>
      </c>
      <c r="C8099" s="1">
        <v>45946</v>
      </c>
      <c r="D8099" t="s">
        <v>2</v>
      </c>
      <c r="E8099" s="8" t="str">
        <f t="shared" si="137"/>
        <v>Blank</v>
      </c>
      <c r="F8099">
        <f>_xlfn.XLOOKUP(C8099,'Wk no''s'!B:B,'Wk no''s'!C:C,FALSE)</f>
        <v>42</v>
      </c>
    </row>
    <row r="8100" spans="1:6" x14ac:dyDescent="0.25">
      <c r="A8100" t="s">
        <v>17045</v>
      </c>
      <c r="B8100">
        <v>0</v>
      </c>
      <c r="C8100" s="1">
        <v>45946</v>
      </c>
      <c r="D8100" t="s">
        <v>2</v>
      </c>
      <c r="E8100" s="8" t="str">
        <f t="shared" si="137"/>
        <v>Blank</v>
      </c>
      <c r="F8100">
        <f>_xlfn.XLOOKUP(C8100,'Wk no''s'!B:B,'Wk no''s'!C:C,FALSE)</f>
        <v>42</v>
      </c>
    </row>
    <row r="8101" spans="1:6" x14ac:dyDescent="0.25">
      <c r="A8101" t="s">
        <v>17161</v>
      </c>
      <c r="C8101" s="1">
        <v>45946</v>
      </c>
      <c r="D8101" t="s">
        <v>2</v>
      </c>
      <c r="E8101" s="8" t="str">
        <f t="shared" si="137"/>
        <v>Blank</v>
      </c>
      <c r="F8101">
        <f>_xlfn.XLOOKUP(C8101,'Wk no''s'!B:B,'Wk no''s'!C:C,FALSE)</f>
        <v>42</v>
      </c>
    </row>
    <row r="8102" spans="1:6" x14ac:dyDescent="0.25">
      <c r="A8102" t="s">
        <v>17162</v>
      </c>
      <c r="C8102" s="1">
        <v>45946</v>
      </c>
      <c r="D8102" t="s">
        <v>2</v>
      </c>
      <c r="E8102" s="8" t="str">
        <f t="shared" si="137"/>
        <v>Blank</v>
      </c>
      <c r="F8102">
        <f>_xlfn.XLOOKUP(C8102,'Wk no''s'!B:B,'Wk no''s'!C:C,FALSE)</f>
        <v>42</v>
      </c>
    </row>
    <row r="8103" spans="1:6" x14ac:dyDescent="0.25">
      <c r="A8103" t="s">
        <v>17163</v>
      </c>
      <c r="C8103" s="1">
        <v>45946</v>
      </c>
      <c r="D8103" t="s">
        <v>2</v>
      </c>
      <c r="E8103" s="8" t="str">
        <f t="shared" si="137"/>
        <v>Blank</v>
      </c>
      <c r="F8103">
        <f>_xlfn.XLOOKUP(C8103,'Wk no''s'!B:B,'Wk no''s'!C:C,FALSE)</f>
        <v>42</v>
      </c>
    </row>
    <row r="8104" spans="1:6" x14ac:dyDescent="0.25">
      <c r="A8104" t="s">
        <v>17164</v>
      </c>
      <c r="C8104" s="1">
        <v>45946</v>
      </c>
      <c r="D8104" t="s">
        <v>2</v>
      </c>
      <c r="E8104" s="8" t="str">
        <f t="shared" si="137"/>
        <v>Blank</v>
      </c>
      <c r="F8104">
        <f>_xlfn.XLOOKUP(C8104,'Wk no''s'!B:B,'Wk no''s'!C:C,FALSE)</f>
        <v>42</v>
      </c>
    </row>
    <row r="8105" spans="1:6" x14ac:dyDescent="0.25">
      <c r="A8105" t="s">
        <v>17000</v>
      </c>
      <c r="B8105">
        <v>0</v>
      </c>
      <c r="C8105" s="1">
        <v>45946</v>
      </c>
      <c r="D8105" t="s">
        <v>2</v>
      </c>
      <c r="E8105" s="8" t="str">
        <f t="shared" si="137"/>
        <v>Blank</v>
      </c>
      <c r="F8105">
        <f>_xlfn.XLOOKUP(C8105,'Wk no''s'!B:B,'Wk no''s'!C:C,FALSE)</f>
        <v>42</v>
      </c>
    </row>
    <row r="8106" spans="1:6" x14ac:dyDescent="0.25">
      <c r="A8106" t="s">
        <v>16874</v>
      </c>
      <c r="B8106">
        <v>0</v>
      </c>
      <c r="C8106" s="1">
        <v>45946</v>
      </c>
      <c r="D8106" t="s">
        <v>2</v>
      </c>
      <c r="E8106" s="8" t="str">
        <f t="shared" si="137"/>
        <v>Blank</v>
      </c>
      <c r="F8106">
        <f>_xlfn.XLOOKUP(C8106,'Wk no''s'!B:B,'Wk no''s'!C:C,FALSE)</f>
        <v>42</v>
      </c>
    </row>
    <row r="8107" spans="1:6" x14ac:dyDescent="0.25">
      <c r="A8107" t="s">
        <v>16953</v>
      </c>
      <c r="B8107">
        <v>0</v>
      </c>
      <c r="C8107" s="1">
        <v>45946</v>
      </c>
      <c r="D8107" t="s">
        <v>2</v>
      </c>
      <c r="E8107" s="8" t="str">
        <f t="shared" si="137"/>
        <v>Blank</v>
      </c>
      <c r="F8107">
        <f>_xlfn.XLOOKUP(C8107,'Wk no''s'!B:B,'Wk no''s'!C:C,FALSE)</f>
        <v>42</v>
      </c>
    </row>
    <row r="8108" spans="1:6" x14ac:dyDescent="0.25">
      <c r="A8108" t="s">
        <v>17165</v>
      </c>
      <c r="C8108" s="1">
        <v>45946</v>
      </c>
      <c r="D8108" t="s">
        <v>2</v>
      </c>
      <c r="E8108" s="8" t="str">
        <f t="shared" si="137"/>
        <v>Blank</v>
      </c>
      <c r="F8108">
        <f>_xlfn.XLOOKUP(C8108,'Wk no''s'!B:B,'Wk no''s'!C:C,FALSE)</f>
        <v>42</v>
      </c>
    </row>
    <row r="8109" spans="1:6" x14ac:dyDescent="0.25">
      <c r="A8109" t="s">
        <v>17166</v>
      </c>
      <c r="C8109" s="1">
        <v>45946</v>
      </c>
      <c r="D8109" t="s">
        <v>2</v>
      </c>
      <c r="E8109" s="8" t="str">
        <f t="shared" si="137"/>
        <v>Blank</v>
      </c>
      <c r="F8109">
        <f>_xlfn.XLOOKUP(C8109,'Wk no''s'!B:B,'Wk no''s'!C:C,FALSE)</f>
        <v>42</v>
      </c>
    </row>
    <row r="8110" spans="1:6" x14ac:dyDescent="0.25">
      <c r="A8110" t="s">
        <v>17167</v>
      </c>
      <c r="C8110" s="1">
        <v>45946</v>
      </c>
      <c r="D8110" t="s">
        <v>2</v>
      </c>
      <c r="E8110" s="8" t="str">
        <f t="shared" si="137"/>
        <v>Blank</v>
      </c>
      <c r="F8110">
        <f>_xlfn.XLOOKUP(C8110,'Wk no''s'!B:B,'Wk no''s'!C:C,FALSE)</f>
        <v>42</v>
      </c>
    </row>
    <row r="8111" spans="1:6" x14ac:dyDescent="0.25">
      <c r="A8111" t="s">
        <v>17168</v>
      </c>
      <c r="C8111" s="1">
        <v>45946</v>
      </c>
      <c r="D8111" t="s">
        <v>2</v>
      </c>
      <c r="E8111" s="8" t="str">
        <f t="shared" si="137"/>
        <v>Blank</v>
      </c>
      <c r="F8111">
        <f>_xlfn.XLOOKUP(C8111,'Wk no''s'!B:B,'Wk no''s'!C:C,FALSE)</f>
        <v>42</v>
      </c>
    </row>
    <row r="8112" spans="1:6" x14ac:dyDescent="0.25">
      <c r="A8112" t="s">
        <v>17169</v>
      </c>
      <c r="C8112" s="1">
        <v>45946</v>
      </c>
      <c r="D8112" t="s">
        <v>2</v>
      </c>
      <c r="E8112" s="8" t="str">
        <f t="shared" ref="E8112:E8143" si="138">IF(B8112=0,"Blank","Not Blank")</f>
        <v>Blank</v>
      </c>
      <c r="F8112">
        <f>_xlfn.XLOOKUP(C8112,'Wk no''s'!B:B,'Wk no''s'!C:C,FALSE)</f>
        <v>42</v>
      </c>
    </row>
    <row r="8113" spans="1:6" x14ac:dyDescent="0.25">
      <c r="A8113" t="s">
        <v>16960</v>
      </c>
      <c r="B8113">
        <v>0</v>
      </c>
      <c r="C8113" s="1">
        <v>45946</v>
      </c>
      <c r="D8113" t="s">
        <v>2</v>
      </c>
      <c r="E8113" s="8" t="str">
        <f t="shared" si="138"/>
        <v>Blank</v>
      </c>
      <c r="F8113">
        <f>_xlfn.XLOOKUP(C8113,'Wk no''s'!B:B,'Wk no''s'!C:C,FALSE)</f>
        <v>42</v>
      </c>
    </row>
    <row r="8114" spans="1:6" x14ac:dyDescent="0.25">
      <c r="A8114" t="s">
        <v>17170</v>
      </c>
      <c r="C8114" s="1">
        <v>45946</v>
      </c>
      <c r="D8114" t="s">
        <v>2</v>
      </c>
      <c r="E8114" s="8" t="str">
        <f t="shared" si="138"/>
        <v>Blank</v>
      </c>
      <c r="F8114">
        <f>_xlfn.XLOOKUP(C8114,'Wk no''s'!B:B,'Wk no''s'!C:C,FALSE)</f>
        <v>42</v>
      </c>
    </row>
    <row r="8115" spans="1:6" x14ac:dyDescent="0.25">
      <c r="A8115" t="s">
        <v>17032</v>
      </c>
      <c r="B8115">
        <v>8</v>
      </c>
      <c r="C8115" s="1">
        <v>45947</v>
      </c>
      <c r="D8115" t="s">
        <v>2</v>
      </c>
      <c r="E8115" s="8" t="str">
        <f t="shared" si="138"/>
        <v>Not Blank</v>
      </c>
      <c r="F8115">
        <f>_xlfn.XLOOKUP(C8115,'Wk no''s'!B:B,'Wk no''s'!C:C,FALSE)</f>
        <v>42</v>
      </c>
    </row>
    <row r="8116" spans="1:6" x14ac:dyDescent="0.25">
      <c r="A8116" t="s">
        <v>16965</v>
      </c>
      <c r="B8116">
        <v>0</v>
      </c>
      <c r="C8116" s="1">
        <v>45946</v>
      </c>
      <c r="D8116" t="s">
        <v>2</v>
      </c>
      <c r="E8116" s="8" t="str">
        <f t="shared" si="138"/>
        <v>Blank</v>
      </c>
      <c r="F8116">
        <f>_xlfn.XLOOKUP(C8116,'Wk no''s'!B:B,'Wk no''s'!C:C,FALSE)</f>
        <v>42</v>
      </c>
    </row>
    <row r="8117" spans="1:6" x14ac:dyDescent="0.25">
      <c r="A8117" t="s">
        <v>17171</v>
      </c>
      <c r="C8117" s="1">
        <v>45946</v>
      </c>
      <c r="D8117" t="s">
        <v>2</v>
      </c>
      <c r="E8117" s="8" t="str">
        <f t="shared" si="138"/>
        <v>Blank</v>
      </c>
      <c r="F8117">
        <f>_xlfn.XLOOKUP(C8117,'Wk no''s'!B:B,'Wk no''s'!C:C,FALSE)</f>
        <v>42</v>
      </c>
    </row>
    <row r="8118" spans="1:6" x14ac:dyDescent="0.25">
      <c r="A8118" t="s">
        <v>17172</v>
      </c>
      <c r="C8118" s="1">
        <v>45946</v>
      </c>
      <c r="D8118" t="s">
        <v>2</v>
      </c>
      <c r="E8118" s="8" t="str">
        <f t="shared" si="138"/>
        <v>Blank</v>
      </c>
      <c r="F8118">
        <f>_xlfn.XLOOKUP(C8118,'Wk no''s'!B:B,'Wk no''s'!C:C,FALSE)</f>
        <v>42</v>
      </c>
    </row>
    <row r="8119" spans="1:6" x14ac:dyDescent="0.25">
      <c r="A8119" t="s">
        <v>17173</v>
      </c>
      <c r="C8119" s="1">
        <v>45946</v>
      </c>
      <c r="D8119" t="s">
        <v>2</v>
      </c>
      <c r="E8119" s="8" t="str">
        <f t="shared" si="138"/>
        <v>Blank</v>
      </c>
      <c r="F8119">
        <f>_xlfn.XLOOKUP(C8119,'Wk no''s'!B:B,'Wk no''s'!C:C,FALSE)</f>
        <v>42</v>
      </c>
    </row>
    <row r="8120" spans="1:6" x14ac:dyDescent="0.25">
      <c r="A8120" t="s">
        <v>17174</v>
      </c>
      <c r="C8120" s="1">
        <v>45946</v>
      </c>
      <c r="D8120" t="s">
        <v>2</v>
      </c>
      <c r="E8120" s="8" t="str">
        <f t="shared" si="138"/>
        <v>Blank</v>
      </c>
      <c r="F8120">
        <f>_xlfn.XLOOKUP(C8120,'Wk no''s'!B:B,'Wk no''s'!C:C,FALSE)</f>
        <v>42</v>
      </c>
    </row>
    <row r="8121" spans="1:6" x14ac:dyDescent="0.25">
      <c r="A8121" t="s">
        <v>16906</v>
      </c>
      <c r="C8121" s="1">
        <v>45947</v>
      </c>
      <c r="D8121" t="s">
        <v>2</v>
      </c>
      <c r="E8121" s="8" t="str">
        <f t="shared" si="138"/>
        <v>Blank</v>
      </c>
      <c r="F8121">
        <f>_xlfn.XLOOKUP(C8121,'Wk no''s'!B:B,'Wk no''s'!C:C,FALSE)</f>
        <v>42</v>
      </c>
    </row>
    <row r="8122" spans="1:6" x14ac:dyDescent="0.25">
      <c r="A8122" t="s">
        <v>17175</v>
      </c>
      <c r="C8122" s="1">
        <v>45946</v>
      </c>
      <c r="D8122" t="s">
        <v>2</v>
      </c>
      <c r="E8122" s="8" t="str">
        <f t="shared" si="138"/>
        <v>Blank</v>
      </c>
      <c r="F8122">
        <f>_xlfn.XLOOKUP(C8122,'Wk no''s'!B:B,'Wk no''s'!C:C,FALSE)</f>
        <v>42</v>
      </c>
    </row>
    <row r="8123" spans="1:6" x14ac:dyDescent="0.25">
      <c r="A8123" t="s">
        <v>17035</v>
      </c>
      <c r="B8123">
        <v>8</v>
      </c>
      <c r="C8123" s="1">
        <v>45947</v>
      </c>
      <c r="D8123" t="s">
        <v>2</v>
      </c>
      <c r="E8123" s="8" t="str">
        <f t="shared" si="138"/>
        <v>Not Blank</v>
      </c>
      <c r="F8123">
        <f>_xlfn.XLOOKUP(C8123,'Wk no''s'!B:B,'Wk no''s'!C:C,FALSE)</f>
        <v>42</v>
      </c>
    </row>
    <row r="8124" spans="1:6" x14ac:dyDescent="0.25">
      <c r="A8124" t="s">
        <v>17038</v>
      </c>
      <c r="B8124">
        <v>8</v>
      </c>
      <c r="C8124" s="1">
        <v>45947</v>
      </c>
      <c r="D8124" t="s">
        <v>2</v>
      </c>
      <c r="E8124" s="8" t="str">
        <f t="shared" si="138"/>
        <v>Not Blank</v>
      </c>
      <c r="F8124">
        <f>_xlfn.XLOOKUP(C8124,'Wk no''s'!B:B,'Wk no''s'!C:C,FALSE)</f>
        <v>42</v>
      </c>
    </row>
    <row r="8125" spans="1:6" x14ac:dyDescent="0.25">
      <c r="A8125" t="s">
        <v>16880</v>
      </c>
      <c r="B8125">
        <v>0</v>
      </c>
      <c r="C8125" s="1">
        <v>45947</v>
      </c>
      <c r="D8125" t="s">
        <v>2</v>
      </c>
      <c r="E8125" s="8" t="str">
        <f t="shared" si="138"/>
        <v>Blank</v>
      </c>
      <c r="F8125">
        <f>_xlfn.XLOOKUP(C8125,'Wk no''s'!B:B,'Wk no''s'!C:C,FALSE)</f>
        <v>42</v>
      </c>
    </row>
    <row r="8126" spans="1:6" x14ac:dyDescent="0.25">
      <c r="A8126" t="s">
        <v>17176</v>
      </c>
      <c r="C8126" s="1">
        <v>45947</v>
      </c>
      <c r="D8126" t="s">
        <v>2</v>
      </c>
      <c r="E8126" s="8" t="str">
        <f t="shared" si="138"/>
        <v>Blank</v>
      </c>
      <c r="F8126">
        <f>_xlfn.XLOOKUP(C8126,'Wk no''s'!B:B,'Wk no''s'!C:C,FALSE)</f>
        <v>42</v>
      </c>
    </row>
    <row r="8127" spans="1:6" x14ac:dyDescent="0.25">
      <c r="A8127" t="s">
        <v>17041</v>
      </c>
      <c r="B8127">
        <v>0</v>
      </c>
      <c r="C8127" s="1">
        <v>45947</v>
      </c>
      <c r="D8127" t="s">
        <v>2</v>
      </c>
      <c r="E8127" s="8" t="str">
        <f t="shared" si="138"/>
        <v>Blank</v>
      </c>
      <c r="F8127">
        <f>_xlfn.XLOOKUP(C8127,'Wk no''s'!B:B,'Wk no''s'!C:C,FALSE)</f>
        <v>42</v>
      </c>
    </row>
    <row r="8128" spans="1:6" x14ac:dyDescent="0.25">
      <c r="A8128" t="s">
        <v>17177</v>
      </c>
      <c r="C8128" s="1">
        <v>45947</v>
      </c>
      <c r="D8128" t="s">
        <v>2</v>
      </c>
      <c r="E8128" s="8" t="str">
        <f t="shared" si="138"/>
        <v>Blank</v>
      </c>
      <c r="F8128">
        <f>_xlfn.XLOOKUP(C8128,'Wk no''s'!B:B,'Wk no''s'!C:C,FALSE)</f>
        <v>42</v>
      </c>
    </row>
    <row r="8129" spans="1:6" x14ac:dyDescent="0.25">
      <c r="A8129" t="s">
        <v>17178</v>
      </c>
      <c r="C8129" s="1">
        <v>45947</v>
      </c>
      <c r="D8129" t="s">
        <v>2</v>
      </c>
      <c r="E8129" s="8" t="str">
        <f t="shared" si="138"/>
        <v>Blank</v>
      </c>
      <c r="F8129">
        <f>_xlfn.XLOOKUP(C8129,'Wk no''s'!B:B,'Wk no''s'!C:C,FALSE)</f>
        <v>42</v>
      </c>
    </row>
    <row r="8130" spans="1:6" x14ac:dyDescent="0.25">
      <c r="A8130" t="s">
        <v>17179</v>
      </c>
      <c r="C8130" s="1">
        <v>45947</v>
      </c>
      <c r="D8130" t="s">
        <v>2</v>
      </c>
      <c r="E8130" s="8" t="str">
        <f t="shared" si="138"/>
        <v>Blank</v>
      </c>
      <c r="F8130">
        <f>_xlfn.XLOOKUP(C8130,'Wk no''s'!B:B,'Wk no''s'!C:C,FALSE)</f>
        <v>42</v>
      </c>
    </row>
    <row r="8131" spans="1:6" x14ac:dyDescent="0.25">
      <c r="A8131" t="s">
        <v>17180</v>
      </c>
      <c r="C8131" s="1">
        <v>45947</v>
      </c>
      <c r="D8131" t="s">
        <v>2</v>
      </c>
      <c r="E8131" s="8" t="str">
        <f t="shared" si="138"/>
        <v>Blank</v>
      </c>
      <c r="F8131">
        <f>_xlfn.XLOOKUP(C8131,'Wk no''s'!B:B,'Wk no''s'!C:C,FALSE)</f>
        <v>42</v>
      </c>
    </row>
    <row r="8132" spans="1:6" x14ac:dyDescent="0.25">
      <c r="A8132" t="s">
        <v>16941</v>
      </c>
      <c r="B8132">
        <v>0</v>
      </c>
      <c r="C8132" s="1">
        <v>45947</v>
      </c>
      <c r="D8132" t="s">
        <v>2</v>
      </c>
      <c r="E8132" s="8" t="str">
        <f t="shared" si="138"/>
        <v>Blank</v>
      </c>
      <c r="F8132">
        <f>_xlfn.XLOOKUP(C8132,'Wk no''s'!B:B,'Wk no''s'!C:C,FALSE)</f>
        <v>42</v>
      </c>
    </row>
    <row r="8133" spans="1:6" x14ac:dyDescent="0.25">
      <c r="A8133" t="s">
        <v>17181</v>
      </c>
      <c r="C8133" s="1">
        <v>45947</v>
      </c>
      <c r="D8133" t="s">
        <v>2</v>
      </c>
      <c r="E8133" s="8" t="str">
        <f t="shared" si="138"/>
        <v>Blank</v>
      </c>
      <c r="F8133">
        <f>_xlfn.XLOOKUP(C8133,'Wk no''s'!B:B,'Wk no''s'!C:C,FALSE)</f>
        <v>42</v>
      </c>
    </row>
    <row r="8134" spans="1:6" x14ac:dyDescent="0.25">
      <c r="A8134" t="s">
        <v>17182</v>
      </c>
      <c r="C8134" s="1">
        <v>45947</v>
      </c>
      <c r="D8134" t="s">
        <v>2</v>
      </c>
      <c r="E8134" s="8" t="str">
        <f t="shared" si="138"/>
        <v>Blank</v>
      </c>
      <c r="F8134">
        <f>_xlfn.XLOOKUP(C8134,'Wk no''s'!B:B,'Wk no''s'!C:C,FALSE)</f>
        <v>42</v>
      </c>
    </row>
    <row r="8135" spans="1:6" x14ac:dyDescent="0.25">
      <c r="A8135" t="s">
        <v>17183</v>
      </c>
      <c r="C8135" s="1">
        <v>45947</v>
      </c>
      <c r="D8135" t="s">
        <v>2</v>
      </c>
      <c r="E8135" s="8" t="str">
        <f t="shared" si="138"/>
        <v>Blank</v>
      </c>
      <c r="F8135">
        <f>_xlfn.XLOOKUP(C8135,'Wk no''s'!B:B,'Wk no''s'!C:C,FALSE)</f>
        <v>42</v>
      </c>
    </row>
    <row r="8136" spans="1:6" x14ac:dyDescent="0.25">
      <c r="A8136" t="s">
        <v>17072</v>
      </c>
      <c r="B8136">
        <v>120</v>
      </c>
      <c r="C8136" s="1">
        <v>45945</v>
      </c>
      <c r="D8136" t="s">
        <v>11</v>
      </c>
      <c r="E8136" s="8" t="str">
        <f t="shared" si="138"/>
        <v>Not Blank</v>
      </c>
      <c r="F8136">
        <f>_xlfn.XLOOKUP(C8136,'Wk no''s'!B:B,'Wk no''s'!C:C,FALSE)</f>
        <v>42</v>
      </c>
    </row>
    <row r="8137" spans="1:6" x14ac:dyDescent="0.25">
      <c r="A8137" t="s">
        <v>17081</v>
      </c>
      <c r="B8137">
        <v>85</v>
      </c>
      <c r="C8137" s="1">
        <v>45944</v>
      </c>
      <c r="D8137" t="s">
        <v>11</v>
      </c>
      <c r="E8137" s="8" t="str">
        <f t="shared" si="138"/>
        <v>Not Blank</v>
      </c>
      <c r="F8137">
        <f>_xlfn.XLOOKUP(C8137,'Wk no''s'!B:B,'Wk no''s'!C:C,FALSE)</f>
        <v>42</v>
      </c>
    </row>
    <row r="8138" spans="1:6" x14ac:dyDescent="0.25">
      <c r="A8138" t="s">
        <v>17079</v>
      </c>
      <c r="B8138">
        <v>21</v>
      </c>
      <c r="C8138" s="1">
        <v>45943</v>
      </c>
      <c r="D8138" t="s">
        <v>11</v>
      </c>
      <c r="E8138" s="8" t="str">
        <f t="shared" si="138"/>
        <v>Not Blank</v>
      </c>
      <c r="F8138">
        <f>_xlfn.XLOOKUP(C8138,'Wk no''s'!B:B,'Wk no''s'!C:C,FALSE)</f>
        <v>42</v>
      </c>
    </row>
    <row r="8139" spans="1:6" x14ac:dyDescent="0.25">
      <c r="A8139" t="s">
        <v>17184</v>
      </c>
      <c r="C8139" s="1">
        <v>45947</v>
      </c>
      <c r="D8139" t="s">
        <v>11</v>
      </c>
      <c r="E8139" s="8" t="str">
        <f t="shared" si="138"/>
        <v>Blank</v>
      </c>
      <c r="F8139">
        <f>_xlfn.XLOOKUP(C8139,'Wk no''s'!B:B,'Wk no''s'!C:C,FALSE)</f>
        <v>42</v>
      </c>
    </row>
    <row r="8140" spans="1:6" x14ac:dyDescent="0.25">
      <c r="A8140" t="s">
        <v>17075</v>
      </c>
      <c r="B8140">
        <v>34</v>
      </c>
      <c r="C8140" s="1">
        <v>45947</v>
      </c>
      <c r="D8140" t="s">
        <v>11</v>
      </c>
      <c r="E8140" s="8" t="str">
        <f t="shared" si="138"/>
        <v>Not Blank</v>
      </c>
      <c r="F8140">
        <f>_xlfn.XLOOKUP(C8140,'Wk no''s'!B:B,'Wk no''s'!C:C,FALSE)</f>
        <v>42</v>
      </c>
    </row>
    <row r="8141" spans="1:6" x14ac:dyDescent="0.25">
      <c r="A8141" t="s">
        <v>17185</v>
      </c>
      <c r="C8141" s="1">
        <v>45947</v>
      </c>
      <c r="D8141" t="s">
        <v>11</v>
      </c>
      <c r="E8141" s="8" t="str">
        <f t="shared" si="138"/>
        <v>Blank</v>
      </c>
      <c r="F8141">
        <f>_xlfn.XLOOKUP(C8141,'Wk no''s'!B:B,'Wk no''s'!C:C,FALSE)</f>
        <v>42</v>
      </c>
    </row>
    <row r="8142" spans="1:6" x14ac:dyDescent="0.25">
      <c r="A8142" t="s">
        <v>17186</v>
      </c>
      <c r="C8142" s="1">
        <v>45944</v>
      </c>
      <c r="D8142" t="s">
        <v>11</v>
      </c>
      <c r="E8142" s="8" t="str">
        <f t="shared" si="138"/>
        <v>Blank</v>
      </c>
      <c r="F8142">
        <f>_xlfn.XLOOKUP(C8142,'Wk no''s'!B:B,'Wk no''s'!C:C,FALSE)</f>
        <v>42</v>
      </c>
    </row>
    <row r="8143" spans="1:6" x14ac:dyDescent="0.25">
      <c r="A8143" t="s">
        <v>17077</v>
      </c>
      <c r="B8143">
        <v>0</v>
      </c>
      <c r="C8143" s="1">
        <v>45945</v>
      </c>
      <c r="D8143" t="s">
        <v>11</v>
      </c>
      <c r="E8143" s="8" t="str">
        <f t="shared" si="138"/>
        <v>Blank</v>
      </c>
      <c r="F8143">
        <f>_xlfn.XLOOKUP(C8143,'Wk no''s'!B:B,'Wk no''s'!C:C,FALSE)</f>
        <v>42</v>
      </c>
    </row>
  </sheetData>
  <sortState xmlns:xlrd2="http://schemas.microsoft.com/office/spreadsheetml/2017/richdata2" ref="A2:D5099">
    <sortCondition ref="C2:C509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ECEB-A219-4E80-B76F-B303880B1F3C}">
  <sheetPr>
    <tabColor rgb="FF00B050"/>
  </sheetPr>
  <dimension ref="A1:J4930"/>
  <sheetViews>
    <sheetView topLeftCell="A4894" workbookViewId="0">
      <selection activeCell="S4926" sqref="S4926"/>
    </sheetView>
  </sheetViews>
  <sheetFormatPr defaultRowHeight="15" x14ac:dyDescent="0.25"/>
  <cols>
    <col min="9" max="9" width="16.140625" customWidth="1"/>
  </cols>
  <sheetData>
    <row r="1" spans="1:10" x14ac:dyDescent="0.25">
      <c r="A1" t="s">
        <v>240</v>
      </c>
      <c r="B1" t="s">
        <v>238</v>
      </c>
      <c r="C1" t="s">
        <v>3913</v>
      </c>
      <c r="D1" t="s">
        <v>3914</v>
      </c>
      <c r="E1" t="s">
        <v>242</v>
      </c>
      <c r="F1" t="s">
        <v>3915</v>
      </c>
      <c r="G1" t="s">
        <v>3916</v>
      </c>
      <c r="H1" t="s">
        <v>0</v>
      </c>
      <c r="I1" s="4" t="s">
        <v>7182</v>
      </c>
      <c r="J1" s="4" t="s">
        <v>179</v>
      </c>
    </row>
    <row r="2" spans="1:10" x14ac:dyDescent="0.25">
      <c r="A2" t="s">
        <v>10634</v>
      </c>
      <c r="B2" t="s">
        <v>10635</v>
      </c>
      <c r="C2" t="s">
        <v>205</v>
      </c>
      <c r="D2" s="1">
        <v>45814</v>
      </c>
      <c r="F2">
        <v>0</v>
      </c>
      <c r="H2" t="s">
        <v>2</v>
      </c>
      <c r="I2" s="11" t="str">
        <f t="shared" ref="I2:I65" si="0">LEFT(G2,10)</f>
        <v/>
      </c>
      <c r="J2" t="b">
        <f>_xlfn.XLOOKUP(I2,'Wk no''s'!D:D,'Wk no''s'!C:C,FALSE)</f>
        <v>0</v>
      </c>
    </row>
    <row r="3" spans="1:10" x14ac:dyDescent="0.25">
      <c r="A3" t="s">
        <v>254</v>
      </c>
      <c r="B3" t="s">
        <v>3917</v>
      </c>
      <c r="C3" t="s">
        <v>3918</v>
      </c>
      <c r="D3" s="1">
        <v>45664</v>
      </c>
      <c r="E3" s="1">
        <v>45663</v>
      </c>
      <c r="F3">
        <v>1</v>
      </c>
      <c r="G3" t="s">
        <v>3919</v>
      </c>
      <c r="H3" t="s">
        <v>192</v>
      </c>
      <c r="I3" s="11" t="str">
        <f t="shared" si="0"/>
        <v>06/01/2025</v>
      </c>
      <c r="J3">
        <f>_xlfn.XLOOKUP(I3,'Wk no''s'!D:D,'Wk no''s'!C:C,FALSE)</f>
        <v>2</v>
      </c>
    </row>
    <row r="4" spans="1:10" x14ac:dyDescent="0.25">
      <c r="A4" t="s">
        <v>251</v>
      </c>
      <c r="B4" t="s">
        <v>3920</v>
      </c>
      <c r="C4" t="s">
        <v>3918</v>
      </c>
      <c r="D4" s="1">
        <v>45664</v>
      </c>
      <c r="E4" s="1">
        <v>45663</v>
      </c>
      <c r="F4">
        <v>1</v>
      </c>
      <c r="G4" t="s">
        <v>3921</v>
      </c>
      <c r="H4" t="s">
        <v>192</v>
      </c>
      <c r="I4" s="11" t="str">
        <f t="shared" si="0"/>
        <v>06/01/2025</v>
      </c>
      <c r="J4">
        <f>_xlfn.XLOOKUP(I4,'Wk no''s'!D:D,'Wk no''s'!C:C,FALSE)</f>
        <v>2</v>
      </c>
    </row>
    <row r="5" spans="1:10" x14ac:dyDescent="0.25">
      <c r="A5" t="s">
        <v>264</v>
      </c>
      <c r="B5" t="s">
        <v>3922</v>
      </c>
      <c r="C5" t="s">
        <v>3918</v>
      </c>
      <c r="D5" s="1">
        <v>45670</v>
      </c>
      <c r="E5" s="1">
        <v>45667</v>
      </c>
      <c r="F5">
        <v>1</v>
      </c>
      <c r="G5" t="s">
        <v>3924</v>
      </c>
      <c r="H5" t="s">
        <v>192</v>
      </c>
      <c r="I5" s="11" t="str">
        <f t="shared" si="0"/>
        <v>10/01/2025</v>
      </c>
      <c r="J5">
        <f>_xlfn.XLOOKUP(I5,'Wk no''s'!D:D,'Wk no''s'!C:C,FALSE)</f>
        <v>2</v>
      </c>
    </row>
    <row r="6" spans="1:10" x14ac:dyDescent="0.25">
      <c r="A6" t="s">
        <v>252</v>
      </c>
      <c r="B6" t="s">
        <v>3922</v>
      </c>
      <c r="C6" t="s">
        <v>3918</v>
      </c>
      <c r="D6" s="1">
        <v>45664</v>
      </c>
      <c r="E6" s="1">
        <v>45663</v>
      </c>
      <c r="F6">
        <v>1</v>
      </c>
      <c r="G6" t="s">
        <v>3923</v>
      </c>
      <c r="H6" t="s">
        <v>192</v>
      </c>
      <c r="I6" s="11" t="str">
        <f t="shared" si="0"/>
        <v>06/01/2025</v>
      </c>
      <c r="J6">
        <f>_xlfn.XLOOKUP(I6,'Wk no''s'!D:D,'Wk no''s'!C:C,FALSE)</f>
        <v>2</v>
      </c>
    </row>
    <row r="7" spans="1:10" x14ac:dyDescent="0.25">
      <c r="A7" t="s">
        <v>253</v>
      </c>
      <c r="B7" t="s">
        <v>3925</v>
      </c>
      <c r="C7" t="s">
        <v>3918</v>
      </c>
      <c r="D7" s="1">
        <v>45664</v>
      </c>
      <c r="E7" s="1">
        <v>45663</v>
      </c>
      <c r="F7">
        <v>1</v>
      </c>
      <c r="G7" t="s">
        <v>3926</v>
      </c>
      <c r="H7" t="s">
        <v>192</v>
      </c>
      <c r="I7" s="11" t="str">
        <f t="shared" si="0"/>
        <v>06/01/2025</v>
      </c>
      <c r="J7">
        <f>_xlfn.XLOOKUP(I7,'Wk no''s'!D:D,'Wk no''s'!C:C,FALSE)</f>
        <v>2</v>
      </c>
    </row>
    <row r="8" spans="1:10" x14ac:dyDescent="0.25">
      <c r="A8" t="s">
        <v>260</v>
      </c>
      <c r="B8" t="s">
        <v>11537</v>
      </c>
      <c r="C8" t="s">
        <v>3918</v>
      </c>
      <c r="D8" s="1">
        <v>45667</v>
      </c>
      <c r="E8" s="1">
        <v>45666</v>
      </c>
      <c r="F8">
        <v>1</v>
      </c>
      <c r="G8" t="s">
        <v>3927</v>
      </c>
      <c r="H8" t="s">
        <v>192</v>
      </c>
      <c r="I8" s="11" t="str">
        <f t="shared" si="0"/>
        <v>09/01/2025</v>
      </c>
      <c r="J8">
        <f>_xlfn.XLOOKUP(I8,'Wk no''s'!D:D,'Wk no''s'!C:C,FALSE)</f>
        <v>2</v>
      </c>
    </row>
    <row r="9" spans="1:10" x14ac:dyDescent="0.25">
      <c r="A9" t="s">
        <v>262</v>
      </c>
      <c r="B9" t="s">
        <v>3928</v>
      </c>
      <c r="C9" t="s">
        <v>3918</v>
      </c>
      <c r="D9" s="1">
        <v>45670</v>
      </c>
      <c r="E9" s="1">
        <v>45667</v>
      </c>
      <c r="F9">
        <v>1</v>
      </c>
      <c r="G9" t="s">
        <v>3929</v>
      </c>
      <c r="H9" t="s">
        <v>192</v>
      </c>
      <c r="I9" s="11" t="str">
        <f t="shared" si="0"/>
        <v>10/01/2025</v>
      </c>
      <c r="J9">
        <f>_xlfn.XLOOKUP(I9,'Wk no''s'!D:D,'Wk no''s'!C:C,FALSE)</f>
        <v>2</v>
      </c>
    </row>
    <row r="10" spans="1:10" x14ac:dyDescent="0.25">
      <c r="A10" t="s">
        <v>259</v>
      </c>
      <c r="B10" t="s">
        <v>3930</v>
      </c>
      <c r="C10" t="s">
        <v>3918</v>
      </c>
      <c r="D10" s="1">
        <v>45666</v>
      </c>
      <c r="E10" s="1">
        <v>45666</v>
      </c>
      <c r="F10">
        <v>1</v>
      </c>
      <c r="G10" t="s">
        <v>3931</v>
      </c>
      <c r="H10" t="s">
        <v>192</v>
      </c>
      <c r="I10" s="11" t="str">
        <f t="shared" si="0"/>
        <v>09/01/2025</v>
      </c>
      <c r="J10">
        <f>_xlfn.XLOOKUP(I10,'Wk no''s'!D:D,'Wk no''s'!C:C,FALSE)</f>
        <v>2</v>
      </c>
    </row>
    <row r="11" spans="1:10" x14ac:dyDescent="0.25">
      <c r="A11" t="s">
        <v>271</v>
      </c>
      <c r="B11" t="s">
        <v>3932</v>
      </c>
      <c r="C11" t="s">
        <v>3933</v>
      </c>
      <c r="D11" s="1">
        <v>45666</v>
      </c>
      <c r="E11" s="1">
        <v>45667</v>
      </c>
      <c r="F11">
        <v>0</v>
      </c>
      <c r="G11" t="s">
        <v>3934</v>
      </c>
      <c r="H11" t="s">
        <v>184</v>
      </c>
      <c r="I11" s="11" t="str">
        <f t="shared" si="0"/>
        <v>10/01/2025</v>
      </c>
      <c r="J11">
        <f>_xlfn.XLOOKUP(I11,'Wk no''s'!D:D,'Wk no''s'!C:C,FALSE)</f>
        <v>2</v>
      </c>
    </row>
    <row r="12" spans="1:10" x14ac:dyDescent="0.25">
      <c r="A12" t="s">
        <v>274</v>
      </c>
      <c r="B12" t="s">
        <v>3935</v>
      </c>
      <c r="C12" t="s">
        <v>3933</v>
      </c>
      <c r="D12" s="1">
        <v>45671</v>
      </c>
      <c r="E12" s="1">
        <v>45667</v>
      </c>
      <c r="F12">
        <v>1</v>
      </c>
      <c r="G12" t="s">
        <v>3937</v>
      </c>
      <c r="H12" t="s">
        <v>184</v>
      </c>
      <c r="I12" s="11" t="str">
        <f t="shared" si="0"/>
        <v>10/01/2025</v>
      </c>
      <c r="J12">
        <f>_xlfn.XLOOKUP(I12,'Wk no''s'!D:D,'Wk no''s'!C:C,FALSE)</f>
        <v>2</v>
      </c>
    </row>
    <row r="13" spans="1:10" x14ac:dyDescent="0.25">
      <c r="A13" t="s">
        <v>268</v>
      </c>
      <c r="B13" t="s">
        <v>3935</v>
      </c>
      <c r="C13" t="s">
        <v>3933</v>
      </c>
      <c r="D13" s="1">
        <v>45666</v>
      </c>
      <c r="E13" s="1">
        <v>45664</v>
      </c>
      <c r="F13">
        <v>1</v>
      </c>
      <c r="G13" t="s">
        <v>3936</v>
      </c>
      <c r="H13" t="s">
        <v>184</v>
      </c>
      <c r="I13" s="11" t="str">
        <f t="shared" si="0"/>
        <v>07/01/2025</v>
      </c>
      <c r="J13">
        <f>_xlfn.XLOOKUP(I13,'Wk no''s'!D:D,'Wk no''s'!C:C,FALSE)</f>
        <v>2</v>
      </c>
    </row>
    <row r="14" spans="1:10" x14ac:dyDescent="0.25">
      <c r="A14" t="s">
        <v>269</v>
      </c>
      <c r="B14" t="s">
        <v>3938</v>
      </c>
      <c r="C14" t="s">
        <v>3939</v>
      </c>
      <c r="D14" s="1">
        <v>45666</v>
      </c>
      <c r="E14" s="1">
        <v>45663</v>
      </c>
      <c r="F14">
        <v>1</v>
      </c>
      <c r="G14" t="s">
        <v>3940</v>
      </c>
      <c r="H14" t="s">
        <v>184</v>
      </c>
      <c r="I14" s="11" t="str">
        <f t="shared" si="0"/>
        <v>06/01/2025</v>
      </c>
      <c r="J14">
        <f>_xlfn.XLOOKUP(I14,'Wk no''s'!D:D,'Wk no''s'!C:C,FALSE)</f>
        <v>2</v>
      </c>
    </row>
    <row r="15" spans="1:10" x14ac:dyDescent="0.25">
      <c r="A15" t="s">
        <v>272</v>
      </c>
      <c r="B15" t="s">
        <v>3941</v>
      </c>
      <c r="C15" t="s">
        <v>3933</v>
      </c>
      <c r="D15" s="1">
        <v>45670</v>
      </c>
      <c r="E15" s="1">
        <v>45667</v>
      </c>
      <c r="F15">
        <v>1</v>
      </c>
      <c r="G15" t="s">
        <v>3942</v>
      </c>
      <c r="H15" t="s">
        <v>184</v>
      </c>
      <c r="I15" s="11" t="str">
        <f t="shared" si="0"/>
        <v>10/01/2025</v>
      </c>
      <c r="J15">
        <f>_xlfn.XLOOKUP(I15,'Wk no''s'!D:D,'Wk no''s'!C:C,FALSE)</f>
        <v>2</v>
      </c>
    </row>
    <row r="16" spans="1:10" x14ac:dyDescent="0.25">
      <c r="A16" t="s">
        <v>270</v>
      </c>
      <c r="B16" t="s">
        <v>3943</v>
      </c>
      <c r="C16" t="s">
        <v>3944</v>
      </c>
      <c r="D16" s="1">
        <v>45666</v>
      </c>
      <c r="E16" s="1">
        <v>45664</v>
      </c>
      <c r="F16">
        <v>1</v>
      </c>
      <c r="G16" t="s">
        <v>3945</v>
      </c>
      <c r="H16" t="s">
        <v>184</v>
      </c>
      <c r="I16" s="11" t="str">
        <f t="shared" si="0"/>
        <v>07/01/2025</v>
      </c>
      <c r="J16">
        <f>_xlfn.XLOOKUP(I16,'Wk no''s'!D:D,'Wk no''s'!C:C,FALSE)</f>
        <v>2</v>
      </c>
    </row>
    <row r="17" spans="1:10" x14ac:dyDescent="0.25">
      <c r="A17" t="s">
        <v>273</v>
      </c>
      <c r="B17" t="s">
        <v>3946</v>
      </c>
      <c r="C17" t="s">
        <v>3933</v>
      </c>
      <c r="D17" s="1">
        <v>45670</v>
      </c>
      <c r="E17" s="1">
        <v>45667</v>
      </c>
      <c r="F17">
        <v>1</v>
      </c>
      <c r="G17" t="s">
        <v>3947</v>
      </c>
      <c r="H17" t="s">
        <v>184</v>
      </c>
      <c r="I17" s="11" t="str">
        <f t="shared" si="0"/>
        <v>10/01/2025</v>
      </c>
      <c r="J17">
        <f>_xlfn.XLOOKUP(I17,'Wk no''s'!D:D,'Wk no''s'!C:C,FALSE)</f>
        <v>2</v>
      </c>
    </row>
    <row r="18" spans="1:10" x14ac:dyDescent="0.25">
      <c r="A18" t="s">
        <v>284</v>
      </c>
      <c r="B18" t="s">
        <v>19</v>
      </c>
      <c r="C18" t="s">
        <v>3933</v>
      </c>
      <c r="D18" s="1">
        <v>45672</v>
      </c>
      <c r="E18" s="1">
        <v>45665</v>
      </c>
      <c r="F18">
        <v>1</v>
      </c>
      <c r="G18" t="s">
        <v>3948</v>
      </c>
      <c r="H18" t="s">
        <v>15</v>
      </c>
      <c r="I18" s="11" t="str">
        <f t="shared" si="0"/>
        <v>08/01/2025</v>
      </c>
      <c r="J18">
        <f>_xlfn.XLOOKUP(I18,'Wk no''s'!D:D,'Wk no''s'!C:C,FALSE)</f>
        <v>2</v>
      </c>
    </row>
    <row r="19" spans="1:10" x14ac:dyDescent="0.25">
      <c r="A19" t="s">
        <v>282</v>
      </c>
      <c r="B19" t="s">
        <v>3949</v>
      </c>
      <c r="C19" t="s">
        <v>3944</v>
      </c>
      <c r="D19" s="1">
        <v>45666</v>
      </c>
      <c r="E19" s="1">
        <v>45664</v>
      </c>
      <c r="F19">
        <v>1</v>
      </c>
      <c r="G19" t="s">
        <v>3950</v>
      </c>
      <c r="H19" t="s">
        <v>15</v>
      </c>
      <c r="I19" s="11" t="str">
        <f t="shared" si="0"/>
        <v>07/01/2025</v>
      </c>
      <c r="J19">
        <f>_xlfn.XLOOKUP(I19,'Wk no''s'!D:D,'Wk no''s'!C:C,FALSE)</f>
        <v>2</v>
      </c>
    </row>
    <row r="20" spans="1:10" x14ac:dyDescent="0.25">
      <c r="A20" t="s">
        <v>281</v>
      </c>
      <c r="B20" t="s">
        <v>17</v>
      </c>
      <c r="C20" t="s">
        <v>3944</v>
      </c>
      <c r="D20" s="1">
        <v>45666</v>
      </c>
      <c r="E20" s="1">
        <v>45664</v>
      </c>
      <c r="F20">
        <v>1</v>
      </c>
      <c r="G20" t="s">
        <v>3951</v>
      </c>
      <c r="H20" t="s">
        <v>15</v>
      </c>
      <c r="I20" s="11" t="str">
        <f t="shared" si="0"/>
        <v>07/01/2025</v>
      </c>
      <c r="J20">
        <f>_xlfn.XLOOKUP(I20,'Wk no''s'!D:D,'Wk no''s'!C:C,FALSE)</f>
        <v>2</v>
      </c>
    </row>
    <row r="21" spans="1:10" x14ac:dyDescent="0.25">
      <c r="A21" t="s">
        <v>285</v>
      </c>
      <c r="B21" t="s">
        <v>16239</v>
      </c>
      <c r="C21" t="s">
        <v>3944</v>
      </c>
      <c r="D21" s="1">
        <v>45670</v>
      </c>
      <c r="E21" s="1">
        <v>45665</v>
      </c>
      <c r="F21">
        <v>1</v>
      </c>
      <c r="G21" t="s">
        <v>3952</v>
      </c>
      <c r="H21" t="s">
        <v>15</v>
      </c>
      <c r="I21" s="11" t="str">
        <f t="shared" si="0"/>
        <v>08/01/2025</v>
      </c>
      <c r="J21">
        <f>_xlfn.XLOOKUP(I21,'Wk no''s'!D:D,'Wk no''s'!C:C,FALSE)</f>
        <v>2</v>
      </c>
    </row>
    <row r="22" spans="1:10" x14ac:dyDescent="0.25">
      <c r="A22" t="s">
        <v>429</v>
      </c>
      <c r="B22" t="s">
        <v>3953</v>
      </c>
      <c r="C22" t="s">
        <v>3954</v>
      </c>
      <c r="D22" s="1">
        <v>45667</v>
      </c>
      <c r="E22" s="1">
        <v>45666</v>
      </c>
      <c r="F22">
        <v>1</v>
      </c>
      <c r="G22" t="s">
        <v>3955</v>
      </c>
      <c r="H22" t="s">
        <v>2</v>
      </c>
      <c r="I22" s="11" t="str">
        <f t="shared" si="0"/>
        <v>09/01/2025</v>
      </c>
      <c r="J22">
        <f>_xlfn.XLOOKUP(I22,'Wk no''s'!D:D,'Wk no''s'!C:C,FALSE)</f>
        <v>2</v>
      </c>
    </row>
    <row r="23" spans="1:10" x14ac:dyDescent="0.25">
      <c r="A23" t="s">
        <v>422</v>
      </c>
      <c r="B23" t="s">
        <v>3956</v>
      </c>
      <c r="C23" t="s">
        <v>3957</v>
      </c>
      <c r="D23" s="1">
        <v>45670</v>
      </c>
      <c r="E23" s="1">
        <v>45666</v>
      </c>
      <c r="F23">
        <v>1</v>
      </c>
      <c r="G23" t="s">
        <v>3958</v>
      </c>
      <c r="H23" t="s">
        <v>2</v>
      </c>
      <c r="I23" s="11" t="str">
        <f t="shared" si="0"/>
        <v>09/01/2025</v>
      </c>
      <c r="J23">
        <f>_xlfn.XLOOKUP(I23,'Wk no''s'!D:D,'Wk no''s'!C:C,FALSE)</f>
        <v>2</v>
      </c>
    </row>
    <row r="24" spans="1:10" x14ac:dyDescent="0.25">
      <c r="A24" t="s">
        <v>421</v>
      </c>
      <c r="B24" t="s">
        <v>3959</v>
      </c>
      <c r="C24" t="s">
        <v>3957</v>
      </c>
      <c r="D24" s="1">
        <v>45667</v>
      </c>
      <c r="E24" s="1">
        <v>45667</v>
      </c>
      <c r="F24">
        <v>1</v>
      </c>
      <c r="G24" t="s">
        <v>3960</v>
      </c>
      <c r="H24" t="s">
        <v>2</v>
      </c>
      <c r="I24" s="11" t="str">
        <f t="shared" si="0"/>
        <v>10/01/2025</v>
      </c>
      <c r="J24">
        <f>_xlfn.XLOOKUP(I24,'Wk no''s'!D:D,'Wk no''s'!C:C,FALSE)</f>
        <v>2</v>
      </c>
    </row>
    <row r="25" spans="1:10" x14ac:dyDescent="0.25">
      <c r="A25" t="s">
        <v>412</v>
      </c>
      <c r="B25" t="s">
        <v>3961</v>
      </c>
      <c r="C25" t="s">
        <v>3957</v>
      </c>
      <c r="D25" s="1">
        <v>45672</v>
      </c>
      <c r="E25" s="1">
        <v>45667</v>
      </c>
      <c r="F25">
        <v>1</v>
      </c>
      <c r="G25" t="s">
        <v>3962</v>
      </c>
      <c r="H25" t="s">
        <v>2</v>
      </c>
      <c r="I25" s="11" t="str">
        <f t="shared" si="0"/>
        <v>10/01/2025</v>
      </c>
      <c r="J25">
        <f>_xlfn.XLOOKUP(I25,'Wk no''s'!D:D,'Wk no''s'!C:C,FALSE)</f>
        <v>2</v>
      </c>
    </row>
    <row r="26" spans="1:10" x14ac:dyDescent="0.25">
      <c r="A26" t="s">
        <v>398</v>
      </c>
      <c r="B26" t="s">
        <v>3963</v>
      </c>
      <c r="C26" t="s">
        <v>3957</v>
      </c>
      <c r="D26" s="1">
        <v>45666</v>
      </c>
      <c r="E26" s="1">
        <v>45665</v>
      </c>
      <c r="F26">
        <v>1</v>
      </c>
      <c r="G26" t="s">
        <v>3964</v>
      </c>
      <c r="H26" t="s">
        <v>2</v>
      </c>
      <c r="I26" s="11" t="str">
        <f t="shared" si="0"/>
        <v>08/01/2025</v>
      </c>
      <c r="J26">
        <f>_xlfn.XLOOKUP(I26,'Wk no''s'!D:D,'Wk no''s'!C:C,FALSE)</f>
        <v>2</v>
      </c>
    </row>
    <row r="27" spans="1:10" x14ac:dyDescent="0.25">
      <c r="A27" t="s">
        <v>344</v>
      </c>
      <c r="B27" t="s">
        <v>3965</v>
      </c>
      <c r="C27" t="s">
        <v>3954</v>
      </c>
      <c r="D27" s="1">
        <v>45665</v>
      </c>
      <c r="E27" s="1">
        <v>45663</v>
      </c>
      <c r="F27">
        <v>1</v>
      </c>
      <c r="G27" t="s">
        <v>3966</v>
      </c>
      <c r="H27" t="s">
        <v>2</v>
      </c>
      <c r="I27" s="11" t="str">
        <f t="shared" si="0"/>
        <v>06/01/2025</v>
      </c>
      <c r="J27">
        <f>_xlfn.XLOOKUP(I27,'Wk no''s'!D:D,'Wk no''s'!C:C,FALSE)</f>
        <v>2</v>
      </c>
    </row>
    <row r="28" spans="1:10" x14ac:dyDescent="0.25">
      <c r="A28" t="s">
        <v>390</v>
      </c>
      <c r="B28" t="s">
        <v>3967</v>
      </c>
      <c r="C28" t="s">
        <v>3954</v>
      </c>
      <c r="D28" s="1">
        <v>45667</v>
      </c>
      <c r="E28" s="1">
        <v>45666</v>
      </c>
      <c r="F28">
        <v>1</v>
      </c>
      <c r="G28" t="s">
        <v>3968</v>
      </c>
      <c r="H28" t="s">
        <v>2</v>
      </c>
      <c r="I28" s="11" t="str">
        <f t="shared" si="0"/>
        <v>09/01/2025</v>
      </c>
      <c r="J28">
        <f>_xlfn.XLOOKUP(I28,'Wk no''s'!D:D,'Wk no''s'!C:C,FALSE)</f>
        <v>2</v>
      </c>
    </row>
    <row r="29" spans="1:10" x14ac:dyDescent="0.25">
      <c r="A29" t="s">
        <v>328</v>
      </c>
      <c r="B29" t="s">
        <v>144</v>
      </c>
      <c r="C29" t="s">
        <v>3954</v>
      </c>
      <c r="D29" s="1">
        <v>45664</v>
      </c>
      <c r="E29" s="1">
        <v>45663</v>
      </c>
      <c r="F29">
        <v>1</v>
      </c>
      <c r="G29" t="s">
        <v>3969</v>
      </c>
      <c r="H29" t="s">
        <v>2</v>
      </c>
      <c r="I29" s="11" t="str">
        <f t="shared" si="0"/>
        <v>06/01/2025</v>
      </c>
      <c r="J29">
        <f>_xlfn.XLOOKUP(I29,'Wk no''s'!D:D,'Wk no''s'!C:C,FALSE)</f>
        <v>2</v>
      </c>
    </row>
    <row r="30" spans="1:10" x14ac:dyDescent="0.25">
      <c r="A30" t="s">
        <v>326</v>
      </c>
      <c r="B30" t="s">
        <v>3970</v>
      </c>
      <c r="C30" t="s">
        <v>3954</v>
      </c>
      <c r="D30" s="1">
        <v>45664</v>
      </c>
      <c r="E30" s="1">
        <v>45663</v>
      </c>
      <c r="F30">
        <v>1</v>
      </c>
      <c r="G30" t="s">
        <v>3971</v>
      </c>
      <c r="H30" t="s">
        <v>2</v>
      </c>
      <c r="I30" s="11" t="str">
        <f t="shared" si="0"/>
        <v>06/01/2025</v>
      </c>
      <c r="J30">
        <f>_xlfn.XLOOKUP(I30,'Wk no''s'!D:D,'Wk no''s'!C:C,FALSE)</f>
        <v>2</v>
      </c>
    </row>
    <row r="31" spans="1:10" x14ac:dyDescent="0.25">
      <c r="A31" t="s">
        <v>327</v>
      </c>
      <c r="B31" t="s">
        <v>180</v>
      </c>
      <c r="C31" t="s">
        <v>3954</v>
      </c>
      <c r="D31" s="1">
        <v>45666</v>
      </c>
      <c r="E31" s="1">
        <v>45667</v>
      </c>
      <c r="F31">
        <v>0</v>
      </c>
      <c r="G31" t="s">
        <v>3972</v>
      </c>
      <c r="H31" t="s">
        <v>2</v>
      </c>
      <c r="I31" s="11" t="str">
        <f t="shared" si="0"/>
        <v>10/01/2025</v>
      </c>
      <c r="J31">
        <f>_xlfn.XLOOKUP(I31,'Wk no''s'!D:D,'Wk no''s'!C:C,FALSE)</f>
        <v>2</v>
      </c>
    </row>
    <row r="32" spans="1:10" x14ac:dyDescent="0.25">
      <c r="A32" t="s">
        <v>313</v>
      </c>
      <c r="B32" t="s">
        <v>3973</v>
      </c>
      <c r="C32" t="s">
        <v>3957</v>
      </c>
      <c r="D32" s="1">
        <v>45665</v>
      </c>
      <c r="E32" s="1">
        <v>45664</v>
      </c>
      <c r="F32">
        <v>1</v>
      </c>
      <c r="G32" t="s">
        <v>3974</v>
      </c>
      <c r="H32" t="s">
        <v>2</v>
      </c>
      <c r="I32" s="11" t="str">
        <f t="shared" si="0"/>
        <v>07/01/2025</v>
      </c>
      <c r="J32">
        <f>_xlfn.XLOOKUP(I32,'Wk no''s'!D:D,'Wk no''s'!C:C,FALSE)</f>
        <v>2</v>
      </c>
    </row>
    <row r="33" spans="1:10" x14ac:dyDescent="0.25">
      <c r="A33" t="s">
        <v>376</v>
      </c>
      <c r="B33" t="s">
        <v>3975</v>
      </c>
      <c r="C33" t="s">
        <v>3954</v>
      </c>
      <c r="D33" s="1">
        <v>45666</v>
      </c>
      <c r="E33" s="1">
        <v>45665</v>
      </c>
      <c r="F33">
        <v>1</v>
      </c>
      <c r="G33" t="s">
        <v>3976</v>
      </c>
      <c r="H33" t="s">
        <v>2</v>
      </c>
      <c r="I33" s="11" t="str">
        <f t="shared" si="0"/>
        <v>08/01/2025</v>
      </c>
      <c r="J33">
        <f>_xlfn.XLOOKUP(I33,'Wk no''s'!D:D,'Wk no''s'!C:C,FALSE)</f>
        <v>2</v>
      </c>
    </row>
    <row r="34" spans="1:10" x14ac:dyDescent="0.25">
      <c r="A34" t="s">
        <v>310</v>
      </c>
      <c r="B34" t="s">
        <v>3977</v>
      </c>
      <c r="C34" t="s">
        <v>3954</v>
      </c>
      <c r="D34" s="1">
        <v>45665</v>
      </c>
      <c r="E34" s="1">
        <v>45663</v>
      </c>
      <c r="F34">
        <v>1</v>
      </c>
      <c r="G34" t="s">
        <v>3978</v>
      </c>
      <c r="H34" t="s">
        <v>2</v>
      </c>
      <c r="I34" s="11" t="str">
        <f t="shared" si="0"/>
        <v>06/01/2025</v>
      </c>
      <c r="J34">
        <f>_xlfn.XLOOKUP(I34,'Wk no''s'!D:D,'Wk no''s'!C:C,FALSE)</f>
        <v>2</v>
      </c>
    </row>
    <row r="35" spans="1:10" x14ac:dyDescent="0.25">
      <c r="A35" t="s">
        <v>413</v>
      </c>
      <c r="B35" t="s">
        <v>3979</v>
      </c>
      <c r="C35" t="s">
        <v>3954</v>
      </c>
      <c r="D35" s="1">
        <v>45667</v>
      </c>
      <c r="E35" s="1">
        <v>45666</v>
      </c>
      <c r="F35">
        <v>1</v>
      </c>
      <c r="G35" t="s">
        <v>3980</v>
      </c>
      <c r="H35" t="s">
        <v>2</v>
      </c>
      <c r="I35" s="11" t="str">
        <f t="shared" si="0"/>
        <v>09/01/2025</v>
      </c>
      <c r="J35">
        <f>_xlfn.XLOOKUP(I35,'Wk no''s'!D:D,'Wk no''s'!C:C,FALSE)</f>
        <v>2</v>
      </c>
    </row>
    <row r="36" spans="1:10" x14ac:dyDescent="0.25">
      <c r="A36" t="s">
        <v>329</v>
      </c>
      <c r="B36" t="s">
        <v>3981</v>
      </c>
      <c r="C36" t="s">
        <v>3954</v>
      </c>
      <c r="D36" s="1">
        <v>45664</v>
      </c>
      <c r="E36" s="1">
        <v>45663</v>
      </c>
      <c r="F36">
        <v>1</v>
      </c>
      <c r="G36" t="s">
        <v>3982</v>
      </c>
      <c r="H36" t="s">
        <v>2</v>
      </c>
      <c r="I36" s="11" t="str">
        <f t="shared" si="0"/>
        <v>06/01/2025</v>
      </c>
      <c r="J36">
        <f>_xlfn.XLOOKUP(I36,'Wk no''s'!D:D,'Wk no''s'!C:C,FALSE)</f>
        <v>2</v>
      </c>
    </row>
    <row r="37" spans="1:10" x14ac:dyDescent="0.25">
      <c r="A37" t="s">
        <v>392</v>
      </c>
      <c r="B37" t="s">
        <v>3983</v>
      </c>
      <c r="C37" t="s">
        <v>3957</v>
      </c>
      <c r="D37" s="1">
        <v>45667</v>
      </c>
      <c r="E37" s="1">
        <v>45665</v>
      </c>
      <c r="F37">
        <v>1</v>
      </c>
      <c r="G37" t="s">
        <v>3985</v>
      </c>
      <c r="H37" t="s">
        <v>2</v>
      </c>
      <c r="I37" s="11" t="str">
        <f t="shared" si="0"/>
        <v>08/01/2025</v>
      </c>
      <c r="J37">
        <f>_xlfn.XLOOKUP(I37,'Wk no''s'!D:D,'Wk no''s'!C:C,FALSE)</f>
        <v>2</v>
      </c>
    </row>
    <row r="38" spans="1:10" x14ac:dyDescent="0.25">
      <c r="A38" t="s">
        <v>353</v>
      </c>
      <c r="B38" t="s">
        <v>3983</v>
      </c>
      <c r="C38" t="s">
        <v>3957</v>
      </c>
      <c r="D38" s="1">
        <v>45665</v>
      </c>
      <c r="E38" s="1">
        <v>45664</v>
      </c>
      <c r="F38">
        <v>1</v>
      </c>
      <c r="G38" t="s">
        <v>3984</v>
      </c>
      <c r="H38" t="s">
        <v>2</v>
      </c>
      <c r="I38" s="11" t="str">
        <f t="shared" si="0"/>
        <v>07/01/2025</v>
      </c>
      <c r="J38">
        <f>_xlfn.XLOOKUP(I38,'Wk no''s'!D:D,'Wk no''s'!C:C,FALSE)</f>
        <v>2</v>
      </c>
    </row>
    <row r="39" spans="1:10" x14ac:dyDescent="0.25">
      <c r="A39" t="s">
        <v>317</v>
      </c>
      <c r="B39" t="s">
        <v>197</v>
      </c>
      <c r="C39" t="s">
        <v>3954</v>
      </c>
      <c r="D39" s="1">
        <v>45664</v>
      </c>
      <c r="E39" s="1">
        <v>45663</v>
      </c>
      <c r="F39">
        <v>1</v>
      </c>
      <c r="G39" t="s">
        <v>3986</v>
      </c>
      <c r="H39" t="s">
        <v>2</v>
      </c>
      <c r="I39" s="11" t="str">
        <f t="shared" si="0"/>
        <v>06/01/2025</v>
      </c>
      <c r="J39">
        <f>_xlfn.XLOOKUP(I39,'Wk no''s'!D:D,'Wk no''s'!C:C,FALSE)</f>
        <v>2</v>
      </c>
    </row>
    <row r="40" spans="1:10" x14ac:dyDescent="0.25">
      <c r="A40" t="s">
        <v>460</v>
      </c>
      <c r="B40" t="s">
        <v>217</v>
      </c>
      <c r="C40" t="s">
        <v>3957</v>
      </c>
      <c r="D40" s="1">
        <v>45671</v>
      </c>
      <c r="E40" s="1">
        <v>45667</v>
      </c>
      <c r="F40">
        <v>1</v>
      </c>
      <c r="G40" t="s">
        <v>3987</v>
      </c>
      <c r="H40" t="s">
        <v>2</v>
      </c>
      <c r="I40" s="11" t="str">
        <f t="shared" si="0"/>
        <v>10/01/2025</v>
      </c>
      <c r="J40">
        <f>_xlfn.XLOOKUP(I40,'Wk no''s'!D:D,'Wk no''s'!C:C,FALSE)</f>
        <v>2</v>
      </c>
    </row>
    <row r="41" spans="1:10" x14ac:dyDescent="0.25">
      <c r="A41" t="s">
        <v>367</v>
      </c>
      <c r="B41" t="s">
        <v>196</v>
      </c>
      <c r="C41" t="s">
        <v>3954</v>
      </c>
      <c r="D41" s="1">
        <v>45665</v>
      </c>
      <c r="E41" s="1">
        <v>45664</v>
      </c>
      <c r="F41">
        <v>1</v>
      </c>
      <c r="G41" t="s">
        <v>3988</v>
      </c>
      <c r="H41" t="s">
        <v>2</v>
      </c>
      <c r="I41" s="11" t="str">
        <f t="shared" si="0"/>
        <v>07/01/2025</v>
      </c>
      <c r="J41">
        <f>_xlfn.XLOOKUP(I41,'Wk no''s'!D:D,'Wk no''s'!C:C,FALSE)</f>
        <v>2</v>
      </c>
    </row>
    <row r="42" spans="1:10" x14ac:dyDescent="0.25">
      <c r="A42" t="s">
        <v>370</v>
      </c>
      <c r="B42" t="s">
        <v>212</v>
      </c>
      <c r="C42" t="s">
        <v>3954</v>
      </c>
      <c r="D42" s="1">
        <v>45665</v>
      </c>
      <c r="E42" s="1">
        <v>45664</v>
      </c>
      <c r="F42">
        <v>1</v>
      </c>
      <c r="G42" t="s">
        <v>3990</v>
      </c>
      <c r="H42" t="s">
        <v>2</v>
      </c>
      <c r="I42" s="11" t="str">
        <f t="shared" si="0"/>
        <v>07/01/2025</v>
      </c>
      <c r="J42">
        <f>_xlfn.XLOOKUP(I42,'Wk no''s'!D:D,'Wk no''s'!C:C,FALSE)</f>
        <v>2</v>
      </c>
    </row>
    <row r="43" spans="1:10" x14ac:dyDescent="0.25">
      <c r="A43" t="s">
        <v>357</v>
      </c>
      <c r="B43" t="s">
        <v>212</v>
      </c>
      <c r="C43" t="s">
        <v>3954</v>
      </c>
      <c r="D43" s="1">
        <v>45665</v>
      </c>
      <c r="E43" s="1">
        <v>45664</v>
      </c>
      <c r="F43">
        <v>1</v>
      </c>
      <c r="G43" t="s">
        <v>3989</v>
      </c>
      <c r="H43" t="s">
        <v>2</v>
      </c>
      <c r="I43" s="11" t="str">
        <f t="shared" si="0"/>
        <v>07/01/2025</v>
      </c>
      <c r="J43">
        <f>_xlfn.XLOOKUP(I43,'Wk no''s'!D:D,'Wk no''s'!C:C,FALSE)</f>
        <v>2</v>
      </c>
    </row>
    <row r="44" spans="1:10" x14ac:dyDescent="0.25">
      <c r="A44" t="s">
        <v>418</v>
      </c>
      <c r="B44" t="s">
        <v>206</v>
      </c>
      <c r="C44" t="s">
        <v>3957</v>
      </c>
      <c r="D44" s="1">
        <v>45670</v>
      </c>
      <c r="E44" s="1">
        <v>45666</v>
      </c>
      <c r="F44">
        <v>1</v>
      </c>
      <c r="G44" t="s">
        <v>3992</v>
      </c>
      <c r="H44" t="s">
        <v>2</v>
      </c>
      <c r="I44" s="11" t="str">
        <f t="shared" si="0"/>
        <v>09/01/2025</v>
      </c>
      <c r="J44">
        <f>_xlfn.XLOOKUP(I44,'Wk no''s'!D:D,'Wk no''s'!C:C,FALSE)</f>
        <v>2</v>
      </c>
    </row>
    <row r="45" spans="1:10" x14ac:dyDescent="0.25">
      <c r="A45" t="s">
        <v>332</v>
      </c>
      <c r="B45" t="s">
        <v>206</v>
      </c>
      <c r="C45" t="s">
        <v>3957</v>
      </c>
      <c r="D45" s="1">
        <v>45665</v>
      </c>
      <c r="E45" s="1">
        <v>45665</v>
      </c>
      <c r="F45">
        <v>1</v>
      </c>
      <c r="G45" t="s">
        <v>3991</v>
      </c>
      <c r="H45" t="s">
        <v>2</v>
      </c>
      <c r="I45" s="11" t="str">
        <f t="shared" si="0"/>
        <v>08/01/2025</v>
      </c>
      <c r="J45">
        <f>_xlfn.XLOOKUP(I45,'Wk no''s'!D:D,'Wk no''s'!C:C,FALSE)</f>
        <v>2</v>
      </c>
    </row>
    <row r="46" spans="1:10" x14ac:dyDescent="0.25">
      <c r="A46" t="s">
        <v>456</v>
      </c>
      <c r="B46" t="s">
        <v>11169</v>
      </c>
      <c r="C46" t="s">
        <v>3954</v>
      </c>
      <c r="D46" s="1">
        <v>45670</v>
      </c>
      <c r="E46" s="1">
        <v>45667</v>
      </c>
      <c r="F46">
        <v>1</v>
      </c>
      <c r="G46" t="s">
        <v>3994</v>
      </c>
      <c r="H46" t="s">
        <v>2</v>
      </c>
      <c r="I46" s="11" t="str">
        <f t="shared" si="0"/>
        <v>10/01/2025</v>
      </c>
      <c r="J46">
        <f>_xlfn.XLOOKUP(I46,'Wk no''s'!D:D,'Wk no''s'!C:C,FALSE)</f>
        <v>2</v>
      </c>
    </row>
    <row r="47" spans="1:10" x14ac:dyDescent="0.25">
      <c r="A47" t="s">
        <v>314</v>
      </c>
      <c r="B47" t="s">
        <v>11169</v>
      </c>
      <c r="C47" t="s">
        <v>3954</v>
      </c>
      <c r="D47" s="1">
        <v>45664</v>
      </c>
      <c r="E47" s="1">
        <v>45663</v>
      </c>
      <c r="F47">
        <v>1</v>
      </c>
      <c r="G47" t="s">
        <v>3993</v>
      </c>
      <c r="H47" t="s">
        <v>2</v>
      </c>
      <c r="I47" s="11" t="str">
        <f t="shared" si="0"/>
        <v>06/01/2025</v>
      </c>
      <c r="J47">
        <f>_xlfn.XLOOKUP(I47,'Wk no''s'!D:D,'Wk no''s'!C:C,FALSE)</f>
        <v>2</v>
      </c>
    </row>
    <row r="48" spans="1:10" x14ac:dyDescent="0.25">
      <c r="A48" t="s">
        <v>415</v>
      </c>
      <c r="B48" t="s">
        <v>3995</v>
      </c>
      <c r="C48" t="s">
        <v>3957</v>
      </c>
      <c r="D48" s="1">
        <v>45667</v>
      </c>
      <c r="E48" s="1">
        <v>45667</v>
      </c>
      <c r="F48">
        <v>1</v>
      </c>
      <c r="G48" t="s">
        <v>3996</v>
      </c>
      <c r="H48" t="s">
        <v>2</v>
      </c>
      <c r="I48" s="11" t="str">
        <f t="shared" si="0"/>
        <v>10/01/2025</v>
      </c>
      <c r="J48">
        <f>_xlfn.XLOOKUP(I48,'Wk no''s'!D:D,'Wk no''s'!C:C,FALSE)</f>
        <v>2</v>
      </c>
    </row>
    <row r="49" spans="1:10" x14ac:dyDescent="0.25">
      <c r="A49" t="s">
        <v>339</v>
      </c>
      <c r="B49" t="s">
        <v>3997</v>
      </c>
      <c r="C49" t="s">
        <v>3954</v>
      </c>
      <c r="D49" s="1">
        <v>45665</v>
      </c>
      <c r="E49" s="1">
        <v>45663</v>
      </c>
      <c r="F49">
        <v>1</v>
      </c>
      <c r="G49" t="s">
        <v>3998</v>
      </c>
      <c r="H49" t="s">
        <v>2</v>
      </c>
      <c r="I49" s="11" t="str">
        <f t="shared" si="0"/>
        <v>06/01/2025</v>
      </c>
      <c r="J49">
        <f>_xlfn.XLOOKUP(I49,'Wk no''s'!D:D,'Wk no''s'!C:C,FALSE)</f>
        <v>2</v>
      </c>
    </row>
    <row r="50" spans="1:10" x14ac:dyDescent="0.25">
      <c r="A50" t="s">
        <v>462</v>
      </c>
      <c r="B50" t="s">
        <v>83</v>
      </c>
      <c r="C50" t="s">
        <v>3954</v>
      </c>
      <c r="D50" s="1">
        <v>45672</v>
      </c>
      <c r="E50" s="1">
        <v>45667</v>
      </c>
      <c r="F50">
        <v>1</v>
      </c>
      <c r="G50" t="s">
        <v>3999</v>
      </c>
      <c r="H50" t="s">
        <v>2</v>
      </c>
      <c r="I50" s="11" t="str">
        <f t="shared" si="0"/>
        <v>10/01/2025</v>
      </c>
      <c r="J50">
        <f>_xlfn.XLOOKUP(I50,'Wk no''s'!D:D,'Wk no''s'!C:C,FALSE)</f>
        <v>2</v>
      </c>
    </row>
    <row r="51" spans="1:10" x14ac:dyDescent="0.25">
      <c r="A51" t="s">
        <v>363</v>
      </c>
      <c r="B51" t="s">
        <v>4000</v>
      </c>
      <c r="C51" t="s">
        <v>3957</v>
      </c>
      <c r="D51" s="1">
        <v>45665</v>
      </c>
      <c r="E51" s="1">
        <v>45664</v>
      </c>
      <c r="F51">
        <v>1</v>
      </c>
      <c r="G51" t="s">
        <v>4001</v>
      </c>
      <c r="H51" t="s">
        <v>2</v>
      </c>
      <c r="I51" s="11" t="str">
        <f t="shared" si="0"/>
        <v>07/01/2025</v>
      </c>
      <c r="J51">
        <f>_xlfn.XLOOKUP(I51,'Wk no''s'!D:D,'Wk no''s'!C:C,FALSE)</f>
        <v>2</v>
      </c>
    </row>
    <row r="52" spans="1:10" x14ac:dyDescent="0.25">
      <c r="A52" t="s">
        <v>451</v>
      </c>
      <c r="B52" t="s">
        <v>4002</v>
      </c>
      <c r="C52" t="s">
        <v>3954</v>
      </c>
      <c r="D52" s="1">
        <v>45671</v>
      </c>
      <c r="E52" s="1">
        <v>45667</v>
      </c>
      <c r="F52">
        <v>1</v>
      </c>
      <c r="G52" t="s">
        <v>4003</v>
      </c>
      <c r="H52" t="s">
        <v>2</v>
      </c>
      <c r="I52" s="11" t="str">
        <f t="shared" si="0"/>
        <v>10/01/2025</v>
      </c>
      <c r="J52">
        <f>_xlfn.XLOOKUP(I52,'Wk no''s'!D:D,'Wk no''s'!C:C,FALSE)</f>
        <v>2</v>
      </c>
    </row>
    <row r="53" spans="1:10" x14ac:dyDescent="0.25">
      <c r="A53" t="s">
        <v>442</v>
      </c>
      <c r="B53" t="s">
        <v>4004</v>
      </c>
      <c r="C53" t="s">
        <v>3954</v>
      </c>
      <c r="D53" s="1">
        <v>45671</v>
      </c>
      <c r="E53" s="1">
        <v>45667</v>
      </c>
      <c r="F53">
        <v>1</v>
      </c>
      <c r="G53" t="s">
        <v>4005</v>
      </c>
      <c r="H53" t="s">
        <v>2</v>
      </c>
      <c r="I53" s="11" t="str">
        <f t="shared" si="0"/>
        <v>10/01/2025</v>
      </c>
      <c r="J53">
        <f>_xlfn.XLOOKUP(I53,'Wk no''s'!D:D,'Wk no''s'!C:C,FALSE)</f>
        <v>2</v>
      </c>
    </row>
    <row r="54" spans="1:10" x14ac:dyDescent="0.25">
      <c r="A54" t="s">
        <v>400</v>
      </c>
      <c r="B54" t="s">
        <v>215</v>
      </c>
      <c r="C54" t="s">
        <v>3954</v>
      </c>
      <c r="D54" s="1">
        <v>45666</v>
      </c>
      <c r="E54" s="1">
        <v>45665</v>
      </c>
      <c r="F54">
        <v>1</v>
      </c>
      <c r="G54" t="s">
        <v>4006</v>
      </c>
      <c r="H54" t="s">
        <v>2</v>
      </c>
      <c r="I54" s="11" t="str">
        <f t="shared" si="0"/>
        <v>08/01/2025</v>
      </c>
      <c r="J54">
        <f>_xlfn.XLOOKUP(I54,'Wk no''s'!D:D,'Wk no''s'!C:C,FALSE)</f>
        <v>2</v>
      </c>
    </row>
    <row r="55" spans="1:10" x14ac:dyDescent="0.25">
      <c r="A55" t="s">
        <v>447</v>
      </c>
      <c r="B55" t="s">
        <v>4007</v>
      </c>
      <c r="C55" t="s">
        <v>4008</v>
      </c>
      <c r="D55" s="1">
        <v>45671</v>
      </c>
      <c r="E55" s="1">
        <v>45667</v>
      </c>
      <c r="F55">
        <v>1</v>
      </c>
      <c r="G55" t="s">
        <v>4009</v>
      </c>
      <c r="H55" t="s">
        <v>2</v>
      </c>
      <c r="I55" s="11" t="str">
        <f t="shared" si="0"/>
        <v>10/01/2025</v>
      </c>
      <c r="J55">
        <f>_xlfn.XLOOKUP(I55,'Wk no''s'!D:D,'Wk no''s'!C:C,FALSE)</f>
        <v>2</v>
      </c>
    </row>
    <row r="56" spans="1:10" x14ac:dyDescent="0.25">
      <c r="A56" t="s">
        <v>457</v>
      </c>
      <c r="B56" t="s">
        <v>4010</v>
      </c>
      <c r="C56" t="s">
        <v>3954</v>
      </c>
      <c r="D56" s="1">
        <v>45671</v>
      </c>
      <c r="E56" s="1">
        <v>45667</v>
      </c>
      <c r="F56">
        <v>1</v>
      </c>
      <c r="G56" t="s">
        <v>4011</v>
      </c>
      <c r="H56" t="s">
        <v>2</v>
      </c>
      <c r="I56" s="11" t="str">
        <f t="shared" si="0"/>
        <v>10/01/2025</v>
      </c>
      <c r="J56">
        <f>_xlfn.XLOOKUP(I56,'Wk no''s'!D:D,'Wk no''s'!C:C,FALSE)</f>
        <v>2</v>
      </c>
    </row>
    <row r="57" spans="1:10" x14ac:dyDescent="0.25">
      <c r="A57" t="s">
        <v>365</v>
      </c>
      <c r="B57" t="s">
        <v>4012</v>
      </c>
      <c r="C57" t="s">
        <v>3954</v>
      </c>
      <c r="D57" s="1">
        <v>45665</v>
      </c>
      <c r="E57" s="1">
        <v>45664</v>
      </c>
      <c r="F57">
        <v>1</v>
      </c>
      <c r="G57" t="s">
        <v>4013</v>
      </c>
      <c r="H57" t="s">
        <v>2</v>
      </c>
      <c r="I57" s="11" t="str">
        <f t="shared" si="0"/>
        <v>07/01/2025</v>
      </c>
      <c r="J57">
        <f>_xlfn.XLOOKUP(I57,'Wk no''s'!D:D,'Wk no''s'!C:C,FALSE)</f>
        <v>2</v>
      </c>
    </row>
    <row r="58" spans="1:10" x14ac:dyDescent="0.25">
      <c r="A58" t="s">
        <v>351</v>
      </c>
      <c r="B58" t="s">
        <v>4014</v>
      </c>
      <c r="C58" t="s">
        <v>3954</v>
      </c>
      <c r="D58" s="1">
        <v>45665</v>
      </c>
      <c r="E58" s="1">
        <v>45664</v>
      </c>
      <c r="F58">
        <v>1</v>
      </c>
      <c r="G58" t="s">
        <v>4015</v>
      </c>
      <c r="H58" t="s">
        <v>2</v>
      </c>
      <c r="I58" s="11" t="str">
        <f t="shared" si="0"/>
        <v>07/01/2025</v>
      </c>
      <c r="J58">
        <f>_xlfn.XLOOKUP(I58,'Wk no''s'!D:D,'Wk no''s'!C:C,FALSE)</f>
        <v>2</v>
      </c>
    </row>
    <row r="59" spans="1:10" x14ac:dyDescent="0.25">
      <c r="A59" t="s">
        <v>387</v>
      </c>
      <c r="B59" t="s">
        <v>4016</v>
      </c>
      <c r="C59" t="s">
        <v>3957</v>
      </c>
      <c r="D59" s="1">
        <v>45667</v>
      </c>
      <c r="E59" s="1">
        <v>45666</v>
      </c>
      <c r="F59">
        <v>1</v>
      </c>
      <c r="G59" t="s">
        <v>4017</v>
      </c>
      <c r="H59" t="s">
        <v>2</v>
      </c>
      <c r="I59" s="11" t="str">
        <f t="shared" si="0"/>
        <v>09/01/2025</v>
      </c>
      <c r="J59">
        <f>_xlfn.XLOOKUP(I59,'Wk no''s'!D:D,'Wk no''s'!C:C,FALSE)</f>
        <v>2</v>
      </c>
    </row>
    <row r="60" spans="1:10" x14ac:dyDescent="0.25">
      <c r="A60" t="s">
        <v>368</v>
      </c>
      <c r="B60" t="s">
        <v>4018</v>
      </c>
      <c r="C60" t="s">
        <v>3954</v>
      </c>
      <c r="D60" s="1">
        <v>45665</v>
      </c>
      <c r="E60" s="1">
        <v>45664</v>
      </c>
      <c r="F60">
        <v>1</v>
      </c>
      <c r="G60" t="s">
        <v>4019</v>
      </c>
      <c r="H60" t="s">
        <v>2</v>
      </c>
      <c r="I60" s="11" t="str">
        <f t="shared" si="0"/>
        <v>07/01/2025</v>
      </c>
      <c r="J60">
        <f>_xlfn.XLOOKUP(I60,'Wk no''s'!D:D,'Wk no''s'!C:C,FALSE)</f>
        <v>2</v>
      </c>
    </row>
    <row r="61" spans="1:10" x14ac:dyDescent="0.25">
      <c r="A61" t="s">
        <v>449</v>
      </c>
      <c r="B61" t="s">
        <v>4020</v>
      </c>
      <c r="C61" t="s">
        <v>3954</v>
      </c>
      <c r="D61" s="1">
        <v>45670</v>
      </c>
      <c r="E61" s="1">
        <v>45667</v>
      </c>
      <c r="F61">
        <v>1</v>
      </c>
      <c r="G61" t="s">
        <v>4021</v>
      </c>
      <c r="H61" t="s">
        <v>2</v>
      </c>
      <c r="I61" s="11" t="str">
        <f t="shared" si="0"/>
        <v>10/01/2025</v>
      </c>
      <c r="J61">
        <f>_xlfn.XLOOKUP(I61,'Wk no''s'!D:D,'Wk no''s'!C:C,FALSE)</f>
        <v>2</v>
      </c>
    </row>
    <row r="62" spans="1:10" x14ac:dyDescent="0.25">
      <c r="A62" t="s">
        <v>340</v>
      </c>
      <c r="B62" t="s">
        <v>160</v>
      </c>
      <c r="C62" t="s">
        <v>3957</v>
      </c>
      <c r="D62" s="1">
        <v>45665</v>
      </c>
      <c r="E62" s="1">
        <v>45664</v>
      </c>
      <c r="F62">
        <v>1</v>
      </c>
      <c r="G62" t="s">
        <v>4022</v>
      </c>
      <c r="H62" t="s">
        <v>2</v>
      </c>
      <c r="I62" s="11" t="str">
        <f t="shared" si="0"/>
        <v>07/01/2025</v>
      </c>
      <c r="J62">
        <f>_xlfn.XLOOKUP(I62,'Wk no''s'!D:D,'Wk no''s'!C:C,FALSE)</f>
        <v>2</v>
      </c>
    </row>
    <row r="63" spans="1:10" x14ac:dyDescent="0.25">
      <c r="A63" t="s">
        <v>461</v>
      </c>
      <c r="B63" t="s">
        <v>4023</v>
      </c>
      <c r="C63" t="s">
        <v>3954</v>
      </c>
      <c r="D63" s="1">
        <v>45670</v>
      </c>
      <c r="E63" s="1">
        <v>45667</v>
      </c>
      <c r="F63">
        <v>1</v>
      </c>
      <c r="G63" t="s">
        <v>4024</v>
      </c>
      <c r="H63" t="s">
        <v>2</v>
      </c>
      <c r="I63" s="11" t="str">
        <f t="shared" si="0"/>
        <v>10/01/2025</v>
      </c>
      <c r="J63">
        <f>_xlfn.XLOOKUP(I63,'Wk no''s'!D:D,'Wk no''s'!C:C,FALSE)</f>
        <v>2</v>
      </c>
    </row>
    <row r="64" spans="1:10" x14ac:dyDescent="0.25">
      <c r="A64" t="s">
        <v>426</v>
      </c>
      <c r="B64" t="s">
        <v>4025</v>
      </c>
      <c r="C64" t="s">
        <v>3954</v>
      </c>
      <c r="D64" s="1">
        <v>45667</v>
      </c>
      <c r="E64" s="1">
        <v>45666</v>
      </c>
      <c r="F64">
        <v>1</v>
      </c>
      <c r="G64" t="s">
        <v>4026</v>
      </c>
      <c r="H64" t="s">
        <v>2</v>
      </c>
      <c r="I64" s="11" t="str">
        <f t="shared" si="0"/>
        <v>09/01/2025</v>
      </c>
      <c r="J64">
        <f>_xlfn.XLOOKUP(I64,'Wk no''s'!D:D,'Wk no''s'!C:C,FALSE)</f>
        <v>2</v>
      </c>
    </row>
    <row r="65" spans="1:10" x14ac:dyDescent="0.25">
      <c r="A65" t="s">
        <v>404</v>
      </c>
      <c r="B65" t="s">
        <v>194</v>
      </c>
      <c r="C65" t="s">
        <v>3957</v>
      </c>
      <c r="D65" s="1">
        <v>45667</v>
      </c>
      <c r="E65" s="1">
        <v>45665</v>
      </c>
      <c r="F65">
        <v>1</v>
      </c>
      <c r="G65" t="s">
        <v>4028</v>
      </c>
      <c r="H65" t="s">
        <v>2</v>
      </c>
      <c r="I65" s="11" t="str">
        <f t="shared" si="0"/>
        <v>08/01/2025</v>
      </c>
      <c r="J65">
        <f>_xlfn.XLOOKUP(I65,'Wk no''s'!D:D,'Wk no''s'!C:C,FALSE)</f>
        <v>2</v>
      </c>
    </row>
    <row r="66" spans="1:10" x14ac:dyDescent="0.25">
      <c r="A66" t="s">
        <v>307</v>
      </c>
      <c r="B66" t="s">
        <v>194</v>
      </c>
      <c r="C66" t="s">
        <v>3957</v>
      </c>
      <c r="D66" s="1">
        <v>45665</v>
      </c>
      <c r="E66" s="1">
        <v>45665</v>
      </c>
      <c r="F66">
        <v>1</v>
      </c>
      <c r="G66" t="s">
        <v>4027</v>
      </c>
      <c r="H66" t="s">
        <v>2</v>
      </c>
      <c r="I66" s="11" t="str">
        <f t="shared" ref="I66:I129" si="1">LEFT(G66,10)</f>
        <v>08/01/2025</v>
      </c>
      <c r="J66">
        <f>_xlfn.XLOOKUP(I66,'Wk no''s'!D:D,'Wk no''s'!C:C,FALSE)</f>
        <v>2</v>
      </c>
    </row>
    <row r="67" spans="1:10" x14ac:dyDescent="0.25">
      <c r="A67" t="s">
        <v>369</v>
      </c>
      <c r="B67" t="s">
        <v>4029</v>
      </c>
      <c r="C67" t="s">
        <v>3954</v>
      </c>
      <c r="D67" s="1">
        <v>45665</v>
      </c>
      <c r="E67" s="1">
        <v>45664</v>
      </c>
      <c r="F67">
        <v>1</v>
      </c>
      <c r="G67" t="s">
        <v>4019</v>
      </c>
      <c r="H67" t="s">
        <v>2</v>
      </c>
      <c r="I67" s="11" t="str">
        <f t="shared" si="1"/>
        <v>07/01/2025</v>
      </c>
      <c r="J67">
        <f>_xlfn.XLOOKUP(I67,'Wk no''s'!D:D,'Wk no''s'!C:C,FALSE)</f>
        <v>2</v>
      </c>
    </row>
    <row r="68" spans="1:10" x14ac:dyDescent="0.25">
      <c r="A68" t="s">
        <v>355</v>
      </c>
      <c r="B68" t="s">
        <v>4030</v>
      </c>
      <c r="C68" t="s">
        <v>3954</v>
      </c>
      <c r="D68" s="1">
        <v>45667</v>
      </c>
      <c r="E68" s="1">
        <v>45665</v>
      </c>
      <c r="F68">
        <v>1</v>
      </c>
      <c r="G68" t="s">
        <v>4031</v>
      </c>
      <c r="H68" t="s">
        <v>2</v>
      </c>
      <c r="I68" s="11" t="str">
        <f t="shared" si="1"/>
        <v>08/01/2025</v>
      </c>
      <c r="J68">
        <f>_xlfn.XLOOKUP(I68,'Wk no''s'!D:D,'Wk no''s'!C:C,FALSE)</f>
        <v>2</v>
      </c>
    </row>
    <row r="69" spans="1:10" x14ac:dyDescent="0.25">
      <c r="A69" t="s">
        <v>318</v>
      </c>
      <c r="B69" t="s">
        <v>223</v>
      </c>
      <c r="C69" t="s">
        <v>3954</v>
      </c>
      <c r="D69" s="1">
        <v>45666</v>
      </c>
      <c r="E69" s="1">
        <v>45663</v>
      </c>
      <c r="F69">
        <v>1</v>
      </c>
      <c r="G69" t="s">
        <v>4032</v>
      </c>
      <c r="H69" t="s">
        <v>2</v>
      </c>
      <c r="I69" s="11" t="str">
        <f t="shared" si="1"/>
        <v>06/01/2025</v>
      </c>
      <c r="J69">
        <f>_xlfn.XLOOKUP(I69,'Wk no''s'!D:D,'Wk no''s'!C:C,FALSE)</f>
        <v>2</v>
      </c>
    </row>
    <row r="70" spans="1:10" x14ac:dyDescent="0.25">
      <c r="A70" t="s">
        <v>434</v>
      </c>
      <c r="B70" t="s">
        <v>234</v>
      </c>
      <c r="C70" t="s">
        <v>3954</v>
      </c>
      <c r="D70" s="1">
        <v>45667</v>
      </c>
      <c r="E70" s="1">
        <v>45666</v>
      </c>
      <c r="F70">
        <v>1</v>
      </c>
      <c r="G70" t="s">
        <v>4033</v>
      </c>
      <c r="H70" t="s">
        <v>2</v>
      </c>
      <c r="I70" s="11" t="str">
        <f t="shared" si="1"/>
        <v>09/01/2025</v>
      </c>
      <c r="J70">
        <f>_xlfn.XLOOKUP(I70,'Wk no''s'!D:D,'Wk no''s'!C:C,FALSE)</f>
        <v>2</v>
      </c>
    </row>
    <row r="71" spans="1:10" x14ac:dyDescent="0.25">
      <c r="A71" t="s">
        <v>341</v>
      </c>
      <c r="B71" t="s">
        <v>171</v>
      </c>
      <c r="C71" t="s">
        <v>3957</v>
      </c>
      <c r="D71" s="1">
        <v>45665</v>
      </c>
      <c r="E71" s="1">
        <v>45665</v>
      </c>
      <c r="F71">
        <v>1</v>
      </c>
      <c r="G71" t="s">
        <v>4034</v>
      </c>
      <c r="H71" t="s">
        <v>2</v>
      </c>
      <c r="I71" s="11" t="str">
        <f t="shared" si="1"/>
        <v>08/01/2025</v>
      </c>
      <c r="J71">
        <f>_xlfn.XLOOKUP(I71,'Wk no''s'!D:D,'Wk no''s'!C:C,FALSE)</f>
        <v>2</v>
      </c>
    </row>
    <row r="72" spans="1:10" x14ac:dyDescent="0.25">
      <c r="A72" t="s">
        <v>383</v>
      </c>
      <c r="B72" t="s">
        <v>4035</v>
      </c>
      <c r="C72" t="s">
        <v>3954</v>
      </c>
      <c r="D72" s="1">
        <v>45667</v>
      </c>
      <c r="E72" s="1">
        <v>45665</v>
      </c>
      <c r="F72">
        <v>1</v>
      </c>
      <c r="G72" t="s">
        <v>4036</v>
      </c>
      <c r="H72" t="s">
        <v>2</v>
      </c>
      <c r="I72" s="11" t="str">
        <f t="shared" si="1"/>
        <v>08/01/2025</v>
      </c>
      <c r="J72">
        <f>_xlfn.XLOOKUP(I72,'Wk no''s'!D:D,'Wk no''s'!C:C,FALSE)</f>
        <v>2</v>
      </c>
    </row>
    <row r="73" spans="1:10" x14ac:dyDescent="0.25">
      <c r="A73" t="s">
        <v>432</v>
      </c>
      <c r="B73" t="s">
        <v>4037</v>
      </c>
      <c r="C73" t="s">
        <v>3957</v>
      </c>
      <c r="D73" s="1">
        <v>45672</v>
      </c>
      <c r="E73" s="1">
        <v>45667</v>
      </c>
      <c r="F73">
        <v>1</v>
      </c>
      <c r="G73" t="s">
        <v>4038</v>
      </c>
      <c r="H73" t="s">
        <v>2</v>
      </c>
      <c r="I73" s="11" t="str">
        <f t="shared" si="1"/>
        <v>10/01/2025</v>
      </c>
      <c r="J73">
        <f>_xlfn.XLOOKUP(I73,'Wk no''s'!D:D,'Wk no''s'!C:C,FALSE)</f>
        <v>2</v>
      </c>
    </row>
    <row r="74" spans="1:10" x14ac:dyDescent="0.25">
      <c r="A74" t="s">
        <v>347</v>
      </c>
      <c r="B74" t="s">
        <v>4039</v>
      </c>
      <c r="C74" t="s">
        <v>3954</v>
      </c>
      <c r="D74" s="1">
        <v>45665</v>
      </c>
      <c r="E74" s="1">
        <v>45664</v>
      </c>
      <c r="F74">
        <v>1</v>
      </c>
      <c r="G74" t="s">
        <v>4040</v>
      </c>
      <c r="H74" t="s">
        <v>2</v>
      </c>
      <c r="I74" s="11" t="str">
        <f t="shared" si="1"/>
        <v>07/01/2025</v>
      </c>
      <c r="J74">
        <f>_xlfn.XLOOKUP(I74,'Wk no''s'!D:D,'Wk no''s'!C:C,FALSE)</f>
        <v>2</v>
      </c>
    </row>
    <row r="75" spans="1:10" x14ac:dyDescent="0.25">
      <c r="A75" t="s">
        <v>428</v>
      </c>
      <c r="B75" t="s">
        <v>213</v>
      </c>
      <c r="C75" t="s">
        <v>3957</v>
      </c>
      <c r="D75" s="1">
        <v>45670</v>
      </c>
      <c r="E75" s="1">
        <v>45667</v>
      </c>
      <c r="F75">
        <v>1</v>
      </c>
      <c r="G75" t="s">
        <v>4041</v>
      </c>
      <c r="H75" t="s">
        <v>2</v>
      </c>
      <c r="I75" s="11" t="str">
        <f t="shared" si="1"/>
        <v>10/01/2025</v>
      </c>
      <c r="J75">
        <f>_xlfn.XLOOKUP(I75,'Wk no''s'!D:D,'Wk no''s'!C:C,FALSE)</f>
        <v>2</v>
      </c>
    </row>
    <row r="76" spans="1:10" x14ac:dyDescent="0.25">
      <c r="A76" t="s">
        <v>411</v>
      </c>
      <c r="B76" t="s">
        <v>4042</v>
      </c>
      <c r="C76" t="s">
        <v>3957</v>
      </c>
      <c r="D76" s="1">
        <v>45667</v>
      </c>
      <c r="E76" s="1">
        <v>45666</v>
      </c>
      <c r="F76">
        <v>1</v>
      </c>
      <c r="G76" t="s">
        <v>4043</v>
      </c>
      <c r="H76" t="s">
        <v>2</v>
      </c>
      <c r="I76" s="11" t="str">
        <f t="shared" si="1"/>
        <v>09/01/2025</v>
      </c>
      <c r="J76">
        <f>_xlfn.XLOOKUP(I76,'Wk no''s'!D:D,'Wk no''s'!C:C,FALSE)</f>
        <v>2</v>
      </c>
    </row>
    <row r="77" spans="1:10" x14ac:dyDescent="0.25">
      <c r="A77" t="s">
        <v>330</v>
      </c>
      <c r="B77" t="s">
        <v>9558</v>
      </c>
      <c r="C77" t="s">
        <v>3954</v>
      </c>
      <c r="D77" s="1">
        <v>45665</v>
      </c>
      <c r="E77" s="1">
        <v>45666</v>
      </c>
      <c r="F77">
        <v>0</v>
      </c>
      <c r="G77" t="s">
        <v>4083</v>
      </c>
      <c r="H77" t="s">
        <v>2</v>
      </c>
      <c r="I77" s="11" t="str">
        <f t="shared" si="1"/>
        <v>09/01/2025</v>
      </c>
      <c r="J77">
        <f>_xlfn.XLOOKUP(I77,'Wk no''s'!D:D,'Wk no''s'!C:C,FALSE)</f>
        <v>2</v>
      </c>
    </row>
    <row r="78" spans="1:10" x14ac:dyDescent="0.25">
      <c r="A78" t="s">
        <v>416</v>
      </c>
      <c r="B78" t="s">
        <v>4044</v>
      </c>
      <c r="C78" t="s">
        <v>3954</v>
      </c>
      <c r="D78" s="1">
        <v>45667</v>
      </c>
      <c r="E78" s="1">
        <v>45666</v>
      </c>
      <c r="F78">
        <v>1</v>
      </c>
      <c r="G78" t="s">
        <v>4045</v>
      </c>
      <c r="H78" t="s">
        <v>2</v>
      </c>
      <c r="I78" s="11" t="str">
        <f t="shared" si="1"/>
        <v>09/01/2025</v>
      </c>
      <c r="J78">
        <f>_xlfn.XLOOKUP(I78,'Wk no''s'!D:D,'Wk no''s'!C:C,FALSE)</f>
        <v>2</v>
      </c>
    </row>
    <row r="79" spans="1:10" x14ac:dyDescent="0.25">
      <c r="A79" t="s">
        <v>414</v>
      </c>
      <c r="B79" t="s">
        <v>4046</v>
      </c>
      <c r="C79" t="s">
        <v>3954</v>
      </c>
      <c r="D79" s="1">
        <v>45667</v>
      </c>
      <c r="E79" s="1">
        <v>45666</v>
      </c>
      <c r="F79">
        <v>1</v>
      </c>
      <c r="G79" t="s">
        <v>4047</v>
      </c>
      <c r="H79" t="s">
        <v>2</v>
      </c>
      <c r="I79" s="11" t="str">
        <f t="shared" si="1"/>
        <v>09/01/2025</v>
      </c>
      <c r="J79">
        <f>_xlfn.XLOOKUP(I79,'Wk no''s'!D:D,'Wk no''s'!C:C,FALSE)</f>
        <v>2</v>
      </c>
    </row>
    <row r="80" spans="1:10" x14ac:dyDescent="0.25">
      <c r="A80" t="s">
        <v>417</v>
      </c>
      <c r="B80" t="s">
        <v>4048</v>
      </c>
      <c r="C80" t="s">
        <v>3954</v>
      </c>
      <c r="D80" s="1">
        <v>45667</v>
      </c>
      <c r="E80" s="1">
        <v>45666</v>
      </c>
      <c r="F80">
        <v>1</v>
      </c>
      <c r="G80" t="s">
        <v>4049</v>
      </c>
      <c r="H80" t="s">
        <v>2</v>
      </c>
      <c r="I80" s="11" t="str">
        <f t="shared" si="1"/>
        <v>09/01/2025</v>
      </c>
      <c r="J80">
        <f>_xlfn.XLOOKUP(I80,'Wk no''s'!D:D,'Wk no''s'!C:C,FALSE)</f>
        <v>2</v>
      </c>
    </row>
    <row r="81" spans="1:10" x14ac:dyDescent="0.25">
      <c r="A81" t="s">
        <v>420</v>
      </c>
      <c r="B81" t="s">
        <v>4050</v>
      </c>
      <c r="C81" t="s">
        <v>3954</v>
      </c>
      <c r="D81" s="1">
        <v>45667</v>
      </c>
      <c r="E81" s="1">
        <v>45666</v>
      </c>
      <c r="F81">
        <v>1</v>
      </c>
      <c r="G81" t="s">
        <v>237</v>
      </c>
      <c r="H81" t="s">
        <v>2</v>
      </c>
      <c r="I81" s="11" t="str">
        <f t="shared" si="1"/>
        <v>09/01/2025</v>
      </c>
      <c r="J81">
        <f>_xlfn.XLOOKUP(I81,'Wk no''s'!D:D,'Wk no''s'!C:C,FALSE)</f>
        <v>2</v>
      </c>
    </row>
    <row r="82" spans="1:10" x14ac:dyDescent="0.25">
      <c r="A82" t="s">
        <v>408</v>
      </c>
      <c r="B82" t="s">
        <v>4051</v>
      </c>
      <c r="C82" t="s">
        <v>3957</v>
      </c>
      <c r="D82" s="1">
        <v>45667</v>
      </c>
      <c r="E82" s="1">
        <v>45666</v>
      </c>
      <c r="F82">
        <v>1</v>
      </c>
      <c r="G82" t="s">
        <v>4052</v>
      </c>
      <c r="H82" t="s">
        <v>2</v>
      </c>
      <c r="I82" s="11" t="str">
        <f t="shared" si="1"/>
        <v>09/01/2025</v>
      </c>
      <c r="J82">
        <f>_xlfn.XLOOKUP(I82,'Wk no''s'!D:D,'Wk no''s'!C:C,FALSE)</f>
        <v>2</v>
      </c>
    </row>
    <row r="83" spans="1:10" x14ac:dyDescent="0.25">
      <c r="A83" t="s">
        <v>342</v>
      </c>
      <c r="B83" t="s">
        <v>4053</v>
      </c>
      <c r="C83" t="s">
        <v>3957</v>
      </c>
      <c r="D83" s="1">
        <v>45664</v>
      </c>
      <c r="E83" s="1">
        <v>45664</v>
      </c>
      <c r="F83">
        <v>1</v>
      </c>
      <c r="G83" t="s">
        <v>4054</v>
      </c>
      <c r="H83" t="s">
        <v>2</v>
      </c>
      <c r="I83" s="11" t="str">
        <f t="shared" si="1"/>
        <v>07/01/2025</v>
      </c>
      <c r="J83">
        <f>_xlfn.XLOOKUP(I83,'Wk no''s'!D:D,'Wk no''s'!C:C,FALSE)</f>
        <v>2</v>
      </c>
    </row>
    <row r="84" spans="1:10" x14ac:dyDescent="0.25">
      <c r="A84" t="s">
        <v>396</v>
      </c>
      <c r="B84" t="s">
        <v>4055</v>
      </c>
      <c r="C84" t="s">
        <v>3954</v>
      </c>
      <c r="D84" s="1">
        <v>45666</v>
      </c>
      <c r="E84" s="1">
        <v>45665</v>
      </c>
      <c r="F84">
        <v>1</v>
      </c>
      <c r="G84" t="s">
        <v>4056</v>
      </c>
      <c r="H84" t="s">
        <v>2</v>
      </c>
      <c r="I84" s="11" t="str">
        <f t="shared" si="1"/>
        <v>08/01/2025</v>
      </c>
      <c r="J84">
        <f>_xlfn.XLOOKUP(I84,'Wk no''s'!D:D,'Wk no''s'!C:C,FALSE)</f>
        <v>2</v>
      </c>
    </row>
    <row r="85" spans="1:10" x14ac:dyDescent="0.25">
      <c r="A85" t="s">
        <v>395</v>
      </c>
      <c r="B85" t="s">
        <v>4057</v>
      </c>
      <c r="C85" t="s">
        <v>3954</v>
      </c>
      <c r="D85" s="1">
        <v>45670</v>
      </c>
      <c r="E85" s="1">
        <v>45666</v>
      </c>
      <c r="F85">
        <v>1</v>
      </c>
      <c r="G85" t="s">
        <v>4058</v>
      </c>
      <c r="H85" t="s">
        <v>2</v>
      </c>
      <c r="I85" s="11" t="str">
        <f t="shared" si="1"/>
        <v>09/01/2025</v>
      </c>
      <c r="J85">
        <f>_xlfn.XLOOKUP(I85,'Wk no''s'!D:D,'Wk no''s'!C:C,FALSE)</f>
        <v>2</v>
      </c>
    </row>
    <row r="86" spans="1:10" x14ac:dyDescent="0.25">
      <c r="A86" t="s">
        <v>377</v>
      </c>
      <c r="B86" t="s">
        <v>4059</v>
      </c>
      <c r="C86" t="s">
        <v>3954</v>
      </c>
      <c r="D86" s="1">
        <v>45667</v>
      </c>
      <c r="E86" s="1">
        <v>45665</v>
      </c>
      <c r="F86">
        <v>1</v>
      </c>
      <c r="G86" t="s">
        <v>4060</v>
      </c>
      <c r="H86" t="s">
        <v>2</v>
      </c>
      <c r="I86" s="11" t="str">
        <f t="shared" si="1"/>
        <v>08/01/2025</v>
      </c>
      <c r="J86">
        <f>_xlfn.XLOOKUP(I86,'Wk no''s'!D:D,'Wk no''s'!C:C,FALSE)</f>
        <v>2</v>
      </c>
    </row>
    <row r="87" spans="1:10" x14ac:dyDescent="0.25">
      <c r="A87" t="s">
        <v>354</v>
      </c>
      <c r="B87" t="s">
        <v>4061</v>
      </c>
      <c r="C87" t="s">
        <v>3954</v>
      </c>
      <c r="D87" s="1">
        <v>45665</v>
      </c>
      <c r="E87" s="1">
        <v>45664</v>
      </c>
      <c r="F87">
        <v>1</v>
      </c>
      <c r="G87" t="s">
        <v>4062</v>
      </c>
      <c r="H87" t="s">
        <v>2</v>
      </c>
      <c r="I87" s="11" t="str">
        <f t="shared" si="1"/>
        <v>07/01/2025</v>
      </c>
      <c r="J87">
        <f>_xlfn.XLOOKUP(I87,'Wk no''s'!D:D,'Wk no''s'!C:C,FALSE)</f>
        <v>2</v>
      </c>
    </row>
    <row r="88" spans="1:10" x14ac:dyDescent="0.25">
      <c r="A88" t="s">
        <v>407</v>
      </c>
      <c r="B88" t="s">
        <v>4063</v>
      </c>
      <c r="C88" t="s">
        <v>4008</v>
      </c>
      <c r="D88" s="1">
        <v>45670</v>
      </c>
      <c r="E88" s="1">
        <v>45667</v>
      </c>
      <c r="F88">
        <v>1</v>
      </c>
      <c r="G88" t="s">
        <v>4064</v>
      </c>
      <c r="H88" t="s">
        <v>2</v>
      </c>
      <c r="I88" s="11" t="str">
        <f t="shared" si="1"/>
        <v>10/01/2025</v>
      </c>
      <c r="J88">
        <f>_xlfn.XLOOKUP(I88,'Wk no''s'!D:D,'Wk no''s'!C:C,FALSE)</f>
        <v>2</v>
      </c>
    </row>
    <row r="89" spans="1:10" x14ac:dyDescent="0.25">
      <c r="A89" t="s">
        <v>325</v>
      </c>
      <c r="B89" t="s">
        <v>4065</v>
      </c>
      <c r="C89" t="s">
        <v>3954</v>
      </c>
      <c r="D89" s="1">
        <v>45664</v>
      </c>
      <c r="E89" s="1">
        <v>45663</v>
      </c>
      <c r="F89">
        <v>1</v>
      </c>
      <c r="G89" t="s">
        <v>4066</v>
      </c>
      <c r="H89" t="s">
        <v>2</v>
      </c>
      <c r="I89" s="11" t="str">
        <f t="shared" si="1"/>
        <v>06/01/2025</v>
      </c>
      <c r="J89">
        <f>_xlfn.XLOOKUP(I89,'Wk no''s'!D:D,'Wk no''s'!C:C,FALSE)</f>
        <v>2</v>
      </c>
    </row>
    <row r="90" spans="1:10" x14ac:dyDescent="0.25">
      <c r="A90" t="s">
        <v>381</v>
      </c>
      <c r="B90" t="s">
        <v>113</v>
      </c>
      <c r="C90" t="s">
        <v>4008</v>
      </c>
      <c r="D90" s="1">
        <v>45667</v>
      </c>
      <c r="E90" s="1">
        <v>45665</v>
      </c>
      <c r="F90">
        <v>1</v>
      </c>
      <c r="G90" t="s">
        <v>4067</v>
      </c>
      <c r="H90" t="s">
        <v>2</v>
      </c>
      <c r="I90" s="11" t="str">
        <f t="shared" si="1"/>
        <v>08/01/2025</v>
      </c>
      <c r="J90">
        <f>_xlfn.XLOOKUP(I90,'Wk no''s'!D:D,'Wk no''s'!C:C,FALSE)</f>
        <v>2</v>
      </c>
    </row>
    <row r="91" spans="1:10" x14ac:dyDescent="0.25">
      <c r="A91" t="s">
        <v>444</v>
      </c>
      <c r="B91" t="s">
        <v>4068</v>
      </c>
      <c r="C91" t="s">
        <v>3954</v>
      </c>
      <c r="D91" s="1">
        <v>45670</v>
      </c>
      <c r="E91" s="1">
        <v>45667</v>
      </c>
      <c r="F91">
        <v>1</v>
      </c>
      <c r="G91" t="s">
        <v>4070</v>
      </c>
      <c r="H91" t="s">
        <v>2</v>
      </c>
      <c r="I91" s="11" t="str">
        <f t="shared" si="1"/>
        <v>10/01/2025</v>
      </c>
      <c r="J91">
        <f>_xlfn.XLOOKUP(I91,'Wk no''s'!D:D,'Wk no''s'!C:C,FALSE)</f>
        <v>2</v>
      </c>
    </row>
    <row r="92" spans="1:10" x14ac:dyDescent="0.25">
      <c r="A92" t="s">
        <v>336</v>
      </c>
      <c r="B92" t="s">
        <v>4068</v>
      </c>
      <c r="C92" t="s">
        <v>3954</v>
      </c>
      <c r="D92" s="1">
        <v>45667</v>
      </c>
      <c r="E92" s="1">
        <v>45664</v>
      </c>
      <c r="F92">
        <v>1</v>
      </c>
      <c r="G92" t="s">
        <v>4069</v>
      </c>
      <c r="H92" t="s">
        <v>2</v>
      </c>
      <c r="I92" s="11" t="str">
        <f t="shared" si="1"/>
        <v>07/01/2025</v>
      </c>
      <c r="J92">
        <f>_xlfn.XLOOKUP(I92,'Wk no''s'!D:D,'Wk no''s'!C:C,FALSE)</f>
        <v>2</v>
      </c>
    </row>
    <row r="93" spans="1:10" x14ac:dyDescent="0.25">
      <c r="A93" t="s">
        <v>393</v>
      </c>
      <c r="B93" t="s">
        <v>4071</v>
      </c>
      <c r="C93" t="s">
        <v>3957</v>
      </c>
      <c r="D93" s="1">
        <v>45667</v>
      </c>
      <c r="E93" s="1">
        <v>45666</v>
      </c>
      <c r="F93">
        <v>1</v>
      </c>
      <c r="G93" t="s">
        <v>4072</v>
      </c>
      <c r="H93" t="s">
        <v>2</v>
      </c>
      <c r="I93" s="11" t="str">
        <f t="shared" si="1"/>
        <v>09/01/2025</v>
      </c>
      <c r="J93">
        <f>_xlfn.XLOOKUP(I93,'Wk no''s'!D:D,'Wk no''s'!C:C,FALSE)</f>
        <v>2</v>
      </c>
    </row>
    <row r="94" spans="1:10" x14ac:dyDescent="0.25">
      <c r="A94" t="s">
        <v>302</v>
      </c>
      <c r="B94" t="s">
        <v>8117</v>
      </c>
      <c r="C94" t="s">
        <v>3957</v>
      </c>
      <c r="D94" s="1">
        <v>45665</v>
      </c>
      <c r="E94" s="1">
        <v>45663</v>
      </c>
      <c r="F94">
        <v>1</v>
      </c>
      <c r="G94" t="s">
        <v>3940</v>
      </c>
      <c r="H94" t="s">
        <v>2</v>
      </c>
      <c r="I94" s="11" t="str">
        <f t="shared" si="1"/>
        <v>06/01/2025</v>
      </c>
      <c r="J94">
        <f>_xlfn.XLOOKUP(I94,'Wk no''s'!D:D,'Wk no''s'!C:C,FALSE)</f>
        <v>2</v>
      </c>
    </row>
    <row r="95" spans="1:10" x14ac:dyDescent="0.25">
      <c r="A95" t="s">
        <v>361</v>
      </c>
      <c r="B95" t="s">
        <v>211</v>
      </c>
      <c r="C95" t="s">
        <v>3957</v>
      </c>
      <c r="D95" s="1">
        <v>45666</v>
      </c>
      <c r="E95" s="1">
        <v>45664</v>
      </c>
      <c r="F95">
        <v>1</v>
      </c>
      <c r="G95" t="s">
        <v>4073</v>
      </c>
      <c r="H95" t="s">
        <v>2</v>
      </c>
      <c r="I95" s="11" t="str">
        <f t="shared" si="1"/>
        <v>07/01/2025</v>
      </c>
      <c r="J95">
        <f>_xlfn.XLOOKUP(I95,'Wk no''s'!D:D,'Wk no''s'!C:C,FALSE)</f>
        <v>2</v>
      </c>
    </row>
    <row r="96" spans="1:10" x14ac:dyDescent="0.25">
      <c r="A96" t="s">
        <v>316</v>
      </c>
      <c r="B96" t="s">
        <v>4074</v>
      </c>
      <c r="C96" t="s">
        <v>4075</v>
      </c>
      <c r="D96" s="1">
        <v>45666</v>
      </c>
      <c r="E96" s="1">
        <v>45666</v>
      </c>
      <c r="F96">
        <v>1</v>
      </c>
      <c r="G96" t="s">
        <v>4076</v>
      </c>
      <c r="H96" t="s">
        <v>2</v>
      </c>
      <c r="I96" s="11" t="str">
        <f t="shared" si="1"/>
        <v>09/01/2025</v>
      </c>
      <c r="J96">
        <f>_xlfn.XLOOKUP(I96,'Wk no''s'!D:D,'Wk no''s'!C:C,FALSE)</f>
        <v>2</v>
      </c>
    </row>
    <row r="97" spans="1:10" x14ac:dyDescent="0.25">
      <c r="A97" t="s">
        <v>379</v>
      </c>
      <c r="B97" t="s">
        <v>4077</v>
      </c>
      <c r="C97" t="s">
        <v>3957</v>
      </c>
      <c r="D97" s="1">
        <v>45670</v>
      </c>
      <c r="E97" s="1">
        <v>45665</v>
      </c>
      <c r="F97">
        <v>1</v>
      </c>
      <c r="G97" t="s">
        <v>4078</v>
      </c>
      <c r="H97" t="s">
        <v>2</v>
      </c>
      <c r="I97" s="11" t="str">
        <f t="shared" si="1"/>
        <v>08/01/2025</v>
      </c>
      <c r="J97">
        <f>_xlfn.XLOOKUP(I97,'Wk no''s'!D:D,'Wk no''s'!C:C,FALSE)</f>
        <v>2</v>
      </c>
    </row>
    <row r="98" spans="1:10" x14ac:dyDescent="0.25">
      <c r="A98" t="s">
        <v>343</v>
      </c>
      <c r="B98" t="s">
        <v>4079</v>
      </c>
      <c r="C98" t="s">
        <v>3954</v>
      </c>
      <c r="D98" s="1">
        <v>45667</v>
      </c>
      <c r="E98" s="1">
        <v>45664</v>
      </c>
      <c r="F98">
        <v>1</v>
      </c>
      <c r="G98" t="s">
        <v>4080</v>
      </c>
      <c r="H98" t="s">
        <v>2</v>
      </c>
      <c r="I98" s="11" t="str">
        <f t="shared" si="1"/>
        <v>07/01/2025</v>
      </c>
      <c r="J98">
        <f>_xlfn.XLOOKUP(I98,'Wk no''s'!D:D,'Wk no''s'!C:C,FALSE)</f>
        <v>2</v>
      </c>
    </row>
    <row r="99" spans="1:10" x14ac:dyDescent="0.25">
      <c r="A99" t="s">
        <v>375</v>
      </c>
      <c r="B99" t="s">
        <v>4081</v>
      </c>
      <c r="C99" t="s">
        <v>3954</v>
      </c>
      <c r="D99" s="1">
        <v>45665</v>
      </c>
      <c r="E99" s="1">
        <v>45664</v>
      </c>
      <c r="F99">
        <v>1</v>
      </c>
      <c r="G99" t="s">
        <v>4082</v>
      </c>
      <c r="H99" t="s">
        <v>2</v>
      </c>
      <c r="I99" s="11" t="str">
        <f t="shared" si="1"/>
        <v>07/01/2025</v>
      </c>
      <c r="J99">
        <f>_xlfn.XLOOKUP(I99,'Wk no''s'!D:D,'Wk no''s'!C:C,FALSE)</f>
        <v>2</v>
      </c>
    </row>
    <row r="100" spans="1:10" x14ac:dyDescent="0.25">
      <c r="A100" t="s">
        <v>352</v>
      </c>
      <c r="B100" t="s">
        <v>4084</v>
      </c>
      <c r="C100" t="s">
        <v>3954</v>
      </c>
      <c r="D100" s="1">
        <v>45667</v>
      </c>
      <c r="E100" s="1">
        <v>45664</v>
      </c>
      <c r="F100">
        <v>1</v>
      </c>
      <c r="G100" t="s">
        <v>4085</v>
      </c>
      <c r="H100" t="s">
        <v>2</v>
      </c>
      <c r="I100" s="11" t="str">
        <f t="shared" si="1"/>
        <v>07/01/2025</v>
      </c>
      <c r="J100">
        <f>_xlfn.XLOOKUP(I100,'Wk no''s'!D:D,'Wk no''s'!C:C,FALSE)</f>
        <v>2</v>
      </c>
    </row>
    <row r="101" spans="1:10" x14ac:dyDescent="0.25">
      <c r="A101" t="s">
        <v>409</v>
      </c>
      <c r="B101" t="s">
        <v>4086</v>
      </c>
      <c r="C101" t="s">
        <v>3954</v>
      </c>
      <c r="D101" s="1">
        <v>45666</v>
      </c>
      <c r="E101" s="1">
        <v>45665</v>
      </c>
      <c r="F101">
        <v>1</v>
      </c>
      <c r="G101" t="s">
        <v>4088</v>
      </c>
      <c r="H101" t="s">
        <v>2</v>
      </c>
      <c r="I101" s="11" t="str">
        <f t="shared" si="1"/>
        <v>08/01/2025</v>
      </c>
      <c r="J101">
        <f>_xlfn.XLOOKUP(I101,'Wk no''s'!D:D,'Wk no''s'!C:C,FALSE)</f>
        <v>2</v>
      </c>
    </row>
    <row r="102" spans="1:10" x14ac:dyDescent="0.25">
      <c r="A102" t="s">
        <v>405</v>
      </c>
      <c r="B102" t="s">
        <v>4086</v>
      </c>
      <c r="C102" t="s">
        <v>3954</v>
      </c>
      <c r="D102" s="1">
        <v>45667</v>
      </c>
      <c r="E102" s="1">
        <v>45665</v>
      </c>
      <c r="F102">
        <v>1</v>
      </c>
      <c r="G102" t="s">
        <v>4087</v>
      </c>
      <c r="H102" t="s">
        <v>2</v>
      </c>
      <c r="I102" s="11" t="str">
        <f t="shared" si="1"/>
        <v>08/01/2025</v>
      </c>
      <c r="J102">
        <f>_xlfn.XLOOKUP(I102,'Wk no''s'!D:D,'Wk no''s'!C:C,FALSE)</f>
        <v>2</v>
      </c>
    </row>
    <row r="103" spans="1:10" x14ac:dyDescent="0.25">
      <c r="A103" t="s">
        <v>479</v>
      </c>
      <c r="B103" t="s">
        <v>149</v>
      </c>
      <c r="C103" t="s">
        <v>4089</v>
      </c>
      <c r="D103" s="1">
        <v>45664</v>
      </c>
      <c r="E103" s="1">
        <v>45665</v>
      </c>
      <c r="F103">
        <v>0</v>
      </c>
      <c r="G103" t="s">
        <v>4090</v>
      </c>
      <c r="H103" t="s">
        <v>11</v>
      </c>
      <c r="I103" s="11" t="str">
        <f t="shared" si="1"/>
        <v>08/01/2025</v>
      </c>
      <c r="J103">
        <f>_xlfn.XLOOKUP(I103,'Wk no''s'!D:D,'Wk no''s'!C:C,FALSE)</f>
        <v>2</v>
      </c>
    </row>
    <row r="104" spans="1:10" x14ac:dyDescent="0.25">
      <c r="A104" t="s">
        <v>480</v>
      </c>
      <c r="B104" t="s">
        <v>60</v>
      </c>
      <c r="C104" t="s">
        <v>4089</v>
      </c>
      <c r="D104" s="1">
        <v>45670</v>
      </c>
      <c r="E104" s="1">
        <v>45665</v>
      </c>
      <c r="F104">
        <v>1</v>
      </c>
      <c r="G104" t="s">
        <v>4091</v>
      </c>
      <c r="H104" t="s">
        <v>11</v>
      </c>
      <c r="I104" s="11" t="str">
        <f t="shared" si="1"/>
        <v>08/01/2025</v>
      </c>
      <c r="J104">
        <f>_xlfn.XLOOKUP(I104,'Wk no''s'!D:D,'Wk no''s'!C:C,FALSE)</f>
        <v>2</v>
      </c>
    </row>
    <row r="105" spans="1:10" x14ac:dyDescent="0.25">
      <c r="A105" t="s">
        <v>481</v>
      </c>
      <c r="B105" t="s">
        <v>4092</v>
      </c>
      <c r="C105" t="s">
        <v>3933</v>
      </c>
      <c r="D105" s="1">
        <v>45666</v>
      </c>
      <c r="E105" s="1">
        <v>45671</v>
      </c>
      <c r="F105">
        <v>0</v>
      </c>
      <c r="G105" t="s">
        <v>4093</v>
      </c>
      <c r="H105" t="s">
        <v>8</v>
      </c>
      <c r="I105" s="11" t="str">
        <f t="shared" si="1"/>
        <v>14/01/2025</v>
      </c>
      <c r="J105">
        <f>_xlfn.XLOOKUP(I105,'Wk no''s'!D:D,'Wk no''s'!C:C,FALSE)</f>
        <v>3</v>
      </c>
    </row>
    <row r="106" spans="1:10" x14ac:dyDescent="0.25">
      <c r="A106" t="s">
        <v>487</v>
      </c>
      <c r="B106" t="s">
        <v>114</v>
      </c>
      <c r="C106" t="s">
        <v>3933</v>
      </c>
      <c r="D106" s="1">
        <v>45678</v>
      </c>
      <c r="E106" s="1">
        <v>45674</v>
      </c>
      <c r="F106">
        <v>1</v>
      </c>
      <c r="G106" t="s">
        <v>4094</v>
      </c>
      <c r="H106" t="s">
        <v>8</v>
      </c>
      <c r="I106" s="11" t="str">
        <f t="shared" si="1"/>
        <v>17/01/2025</v>
      </c>
      <c r="J106">
        <f>_xlfn.XLOOKUP(I106,'Wk no''s'!D:D,'Wk no''s'!C:C,FALSE)</f>
        <v>3</v>
      </c>
    </row>
    <row r="107" spans="1:10" x14ac:dyDescent="0.25">
      <c r="A107" t="s">
        <v>482</v>
      </c>
      <c r="B107" t="s">
        <v>7</v>
      </c>
      <c r="C107" t="s">
        <v>4095</v>
      </c>
      <c r="D107" s="1">
        <v>45671</v>
      </c>
      <c r="E107" s="1">
        <v>45674</v>
      </c>
      <c r="F107">
        <v>0</v>
      </c>
      <c r="G107" t="s">
        <v>4096</v>
      </c>
      <c r="H107" t="s">
        <v>8</v>
      </c>
      <c r="I107" s="11" t="str">
        <f t="shared" si="1"/>
        <v>17/01/2025</v>
      </c>
      <c r="J107">
        <f>_xlfn.XLOOKUP(I107,'Wk no''s'!D:D,'Wk no''s'!C:C,FALSE)</f>
        <v>3</v>
      </c>
    </row>
    <row r="108" spans="1:10" x14ac:dyDescent="0.25">
      <c r="A108" t="s">
        <v>483</v>
      </c>
      <c r="B108" t="s">
        <v>4097</v>
      </c>
      <c r="C108" t="s">
        <v>3933</v>
      </c>
      <c r="D108" s="1">
        <v>45673</v>
      </c>
      <c r="E108" s="1">
        <v>45672</v>
      </c>
      <c r="F108">
        <v>1</v>
      </c>
      <c r="G108" t="s">
        <v>4098</v>
      </c>
      <c r="H108" t="s">
        <v>8</v>
      </c>
      <c r="I108" s="11" t="str">
        <f t="shared" si="1"/>
        <v>15/01/2025</v>
      </c>
      <c r="J108">
        <f>_xlfn.XLOOKUP(I108,'Wk no''s'!D:D,'Wk no''s'!C:C,FALSE)</f>
        <v>3</v>
      </c>
    </row>
    <row r="109" spans="1:10" x14ac:dyDescent="0.25">
      <c r="A109" t="s">
        <v>486</v>
      </c>
      <c r="B109" t="s">
        <v>4099</v>
      </c>
      <c r="C109" t="s">
        <v>3939</v>
      </c>
      <c r="D109" s="1">
        <v>45677</v>
      </c>
      <c r="E109" s="1">
        <v>45674</v>
      </c>
      <c r="F109">
        <v>1</v>
      </c>
      <c r="G109" t="s">
        <v>4100</v>
      </c>
      <c r="H109" t="s">
        <v>8</v>
      </c>
      <c r="I109" s="11" t="str">
        <f t="shared" si="1"/>
        <v>17/01/2025</v>
      </c>
      <c r="J109">
        <f>_xlfn.XLOOKUP(I109,'Wk no''s'!D:D,'Wk no''s'!C:C,FALSE)</f>
        <v>3</v>
      </c>
    </row>
    <row r="110" spans="1:10" x14ac:dyDescent="0.25">
      <c r="A110" t="s">
        <v>488</v>
      </c>
      <c r="B110" t="s">
        <v>3925</v>
      </c>
      <c r="C110" t="s">
        <v>4101</v>
      </c>
      <c r="D110" s="1">
        <v>45678</v>
      </c>
      <c r="E110" s="1">
        <v>45671</v>
      </c>
      <c r="F110">
        <v>1</v>
      </c>
      <c r="G110" t="s">
        <v>4102</v>
      </c>
      <c r="H110" t="s">
        <v>192</v>
      </c>
      <c r="I110" s="11" t="str">
        <f t="shared" si="1"/>
        <v>14/01/2025</v>
      </c>
      <c r="J110">
        <f>_xlfn.XLOOKUP(I110,'Wk no''s'!D:D,'Wk no''s'!C:C,FALSE)</f>
        <v>3</v>
      </c>
    </row>
    <row r="111" spans="1:10" x14ac:dyDescent="0.25">
      <c r="A111" t="s">
        <v>496</v>
      </c>
      <c r="B111" t="s">
        <v>4103</v>
      </c>
      <c r="C111" t="s">
        <v>3944</v>
      </c>
      <c r="D111" s="1">
        <v>45674</v>
      </c>
      <c r="E111" s="1">
        <v>45672</v>
      </c>
      <c r="F111">
        <v>1</v>
      </c>
      <c r="G111" t="s">
        <v>4104</v>
      </c>
      <c r="H111" t="s">
        <v>184</v>
      </c>
      <c r="I111" s="11" t="str">
        <f t="shared" si="1"/>
        <v>15/01/2025</v>
      </c>
      <c r="J111">
        <f>_xlfn.XLOOKUP(I111,'Wk no''s'!D:D,'Wk no''s'!C:C,FALSE)</f>
        <v>3</v>
      </c>
    </row>
    <row r="112" spans="1:10" x14ac:dyDescent="0.25">
      <c r="A112" t="s">
        <v>493</v>
      </c>
      <c r="B112" t="s">
        <v>4105</v>
      </c>
      <c r="C112" t="s">
        <v>3944</v>
      </c>
      <c r="D112" s="1">
        <v>45673</v>
      </c>
      <c r="E112" s="1">
        <v>45672</v>
      </c>
      <c r="F112">
        <v>1</v>
      </c>
      <c r="G112" t="s">
        <v>4106</v>
      </c>
      <c r="H112" t="s">
        <v>184</v>
      </c>
      <c r="I112" s="11" t="str">
        <f t="shared" si="1"/>
        <v>15/01/2025</v>
      </c>
      <c r="J112">
        <f>_xlfn.XLOOKUP(I112,'Wk no''s'!D:D,'Wk no''s'!C:C,FALSE)</f>
        <v>3</v>
      </c>
    </row>
    <row r="113" spans="1:10" x14ac:dyDescent="0.25">
      <c r="A113" t="s">
        <v>490</v>
      </c>
      <c r="B113" t="s">
        <v>4107</v>
      </c>
      <c r="C113" t="s">
        <v>3939</v>
      </c>
      <c r="D113" s="1">
        <v>45667</v>
      </c>
      <c r="E113" s="1">
        <v>45670</v>
      </c>
      <c r="F113">
        <v>0</v>
      </c>
      <c r="G113" t="s">
        <v>4108</v>
      </c>
      <c r="H113" t="s">
        <v>184</v>
      </c>
      <c r="I113" s="11" t="str">
        <f t="shared" si="1"/>
        <v>13/01/2025</v>
      </c>
      <c r="J113">
        <f>_xlfn.XLOOKUP(I113,'Wk no''s'!D:D,'Wk no''s'!C:C,FALSE)</f>
        <v>3</v>
      </c>
    </row>
    <row r="114" spans="1:10" x14ac:dyDescent="0.25">
      <c r="A114" t="s">
        <v>491</v>
      </c>
      <c r="B114" t="s">
        <v>4109</v>
      </c>
      <c r="C114" t="s">
        <v>3933</v>
      </c>
      <c r="D114" s="1">
        <v>45672</v>
      </c>
      <c r="E114" s="1">
        <v>45670</v>
      </c>
      <c r="F114">
        <v>1</v>
      </c>
      <c r="G114" t="s">
        <v>4110</v>
      </c>
      <c r="H114" t="s">
        <v>184</v>
      </c>
      <c r="I114" s="11" t="str">
        <f t="shared" si="1"/>
        <v>13/01/2025</v>
      </c>
      <c r="J114">
        <f>_xlfn.XLOOKUP(I114,'Wk no''s'!D:D,'Wk no''s'!C:C,FALSE)</f>
        <v>3</v>
      </c>
    </row>
    <row r="115" spans="1:10" x14ac:dyDescent="0.25">
      <c r="A115" t="s">
        <v>494</v>
      </c>
      <c r="B115" t="s">
        <v>4111</v>
      </c>
      <c r="C115" t="s">
        <v>3944</v>
      </c>
      <c r="D115" s="1">
        <v>45673</v>
      </c>
      <c r="E115" s="1">
        <v>45673</v>
      </c>
      <c r="F115">
        <v>1</v>
      </c>
      <c r="G115" t="s">
        <v>4112</v>
      </c>
      <c r="H115" t="s">
        <v>184</v>
      </c>
      <c r="I115" s="11" t="str">
        <f t="shared" si="1"/>
        <v>16/01/2025</v>
      </c>
      <c r="J115">
        <f>_xlfn.XLOOKUP(I115,'Wk no''s'!D:D,'Wk no''s'!C:C,FALSE)</f>
        <v>3</v>
      </c>
    </row>
    <row r="116" spans="1:10" x14ac:dyDescent="0.25">
      <c r="A116" t="s">
        <v>492</v>
      </c>
      <c r="B116" t="s">
        <v>4113</v>
      </c>
      <c r="C116" t="s">
        <v>3944</v>
      </c>
      <c r="D116" s="1">
        <v>45672</v>
      </c>
      <c r="E116" s="1">
        <v>45671</v>
      </c>
      <c r="F116">
        <v>1</v>
      </c>
      <c r="G116" t="s">
        <v>4114</v>
      </c>
      <c r="H116" t="s">
        <v>184</v>
      </c>
      <c r="I116" s="11" t="str">
        <f t="shared" si="1"/>
        <v>14/01/2025</v>
      </c>
      <c r="J116">
        <f>_xlfn.XLOOKUP(I116,'Wk no''s'!D:D,'Wk no''s'!C:C,FALSE)</f>
        <v>3</v>
      </c>
    </row>
    <row r="117" spans="1:10" x14ac:dyDescent="0.25">
      <c r="A117" t="s">
        <v>497</v>
      </c>
      <c r="B117" t="s">
        <v>4115</v>
      </c>
      <c r="C117" t="s">
        <v>3944</v>
      </c>
      <c r="D117" s="1">
        <v>45679</v>
      </c>
      <c r="E117" s="1">
        <v>45674</v>
      </c>
      <c r="F117">
        <v>1</v>
      </c>
      <c r="G117" t="s">
        <v>4116</v>
      </c>
      <c r="H117" t="s">
        <v>184</v>
      </c>
      <c r="I117" s="11" t="str">
        <f t="shared" si="1"/>
        <v>17/01/2025</v>
      </c>
      <c r="J117">
        <f>_xlfn.XLOOKUP(I117,'Wk no''s'!D:D,'Wk no''s'!C:C,FALSE)</f>
        <v>3</v>
      </c>
    </row>
    <row r="118" spans="1:10" x14ac:dyDescent="0.25">
      <c r="A118" t="s">
        <v>498</v>
      </c>
      <c r="B118" t="s">
        <v>4117</v>
      </c>
      <c r="C118" t="s">
        <v>3944</v>
      </c>
      <c r="D118" s="1">
        <v>45678</v>
      </c>
      <c r="E118" s="1">
        <v>45674</v>
      </c>
      <c r="F118">
        <v>1</v>
      </c>
      <c r="G118" t="s">
        <v>4118</v>
      </c>
      <c r="H118" t="s">
        <v>184</v>
      </c>
      <c r="I118" s="11" t="str">
        <f t="shared" si="1"/>
        <v>17/01/2025</v>
      </c>
      <c r="J118">
        <f>_xlfn.XLOOKUP(I118,'Wk no''s'!D:D,'Wk no''s'!C:C,FALSE)</f>
        <v>3</v>
      </c>
    </row>
    <row r="119" spans="1:10" x14ac:dyDescent="0.25">
      <c r="A119" t="s">
        <v>489</v>
      </c>
      <c r="B119" t="s">
        <v>4119</v>
      </c>
      <c r="C119" t="s">
        <v>3933</v>
      </c>
      <c r="D119" s="1">
        <v>45666</v>
      </c>
      <c r="E119" s="1">
        <v>45674</v>
      </c>
      <c r="F119">
        <v>0</v>
      </c>
      <c r="G119" t="s">
        <v>4120</v>
      </c>
      <c r="H119" t="s">
        <v>184</v>
      </c>
      <c r="I119" s="11" t="str">
        <f t="shared" si="1"/>
        <v>17/01/2025</v>
      </c>
      <c r="J119">
        <f>_xlfn.XLOOKUP(I119,'Wk no''s'!D:D,'Wk no''s'!C:C,FALSE)</f>
        <v>3</v>
      </c>
    </row>
    <row r="120" spans="1:10" x14ac:dyDescent="0.25">
      <c r="A120" t="s">
        <v>503</v>
      </c>
      <c r="B120" t="s">
        <v>20</v>
      </c>
      <c r="C120" t="s">
        <v>3933</v>
      </c>
      <c r="D120" s="1">
        <v>45670</v>
      </c>
      <c r="E120" s="1">
        <v>45670</v>
      </c>
      <c r="F120">
        <v>1</v>
      </c>
      <c r="G120" t="s">
        <v>4121</v>
      </c>
      <c r="H120" t="s">
        <v>15</v>
      </c>
      <c r="I120" s="11" t="str">
        <f t="shared" si="1"/>
        <v>13/01/2025</v>
      </c>
      <c r="J120">
        <f>_xlfn.XLOOKUP(I120,'Wk no''s'!D:D,'Wk no''s'!C:C,FALSE)</f>
        <v>3</v>
      </c>
    </row>
    <row r="121" spans="1:10" x14ac:dyDescent="0.25">
      <c r="A121" t="s">
        <v>507</v>
      </c>
      <c r="B121" t="s">
        <v>20</v>
      </c>
      <c r="C121" t="s">
        <v>3933</v>
      </c>
      <c r="D121" s="1">
        <v>45678</v>
      </c>
      <c r="E121" s="1">
        <v>45674</v>
      </c>
      <c r="F121">
        <v>1</v>
      </c>
      <c r="G121" t="s">
        <v>4122</v>
      </c>
      <c r="H121" t="s">
        <v>15</v>
      </c>
      <c r="I121" s="11" t="str">
        <f t="shared" si="1"/>
        <v>17/01/2025</v>
      </c>
      <c r="J121">
        <f>_xlfn.XLOOKUP(I121,'Wk no''s'!D:D,'Wk no''s'!C:C,FALSE)</f>
        <v>3</v>
      </c>
    </row>
    <row r="122" spans="1:10" x14ac:dyDescent="0.25">
      <c r="A122" t="s">
        <v>502</v>
      </c>
      <c r="B122" t="s">
        <v>4123</v>
      </c>
      <c r="C122" t="s">
        <v>3933</v>
      </c>
      <c r="D122" s="1">
        <v>45671</v>
      </c>
      <c r="E122" s="1">
        <v>45672</v>
      </c>
      <c r="F122">
        <v>0</v>
      </c>
      <c r="G122" t="s">
        <v>4124</v>
      </c>
      <c r="H122" t="s">
        <v>15</v>
      </c>
      <c r="I122" s="11" t="str">
        <f t="shared" si="1"/>
        <v>15/01/2025</v>
      </c>
      <c r="J122">
        <f>_xlfn.XLOOKUP(I122,'Wk no''s'!D:D,'Wk no''s'!C:C,FALSE)</f>
        <v>3</v>
      </c>
    </row>
    <row r="123" spans="1:10" x14ac:dyDescent="0.25">
      <c r="A123" t="s">
        <v>505</v>
      </c>
      <c r="B123" t="s">
        <v>4125</v>
      </c>
      <c r="C123" t="s">
        <v>205</v>
      </c>
      <c r="D123" s="1">
        <v>45672</v>
      </c>
      <c r="E123" s="1">
        <v>45670</v>
      </c>
      <c r="F123">
        <v>1</v>
      </c>
      <c r="G123" t="s">
        <v>4126</v>
      </c>
      <c r="H123" t="s">
        <v>15</v>
      </c>
      <c r="I123" s="11" t="str">
        <f t="shared" si="1"/>
        <v>13/01/2025</v>
      </c>
      <c r="J123">
        <f>_xlfn.XLOOKUP(I123,'Wk no''s'!D:D,'Wk no''s'!C:C,FALSE)</f>
        <v>3</v>
      </c>
    </row>
    <row r="124" spans="1:10" x14ac:dyDescent="0.25">
      <c r="A124" t="s">
        <v>504</v>
      </c>
      <c r="B124" t="s">
        <v>4127</v>
      </c>
      <c r="C124" t="s">
        <v>3933</v>
      </c>
      <c r="D124" s="1">
        <v>45671</v>
      </c>
      <c r="E124" s="1">
        <v>45672</v>
      </c>
      <c r="F124">
        <v>0</v>
      </c>
      <c r="G124" t="s">
        <v>4128</v>
      </c>
      <c r="H124" t="s">
        <v>15</v>
      </c>
      <c r="I124" s="11" t="str">
        <f t="shared" si="1"/>
        <v>15/01/2025</v>
      </c>
      <c r="J124">
        <f>_xlfn.XLOOKUP(I124,'Wk no''s'!D:D,'Wk no''s'!C:C,FALSE)</f>
        <v>3</v>
      </c>
    </row>
    <row r="125" spans="1:10" x14ac:dyDescent="0.25">
      <c r="A125" t="s">
        <v>662</v>
      </c>
      <c r="B125" t="s">
        <v>4129</v>
      </c>
      <c r="C125" t="s">
        <v>3957</v>
      </c>
      <c r="D125" s="1">
        <v>45678</v>
      </c>
      <c r="E125" s="1">
        <v>45674</v>
      </c>
      <c r="F125">
        <v>1</v>
      </c>
      <c r="G125" t="s">
        <v>4130</v>
      </c>
      <c r="H125" t="s">
        <v>2</v>
      </c>
      <c r="I125" s="11" t="str">
        <f t="shared" si="1"/>
        <v>17/01/2025</v>
      </c>
      <c r="J125">
        <f>_xlfn.XLOOKUP(I125,'Wk no''s'!D:D,'Wk no''s'!C:C,FALSE)</f>
        <v>3</v>
      </c>
    </row>
    <row r="126" spans="1:10" x14ac:dyDescent="0.25">
      <c r="A126" t="s">
        <v>514</v>
      </c>
      <c r="B126" t="s">
        <v>25</v>
      </c>
      <c r="C126" t="s">
        <v>3954</v>
      </c>
      <c r="D126" s="1">
        <v>45667</v>
      </c>
      <c r="E126" s="1">
        <v>45670</v>
      </c>
      <c r="F126">
        <v>0</v>
      </c>
      <c r="G126" t="s">
        <v>4131</v>
      </c>
      <c r="H126" t="s">
        <v>2</v>
      </c>
      <c r="I126" s="11" t="str">
        <f t="shared" si="1"/>
        <v>13/01/2025</v>
      </c>
      <c r="J126">
        <f>_xlfn.XLOOKUP(I126,'Wk no''s'!D:D,'Wk no''s'!C:C,FALSE)</f>
        <v>3</v>
      </c>
    </row>
    <row r="127" spans="1:10" x14ac:dyDescent="0.25">
      <c r="A127" t="s">
        <v>627</v>
      </c>
      <c r="B127" t="s">
        <v>218</v>
      </c>
      <c r="C127" t="s">
        <v>3957</v>
      </c>
      <c r="D127" s="1">
        <v>45678</v>
      </c>
      <c r="E127" s="1">
        <v>45674</v>
      </c>
      <c r="F127">
        <v>1</v>
      </c>
      <c r="G127" t="s">
        <v>4132</v>
      </c>
      <c r="H127" t="s">
        <v>2</v>
      </c>
      <c r="I127" s="11" t="str">
        <f t="shared" si="1"/>
        <v>17/01/2025</v>
      </c>
      <c r="J127">
        <f>_xlfn.XLOOKUP(I127,'Wk no''s'!D:D,'Wk no''s'!C:C,FALSE)</f>
        <v>3</v>
      </c>
    </row>
    <row r="128" spans="1:10" x14ac:dyDescent="0.25">
      <c r="A128" t="s">
        <v>516</v>
      </c>
      <c r="B128" t="s">
        <v>3956</v>
      </c>
      <c r="C128" t="s">
        <v>3957</v>
      </c>
      <c r="D128" s="1">
        <v>45666</v>
      </c>
      <c r="E128" s="1">
        <v>45674</v>
      </c>
      <c r="F128">
        <v>0</v>
      </c>
      <c r="G128" t="s">
        <v>4133</v>
      </c>
      <c r="H128" t="s">
        <v>2</v>
      </c>
      <c r="I128" s="11" t="str">
        <f t="shared" si="1"/>
        <v>17/01/2025</v>
      </c>
      <c r="J128">
        <f>_xlfn.XLOOKUP(I128,'Wk no''s'!D:D,'Wk no''s'!C:C,FALSE)</f>
        <v>3</v>
      </c>
    </row>
    <row r="129" spans="1:10" x14ac:dyDescent="0.25">
      <c r="A129" t="s">
        <v>568</v>
      </c>
      <c r="B129" t="s">
        <v>4134</v>
      </c>
      <c r="C129" t="s">
        <v>3954</v>
      </c>
      <c r="D129" s="1">
        <v>45672</v>
      </c>
      <c r="E129" s="1">
        <v>45671</v>
      </c>
      <c r="F129">
        <v>1</v>
      </c>
      <c r="G129" t="s">
        <v>4135</v>
      </c>
      <c r="H129" t="s">
        <v>2</v>
      </c>
      <c r="I129" s="11" t="str">
        <f t="shared" si="1"/>
        <v>14/01/2025</v>
      </c>
      <c r="J129">
        <f>_xlfn.XLOOKUP(I129,'Wk no''s'!D:D,'Wk no''s'!C:C,FALSE)</f>
        <v>3</v>
      </c>
    </row>
    <row r="130" spans="1:10" x14ac:dyDescent="0.25">
      <c r="A130" t="s">
        <v>540</v>
      </c>
      <c r="B130" t="s">
        <v>4136</v>
      </c>
      <c r="C130" t="s">
        <v>4008</v>
      </c>
      <c r="D130" s="1">
        <v>45672</v>
      </c>
      <c r="E130" s="1">
        <v>45671</v>
      </c>
      <c r="F130">
        <v>1</v>
      </c>
      <c r="G130" t="s">
        <v>4137</v>
      </c>
      <c r="H130" t="s">
        <v>2</v>
      </c>
      <c r="I130" s="11" t="str">
        <f t="shared" ref="I130:I193" si="2">LEFT(G130,10)</f>
        <v>14/01/2025</v>
      </c>
      <c r="J130">
        <f>_xlfn.XLOOKUP(I130,'Wk no''s'!D:D,'Wk no''s'!C:C,FALSE)</f>
        <v>3</v>
      </c>
    </row>
    <row r="131" spans="1:10" x14ac:dyDescent="0.25">
      <c r="A131" t="s">
        <v>544</v>
      </c>
      <c r="B131" t="s">
        <v>4138</v>
      </c>
      <c r="C131" t="s">
        <v>4008</v>
      </c>
      <c r="D131" s="1">
        <v>45672</v>
      </c>
      <c r="E131" s="1">
        <v>45672</v>
      </c>
      <c r="F131">
        <v>1</v>
      </c>
      <c r="G131" t="s">
        <v>4139</v>
      </c>
      <c r="H131" t="s">
        <v>2</v>
      </c>
      <c r="I131" s="11" t="str">
        <f t="shared" si="2"/>
        <v>15/01/2025</v>
      </c>
      <c r="J131">
        <f>_xlfn.XLOOKUP(I131,'Wk no''s'!D:D,'Wk no''s'!C:C,FALSE)</f>
        <v>3</v>
      </c>
    </row>
    <row r="132" spans="1:10" x14ac:dyDescent="0.25">
      <c r="A132" t="s">
        <v>592</v>
      </c>
      <c r="B132" t="s">
        <v>3963</v>
      </c>
      <c r="C132" t="s">
        <v>3957</v>
      </c>
      <c r="D132" s="1">
        <v>45673</v>
      </c>
      <c r="E132" s="1">
        <v>45672</v>
      </c>
      <c r="F132">
        <v>1</v>
      </c>
      <c r="G132" t="s">
        <v>4140</v>
      </c>
      <c r="H132" t="s">
        <v>2</v>
      </c>
      <c r="I132" s="11" t="str">
        <f t="shared" si="2"/>
        <v>15/01/2025</v>
      </c>
      <c r="J132">
        <f>_xlfn.XLOOKUP(I132,'Wk no''s'!D:D,'Wk no''s'!C:C,FALSE)</f>
        <v>3</v>
      </c>
    </row>
    <row r="133" spans="1:10" x14ac:dyDescent="0.25">
      <c r="A133" t="s">
        <v>539</v>
      </c>
      <c r="B133" t="s">
        <v>110</v>
      </c>
      <c r="C133" t="s">
        <v>4008</v>
      </c>
      <c r="D133" s="1">
        <v>45672</v>
      </c>
      <c r="E133" s="1">
        <v>45673</v>
      </c>
      <c r="F133">
        <v>0</v>
      </c>
      <c r="G133" t="s">
        <v>4141</v>
      </c>
      <c r="H133" t="s">
        <v>2</v>
      </c>
      <c r="I133" s="11" t="str">
        <f t="shared" si="2"/>
        <v>16/01/2025</v>
      </c>
      <c r="J133">
        <f>_xlfn.XLOOKUP(I133,'Wk no''s'!D:D,'Wk no''s'!C:C,FALSE)</f>
        <v>3</v>
      </c>
    </row>
    <row r="134" spans="1:10" x14ac:dyDescent="0.25">
      <c r="A134" t="s">
        <v>657</v>
      </c>
      <c r="B134" t="s">
        <v>110</v>
      </c>
      <c r="C134" t="s">
        <v>4008</v>
      </c>
      <c r="D134" s="1">
        <v>45677</v>
      </c>
      <c r="E134" s="1">
        <v>45674</v>
      </c>
      <c r="F134">
        <v>1</v>
      </c>
      <c r="G134" t="s">
        <v>4142</v>
      </c>
      <c r="H134" t="s">
        <v>2</v>
      </c>
      <c r="I134" s="11" t="str">
        <f t="shared" si="2"/>
        <v>17/01/2025</v>
      </c>
      <c r="J134">
        <f>_xlfn.XLOOKUP(I134,'Wk no''s'!D:D,'Wk no''s'!C:C,FALSE)</f>
        <v>3</v>
      </c>
    </row>
    <row r="135" spans="1:10" x14ac:dyDescent="0.25">
      <c r="A135" t="s">
        <v>518</v>
      </c>
      <c r="B135" t="s">
        <v>4143</v>
      </c>
      <c r="C135" t="s">
        <v>3957</v>
      </c>
      <c r="D135" s="1">
        <v>45670</v>
      </c>
      <c r="E135" s="1">
        <v>45670</v>
      </c>
      <c r="F135">
        <v>1</v>
      </c>
      <c r="G135" t="s">
        <v>4144</v>
      </c>
      <c r="H135" t="s">
        <v>2</v>
      </c>
      <c r="I135" s="11" t="str">
        <f t="shared" si="2"/>
        <v>13/01/2025</v>
      </c>
      <c r="J135">
        <f>_xlfn.XLOOKUP(I135,'Wk no''s'!D:D,'Wk no''s'!C:C,FALSE)</f>
        <v>3</v>
      </c>
    </row>
    <row r="136" spans="1:10" x14ac:dyDescent="0.25">
      <c r="A136" t="s">
        <v>542</v>
      </c>
      <c r="B136" t="s">
        <v>4145</v>
      </c>
      <c r="C136" t="s">
        <v>3954</v>
      </c>
      <c r="D136" s="1">
        <v>45672</v>
      </c>
      <c r="E136" s="1">
        <v>45671</v>
      </c>
      <c r="F136">
        <v>1</v>
      </c>
      <c r="G136" t="s">
        <v>4146</v>
      </c>
      <c r="H136" t="s">
        <v>2</v>
      </c>
      <c r="I136" s="11" t="str">
        <f t="shared" si="2"/>
        <v>14/01/2025</v>
      </c>
      <c r="J136">
        <f>_xlfn.XLOOKUP(I136,'Wk no''s'!D:D,'Wk no''s'!C:C,FALSE)</f>
        <v>3</v>
      </c>
    </row>
    <row r="137" spans="1:10" x14ac:dyDescent="0.25">
      <c r="A137" t="s">
        <v>560</v>
      </c>
      <c r="B137" t="s">
        <v>3967</v>
      </c>
      <c r="C137" t="s">
        <v>3954</v>
      </c>
      <c r="D137" s="1">
        <v>45672</v>
      </c>
      <c r="E137" s="1">
        <v>45670</v>
      </c>
      <c r="F137">
        <v>1</v>
      </c>
      <c r="G137" t="s">
        <v>4147</v>
      </c>
      <c r="H137" t="s">
        <v>2</v>
      </c>
      <c r="I137" s="11" t="str">
        <f t="shared" si="2"/>
        <v>13/01/2025</v>
      </c>
      <c r="J137">
        <f>_xlfn.XLOOKUP(I137,'Wk no''s'!D:D,'Wk no''s'!C:C,FALSE)</f>
        <v>3</v>
      </c>
    </row>
    <row r="138" spans="1:10" x14ac:dyDescent="0.25">
      <c r="A138" t="s">
        <v>668</v>
      </c>
      <c r="B138" t="s">
        <v>4148</v>
      </c>
      <c r="C138" t="s">
        <v>3954</v>
      </c>
      <c r="D138" s="1">
        <v>45677</v>
      </c>
      <c r="E138" s="1">
        <v>45674</v>
      </c>
      <c r="F138">
        <v>1</v>
      </c>
      <c r="G138" t="s">
        <v>4149</v>
      </c>
      <c r="H138" t="s">
        <v>2</v>
      </c>
      <c r="I138" s="11" t="str">
        <f t="shared" si="2"/>
        <v>17/01/2025</v>
      </c>
      <c r="J138">
        <f>_xlfn.XLOOKUP(I138,'Wk no''s'!D:D,'Wk no''s'!C:C,FALSE)</f>
        <v>3</v>
      </c>
    </row>
    <row r="139" spans="1:10" x14ac:dyDescent="0.25">
      <c r="A139" t="s">
        <v>623</v>
      </c>
      <c r="B139" t="s">
        <v>4150</v>
      </c>
      <c r="C139" t="s">
        <v>3954</v>
      </c>
      <c r="D139" s="1">
        <v>45674</v>
      </c>
      <c r="E139" s="1">
        <v>45673</v>
      </c>
      <c r="F139">
        <v>1</v>
      </c>
      <c r="G139" t="s">
        <v>4151</v>
      </c>
      <c r="H139" t="s">
        <v>2</v>
      </c>
      <c r="I139" s="11" t="str">
        <f t="shared" si="2"/>
        <v>16/01/2025</v>
      </c>
      <c r="J139">
        <f>_xlfn.XLOOKUP(I139,'Wk no''s'!D:D,'Wk no''s'!C:C,FALSE)</f>
        <v>3</v>
      </c>
    </row>
    <row r="140" spans="1:10" x14ac:dyDescent="0.25">
      <c r="A140" t="s">
        <v>664</v>
      </c>
      <c r="B140" t="s">
        <v>4152</v>
      </c>
      <c r="C140" t="s">
        <v>3954</v>
      </c>
      <c r="D140" s="1">
        <v>45679</v>
      </c>
      <c r="E140" s="1">
        <v>45674</v>
      </c>
      <c r="F140">
        <v>1</v>
      </c>
      <c r="G140" t="s">
        <v>4153</v>
      </c>
      <c r="H140" t="s">
        <v>2</v>
      </c>
      <c r="I140" s="11" t="str">
        <f t="shared" si="2"/>
        <v>17/01/2025</v>
      </c>
      <c r="J140">
        <f>_xlfn.XLOOKUP(I140,'Wk no''s'!D:D,'Wk no''s'!C:C,FALSE)</f>
        <v>3</v>
      </c>
    </row>
    <row r="141" spans="1:10" x14ac:dyDescent="0.25">
      <c r="A141" t="s">
        <v>632</v>
      </c>
      <c r="B141" t="s">
        <v>4154</v>
      </c>
      <c r="C141" t="s">
        <v>3954</v>
      </c>
      <c r="D141" s="1">
        <v>45674</v>
      </c>
      <c r="E141" s="1">
        <v>45673</v>
      </c>
      <c r="F141">
        <v>1</v>
      </c>
      <c r="G141" t="s">
        <v>4155</v>
      </c>
      <c r="H141" t="s">
        <v>2</v>
      </c>
      <c r="I141" s="11" t="str">
        <f t="shared" si="2"/>
        <v>16/01/2025</v>
      </c>
      <c r="J141">
        <f>_xlfn.XLOOKUP(I141,'Wk no''s'!D:D,'Wk no''s'!C:C,FALSE)</f>
        <v>3</v>
      </c>
    </row>
    <row r="142" spans="1:10" x14ac:dyDescent="0.25">
      <c r="A142" t="s">
        <v>536</v>
      </c>
      <c r="B142" t="s">
        <v>4156</v>
      </c>
      <c r="C142" t="s">
        <v>3954</v>
      </c>
      <c r="D142" s="1">
        <v>45671</v>
      </c>
      <c r="E142" s="1">
        <v>45670</v>
      </c>
      <c r="F142">
        <v>1</v>
      </c>
      <c r="G142" t="s">
        <v>4157</v>
      </c>
      <c r="H142" t="s">
        <v>2</v>
      </c>
      <c r="I142" s="11" t="str">
        <f t="shared" si="2"/>
        <v>13/01/2025</v>
      </c>
      <c r="J142">
        <f>_xlfn.XLOOKUP(I142,'Wk no''s'!D:D,'Wk no''s'!C:C,FALSE)</f>
        <v>3</v>
      </c>
    </row>
    <row r="143" spans="1:10" x14ac:dyDescent="0.25">
      <c r="A143" t="s">
        <v>666</v>
      </c>
      <c r="B143" t="s">
        <v>4158</v>
      </c>
      <c r="C143" t="s">
        <v>4008</v>
      </c>
      <c r="D143" s="1">
        <v>45677</v>
      </c>
      <c r="E143" s="1">
        <v>45674</v>
      </c>
      <c r="F143">
        <v>1</v>
      </c>
      <c r="G143" t="s">
        <v>4160</v>
      </c>
      <c r="H143" t="s">
        <v>2</v>
      </c>
      <c r="I143" s="11" t="str">
        <f t="shared" si="2"/>
        <v>17/01/2025</v>
      </c>
      <c r="J143">
        <f>_xlfn.XLOOKUP(I143,'Wk no''s'!D:D,'Wk no''s'!C:C,FALSE)</f>
        <v>3</v>
      </c>
    </row>
    <row r="144" spans="1:10" x14ac:dyDescent="0.25">
      <c r="A144" t="s">
        <v>624</v>
      </c>
      <c r="B144" t="s">
        <v>4158</v>
      </c>
      <c r="C144" t="s">
        <v>4008</v>
      </c>
      <c r="D144" s="1">
        <v>45673</v>
      </c>
      <c r="E144" s="1">
        <v>45673</v>
      </c>
      <c r="F144">
        <v>1</v>
      </c>
      <c r="G144" t="s">
        <v>4159</v>
      </c>
      <c r="H144" t="s">
        <v>2</v>
      </c>
      <c r="I144" s="11" t="str">
        <f t="shared" si="2"/>
        <v>16/01/2025</v>
      </c>
      <c r="J144">
        <f>_xlfn.XLOOKUP(I144,'Wk no''s'!D:D,'Wk no''s'!C:C,FALSE)</f>
        <v>3</v>
      </c>
    </row>
    <row r="145" spans="1:10" x14ac:dyDescent="0.25">
      <c r="A145" t="s">
        <v>534</v>
      </c>
      <c r="B145" t="s">
        <v>4161</v>
      </c>
      <c r="C145" t="s">
        <v>4008</v>
      </c>
      <c r="D145" s="1">
        <v>45673</v>
      </c>
      <c r="E145" s="1">
        <v>45674</v>
      </c>
      <c r="F145">
        <v>0</v>
      </c>
      <c r="G145" t="s">
        <v>4162</v>
      </c>
      <c r="H145" t="s">
        <v>2</v>
      </c>
      <c r="I145" s="11" t="str">
        <f t="shared" si="2"/>
        <v>17/01/2025</v>
      </c>
      <c r="J145">
        <f>_xlfn.XLOOKUP(I145,'Wk no''s'!D:D,'Wk no''s'!C:C,FALSE)</f>
        <v>3</v>
      </c>
    </row>
    <row r="146" spans="1:10" x14ac:dyDescent="0.25">
      <c r="A146" t="s">
        <v>628</v>
      </c>
      <c r="B146" t="s">
        <v>196</v>
      </c>
      <c r="C146" t="s">
        <v>3954</v>
      </c>
      <c r="D146" s="1">
        <v>45674</v>
      </c>
      <c r="E146" s="1">
        <v>45673</v>
      </c>
      <c r="F146">
        <v>1</v>
      </c>
      <c r="G146" t="s">
        <v>4163</v>
      </c>
      <c r="H146" t="s">
        <v>2</v>
      </c>
      <c r="I146" s="11" t="str">
        <f t="shared" si="2"/>
        <v>16/01/2025</v>
      </c>
      <c r="J146">
        <f>_xlfn.XLOOKUP(I146,'Wk no''s'!D:D,'Wk no''s'!C:C,FALSE)</f>
        <v>3</v>
      </c>
    </row>
    <row r="147" spans="1:10" x14ac:dyDescent="0.25">
      <c r="A147" t="s">
        <v>530</v>
      </c>
      <c r="B147" t="s">
        <v>4164</v>
      </c>
      <c r="C147" t="s">
        <v>3957</v>
      </c>
      <c r="D147" s="1">
        <v>45672</v>
      </c>
      <c r="E147" s="1">
        <v>45671</v>
      </c>
      <c r="F147">
        <v>1</v>
      </c>
      <c r="G147" t="s">
        <v>4165</v>
      </c>
      <c r="H147" t="s">
        <v>2</v>
      </c>
      <c r="I147" s="11" t="str">
        <f t="shared" si="2"/>
        <v>14/01/2025</v>
      </c>
      <c r="J147">
        <f>_xlfn.XLOOKUP(I147,'Wk no''s'!D:D,'Wk no''s'!C:C,FALSE)</f>
        <v>3</v>
      </c>
    </row>
    <row r="148" spans="1:10" x14ac:dyDescent="0.25">
      <c r="A148" t="s">
        <v>543</v>
      </c>
      <c r="B148" t="s">
        <v>4166</v>
      </c>
      <c r="C148" t="s">
        <v>3954</v>
      </c>
      <c r="D148" s="1">
        <v>45671</v>
      </c>
      <c r="E148" s="1">
        <v>45670</v>
      </c>
      <c r="F148">
        <v>1</v>
      </c>
      <c r="G148" t="s">
        <v>4167</v>
      </c>
      <c r="H148" t="s">
        <v>2</v>
      </c>
      <c r="I148" s="11" t="str">
        <f t="shared" si="2"/>
        <v>13/01/2025</v>
      </c>
      <c r="J148">
        <f>_xlfn.XLOOKUP(I148,'Wk no''s'!D:D,'Wk no''s'!C:C,FALSE)</f>
        <v>3</v>
      </c>
    </row>
    <row r="149" spans="1:10" x14ac:dyDescent="0.25">
      <c r="A149" t="s">
        <v>606</v>
      </c>
      <c r="B149" t="s">
        <v>4168</v>
      </c>
      <c r="C149" t="s">
        <v>4008</v>
      </c>
      <c r="D149" s="1">
        <v>45673</v>
      </c>
      <c r="E149" s="1">
        <v>45672</v>
      </c>
      <c r="F149">
        <v>1</v>
      </c>
      <c r="G149" t="s">
        <v>4169</v>
      </c>
      <c r="H149" t="s">
        <v>2</v>
      </c>
      <c r="I149" s="11" t="str">
        <f t="shared" si="2"/>
        <v>15/01/2025</v>
      </c>
      <c r="J149">
        <f>_xlfn.XLOOKUP(I149,'Wk no''s'!D:D,'Wk no''s'!C:C,FALSE)</f>
        <v>3</v>
      </c>
    </row>
    <row r="150" spans="1:10" x14ac:dyDescent="0.25">
      <c r="A150" t="s">
        <v>576</v>
      </c>
      <c r="B150" t="s">
        <v>195</v>
      </c>
      <c r="C150" t="s">
        <v>4008</v>
      </c>
      <c r="D150" s="1">
        <v>45673</v>
      </c>
      <c r="E150" s="1">
        <v>45672</v>
      </c>
      <c r="F150">
        <v>1</v>
      </c>
      <c r="G150" t="s">
        <v>4170</v>
      </c>
      <c r="H150" t="s">
        <v>2</v>
      </c>
      <c r="I150" s="11" t="str">
        <f t="shared" si="2"/>
        <v>15/01/2025</v>
      </c>
      <c r="J150">
        <f>_xlfn.XLOOKUP(I150,'Wk no''s'!D:D,'Wk no''s'!C:C,FALSE)</f>
        <v>3</v>
      </c>
    </row>
    <row r="151" spans="1:10" x14ac:dyDescent="0.25">
      <c r="A151" t="s">
        <v>526</v>
      </c>
      <c r="B151" t="s">
        <v>4171</v>
      </c>
      <c r="C151" t="s">
        <v>3957</v>
      </c>
      <c r="D151" s="1">
        <v>45671</v>
      </c>
      <c r="E151" s="1">
        <v>45671</v>
      </c>
      <c r="F151">
        <v>1</v>
      </c>
      <c r="G151" t="s">
        <v>4172</v>
      </c>
      <c r="H151" t="s">
        <v>2</v>
      </c>
      <c r="I151" s="11" t="str">
        <f t="shared" si="2"/>
        <v>14/01/2025</v>
      </c>
      <c r="J151">
        <f>_xlfn.XLOOKUP(I151,'Wk no''s'!D:D,'Wk no''s'!C:C,FALSE)</f>
        <v>3</v>
      </c>
    </row>
    <row r="152" spans="1:10" x14ac:dyDescent="0.25">
      <c r="A152" t="s">
        <v>520</v>
      </c>
      <c r="B152" t="s">
        <v>4173</v>
      </c>
      <c r="C152" t="s">
        <v>3954</v>
      </c>
      <c r="D152" s="1">
        <v>45667</v>
      </c>
      <c r="E152" s="1">
        <v>45672</v>
      </c>
      <c r="F152">
        <v>0</v>
      </c>
      <c r="G152" t="s">
        <v>4174</v>
      </c>
      <c r="H152" t="s">
        <v>2</v>
      </c>
      <c r="I152" s="11" t="str">
        <f t="shared" si="2"/>
        <v>15/01/2025</v>
      </c>
      <c r="J152">
        <f>_xlfn.XLOOKUP(I152,'Wk no''s'!D:D,'Wk no''s'!C:C,FALSE)</f>
        <v>3</v>
      </c>
    </row>
    <row r="153" spans="1:10" x14ac:dyDescent="0.25">
      <c r="A153" t="s">
        <v>573</v>
      </c>
      <c r="B153" t="s">
        <v>11169</v>
      </c>
      <c r="C153" t="s">
        <v>3957</v>
      </c>
      <c r="D153" s="1">
        <v>45672</v>
      </c>
      <c r="E153" s="1">
        <v>45674</v>
      </c>
      <c r="F153">
        <v>0</v>
      </c>
      <c r="G153" t="s">
        <v>4175</v>
      </c>
      <c r="H153" t="s">
        <v>2</v>
      </c>
      <c r="I153" s="11" t="str">
        <f t="shared" si="2"/>
        <v>17/01/2025</v>
      </c>
      <c r="J153">
        <f>_xlfn.XLOOKUP(I153,'Wk no''s'!D:D,'Wk no''s'!C:C,FALSE)</f>
        <v>3</v>
      </c>
    </row>
    <row r="154" spans="1:10" x14ac:dyDescent="0.25">
      <c r="A154" t="s">
        <v>564</v>
      </c>
      <c r="B154" t="s">
        <v>3995</v>
      </c>
      <c r="C154" t="s">
        <v>3957</v>
      </c>
      <c r="D154" s="1">
        <v>45672</v>
      </c>
      <c r="E154" s="1">
        <v>45672</v>
      </c>
      <c r="F154">
        <v>1</v>
      </c>
      <c r="G154" t="s">
        <v>4176</v>
      </c>
      <c r="H154" t="s">
        <v>2</v>
      </c>
      <c r="I154" s="11" t="str">
        <f t="shared" si="2"/>
        <v>15/01/2025</v>
      </c>
      <c r="J154">
        <f>_xlfn.XLOOKUP(I154,'Wk no''s'!D:D,'Wk no''s'!C:C,FALSE)</f>
        <v>3</v>
      </c>
    </row>
    <row r="155" spans="1:10" x14ac:dyDescent="0.25">
      <c r="A155" t="s">
        <v>658</v>
      </c>
      <c r="B155" t="s">
        <v>4177</v>
      </c>
      <c r="C155" t="s">
        <v>3957</v>
      </c>
      <c r="D155" s="1">
        <v>45677</v>
      </c>
      <c r="E155" s="1">
        <v>45674</v>
      </c>
      <c r="F155">
        <v>1</v>
      </c>
      <c r="G155" t="s">
        <v>4153</v>
      </c>
      <c r="H155" t="s">
        <v>2</v>
      </c>
      <c r="I155" s="11" t="str">
        <f t="shared" si="2"/>
        <v>17/01/2025</v>
      </c>
      <c r="J155">
        <f>_xlfn.XLOOKUP(I155,'Wk no''s'!D:D,'Wk no''s'!C:C,FALSE)</f>
        <v>3</v>
      </c>
    </row>
    <row r="156" spans="1:10" x14ac:dyDescent="0.25">
      <c r="A156" t="s">
        <v>549</v>
      </c>
      <c r="B156" t="s">
        <v>4178</v>
      </c>
      <c r="C156" t="s">
        <v>3954</v>
      </c>
      <c r="D156" s="1">
        <v>45671</v>
      </c>
      <c r="E156" s="1">
        <v>45670</v>
      </c>
      <c r="F156">
        <v>1</v>
      </c>
      <c r="G156" t="s">
        <v>4179</v>
      </c>
      <c r="H156" t="s">
        <v>2</v>
      </c>
      <c r="I156" s="11" t="str">
        <f t="shared" si="2"/>
        <v>13/01/2025</v>
      </c>
      <c r="J156">
        <f>_xlfn.XLOOKUP(I156,'Wk no''s'!D:D,'Wk no''s'!C:C,FALSE)</f>
        <v>3</v>
      </c>
    </row>
    <row r="157" spans="1:10" x14ac:dyDescent="0.25">
      <c r="A157" t="s">
        <v>523</v>
      </c>
      <c r="B157" t="s">
        <v>4180</v>
      </c>
      <c r="C157" t="s">
        <v>3957</v>
      </c>
      <c r="D157" s="1">
        <v>45670</v>
      </c>
      <c r="E157" s="1">
        <v>45670</v>
      </c>
      <c r="F157">
        <v>1</v>
      </c>
      <c r="G157" t="s">
        <v>4181</v>
      </c>
      <c r="H157" t="s">
        <v>2</v>
      </c>
      <c r="I157" s="11" t="str">
        <f t="shared" si="2"/>
        <v>13/01/2025</v>
      </c>
      <c r="J157">
        <f>_xlfn.XLOOKUP(I157,'Wk no''s'!D:D,'Wk no''s'!C:C,FALSE)</f>
        <v>3</v>
      </c>
    </row>
    <row r="158" spans="1:10" x14ac:dyDescent="0.25">
      <c r="A158" t="s">
        <v>610</v>
      </c>
      <c r="B158" t="s">
        <v>4180</v>
      </c>
      <c r="C158" t="s">
        <v>4008</v>
      </c>
      <c r="D158" s="1">
        <v>45674</v>
      </c>
      <c r="E158" s="1">
        <v>45672</v>
      </c>
      <c r="F158">
        <v>1</v>
      </c>
      <c r="G158" t="s">
        <v>4183</v>
      </c>
      <c r="H158" t="s">
        <v>2</v>
      </c>
      <c r="I158" s="11" t="str">
        <f t="shared" si="2"/>
        <v>15/01/2025</v>
      </c>
      <c r="J158">
        <f>_xlfn.XLOOKUP(I158,'Wk no''s'!D:D,'Wk no''s'!C:C,FALSE)</f>
        <v>3</v>
      </c>
    </row>
    <row r="159" spans="1:10" x14ac:dyDescent="0.25">
      <c r="A159" t="s">
        <v>591</v>
      </c>
      <c r="B159" t="s">
        <v>4180</v>
      </c>
      <c r="C159" t="s">
        <v>4008</v>
      </c>
      <c r="D159" s="1">
        <v>45674</v>
      </c>
      <c r="E159" s="1">
        <v>45672</v>
      </c>
      <c r="F159">
        <v>1</v>
      </c>
      <c r="G159" t="s">
        <v>4182</v>
      </c>
      <c r="H159" t="s">
        <v>2</v>
      </c>
      <c r="I159" s="11" t="str">
        <f t="shared" si="2"/>
        <v>15/01/2025</v>
      </c>
      <c r="J159">
        <f>_xlfn.XLOOKUP(I159,'Wk no''s'!D:D,'Wk no''s'!C:C,FALSE)</f>
        <v>3</v>
      </c>
    </row>
    <row r="160" spans="1:10" x14ac:dyDescent="0.25">
      <c r="A160" t="s">
        <v>618</v>
      </c>
      <c r="B160" t="s">
        <v>4000</v>
      </c>
      <c r="C160" t="s">
        <v>3954</v>
      </c>
      <c r="D160" s="1">
        <v>45673</v>
      </c>
      <c r="E160" s="1">
        <v>45672</v>
      </c>
      <c r="F160">
        <v>1</v>
      </c>
      <c r="G160" t="s">
        <v>4128</v>
      </c>
      <c r="H160" t="s">
        <v>2</v>
      </c>
      <c r="I160" s="11" t="str">
        <f t="shared" si="2"/>
        <v>15/01/2025</v>
      </c>
      <c r="J160">
        <f>_xlfn.XLOOKUP(I160,'Wk no''s'!D:D,'Wk no''s'!C:C,FALSE)</f>
        <v>3</v>
      </c>
    </row>
    <row r="161" spans="1:10" x14ac:dyDescent="0.25">
      <c r="A161" t="s">
        <v>593</v>
      </c>
      <c r="B161" t="s">
        <v>4002</v>
      </c>
      <c r="C161" t="s">
        <v>3954</v>
      </c>
      <c r="D161" s="1">
        <v>45677</v>
      </c>
      <c r="E161" s="1">
        <v>45672</v>
      </c>
      <c r="F161">
        <v>1</v>
      </c>
      <c r="G161" t="s">
        <v>4184</v>
      </c>
      <c r="H161" t="s">
        <v>2</v>
      </c>
      <c r="I161" s="11" t="str">
        <f t="shared" si="2"/>
        <v>15/01/2025</v>
      </c>
      <c r="J161">
        <f>_xlfn.XLOOKUP(I161,'Wk no''s'!D:D,'Wk no''s'!C:C,FALSE)</f>
        <v>3</v>
      </c>
    </row>
    <row r="162" spans="1:10" x14ac:dyDescent="0.25">
      <c r="A162" t="s">
        <v>538</v>
      </c>
      <c r="B162" t="s">
        <v>4004</v>
      </c>
      <c r="C162" t="s">
        <v>3954</v>
      </c>
      <c r="D162" s="1">
        <v>45671</v>
      </c>
      <c r="E162" s="1">
        <v>45670</v>
      </c>
      <c r="F162">
        <v>1</v>
      </c>
      <c r="G162" t="s">
        <v>4185</v>
      </c>
      <c r="H162" t="s">
        <v>2</v>
      </c>
      <c r="I162" s="11" t="str">
        <f t="shared" si="2"/>
        <v>13/01/2025</v>
      </c>
      <c r="J162">
        <f>_xlfn.XLOOKUP(I162,'Wk no''s'!D:D,'Wk no''s'!C:C,FALSE)</f>
        <v>3</v>
      </c>
    </row>
    <row r="163" spans="1:10" x14ac:dyDescent="0.25">
      <c r="A163" t="s">
        <v>554</v>
      </c>
      <c r="B163" t="s">
        <v>186</v>
      </c>
      <c r="C163" t="s">
        <v>4008</v>
      </c>
      <c r="D163" s="1">
        <v>45673</v>
      </c>
      <c r="E163" s="1">
        <v>45671</v>
      </c>
      <c r="F163">
        <v>1</v>
      </c>
      <c r="G163" t="s">
        <v>4186</v>
      </c>
      <c r="H163" t="s">
        <v>2</v>
      </c>
      <c r="I163" s="11" t="str">
        <f t="shared" si="2"/>
        <v>14/01/2025</v>
      </c>
      <c r="J163">
        <f>_xlfn.XLOOKUP(I163,'Wk no''s'!D:D,'Wk no''s'!C:C,FALSE)</f>
        <v>3</v>
      </c>
    </row>
    <row r="164" spans="1:10" x14ac:dyDescent="0.25">
      <c r="A164" t="s">
        <v>602</v>
      </c>
      <c r="B164" t="s">
        <v>4187</v>
      </c>
      <c r="C164" t="s">
        <v>4008</v>
      </c>
      <c r="D164" s="1">
        <v>45677</v>
      </c>
      <c r="E164" s="1">
        <v>45674</v>
      </c>
      <c r="F164">
        <v>1</v>
      </c>
      <c r="G164" t="s">
        <v>4188</v>
      </c>
      <c r="H164" t="s">
        <v>2</v>
      </c>
      <c r="I164" s="11" t="str">
        <f t="shared" si="2"/>
        <v>17/01/2025</v>
      </c>
      <c r="J164">
        <f>_xlfn.XLOOKUP(I164,'Wk no''s'!D:D,'Wk no''s'!C:C,FALSE)</f>
        <v>3</v>
      </c>
    </row>
    <row r="165" spans="1:10" x14ac:dyDescent="0.25">
      <c r="A165" t="s">
        <v>531</v>
      </c>
      <c r="B165" t="s">
        <v>67</v>
      </c>
      <c r="C165" t="s">
        <v>3954</v>
      </c>
      <c r="D165" s="1">
        <v>45672</v>
      </c>
      <c r="E165" s="1">
        <v>45670</v>
      </c>
      <c r="F165">
        <v>1</v>
      </c>
      <c r="G165" t="s">
        <v>4189</v>
      </c>
      <c r="H165" t="s">
        <v>2</v>
      </c>
      <c r="I165" s="11" t="str">
        <f t="shared" si="2"/>
        <v>13/01/2025</v>
      </c>
      <c r="J165">
        <f>_xlfn.XLOOKUP(I165,'Wk no''s'!D:D,'Wk no''s'!C:C,FALSE)</f>
        <v>3</v>
      </c>
    </row>
    <row r="166" spans="1:10" x14ac:dyDescent="0.25">
      <c r="A166" t="s">
        <v>527</v>
      </c>
      <c r="B166" t="s">
        <v>4190</v>
      </c>
      <c r="C166" t="s">
        <v>4008</v>
      </c>
      <c r="D166" s="1">
        <v>45670</v>
      </c>
      <c r="E166" s="1">
        <v>45670</v>
      </c>
      <c r="F166">
        <v>1</v>
      </c>
      <c r="G166" t="s">
        <v>4191</v>
      </c>
      <c r="H166" t="s">
        <v>2</v>
      </c>
      <c r="I166" s="11" t="str">
        <f t="shared" si="2"/>
        <v>13/01/2025</v>
      </c>
      <c r="J166">
        <f>_xlfn.XLOOKUP(I166,'Wk no''s'!D:D,'Wk no''s'!C:C,FALSE)</f>
        <v>3</v>
      </c>
    </row>
    <row r="167" spans="1:10" x14ac:dyDescent="0.25">
      <c r="A167" t="s">
        <v>574</v>
      </c>
      <c r="B167" t="s">
        <v>4192</v>
      </c>
      <c r="C167" t="s">
        <v>3954</v>
      </c>
      <c r="D167" s="1">
        <v>45672</v>
      </c>
      <c r="E167" s="1">
        <v>45671</v>
      </c>
      <c r="F167">
        <v>1</v>
      </c>
      <c r="G167" t="s">
        <v>4193</v>
      </c>
      <c r="H167" t="s">
        <v>2</v>
      </c>
      <c r="I167" s="11" t="str">
        <f t="shared" si="2"/>
        <v>14/01/2025</v>
      </c>
      <c r="J167">
        <f>_xlfn.XLOOKUP(I167,'Wk no''s'!D:D,'Wk no''s'!C:C,FALSE)</f>
        <v>3</v>
      </c>
    </row>
    <row r="168" spans="1:10" x14ac:dyDescent="0.25">
      <c r="A168" t="s">
        <v>541</v>
      </c>
      <c r="B168" t="s">
        <v>4194</v>
      </c>
      <c r="C168" t="s">
        <v>3939</v>
      </c>
      <c r="D168" s="1">
        <v>45673</v>
      </c>
      <c r="E168" s="1">
        <v>45673</v>
      </c>
      <c r="F168">
        <v>1</v>
      </c>
      <c r="G168" t="s">
        <v>4195</v>
      </c>
      <c r="H168" t="s">
        <v>2</v>
      </c>
      <c r="I168" s="11" t="str">
        <f t="shared" si="2"/>
        <v>16/01/2025</v>
      </c>
      <c r="J168">
        <f>_xlfn.XLOOKUP(I168,'Wk no''s'!D:D,'Wk no''s'!C:C,FALSE)</f>
        <v>3</v>
      </c>
    </row>
    <row r="169" spans="1:10" x14ac:dyDescent="0.25">
      <c r="A169" t="s">
        <v>517</v>
      </c>
      <c r="B169" t="s">
        <v>4196</v>
      </c>
      <c r="C169" t="s">
        <v>3939</v>
      </c>
      <c r="D169" s="1">
        <v>45674</v>
      </c>
      <c r="E169" s="1">
        <v>45672</v>
      </c>
      <c r="F169">
        <v>1</v>
      </c>
      <c r="G169" t="s">
        <v>4197</v>
      </c>
      <c r="H169" t="s">
        <v>2</v>
      </c>
      <c r="I169" s="11" t="str">
        <f t="shared" si="2"/>
        <v>15/01/2025</v>
      </c>
      <c r="J169">
        <f>_xlfn.XLOOKUP(I169,'Wk no''s'!D:D,'Wk no''s'!C:C,FALSE)</f>
        <v>3</v>
      </c>
    </row>
    <row r="170" spans="1:10" x14ac:dyDescent="0.25">
      <c r="A170" t="s">
        <v>512</v>
      </c>
      <c r="B170" t="s">
        <v>4198</v>
      </c>
      <c r="C170" t="s">
        <v>4008</v>
      </c>
      <c r="D170" s="1">
        <v>45665</v>
      </c>
      <c r="E170" s="1">
        <v>45670</v>
      </c>
      <c r="F170">
        <v>0</v>
      </c>
      <c r="G170" t="s">
        <v>4199</v>
      </c>
      <c r="H170" t="s">
        <v>2</v>
      </c>
      <c r="I170" s="11" t="str">
        <f t="shared" si="2"/>
        <v>13/01/2025</v>
      </c>
      <c r="J170">
        <f>_xlfn.XLOOKUP(I170,'Wk no''s'!D:D,'Wk no''s'!C:C,FALSE)</f>
        <v>3</v>
      </c>
    </row>
    <row r="171" spans="1:10" x14ac:dyDescent="0.25">
      <c r="A171" t="s">
        <v>639</v>
      </c>
      <c r="B171" t="s">
        <v>4200</v>
      </c>
      <c r="C171" t="s">
        <v>3954</v>
      </c>
      <c r="D171" s="1">
        <v>45677</v>
      </c>
      <c r="E171" s="1">
        <v>45673</v>
      </c>
      <c r="F171">
        <v>1</v>
      </c>
      <c r="G171" t="s">
        <v>4201</v>
      </c>
      <c r="H171" t="s">
        <v>2</v>
      </c>
      <c r="I171" s="11" t="str">
        <f t="shared" si="2"/>
        <v>16/01/2025</v>
      </c>
      <c r="J171">
        <f>_xlfn.XLOOKUP(I171,'Wk no''s'!D:D,'Wk no''s'!C:C,FALSE)</f>
        <v>3</v>
      </c>
    </row>
    <row r="172" spans="1:10" x14ac:dyDescent="0.25">
      <c r="A172" t="s">
        <v>524</v>
      </c>
      <c r="B172" t="s">
        <v>79</v>
      </c>
      <c r="C172" t="s">
        <v>3954</v>
      </c>
      <c r="D172" s="1">
        <v>45671</v>
      </c>
      <c r="E172" s="1">
        <v>45671</v>
      </c>
      <c r="F172">
        <v>1</v>
      </c>
      <c r="G172" t="s">
        <v>4202</v>
      </c>
      <c r="H172" t="s">
        <v>2</v>
      </c>
      <c r="I172" s="11" t="str">
        <f t="shared" si="2"/>
        <v>14/01/2025</v>
      </c>
      <c r="J172">
        <f>_xlfn.XLOOKUP(I172,'Wk no''s'!D:D,'Wk no''s'!C:C,FALSE)</f>
        <v>3</v>
      </c>
    </row>
    <row r="173" spans="1:10" x14ac:dyDescent="0.25">
      <c r="A173" t="s">
        <v>611</v>
      </c>
      <c r="B173" t="s">
        <v>28</v>
      </c>
      <c r="C173" t="s">
        <v>3954</v>
      </c>
      <c r="D173" s="1">
        <v>45674</v>
      </c>
      <c r="E173" s="1">
        <v>45672</v>
      </c>
      <c r="F173">
        <v>1</v>
      </c>
      <c r="G173" t="s">
        <v>4203</v>
      </c>
      <c r="H173" t="s">
        <v>2</v>
      </c>
      <c r="I173" s="11" t="str">
        <f t="shared" si="2"/>
        <v>15/01/2025</v>
      </c>
      <c r="J173">
        <f>_xlfn.XLOOKUP(I173,'Wk no''s'!D:D,'Wk no''s'!C:C,FALSE)</f>
        <v>3</v>
      </c>
    </row>
    <row r="174" spans="1:10" x14ac:dyDescent="0.25">
      <c r="A174" t="s">
        <v>633</v>
      </c>
      <c r="B174" t="s">
        <v>4204</v>
      </c>
      <c r="C174" t="s">
        <v>3954</v>
      </c>
      <c r="D174" s="1">
        <v>45674</v>
      </c>
      <c r="E174" s="1">
        <v>45673</v>
      </c>
      <c r="F174">
        <v>1</v>
      </c>
      <c r="G174" t="s">
        <v>4205</v>
      </c>
      <c r="H174" t="s">
        <v>2</v>
      </c>
      <c r="I174" s="11" t="str">
        <f t="shared" si="2"/>
        <v>16/01/2025</v>
      </c>
      <c r="J174">
        <f>_xlfn.XLOOKUP(I174,'Wk no''s'!D:D,'Wk no''s'!C:C,FALSE)</f>
        <v>3</v>
      </c>
    </row>
    <row r="175" spans="1:10" x14ac:dyDescent="0.25">
      <c r="A175" t="s">
        <v>577</v>
      </c>
      <c r="B175" t="s">
        <v>4206</v>
      </c>
      <c r="C175" t="s">
        <v>4008</v>
      </c>
      <c r="D175" s="1">
        <v>45672</v>
      </c>
      <c r="E175" s="1">
        <v>45671</v>
      </c>
      <c r="F175">
        <v>1</v>
      </c>
      <c r="G175" t="s">
        <v>4207</v>
      </c>
      <c r="H175" t="s">
        <v>2</v>
      </c>
      <c r="I175" s="11" t="str">
        <f t="shared" si="2"/>
        <v>14/01/2025</v>
      </c>
      <c r="J175">
        <f>_xlfn.XLOOKUP(I175,'Wk no''s'!D:D,'Wk no''s'!C:C,FALSE)</f>
        <v>3</v>
      </c>
    </row>
    <row r="176" spans="1:10" x14ac:dyDescent="0.25">
      <c r="A176" t="s">
        <v>522</v>
      </c>
      <c r="B176" t="s">
        <v>4208</v>
      </c>
      <c r="C176" t="s">
        <v>3957</v>
      </c>
      <c r="D176" s="1">
        <v>45670</v>
      </c>
      <c r="E176" s="1">
        <v>45671</v>
      </c>
      <c r="F176">
        <v>0</v>
      </c>
      <c r="G176" t="s">
        <v>4209</v>
      </c>
      <c r="H176" t="s">
        <v>2</v>
      </c>
      <c r="I176" s="11" t="str">
        <f t="shared" si="2"/>
        <v>14/01/2025</v>
      </c>
      <c r="J176">
        <f>_xlfn.XLOOKUP(I176,'Wk no''s'!D:D,'Wk no''s'!C:C,FALSE)</f>
        <v>3</v>
      </c>
    </row>
    <row r="177" spans="1:10" x14ac:dyDescent="0.25">
      <c r="A177" t="s">
        <v>548</v>
      </c>
      <c r="B177" t="s">
        <v>4210</v>
      </c>
      <c r="C177" t="s">
        <v>3954</v>
      </c>
      <c r="D177" s="1">
        <v>45672</v>
      </c>
      <c r="E177" s="1">
        <v>45670</v>
      </c>
      <c r="F177">
        <v>1</v>
      </c>
      <c r="G177" t="s">
        <v>4211</v>
      </c>
      <c r="H177" t="s">
        <v>2</v>
      </c>
      <c r="I177" s="11" t="str">
        <f t="shared" si="2"/>
        <v>13/01/2025</v>
      </c>
      <c r="J177">
        <f>_xlfn.XLOOKUP(I177,'Wk no''s'!D:D,'Wk no''s'!C:C,FALSE)</f>
        <v>3</v>
      </c>
    </row>
    <row r="178" spans="1:10" x14ac:dyDescent="0.25">
      <c r="A178" t="s">
        <v>598</v>
      </c>
      <c r="B178" t="s">
        <v>4212</v>
      </c>
      <c r="C178" t="s">
        <v>3954</v>
      </c>
      <c r="D178" s="1">
        <v>45674</v>
      </c>
      <c r="E178" s="1">
        <v>45672</v>
      </c>
      <c r="F178">
        <v>1</v>
      </c>
      <c r="G178" t="s">
        <v>4213</v>
      </c>
      <c r="H178" t="s">
        <v>2</v>
      </c>
      <c r="I178" s="11" t="str">
        <f t="shared" si="2"/>
        <v>15/01/2025</v>
      </c>
      <c r="J178">
        <f>_xlfn.XLOOKUP(I178,'Wk no''s'!D:D,'Wk no''s'!C:C,FALSE)</f>
        <v>3</v>
      </c>
    </row>
    <row r="179" spans="1:10" x14ac:dyDescent="0.25">
      <c r="A179" t="s">
        <v>665</v>
      </c>
      <c r="B179" t="s">
        <v>4214</v>
      </c>
      <c r="C179" t="s">
        <v>3954</v>
      </c>
      <c r="D179" s="1">
        <v>45677</v>
      </c>
      <c r="E179" s="1">
        <v>45674</v>
      </c>
      <c r="F179">
        <v>1</v>
      </c>
      <c r="G179" t="s">
        <v>4215</v>
      </c>
      <c r="H179" t="s">
        <v>2</v>
      </c>
      <c r="I179" s="11" t="str">
        <f t="shared" si="2"/>
        <v>17/01/2025</v>
      </c>
      <c r="J179">
        <f>_xlfn.XLOOKUP(I179,'Wk no''s'!D:D,'Wk no''s'!C:C,FALSE)</f>
        <v>3</v>
      </c>
    </row>
    <row r="180" spans="1:10" x14ac:dyDescent="0.25">
      <c r="A180" t="s">
        <v>533</v>
      </c>
      <c r="B180" t="s">
        <v>4216</v>
      </c>
      <c r="C180" t="s">
        <v>3957</v>
      </c>
      <c r="D180" s="1">
        <v>45672</v>
      </c>
      <c r="E180" s="1">
        <v>45672</v>
      </c>
      <c r="F180">
        <v>1</v>
      </c>
      <c r="G180" t="s">
        <v>4217</v>
      </c>
      <c r="H180" t="s">
        <v>2</v>
      </c>
      <c r="I180" s="11" t="str">
        <f t="shared" si="2"/>
        <v>15/01/2025</v>
      </c>
      <c r="J180">
        <f>_xlfn.XLOOKUP(I180,'Wk no''s'!D:D,'Wk no''s'!C:C,FALSE)</f>
        <v>3</v>
      </c>
    </row>
    <row r="181" spans="1:10" x14ac:dyDescent="0.25">
      <c r="A181" t="s">
        <v>585</v>
      </c>
      <c r="B181" t="s">
        <v>4218</v>
      </c>
      <c r="C181" t="s">
        <v>3957</v>
      </c>
      <c r="D181" s="1">
        <v>45673</v>
      </c>
      <c r="E181" s="1">
        <v>45672</v>
      </c>
      <c r="F181">
        <v>1</v>
      </c>
      <c r="G181" t="s">
        <v>4219</v>
      </c>
      <c r="H181" t="s">
        <v>2</v>
      </c>
      <c r="I181" s="11" t="str">
        <f t="shared" si="2"/>
        <v>15/01/2025</v>
      </c>
      <c r="J181">
        <f>_xlfn.XLOOKUP(I181,'Wk no''s'!D:D,'Wk no''s'!C:C,FALSE)</f>
        <v>3</v>
      </c>
    </row>
    <row r="182" spans="1:10" x14ac:dyDescent="0.25">
      <c r="A182" t="s">
        <v>580</v>
      </c>
      <c r="B182" t="s">
        <v>4220</v>
      </c>
      <c r="C182" t="s">
        <v>3954</v>
      </c>
      <c r="D182" s="1">
        <v>45673</v>
      </c>
      <c r="E182" s="1">
        <v>45671</v>
      </c>
      <c r="F182">
        <v>1</v>
      </c>
      <c r="G182" t="s">
        <v>4202</v>
      </c>
      <c r="H182" t="s">
        <v>2</v>
      </c>
      <c r="I182" s="11" t="str">
        <f t="shared" si="2"/>
        <v>14/01/2025</v>
      </c>
      <c r="J182">
        <f>_xlfn.XLOOKUP(I182,'Wk no''s'!D:D,'Wk no''s'!C:C,FALSE)</f>
        <v>3</v>
      </c>
    </row>
    <row r="183" spans="1:10" x14ac:dyDescent="0.25">
      <c r="A183" t="s">
        <v>620</v>
      </c>
      <c r="B183" t="s">
        <v>96</v>
      </c>
      <c r="C183" t="s">
        <v>4008</v>
      </c>
      <c r="D183" s="1">
        <v>45674</v>
      </c>
      <c r="E183" s="1">
        <v>45674</v>
      </c>
      <c r="F183">
        <v>1</v>
      </c>
      <c r="G183" t="s">
        <v>4221</v>
      </c>
      <c r="H183" t="s">
        <v>2</v>
      </c>
      <c r="I183" s="11" t="str">
        <f t="shared" si="2"/>
        <v>17/01/2025</v>
      </c>
      <c r="J183">
        <f>_xlfn.XLOOKUP(I183,'Wk no''s'!D:D,'Wk no''s'!C:C,FALSE)</f>
        <v>3</v>
      </c>
    </row>
    <row r="184" spans="1:10" x14ac:dyDescent="0.25">
      <c r="A184" t="s">
        <v>532</v>
      </c>
      <c r="B184" t="s">
        <v>4222</v>
      </c>
      <c r="C184" t="s">
        <v>3957</v>
      </c>
      <c r="D184" s="1">
        <v>45670</v>
      </c>
      <c r="E184" s="1">
        <v>45670</v>
      </c>
      <c r="F184">
        <v>1</v>
      </c>
      <c r="G184" t="s">
        <v>4223</v>
      </c>
      <c r="H184" t="s">
        <v>2</v>
      </c>
      <c r="I184" s="11" t="str">
        <f t="shared" si="2"/>
        <v>13/01/2025</v>
      </c>
      <c r="J184">
        <f>_xlfn.XLOOKUP(I184,'Wk no''s'!D:D,'Wk no''s'!C:C,FALSE)</f>
        <v>3</v>
      </c>
    </row>
    <row r="185" spans="1:10" x14ac:dyDescent="0.25">
      <c r="A185" t="s">
        <v>660</v>
      </c>
      <c r="B185" t="s">
        <v>4224</v>
      </c>
      <c r="C185" t="s">
        <v>3954</v>
      </c>
      <c r="D185" s="1">
        <v>45677</v>
      </c>
      <c r="E185" s="1">
        <v>45674</v>
      </c>
      <c r="F185">
        <v>1</v>
      </c>
      <c r="G185" t="s">
        <v>4225</v>
      </c>
      <c r="H185" t="s">
        <v>2</v>
      </c>
      <c r="I185" s="11" t="str">
        <f t="shared" si="2"/>
        <v>17/01/2025</v>
      </c>
      <c r="J185">
        <f>_xlfn.XLOOKUP(I185,'Wk no''s'!D:D,'Wk no''s'!C:C,FALSE)</f>
        <v>3</v>
      </c>
    </row>
    <row r="186" spans="1:10" x14ac:dyDescent="0.25">
      <c r="A186" t="s">
        <v>515</v>
      </c>
      <c r="B186" t="s">
        <v>7424</v>
      </c>
      <c r="C186" t="s">
        <v>4008</v>
      </c>
      <c r="D186" s="1">
        <v>45666</v>
      </c>
      <c r="E186" s="1">
        <v>45673</v>
      </c>
      <c r="F186">
        <v>0</v>
      </c>
      <c r="G186" t="s">
        <v>4226</v>
      </c>
      <c r="H186" t="s">
        <v>2</v>
      </c>
      <c r="I186" s="11" t="str">
        <f t="shared" si="2"/>
        <v>16/01/2025</v>
      </c>
      <c r="J186">
        <f>_xlfn.XLOOKUP(I186,'Wk no''s'!D:D,'Wk no''s'!C:C,FALSE)</f>
        <v>3</v>
      </c>
    </row>
    <row r="187" spans="1:10" x14ac:dyDescent="0.25">
      <c r="A187" t="s">
        <v>529</v>
      </c>
      <c r="B187" t="s">
        <v>11500</v>
      </c>
      <c r="C187" t="s">
        <v>3957</v>
      </c>
      <c r="D187" s="1">
        <v>45671</v>
      </c>
      <c r="E187" s="1">
        <v>45671</v>
      </c>
      <c r="F187">
        <v>1</v>
      </c>
      <c r="G187" t="s">
        <v>4228</v>
      </c>
      <c r="H187" t="s">
        <v>2</v>
      </c>
      <c r="I187" s="11" t="str">
        <f t="shared" si="2"/>
        <v>14/01/2025</v>
      </c>
      <c r="J187">
        <f>_xlfn.XLOOKUP(I187,'Wk no''s'!D:D,'Wk no''s'!C:C,FALSE)</f>
        <v>3</v>
      </c>
    </row>
    <row r="188" spans="1:10" x14ac:dyDescent="0.25">
      <c r="A188" t="s">
        <v>649</v>
      </c>
      <c r="B188" t="s">
        <v>4229</v>
      </c>
      <c r="C188" t="s">
        <v>3957</v>
      </c>
      <c r="D188" s="1">
        <v>45678</v>
      </c>
      <c r="E188" s="1">
        <v>45674</v>
      </c>
      <c r="F188">
        <v>1</v>
      </c>
      <c r="G188" t="s">
        <v>4230</v>
      </c>
      <c r="H188" t="s">
        <v>2</v>
      </c>
      <c r="I188" s="11" t="str">
        <f t="shared" si="2"/>
        <v>17/01/2025</v>
      </c>
      <c r="J188">
        <f>_xlfn.XLOOKUP(I188,'Wk no''s'!D:D,'Wk no''s'!C:C,FALSE)</f>
        <v>3</v>
      </c>
    </row>
    <row r="189" spans="1:10" x14ac:dyDescent="0.25">
      <c r="A189" t="s">
        <v>641</v>
      </c>
      <c r="B189" t="s">
        <v>4231</v>
      </c>
      <c r="C189" t="s">
        <v>3954</v>
      </c>
      <c r="D189" s="1">
        <v>45677</v>
      </c>
      <c r="E189" s="1">
        <v>45674</v>
      </c>
      <c r="F189">
        <v>1</v>
      </c>
      <c r="G189" t="s">
        <v>4232</v>
      </c>
      <c r="H189" t="s">
        <v>2</v>
      </c>
      <c r="I189" s="11" t="str">
        <f t="shared" si="2"/>
        <v>17/01/2025</v>
      </c>
      <c r="J189">
        <f>_xlfn.XLOOKUP(I189,'Wk no''s'!D:D,'Wk no''s'!C:C,FALSE)</f>
        <v>3</v>
      </c>
    </row>
    <row r="190" spans="1:10" x14ac:dyDescent="0.25">
      <c r="A190" t="s">
        <v>629</v>
      </c>
      <c r="B190" t="s">
        <v>4233</v>
      </c>
      <c r="C190" t="s">
        <v>3954</v>
      </c>
      <c r="D190" s="1">
        <v>45674</v>
      </c>
      <c r="E190" s="1">
        <v>45673</v>
      </c>
      <c r="F190">
        <v>1</v>
      </c>
      <c r="G190" t="s">
        <v>4234</v>
      </c>
      <c r="H190" t="s">
        <v>2</v>
      </c>
      <c r="I190" s="11" t="str">
        <f t="shared" si="2"/>
        <v>16/01/2025</v>
      </c>
      <c r="J190">
        <f>_xlfn.XLOOKUP(I190,'Wk no''s'!D:D,'Wk no''s'!C:C,FALSE)</f>
        <v>3</v>
      </c>
    </row>
    <row r="191" spans="1:10" x14ac:dyDescent="0.25">
      <c r="A191" t="s">
        <v>605</v>
      </c>
      <c r="B191" t="s">
        <v>4235</v>
      </c>
      <c r="C191" t="s">
        <v>4008</v>
      </c>
      <c r="D191" s="1">
        <v>45673</v>
      </c>
      <c r="E191" s="1">
        <v>45672</v>
      </c>
      <c r="F191">
        <v>1</v>
      </c>
      <c r="G191" t="s">
        <v>4236</v>
      </c>
      <c r="H191" t="s">
        <v>2</v>
      </c>
      <c r="I191" s="11" t="str">
        <f t="shared" si="2"/>
        <v>15/01/2025</v>
      </c>
      <c r="J191">
        <f>_xlfn.XLOOKUP(I191,'Wk no''s'!D:D,'Wk no''s'!C:C,FALSE)</f>
        <v>3</v>
      </c>
    </row>
    <row r="192" spans="1:10" x14ac:dyDescent="0.25">
      <c r="A192" t="s">
        <v>656</v>
      </c>
      <c r="B192" t="s">
        <v>4237</v>
      </c>
      <c r="C192" t="s">
        <v>3954</v>
      </c>
      <c r="D192" s="1">
        <v>45674</v>
      </c>
      <c r="E192" s="1">
        <v>45673</v>
      </c>
      <c r="F192">
        <v>1</v>
      </c>
      <c r="G192" t="s">
        <v>4238</v>
      </c>
      <c r="H192" t="s">
        <v>2</v>
      </c>
      <c r="I192" s="11" t="str">
        <f t="shared" si="2"/>
        <v>16/01/2025</v>
      </c>
      <c r="J192">
        <f>_xlfn.XLOOKUP(I192,'Wk no''s'!D:D,'Wk no''s'!C:C,FALSE)</f>
        <v>3</v>
      </c>
    </row>
    <row r="193" spans="1:10" x14ac:dyDescent="0.25">
      <c r="A193" t="s">
        <v>575</v>
      </c>
      <c r="B193" t="s">
        <v>4239</v>
      </c>
      <c r="C193" t="s">
        <v>3954</v>
      </c>
      <c r="D193" s="1">
        <v>45672</v>
      </c>
      <c r="E193" s="1">
        <v>45671</v>
      </c>
      <c r="F193">
        <v>1</v>
      </c>
      <c r="G193" t="s">
        <v>4240</v>
      </c>
      <c r="H193" t="s">
        <v>2</v>
      </c>
      <c r="I193" s="11" t="str">
        <f t="shared" si="2"/>
        <v>14/01/2025</v>
      </c>
      <c r="J193">
        <f>_xlfn.XLOOKUP(I193,'Wk no''s'!D:D,'Wk no''s'!C:C,FALSE)</f>
        <v>3</v>
      </c>
    </row>
    <row r="194" spans="1:10" x14ac:dyDescent="0.25">
      <c r="A194" t="s">
        <v>567</v>
      </c>
      <c r="B194" t="s">
        <v>225</v>
      </c>
      <c r="C194" t="s">
        <v>3954</v>
      </c>
      <c r="D194" s="1">
        <v>45671</v>
      </c>
      <c r="E194" s="1">
        <v>45671</v>
      </c>
      <c r="F194">
        <v>1</v>
      </c>
      <c r="G194" t="s">
        <v>4241</v>
      </c>
      <c r="H194" t="s">
        <v>2</v>
      </c>
      <c r="I194" s="11" t="str">
        <f t="shared" ref="I194:I257" si="3">LEFT(G194,10)</f>
        <v>14/01/2025</v>
      </c>
      <c r="J194">
        <f>_xlfn.XLOOKUP(I194,'Wk no''s'!D:D,'Wk no''s'!C:C,FALSE)</f>
        <v>3</v>
      </c>
    </row>
    <row r="195" spans="1:10" x14ac:dyDescent="0.25">
      <c r="A195" t="s">
        <v>630</v>
      </c>
      <c r="B195" t="s">
        <v>4242</v>
      </c>
      <c r="C195" t="s">
        <v>3957</v>
      </c>
      <c r="D195" s="1">
        <v>45678</v>
      </c>
      <c r="E195" s="1">
        <v>45674</v>
      </c>
      <c r="F195">
        <v>1</v>
      </c>
      <c r="G195" t="s">
        <v>4243</v>
      </c>
      <c r="H195" t="s">
        <v>2</v>
      </c>
      <c r="I195" s="11" t="str">
        <f t="shared" si="3"/>
        <v>17/01/2025</v>
      </c>
      <c r="J195">
        <f>_xlfn.XLOOKUP(I195,'Wk no''s'!D:D,'Wk no''s'!C:C,FALSE)</f>
        <v>3</v>
      </c>
    </row>
    <row r="196" spans="1:10" x14ac:dyDescent="0.25">
      <c r="A196" t="s">
        <v>615</v>
      </c>
      <c r="B196" t="s">
        <v>4244</v>
      </c>
      <c r="C196" t="s">
        <v>3954</v>
      </c>
      <c r="D196" s="1">
        <v>45673</v>
      </c>
      <c r="E196" s="1">
        <v>45672</v>
      </c>
      <c r="F196">
        <v>1</v>
      </c>
      <c r="G196" t="s">
        <v>4245</v>
      </c>
      <c r="H196" t="s">
        <v>2</v>
      </c>
      <c r="I196" s="11" t="str">
        <f t="shared" si="3"/>
        <v>15/01/2025</v>
      </c>
      <c r="J196">
        <f>_xlfn.XLOOKUP(I196,'Wk no''s'!D:D,'Wk no''s'!C:C,FALSE)</f>
        <v>3</v>
      </c>
    </row>
    <row r="197" spans="1:10" x14ac:dyDescent="0.25">
      <c r="A197" t="s">
        <v>565</v>
      </c>
      <c r="B197" t="s">
        <v>4246</v>
      </c>
      <c r="C197" t="s">
        <v>3957</v>
      </c>
      <c r="D197" s="1">
        <v>45672</v>
      </c>
      <c r="E197" s="1">
        <v>45672</v>
      </c>
      <c r="F197">
        <v>1</v>
      </c>
      <c r="G197" t="s">
        <v>4247</v>
      </c>
      <c r="H197" t="s">
        <v>2</v>
      </c>
      <c r="I197" s="11" t="str">
        <f t="shared" si="3"/>
        <v>15/01/2025</v>
      </c>
      <c r="J197">
        <f>_xlfn.XLOOKUP(I197,'Wk no''s'!D:D,'Wk no''s'!C:C,FALSE)</f>
        <v>3</v>
      </c>
    </row>
    <row r="198" spans="1:10" x14ac:dyDescent="0.25">
      <c r="A198" t="s">
        <v>557</v>
      </c>
      <c r="B198" t="s">
        <v>4248</v>
      </c>
      <c r="C198" t="s">
        <v>3954</v>
      </c>
      <c r="D198" s="1">
        <v>45673</v>
      </c>
      <c r="E198" s="1">
        <v>45671</v>
      </c>
      <c r="F198">
        <v>1</v>
      </c>
      <c r="G198" t="s">
        <v>4249</v>
      </c>
      <c r="H198" t="s">
        <v>2</v>
      </c>
      <c r="I198" s="11" t="str">
        <f t="shared" si="3"/>
        <v>14/01/2025</v>
      </c>
      <c r="J198">
        <f>_xlfn.XLOOKUP(I198,'Wk no''s'!D:D,'Wk no''s'!C:C,FALSE)</f>
        <v>3</v>
      </c>
    </row>
    <row r="199" spans="1:10" x14ac:dyDescent="0.25">
      <c r="A199" t="s">
        <v>609</v>
      </c>
      <c r="B199" t="s">
        <v>4055</v>
      </c>
      <c r="C199" t="s">
        <v>3954</v>
      </c>
      <c r="D199" s="1">
        <v>45673</v>
      </c>
      <c r="E199" s="1">
        <v>45672</v>
      </c>
      <c r="F199">
        <v>1</v>
      </c>
      <c r="G199" t="s">
        <v>4250</v>
      </c>
      <c r="H199" t="s">
        <v>2</v>
      </c>
      <c r="I199" s="11" t="str">
        <f t="shared" si="3"/>
        <v>15/01/2025</v>
      </c>
      <c r="J199">
        <f>_xlfn.XLOOKUP(I199,'Wk no''s'!D:D,'Wk no''s'!C:C,FALSE)</f>
        <v>3</v>
      </c>
    </row>
    <row r="200" spans="1:10" x14ac:dyDescent="0.25">
      <c r="A200" t="s">
        <v>583</v>
      </c>
      <c r="B200" t="s">
        <v>4251</v>
      </c>
      <c r="C200" t="s">
        <v>3954</v>
      </c>
      <c r="D200" s="1">
        <v>45673</v>
      </c>
      <c r="E200" s="1">
        <v>45673</v>
      </c>
      <c r="F200">
        <v>1</v>
      </c>
      <c r="G200" t="s">
        <v>4155</v>
      </c>
      <c r="H200" t="s">
        <v>2</v>
      </c>
      <c r="I200" s="11" t="str">
        <f t="shared" si="3"/>
        <v>16/01/2025</v>
      </c>
      <c r="J200">
        <f>_xlfn.XLOOKUP(I200,'Wk no''s'!D:D,'Wk no''s'!C:C,FALSE)</f>
        <v>3</v>
      </c>
    </row>
    <row r="201" spans="1:10" x14ac:dyDescent="0.25">
      <c r="A201" t="s">
        <v>617</v>
      </c>
      <c r="B201" t="s">
        <v>4252</v>
      </c>
      <c r="C201" t="s">
        <v>3957</v>
      </c>
      <c r="D201" s="1">
        <v>45674</v>
      </c>
      <c r="E201" s="1">
        <v>45673</v>
      </c>
      <c r="F201">
        <v>1</v>
      </c>
      <c r="G201" t="s">
        <v>4253</v>
      </c>
      <c r="H201" t="s">
        <v>2</v>
      </c>
      <c r="I201" s="11" t="str">
        <f t="shared" si="3"/>
        <v>16/01/2025</v>
      </c>
      <c r="J201">
        <f>_xlfn.XLOOKUP(I201,'Wk no''s'!D:D,'Wk no''s'!C:C,FALSE)</f>
        <v>3</v>
      </c>
    </row>
    <row r="202" spans="1:10" x14ac:dyDescent="0.25">
      <c r="A202" t="s">
        <v>640</v>
      </c>
      <c r="B202" t="s">
        <v>4254</v>
      </c>
      <c r="C202" t="s">
        <v>3954</v>
      </c>
      <c r="D202" s="1">
        <v>45674</v>
      </c>
      <c r="E202" s="1">
        <v>45673</v>
      </c>
      <c r="F202">
        <v>1</v>
      </c>
      <c r="G202" t="s">
        <v>4255</v>
      </c>
      <c r="H202" t="s">
        <v>2</v>
      </c>
      <c r="I202" s="11" t="str">
        <f t="shared" si="3"/>
        <v>16/01/2025</v>
      </c>
      <c r="J202">
        <f>_xlfn.XLOOKUP(I202,'Wk no''s'!D:D,'Wk no''s'!C:C,FALSE)</f>
        <v>3</v>
      </c>
    </row>
    <row r="203" spans="1:10" x14ac:dyDescent="0.25">
      <c r="A203" t="s">
        <v>626</v>
      </c>
      <c r="B203" t="s">
        <v>4256</v>
      </c>
      <c r="C203" t="s">
        <v>4008</v>
      </c>
      <c r="D203" s="1">
        <v>45673</v>
      </c>
      <c r="E203" s="1">
        <v>45673</v>
      </c>
      <c r="F203">
        <v>1</v>
      </c>
      <c r="G203" t="s">
        <v>4257</v>
      </c>
      <c r="H203" t="s">
        <v>2</v>
      </c>
      <c r="I203" s="11" t="str">
        <f t="shared" si="3"/>
        <v>16/01/2025</v>
      </c>
      <c r="J203">
        <f>_xlfn.XLOOKUP(I203,'Wk no''s'!D:D,'Wk no''s'!C:C,FALSE)</f>
        <v>3</v>
      </c>
    </row>
    <row r="204" spans="1:10" x14ac:dyDescent="0.25">
      <c r="A204" t="s">
        <v>596</v>
      </c>
      <c r="B204" t="s">
        <v>22</v>
      </c>
      <c r="C204" t="s">
        <v>3957</v>
      </c>
      <c r="D204" s="1">
        <v>45674</v>
      </c>
      <c r="E204" s="1">
        <v>45673</v>
      </c>
      <c r="F204">
        <v>1</v>
      </c>
      <c r="G204" t="s">
        <v>4258</v>
      </c>
      <c r="H204" t="s">
        <v>2</v>
      </c>
      <c r="I204" s="11" t="str">
        <f t="shared" si="3"/>
        <v>16/01/2025</v>
      </c>
      <c r="J204">
        <f>_xlfn.XLOOKUP(I204,'Wk no''s'!D:D,'Wk no''s'!C:C,FALSE)</f>
        <v>3</v>
      </c>
    </row>
    <row r="205" spans="1:10" x14ac:dyDescent="0.25">
      <c r="A205" t="s">
        <v>619</v>
      </c>
      <c r="B205" t="s">
        <v>210</v>
      </c>
      <c r="C205" t="s">
        <v>3954</v>
      </c>
      <c r="D205" s="1">
        <v>45673</v>
      </c>
      <c r="E205" s="1">
        <v>45672</v>
      </c>
      <c r="F205">
        <v>1</v>
      </c>
      <c r="G205" t="s">
        <v>4259</v>
      </c>
      <c r="H205" t="s">
        <v>2</v>
      </c>
      <c r="I205" s="11" t="str">
        <f t="shared" si="3"/>
        <v>15/01/2025</v>
      </c>
      <c r="J205">
        <f>_xlfn.XLOOKUP(I205,'Wk no''s'!D:D,'Wk no''s'!C:C,FALSE)</f>
        <v>3</v>
      </c>
    </row>
    <row r="206" spans="1:10" x14ac:dyDescent="0.25">
      <c r="A206" t="s">
        <v>636</v>
      </c>
      <c r="B206" t="s">
        <v>4260</v>
      </c>
      <c r="C206" t="s">
        <v>3954</v>
      </c>
      <c r="D206" s="1">
        <v>45674</v>
      </c>
      <c r="E206" s="1">
        <v>45673</v>
      </c>
      <c r="F206">
        <v>1</v>
      </c>
      <c r="G206" t="s">
        <v>4261</v>
      </c>
      <c r="H206" t="s">
        <v>2</v>
      </c>
      <c r="I206" s="11" t="str">
        <f t="shared" si="3"/>
        <v>16/01/2025</v>
      </c>
      <c r="J206">
        <f>_xlfn.XLOOKUP(I206,'Wk no''s'!D:D,'Wk no''s'!C:C,FALSE)</f>
        <v>3</v>
      </c>
    </row>
    <row r="207" spans="1:10" x14ac:dyDescent="0.25">
      <c r="A207" t="s">
        <v>537</v>
      </c>
      <c r="B207" t="s">
        <v>4068</v>
      </c>
      <c r="C207" t="s">
        <v>3954</v>
      </c>
      <c r="D207" s="1">
        <v>45672</v>
      </c>
      <c r="E207" s="1">
        <v>45670</v>
      </c>
      <c r="F207">
        <v>1</v>
      </c>
      <c r="G207" t="s">
        <v>4262</v>
      </c>
      <c r="H207" t="s">
        <v>2</v>
      </c>
      <c r="I207" s="11" t="str">
        <f t="shared" si="3"/>
        <v>13/01/2025</v>
      </c>
      <c r="J207">
        <f>_xlfn.XLOOKUP(I207,'Wk no''s'!D:D,'Wk no''s'!C:C,FALSE)</f>
        <v>3</v>
      </c>
    </row>
    <row r="208" spans="1:10" x14ac:dyDescent="0.25">
      <c r="A208" t="s">
        <v>603</v>
      </c>
      <c r="B208" t="s">
        <v>4263</v>
      </c>
      <c r="C208" t="s">
        <v>4008</v>
      </c>
      <c r="D208" s="1">
        <v>45673</v>
      </c>
      <c r="E208" s="1">
        <v>45672</v>
      </c>
      <c r="F208">
        <v>1</v>
      </c>
      <c r="G208" t="s">
        <v>4264</v>
      </c>
      <c r="H208" t="s">
        <v>2</v>
      </c>
      <c r="I208" s="11" t="str">
        <f t="shared" si="3"/>
        <v>15/01/2025</v>
      </c>
      <c r="J208">
        <f>_xlfn.XLOOKUP(I208,'Wk no''s'!D:D,'Wk no''s'!C:C,FALSE)</f>
        <v>3</v>
      </c>
    </row>
    <row r="209" spans="1:10" x14ac:dyDescent="0.25">
      <c r="A209" t="s">
        <v>597</v>
      </c>
      <c r="B209" t="s">
        <v>4265</v>
      </c>
      <c r="C209" t="s">
        <v>3954</v>
      </c>
      <c r="D209" s="1">
        <v>45674</v>
      </c>
      <c r="E209" s="1">
        <v>45672</v>
      </c>
      <c r="F209">
        <v>1</v>
      </c>
      <c r="G209" t="s">
        <v>4266</v>
      </c>
      <c r="H209" t="s">
        <v>2</v>
      </c>
      <c r="I209" s="11" t="str">
        <f t="shared" si="3"/>
        <v>15/01/2025</v>
      </c>
      <c r="J209">
        <f>_xlfn.XLOOKUP(I209,'Wk no''s'!D:D,'Wk no''s'!C:C,FALSE)</f>
        <v>3</v>
      </c>
    </row>
    <row r="210" spans="1:10" x14ac:dyDescent="0.25">
      <c r="A210" t="s">
        <v>635</v>
      </c>
      <c r="B210" t="s">
        <v>4267</v>
      </c>
      <c r="C210" t="s">
        <v>4008</v>
      </c>
      <c r="D210" s="1">
        <v>45677</v>
      </c>
      <c r="E210" s="1">
        <v>45673</v>
      </c>
      <c r="F210">
        <v>1</v>
      </c>
      <c r="G210" t="s">
        <v>4268</v>
      </c>
      <c r="H210" t="s">
        <v>2</v>
      </c>
      <c r="I210" s="11" t="str">
        <f t="shared" si="3"/>
        <v>16/01/2025</v>
      </c>
      <c r="J210">
        <f>_xlfn.XLOOKUP(I210,'Wk no''s'!D:D,'Wk no''s'!C:C,FALSE)</f>
        <v>3</v>
      </c>
    </row>
    <row r="211" spans="1:10" x14ac:dyDescent="0.25">
      <c r="A211" t="s">
        <v>588</v>
      </c>
      <c r="B211" t="s">
        <v>4269</v>
      </c>
      <c r="C211" t="s">
        <v>3954</v>
      </c>
      <c r="D211" s="1">
        <v>45673</v>
      </c>
      <c r="E211" s="1">
        <v>45672</v>
      </c>
      <c r="F211">
        <v>1</v>
      </c>
      <c r="G211" t="s">
        <v>4270</v>
      </c>
      <c r="H211" t="s">
        <v>2</v>
      </c>
      <c r="I211" s="11" t="str">
        <f t="shared" si="3"/>
        <v>15/01/2025</v>
      </c>
      <c r="J211">
        <f>_xlfn.XLOOKUP(I211,'Wk no''s'!D:D,'Wk no''s'!C:C,FALSE)</f>
        <v>3</v>
      </c>
    </row>
    <row r="212" spans="1:10" x14ac:dyDescent="0.25">
      <c r="A212" t="s">
        <v>555</v>
      </c>
      <c r="B212" t="s">
        <v>8117</v>
      </c>
      <c r="C212" t="s">
        <v>3954</v>
      </c>
      <c r="D212" s="1">
        <v>45673</v>
      </c>
      <c r="E212" s="1">
        <v>45672</v>
      </c>
      <c r="F212">
        <v>1</v>
      </c>
      <c r="G212" t="s">
        <v>4271</v>
      </c>
      <c r="H212" t="s">
        <v>2</v>
      </c>
      <c r="I212" s="11" t="str">
        <f t="shared" si="3"/>
        <v>15/01/2025</v>
      </c>
      <c r="J212">
        <f>_xlfn.XLOOKUP(I212,'Wk no''s'!D:D,'Wk no''s'!C:C,FALSE)</f>
        <v>3</v>
      </c>
    </row>
    <row r="213" spans="1:10" x14ac:dyDescent="0.25">
      <c r="A213" t="s">
        <v>654</v>
      </c>
      <c r="B213" t="s">
        <v>4272</v>
      </c>
      <c r="C213" t="s">
        <v>3954</v>
      </c>
      <c r="D213" s="1">
        <v>45674</v>
      </c>
      <c r="E213" s="1">
        <v>45674</v>
      </c>
      <c r="F213">
        <v>1</v>
      </c>
      <c r="G213" t="s">
        <v>4273</v>
      </c>
      <c r="H213" t="s">
        <v>2</v>
      </c>
      <c r="I213" s="11" t="str">
        <f t="shared" si="3"/>
        <v>17/01/2025</v>
      </c>
      <c r="J213">
        <f>_xlfn.XLOOKUP(I213,'Wk no''s'!D:D,'Wk no''s'!C:C,FALSE)</f>
        <v>3</v>
      </c>
    </row>
    <row r="214" spans="1:10" x14ac:dyDescent="0.25">
      <c r="A214" t="s">
        <v>655</v>
      </c>
      <c r="B214" t="s">
        <v>4274</v>
      </c>
      <c r="C214" t="s">
        <v>3954</v>
      </c>
      <c r="D214" s="1">
        <v>45674</v>
      </c>
      <c r="E214" s="1">
        <v>45674</v>
      </c>
      <c r="F214">
        <v>1</v>
      </c>
      <c r="G214" t="s">
        <v>4275</v>
      </c>
      <c r="H214" t="s">
        <v>2</v>
      </c>
      <c r="I214" s="11" t="str">
        <f t="shared" si="3"/>
        <v>17/01/2025</v>
      </c>
      <c r="J214">
        <f>_xlfn.XLOOKUP(I214,'Wk no''s'!D:D,'Wk no''s'!C:C,FALSE)</f>
        <v>3</v>
      </c>
    </row>
    <row r="215" spans="1:10" x14ac:dyDescent="0.25">
      <c r="A215" t="s">
        <v>551</v>
      </c>
      <c r="B215" t="s">
        <v>4276</v>
      </c>
      <c r="C215" t="s">
        <v>3954</v>
      </c>
      <c r="D215" s="1">
        <v>45672</v>
      </c>
      <c r="E215" s="1">
        <v>45670</v>
      </c>
      <c r="F215">
        <v>1</v>
      </c>
      <c r="G215" t="s">
        <v>4277</v>
      </c>
      <c r="H215" t="s">
        <v>2</v>
      </c>
      <c r="I215" s="11" t="str">
        <f t="shared" si="3"/>
        <v>13/01/2025</v>
      </c>
      <c r="J215">
        <f>_xlfn.XLOOKUP(I215,'Wk no''s'!D:D,'Wk no''s'!C:C,FALSE)</f>
        <v>3</v>
      </c>
    </row>
    <row r="216" spans="1:10" x14ac:dyDescent="0.25">
      <c r="A216" t="s">
        <v>513</v>
      </c>
      <c r="B216" t="s">
        <v>33</v>
      </c>
      <c r="C216" t="s">
        <v>3954</v>
      </c>
      <c r="D216" s="1">
        <v>45666</v>
      </c>
      <c r="E216" s="1">
        <v>45673</v>
      </c>
      <c r="F216">
        <v>0</v>
      </c>
      <c r="G216" t="s">
        <v>4278</v>
      </c>
      <c r="H216" t="s">
        <v>2</v>
      </c>
      <c r="I216" s="11" t="str">
        <f t="shared" si="3"/>
        <v>16/01/2025</v>
      </c>
      <c r="J216">
        <f>_xlfn.XLOOKUP(I216,'Wk no''s'!D:D,'Wk no''s'!C:C,FALSE)</f>
        <v>3</v>
      </c>
    </row>
    <row r="217" spans="1:10" x14ac:dyDescent="0.25">
      <c r="A217" t="s">
        <v>545</v>
      </c>
      <c r="B217" t="s">
        <v>4279</v>
      </c>
      <c r="C217" t="s">
        <v>3954</v>
      </c>
      <c r="D217" s="1">
        <v>45671</v>
      </c>
      <c r="E217" s="1">
        <v>45670</v>
      </c>
      <c r="F217">
        <v>1</v>
      </c>
      <c r="G217" t="s">
        <v>4280</v>
      </c>
      <c r="H217" t="s">
        <v>2</v>
      </c>
      <c r="I217" s="11" t="str">
        <f t="shared" si="3"/>
        <v>13/01/2025</v>
      </c>
      <c r="J217">
        <f>_xlfn.XLOOKUP(I217,'Wk no''s'!D:D,'Wk no''s'!C:C,FALSE)</f>
        <v>3</v>
      </c>
    </row>
    <row r="218" spans="1:10" x14ac:dyDescent="0.25">
      <c r="A218" t="s">
        <v>528</v>
      </c>
      <c r="B218" t="s">
        <v>4281</v>
      </c>
      <c r="C218" t="s">
        <v>3957</v>
      </c>
      <c r="D218" s="1">
        <v>45671</v>
      </c>
      <c r="E218" s="1">
        <v>45671</v>
      </c>
      <c r="F218">
        <v>1</v>
      </c>
      <c r="G218" t="s">
        <v>4282</v>
      </c>
      <c r="H218" t="s">
        <v>2</v>
      </c>
      <c r="I218" s="11" t="str">
        <f t="shared" si="3"/>
        <v>14/01/2025</v>
      </c>
      <c r="J218">
        <f>_xlfn.XLOOKUP(I218,'Wk no''s'!D:D,'Wk no''s'!C:C,FALSE)</f>
        <v>3</v>
      </c>
    </row>
    <row r="219" spans="1:10" x14ac:dyDescent="0.25">
      <c r="A219" t="s">
        <v>599</v>
      </c>
      <c r="B219" t="s">
        <v>4281</v>
      </c>
      <c r="C219" t="s">
        <v>3957</v>
      </c>
      <c r="D219" s="1">
        <v>45674</v>
      </c>
      <c r="E219" s="1">
        <v>45673</v>
      </c>
      <c r="F219">
        <v>1</v>
      </c>
      <c r="G219" t="s">
        <v>4283</v>
      </c>
      <c r="H219" t="s">
        <v>2</v>
      </c>
      <c r="I219" s="11" t="str">
        <f t="shared" si="3"/>
        <v>16/01/2025</v>
      </c>
      <c r="J219">
        <f>_xlfn.XLOOKUP(I219,'Wk no''s'!D:D,'Wk no''s'!C:C,FALSE)</f>
        <v>3</v>
      </c>
    </row>
    <row r="220" spans="1:10" x14ac:dyDescent="0.25">
      <c r="A220" t="s">
        <v>604</v>
      </c>
      <c r="B220" t="s">
        <v>4284</v>
      </c>
      <c r="C220" t="s">
        <v>3954</v>
      </c>
      <c r="D220" s="1">
        <v>45674</v>
      </c>
      <c r="E220" s="1">
        <v>45674</v>
      </c>
      <c r="F220">
        <v>1</v>
      </c>
      <c r="G220" t="s">
        <v>4285</v>
      </c>
      <c r="H220" t="s">
        <v>2</v>
      </c>
      <c r="I220" s="11" t="str">
        <f t="shared" si="3"/>
        <v>17/01/2025</v>
      </c>
      <c r="J220">
        <f>_xlfn.XLOOKUP(I220,'Wk no''s'!D:D,'Wk no''s'!C:C,FALSE)</f>
        <v>3</v>
      </c>
    </row>
    <row r="221" spans="1:10" x14ac:dyDescent="0.25">
      <c r="A221" t="s">
        <v>582</v>
      </c>
      <c r="B221" t="s">
        <v>4286</v>
      </c>
      <c r="C221" t="s">
        <v>3957</v>
      </c>
      <c r="D221" s="1">
        <v>45672</v>
      </c>
      <c r="E221" s="1">
        <v>45672</v>
      </c>
      <c r="F221">
        <v>1</v>
      </c>
      <c r="G221" t="s">
        <v>4287</v>
      </c>
      <c r="H221" t="s">
        <v>2</v>
      </c>
      <c r="I221" s="11" t="str">
        <f t="shared" si="3"/>
        <v>15/01/2025</v>
      </c>
      <c r="J221">
        <f>_xlfn.XLOOKUP(I221,'Wk no''s'!D:D,'Wk no''s'!C:C,FALSE)</f>
        <v>3</v>
      </c>
    </row>
    <row r="222" spans="1:10" x14ac:dyDescent="0.25">
      <c r="A222" t="s">
        <v>613</v>
      </c>
      <c r="B222" t="s">
        <v>4086</v>
      </c>
      <c r="C222" t="s">
        <v>3954</v>
      </c>
      <c r="D222" s="1">
        <v>45674</v>
      </c>
      <c r="E222" s="1">
        <v>45672</v>
      </c>
      <c r="F222">
        <v>1</v>
      </c>
      <c r="G222" t="s">
        <v>4288</v>
      </c>
      <c r="H222" t="s">
        <v>2</v>
      </c>
      <c r="I222" s="11" t="str">
        <f t="shared" si="3"/>
        <v>15/01/2025</v>
      </c>
      <c r="J222">
        <f>_xlfn.XLOOKUP(I222,'Wk no''s'!D:D,'Wk no''s'!C:C,FALSE)</f>
        <v>3</v>
      </c>
    </row>
    <row r="223" spans="1:10" x14ac:dyDescent="0.25">
      <c r="A223" t="s">
        <v>535</v>
      </c>
      <c r="B223" t="s">
        <v>4289</v>
      </c>
      <c r="C223" t="s">
        <v>3954</v>
      </c>
      <c r="D223" s="1">
        <v>45671</v>
      </c>
      <c r="E223" s="1">
        <v>45670</v>
      </c>
      <c r="F223">
        <v>1</v>
      </c>
      <c r="G223" t="s">
        <v>4290</v>
      </c>
      <c r="H223" t="s">
        <v>2</v>
      </c>
      <c r="I223" s="11" t="str">
        <f t="shared" si="3"/>
        <v>13/01/2025</v>
      </c>
      <c r="J223">
        <f>_xlfn.XLOOKUP(I223,'Wk no''s'!D:D,'Wk no''s'!C:C,FALSE)</f>
        <v>3</v>
      </c>
    </row>
    <row r="224" spans="1:10" x14ac:dyDescent="0.25">
      <c r="A224" t="s">
        <v>572</v>
      </c>
      <c r="B224" t="s">
        <v>4291</v>
      </c>
      <c r="C224" t="s">
        <v>3954</v>
      </c>
      <c r="D224" s="1">
        <v>45673</v>
      </c>
      <c r="E224" s="1">
        <v>45671</v>
      </c>
      <c r="F224">
        <v>1</v>
      </c>
      <c r="G224" t="s">
        <v>4292</v>
      </c>
      <c r="H224" t="s">
        <v>2</v>
      </c>
      <c r="I224" s="11" t="str">
        <f t="shared" si="3"/>
        <v>14/01/2025</v>
      </c>
      <c r="J224">
        <f>_xlfn.XLOOKUP(I224,'Wk no''s'!D:D,'Wk no''s'!C:C,FALSE)</f>
        <v>3</v>
      </c>
    </row>
    <row r="225" spans="1:10" x14ac:dyDescent="0.25">
      <c r="A225" t="s">
        <v>595</v>
      </c>
      <c r="B225" t="s">
        <v>4293</v>
      </c>
      <c r="C225" t="s">
        <v>3954</v>
      </c>
      <c r="D225" s="1">
        <v>45673</v>
      </c>
      <c r="E225" s="1">
        <v>45672</v>
      </c>
      <c r="F225">
        <v>1</v>
      </c>
      <c r="G225" t="s">
        <v>4294</v>
      </c>
      <c r="H225" t="s">
        <v>2</v>
      </c>
      <c r="I225" s="11" t="str">
        <f t="shared" si="3"/>
        <v>15/01/2025</v>
      </c>
      <c r="J225">
        <f>_xlfn.XLOOKUP(I225,'Wk no''s'!D:D,'Wk no''s'!C:C,FALSE)</f>
        <v>3</v>
      </c>
    </row>
    <row r="226" spans="1:10" x14ac:dyDescent="0.25">
      <c r="A226" t="s">
        <v>525</v>
      </c>
      <c r="B226" t="s">
        <v>4295</v>
      </c>
      <c r="C226" t="s">
        <v>4008</v>
      </c>
      <c r="D226" s="1">
        <v>45672</v>
      </c>
      <c r="E226" s="1">
        <v>45670</v>
      </c>
      <c r="F226">
        <v>1</v>
      </c>
      <c r="G226" t="s">
        <v>4296</v>
      </c>
      <c r="H226" t="s">
        <v>2</v>
      </c>
      <c r="I226" s="11" t="str">
        <f t="shared" si="3"/>
        <v>13/01/2025</v>
      </c>
      <c r="J226">
        <f>_xlfn.XLOOKUP(I226,'Wk no''s'!D:D,'Wk no''s'!C:C,FALSE)</f>
        <v>3</v>
      </c>
    </row>
    <row r="227" spans="1:10" x14ac:dyDescent="0.25">
      <c r="A227" t="s">
        <v>671</v>
      </c>
      <c r="B227" t="s">
        <v>117</v>
      </c>
      <c r="C227" t="s">
        <v>4089</v>
      </c>
      <c r="D227" s="1">
        <v>45671</v>
      </c>
      <c r="E227" s="1">
        <v>45670</v>
      </c>
      <c r="F227">
        <v>1</v>
      </c>
      <c r="G227" t="s">
        <v>4297</v>
      </c>
      <c r="H227" t="s">
        <v>11</v>
      </c>
      <c r="I227" s="11" t="str">
        <f t="shared" si="3"/>
        <v>13/01/2025</v>
      </c>
      <c r="J227">
        <f>_xlfn.XLOOKUP(I227,'Wk no''s'!D:D,'Wk no''s'!C:C,FALSE)</f>
        <v>3</v>
      </c>
    </row>
    <row r="228" spans="1:10" x14ac:dyDescent="0.25">
      <c r="A228" t="s">
        <v>672</v>
      </c>
      <c r="B228" t="s">
        <v>74</v>
      </c>
      <c r="C228" t="s">
        <v>4089</v>
      </c>
      <c r="D228" s="1">
        <v>45672</v>
      </c>
      <c r="E228" s="1">
        <v>45670</v>
      </c>
      <c r="F228">
        <v>1</v>
      </c>
      <c r="G228" t="s">
        <v>4298</v>
      </c>
      <c r="H228" t="s">
        <v>11</v>
      </c>
      <c r="I228" s="11" t="str">
        <f t="shared" si="3"/>
        <v>13/01/2025</v>
      </c>
      <c r="J228">
        <f>_xlfn.XLOOKUP(I228,'Wk no''s'!D:D,'Wk no''s'!C:C,FALSE)</f>
        <v>3</v>
      </c>
    </row>
    <row r="229" spans="1:10" x14ac:dyDescent="0.25">
      <c r="A229" t="s">
        <v>673</v>
      </c>
      <c r="B229" t="s">
        <v>4299</v>
      </c>
      <c r="C229" t="s">
        <v>4089</v>
      </c>
      <c r="D229" s="1">
        <v>45674</v>
      </c>
      <c r="E229" s="1">
        <v>45671</v>
      </c>
      <c r="F229">
        <v>1</v>
      </c>
      <c r="G229" t="s">
        <v>4300</v>
      </c>
      <c r="H229" t="s">
        <v>11</v>
      </c>
      <c r="I229" s="11" t="str">
        <f t="shared" si="3"/>
        <v>14/01/2025</v>
      </c>
      <c r="J229">
        <f>_xlfn.XLOOKUP(I229,'Wk no''s'!D:D,'Wk no''s'!C:C,FALSE)</f>
        <v>3</v>
      </c>
    </row>
    <row r="230" spans="1:10" x14ac:dyDescent="0.25">
      <c r="A230" t="s">
        <v>674</v>
      </c>
      <c r="B230" t="s">
        <v>148</v>
      </c>
      <c r="C230" t="s">
        <v>4089</v>
      </c>
      <c r="D230" s="1">
        <v>45672</v>
      </c>
      <c r="E230" s="1">
        <v>45670</v>
      </c>
      <c r="F230">
        <v>1</v>
      </c>
      <c r="G230" t="s">
        <v>4301</v>
      </c>
      <c r="H230" t="s">
        <v>11</v>
      </c>
      <c r="I230" s="11" t="str">
        <f t="shared" si="3"/>
        <v>13/01/2025</v>
      </c>
      <c r="J230">
        <f>_xlfn.XLOOKUP(I230,'Wk no''s'!D:D,'Wk no''s'!C:C,FALSE)</f>
        <v>3</v>
      </c>
    </row>
    <row r="231" spans="1:10" x14ac:dyDescent="0.25">
      <c r="A231" t="s">
        <v>675</v>
      </c>
      <c r="B231" t="s">
        <v>148</v>
      </c>
      <c r="C231" t="s">
        <v>4089</v>
      </c>
      <c r="D231" s="1">
        <v>45672</v>
      </c>
      <c r="E231" s="1">
        <v>45670</v>
      </c>
      <c r="F231">
        <v>1</v>
      </c>
      <c r="G231" t="s">
        <v>4302</v>
      </c>
      <c r="H231" t="s">
        <v>11</v>
      </c>
      <c r="I231" s="11" t="str">
        <f t="shared" si="3"/>
        <v>13/01/2025</v>
      </c>
      <c r="J231">
        <f>_xlfn.XLOOKUP(I231,'Wk no''s'!D:D,'Wk no''s'!C:C,FALSE)</f>
        <v>3</v>
      </c>
    </row>
    <row r="232" spans="1:10" x14ac:dyDescent="0.25">
      <c r="A232" t="s">
        <v>679</v>
      </c>
      <c r="B232" t="s">
        <v>4303</v>
      </c>
      <c r="C232" t="s">
        <v>3933</v>
      </c>
      <c r="D232" s="1">
        <v>45674</v>
      </c>
      <c r="E232" s="1">
        <v>45680</v>
      </c>
      <c r="F232">
        <v>0</v>
      </c>
      <c r="G232" t="s">
        <v>4304</v>
      </c>
      <c r="H232" t="s">
        <v>8</v>
      </c>
      <c r="I232" s="11" t="str">
        <f t="shared" si="3"/>
        <v>23/01/2025</v>
      </c>
      <c r="J232">
        <f>_xlfn.XLOOKUP(I232,'Wk no''s'!D:D,'Wk no''s'!C:C,FALSE)</f>
        <v>4</v>
      </c>
    </row>
    <row r="233" spans="1:10" x14ac:dyDescent="0.25">
      <c r="A233" t="s">
        <v>678</v>
      </c>
      <c r="B233" t="s">
        <v>136</v>
      </c>
      <c r="C233" t="s">
        <v>3933</v>
      </c>
      <c r="D233" s="1">
        <v>45670</v>
      </c>
      <c r="E233" s="1">
        <v>45677</v>
      </c>
      <c r="F233">
        <v>0</v>
      </c>
      <c r="G233" t="s">
        <v>4305</v>
      </c>
      <c r="H233" t="s">
        <v>8</v>
      </c>
      <c r="I233" s="11" t="str">
        <f t="shared" si="3"/>
        <v>20/01/2025</v>
      </c>
      <c r="J233">
        <f>_xlfn.XLOOKUP(I233,'Wk no''s'!D:D,'Wk no''s'!C:C,FALSE)</f>
        <v>4</v>
      </c>
    </row>
    <row r="234" spans="1:10" x14ac:dyDescent="0.25">
      <c r="A234" t="s">
        <v>677</v>
      </c>
      <c r="B234" t="s">
        <v>9</v>
      </c>
      <c r="C234" t="s">
        <v>3939</v>
      </c>
      <c r="D234" s="1">
        <v>45667</v>
      </c>
      <c r="E234" s="1">
        <v>45680</v>
      </c>
      <c r="F234">
        <v>0</v>
      </c>
      <c r="G234" t="s">
        <v>4306</v>
      </c>
      <c r="H234" t="s">
        <v>8</v>
      </c>
      <c r="I234" s="11" t="str">
        <f t="shared" si="3"/>
        <v>23/01/2025</v>
      </c>
      <c r="J234">
        <f>_xlfn.XLOOKUP(I234,'Wk no''s'!D:D,'Wk no''s'!C:C,FALSE)</f>
        <v>4</v>
      </c>
    </row>
    <row r="235" spans="1:10" x14ac:dyDescent="0.25">
      <c r="A235" t="s">
        <v>683</v>
      </c>
      <c r="B235" t="s">
        <v>4307</v>
      </c>
      <c r="C235" t="s">
        <v>4101</v>
      </c>
      <c r="D235" s="1">
        <v>45674</v>
      </c>
      <c r="E235" s="1">
        <v>45680</v>
      </c>
      <c r="F235">
        <v>0</v>
      </c>
      <c r="G235" t="s">
        <v>4308</v>
      </c>
      <c r="H235" t="s">
        <v>192</v>
      </c>
      <c r="I235" s="11" t="str">
        <f t="shared" si="3"/>
        <v>23/01/2025</v>
      </c>
      <c r="J235">
        <f>_xlfn.XLOOKUP(I235,'Wk no''s'!D:D,'Wk no''s'!C:C,FALSE)</f>
        <v>4</v>
      </c>
    </row>
    <row r="236" spans="1:10" x14ac:dyDescent="0.25">
      <c r="A236" t="s">
        <v>701</v>
      </c>
      <c r="B236" t="s">
        <v>4103</v>
      </c>
      <c r="C236" t="s">
        <v>3944</v>
      </c>
      <c r="D236" s="1">
        <v>45680</v>
      </c>
      <c r="E236" s="1">
        <v>45678</v>
      </c>
      <c r="F236">
        <v>1</v>
      </c>
      <c r="G236" t="s">
        <v>4309</v>
      </c>
      <c r="H236" t="s">
        <v>184</v>
      </c>
      <c r="I236" s="11" t="str">
        <f t="shared" si="3"/>
        <v>21/01/2025</v>
      </c>
      <c r="J236">
        <f>_xlfn.XLOOKUP(I236,'Wk no''s'!D:D,'Wk no''s'!C:C,FALSE)</f>
        <v>4</v>
      </c>
    </row>
    <row r="237" spans="1:10" x14ac:dyDescent="0.25">
      <c r="A237" t="s">
        <v>696</v>
      </c>
      <c r="B237" t="s">
        <v>4107</v>
      </c>
      <c r="C237" t="s">
        <v>3939</v>
      </c>
      <c r="D237" s="1">
        <v>45673</v>
      </c>
      <c r="E237" s="1">
        <v>45679</v>
      </c>
      <c r="F237">
        <v>0</v>
      </c>
      <c r="G237" t="s">
        <v>4310</v>
      </c>
      <c r="H237" t="s">
        <v>184</v>
      </c>
      <c r="I237" s="11" t="str">
        <f t="shared" si="3"/>
        <v>22/01/2025</v>
      </c>
      <c r="J237">
        <f>_xlfn.XLOOKUP(I237,'Wk no''s'!D:D,'Wk no''s'!C:C,FALSE)</f>
        <v>4</v>
      </c>
    </row>
    <row r="238" spans="1:10" x14ac:dyDescent="0.25">
      <c r="A238" t="s">
        <v>699</v>
      </c>
      <c r="B238" t="s">
        <v>4311</v>
      </c>
      <c r="C238" t="s">
        <v>3933</v>
      </c>
      <c r="D238" s="1">
        <v>45680</v>
      </c>
      <c r="E238" s="1">
        <v>45680</v>
      </c>
      <c r="F238">
        <v>1</v>
      </c>
      <c r="G238" t="s">
        <v>4312</v>
      </c>
      <c r="H238" t="s">
        <v>184</v>
      </c>
      <c r="I238" s="11" t="str">
        <f t="shared" si="3"/>
        <v>23/01/2025</v>
      </c>
      <c r="J238">
        <f>_xlfn.XLOOKUP(I238,'Wk no''s'!D:D,'Wk no''s'!C:C,FALSE)</f>
        <v>4</v>
      </c>
    </row>
    <row r="239" spans="1:10" x14ac:dyDescent="0.25">
      <c r="A239" t="s">
        <v>698</v>
      </c>
      <c r="B239" t="s">
        <v>4313</v>
      </c>
      <c r="C239" t="s">
        <v>3933</v>
      </c>
      <c r="D239" s="1">
        <v>45679</v>
      </c>
      <c r="E239" s="1">
        <v>45678</v>
      </c>
      <c r="F239">
        <v>1</v>
      </c>
      <c r="G239" t="s">
        <v>4314</v>
      </c>
      <c r="H239" t="s">
        <v>184</v>
      </c>
      <c r="I239" s="11" t="str">
        <f t="shared" si="3"/>
        <v>21/01/2025</v>
      </c>
      <c r="J239">
        <f>_xlfn.XLOOKUP(I239,'Wk no''s'!D:D,'Wk no''s'!C:C,FALSE)</f>
        <v>4</v>
      </c>
    </row>
    <row r="240" spans="1:10" x14ac:dyDescent="0.25">
      <c r="A240" t="s">
        <v>702</v>
      </c>
      <c r="B240" t="s">
        <v>4313</v>
      </c>
      <c r="C240" t="s">
        <v>3933</v>
      </c>
      <c r="D240" s="1">
        <v>45685</v>
      </c>
      <c r="E240" s="1">
        <v>45680</v>
      </c>
      <c r="F240">
        <v>1</v>
      </c>
      <c r="G240" t="s">
        <v>4315</v>
      </c>
      <c r="H240" t="s">
        <v>184</v>
      </c>
      <c r="I240" s="11" t="str">
        <f t="shared" si="3"/>
        <v>23/01/2025</v>
      </c>
      <c r="J240">
        <f>_xlfn.XLOOKUP(I240,'Wk no''s'!D:D,'Wk no''s'!C:C,FALSE)</f>
        <v>4</v>
      </c>
    </row>
    <row r="241" spans="1:10" x14ac:dyDescent="0.25">
      <c r="A241" t="s">
        <v>694</v>
      </c>
      <c r="B241" t="s">
        <v>4316</v>
      </c>
      <c r="C241" t="s">
        <v>3933</v>
      </c>
      <c r="D241" s="1">
        <v>45674</v>
      </c>
      <c r="E241" s="1">
        <v>45678</v>
      </c>
      <c r="F241">
        <v>0</v>
      </c>
      <c r="G241" t="s">
        <v>4317</v>
      </c>
      <c r="H241" t="s">
        <v>184</v>
      </c>
      <c r="I241" s="11" t="str">
        <f t="shared" si="3"/>
        <v>21/01/2025</v>
      </c>
      <c r="J241">
        <f>_xlfn.XLOOKUP(I241,'Wk no''s'!D:D,'Wk no''s'!C:C,FALSE)</f>
        <v>4</v>
      </c>
    </row>
    <row r="242" spans="1:10" x14ac:dyDescent="0.25">
      <c r="A242" t="s">
        <v>695</v>
      </c>
      <c r="B242" t="s">
        <v>191</v>
      </c>
      <c r="C242" t="s">
        <v>3933</v>
      </c>
      <c r="D242" s="1">
        <v>45673</v>
      </c>
      <c r="E242" s="1">
        <v>45679</v>
      </c>
      <c r="F242">
        <v>0</v>
      </c>
      <c r="G242" t="s">
        <v>4318</v>
      </c>
      <c r="H242" t="s">
        <v>184</v>
      </c>
      <c r="I242" s="11" t="str">
        <f t="shared" si="3"/>
        <v>22/01/2025</v>
      </c>
      <c r="J242">
        <f>_xlfn.XLOOKUP(I242,'Wk no''s'!D:D,'Wk no''s'!C:C,FALSE)</f>
        <v>4</v>
      </c>
    </row>
    <row r="243" spans="1:10" x14ac:dyDescent="0.25">
      <c r="A243" t="s">
        <v>709</v>
      </c>
      <c r="B243" t="s">
        <v>32</v>
      </c>
      <c r="C243" t="s">
        <v>3933</v>
      </c>
      <c r="D243" s="1">
        <v>45681</v>
      </c>
      <c r="E243" s="1">
        <v>45678</v>
      </c>
      <c r="F243">
        <v>1</v>
      </c>
      <c r="G243" t="s">
        <v>4319</v>
      </c>
      <c r="H243" t="s">
        <v>15</v>
      </c>
      <c r="I243" s="11" t="str">
        <f t="shared" si="3"/>
        <v>21/01/2025</v>
      </c>
      <c r="J243">
        <f>_xlfn.XLOOKUP(I243,'Wk no''s'!D:D,'Wk no''s'!C:C,FALSE)</f>
        <v>4</v>
      </c>
    </row>
    <row r="244" spans="1:10" x14ac:dyDescent="0.25">
      <c r="A244" t="s">
        <v>707</v>
      </c>
      <c r="B244" t="s">
        <v>77</v>
      </c>
      <c r="C244" t="s">
        <v>3944</v>
      </c>
      <c r="D244" s="1">
        <v>45678</v>
      </c>
      <c r="E244" s="1">
        <v>45677</v>
      </c>
      <c r="F244">
        <v>1</v>
      </c>
      <c r="G244" t="s">
        <v>4320</v>
      </c>
      <c r="H244" t="s">
        <v>15</v>
      </c>
      <c r="I244" s="11" t="str">
        <f t="shared" si="3"/>
        <v>20/01/2025</v>
      </c>
      <c r="J244">
        <f>_xlfn.XLOOKUP(I244,'Wk no''s'!D:D,'Wk no''s'!C:C,FALSE)</f>
        <v>4</v>
      </c>
    </row>
    <row r="245" spans="1:10" x14ac:dyDescent="0.25">
      <c r="A245" t="s">
        <v>705</v>
      </c>
      <c r="B245" t="s">
        <v>4321</v>
      </c>
      <c r="C245" t="s">
        <v>3933</v>
      </c>
      <c r="D245" s="1">
        <v>45673</v>
      </c>
      <c r="E245" s="1">
        <v>45678</v>
      </c>
      <c r="F245">
        <v>0</v>
      </c>
      <c r="G245" t="s">
        <v>4322</v>
      </c>
      <c r="H245" t="s">
        <v>15</v>
      </c>
      <c r="I245" s="11" t="str">
        <f t="shared" si="3"/>
        <v>21/01/2025</v>
      </c>
      <c r="J245">
        <f>_xlfn.XLOOKUP(I245,'Wk no''s'!D:D,'Wk no''s'!C:C,FALSE)</f>
        <v>4</v>
      </c>
    </row>
    <row r="246" spans="1:10" x14ac:dyDescent="0.25">
      <c r="A246" t="s">
        <v>711</v>
      </c>
      <c r="B246" t="s">
        <v>4323</v>
      </c>
      <c r="C246" t="s">
        <v>3933</v>
      </c>
      <c r="D246" s="1">
        <v>45680</v>
      </c>
      <c r="E246" s="1">
        <v>45681</v>
      </c>
      <c r="F246">
        <v>0</v>
      </c>
      <c r="G246" t="s">
        <v>4324</v>
      </c>
      <c r="H246" t="s">
        <v>15</v>
      </c>
      <c r="I246" s="11" t="str">
        <f t="shared" si="3"/>
        <v>24/01/2025</v>
      </c>
      <c r="J246">
        <f>_xlfn.XLOOKUP(I246,'Wk no''s'!D:D,'Wk no''s'!C:C,FALSE)</f>
        <v>4</v>
      </c>
    </row>
    <row r="247" spans="1:10" x14ac:dyDescent="0.25">
      <c r="A247" t="s">
        <v>706</v>
      </c>
      <c r="B247" t="s">
        <v>4325</v>
      </c>
      <c r="C247" t="s">
        <v>3944</v>
      </c>
      <c r="D247" s="1">
        <v>45678</v>
      </c>
      <c r="E247" s="1">
        <v>45678</v>
      </c>
      <c r="F247">
        <v>1</v>
      </c>
      <c r="G247" t="s">
        <v>4326</v>
      </c>
      <c r="H247" t="s">
        <v>15</v>
      </c>
      <c r="I247" s="11" t="str">
        <f t="shared" si="3"/>
        <v>21/01/2025</v>
      </c>
      <c r="J247">
        <f>_xlfn.XLOOKUP(I247,'Wk no''s'!D:D,'Wk no''s'!C:C,FALSE)</f>
        <v>4</v>
      </c>
    </row>
    <row r="248" spans="1:10" x14ac:dyDescent="0.25">
      <c r="A248" t="s">
        <v>710</v>
      </c>
      <c r="B248" t="s">
        <v>4327</v>
      </c>
      <c r="C248" t="s">
        <v>3933</v>
      </c>
      <c r="D248" s="1">
        <v>45681</v>
      </c>
      <c r="E248" s="1">
        <v>45679</v>
      </c>
      <c r="F248">
        <v>1</v>
      </c>
      <c r="G248" t="s">
        <v>4328</v>
      </c>
      <c r="H248" t="s">
        <v>15</v>
      </c>
      <c r="I248" s="11" t="str">
        <f t="shared" si="3"/>
        <v>22/01/2025</v>
      </c>
      <c r="J248">
        <f>_xlfn.XLOOKUP(I248,'Wk no''s'!D:D,'Wk no''s'!C:C,FALSE)</f>
        <v>4</v>
      </c>
    </row>
    <row r="249" spans="1:10" x14ac:dyDescent="0.25">
      <c r="A249" t="s">
        <v>740</v>
      </c>
      <c r="B249" t="s">
        <v>4329</v>
      </c>
      <c r="C249" t="s">
        <v>4008</v>
      </c>
      <c r="D249" s="1">
        <v>45679</v>
      </c>
      <c r="E249" s="1">
        <v>45677</v>
      </c>
      <c r="F249">
        <v>1</v>
      </c>
      <c r="G249" t="s">
        <v>4330</v>
      </c>
      <c r="H249" t="s">
        <v>2</v>
      </c>
      <c r="I249" s="11" t="str">
        <f t="shared" si="3"/>
        <v>20/01/2025</v>
      </c>
      <c r="J249">
        <f>_xlfn.XLOOKUP(I249,'Wk no''s'!D:D,'Wk no''s'!C:C,FALSE)</f>
        <v>4</v>
      </c>
    </row>
    <row r="250" spans="1:10" x14ac:dyDescent="0.25">
      <c r="A250" t="s">
        <v>802</v>
      </c>
      <c r="B250" t="s">
        <v>4331</v>
      </c>
      <c r="C250" t="s">
        <v>3957</v>
      </c>
      <c r="D250" s="1">
        <v>45684</v>
      </c>
      <c r="E250" s="1">
        <v>45681</v>
      </c>
      <c r="F250">
        <v>1</v>
      </c>
      <c r="G250" t="s">
        <v>4332</v>
      </c>
      <c r="H250" t="s">
        <v>2</v>
      </c>
      <c r="I250" s="11" t="str">
        <f t="shared" si="3"/>
        <v>24/01/2025</v>
      </c>
      <c r="J250">
        <f>_xlfn.XLOOKUP(I250,'Wk no''s'!D:D,'Wk no''s'!C:C,FALSE)</f>
        <v>4</v>
      </c>
    </row>
    <row r="251" spans="1:10" x14ac:dyDescent="0.25">
      <c r="A251" t="s">
        <v>792</v>
      </c>
      <c r="B251" t="s">
        <v>24</v>
      </c>
      <c r="C251" t="s">
        <v>3957</v>
      </c>
      <c r="D251" s="1">
        <v>45680</v>
      </c>
      <c r="E251" s="1">
        <v>45679</v>
      </c>
      <c r="F251">
        <v>1</v>
      </c>
      <c r="G251" t="s">
        <v>4333</v>
      </c>
      <c r="H251" t="s">
        <v>2</v>
      </c>
      <c r="I251" s="11" t="str">
        <f t="shared" si="3"/>
        <v>22/01/2025</v>
      </c>
      <c r="J251">
        <f>_xlfn.XLOOKUP(I251,'Wk no''s'!D:D,'Wk no''s'!C:C,FALSE)</f>
        <v>4</v>
      </c>
    </row>
    <row r="252" spans="1:10" x14ac:dyDescent="0.25">
      <c r="A252" t="s">
        <v>737</v>
      </c>
      <c r="B252" t="s">
        <v>4129</v>
      </c>
      <c r="C252" t="s">
        <v>3957</v>
      </c>
      <c r="D252" s="1">
        <v>45679</v>
      </c>
      <c r="E252" s="1">
        <v>45677</v>
      </c>
      <c r="F252">
        <v>1</v>
      </c>
      <c r="G252" t="s">
        <v>4334</v>
      </c>
      <c r="H252" t="s">
        <v>2</v>
      </c>
      <c r="I252" s="11" t="str">
        <f t="shared" si="3"/>
        <v>20/01/2025</v>
      </c>
      <c r="J252">
        <f>_xlfn.XLOOKUP(I252,'Wk no''s'!D:D,'Wk no''s'!C:C,FALSE)</f>
        <v>4</v>
      </c>
    </row>
    <row r="253" spans="1:10" x14ac:dyDescent="0.25">
      <c r="A253" t="s">
        <v>720</v>
      </c>
      <c r="B253" t="s">
        <v>25</v>
      </c>
      <c r="C253" t="s">
        <v>3954</v>
      </c>
      <c r="D253" s="1">
        <v>45678</v>
      </c>
      <c r="E253" s="1">
        <v>45677</v>
      </c>
      <c r="F253">
        <v>1</v>
      </c>
      <c r="G253" t="s">
        <v>4335</v>
      </c>
      <c r="H253" t="s">
        <v>2</v>
      </c>
      <c r="I253" s="11" t="str">
        <f t="shared" si="3"/>
        <v>20/01/2025</v>
      </c>
      <c r="J253">
        <f>_xlfn.XLOOKUP(I253,'Wk no''s'!D:D,'Wk no''s'!C:C,FALSE)</f>
        <v>4</v>
      </c>
    </row>
    <row r="254" spans="1:10" x14ac:dyDescent="0.25">
      <c r="A254" t="s">
        <v>791</v>
      </c>
      <c r="B254" t="s">
        <v>25</v>
      </c>
      <c r="C254" t="s">
        <v>3954</v>
      </c>
      <c r="D254" s="1">
        <v>45681</v>
      </c>
      <c r="E254" s="1">
        <v>45678</v>
      </c>
      <c r="F254">
        <v>1</v>
      </c>
      <c r="G254" t="s">
        <v>4336</v>
      </c>
      <c r="H254" t="s">
        <v>2</v>
      </c>
      <c r="I254" s="11" t="str">
        <f t="shared" si="3"/>
        <v>21/01/2025</v>
      </c>
      <c r="J254">
        <f>_xlfn.XLOOKUP(I254,'Wk no''s'!D:D,'Wk no''s'!C:C,FALSE)</f>
        <v>4</v>
      </c>
    </row>
    <row r="255" spans="1:10" x14ac:dyDescent="0.25">
      <c r="A255" t="s">
        <v>800</v>
      </c>
      <c r="B255" t="s">
        <v>218</v>
      </c>
      <c r="C255" t="s">
        <v>3957</v>
      </c>
      <c r="D255" s="1">
        <v>45680</v>
      </c>
      <c r="E255" s="1">
        <v>45680</v>
      </c>
      <c r="F255">
        <v>1</v>
      </c>
      <c r="G255" t="s">
        <v>4337</v>
      </c>
      <c r="H255" t="s">
        <v>2</v>
      </c>
      <c r="I255" s="11" t="str">
        <f t="shared" si="3"/>
        <v>23/01/2025</v>
      </c>
      <c r="J255">
        <f>_xlfn.XLOOKUP(I255,'Wk no''s'!D:D,'Wk no''s'!C:C,FALSE)</f>
        <v>4</v>
      </c>
    </row>
    <row r="256" spans="1:10" x14ac:dyDescent="0.25">
      <c r="A256" t="s">
        <v>725</v>
      </c>
      <c r="B256" t="s">
        <v>4338</v>
      </c>
      <c r="C256" t="s">
        <v>3954</v>
      </c>
      <c r="D256" s="1">
        <v>45677</v>
      </c>
      <c r="E256" s="1">
        <v>45677</v>
      </c>
      <c r="F256">
        <v>1</v>
      </c>
      <c r="G256" t="s">
        <v>4339</v>
      </c>
      <c r="H256" t="s">
        <v>2</v>
      </c>
      <c r="I256" s="11" t="str">
        <f t="shared" si="3"/>
        <v>20/01/2025</v>
      </c>
      <c r="J256">
        <f>_xlfn.XLOOKUP(I256,'Wk no''s'!D:D,'Wk no''s'!C:C,FALSE)</f>
        <v>4</v>
      </c>
    </row>
    <row r="257" spans="1:10" x14ac:dyDescent="0.25">
      <c r="A257" t="s">
        <v>829</v>
      </c>
      <c r="B257" t="s">
        <v>4340</v>
      </c>
      <c r="C257" t="s">
        <v>3957</v>
      </c>
      <c r="D257" s="1">
        <v>45684</v>
      </c>
      <c r="E257" s="1">
        <v>45681</v>
      </c>
      <c r="F257">
        <v>1</v>
      </c>
      <c r="G257" t="s">
        <v>4341</v>
      </c>
      <c r="H257" t="s">
        <v>2</v>
      </c>
      <c r="I257" s="11" t="str">
        <f t="shared" si="3"/>
        <v>24/01/2025</v>
      </c>
      <c r="J257">
        <f>_xlfn.XLOOKUP(I257,'Wk no''s'!D:D,'Wk no''s'!C:C,FALSE)</f>
        <v>4</v>
      </c>
    </row>
    <row r="258" spans="1:10" x14ac:dyDescent="0.25">
      <c r="A258" t="s">
        <v>746</v>
      </c>
      <c r="B258" t="s">
        <v>88</v>
      </c>
      <c r="C258" t="s">
        <v>3957</v>
      </c>
      <c r="D258" s="1">
        <v>45680</v>
      </c>
      <c r="E258" s="1">
        <v>45681</v>
      </c>
      <c r="F258">
        <v>0</v>
      </c>
      <c r="G258" t="s">
        <v>4342</v>
      </c>
      <c r="H258" t="s">
        <v>2</v>
      </c>
      <c r="I258" s="11" t="str">
        <f t="shared" ref="I258:I321" si="4">LEFT(G258,10)</f>
        <v>24/01/2025</v>
      </c>
      <c r="J258">
        <f>_xlfn.XLOOKUP(I258,'Wk no''s'!D:D,'Wk no''s'!C:C,FALSE)</f>
        <v>4</v>
      </c>
    </row>
    <row r="259" spans="1:10" x14ac:dyDescent="0.25">
      <c r="A259" t="s">
        <v>732</v>
      </c>
      <c r="B259" t="s">
        <v>89</v>
      </c>
      <c r="C259" t="s">
        <v>3954</v>
      </c>
      <c r="D259" s="1">
        <v>45679</v>
      </c>
      <c r="E259" s="1">
        <v>45681</v>
      </c>
      <c r="F259">
        <v>0</v>
      </c>
      <c r="G259" t="s">
        <v>4343</v>
      </c>
      <c r="H259" t="s">
        <v>2</v>
      </c>
      <c r="I259" s="11" t="str">
        <f t="shared" si="4"/>
        <v>24/01/2025</v>
      </c>
      <c r="J259">
        <f>_xlfn.XLOOKUP(I259,'Wk no''s'!D:D,'Wk no''s'!C:C,FALSE)</f>
        <v>4</v>
      </c>
    </row>
    <row r="260" spans="1:10" x14ac:dyDescent="0.25">
      <c r="A260" t="s">
        <v>784</v>
      </c>
      <c r="B260" t="s">
        <v>4344</v>
      </c>
      <c r="C260" t="s">
        <v>3954</v>
      </c>
      <c r="D260" s="1">
        <v>45679</v>
      </c>
      <c r="E260" s="1">
        <v>45678</v>
      </c>
      <c r="F260">
        <v>1</v>
      </c>
      <c r="G260" t="s">
        <v>4345</v>
      </c>
      <c r="H260" t="s">
        <v>2</v>
      </c>
      <c r="I260" s="11" t="str">
        <f t="shared" si="4"/>
        <v>21/01/2025</v>
      </c>
      <c r="J260">
        <f>_xlfn.XLOOKUP(I260,'Wk no''s'!D:D,'Wk no''s'!C:C,FALSE)</f>
        <v>4</v>
      </c>
    </row>
    <row r="261" spans="1:10" x14ac:dyDescent="0.25">
      <c r="A261" t="s">
        <v>770</v>
      </c>
      <c r="B261" t="s">
        <v>4346</v>
      </c>
      <c r="C261" t="s">
        <v>3954</v>
      </c>
      <c r="D261" s="1">
        <v>45679</v>
      </c>
      <c r="E261" s="1">
        <v>45680</v>
      </c>
      <c r="F261">
        <v>0</v>
      </c>
      <c r="G261" t="s">
        <v>4347</v>
      </c>
      <c r="H261" t="s">
        <v>2</v>
      </c>
      <c r="I261" s="11" t="str">
        <f t="shared" si="4"/>
        <v>23/01/2025</v>
      </c>
      <c r="J261">
        <f>_xlfn.XLOOKUP(I261,'Wk no''s'!D:D,'Wk no''s'!C:C,FALSE)</f>
        <v>4</v>
      </c>
    </row>
    <row r="262" spans="1:10" x14ac:dyDescent="0.25">
      <c r="A262" t="s">
        <v>764</v>
      </c>
      <c r="B262" t="s">
        <v>228</v>
      </c>
      <c r="C262" t="s">
        <v>4008</v>
      </c>
      <c r="D262" s="1">
        <v>45681</v>
      </c>
      <c r="E262" s="1">
        <v>45678</v>
      </c>
      <c r="F262">
        <v>1</v>
      </c>
      <c r="G262" t="s">
        <v>4348</v>
      </c>
      <c r="H262" t="s">
        <v>2</v>
      </c>
      <c r="I262" s="11" t="str">
        <f t="shared" si="4"/>
        <v>21/01/2025</v>
      </c>
      <c r="J262">
        <f>_xlfn.XLOOKUP(I262,'Wk no''s'!D:D,'Wk no''s'!C:C,FALSE)</f>
        <v>4</v>
      </c>
    </row>
    <row r="263" spans="1:10" x14ac:dyDescent="0.25">
      <c r="A263" t="s">
        <v>765</v>
      </c>
      <c r="B263" t="s">
        <v>71</v>
      </c>
      <c r="C263" t="s">
        <v>3957</v>
      </c>
      <c r="D263" s="1">
        <v>45680</v>
      </c>
      <c r="E263" s="1">
        <v>45678</v>
      </c>
      <c r="F263">
        <v>1</v>
      </c>
      <c r="G263" t="s">
        <v>4349</v>
      </c>
      <c r="H263" t="s">
        <v>2</v>
      </c>
      <c r="I263" s="11" t="str">
        <f t="shared" si="4"/>
        <v>21/01/2025</v>
      </c>
      <c r="J263">
        <f>_xlfn.XLOOKUP(I263,'Wk no''s'!D:D,'Wk no''s'!C:C,FALSE)</f>
        <v>4</v>
      </c>
    </row>
    <row r="264" spans="1:10" x14ac:dyDescent="0.25">
      <c r="A264" t="s">
        <v>785</v>
      </c>
      <c r="B264" t="s">
        <v>4350</v>
      </c>
      <c r="C264" t="s">
        <v>3954</v>
      </c>
      <c r="D264" s="1">
        <v>45679</v>
      </c>
      <c r="E264" s="1">
        <v>45678</v>
      </c>
      <c r="F264">
        <v>1</v>
      </c>
      <c r="G264" t="s">
        <v>4351</v>
      </c>
      <c r="H264" t="s">
        <v>2</v>
      </c>
      <c r="I264" s="11" t="str">
        <f t="shared" si="4"/>
        <v>21/01/2025</v>
      </c>
      <c r="J264">
        <f>_xlfn.XLOOKUP(I264,'Wk no''s'!D:D,'Wk no''s'!C:C,FALSE)</f>
        <v>4</v>
      </c>
    </row>
    <row r="265" spans="1:10" x14ac:dyDescent="0.25">
      <c r="A265" t="s">
        <v>823</v>
      </c>
      <c r="B265" t="s">
        <v>4158</v>
      </c>
      <c r="C265" t="s">
        <v>3954</v>
      </c>
      <c r="D265" s="1">
        <v>45681</v>
      </c>
      <c r="E265" s="1">
        <v>45681</v>
      </c>
      <c r="F265">
        <v>1</v>
      </c>
      <c r="G265" t="s">
        <v>4352</v>
      </c>
      <c r="H265" t="s">
        <v>2</v>
      </c>
      <c r="I265" s="11" t="str">
        <f t="shared" si="4"/>
        <v>24/01/2025</v>
      </c>
      <c r="J265">
        <f>_xlfn.XLOOKUP(I265,'Wk no''s'!D:D,'Wk no''s'!C:C,FALSE)</f>
        <v>4</v>
      </c>
    </row>
    <row r="266" spans="1:10" x14ac:dyDescent="0.25">
      <c r="A266" t="s">
        <v>840</v>
      </c>
      <c r="B266" t="s">
        <v>4353</v>
      </c>
      <c r="C266" t="s">
        <v>3954</v>
      </c>
      <c r="D266" s="1">
        <v>45684</v>
      </c>
      <c r="E266" s="1">
        <v>45681</v>
      </c>
      <c r="F266">
        <v>1</v>
      </c>
      <c r="G266" t="s">
        <v>4354</v>
      </c>
      <c r="H266" t="s">
        <v>2</v>
      </c>
      <c r="I266" s="11" t="str">
        <f t="shared" si="4"/>
        <v>24/01/2025</v>
      </c>
      <c r="J266">
        <f>_xlfn.XLOOKUP(I266,'Wk no''s'!D:D,'Wk no''s'!C:C,FALSE)</f>
        <v>4</v>
      </c>
    </row>
    <row r="267" spans="1:10" x14ac:dyDescent="0.25">
      <c r="A267" t="s">
        <v>762</v>
      </c>
      <c r="B267" t="s">
        <v>4355</v>
      </c>
      <c r="C267" t="s">
        <v>3957</v>
      </c>
      <c r="D267" s="1">
        <v>45679</v>
      </c>
      <c r="E267" s="1">
        <v>45678</v>
      </c>
      <c r="F267">
        <v>1</v>
      </c>
      <c r="G267" t="s">
        <v>4356</v>
      </c>
      <c r="H267" t="s">
        <v>2</v>
      </c>
      <c r="I267" s="11" t="str">
        <f t="shared" si="4"/>
        <v>21/01/2025</v>
      </c>
      <c r="J267">
        <f>_xlfn.XLOOKUP(I267,'Wk no''s'!D:D,'Wk no''s'!C:C,FALSE)</f>
        <v>4</v>
      </c>
    </row>
    <row r="268" spans="1:10" x14ac:dyDescent="0.25">
      <c r="A268" t="s">
        <v>729</v>
      </c>
      <c r="B268" t="s">
        <v>4357</v>
      </c>
      <c r="C268" t="s">
        <v>3954</v>
      </c>
      <c r="D268" s="1">
        <v>45679</v>
      </c>
      <c r="E268" s="1">
        <v>45678</v>
      </c>
      <c r="F268">
        <v>1</v>
      </c>
      <c r="G268" t="s">
        <v>4358</v>
      </c>
      <c r="H268" t="s">
        <v>2</v>
      </c>
      <c r="I268" s="11" t="str">
        <f t="shared" si="4"/>
        <v>21/01/2025</v>
      </c>
      <c r="J268">
        <f>_xlfn.XLOOKUP(I268,'Wk no''s'!D:D,'Wk no''s'!C:C,FALSE)</f>
        <v>4</v>
      </c>
    </row>
    <row r="269" spans="1:10" x14ac:dyDescent="0.25">
      <c r="A269" t="s">
        <v>813</v>
      </c>
      <c r="B269" t="s">
        <v>4359</v>
      </c>
      <c r="C269" t="s">
        <v>3957</v>
      </c>
      <c r="D269" s="1">
        <v>45680</v>
      </c>
      <c r="E269" s="1">
        <v>45680</v>
      </c>
      <c r="F269">
        <v>1</v>
      </c>
      <c r="G269" t="s">
        <v>4360</v>
      </c>
      <c r="H269" t="s">
        <v>2</v>
      </c>
      <c r="I269" s="11" t="str">
        <f t="shared" si="4"/>
        <v>23/01/2025</v>
      </c>
      <c r="J269">
        <f>_xlfn.XLOOKUP(I269,'Wk no''s'!D:D,'Wk no''s'!C:C,FALSE)</f>
        <v>4</v>
      </c>
    </row>
    <row r="270" spans="1:10" x14ac:dyDescent="0.25">
      <c r="A270" t="s">
        <v>849</v>
      </c>
      <c r="B270" t="s">
        <v>4361</v>
      </c>
      <c r="C270" t="s">
        <v>3954</v>
      </c>
      <c r="D270" s="1">
        <v>45684</v>
      </c>
      <c r="E270" s="1">
        <v>45681</v>
      </c>
      <c r="F270">
        <v>1</v>
      </c>
      <c r="G270" t="s">
        <v>4363</v>
      </c>
      <c r="H270" t="s">
        <v>2</v>
      </c>
      <c r="I270" s="11" t="str">
        <f t="shared" si="4"/>
        <v>24/01/2025</v>
      </c>
      <c r="J270">
        <f>_xlfn.XLOOKUP(I270,'Wk no''s'!D:D,'Wk no''s'!C:C,FALSE)</f>
        <v>4</v>
      </c>
    </row>
    <row r="271" spans="1:10" x14ac:dyDescent="0.25">
      <c r="A271" t="s">
        <v>844</v>
      </c>
      <c r="B271" t="s">
        <v>4361</v>
      </c>
      <c r="C271" t="s">
        <v>3957</v>
      </c>
      <c r="D271" s="1">
        <v>45685</v>
      </c>
      <c r="E271" s="1">
        <v>45681</v>
      </c>
      <c r="F271">
        <v>1</v>
      </c>
      <c r="G271" t="s">
        <v>4362</v>
      </c>
      <c r="H271" t="s">
        <v>2</v>
      </c>
      <c r="I271" s="11" t="str">
        <f t="shared" si="4"/>
        <v>24/01/2025</v>
      </c>
      <c r="J271">
        <f>_xlfn.XLOOKUP(I271,'Wk no''s'!D:D,'Wk no''s'!C:C,FALSE)</f>
        <v>4</v>
      </c>
    </row>
    <row r="272" spans="1:10" x14ac:dyDescent="0.25">
      <c r="A272" t="s">
        <v>820</v>
      </c>
      <c r="B272" t="s">
        <v>4364</v>
      </c>
      <c r="C272" t="s">
        <v>3957</v>
      </c>
      <c r="D272" s="1">
        <v>45684</v>
      </c>
      <c r="E272" s="1">
        <v>45681</v>
      </c>
      <c r="F272">
        <v>1</v>
      </c>
      <c r="G272" t="s">
        <v>4365</v>
      </c>
      <c r="H272" t="s">
        <v>2</v>
      </c>
      <c r="I272" s="11" t="str">
        <f t="shared" si="4"/>
        <v>24/01/2025</v>
      </c>
      <c r="J272">
        <f>_xlfn.XLOOKUP(I272,'Wk no''s'!D:D,'Wk no''s'!C:C,FALSE)</f>
        <v>4</v>
      </c>
    </row>
    <row r="273" spans="1:10" x14ac:dyDescent="0.25">
      <c r="A273" t="s">
        <v>728</v>
      </c>
      <c r="B273" t="s">
        <v>4173</v>
      </c>
      <c r="C273" t="s">
        <v>3954</v>
      </c>
      <c r="D273" s="1">
        <v>45678</v>
      </c>
      <c r="E273" s="1">
        <v>45678</v>
      </c>
      <c r="F273">
        <v>1</v>
      </c>
      <c r="G273" t="s">
        <v>4366</v>
      </c>
      <c r="H273" t="s">
        <v>2</v>
      </c>
      <c r="I273" s="11" t="str">
        <f t="shared" si="4"/>
        <v>21/01/2025</v>
      </c>
      <c r="J273">
        <f>_xlfn.XLOOKUP(I273,'Wk no''s'!D:D,'Wk no''s'!C:C,FALSE)</f>
        <v>4</v>
      </c>
    </row>
    <row r="274" spans="1:10" x14ac:dyDescent="0.25">
      <c r="A274" t="s">
        <v>721</v>
      </c>
      <c r="B274" t="s">
        <v>142</v>
      </c>
      <c r="C274" t="s">
        <v>4008</v>
      </c>
      <c r="D274" s="1">
        <v>45677</v>
      </c>
      <c r="E274" s="1">
        <v>45677</v>
      </c>
      <c r="F274">
        <v>1</v>
      </c>
      <c r="G274" t="s">
        <v>4339</v>
      </c>
      <c r="H274" t="s">
        <v>2</v>
      </c>
      <c r="I274" s="11" t="str">
        <f t="shared" si="4"/>
        <v>20/01/2025</v>
      </c>
      <c r="J274">
        <f>_xlfn.XLOOKUP(I274,'Wk no''s'!D:D,'Wk no''s'!C:C,FALSE)</f>
        <v>4</v>
      </c>
    </row>
    <row r="275" spans="1:10" x14ac:dyDescent="0.25">
      <c r="A275" t="s">
        <v>787</v>
      </c>
      <c r="B275" t="s">
        <v>4367</v>
      </c>
      <c r="C275" t="s">
        <v>3957</v>
      </c>
      <c r="D275" s="1">
        <v>45679</v>
      </c>
      <c r="E275" s="1">
        <v>45678</v>
      </c>
      <c r="F275">
        <v>1</v>
      </c>
      <c r="G275" t="s">
        <v>4368</v>
      </c>
      <c r="H275" t="s">
        <v>2</v>
      </c>
      <c r="I275" s="11" t="str">
        <f t="shared" si="4"/>
        <v>21/01/2025</v>
      </c>
      <c r="J275">
        <f>_xlfn.XLOOKUP(I275,'Wk no''s'!D:D,'Wk no''s'!C:C,FALSE)</f>
        <v>4</v>
      </c>
    </row>
    <row r="276" spans="1:10" x14ac:dyDescent="0.25">
      <c r="A276" t="s">
        <v>793</v>
      </c>
      <c r="B276" t="s">
        <v>56</v>
      </c>
      <c r="C276" t="s">
        <v>3954</v>
      </c>
      <c r="D276" s="1">
        <v>45686</v>
      </c>
      <c r="E276" s="1">
        <v>45679</v>
      </c>
      <c r="F276">
        <v>1</v>
      </c>
      <c r="G276" t="s">
        <v>4369</v>
      </c>
      <c r="H276" t="s">
        <v>2</v>
      </c>
      <c r="I276" s="11" t="str">
        <f t="shared" si="4"/>
        <v>22/01/2025</v>
      </c>
      <c r="J276">
        <f>_xlfn.XLOOKUP(I276,'Wk no''s'!D:D,'Wk no''s'!C:C,FALSE)</f>
        <v>4</v>
      </c>
    </row>
    <row r="277" spans="1:10" x14ac:dyDescent="0.25">
      <c r="A277" t="s">
        <v>726</v>
      </c>
      <c r="B277" t="s">
        <v>186</v>
      </c>
      <c r="C277" t="s">
        <v>4008</v>
      </c>
      <c r="D277" s="1">
        <v>45677</v>
      </c>
      <c r="E277" s="1">
        <v>45677</v>
      </c>
      <c r="F277">
        <v>1</v>
      </c>
      <c r="G277" t="s">
        <v>4370</v>
      </c>
      <c r="H277" t="s">
        <v>2</v>
      </c>
      <c r="I277" s="11" t="str">
        <f t="shared" si="4"/>
        <v>20/01/2025</v>
      </c>
      <c r="J277">
        <f>_xlfn.XLOOKUP(I277,'Wk no''s'!D:D,'Wk no''s'!C:C,FALSE)</f>
        <v>4</v>
      </c>
    </row>
    <row r="278" spans="1:10" x14ac:dyDescent="0.25">
      <c r="A278" t="s">
        <v>717</v>
      </c>
      <c r="B278" t="s">
        <v>4371</v>
      </c>
      <c r="C278" t="s">
        <v>4008</v>
      </c>
      <c r="D278" s="1">
        <v>45673</v>
      </c>
      <c r="E278" s="1">
        <v>45678</v>
      </c>
      <c r="F278">
        <v>0</v>
      </c>
      <c r="G278" t="s">
        <v>4372</v>
      </c>
      <c r="H278" t="s">
        <v>2</v>
      </c>
      <c r="I278" s="11" t="str">
        <f t="shared" si="4"/>
        <v>21/01/2025</v>
      </c>
      <c r="J278">
        <f>_xlfn.XLOOKUP(I278,'Wk no''s'!D:D,'Wk no''s'!C:C,FALSE)</f>
        <v>4</v>
      </c>
    </row>
    <row r="279" spans="1:10" x14ac:dyDescent="0.25">
      <c r="A279" t="s">
        <v>803</v>
      </c>
      <c r="B279" t="s">
        <v>4373</v>
      </c>
      <c r="C279" t="s">
        <v>3957</v>
      </c>
      <c r="D279" s="1">
        <v>45684</v>
      </c>
      <c r="E279" s="1">
        <v>45680</v>
      </c>
      <c r="F279">
        <v>1</v>
      </c>
      <c r="G279" t="s">
        <v>4374</v>
      </c>
      <c r="H279" t="s">
        <v>2</v>
      </c>
      <c r="I279" s="11" t="str">
        <f t="shared" si="4"/>
        <v>23/01/2025</v>
      </c>
      <c r="J279">
        <f>_xlfn.XLOOKUP(I279,'Wk no''s'!D:D,'Wk no''s'!C:C,FALSE)</f>
        <v>4</v>
      </c>
    </row>
    <row r="280" spans="1:10" x14ac:dyDescent="0.25">
      <c r="A280" t="s">
        <v>778</v>
      </c>
      <c r="B280" t="s">
        <v>4375</v>
      </c>
      <c r="C280" t="s">
        <v>3957</v>
      </c>
      <c r="D280" s="1">
        <v>45680</v>
      </c>
      <c r="E280" s="1">
        <v>45678</v>
      </c>
      <c r="F280">
        <v>1</v>
      </c>
      <c r="G280" t="s">
        <v>4376</v>
      </c>
      <c r="H280" t="s">
        <v>2</v>
      </c>
      <c r="I280" s="11" t="str">
        <f t="shared" si="4"/>
        <v>21/01/2025</v>
      </c>
      <c r="J280">
        <f>_xlfn.XLOOKUP(I280,'Wk no''s'!D:D,'Wk no''s'!C:C,FALSE)</f>
        <v>4</v>
      </c>
    </row>
    <row r="281" spans="1:10" x14ac:dyDescent="0.25">
      <c r="A281" t="s">
        <v>716</v>
      </c>
      <c r="B281" t="s">
        <v>4377</v>
      </c>
      <c r="C281" t="s">
        <v>3939</v>
      </c>
      <c r="D281" s="1">
        <v>45673</v>
      </c>
      <c r="E281" s="1">
        <v>45681</v>
      </c>
      <c r="F281">
        <v>0</v>
      </c>
      <c r="G281" t="s">
        <v>4378</v>
      </c>
      <c r="H281" t="s">
        <v>2</v>
      </c>
      <c r="I281" s="11" t="str">
        <f t="shared" si="4"/>
        <v>24/01/2025</v>
      </c>
      <c r="J281">
        <f>_xlfn.XLOOKUP(I281,'Wk no''s'!D:D,'Wk no''s'!C:C,FALSE)</f>
        <v>4</v>
      </c>
    </row>
    <row r="282" spans="1:10" x14ac:dyDescent="0.25">
      <c r="A282" t="s">
        <v>748</v>
      </c>
      <c r="B282" t="s">
        <v>4379</v>
      </c>
      <c r="C282" t="s">
        <v>3954</v>
      </c>
      <c r="D282" s="1">
        <v>45679</v>
      </c>
      <c r="E282" s="1">
        <v>45679</v>
      </c>
      <c r="F282">
        <v>1</v>
      </c>
      <c r="G282" t="s">
        <v>4380</v>
      </c>
      <c r="H282" t="s">
        <v>2</v>
      </c>
      <c r="I282" s="11" t="str">
        <f t="shared" si="4"/>
        <v>22/01/2025</v>
      </c>
      <c r="J282">
        <f>_xlfn.XLOOKUP(I282,'Wk no''s'!D:D,'Wk no''s'!C:C,FALSE)</f>
        <v>4</v>
      </c>
    </row>
    <row r="283" spans="1:10" x14ac:dyDescent="0.25">
      <c r="A283" t="s">
        <v>736</v>
      </c>
      <c r="B283" t="s">
        <v>4381</v>
      </c>
      <c r="C283" t="s">
        <v>3957</v>
      </c>
      <c r="D283" s="1">
        <v>45679</v>
      </c>
      <c r="E283" s="1">
        <v>45677</v>
      </c>
      <c r="F283">
        <v>1</v>
      </c>
      <c r="G283" t="s">
        <v>4382</v>
      </c>
      <c r="H283" t="s">
        <v>2</v>
      </c>
      <c r="I283" s="11" t="str">
        <f t="shared" si="4"/>
        <v>20/01/2025</v>
      </c>
      <c r="J283">
        <f>_xlfn.XLOOKUP(I283,'Wk no''s'!D:D,'Wk no''s'!C:C,FALSE)</f>
        <v>4</v>
      </c>
    </row>
    <row r="284" spans="1:10" x14ac:dyDescent="0.25">
      <c r="A284" t="s">
        <v>825</v>
      </c>
      <c r="B284" t="s">
        <v>28</v>
      </c>
      <c r="C284" t="s">
        <v>3957</v>
      </c>
      <c r="D284" s="1">
        <v>45684</v>
      </c>
      <c r="E284" s="1">
        <v>45681</v>
      </c>
      <c r="F284">
        <v>1</v>
      </c>
      <c r="G284" t="s">
        <v>4383</v>
      </c>
      <c r="H284" t="s">
        <v>2</v>
      </c>
      <c r="I284" s="11" t="str">
        <f t="shared" si="4"/>
        <v>24/01/2025</v>
      </c>
      <c r="J284">
        <f>_xlfn.XLOOKUP(I284,'Wk no''s'!D:D,'Wk no''s'!C:C,FALSE)</f>
        <v>4</v>
      </c>
    </row>
    <row r="285" spans="1:10" x14ac:dyDescent="0.25">
      <c r="A285" t="s">
        <v>763</v>
      </c>
      <c r="B285" t="s">
        <v>4020</v>
      </c>
      <c r="C285" t="s">
        <v>4008</v>
      </c>
      <c r="D285" s="1">
        <v>45678</v>
      </c>
      <c r="E285" s="1">
        <v>45678</v>
      </c>
      <c r="F285">
        <v>1</v>
      </c>
      <c r="G285" t="s">
        <v>4384</v>
      </c>
      <c r="H285" t="s">
        <v>2</v>
      </c>
      <c r="I285" s="11" t="str">
        <f t="shared" si="4"/>
        <v>21/01/2025</v>
      </c>
      <c r="J285">
        <f>_xlfn.XLOOKUP(I285,'Wk no''s'!D:D,'Wk no''s'!C:C,FALSE)</f>
        <v>4</v>
      </c>
    </row>
    <row r="286" spans="1:10" x14ac:dyDescent="0.25">
      <c r="A286" t="s">
        <v>745</v>
      </c>
      <c r="B286" t="s">
        <v>4206</v>
      </c>
      <c r="C286" t="s">
        <v>4008</v>
      </c>
      <c r="D286" s="1">
        <v>45679</v>
      </c>
      <c r="E286" s="1">
        <v>45677</v>
      </c>
      <c r="F286">
        <v>1</v>
      </c>
      <c r="G286" t="s">
        <v>4385</v>
      </c>
      <c r="H286" t="s">
        <v>2</v>
      </c>
      <c r="I286" s="11" t="str">
        <f t="shared" si="4"/>
        <v>20/01/2025</v>
      </c>
      <c r="J286">
        <f>_xlfn.XLOOKUP(I286,'Wk no''s'!D:D,'Wk no''s'!C:C,FALSE)</f>
        <v>4</v>
      </c>
    </row>
    <row r="287" spans="1:10" x14ac:dyDescent="0.25">
      <c r="A287" t="s">
        <v>779</v>
      </c>
      <c r="B287" t="s">
        <v>4386</v>
      </c>
      <c r="C287" t="s">
        <v>3957</v>
      </c>
      <c r="D287" s="1">
        <v>45679</v>
      </c>
      <c r="E287" s="1">
        <v>45678</v>
      </c>
      <c r="F287">
        <v>1</v>
      </c>
      <c r="G287" t="s">
        <v>4387</v>
      </c>
      <c r="H287" t="s">
        <v>2</v>
      </c>
      <c r="I287" s="11" t="str">
        <f t="shared" si="4"/>
        <v>21/01/2025</v>
      </c>
      <c r="J287">
        <f>_xlfn.XLOOKUP(I287,'Wk no''s'!D:D,'Wk no''s'!C:C,FALSE)</f>
        <v>4</v>
      </c>
    </row>
    <row r="288" spans="1:10" x14ac:dyDescent="0.25">
      <c r="A288" t="s">
        <v>816</v>
      </c>
      <c r="B288" t="s">
        <v>4388</v>
      </c>
      <c r="C288" t="s">
        <v>3954</v>
      </c>
      <c r="D288" s="1">
        <v>45681</v>
      </c>
      <c r="E288" s="1">
        <v>45680</v>
      </c>
      <c r="F288">
        <v>1</v>
      </c>
      <c r="G288" t="s">
        <v>4389</v>
      </c>
      <c r="H288" t="s">
        <v>2</v>
      </c>
      <c r="I288" s="11" t="str">
        <f t="shared" si="4"/>
        <v>23/01/2025</v>
      </c>
      <c r="J288">
        <f>_xlfn.XLOOKUP(I288,'Wk no''s'!D:D,'Wk no''s'!C:C,FALSE)</f>
        <v>4</v>
      </c>
    </row>
    <row r="289" spans="1:10" x14ac:dyDescent="0.25">
      <c r="A289" t="s">
        <v>814</v>
      </c>
      <c r="B289" t="s">
        <v>4390</v>
      </c>
      <c r="C289" t="s">
        <v>3954</v>
      </c>
      <c r="D289" s="1">
        <v>45681</v>
      </c>
      <c r="E289" s="1">
        <v>45680</v>
      </c>
      <c r="F289">
        <v>1</v>
      </c>
      <c r="G289" t="s">
        <v>4391</v>
      </c>
      <c r="H289" t="s">
        <v>2</v>
      </c>
      <c r="I289" s="11" t="str">
        <f t="shared" si="4"/>
        <v>23/01/2025</v>
      </c>
      <c r="J289">
        <f>_xlfn.XLOOKUP(I289,'Wk no''s'!D:D,'Wk no''s'!C:C,FALSE)</f>
        <v>4</v>
      </c>
    </row>
    <row r="290" spans="1:10" x14ac:dyDescent="0.25">
      <c r="A290" t="s">
        <v>751</v>
      </c>
      <c r="B290" t="s">
        <v>4392</v>
      </c>
      <c r="C290" t="s">
        <v>4008</v>
      </c>
      <c r="D290" s="1">
        <v>45678</v>
      </c>
      <c r="E290" s="1">
        <v>45677</v>
      </c>
      <c r="F290">
        <v>1</v>
      </c>
      <c r="G290" t="s">
        <v>4393</v>
      </c>
      <c r="H290" t="s">
        <v>2</v>
      </c>
      <c r="I290" s="11" t="str">
        <f t="shared" si="4"/>
        <v>20/01/2025</v>
      </c>
      <c r="J290">
        <f>_xlfn.XLOOKUP(I290,'Wk no''s'!D:D,'Wk no''s'!C:C,FALSE)</f>
        <v>4</v>
      </c>
    </row>
    <row r="291" spans="1:10" x14ac:dyDescent="0.25">
      <c r="A291" t="s">
        <v>718</v>
      </c>
      <c r="B291" t="s">
        <v>4394</v>
      </c>
      <c r="C291" t="s">
        <v>3957</v>
      </c>
      <c r="D291" s="1">
        <v>45673</v>
      </c>
      <c r="E291" s="1">
        <v>45678</v>
      </c>
      <c r="F291">
        <v>0</v>
      </c>
      <c r="G291" t="s">
        <v>4395</v>
      </c>
      <c r="H291" t="s">
        <v>2</v>
      </c>
      <c r="I291" s="11" t="str">
        <f t="shared" si="4"/>
        <v>21/01/2025</v>
      </c>
      <c r="J291">
        <f>_xlfn.XLOOKUP(I291,'Wk no''s'!D:D,'Wk no''s'!C:C,FALSE)</f>
        <v>4</v>
      </c>
    </row>
    <row r="292" spans="1:10" x14ac:dyDescent="0.25">
      <c r="A292" t="s">
        <v>723</v>
      </c>
      <c r="B292" t="s">
        <v>4396</v>
      </c>
      <c r="C292" t="s">
        <v>3954</v>
      </c>
      <c r="D292" s="1">
        <v>45677</v>
      </c>
      <c r="E292" s="1">
        <v>45677</v>
      </c>
      <c r="F292">
        <v>1</v>
      </c>
      <c r="G292" t="s">
        <v>4397</v>
      </c>
      <c r="H292" t="s">
        <v>2</v>
      </c>
      <c r="I292" s="11" t="str">
        <f t="shared" si="4"/>
        <v>20/01/2025</v>
      </c>
      <c r="J292">
        <f>_xlfn.XLOOKUP(I292,'Wk no''s'!D:D,'Wk no''s'!C:C,FALSE)</f>
        <v>4</v>
      </c>
    </row>
    <row r="293" spans="1:10" x14ac:dyDescent="0.25">
      <c r="A293" t="s">
        <v>826</v>
      </c>
      <c r="B293" t="s">
        <v>4398</v>
      </c>
      <c r="C293" t="s">
        <v>3957</v>
      </c>
      <c r="D293" s="1">
        <v>45684</v>
      </c>
      <c r="E293" s="1">
        <v>45681</v>
      </c>
      <c r="F293">
        <v>1</v>
      </c>
      <c r="G293" t="s">
        <v>231</v>
      </c>
      <c r="H293" t="s">
        <v>2</v>
      </c>
      <c r="I293" s="11" t="str">
        <f t="shared" si="4"/>
        <v>24/01/2025</v>
      </c>
      <c r="J293">
        <f>_xlfn.XLOOKUP(I293,'Wk no''s'!D:D,'Wk no''s'!C:C,FALSE)</f>
        <v>4</v>
      </c>
    </row>
    <row r="294" spans="1:10" x14ac:dyDescent="0.25">
      <c r="A294" t="s">
        <v>828</v>
      </c>
      <c r="B294" t="s">
        <v>4399</v>
      </c>
      <c r="C294" t="s">
        <v>3957</v>
      </c>
      <c r="D294" s="1">
        <v>45684</v>
      </c>
      <c r="E294" s="1">
        <v>45681</v>
      </c>
      <c r="F294">
        <v>1</v>
      </c>
      <c r="G294" t="s">
        <v>4400</v>
      </c>
      <c r="H294" t="s">
        <v>2</v>
      </c>
      <c r="I294" s="11" t="str">
        <f t="shared" si="4"/>
        <v>24/01/2025</v>
      </c>
      <c r="J294">
        <f>_xlfn.XLOOKUP(I294,'Wk no''s'!D:D,'Wk no''s'!C:C,FALSE)</f>
        <v>4</v>
      </c>
    </row>
    <row r="295" spans="1:10" x14ac:dyDescent="0.25">
      <c r="A295" t="s">
        <v>753</v>
      </c>
      <c r="B295" t="s">
        <v>4401</v>
      </c>
      <c r="C295" t="s">
        <v>3954</v>
      </c>
      <c r="D295" s="1">
        <v>45679</v>
      </c>
      <c r="E295" s="1">
        <v>45677</v>
      </c>
      <c r="F295">
        <v>1</v>
      </c>
      <c r="G295" t="s">
        <v>4402</v>
      </c>
      <c r="H295" t="s">
        <v>2</v>
      </c>
      <c r="I295" s="11" t="str">
        <f t="shared" si="4"/>
        <v>20/01/2025</v>
      </c>
      <c r="J295">
        <f>_xlfn.XLOOKUP(I295,'Wk no''s'!D:D,'Wk no''s'!C:C,FALSE)</f>
        <v>4</v>
      </c>
    </row>
    <row r="296" spans="1:10" x14ac:dyDescent="0.25">
      <c r="A296" t="s">
        <v>839</v>
      </c>
      <c r="B296" t="s">
        <v>4401</v>
      </c>
      <c r="C296" t="s">
        <v>3954</v>
      </c>
      <c r="D296" s="1">
        <v>45684</v>
      </c>
      <c r="E296" s="1">
        <v>45681</v>
      </c>
      <c r="F296">
        <v>1</v>
      </c>
      <c r="G296" t="s">
        <v>4403</v>
      </c>
      <c r="H296" t="s">
        <v>2</v>
      </c>
      <c r="I296" s="11" t="str">
        <f t="shared" si="4"/>
        <v>24/01/2025</v>
      </c>
      <c r="J296">
        <f>_xlfn.XLOOKUP(I296,'Wk no''s'!D:D,'Wk no''s'!C:C,FALSE)</f>
        <v>4</v>
      </c>
    </row>
    <row r="297" spans="1:10" x14ac:dyDescent="0.25">
      <c r="A297" t="s">
        <v>766</v>
      </c>
      <c r="B297" t="s">
        <v>4220</v>
      </c>
      <c r="C297" t="s">
        <v>3954</v>
      </c>
      <c r="D297" s="1">
        <v>45681</v>
      </c>
      <c r="E297" s="1">
        <v>45678</v>
      </c>
      <c r="F297">
        <v>1</v>
      </c>
      <c r="G297" t="s">
        <v>4404</v>
      </c>
      <c r="H297" t="s">
        <v>2</v>
      </c>
      <c r="I297" s="11" t="str">
        <f t="shared" si="4"/>
        <v>21/01/2025</v>
      </c>
      <c r="J297">
        <f>_xlfn.XLOOKUP(I297,'Wk no''s'!D:D,'Wk no''s'!C:C,FALSE)</f>
        <v>4</v>
      </c>
    </row>
    <row r="298" spans="1:10" x14ac:dyDescent="0.25">
      <c r="A298" t="s">
        <v>843</v>
      </c>
      <c r="B298" t="s">
        <v>4220</v>
      </c>
      <c r="C298" t="s">
        <v>3954</v>
      </c>
      <c r="D298" s="1">
        <v>45684</v>
      </c>
      <c r="E298" s="1">
        <v>45681</v>
      </c>
      <c r="F298">
        <v>1</v>
      </c>
      <c r="G298" t="s">
        <v>4405</v>
      </c>
      <c r="H298" t="s">
        <v>2</v>
      </c>
      <c r="I298" s="11" t="str">
        <f t="shared" si="4"/>
        <v>24/01/2025</v>
      </c>
      <c r="J298">
        <f>_xlfn.XLOOKUP(I298,'Wk no''s'!D:D,'Wk no''s'!C:C,FALSE)</f>
        <v>4</v>
      </c>
    </row>
    <row r="299" spans="1:10" x14ac:dyDescent="0.25">
      <c r="A299" t="s">
        <v>838</v>
      </c>
      <c r="B299" t="s">
        <v>4406</v>
      </c>
      <c r="C299" t="s">
        <v>3954</v>
      </c>
      <c r="D299" s="1">
        <v>45684</v>
      </c>
      <c r="E299" s="1">
        <v>45681</v>
      </c>
      <c r="F299">
        <v>1</v>
      </c>
      <c r="G299" t="s">
        <v>4407</v>
      </c>
      <c r="H299" t="s">
        <v>2</v>
      </c>
      <c r="I299" s="11" t="str">
        <f t="shared" si="4"/>
        <v>24/01/2025</v>
      </c>
      <c r="J299">
        <f>_xlfn.XLOOKUP(I299,'Wk no''s'!D:D,'Wk no''s'!C:C,FALSE)</f>
        <v>4</v>
      </c>
    </row>
    <row r="300" spans="1:10" x14ac:dyDescent="0.25">
      <c r="A300" t="s">
        <v>715</v>
      </c>
      <c r="B300" t="s">
        <v>4408</v>
      </c>
      <c r="C300" t="s">
        <v>4008</v>
      </c>
      <c r="D300" s="1">
        <v>45666</v>
      </c>
      <c r="E300" s="1">
        <v>45679</v>
      </c>
      <c r="F300">
        <v>0</v>
      </c>
      <c r="G300" t="s">
        <v>4409</v>
      </c>
      <c r="H300" t="s">
        <v>2</v>
      </c>
      <c r="I300" s="11" t="str">
        <f t="shared" si="4"/>
        <v>22/01/2025</v>
      </c>
      <c r="J300">
        <f>_xlfn.XLOOKUP(I300,'Wk no''s'!D:D,'Wk no''s'!C:C,FALSE)</f>
        <v>4</v>
      </c>
    </row>
    <row r="301" spans="1:10" x14ac:dyDescent="0.25">
      <c r="A301" t="s">
        <v>846</v>
      </c>
      <c r="B301" t="s">
        <v>4408</v>
      </c>
      <c r="C301" t="s">
        <v>3954</v>
      </c>
      <c r="D301" s="1">
        <v>45684</v>
      </c>
      <c r="E301" s="1">
        <v>45681</v>
      </c>
      <c r="F301">
        <v>1</v>
      </c>
      <c r="G301" t="s">
        <v>4411</v>
      </c>
      <c r="H301" t="s">
        <v>2</v>
      </c>
      <c r="I301" s="11" t="str">
        <f t="shared" si="4"/>
        <v>24/01/2025</v>
      </c>
      <c r="J301">
        <f>_xlfn.XLOOKUP(I301,'Wk no''s'!D:D,'Wk no''s'!C:C,FALSE)</f>
        <v>4</v>
      </c>
    </row>
    <row r="302" spans="1:10" x14ac:dyDescent="0.25">
      <c r="A302" t="s">
        <v>799</v>
      </c>
      <c r="B302" t="s">
        <v>4408</v>
      </c>
      <c r="C302" t="s">
        <v>3954</v>
      </c>
      <c r="D302" s="1">
        <v>45680</v>
      </c>
      <c r="E302" s="1">
        <v>45680</v>
      </c>
      <c r="F302">
        <v>1</v>
      </c>
      <c r="G302" t="s">
        <v>4410</v>
      </c>
      <c r="H302" t="s">
        <v>2</v>
      </c>
      <c r="I302" s="11" t="str">
        <f t="shared" si="4"/>
        <v>23/01/2025</v>
      </c>
      <c r="J302">
        <f>_xlfn.XLOOKUP(I302,'Wk no''s'!D:D,'Wk no''s'!C:C,FALSE)</f>
        <v>4</v>
      </c>
    </row>
    <row r="303" spans="1:10" x14ac:dyDescent="0.25">
      <c r="A303" t="s">
        <v>822</v>
      </c>
      <c r="B303" t="s">
        <v>4222</v>
      </c>
      <c r="C303" t="s">
        <v>205</v>
      </c>
      <c r="D303" s="1">
        <v>45684</v>
      </c>
      <c r="E303" s="1">
        <v>45680</v>
      </c>
      <c r="F303">
        <v>1</v>
      </c>
      <c r="G303" t="s">
        <v>4414</v>
      </c>
      <c r="H303" t="s">
        <v>2</v>
      </c>
      <c r="I303" s="11" t="str">
        <f t="shared" si="4"/>
        <v>23/01/2025</v>
      </c>
      <c r="J303">
        <f>_xlfn.XLOOKUP(I303,'Wk no''s'!D:D,'Wk no''s'!C:C,FALSE)</f>
        <v>4</v>
      </c>
    </row>
    <row r="304" spans="1:10" x14ac:dyDescent="0.25">
      <c r="A304" t="s">
        <v>821</v>
      </c>
      <c r="B304" t="s">
        <v>4222</v>
      </c>
      <c r="C304" t="s">
        <v>3957</v>
      </c>
      <c r="D304" s="1">
        <v>45684</v>
      </c>
      <c r="E304" s="1">
        <v>45680</v>
      </c>
      <c r="F304">
        <v>1</v>
      </c>
      <c r="G304" t="s">
        <v>4413</v>
      </c>
      <c r="H304" t="s">
        <v>2</v>
      </c>
      <c r="I304" s="11" t="str">
        <f t="shared" si="4"/>
        <v>23/01/2025</v>
      </c>
      <c r="J304">
        <f>_xlfn.XLOOKUP(I304,'Wk no''s'!D:D,'Wk no''s'!C:C,FALSE)</f>
        <v>4</v>
      </c>
    </row>
    <row r="305" spans="1:10" x14ac:dyDescent="0.25">
      <c r="A305" t="s">
        <v>798</v>
      </c>
      <c r="B305" t="s">
        <v>4222</v>
      </c>
      <c r="C305" t="s">
        <v>3954</v>
      </c>
      <c r="D305" s="1">
        <v>45680</v>
      </c>
      <c r="E305" s="1">
        <v>45679</v>
      </c>
      <c r="F305">
        <v>1</v>
      </c>
      <c r="G305" t="s">
        <v>4412</v>
      </c>
      <c r="H305" t="s">
        <v>2</v>
      </c>
      <c r="I305" s="11" t="str">
        <f t="shared" si="4"/>
        <v>22/01/2025</v>
      </c>
      <c r="J305">
        <f>_xlfn.XLOOKUP(I305,'Wk no''s'!D:D,'Wk no''s'!C:C,FALSE)</f>
        <v>4</v>
      </c>
    </row>
    <row r="306" spans="1:10" x14ac:dyDescent="0.25">
      <c r="A306" t="s">
        <v>759</v>
      </c>
      <c r="B306" t="s">
        <v>4415</v>
      </c>
      <c r="C306" t="s">
        <v>3954</v>
      </c>
      <c r="D306" s="1">
        <v>45679</v>
      </c>
      <c r="E306" s="1">
        <v>45677</v>
      </c>
      <c r="F306">
        <v>1</v>
      </c>
      <c r="G306" t="s">
        <v>4416</v>
      </c>
      <c r="H306" t="s">
        <v>2</v>
      </c>
      <c r="I306" s="11" t="str">
        <f t="shared" si="4"/>
        <v>20/01/2025</v>
      </c>
      <c r="J306">
        <f>_xlfn.XLOOKUP(I306,'Wk no''s'!D:D,'Wk no''s'!C:C,FALSE)</f>
        <v>4</v>
      </c>
    </row>
    <row r="307" spans="1:10" x14ac:dyDescent="0.25">
      <c r="A307" t="s">
        <v>817</v>
      </c>
      <c r="B307" t="s">
        <v>11500</v>
      </c>
      <c r="C307" t="s">
        <v>3957</v>
      </c>
      <c r="D307" s="1">
        <v>45684</v>
      </c>
      <c r="E307" s="1">
        <v>45680</v>
      </c>
      <c r="F307">
        <v>1</v>
      </c>
      <c r="G307" t="s">
        <v>4417</v>
      </c>
      <c r="H307" t="s">
        <v>2</v>
      </c>
      <c r="I307" s="11" t="str">
        <f t="shared" si="4"/>
        <v>23/01/2025</v>
      </c>
      <c r="J307">
        <f>_xlfn.XLOOKUP(I307,'Wk no''s'!D:D,'Wk no''s'!C:C,FALSE)</f>
        <v>4</v>
      </c>
    </row>
    <row r="308" spans="1:10" x14ac:dyDescent="0.25">
      <c r="A308" t="s">
        <v>724</v>
      </c>
      <c r="B308" t="s">
        <v>4233</v>
      </c>
      <c r="C308" t="s">
        <v>3954</v>
      </c>
      <c r="D308" s="1">
        <v>45674</v>
      </c>
      <c r="E308" s="1">
        <v>45680</v>
      </c>
      <c r="F308">
        <v>0</v>
      </c>
      <c r="G308" t="s">
        <v>4418</v>
      </c>
      <c r="H308" t="s">
        <v>2</v>
      </c>
      <c r="I308" s="11" t="str">
        <f t="shared" si="4"/>
        <v>23/01/2025</v>
      </c>
      <c r="J308">
        <f>_xlfn.XLOOKUP(I308,'Wk no''s'!D:D,'Wk no''s'!C:C,FALSE)</f>
        <v>4</v>
      </c>
    </row>
    <row r="309" spans="1:10" x14ac:dyDescent="0.25">
      <c r="A309" t="s">
        <v>727</v>
      </c>
      <c r="B309" t="s">
        <v>4419</v>
      </c>
      <c r="C309" t="s">
        <v>3954</v>
      </c>
      <c r="D309" s="1">
        <v>45679</v>
      </c>
      <c r="E309" s="1">
        <v>45679</v>
      </c>
      <c r="F309">
        <v>1</v>
      </c>
      <c r="G309" t="s">
        <v>4420</v>
      </c>
      <c r="H309" t="s">
        <v>2</v>
      </c>
      <c r="I309" s="11" t="str">
        <f t="shared" si="4"/>
        <v>22/01/2025</v>
      </c>
      <c r="J309">
        <f>_xlfn.XLOOKUP(I309,'Wk no''s'!D:D,'Wk no''s'!C:C,FALSE)</f>
        <v>4</v>
      </c>
    </row>
    <row r="310" spans="1:10" x14ac:dyDescent="0.25">
      <c r="A310" t="s">
        <v>786</v>
      </c>
      <c r="B310" t="s">
        <v>4421</v>
      </c>
      <c r="C310" t="s">
        <v>3954</v>
      </c>
      <c r="D310" s="1">
        <v>45679</v>
      </c>
      <c r="E310" s="1">
        <v>45678</v>
      </c>
      <c r="F310">
        <v>1</v>
      </c>
      <c r="G310" t="s">
        <v>4422</v>
      </c>
      <c r="H310" t="s">
        <v>2</v>
      </c>
      <c r="I310" s="11" t="str">
        <f t="shared" si="4"/>
        <v>21/01/2025</v>
      </c>
      <c r="J310">
        <f>_xlfn.XLOOKUP(I310,'Wk no''s'!D:D,'Wk no''s'!C:C,FALSE)</f>
        <v>4</v>
      </c>
    </row>
    <row r="311" spans="1:10" x14ac:dyDescent="0.25">
      <c r="A311" t="s">
        <v>722</v>
      </c>
      <c r="B311" t="s">
        <v>4423</v>
      </c>
      <c r="C311" t="s">
        <v>3954</v>
      </c>
      <c r="D311" s="1">
        <v>45674</v>
      </c>
      <c r="E311" s="1">
        <v>45679</v>
      </c>
      <c r="F311">
        <v>0</v>
      </c>
      <c r="G311" t="s">
        <v>4424</v>
      </c>
      <c r="H311" t="s">
        <v>2</v>
      </c>
      <c r="I311" s="11" t="str">
        <f t="shared" si="4"/>
        <v>22/01/2025</v>
      </c>
      <c r="J311">
        <f>_xlfn.XLOOKUP(I311,'Wk no''s'!D:D,'Wk no''s'!C:C,FALSE)</f>
        <v>4</v>
      </c>
    </row>
    <row r="312" spans="1:10" x14ac:dyDescent="0.25">
      <c r="A312" t="s">
        <v>794</v>
      </c>
      <c r="B312" t="s">
        <v>4425</v>
      </c>
      <c r="C312" t="s">
        <v>3957</v>
      </c>
      <c r="D312" s="1">
        <v>45680</v>
      </c>
      <c r="E312" s="1">
        <v>45680</v>
      </c>
      <c r="F312">
        <v>1</v>
      </c>
      <c r="G312" t="s">
        <v>4426</v>
      </c>
      <c r="H312" t="s">
        <v>2</v>
      </c>
      <c r="I312" s="11" t="str">
        <f t="shared" si="4"/>
        <v>23/01/2025</v>
      </c>
      <c r="J312">
        <f>_xlfn.XLOOKUP(I312,'Wk no''s'!D:D,'Wk no''s'!C:C,FALSE)</f>
        <v>4</v>
      </c>
    </row>
    <row r="313" spans="1:10" x14ac:dyDescent="0.25">
      <c r="A313" t="s">
        <v>789</v>
      </c>
      <c r="B313" t="s">
        <v>4427</v>
      </c>
      <c r="C313" t="s">
        <v>4008</v>
      </c>
      <c r="D313" s="1">
        <v>45681</v>
      </c>
      <c r="E313" s="1">
        <v>45681</v>
      </c>
      <c r="F313">
        <v>1</v>
      </c>
      <c r="G313" t="s">
        <v>4428</v>
      </c>
      <c r="H313" t="s">
        <v>2</v>
      </c>
      <c r="I313" s="11" t="str">
        <f t="shared" si="4"/>
        <v>24/01/2025</v>
      </c>
      <c r="J313">
        <f>_xlfn.XLOOKUP(I313,'Wk no''s'!D:D,'Wk no''s'!C:C,FALSE)</f>
        <v>4</v>
      </c>
    </row>
    <row r="314" spans="1:10" x14ac:dyDescent="0.25">
      <c r="A314" t="s">
        <v>771</v>
      </c>
      <c r="B314" t="s">
        <v>4429</v>
      </c>
      <c r="C314" t="s">
        <v>3954</v>
      </c>
      <c r="D314" s="1">
        <v>45680</v>
      </c>
      <c r="E314" s="1">
        <v>45679</v>
      </c>
      <c r="F314">
        <v>1</v>
      </c>
      <c r="G314" t="s">
        <v>4430</v>
      </c>
      <c r="H314" t="s">
        <v>2</v>
      </c>
      <c r="I314" s="11" t="str">
        <f t="shared" si="4"/>
        <v>22/01/2025</v>
      </c>
      <c r="J314">
        <f>_xlfn.XLOOKUP(I314,'Wk no''s'!D:D,'Wk no''s'!C:C,FALSE)</f>
        <v>4</v>
      </c>
    </row>
    <row r="315" spans="1:10" x14ac:dyDescent="0.25">
      <c r="A315" t="s">
        <v>772</v>
      </c>
      <c r="B315" t="s">
        <v>4431</v>
      </c>
      <c r="C315" t="s">
        <v>3957</v>
      </c>
      <c r="D315" s="1">
        <v>45679</v>
      </c>
      <c r="E315" s="1">
        <v>45678</v>
      </c>
      <c r="F315">
        <v>1</v>
      </c>
      <c r="G315" t="s">
        <v>4432</v>
      </c>
      <c r="H315" t="s">
        <v>2</v>
      </c>
      <c r="I315" s="11" t="str">
        <f t="shared" si="4"/>
        <v>21/01/2025</v>
      </c>
      <c r="J315">
        <f>_xlfn.XLOOKUP(I315,'Wk no''s'!D:D,'Wk no''s'!C:C,FALSE)</f>
        <v>4</v>
      </c>
    </row>
    <row r="316" spans="1:10" x14ac:dyDescent="0.25">
      <c r="A316" t="s">
        <v>731</v>
      </c>
      <c r="B316" t="s">
        <v>183</v>
      </c>
      <c r="C316" t="s">
        <v>3957</v>
      </c>
      <c r="D316" s="1">
        <v>45679</v>
      </c>
      <c r="E316" s="1">
        <v>45678</v>
      </c>
      <c r="F316">
        <v>1</v>
      </c>
      <c r="G316" t="s">
        <v>4433</v>
      </c>
      <c r="H316" t="s">
        <v>2</v>
      </c>
      <c r="I316" s="11" t="str">
        <f t="shared" si="4"/>
        <v>21/01/2025</v>
      </c>
      <c r="J316">
        <f>_xlfn.XLOOKUP(I316,'Wk no''s'!D:D,'Wk no''s'!C:C,FALSE)</f>
        <v>4</v>
      </c>
    </row>
    <row r="317" spans="1:10" x14ac:dyDescent="0.25">
      <c r="A317" t="s">
        <v>735</v>
      </c>
      <c r="B317" t="s">
        <v>4434</v>
      </c>
      <c r="C317" t="s">
        <v>3957</v>
      </c>
      <c r="D317" s="1">
        <v>45678</v>
      </c>
      <c r="E317" s="1">
        <v>45677</v>
      </c>
      <c r="F317">
        <v>1</v>
      </c>
      <c r="G317" t="s">
        <v>4435</v>
      </c>
      <c r="H317" t="s">
        <v>2</v>
      </c>
      <c r="I317" s="11" t="str">
        <f t="shared" si="4"/>
        <v>20/01/2025</v>
      </c>
      <c r="J317">
        <f>_xlfn.XLOOKUP(I317,'Wk no''s'!D:D,'Wk no''s'!C:C,FALSE)</f>
        <v>4</v>
      </c>
    </row>
    <row r="318" spans="1:10" x14ac:dyDescent="0.25">
      <c r="A318" t="s">
        <v>733</v>
      </c>
      <c r="B318" t="s">
        <v>4436</v>
      </c>
      <c r="C318" t="s">
        <v>4008</v>
      </c>
      <c r="D318" s="1">
        <v>45679</v>
      </c>
      <c r="E318" s="1">
        <v>45677</v>
      </c>
      <c r="F318">
        <v>1</v>
      </c>
      <c r="G318" t="s">
        <v>4437</v>
      </c>
      <c r="H318" t="s">
        <v>2</v>
      </c>
      <c r="I318" s="11" t="str">
        <f t="shared" si="4"/>
        <v>20/01/2025</v>
      </c>
      <c r="J318">
        <f>_xlfn.XLOOKUP(I318,'Wk no''s'!D:D,'Wk no''s'!C:C,FALSE)</f>
        <v>4</v>
      </c>
    </row>
    <row r="319" spans="1:10" x14ac:dyDescent="0.25">
      <c r="A319" t="s">
        <v>719</v>
      </c>
      <c r="B319" t="s">
        <v>4057</v>
      </c>
      <c r="C319" t="s">
        <v>3954</v>
      </c>
      <c r="D319" s="1">
        <v>45677</v>
      </c>
      <c r="E319" s="1">
        <v>45679</v>
      </c>
      <c r="F319">
        <v>0</v>
      </c>
      <c r="G319" t="s">
        <v>4438</v>
      </c>
      <c r="H319" t="s">
        <v>2</v>
      </c>
      <c r="I319" s="11" t="str">
        <f t="shared" si="4"/>
        <v>22/01/2025</v>
      </c>
      <c r="J319">
        <f>_xlfn.XLOOKUP(I319,'Wk no''s'!D:D,'Wk no''s'!C:C,FALSE)</f>
        <v>4</v>
      </c>
    </row>
    <row r="320" spans="1:10" x14ac:dyDescent="0.25">
      <c r="A320" t="s">
        <v>819</v>
      </c>
      <c r="B320" t="s">
        <v>4439</v>
      </c>
      <c r="C320" t="s">
        <v>3957</v>
      </c>
      <c r="D320" s="1">
        <v>45684</v>
      </c>
      <c r="E320" s="1">
        <v>45681</v>
      </c>
      <c r="F320">
        <v>1</v>
      </c>
      <c r="G320" t="s">
        <v>4440</v>
      </c>
      <c r="H320" t="s">
        <v>2</v>
      </c>
      <c r="I320" s="11" t="str">
        <f t="shared" si="4"/>
        <v>24/01/2025</v>
      </c>
      <c r="J320">
        <f>_xlfn.XLOOKUP(I320,'Wk no''s'!D:D,'Wk no''s'!C:C,FALSE)</f>
        <v>4</v>
      </c>
    </row>
    <row r="321" spans="1:10" x14ac:dyDescent="0.25">
      <c r="A321" t="s">
        <v>769</v>
      </c>
      <c r="B321" t="s">
        <v>4263</v>
      </c>
      <c r="C321" t="s">
        <v>4008</v>
      </c>
      <c r="D321" s="1">
        <v>45679</v>
      </c>
      <c r="E321" s="1">
        <v>45678</v>
      </c>
      <c r="F321">
        <v>1</v>
      </c>
      <c r="G321" t="s">
        <v>4442</v>
      </c>
      <c r="H321" t="s">
        <v>2</v>
      </c>
      <c r="I321" s="11" t="str">
        <f t="shared" si="4"/>
        <v>21/01/2025</v>
      </c>
      <c r="J321">
        <f>_xlfn.XLOOKUP(I321,'Wk no''s'!D:D,'Wk no''s'!C:C,FALSE)</f>
        <v>4</v>
      </c>
    </row>
    <row r="322" spans="1:10" x14ac:dyDescent="0.25">
      <c r="A322" t="s">
        <v>741</v>
      </c>
      <c r="B322" t="s">
        <v>4263</v>
      </c>
      <c r="C322" t="s">
        <v>4008</v>
      </c>
      <c r="D322" s="1">
        <v>45678</v>
      </c>
      <c r="E322" s="1">
        <v>45677</v>
      </c>
      <c r="F322">
        <v>1</v>
      </c>
      <c r="G322" t="s">
        <v>4441</v>
      </c>
      <c r="H322" t="s">
        <v>2</v>
      </c>
      <c r="I322" s="11" t="str">
        <f t="shared" ref="I322:I385" si="5">LEFT(G322,10)</f>
        <v>20/01/2025</v>
      </c>
      <c r="J322">
        <f>_xlfn.XLOOKUP(I322,'Wk no''s'!D:D,'Wk no''s'!C:C,FALSE)</f>
        <v>4</v>
      </c>
    </row>
    <row r="323" spans="1:10" x14ac:dyDescent="0.25">
      <c r="A323" t="s">
        <v>788</v>
      </c>
      <c r="B323" t="s">
        <v>4443</v>
      </c>
      <c r="C323" t="s">
        <v>3957</v>
      </c>
      <c r="D323" s="1">
        <v>45681</v>
      </c>
      <c r="E323" s="1">
        <v>45679</v>
      </c>
      <c r="F323">
        <v>1</v>
      </c>
      <c r="G323" t="s">
        <v>4444</v>
      </c>
      <c r="H323" t="s">
        <v>2</v>
      </c>
      <c r="I323" s="11" t="str">
        <f t="shared" si="5"/>
        <v>22/01/2025</v>
      </c>
      <c r="J323">
        <f>_xlfn.XLOOKUP(I323,'Wk no''s'!D:D,'Wk no''s'!C:C,FALSE)</f>
        <v>4</v>
      </c>
    </row>
    <row r="324" spans="1:10" x14ac:dyDescent="0.25">
      <c r="A324" t="s">
        <v>796</v>
      </c>
      <c r="B324" t="s">
        <v>4077</v>
      </c>
      <c r="C324" t="s">
        <v>3954</v>
      </c>
      <c r="D324" s="1">
        <v>45680</v>
      </c>
      <c r="E324" s="1">
        <v>45679</v>
      </c>
      <c r="F324">
        <v>1</v>
      </c>
      <c r="G324" t="s">
        <v>4445</v>
      </c>
      <c r="H324" t="s">
        <v>2</v>
      </c>
      <c r="I324" s="11" t="str">
        <f t="shared" si="5"/>
        <v>22/01/2025</v>
      </c>
      <c r="J324">
        <f>_xlfn.XLOOKUP(I324,'Wk no''s'!D:D,'Wk no''s'!C:C,FALSE)</f>
        <v>4</v>
      </c>
    </row>
    <row r="325" spans="1:10" x14ac:dyDescent="0.25">
      <c r="A325" t="s">
        <v>754</v>
      </c>
      <c r="B325" t="s">
        <v>16788</v>
      </c>
      <c r="C325" t="s">
        <v>4008</v>
      </c>
      <c r="D325" s="1">
        <v>45678</v>
      </c>
      <c r="E325" s="1">
        <v>45677</v>
      </c>
      <c r="F325">
        <v>1</v>
      </c>
      <c r="G325" t="s">
        <v>4446</v>
      </c>
      <c r="H325" t="s">
        <v>2</v>
      </c>
      <c r="I325" s="11" t="str">
        <f t="shared" si="5"/>
        <v>20/01/2025</v>
      </c>
      <c r="J325">
        <f>_xlfn.XLOOKUP(I325,'Wk no''s'!D:D,'Wk no''s'!C:C,FALSE)</f>
        <v>4</v>
      </c>
    </row>
    <row r="326" spans="1:10" x14ac:dyDescent="0.25">
      <c r="A326" t="s">
        <v>848</v>
      </c>
      <c r="B326" t="s">
        <v>4447</v>
      </c>
      <c r="C326" t="s">
        <v>3954</v>
      </c>
      <c r="D326" s="1">
        <v>45684</v>
      </c>
      <c r="E326" s="1">
        <v>45681</v>
      </c>
      <c r="F326">
        <v>1</v>
      </c>
      <c r="G326" t="s">
        <v>4448</v>
      </c>
      <c r="H326" t="s">
        <v>2</v>
      </c>
      <c r="I326" s="11" t="str">
        <f t="shared" si="5"/>
        <v>24/01/2025</v>
      </c>
      <c r="J326">
        <f>_xlfn.XLOOKUP(I326,'Wk no''s'!D:D,'Wk no''s'!C:C,FALSE)</f>
        <v>4</v>
      </c>
    </row>
    <row r="327" spans="1:10" x14ac:dyDescent="0.25">
      <c r="A327" t="s">
        <v>739</v>
      </c>
      <c r="B327" t="s">
        <v>4284</v>
      </c>
      <c r="C327" t="s">
        <v>3957</v>
      </c>
      <c r="D327" s="1">
        <v>45678</v>
      </c>
      <c r="E327" s="1">
        <v>45677</v>
      </c>
      <c r="F327">
        <v>1</v>
      </c>
      <c r="G327" t="s">
        <v>4449</v>
      </c>
      <c r="H327" t="s">
        <v>2</v>
      </c>
      <c r="I327" s="11" t="str">
        <f t="shared" si="5"/>
        <v>20/01/2025</v>
      </c>
      <c r="J327">
        <f>_xlfn.XLOOKUP(I327,'Wk no''s'!D:D,'Wk no''s'!C:C,FALSE)</f>
        <v>4</v>
      </c>
    </row>
    <row r="328" spans="1:10" x14ac:dyDescent="0.25">
      <c r="A328" t="s">
        <v>811</v>
      </c>
      <c r="B328" t="s">
        <v>23</v>
      </c>
      <c r="C328" t="s">
        <v>3957</v>
      </c>
      <c r="D328" s="1">
        <v>45680</v>
      </c>
      <c r="E328" s="1">
        <v>45680</v>
      </c>
      <c r="F328">
        <v>1</v>
      </c>
      <c r="G328" t="s">
        <v>4450</v>
      </c>
      <c r="H328" t="s">
        <v>2</v>
      </c>
      <c r="I328" s="11" t="str">
        <f t="shared" si="5"/>
        <v>23/01/2025</v>
      </c>
      <c r="J328">
        <f>_xlfn.XLOOKUP(I328,'Wk no''s'!D:D,'Wk no''s'!C:C,FALSE)</f>
        <v>4</v>
      </c>
    </row>
    <row r="329" spans="1:10" x14ac:dyDescent="0.25">
      <c r="A329" t="s">
        <v>804</v>
      </c>
      <c r="B329" t="s">
        <v>4451</v>
      </c>
      <c r="C329" t="s">
        <v>3957</v>
      </c>
      <c r="D329" s="1">
        <v>45680</v>
      </c>
      <c r="E329" s="1">
        <v>45680</v>
      </c>
      <c r="F329">
        <v>1</v>
      </c>
      <c r="G329" t="s">
        <v>4452</v>
      </c>
      <c r="H329" t="s">
        <v>2</v>
      </c>
      <c r="I329" s="11" t="str">
        <f t="shared" si="5"/>
        <v>23/01/2025</v>
      </c>
      <c r="J329">
        <f>_xlfn.XLOOKUP(I329,'Wk no''s'!D:D,'Wk no''s'!C:C,FALSE)</f>
        <v>4</v>
      </c>
    </row>
    <row r="330" spans="1:10" x14ac:dyDescent="0.25">
      <c r="A330" t="s">
        <v>806</v>
      </c>
      <c r="B330" t="s">
        <v>4453</v>
      </c>
      <c r="C330" t="s">
        <v>3957</v>
      </c>
      <c r="D330" s="1">
        <v>45681</v>
      </c>
      <c r="E330" s="1">
        <v>45680</v>
      </c>
      <c r="F330">
        <v>1</v>
      </c>
      <c r="G330" t="s">
        <v>4454</v>
      </c>
      <c r="H330" t="s">
        <v>2</v>
      </c>
      <c r="I330" s="11" t="str">
        <f t="shared" si="5"/>
        <v>23/01/2025</v>
      </c>
      <c r="J330">
        <f>_xlfn.XLOOKUP(I330,'Wk no''s'!D:D,'Wk no''s'!C:C,FALSE)</f>
        <v>4</v>
      </c>
    </row>
    <row r="331" spans="1:10" x14ac:dyDescent="0.25">
      <c r="A331" t="s">
        <v>861</v>
      </c>
      <c r="B331" t="s">
        <v>74</v>
      </c>
      <c r="C331" t="s">
        <v>4089</v>
      </c>
      <c r="D331" s="1">
        <v>45684</v>
      </c>
      <c r="E331" s="1">
        <v>45679</v>
      </c>
      <c r="F331">
        <v>1</v>
      </c>
      <c r="G331" t="s">
        <v>4455</v>
      </c>
      <c r="H331" t="s">
        <v>11</v>
      </c>
      <c r="I331" s="11" t="str">
        <f t="shared" si="5"/>
        <v>22/01/2025</v>
      </c>
      <c r="J331">
        <f>_xlfn.XLOOKUP(I331,'Wk no''s'!D:D,'Wk no''s'!C:C,FALSE)</f>
        <v>4</v>
      </c>
    </row>
    <row r="332" spans="1:10" x14ac:dyDescent="0.25">
      <c r="A332" t="s">
        <v>855</v>
      </c>
      <c r="B332" t="s">
        <v>4456</v>
      </c>
      <c r="C332" t="s">
        <v>4089</v>
      </c>
      <c r="D332" s="1">
        <v>45672</v>
      </c>
      <c r="E332" s="1">
        <v>45678</v>
      </c>
      <c r="F332">
        <v>0</v>
      </c>
      <c r="G332" t="s">
        <v>4457</v>
      </c>
      <c r="H332" t="s">
        <v>11</v>
      </c>
      <c r="I332" s="11" t="str">
        <f t="shared" si="5"/>
        <v>21/01/2025</v>
      </c>
      <c r="J332">
        <f>_xlfn.XLOOKUP(I332,'Wk no''s'!D:D,'Wk no''s'!C:C,FALSE)</f>
        <v>4</v>
      </c>
    </row>
    <row r="333" spans="1:10" x14ac:dyDescent="0.25">
      <c r="A333" t="s">
        <v>853</v>
      </c>
      <c r="B333" t="s">
        <v>76</v>
      </c>
      <c r="C333" t="s">
        <v>4458</v>
      </c>
      <c r="D333" s="1">
        <v>45673</v>
      </c>
      <c r="E333" s="1">
        <v>45678</v>
      </c>
      <c r="F333">
        <v>0</v>
      </c>
      <c r="G333" t="s">
        <v>4459</v>
      </c>
      <c r="H333" t="s">
        <v>11</v>
      </c>
      <c r="I333" s="11" t="str">
        <f t="shared" si="5"/>
        <v>21/01/2025</v>
      </c>
      <c r="J333">
        <f>_xlfn.XLOOKUP(I333,'Wk no''s'!D:D,'Wk no''s'!C:C,FALSE)</f>
        <v>4</v>
      </c>
    </row>
    <row r="334" spans="1:10" x14ac:dyDescent="0.25">
      <c r="A334" t="s">
        <v>854</v>
      </c>
      <c r="B334" t="s">
        <v>4460</v>
      </c>
      <c r="C334" t="s">
        <v>4089</v>
      </c>
      <c r="D334" s="1">
        <v>45673</v>
      </c>
      <c r="E334" s="1">
        <v>45678</v>
      </c>
      <c r="F334">
        <v>0</v>
      </c>
      <c r="G334" t="s">
        <v>4461</v>
      </c>
      <c r="H334" t="s">
        <v>11</v>
      </c>
      <c r="I334" s="11" t="str">
        <f t="shared" si="5"/>
        <v>21/01/2025</v>
      </c>
      <c r="J334">
        <f>_xlfn.XLOOKUP(I334,'Wk no''s'!D:D,'Wk no''s'!C:C,FALSE)</f>
        <v>4</v>
      </c>
    </row>
    <row r="335" spans="1:10" x14ac:dyDescent="0.25">
      <c r="A335" t="s">
        <v>857</v>
      </c>
      <c r="B335" t="s">
        <v>38</v>
      </c>
      <c r="C335" t="s">
        <v>4095</v>
      </c>
      <c r="D335" s="1">
        <v>45681</v>
      </c>
      <c r="E335" s="1">
        <v>45678</v>
      </c>
      <c r="F335">
        <v>1</v>
      </c>
      <c r="G335" t="s">
        <v>4462</v>
      </c>
      <c r="H335" t="s">
        <v>11</v>
      </c>
      <c r="I335" s="11" t="str">
        <f t="shared" si="5"/>
        <v>21/01/2025</v>
      </c>
      <c r="J335">
        <f>_xlfn.XLOOKUP(I335,'Wk no''s'!D:D,'Wk no''s'!C:C,FALSE)</f>
        <v>4</v>
      </c>
    </row>
    <row r="336" spans="1:10" x14ac:dyDescent="0.25">
      <c r="A336" t="s">
        <v>858</v>
      </c>
      <c r="B336" t="s">
        <v>62</v>
      </c>
      <c r="C336" t="s">
        <v>4089</v>
      </c>
      <c r="D336" s="1">
        <v>45684</v>
      </c>
      <c r="E336" s="1">
        <v>45679</v>
      </c>
      <c r="F336">
        <v>1</v>
      </c>
      <c r="G336" t="s">
        <v>4463</v>
      </c>
      <c r="H336" t="s">
        <v>11</v>
      </c>
      <c r="I336" s="11" t="str">
        <f t="shared" si="5"/>
        <v>22/01/2025</v>
      </c>
      <c r="J336">
        <f>_xlfn.XLOOKUP(I336,'Wk no''s'!D:D,'Wk no''s'!C:C,FALSE)</f>
        <v>4</v>
      </c>
    </row>
    <row r="337" spans="1:10" x14ac:dyDescent="0.25">
      <c r="A337" t="s">
        <v>862</v>
      </c>
      <c r="B337" t="s">
        <v>4464</v>
      </c>
      <c r="C337" t="s">
        <v>4089</v>
      </c>
      <c r="D337" s="1">
        <v>45680</v>
      </c>
      <c r="E337" s="1">
        <v>45679</v>
      </c>
      <c r="F337">
        <v>1</v>
      </c>
      <c r="G337" t="s">
        <v>4465</v>
      </c>
      <c r="H337" t="s">
        <v>11</v>
      </c>
      <c r="I337" s="11" t="str">
        <f t="shared" si="5"/>
        <v>22/01/2025</v>
      </c>
      <c r="J337">
        <f>_xlfn.XLOOKUP(I337,'Wk no''s'!D:D,'Wk no''s'!C:C,FALSE)</f>
        <v>4</v>
      </c>
    </row>
    <row r="338" spans="1:10" x14ac:dyDescent="0.25">
      <c r="A338" t="s">
        <v>865</v>
      </c>
      <c r="B338" t="s">
        <v>43</v>
      </c>
      <c r="C338" t="s">
        <v>3939</v>
      </c>
      <c r="D338" s="1">
        <v>45692</v>
      </c>
      <c r="E338" s="1">
        <v>45688</v>
      </c>
      <c r="F338">
        <v>1</v>
      </c>
      <c r="G338" t="s">
        <v>4467</v>
      </c>
      <c r="H338" t="s">
        <v>1</v>
      </c>
      <c r="I338" s="11" t="str">
        <f t="shared" si="5"/>
        <v>31/01/2025</v>
      </c>
      <c r="J338">
        <f>_xlfn.XLOOKUP(I338,'Wk no''s'!D:D,'Wk no''s'!C:C,FALSE)</f>
        <v>5</v>
      </c>
    </row>
    <row r="339" spans="1:10" x14ac:dyDescent="0.25">
      <c r="A339" t="s">
        <v>863</v>
      </c>
      <c r="B339" t="s">
        <v>43</v>
      </c>
      <c r="C339" t="s">
        <v>3939</v>
      </c>
      <c r="D339" s="1">
        <v>45684</v>
      </c>
      <c r="E339" s="1">
        <v>45688</v>
      </c>
      <c r="F339">
        <v>0</v>
      </c>
      <c r="G339" t="s">
        <v>4466</v>
      </c>
      <c r="H339" t="s">
        <v>1</v>
      </c>
      <c r="I339" s="11" t="str">
        <f t="shared" si="5"/>
        <v>31/01/2025</v>
      </c>
      <c r="J339">
        <f>_xlfn.XLOOKUP(I339,'Wk no''s'!D:D,'Wk no''s'!C:C,FALSE)</f>
        <v>5</v>
      </c>
    </row>
    <row r="340" spans="1:10" x14ac:dyDescent="0.25">
      <c r="A340" t="s">
        <v>864</v>
      </c>
      <c r="B340" t="s">
        <v>4468</v>
      </c>
      <c r="C340" t="s">
        <v>3939</v>
      </c>
      <c r="D340" s="1">
        <v>45691</v>
      </c>
      <c r="E340" s="1">
        <v>45686</v>
      </c>
      <c r="F340">
        <v>1</v>
      </c>
      <c r="G340" t="s">
        <v>4469</v>
      </c>
      <c r="H340" t="s">
        <v>1</v>
      </c>
      <c r="I340" s="11" t="str">
        <f t="shared" si="5"/>
        <v>29/01/2025</v>
      </c>
      <c r="J340">
        <f>_xlfn.XLOOKUP(I340,'Wk no''s'!D:D,'Wk no''s'!C:C,FALSE)</f>
        <v>5</v>
      </c>
    </row>
    <row r="341" spans="1:10" x14ac:dyDescent="0.25">
      <c r="A341" t="s">
        <v>868</v>
      </c>
      <c r="B341" t="s">
        <v>4470</v>
      </c>
      <c r="C341" t="s">
        <v>3933</v>
      </c>
      <c r="D341" s="1">
        <v>45687</v>
      </c>
      <c r="E341" s="1">
        <v>45688</v>
      </c>
      <c r="F341">
        <v>0</v>
      </c>
      <c r="G341" t="s">
        <v>4471</v>
      </c>
      <c r="H341" t="s">
        <v>8</v>
      </c>
      <c r="I341" s="11" t="str">
        <f t="shared" si="5"/>
        <v>31/01/2025</v>
      </c>
      <c r="J341">
        <f>_xlfn.XLOOKUP(I341,'Wk no''s'!D:D,'Wk no''s'!C:C,FALSE)</f>
        <v>5</v>
      </c>
    </row>
    <row r="342" spans="1:10" x14ac:dyDescent="0.25">
      <c r="A342" t="s">
        <v>867</v>
      </c>
      <c r="B342" t="s">
        <v>4472</v>
      </c>
      <c r="C342" t="s">
        <v>3933</v>
      </c>
      <c r="D342" s="1">
        <v>45679</v>
      </c>
      <c r="E342" s="1">
        <v>45685</v>
      </c>
      <c r="F342">
        <v>0</v>
      </c>
      <c r="G342" t="s">
        <v>4473</v>
      </c>
      <c r="H342" t="s">
        <v>8</v>
      </c>
      <c r="I342" s="11" t="str">
        <f t="shared" si="5"/>
        <v>28/01/2025</v>
      </c>
      <c r="J342">
        <f>_xlfn.XLOOKUP(I342,'Wk no''s'!D:D,'Wk no''s'!C:C,FALSE)</f>
        <v>5</v>
      </c>
    </row>
    <row r="343" spans="1:10" x14ac:dyDescent="0.25">
      <c r="A343" t="s">
        <v>869</v>
      </c>
      <c r="B343" t="s">
        <v>4474</v>
      </c>
      <c r="C343" t="s">
        <v>4475</v>
      </c>
      <c r="D343" s="1">
        <v>45684</v>
      </c>
      <c r="E343" s="1">
        <v>45684</v>
      </c>
      <c r="F343">
        <v>1</v>
      </c>
      <c r="G343" t="s">
        <v>4476</v>
      </c>
      <c r="H343" t="s">
        <v>192</v>
      </c>
      <c r="I343" s="11" t="str">
        <f t="shared" si="5"/>
        <v>27/01/2025</v>
      </c>
      <c r="J343">
        <f>_xlfn.XLOOKUP(I343,'Wk no''s'!D:D,'Wk no''s'!C:C,FALSE)</f>
        <v>5</v>
      </c>
    </row>
    <row r="344" spans="1:10" x14ac:dyDescent="0.25">
      <c r="A344" t="s">
        <v>887</v>
      </c>
      <c r="B344" t="s">
        <v>4477</v>
      </c>
      <c r="C344" t="s">
        <v>3939</v>
      </c>
      <c r="D344" s="1">
        <v>45685</v>
      </c>
      <c r="E344" s="1">
        <v>45687</v>
      </c>
      <c r="F344">
        <v>0</v>
      </c>
      <c r="G344" t="s">
        <v>4478</v>
      </c>
      <c r="H344" t="s">
        <v>184</v>
      </c>
      <c r="I344" s="11" t="str">
        <f t="shared" si="5"/>
        <v>30/01/2025</v>
      </c>
      <c r="J344">
        <f>_xlfn.XLOOKUP(I344,'Wk no''s'!D:D,'Wk no''s'!C:C,FALSE)</f>
        <v>5</v>
      </c>
    </row>
    <row r="345" spans="1:10" x14ac:dyDescent="0.25">
      <c r="A345" t="s">
        <v>889</v>
      </c>
      <c r="B345" t="s">
        <v>4479</v>
      </c>
      <c r="C345" t="s">
        <v>205</v>
      </c>
      <c r="D345" s="1">
        <v>45693</v>
      </c>
      <c r="E345" s="1">
        <v>45687</v>
      </c>
      <c r="F345">
        <v>1</v>
      </c>
      <c r="G345" t="s">
        <v>4480</v>
      </c>
      <c r="H345" t="s">
        <v>184</v>
      </c>
      <c r="I345" s="11" t="str">
        <f t="shared" si="5"/>
        <v>30/01/2025</v>
      </c>
      <c r="J345">
        <f>_xlfn.XLOOKUP(I345,'Wk no''s'!D:D,'Wk no''s'!C:C,FALSE)</f>
        <v>5</v>
      </c>
    </row>
    <row r="346" spans="1:10" x14ac:dyDescent="0.25">
      <c r="A346" t="s">
        <v>883</v>
      </c>
      <c r="B346" t="s">
        <v>4481</v>
      </c>
      <c r="C346" t="s">
        <v>3933</v>
      </c>
      <c r="D346" s="1">
        <v>45673</v>
      </c>
      <c r="E346" s="1">
        <v>45684</v>
      </c>
      <c r="F346">
        <v>0</v>
      </c>
      <c r="G346" t="s">
        <v>4482</v>
      </c>
      <c r="H346" t="s">
        <v>184</v>
      </c>
      <c r="I346" s="11" t="str">
        <f t="shared" si="5"/>
        <v>27/01/2025</v>
      </c>
      <c r="J346">
        <f>_xlfn.XLOOKUP(I346,'Wk no''s'!D:D,'Wk no''s'!C:C,FALSE)</f>
        <v>5</v>
      </c>
    </row>
    <row r="347" spans="1:10" x14ac:dyDescent="0.25">
      <c r="A347" t="s">
        <v>885</v>
      </c>
      <c r="B347" t="s">
        <v>4483</v>
      </c>
      <c r="C347" t="s">
        <v>3944</v>
      </c>
      <c r="D347" s="1">
        <v>45680</v>
      </c>
      <c r="E347" s="1">
        <v>45688</v>
      </c>
      <c r="F347">
        <v>0</v>
      </c>
      <c r="G347" t="s">
        <v>4484</v>
      </c>
      <c r="H347" t="s">
        <v>184</v>
      </c>
      <c r="I347" s="11" t="str">
        <f t="shared" si="5"/>
        <v>31/01/2025</v>
      </c>
      <c r="J347">
        <f>_xlfn.XLOOKUP(I347,'Wk no''s'!D:D,'Wk no''s'!C:C,FALSE)</f>
        <v>5</v>
      </c>
    </row>
    <row r="348" spans="1:10" x14ac:dyDescent="0.25">
      <c r="A348" t="s">
        <v>888</v>
      </c>
      <c r="B348" t="s">
        <v>4485</v>
      </c>
      <c r="C348" t="s">
        <v>3933</v>
      </c>
      <c r="D348" s="1">
        <v>45686</v>
      </c>
      <c r="E348" s="1">
        <v>45687</v>
      </c>
      <c r="F348">
        <v>0</v>
      </c>
      <c r="G348" t="s">
        <v>4486</v>
      </c>
      <c r="H348" t="s">
        <v>184</v>
      </c>
      <c r="I348" s="11" t="str">
        <f t="shared" si="5"/>
        <v>30/01/2025</v>
      </c>
      <c r="J348">
        <f>_xlfn.XLOOKUP(I348,'Wk no''s'!D:D,'Wk no''s'!C:C,FALSE)</f>
        <v>5</v>
      </c>
    </row>
    <row r="349" spans="1:10" x14ac:dyDescent="0.25">
      <c r="A349" t="s">
        <v>886</v>
      </c>
      <c r="B349" t="s">
        <v>4109</v>
      </c>
      <c r="C349" t="s">
        <v>3933</v>
      </c>
      <c r="D349" s="1">
        <v>45681</v>
      </c>
      <c r="E349" s="1">
        <v>45685</v>
      </c>
      <c r="F349">
        <v>0</v>
      </c>
      <c r="G349" t="s">
        <v>4487</v>
      </c>
      <c r="H349" t="s">
        <v>184</v>
      </c>
      <c r="I349" s="11" t="str">
        <f t="shared" si="5"/>
        <v>28/01/2025</v>
      </c>
      <c r="J349">
        <f>_xlfn.XLOOKUP(I349,'Wk no''s'!D:D,'Wk no''s'!C:C,FALSE)</f>
        <v>5</v>
      </c>
    </row>
    <row r="350" spans="1:10" x14ac:dyDescent="0.25">
      <c r="A350" t="s">
        <v>884</v>
      </c>
      <c r="B350" t="s">
        <v>4488</v>
      </c>
      <c r="C350" t="s">
        <v>3944</v>
      </c>
      <c r="D350" s="1">
        <v>45679</v>
      </c>
      <c r="E350" s="1">
        <v>45684</v>
      </c>
      <c r="F350">
        <v>0</v>
      </c>
      <c r="G350" t="s">
        <v>4489</v>
      </c>
      <c r="H350" t="s">
        <v>184</v>
      </c>
      <c r="I350" s="11" t="str">
        <f t="shared" si="5"/>
        <v>27/01/2025</v>
      </c>
      <c r="J350">
        <f>_xlfn.XLOOKUP(I350,'Wk no''s'!D:D,'Wk no''s'!C:C,FALSE)</f>
        <v>5</v>
      </c>
    </row>
    <row r="351" spans="1:10" x14ac:dyDescent="0.25">
      <c r="A351" t="s">
        <v>890</v>
      </c>
      <c r="B351" t="s">
        <v>191</v>
      </c>
      <c r="C351" t="s">
        <v>3933</v>
      </c>
      <c r="D351" s="1">
        <v>45692</v>
      </c>
      <c r="E351" s="1">
        <v>45687</v>
      </c>
      <c r="F351">
        <v>1</v>
      </c>
      <c r="G351" t="s">
        <v>4490</v>
      </c>
      <c r="H351" t="s">
        <v>184</v>
      </c>
      <c r="I351" s="11" t="str">
        <f t="shared" si="5"/>
        <v>30/01/2025</v>
      </c>
      <c r="J351">
        <f>_xlfn.XLOOKUP(I351,'Wk no''s'!D:D,'Wk no''s'!C:C,FALSE)</f>
        <v>5</v>
      </c>
    </row>
    <row r="352" spans="1:10" x14ac:dyDescent="0.25">
      <c r="A352" t="s">
        <v>902</v>
      </c>
      <c r="B352" t="s">
        <v>44</v>
      </c>
      <c r="C352" t="s">
        <v>3944</v>
      </c>
      <c r="D352" s="1">
        <v>45692</v>
      </c>
      <c r="E352" s="1">
        <v>45688</v>
      </c>
      <c r="F352">
        <v>1</v>
      </c>
      <c r="G352" t="s">
        <v>4491</v>
      </c>
      <c r="H352" t="s">
        <v>15</v>
      </c>
      <c r="I352" s="11" t="str">
        <f t="shared" si="5"/>
        <v>31/01/2025</v>
      </c>
      <c r="J352">
        <f>_xlfn.XLOOKUP(I352,'Wk no''s'!D:D,'Wk no''s'!C:C,FALSE)</f>
        <v>5</v>
      </c>
    </row>
    <row r="353" spans="1:10" x14ac:dyDescent="0.25">
      <c r="A353" t="s">
        <v>901</v>
      </c>
      <c r="B353" t="s">
        <v>32</v>
      </c>
      <c r="C353" t="s">
        <v>3933</v>
      </c>
      <c r="D353" s="1">
        <v>45687</v>
      </c>
      <c r="E353" s="1">
        <v>45685</v>
      </c>
      <c r="F353">
        <v>1</v>
      </c>
      <c r="G353" t="s">
        <v>4492</v>
      </c>
      <c r="H353" t="s">
        <v>15</v>
      </c>
      <c r="I353" s="11" t="str">
        <f t="shared" si="5"/>
        <v>28/01/2025</v>
      </c>
      <c r="J353">
        <f>_xlfn.XLOOKUP(I353,'Wk no''s'!D:D,'Wk no''s'!C:C,FALSE)</f>
        <v>5</v>
      </c>
    </row>
    <row r="354" spans="1:10" x14ac:dyDescent="0.25">
      <c r="A354" t="s">
        <v>893</v>
      </c>
      <c r="B354" t="s">
        <v>18</v>
      </c>
      <c r="C354" t="s">
        <v>3939</v>
      </c>
      <c r="D354" s="1">
        <v>45677</v>
      </c>
      <c r="E354" s="1">
        <v>45687</v>
      </c>
      <c r="F354">
        <v>0</v>
      </c>
      <c r="G354" t="s">
        <v>4493</v>
      </c>
      <c r="H354" t="s">
        <v>15</v>
      </c>
      <c r="I354" s="11" t="str">
        <f t="shared" si="5"/>
        <v>30/01/2025</v>
      </c>
      <c r="J354">
        <f>_xlfn.XLOOKUP(I354,'Wk no''s'!D:D,'Wk no''s'!C:C,FALSE)</f>
        <v>5</v>
      </c>
    </row>
    <row r="355" spans="1:10" x14ac:dyDescent="0.25">
      <c r="A355" t="s">
        <v>894</v>
      </c>
      <c r="B355" t="s">
        <v>4494</v>
      </c>
      <c r="C355" t="s">
        <v>4458</v>
      </c>
      <c r="D355" s="1">
        <v>45678</v>
      </c>
      <c r="E355" s="1">
        <v>45685</v>
      </c>
      <c r="F355">
        <v>0</v>
      </c>
      <c r="G355" t="s">
        <v>4495</v>
      </c>
      <c r="H355" t="s">
        <v>15</v>
      </c>
      <c r="I355" s="11" t="str">
        <f t="shared" si="5"/>
        <v>28/01/2025</v>
      </c>
      <c r="J355">
        <f>_xlfn.XLOOKUP(I355,'Wk no''s'!D:D,'Wk no''s'!C:C,FALSE)</f>
        <v>5</v>
      </c>
    </row>
    <row r="356" spans="1:10" x14ac:dyDescent="0.25">
      <c r="A356" t="s">
        <v>896</v>
      </c>
      <c r="B356" t="s">
        <v>4496</v>
      </c>
      <c r="C356" t="s">
        <v>3933</v>
      </c>
      <c r="D356" s="1">
        <v>45684</v>
      </c>
      <c r="E356" s="1">
        <v>45684</v>
      </c>
      <c r="F356">
        <v>1</v>
      </c>
      <c r="G356" t="s">
        <v>4497</v>
      </c>
      <c r="H356" t="s">
        <v>15</v>
      </c>
      <c r="I356" s="11" t="str">
        <f t="shared" si="5"/>
        <v>27/01/2025</v>
      </c>
      <c r="J356">
        <f>_xlfn.XLOOKUP(I356,'Wk no''s'!D:D,'Wk no''s'!C:C,FALSE)</f>
        <v>5</v>
      </c>
    </row>
    <row r="357" spans="1:10" x14ac:dyDescent="0.25">
      <c r="A357" t="s">
        <v>904</v>
      </c>
      <c r="B357" t="s">
        <v>17</v>
      </c>
      <c r="C357" t="s">
        <v>3944</v>
      </c>
      <c r="D357" s="1">
        <v>45692</v>
      </c>
      <c r="E357" s="1">
        <v>45688</v>
      </c>
      <c r="F357">
        <v>1</v>
      </c>
      <c r="G357" t="s">
        <v>4498</v>
      </c>
      <c r="H357" t="s">
        <v>15</v>
      </c>
      <c r="I357" s="11" t="str">
        <f t="shared" si="5"/>
        <v>31/01/2025</v>
      </c>
      <c r="J357">
        <f>_xlfn.XLOOKUP(I357,'Wk no''s'!D:D,'Wk no''s'!C:C,FALSE)</f>
        <v>5</v>
      </c>
    </row>
    <row r="358" spans="1:10" x14ac:dyDescent="0.25">
      <c r="A358" t="s">
        <v>892</v>
      </c>
      <c r="B358" t="s">
        <v>16</v>
      </c>
      <c r="C358" t="s">
        <v>4458</v>
      </c>
      <c r="D358" s="1">
        <v>45694</v>
      </c>
      <c r="E358" s="1">
        <v>45686</v>
      </c>
      <c r="F358">
        <v>1</v>
      </c>
      <c r="G358" t="s">
        <v>4499</v>
      </c>
      <c r="H358" t="s">
        <v>15</v>
      </c>
      <c r="I358" s="11" t="str">
        <f t="shared" si="5"/>
        <v>29/01/2025</v>
      </c>
      <c r="J358">
        <f>_xlfn.XLOOKUP(I358,'Wk no''s'!D:D,'Wk no''s'!C:C,FALSE)</f>
        <v>5</v>
      </c>
    </row>
    <row r="359" spans="1:10" x14ac:dyDescent="0.25">
      <c r="A359" t="s">
        <v>891</v>
      </c>
      <c r="B359" t="s">
        <v>4500</v>
      </c>
      <c r="C359" t="s">
        <v>3933</v>
      </c>
      <c r="D359" s="1">
        <v>45672</v>
      </c>
      <c r="E359" s="1">
        <v>45684</v>
      </c>
      <c r="F359">
        <v>0</v>
      </c>
      <c r="G359" t="s">
        <v>4501</v>
      </c>
      <c r="H359" t="s">
        <v>15</v>
      </c>
      <c r="I359" s="11" t="str">
        <f t="shared" si="5"/>
        <v>27/01/2025</v>
      </c>
      <c r="J359">
        <f>_xlfn.XLOOKUP(I359,'Wk no''s'!D:D,'Wk no''s'!C:C,FALSE)</f>
        <v>5</v>
      </c>
    </row>
    <row r="360" spans="1:10" x14ac:dyDescent="0.25">
      <c r="A360" t="s">
        <v>897</v>
      </c>
      <c r="B360" t="s">
        <v>47</v>
      </c>
      <c r="C360" t="s">
        <v>3933</v>
      </c>
      <c r="D360" s="1">
        <v>45685</v>
      </c>
      <c r="E360" s="1">
        <v>45688</v>
      </c>
      <c r="F360">
        <v>0</v>
      </c>
      <c r="G360" t="s">
        <v>4502</v>
      </c>
      <c r="H360" t="s">
        <v>15</v>
      </c>
      <c r="I360" s="11" t="str">
        <f t="shared" si="5"/>
        <v>31/01/2025</v>
      </c>
      <c r="J360">
        <f>_xlfn.XLOOKUP(I360,'Wk no''s'!D:D,'Wk no''s'!C:C,FALSE)</f>
        <v>5</v>
      </c>
    </row>
    <row r="361" spans="1:10" x14ac:dyDescent="0.25">
      <c r="A361" t="s">
        <v>903</v>
      </c>
      <c r="B361" t="s">
        <v>4503</v>
      </c>
      <c r="C361" t="s">
        <v>3933</v>
      </c>
      <c r="D361" s="1">
        <v>45691</v>
      </c>
      <c r="E361" s="1">
        <v>45687</v>
      </c>
      <c r="F361">
        <v>1</v>
      </c>
      <c r="G361" t="s">
        <v>4504</v>
      </c>
      <c r="H361" t="s">
        <v>15</v>
      </c>
      <c r="I361" s="11" t="str">
        <f t="shared" si="5"/>
        <v>30/01/2025</v>
      </c>
      <c r="J361">
        <f>_xlfn.XLOOKUP(I361,'Wk no''s'!D:D,'Wk no''s'!C:C,FALSE)</f>
        <v>5</v>
      </c>
    </row>
    <row r="362" spans="1:10" x14ac:dyDescent="0.25">
      <c r="A362" t="s">
        <v>899</v>
      </c>
      <c r="B362" t="s">
        <v>4505</v>
      </c>
      <c r="C362" t="s">
        <v>3933</v>
      </c>
      <c r="D362" s="1">
        <v>45685</v>
      </c>
      <c r="E362" s="1">
        <v>45688</v>
      </c>
      <c r="F362">
        <v>0</v>
      </c>
      <c r="G362" t="s">
        <v>4506</v>
      </c>
      <c r="H362" t="s">
        <v>15</v>
      </c>
      <c r="I362" s="11" t="str">
        <f t="shared" si="5"/>
        <v>31/01/2025</v>
      </c>
      <c r="J362">
        <f>_xlfn.XLOOKUP(I362,'Wk no''s'!D:D,'Wk no''s'!C:C,FALSE)</f>
        <v>5</v>
      </c>
    </row>
    <row r="363" spans="1:10" x14ac:dyDescent="0.25">
      <c r="A363" t="s">
        <v>1058</v>
      </c>
      <c r="B363" t="s">
        <v>4507</v>
      </c>
      <c r="C363" t="s">
        <v>4008</v>
      </c>
      <c r="D363" s="1">
        <v>45692</v>
      </c>
      <c r="E363" s="1">
        <v>45687</v>
      </c>
      <c r="F363">
        <v>1</v>
      </c>
      <c r="G363" t="s">
        <v>4508</v>
      </c>
      <c r="H363" t="s">
        <v>2</v>
      </c>
      <c r="I363" s="11" t="str">
        <f t="shared" si="5"/>
        <v>30/01/2025</v>
      </c>
      <c r="J363">
        <f>_xlfn.XLOOKUP(I363,'Wk no''s'!D:D,'Wk no''s'!C:C,FALSE)</f>
        <v>5</v>
      </c>
    </row>
    <row r="364" spans="1:10" x14ac:dyDescent="0.25">
      <c r="A364" t="s">
        <v>938</v>
      </c>
      <c r="B364" t="s">
        <v>4509</v>
      </c>
      <c r="C364" t="s">
        <v>4008</v>
      </c>
      <c r="D364" s="1">
        <v>45685</v>
      </c>
      <c r="E364" s="1">
        <v>45684</v>
      </c>
      <c r="F364">
        <v>1</v>
      </c>
      <c r="G364" t="s">
        <v>4510</v>
      </c>
      <c r="H364" t="s">
        <v>2</v>
      </c>
      <c r="I364" s="11" t="str">
        <f t="shared" si="5"/>
        <v>27/01/2025</v>
      </c>
      <c r="J364">
        <f>_xlfn.XLOOKUP(I364,'Wk no''s'!D:D,'Wk no''s'!C:C,FALSE)</f>
        <v>5</v>
      </c>
    </row>
    <row r="365" spans="1:10" x14ac:dyDescent="0.25">
      <c r="A365" t="s">
        <v>912</v>
      </c>
      <c r="B365" t="s">
        <v>66</v>
      </c>
      <c r="C365" t="s">
        <v>4008</v>
      </c>
      <c r="D365" s="1">
        <v>45680</v>
      </c>
      <c r="E365" s="1">
        <v>45684</v>
      </c>
      <c r="F365">
        <v>0</v>
      </c>
      <c r="G365" t="s">
        <v>4511</v>
      </c>
      <c r="H365" t="s">
        <v>2</v>
      </c>
      <c r="I365" s="11" t="str">
        <f t="shared" si="5"/>
        <v>27/01/2025</v>
      </c>
      <c r="J365">
        <f>_xlfn.XLOOKUP(I365,'Wk no''s'!D:D,'Wk no''s'!C:C,FALSE)</f>
        <v>5</v>
      </c>
    </row>
    <row r="366" spans="1:10" x14ac:dyDescent="0.25">
      <c r="A366" t="s">
        <v>1063</v>
      </c>
      <c r="B366" t="s">
        <v>218</v>
      </c>
      <c r="C366" t="s">
        <v>3957</v>
      </c>
      <c r="D366" s="1">
        <v>45692</v>
      </c>
      <c r="E366" s="1">
        <v>45688</v>
      </c>
      <c r="F366">
        <v>1</v>
      </c>
      <c r="G366" t="s">
        <v>4512</v>
      </c>
      <c r="H366" t="s">
        <v>2</v>
      </c>
      <c r="I366" s="11" t="str">
        <f t="shared" si="5"/>
        <v>31/01/2025</v>
      </c>
      <c r="J366">
        <f>_xlfn.XLOOKUP(I366,'Wk no''s'!D:D,'Wk no''s'!C:C,FALSE)</f>
        <v>5</v>
      </c>
    </row>
    <row r="367" spans="1:10" x14ac:dyDescent="0.25">
      <c r="A367" t="s">
        <v>911</v>
      </c>
      <c r="B367" t="s">
        <v>4513</v>
      </c>
      <c r="C367" t="s">
        <v>4008</v>
      </c>
      <c r="D367" s="1">
        <v>45678</v>
      </c>
      <c r="E367" s="1">
        <v>45684</v>
      </c>
      <c r="F367">
        <v>0</v>
      </c>
      <c r="G367" t="s">
        <v>4514</v>
      </c>
      <c r="H367" t="s">
        <v>2</v>
      </c>
      <c r="I367" s="11" t="str">
        <f t="shared" si="5"/>
        <v>27/01/2025</v>
      </c>
      <c r="J367">
        <f>_xlfn.XLOOKUP(I367,'Wk no''s'!D:D,'Wk no''s'!C:C,FALSE)</f>
        <v>5</v>
      </c>
    </row>
    <row r="368" spans="1:10" x14ac:dyDescent="0.25">
      <c r="A368" t="s">
        <v>1036</v>
      </c>
      <c r="B368" t="s">
        <v>4515</v>
      </c>
      <c r="C368" t="s">
        <v>4008</v>
      </c>
      <c r="D368" s="1">
        <v>45687</v>
      </c>
      <c r="E368" s="1">
        <v>45688</v>
      </c>
      <c r="F368">
        <v>0</v>
      </c>
      <c r="G368" t="s">
        <v>4516</v>
      </c>
      <c r="H368" t="s">
        <v>2</v>
      </c>
      <c r="I368" s="11" t="str">
        <f t="shared" si="5"/>
        <v>31/01/2025</v>
      </c>
      <c r="J368">
        <f>_xlfn.XLOOKUP(I368,'Wk no''s'!D:D,'Wk no''s'!C:C,FALSE)</f>
        <v>5</v>
      </c>
    </row>
    <row r="369" spans="1:10" x14ac:dyDescent="0.25">
      <c r="A369" t="s">
        <v>1035</v>
      </c>
      <c r="B369" t="s">
        <v>4517</v>
      </c>
      <c r="C369" t="s">
        <v>3957</v>
      </c>
      <c r="D369" s="1">
        <v>45691</v>
      </c>
      <c r="E369" s="1">
        <v>45687</v>
      </c>
      <c r="F369">
        <v>1</v>
      </c>
      <c r="G369" t="s">
        <v>4518</v>
      </c>
      <c r="H369" t="s">
        <v>2</v>
      </c>
      <c r="I369" s="11" t="str">
        <f t="shared" si="5"/>
        <v>30/01/2025</v>
      </c>
      <c r="J369">
        <f>_xlfn.XLOOKUP(I369,'Wk no''s'!D:D,'Wk no''s'!C:C,FALSE)</f>
        <v>5</v>
      </c>
    </row>
    <row r="370" spans="1:10" x14ac:dyDescent="0.25">
      <c r="A370" t="s">
        <v>941</v>
      </c>
      <c r="B370" t="s">
        <v>4519</v>
      </c>
      <c r="C370" t="s">
        <v>3957</v>
      </c>
      <c r="D370" s="1">
        <v>45685</v>
      </c>
      <c r="E370" s="1">
        <v>45684</v>
      </c>
      <c r="F370">
        <v>1</v>
      </c>
      <c r="G370" t="s">
        <v>4520</v>
      </c>
      <c r="H370" t="s">
        <v>2</v>
      </c>
      <c r="I370" s="11" t="str">
        <f t="shared" si="5"/>
        <v>27/01/2025</v>
      </c>
      <c r="J370">
        <f>_xlfn.XLOOKUP(I370,'Wk no''s'!D:D,'Wk no''s'!C:C,FALSE)</f>
        <v>5</v>
      </c>
    </row>
    <row r="371" spans="1:10" x14ac:dyDescent="0.25">
      <c r="A371" t="s">
        <v>1113</v>
      </c>
      <c r="B371" t="s">
        <v>11170</v>
      </c>
      <c r="C371" t="s">
        <v>3954</v>
      </c>
      <c r="D371" s="1">
        <v>45691</v>
      </c>
      <c r="E371" s="1">
        <v>45688</v>
      </c>
      <c r="F371">
        <v>1</v>
      </c>
      <c r="G371" t="s">
        <v>4521</v>
      </c>
      <c r="H371" t="s">
        <v>2</v>
      </c>
      <c r="I371" s="11" t="str">
        <f t="shared" si="5"/>
        <v>31/01/2025</v>
      </c>
      <c r="J371">
        <f>_xlfn.XLOOKUP(I371,'Wk no''s'!D:D,'Wk no''s'!C:C,FALSE)</f>
        <v>5</v>
      </c>
    </row>
    <row r="372" spans="1:10" x14ac:dyDescent="0.25">
      <c r="A372" t="s">
        <v>1019</v>
      </c>
      <c r="B372" t="s">
        <v>4522</v>
      </c>
      <c r="C372" t="s">
        <v>4008</v>
      </c>
      <c r="D372" s="1">
        <v>45688</v>
      </c>
      <c r="E372" s="1">
        <v>45686</v>
      </c>
      <c r="F372">
        <v>1</v>
      </c>
      <c r="G372" t="s">
        <v>4523</v>
      </c>
      <c r="H372" t="s">
        <v>2</v>
      </c>
      <c r="I372" s="11" t="str">
        <f t="shared" si="5"/>
        <v>29/01/2025</v>
      </c>
      <c r="J372">
        <f>_xlfn.XLOOKUP(I372,'Wk no''s'!D:D,'Wk no''s'!C:C,FALSE)</f>
        <v>5</v>
      </c>
    </row>
    <row r="373" spans="1:10" x14ac:dyDescent="0.25">
      <c r="A373" t="s">
        <v>1101</v>
      </c>
      <c r="B373" t="s">
        <v>4522</v>
      </c>
      <c r="C373" t="s">
        <v>4008</v>
      </c>
      <c r="D373" s="1">
        <v>45691</v>
      </c>
      <c r="E373" s="1">
        <v>45688</v>
      </c>
      <c r="F373">
        <v>1</v>
      </c>
      <c r="G373" t="s">
        <v>4524</v>
      </c>
      <c r="H373" t="s">
        <v>2</v>
      </c>
      <c r="I373" s="11" t="str">
        <f t="shared" si="5"/>
        <v>31/01/2025</v>
      </c>
      <c r="J373">
        <f>_xlfn.XLOOKUP(I373,'Wk no''s'!D:D,'Wk no''s'!C:C,FALSE)</f>
        <v>5</v>
      </c>
    </row>
    <row r="374" spans="1:10" x14ac:dyDescent="0.25">
      <c r="A374" t="s">
        <v>980</v>
      </c>
      <c r="B374" t="s">
        <v>4525</v>
      </c>
      <c r="C374" t="s">
        <v>4008</v>
      </c>
      <c r="D374" s="1">
        <v>45686</v>
      </c>
      <c r="E374" s="1">
        <v>45686</v>
      </c>
      <c r="F374">
        <v>1</v>
      </c>
      <c r="G374" t="s">
        <v>4526</v>
      </c>
      <c r="H374" t="s">
        <v>2</v>
      </c>
      <c r="I374" s="11" t="str">
        <f t="shared" si="5"/>
        <v>29/01/2025</v>
      </c>
      <c r="J374">
        <f>_xlfn.XLOOKUP(I374,'Wk no''s'!D:D,'Wk no''s'!C:C,FALSE)</f>
        <v>5</v>
      </c>
    </row>
    <row r="375" spans="1:10" x14ac:dyDescent="0.25">
      <c r="A375" t="s">
        <v>923</v>
      </c>
      <c r="B375" t="s">
        <v>4154</v>
      </c>
      <c r="C375" t="s">
        <v>3954</v>
      </c>
      <c r="D375" s="1">
        <v>45686</v>
      </c>
      <c r="E375" s="1">
        <v>45684</v>
      </c>
      <c r="F375">
        <v>1</v>
      </c>
      <c r="G375" t="s">
        <v>4527</v>
      </c>
      <c r="H375" t="s">
        <v>2</v>
      </c>
      <c r="I375" s="11" t="str">
        <f t="shared" si="5"/>
        <v>27/01/2025</v>
      </c>
      <c r="J375">
        <f>_xlfn.XLOOKUP(I375,'Wk no''s'!D:D,'Wk no''s'!C:C,FALSE)</f>
        <v>5</v>
      </c>
    </row>
    <row r="376" spans="1:10" x14ac:dyDescent="0.25">
      <c r="A376" t="s">
        <v>1083</v>
      </c>
      <c r="B376" t="s">
        <v>4528</v>
      </c>
      <c r="C376" t="s">
        <v>3954</v>
      </c>
      <c r="D376" s="1">
        <v>45688</v>
      </c>
      <c r="E376" s="1">
        <v>45687</v>
      </c>
      <c r="F376">
        <v>1</v>
      </c>
      <c r="G376" t="s">
        <v>4529</v>
      </c>
      <c r="H376" t="s">
        <v>2</v>
      </c>
      <c r="I376" s="11" t="str">
        <f t="shared" si="5"/>
        <v>30/01/2025</v>
      </c>
      <c r="J376">
        <f>_xlfn.XLOOKUP(I376,'Wk no''s'!D:D,'Wk no''s'!C:C,FALSE)</f>
        <v>5</v>
      </c>
    </row>
    <row r="377" spans="1:10" x14ac:dyDescent="0.25">
      <c r="A377" t="s">
        <v>1094</v>
      </c>
      <c r="B377" t="s">
        <v>228</v>
      </c>
      <c r="C377" t="s">
        <v>4008</v>
      </c>
      <c r="D377" s="1">
        <v>45692</v>
      </c>
      <c r="E377" s="1">
        <v>45688</v>
      </c>
      <c r="F377">
        <v>1</v>
      </c>
      <c r="G377" t="s">
        <v>4530</v>
      </c>
      <c r="H377" t="s">
        <v>2</v>
      </c>
      <c r="I377" s="11" t="str">
        <f t="shared" si="5"/>
        <v>31/01/2025</v>
      </c>
      <c r="J377">
        <f>_xlfn.XLOOKUP(I377,'Wk no''s'!D:D,'Wk no''s'!C:C,FALSE)</f>
        <v>5</v>
      </c>
    </row>
    <row r="378" spans="1:10" x14ac:dyDescent="0.25">
      <c r="A378" t="s">
        <v>1052</v>
      </c>
      <c r="B378" t="s">
        <v>4531</v>
      </c>
      <c r="C378" t="s">
        <v>3954</v>
      </c>
      <c r="D378" s="1">
        <v>45691</v>
      </c>
      <c r="E378" s="1">
        <v>45688</v>
      </c>
      <c r="F378">
        <v>1</v>
      </c>
      <c r="G378" t="s">
        <v>4532</v>
      </c>
      <c r="H378" t="s">
        <v>2</v>
      </c>
      <c r="I378" s="11" t="str">
        <f t="shared" si="5"/>
        <v>31/01/2025</v>
      </c>
      <c r="J378">
        <f>_xlfn.XLOOKUP(I378,'Wk no''s'!D:D,'Wk no''s'!C:C,FALSE)</f>
        <v>5</v>
      </c>
    </row>
    <row r="379" spans="1:10" x14ac:dyDescent="0.25">
      <c r="A379" t="s">
        <v>1008</v>
      </c>
      <c r="B379" t="s">
        <v>4164</v>
      </c>
      <c r="C379" t="s">
        <v>3957</v>
      </c>
      <c r="D379" s="1">
        <v>45687</v>
      </c>
      <c r="E379" s="1">
        <v>45686</v>
      </c>
      <c r="F379">
        <v>1</v>
      </c>
      <c r="G379" t="s">
        <v>4533</v>
      </c>
      <c r="H379" t="s">
        <v>2</v>
      </c>
      <c r="I379" s="11" t="str">
        <f t="shared" si="5"/>
        <v>29/01/2025</v>
      </c>
      <c r="J379">
        <f>_xlfn.XLOOKUP(I379,'Wk no''s'!D:D,'Wk no''s'!C:C,FALSE)</f>
        <v>5</v>
      </c>
    </row>
    <row r="380" spans="1:10" x14ac:dyDescent="0.25">
      <c r="A380" t="s">
        <v>1028</v>
      </c>
      <c r="B380" t="s">
        <v>4534</v>
      </c>
      <c r="C380" t="s">
        <v>3954</v>
      </c>
      <c r="D380" s="1">
        <v>45687</v>
      </c>
      <c r="E380" s="1">
        <v>45686</v>
      </c>
      <c r="F380">
        <v>1</v>
      </c>
      <c r="G380" t="s">
        <v>4535</v>
      </c>
      <c r="H380" t="s">
        <v>2</v>
      </c>
      <c r="I380" s="11" t="str">
        <f t="shared" si="5"/>
        <v>29/01/2025</v>
      </c>
      <c r="J380">
        <f>_xlfn.XLOOKUP(I380,'Wk no''s'!D:D,'Wk no''s'!C:C,FALSE)</f>
        <v>5</v>
      </c>
    </row>
    <row r="381" spans="1:10" x14ac:dyDescent="0.25">
      <c r="A381" t="s">
        <v>1072</v>
      </c>
      <c r="B381" t="s">
        <v>4536</v>
      </c>
      <c r="C381" t="s">
        <v>4008</v>
      </c>
      <c r="D381" s="1">
        <v>45688</v>
      </c>
      <c r="E381" s="1">
        <v>45687</v>
      </c>
      <c r="F381">
        <v>1</v>
      </c>
      <c r="G381" t="s">
        <v>4490</v>
      </c>
      <c r="H381" t="s">
        <v>2</v>
      </c>
      <c r="I381" s="11" t="str">
        <f t="shared" si="5"/>
        <v>30/01/2025</v>
      </c>
      <c r="J381">
        <f>_xlfn.XLOOKUP(I381,'Wk no''s'!D:D,'Wk no''s'!C:C,FALSE)</f>
        <v>5</v>
      </c>
    </row>
    <row r="382" spans="1:10" x14ac:dyDescent="0.25">
      <c r="A382" t="s">
        <v>953</v>
      </c>
      <c r="B382" t="s">
        <v>212</v>
      </c>
      <c r="C382" t="s">
        <v>3954</v>
      </c>
      <c r="D382" s="1">
        <v>45686</v>
      </c>
      <c r="E382" s="1">
        <v>45684</v>
      </c>
      <c r="F382">
        <v>1</v>
      </c>
      <c r="G382" t="s">
        <v>4537</v>
      </c>
      <c r="H382" t="s">
        <v>2</v>
      </c>
      <c r="I382" s="11" t="str">
        <f t="shared" si="5"/>
        <v>27/01/2025</v>
      </c>
      <c r="J382">
        <f>_xlfn.XLOOKUP(I382,'Wk no''s'!D:D,'Wk no''s'!C:C,FALSE)</f>
        <v>5</v>
      </c>
    </row>
    <row r="383" spans="1:10" x14ac:dyDescent="0.25">
      <c r="A383" t="s">
        <v>1081</v>
      </c>
      <c r="B383" t="s">
        <v>212</v>
      </c>
      <c r="C383" t="s">
        <v>3954</v>
      </c>
      <c r="D383" s="1">
        <v>45691</v>
      </c>
      <c r="E383" s="1">
        <v>45687</v>
      </c>
      <c r="F383">
        <v>1</v>
      </c>
      <c r="G383" t="s">
        <v>4538</v>
      </c>
      <c r="H383" t="s">
        <v>2</v>
      </c>
      <c r="I383" s="11" t="str">
        <f t="shared" si="5"/>
        <v>30/01/2025</v>
      </c>
      <c r="J383">
        <f>_xlfn.XLOOKUP(I383,'Wk no''s'!D:D,'Wk no''s'!C:C,FALSE)</f>
        <v>5</v>
      </c>
    </row>
    <row r="384" spans="1:10" x14ac:dyDescent="0.25">
      <c r="A384" t="s">
        <v>1039</v>
      </c>
      <c r="B384" t="s">
        <v>4539</v>
      </c>
      <c r="C384" t="s">
        <v>3954</v>
      </c>
      <c r="D384" s="1">
        <v>45687</v>
      </c>
      <c r="E384" s="1">
        <v>45686</v>
      </c>
      <c r="F384">
        <v>1</v>
      </c>
      <c r="G384" t="s">
        <v>4540</v>
      </c>
      <c r="H384" t="s">
        <v>2</v>
      </c>
      <c r="I384" s="11" t="str">
        <f t="shared" si="5"/>
        <v>29/01/2025</v>
      </c>
      <c r="J384">
        <f>_xlfn.XLOOKUP(I384,'Wk no''s'!D:D,'Wk no''s'!C:C,FALSE)</f>
        <v>5</v>
      </c>
    </row>
    <row r="385" spans="1:10" x14ac:dyDescent="0.25">
      <c r="A385" t="s">
        <v>949</v>
      </c>
      <c r="B385" t="s">
        <v>4541</v>
      </c>
      <c r="C385" t="s">
        <v>3954</v>
      </c>
      <c r="D385" s="1">
        <v>45686</v>
      </c>
      <c r="E385" s="1">
        <v>45686</v>
      </c>
      <c r="F385">
        <v>1</v>
      </c>
      <c r="G385" t="s">
        <v>4542</v>
      </c>
      <c r="H385" t="s">
        <v>2</v>
      </c>
      <c r="I385" s="11" t="str">
        <f t="shared" si="5"/>
        <v>29/01/2025</v>
      </c>
      <c r="J385">
        <f>_xlfn.XLOOKUP(I385,'Wk no''s'!D:D,'Wk no''s'!C:C,FALSE)</f>
        <v>5</v>
      </c>
    </row>
    <row r="386" spans="1:10" x14ac:dyDescent="0.25">
      <c r="A386" t="s">
        <v>958</v>
      </c>
      <c r="B386" t="s">
        <v>4543</v>
      </c>
      <c r="C386" t="s">
        <v>4008</v>
      </c>
      <c r="D386" s="1">
        <v>45685</v>
      </c>
      <c r="E386" s="1">
        <v>45685</v>
      </c>
      <c r="F386">
        <v>1</v>
      </c>
      <c r="G386" t="s">
        <v>4544</v>
      </c>
      <c r="H386" t="s">
        <v>2</v>
      </c>
      <c r="I386" s="11" t="str">
        <f t="shared" ref="I386:I449" si="6">LEFT(G386,10)</f>
        <v>28/01/2025</v>
      </c>
      <c r="J386">
        <f>_xlfn.XLOOKUP(I386,'Wk no''s'!D:D,'Wk no''s'!C:C,FALSE)</f>
        <v>5</v>
      </c>
    </row>
    <row r="387" spans="1:10" x14ac:dyDescent="0.25">
      <c r="A387" t="s">
        <v>1059</v>
      </c>
      <c r="B387" t="s">
        <v>4545</v>
      </c>
      <c r="C387" t="s">
        <v>3954</v>
      </c>
      <c r="D387" s="1">
        <v>45688</v>
      </c>
      <c r="E387" s="1">
        <v>45687</v>
      </c>
      <c r="F387">
        <v>1</v>
      </c>
      <c r="G387" t="s">
        <v>4546</v>
      </c>
      <c r="H387" t="s">
        <v>2</v>
      </c>
      <c r="I387" s="11" t="str">
        <f t="shared" si="6"/>
        <v>30/01/2025</v>
      </c>
      <c r="J387">
        <f>_xlfn.XLOOKUP(I387,'Wk no''s'!D:D,'Wk no''s'!C:C,FALSE)</f>
        <v>5</v>
      </c>
    </row>
    <row r="388" spans="1:10" x14ac:dyDescent="0.25">
      <c r="A388" t="s">
        <v>1048</v>
      </c>
      <c r="B388" t="s">
        <v>4547</v>
      </c>
      <c r="C388" t="s">
        <v>3954</v>
      </c>
      <c r="D388" s="1">
        <v>45688</v>
      </c>
      <c r="E388" s="1">
        <v>45687</v>
      </c>
      <c r="F388">
        <v>1</v>
      </c>
      <c r="G388" t="s">
        <v>4548</v>
      </c>
      <c r="H388" t="s">
        <v>2</v>
      </c>
      <c r="I388" s="11" t="str">
        <f t="shared" si="6"/>
        <v>30/01/2025</v>
      </c>
      <c r="J388">
        <f>_xlfn.XLOOKUP(I388,'Wk no''s'!D:D,'Wk no''s'!C:C,FALSE)</f>
        <v>5</v>
      </c>
    </row>
    <row r="389" spans="1:10" x14ac:dyDescent="0.25">
      <c r="A389" t="s">
        <v>1068</v>
      </c>
      <c r="B389" t="s">
        <v>4178</v>
      </c>
      <c r="C389" t="s">
        <v>3954</v>
      </c>
      <c r="D389" s="1">
        <v>45688</v>
      </c>
      <c r="E389" s="1">
        <v>45687</v>
      </c>
      <c r="F389">
        <v>1</v>
      </c>
      <c r="G389" t="s">
        <v>4549</v>
      </c>
      <c r="H389" t="s">
        <v>2</v>
      </c>
      <c r="I389" s="11" t="str">
        <f t="shared" si="6"/>
        <v>30/01/2025</v>
      </c>
      <c r="J389">
        <f>_xlfn.XLOOKUP(I389,'Wk no''s'!D:D,'Wk no''s'!C:C,FALSE)</f>
        <v>5</v>
      </c>
    </row>
    <row r="390" spans="1:10" x14ac:dyDescent="0.25">
      <c r="A390" t="s">
        <v>1049</v>
      </c>
      <c r="B390" t="s">
        <v>56</v>
      </c>
      <c r="C390" t="s">
        <v>3954</v>
      </c>
      <c r="D390" s="1">
        <v>45688</v>
      </c>
      <c r="E390" s="1">
        <v>45687</v>
      </c>
      <c r="F390">
        <v>1</v>
      </c>
      <c r="G390" t="s">
        <v>4550</v>
      </c>
      <c r="H390" t="s">
        <v>2</v>
      </c>
      <c r="I390" s="11" t="str">
        <f t="shared" si="6"/>
        <v>30/01/2025</v>
      </c>
      <c r="J390">
        <f>_xlfn.XLOOKUP(I390,'Wk no''s'!D:D,'Wk no''s'!C:C,FALSE)</f>
        <v>5</v>
      </c>
    </row>
    <row r="391" spans="1:10" x14ac:dyDescent="0.25">
      <c r="A391" t="s">
        <v>1056</v>
      </c>
      <c r="B391" t="s">
        <v>4551</v>
      </c>
      <c r="C391" t="s">
        <v>3954</v>
      </c>
      <c r="D391" s="1">
        <v>45688</v>
      </c>
      <c r="E391" s="1">
        <v>45687</v>
      </c>
      <c r="F391">
        <v>1</v>
      </c>
      <c r="G391" t="s">
        <v>4552</v>
      </c>
      <c r="H391" t="s">
        <v>2</v>
      </c>
      <c r="I391" s="11" t="str">
        <f t="shared" si="6"/>
        <v>30/01/2025</v>
      </c>
      <c r="J391">
        <f>_xlfn.XLOOKUP(I391,'Wk no''s'!D:D,'Wk no''s'!C:C,FALSE)</f>
        <v>5</v>
      </c>
    </row>
    <row r="392" spans="1:10" x14ac:dyDescent="0.25">
      <c r="A392" t="s">
        <v>1064</v>
      </c>
      <c r="B392" t="s">
        <v>4553</v>
      </c>
      <c r="C392" t="s">
        <v>3954</v>
      </c>
      <c r="D392" s="1">
        <v>45688</v>
      </c>
      <c r="E392" s="1">
        <v>45687</v>
      </c>
      <c r="F392">
        <v>1</v>
      </c>
      <c r="G392" t="s">
        <v>4554</v>
      </c>
      <c r="H392" t="s">
        <v>2</v>
      </c>
      <c r="I392" s="11" t="str">
        <f t="shared" si="6"/>
        <v>30/01/2025</v>
      </c>
      <c r="J392">
        <f>_xlfn.XLOOKUP(I392,'Wk no''s'!D:D,'Wk no''s'!C:C,FALSE)</f>
        <v>5</v>
      </c>
    </row>
    <row r="393" spans="1:10" x14ac:dyDescent="0.25">
      <c r="A393" t="s">
        <v>1115</v>
      </c>
      <c r="B393" t="s">
        <v>4555</v>
      </c>
      <c r="C393" t="s">
        <v>3954</v>
      </c>
      <c r="D393" s="1">
        <v>45691</v>
      </c>
      <c r="E393" s="1">
        <v>45688</v>
      </c>
      <c r="F393">
        <v>1</v>
      </c>
      <c r="G393" t="s">
        <v>4556</v>
      </c>
      <c r="H393" t="s">
        <v>2</v>
      </c>
      <c r="I393" s="11" t="str">
        <f t="shared" si="6"/>
        <v>31/01/2025</v>
      </c>
      <c r="J393">
        <f>_xlfn.XLOOKUP(I393,'Wk no''s'!D:D,'Wk no''s'!C:C,FALSE)</f>
        <v>5</v>
      </c>
    </row>
    <row r="394" spans="1:10" x14ac:dyDescent="0.25">
      <c r="A394" t="s">
        <v>1014</v>
      </c>
      <c r="B394" t="s">
        <v>4557</v>
      </c>
      <c r="C394" t="s">
        <v>3954</v>
      </c>
      <c r="D394" s="1">
        <v>45687</v>
      </c>
      <c r="E394" s="1">
        <v>45686</v>
      </c>
      <c r="F394">
        <v>1</v>
      </c>
      <c r="G394" t="s">
        <v>4558</v>
      </c>
      <c r="H394" t="s">
        <v>2</v>
      </c>
      <c r="I394" s="11" t="str">
        <f t="shared" si="6"/>
        <v>29/01/2025</v>
      </c>
      <c r="J394">
        <f>_xlfn.XLOOKUP(I394,'Wk no''s'!D:D,'Wk no''s'!C:C,FALSE)</f>
        <v>5</v>
      </c>
    </row>
    <row r="395" spans="1:10" x14ac:dyDescent="0.25">
      <c r="A395" t="s">
        <v>1066</v>
      </c>
      <c r="B395" t="s">
        <v>4559</v>
      </c>
      <c r="C395" t="s">
        <v>3954</v>
      </c>
      <c r="D395" s="1">
        <v>45688</v>
      </c>
      <c r="E395" s="1">
        <v>45687</v>
      </c>
      <c r="F395">
        <v>1</v>
      </c>
      <c r="G395" t="s">
        <v>4518</v>
      </c>
      <c r="H395" t="s">
        <v>2</v>
      </c>
      <c r="I395" s="11" t="str">
        <f t="shared" si="6"/>
        <v>30/01/2025</v>
      </c>
      <c r="J395">
        <f>_xlfn.XLOOKUP(I395,'Wk no''s'!D:D,'Wk no''s'!C:C,FALSE)</f>
        <v>5</v>
      </c>
    </row>
    <row r="396" spans="1:10" x14ac:dyDescent="0.25">
      <c r="A396" t="s">
        <v>1091</v>
      </c>
      <c r="B396" t="s">
        <v>9832</v>
      </c>
      <c r="C396" t="s">
        <v>3954</v>
      </c>
      <c r="D396" s="1">
        <v>45691</v>
      </c>
      <c r="E396" s="1">
        <v>45688</v>
      </c>
      <c r="F396">
        <v>1</v>
      </c>
      <c r="G396" t="s">
        <v>4560</v>
      </c>
      <c r="H396" t="s">
        <v>2</v>
      </c>
      <c r="I396" s="11" t="str">
        <f t="shared" si="6"/>
        <v>31/01/2025</v>
      </c>
      <c r="J396">
        <f>_xlfn.XLOOKUP(I396,'Wk no''s'!D:D,'Wk no''s'!C:C,FALSE)</f>
        <v>5</v>
      </c>
    </row>
    <row r="397" spans="1:10" x14ac:dyDescent="0.25">
      <c r="A397" t="s">
        <v>910</v>
      </c>
      <c r="B397" t="s">
        <v>4561</v>
      </c>
      <c r="C397" t="s">
        <v>3957</v>
      </c>
      <c r="D397" s="1">
        <v>45674</v>
      </c>
      <c r="E397" s="1">
        <v>45684</v>
      </c>
      <c r="F397">
        <v>0</v>
      </c>
      <c r="G397" t="s">
        <v>4562</v>
      </c>
      <c r="H397" t="s">
        <v>2</v>
      </c>
      <c r="I397" s="11" t="str">
        <f t="shared" si="6"/>
        <v>27/01/2025</v>
      </c>
      <c r="J397">
        <f>_xlfn.XLOOKUP(I397,'Wk no''s'!D:D,'Wk no''s'!C:C,FALSE)</f>
        <v>5</v>
      </c>
    </row>
    <row r="398" spans="1:10" x14ac:dyDescent="0.25">
      <c r="A398" t="s">
        <v>1084</v>
      </c>
      <c r="B398" t="s">
        <v>4198</v>
      </c>
      <c r="C398" t="s">
        <v>4008</v>
      </c>
      <c r="D398" s="1">
        <v>45691</v>
      </c>
      <c r="E398" s="1">
        <v>45688</v>
      </c>
      <c r="F398">
        <v>1</v>
      </c>
      <c r="G398" t="s">
        <v>4563</v>
      </c>
      <c r="H398" t="s">
        <v>2</v>
      </c>
      <c r="I398" s="11" t="str">
        <f t="shared" si="6"/>
        <v>31/01/2025</v>
      </c>
      <c r="J398">
        <f>_xlfn.XLOOKUP(I398,'Wk no''s'!D:D,'Wk no''s'!C:C,FALSE)</f>
        <v>5</v>
      </c>
    </row>
    <row r="399" spans="1:10" x14ac:dyDescent="0.25">
      <c r="A399" t="s">
        <v>1001</v>
      </c>
      <c r="B399" t="s">
        <v>4564</v>
      </c>
      <c r="C399" t="s">
        <v>4008</v>
      </c>
      <c r="D399" s="1">
        <v>45686</v>
      </c>
      <c r="E399" s="1">
        <v>45686</v>
      </c>
      <c r="F399">
        <v>1</v>
      </c>
      <c r="G399" t="s">
        <v>4565</v>
      </c>
      <c r="H399" t="s">
        <v>2</v>
      </c>
      <c r="I399" s="11" t="str">
        <f t="shared" si="6"/>
        <v>29/01/2025</v>
      </c>
      <c r="J399">
        <f>_xlfn.XLOOKUP(I399,'Wk no''s'!D:D,'Wk no''s'!C:C,FALSE)</f>
        <v>5</v>
      </c>
    </row>
    <row r="400" spans="1:10" x14ac:dyDescent="0.25">
      <c r="A400" t="s">
        <v>1037</v>
      </c>
      <c r="B400" t="s">
        <v>4566</v>
      </c>
      <c r="C400" t="s">
        <v>4008</v>
      </c>
      <c r="D400" s="1">
        <v>45688</v>
      </c>
      <c r="E400" s="1">
        <v>45687</v>
      </c>
      <c r="F400">
        <v>1</v>
      </c>
      <c r="G400" t="s">
        <v>4568</v>
      </c>
      <c r="H400" t="s">
        <v>2</v>
      </c>
      <c r="I400" s="11" t="str">
        <f t="shared" si="6"/>
        <v>30/01/2025</v>
      </c>
      <c r="J400">
        <f>_xlfn.XLOOKUP(I400,'Wk no''s'!D:D,'Wk no''s'!C:C,FALSE)</f>
        <v>5</v>
      </c>
    </row>
    <row r="401" spans="1:10" x14ac:dyDescent="0.25">
      <c r="A401" t="s">
        <v>943</v>
      </c>
      <c r="B401" t="s">
        <v>4566</v>
      </c>
      <c r="C401" t="s">
        <v>4008</v>
      </c>
      <c r="D401" s="1">
        <v>45685</v>
      </c>
      <c r="E401" s="1">
        <v>45684</v>
      </c>
      <c r="F401">
        <v>1</v>
      </c>
      <c r="G401" t="s">
        <v>4567</v>
      </c>
      <c r="H401" t="s">
        <v>2</v>
      </c>
      <c r="I401" s="11" t="str">
        <f t="shared" si="6"/>
        <v>27/01/2025</v>
      </c>
      <c r="J401">
        <f>_xlfn.XLOOKUP(I401,'Wk no''s'!D:D,'Wk no''s'!C:C,FALSE)</f>
        <v>5</v>
      </c>
    </row>
    <row r="402" spans="1:10" x14ac:dyDescent="0.25">
      <c r="A402" t="s">
        <v>1112</v>
      </c>
      <c r="B402" t="s">
        <v>4569</v>
      </c>
      <c r="C402" t="s">
        <v>3954</v>
      </c>
      <c r="D402" s="1">
        <v>45692</v>
      </c>
      <c r="E402" s="1">
        <v>45688</v>
      </c>
      <c r="F402">
        <v>1</v>
      </c>
      <c r="G402" t="s">
        <v>4570</v>
      </c>
      <c r="H402" t="s">
        <v>2</v>
      </c>
      <c r="I402" s="11" t="str">
        <f t="shared" si="6"/>
        <v>31/01/2025</v>
      </c>
      <c r="J402">
        <f>_xlfn.XLOOKUP(I402,'Wk no''s'!D:D,'Wk no''s'!C:C,FALSE)</f>
        <v>5</v>
      </c>
    </row>
    <row r="403" spans="1:10" x14ac:dyDescent="0.25">
      <c r="A403" t="s">
        <v>927</v>
      </c>
      <c r="B403" t="s">
        <v>28</v>
      </c>
      <c r="C403" t="s">
        <v>3957</v>
      </c>
      <c r="D403" s="1">
        <v>45685</v>
      </c>
      <c r="E403" s="1">
        <v>45684</v>
      </c>
      <c r="F403">
        <v>1</v>
      </c>
      <c r="G403" t="s">
        <v>4571</v>
      </c>
      <c r="H403" t="s">
        <v>2</v>
      </c>
      <c r="I403" s="11" t="str">
        <f t="shared" si="6"/>
        <v>27/01/2025</v>
      </c>
      <c r="J403">
        <f>_xlfn.XLOOKUP(I403,'Wk no''s'!D:D,'Wk no''s'!C:C,FALSE)</f>
        <v>5</v>
      </c>
    </row>
    <row r="404" spans="1:10" x14ac:dyDescent="0.25">
      <c r="A404" t="s">
        <v>1086</v>
      </c>
      <c r="B404" t="s">
        <v>28</v>
      </c>
      <c r="C404" t="s">
        <v>3957</v>
      </c>
      <c r="D404" s="1">
        <v>45691</v>
      </c>
      <c r="E404" s="1">
        <v>45688</v>
      </c>
      <c r="F404">
        <v>1</v>
      </c>
      <c r="G404" t="s">
        <v>4572</v>
      </c>
      <c r="H404" t="s">
        <v>2</v>
      </c>
      <c r="I404" s="11" t="str">
        <f t="shared" si="6"/>
        <v>31/01/2025</v>
      </c>
      <c r="J404">
        <f>_xlfn.XLOOKUP(I404,'Wk no''s'!D:D,'Wk no''s'!C:C,FALSE)</f>
        <v>5</v>
      </c>
    </row>
    <row r="405" spans="1:10" x14ac:dyDescent="0.25">
      <c r="A405" t="s">
        <v>922</v>
      </c>
      <c r="B405" t="s">
        <v>198</v>
      </c>
      <c r="C405" t="s">
        <v>3954</v>
      </c>
      <c r="D405" s="1">
        <v>45684</v>
      </c>
      <c r="E405" s="1">
        <v>45684</v>
      </c>
      <c r="F405">
        <v>1</v>
      </c>
      <c r="G405" t="s">
        <v>4573</v>
      </c>
      <c r="H405" t="s">
        <v>2</v>
      </c>
      <c r="I405" s="11" t="str">
        <f t="shared" si="6"/>
        <v>27/01/2025</v>
      </c>
      <c r="J405">
        <f>_xlfn.XLOOKUP(I405,'Wk no''s'!D:D,'Wk no''s'!C:C,FALSE)</f>
        <v>5</v>
      </c>
    </row>
    <row r="406" spans="1:10" x14ac:dyDescent="0.25">
      <c r="A406" t="s">
        <v>1029</v>
      </c>
      <c r="B406" t="s">
        <v>4574</v>
      </c>
      <c r="C406" t="s">
        <v>3954</v>
      </c>
      <c r="D406" s="1">
        <v>45687</v>
      </c>
      <c r="E406" s="1">
        <v>45686</v>
      </c>
      <c r="F406">
        <v>1</v>
      </c>
      <c r="G406" t="s">
        <v>4575</v>
      </c>
      <c r="H406" t="s">
        <v>2</v>
      </c>
      <c r="I406" s="11" t="str">
        <f t="shared" si="6"/>
        <v>29/01/2025</v>
      </c>
      <c r="J406">
        <f>_xlfn.XLOOKUP(I406,'Wk no''s'!D:D,'Wk no''s'!C:C,FALSE)</f>
        <v>5</v>
      </c>
    </row>
    <row r="407" spans="1:10" x14ac:dyDescent="0.25">
      <c r="A407" t="s">
        <v>924</v>
      </c>
      <c r="B407" t="s">
        <v>4206</v>
      </c>
      <c r="C407" t="s">
        <v>3954</v>
      </c>
      <c r="D407" s="1">
        <v>45685</v>
      </c>
      <c r="E407" s="1">
        <v>45684</v>
      </c>
      <c r="F407">
        <v>1</v>
      </c>
      <c r="G407" t="s">
        <v>4576</v>
      </c>
      <c r="H407" t="s">
        <v>2</v>
      </c>
      <c r="I407" s="11" t="str">
        <f t="shared" si="6"/>
        <v>27/01/2025</v>
      </c>
      <c r="J407">
        <f>_xlfn.XLOOKUP(I407,'Wk no''s'!D:D,'Wk no''s'!C:C,FALSE)</f>
        <v>5</v>
      </c>
    </row>
    <row r="408" spans="1:10" x14ac:dyDescent="0.25">
      <c r="A408" t="s">
        <v>1090</v>
      </c>
      <c r="B408" t="s">
        <v>4206</v>
      </c>
      <c r="C408" t="s">
        <v>4008</v>
      </c>
      <c r="D408" s="1">
        <v>45692</v>
      </c>
      <c r="E408" s="1">
        <v>45688</v>
      </c>
      <c r="F408">
        <v>1</v>
      </c>
      <c r="G408" t="s">
        <v>4577</v>
      </c>
      <c r="H408" t="s">
        <v>2</v>
      </c>
      <c r="I408" s="11" t="str">
        <f t="shared" si="6"/>
        <v>31/01/2025</v>
      </c>
      <c r="J408">
        <f>_xlfn.XLOOKUP(I408,'Wk no''s'!D:D,'Wk no''s'!C:C,FALSE)</f>
        <v>5</v>
      </c>
    </row>
    <row r="409" spans="1:10" x14ac:dyDescent="0.25">
      <c r="A409" t="s">
        <v>1088</v>
      </c>
      <c r="B409" t="s">
        <v>69</v>
      </c>
      <c r="C409" t="s">
        <v>4008</v>
      </c>
      <c r="D409" s="1">
        <v>45692</v>
      </c>
      <c r="E409" s="1">
        <v>45688</v>
      </c>
      <c r="F409">
        <v>1</v>
      </c>
      <c r="G409" t="s">
        <v>4467</v>
      </c>
      <c r="H409" t="s">
        <v>2</v>
      </c>
      <c r="I409" s="11" t="str">
        <f t="shared" si="6"/>
        <v>31/01/2025</v>
      </c>
      <c r="J409">
        <f>_xlfn.XLOOKUP(I409,'Wk no''s'!D:D,'Wk no''s'!C:C,FALSE)</f>
        <v>5</v>
      </c>
    </row>
    <row r="410" spans="1:10" x14ac:dyDescent="0.25">
      <c r="A410" t="s">
        <v>1110</v>
      </c>
      <c r="B410" t="s">
        <v>4578</v>
      </c>
      <c r="C410" t="s">
        <v>3957</v>
      </c>
      <c r="D410" s="1">
        <v>45693</v>
      </c>
      <c r="E410" s="1">
        <v>45688</v>
      </c>
      <c r="F410">
        <v>1</v>
      </c>
      <c r="G410" t="s">
        <v>4579</v>
      </c>
      <c r="H410" t="s">
        <v>2</v>
      </c>
      <c r="I410" s="11" t="str">
        <f t="shared" si="6"/>
        <v>31/01/2025</v>
      </c>
      <c r="J410">
        <f>_xlfn.XLOOKUP(I410,'Wk no''s'!D:D,'Wk no''s'!C:C,FALSE)</f>
        <v>5</v>
      </c>
    </row>
    <row r="411" spans="1:10" x14ac:dyDescent="0.25">
      <c r="A411" t="s">
        <v>917</v>
      </c>
      <c r="B411" t="s">
        <v>4580</v>
      </c>
      <c r="C411" t="s">
        <v>4008</v>
      </c>
      <c r="D411" s="1">
        <v>45685</v>
      </c>
      <c r="E411" s="1">
        <v>45684</v>
      </c>
      <c r="F411">
        <v>1</v>
      </c>
      <c r="G411" t="s">
        <v>4581</v>
      </c>
      <c r="H411" t="s">
        <v>2</v>
      </c>
      <c r="I411" s="11" t="str">
        <f t="shared" si="6"/>
        <v>27/01/2025</v>
      </c>
      <c r="J411">
        <f>_xlfn.XLOOKUP(I411,'Wk no''s'!D:D,'Wk no''s'!C:C,FALSE)</f>
        <v>5</v>
      </c>
    </row>
    <row r="412" spans="1:10" x14ac:dyDescent="0.25">
      <c r="A412" t="s">
        <v>1107</v>
      </c>
      <c r="B412" t="s">
        <v>4582</v>
      </c>
      <c r="C412" t="s">
        <v>4008</v>
      </c>
      <c r="D412" s="1">
        <v>45691</v>
      </c>
      <c r="E412" s="1">
        <v>45688</v>
      </c>
      <c r="F412">
        <v>1</v>
      </c>
      <c r="G412" t="s">
        <v>4583</v>
      </c>
      <c r="H412" t="s">
        <v>2</v>
      </c>
      <c r="I412" s="11" t="str">
        <f t="shared" si="6"/>
        <v>31/01/2025</v>
      </c>
      <c r="J412">
        <f>_xlfn.XLOOKUP(I412,'Wk no''s'!D:D,'Wk no''s'!C:C,FALSE)</f>
        <v>5</v>
      </c>
    </row>
    <row r="413" spans="1:10" x14ac:dyDescent="0.25">
      <c r="A413" t="s">
        <v>1098</v>
      </c>
      <c r="B413" t="s">
        <v>4584</v>
      </c>
      <c r="C413" t="s">
        <v>3954</v>
      </c>
      <c r="D413" s="1">
        <v>45692</v>
      </c>
      <c r="E413" s="1">
        <v>45688</v>
      </c>
      <c r="F413">
        <v>1</v>
      </c>
      <c r="G413" t="s">
        <v>4586</v>
      </c>
      <c r="H413" t="s">
        <v>2</v>
      </c>
      <c r="I413" s="11" t="str">
        <f t="shared" si="6"/>
        <v>31/01/2025</v>
      </c>
      <c r="J413">
        <f>_xlfn.XLOOKUP(I413,'Wk no''s'!D:D,'Wk no''s'!C:C,FALSE)</f>
        <v>5</v>
      </c>
    </row>
    <row r="414" spans="1:10" x14ac:dyDescent="0.25">
      <c r="A414" t="s">
        <v>1047</v>
      </c>
      <c r="B414" t="s">
        <v>4584</v>
      </c>
      <c r="C414" t="s">
        <v>3954</v>
      </c>
      <c r="D414" s="1">
        <v>45691</v>
      </c>
      <c r="E414" s="1">
        <v>45687</v>
      </c>
      <c r="F414">
        <v>1</v>
      </c>
      <c r="G414" t="s">
        <v>4585</v>
      </c>
      <c r="H414" t="s">
        <v>2</v>
      </c>
      <c r="I414" s="11" t="str">
        <f t="shared" si="6"/>
        <v>30/01/2025</v>
      </c>
      <c r="J414">
        <f>_xlfn.XLOOKUP(I414,'Wk no''s'!D:D,'Wk no''s'!C:C,FALSE)</f>
        <v>5</v>
      </c>
    </row>
    <row r="415" spans="1:10" x14ac:dyDescent="0.25">
      <c r="A415" t="s">
        <v>973</v>
      </c>
      <c r="B415" t="s">
        <v>4587</v>
      </c>
      <c r="C415" t="s">
        <v>3957</v>
      </c>
      <c r="D415" s="1">
        <v>45686</v>
      </c>
      <c r="E415" s="1">
        <v>45685</v>
      </c>
      <c r="F415">
        <v>1</v>
      </c>
      <c r="G415" t="s">
        <v>4588</v>
      </c>
      <c r="H415" t="s">
        <v>2</v>
      </c>
      <c r="I415" s="11" t="str">
        <f t="shared" si="6"/>
        <v>28/01/2025</v>
      </c>
      <c r="J415">
        <f>_xlfn.XLOOKUP(I415,'Wk no''s'!D:D,'Wk no''s'!C:C,FALSE)</f>
        <v>5</v>
      </c>
    </row>
    <row r="416" spans="1:10" x14ac:dyDescent="0.25">
      <c r="A416" t="s">
        <v>1026</v>
      </c>
      <c r="B416" t="s">
        <v>4212</v>
      </c>
      <c r="C416" t="s">
        <v>3954</v>
      </c>
      <c r="D416" s="1">
        <v>45687</v>
      </c>
      <c r="E416" s="1">
        <v>45686</v>
      </c>
      <c r="F416">
        <v>1</v>
      </c>
      <c r="G416" t="s">
        <v>4589</v>
      </c>
      <c r="H416" t="s">
        <v>2</v>
      </c>
      <c r="I416" s="11" t="str">
        <f t="shared" si="6"/>
        <v>29/01/2025</v>
      </c>
      <c r="J416">
        <f>_xlfn.XLOOKUP(I416,'Wk no''s'!D:D,'Wk no''s'!C:C,FALSE)</f>
        <v>5</v>
      </c>
    </row>
    <row r="417" spans="1:10" x14ac:dyDescent="0.25">
      <c r="A417" t="s">
        <v>914</v>
      </c>
      <c r="B417" t="s">
        <v>4394</v>
      </c>
      <c r="C417" t="s">
        <v>3957</v>
      </c>
      <c r="D417" s="1">
        <v>45680</v>
      </c>
      <c r="E417" s="1">
        <v>45686</v>
      </c>
      <c r="F417">
        <v>0</v>
      </c>
      <c r="G417" t="s">
        <v>4558</v>
      </c>
      <c r="H417" t="s">
        <v>2</v>
      </c>
      <c r="I417" s="11" t="str">
        <f t="shared" si="6"/>
        <v>29/01/2025</v>
      </c>
      <c r="J417">
        <f>_xlfn.XLOOKUP(I417,'Wk no''s'!D:D,'Wk no''s'!C:C,FALSE)</f>
        <v>5</v>
      </c>
    </row>
    <row r="418" spans="1:10" x14ac:dyDescent="0.25">
      <c r="A418" t="s">
        <v>1087</v>
      </c>
      <c r="B418" t="s">
        <v>232</v>
      </c>
      <c r="C418" t="s">
        <v>3954</v>
      </c>
      <c r="D418" s="1">
        <v>45688</v>
      </c>
      <c r="E418" s="1">
        <v>45688</v>
      </c>
      <c r="F418">
        <v>1</v>
      </c>
      <c r="G418" t="s">
        <v>4590</v>
      </c>
      <c r="H418" t="s">
        <v>2</v>
      </c>
      <c r="I418" s="11" t="str">
        <f t="shared" si="6"/>
        <v>31/01/2025</v>
      </c>
      <c r="J418">
        <f>_xlfn.XLOOKUP(I418,'Wk no''s'!D:D,'Wk no''s'!C:C,FALSE)</f>
        <v>5</v>
      </c>
    </row>
    <row r="419" spans="1:10" x14ac:dyDescent="0.25">
      <c r="A419" t="s">
        <v>1022</v>
      </c>
      <c r="B419" t="s">
        <v>4591</v>
      </c>
      <c r="C419" t="s">
        <v>4008</v>
      </c>
      <c r="D419" s="1">
        <v>45687</v>
      </c>
      <c r="E419" s="1">
        <v>45686</v>
      </c>
      <c r="F419">
        <v>1</v>
      </c>
      <c r="G419" t="s">
        <v>4592</v>
      </c>
      <c r="H419" t="s">
        <v>2</v>
      </c>
      <c r="I419" s="11" t="str">
        <f t="shared" si="6"/>
        <v>29/01/2025</v>
      </c>
      <c r="J419">
        <f>_xlfn.XLOOKUP(I419,'Wk no''s'!D:D,'Wk no''s'!C:C,FALSE)</f>
        <v>5</v>
      </c>
    </row>
    <row r="420" spans="1:10" x14ac:dyDescent="0.25">
      <c r="A420" t="s">
        <v>944</v>
      </c>
      <c r="B420" t="s">
        <v>4593</v>
      </c>
      <c r="C420" t="s">
        <v>4008</v>
      </c>
      <c r="D420" s="1">
        <v>45686</v>
      </c>
      <c r="E420" s="1">
        <v>45684</v>
      </c>
      <c r="F420">
        <v>1</v>
      </c>
      <c r="G420" t="s">
        <v>4594</v>
      </c>
      <c r="H420" t="s">
        <v>2</v>
      </c>
      <c r="I420" s="11" t="str">
        <f t="shared" si="6"/>
        <v>27/01/2025</v>
      </c>
      <c r="J420">
        <f>_xlfn.XLOOKUP(I420,'Wk no''s'!D:D,'Wk no''s'!C:C,FALSE)</f>
        <v>5</v>
      </c>
    </row>
    <row r="421" spans="1:10" x14ac:dyDescent="0.25">
      <c r="A421" t="s">
        <v>1044</v>
      </c>
      <c r="B421" t="s">
        <v>230</v>
      </c>
      <c r="C421" t="s">
        <v>4008</v>
      </c>
      <c r="D421" s="1">
        <v>45688</v>
      </c>
      <c r="E421" s="1">
        <v>45687</v>
      </c>
      <c r="F421">
        <v>1</v>
      </c>
      <c r="G421" t="s">
        <v>4595</v>
      </c>
      <c r="H421" t="s">
        <v>2</v>
      </c>
      <c r="I421" s="11" t="str">
        <f t="shared" si="6"/>
        <v>30/01/2025</v>
      </c>
      <c r="J421">
        <f>_xlfn.XLOOKUP(I421,'Wk no''s'!D:D,'Wk no''s'!C:C,FALSE)</f>
        <v>5</v>
      </c>
    </row>
    <row r="422" spans="1:10" x14ac:dyDescent="0.25">
      <c r="A422" t="s">
        <v>931</v>
      </c>
      <c r="B422" t="s">
        <v>4408</v>
      </c>
      <c r="C422" t="s">
        <v>4008</v>
      </c>
      <c r="D422" s="1">
        <v>45685</v>
      </c>
      <c r="E422" s="1">
        <v>45684</v>
      </c>
      <c r="F422">
        <v>1</v>
      </c>
      <c r="G422" t="s">
        <v>4596</v>
      </c>
      <c r="H422" t="s">
        <v>2</v>
      </c>
      <c r="I422" s="11" t="str">
        <f t="shared" si="6"/>
        <v>27/01/2025</v>
      </c>
      <c r="J422">
        <f>_xlfn.XLOOKUP(I422,'Wk no''s'!D:D,'Wk no''s'!C:C,FALSE)</f>
        <v>5</v>
      </c>
    </row>
    <row r="423" spans="1:10" x14ac:dyDescent="0.25">
      <c r="A423" t="s">
        <v>937</v>
      </c>
      <c r="B423" t="s">
        <v>4597</v>
      </c>
      <c r="C423" t="s">
        <v>3957</v>
      </c>
      <c r="D423" s="1">
        <v>45686</v>
      </c>
      <c r="E423" s="1">
        <v>45685</v>
      </c>
      <c r="F423">
        <v>1</v>
      </c>
      <c r="G423" t="s">
        <v>4598</v>
      </c>
      <c r="H423" t="s">
        <v>2</v>
      </c>
      <c r="I423" s="11" t="str">
        <f t="shared" si="6"/>
        <v>28/01/2025</v>
      </c>
      <c r="J423">
        <f>_xlfn.XLOOKUP(I423,'Wk no''s'!D:D,'Wk no''s'!C:C,FALSE)</f>
        <v>5</v>
      </c>
    </row>
    <row r="424" spans="1:10" x14ac:dyDescent="0.25">
      <c r="A424" t="s">
        <v>1089</v>
      </c>
      <c r="B424" t="s">
        <v>4599</v>
      </c>
      <c r="C424" t="s">
        <v>4008</v>
      </c>
      <c r="D424" s="1">
        <v>45692</v>
      </c>
      <c r="E424" s="1">
        <v>45688</v>
      </c>
      <c r="F424">
        <v>1</v>
      </c>
      <c r="G424" t="s">
        <v>4600</v>
      </c>
      <c r="H424" t="s">
        <v>2</v>
      </c>
      <c r="I424" s="11" t="str">
        <f t="shared" si="6"/>
        <v>31/01/2025</v>
      </c>
      <c r="J424">
        <f>_xlfn.XLOOKUP(I424,'Wk no''s'!D:D,'Wk no''s'!C:C,FALSE)</f>
        <v>5</v>
      </c>
    </row>
    <row r="425" spans="1:10" x14ac:dyDescent="0.25">
      <c r="A425" t="s">
        <v>985</v>
      </c>
      <c r="B425" t="s">
        <v>4601</v>
      </c>
      <c r="C425" t="s">
        <v>4008</v>
      </c>
      <c r="D425" s="1">
        <v>45688</v>
      </c>
      <c r="E425" s="1">
        <v>45686</v>
      </c>
      <c r="F425">
        <v>1</v>
      </c>
      <c r="G425" t="s">
        <v>4602</v>
      </c>
      <c r="H425" t="s">
        <v>2</v>
      </c>
      <c r="I425" s="11" t="str">
        <f t="shared" si="6"/>
        <v>29/01/2025</v>
      </c>
      <c r="J425">
        <f>_xlfn.XLOOKUP(I425,'Wk no''s'!D:D,'Wk no''s'!C:C,FALSE)</f>
        <v>5</v>
      </c>
    </row>
    <row r="426" spans="1:10" x14ac:dyDescent="0.25">
      <c r="A426" t="s">
        <v>919</v>
      </c>
      <c r="B426" t="s">
        <v>4229</v>
      </c>
      <c r="C426" t="s">
        <v>3957</v>
      </c>
      <c r="D426" s="1">
        <v>45684</v>
      </c>
      <c r="E426" s="1">
        <v>45684</v>
      </c>
      <c r="F426">
        <v>1</v>
      </c>
      <c r="G426" t="s">
        <v>4603</v>
      </c>
      <c r="H426" t="s">
        <v>2</v>
      </c>
      <c r="I426" s="11" t="str">
        <f t="shared" si="6"/>
        <v>27/01/2025</v>
      </c>
      <c r="J426">
        <f>_xlfn.XLOOKUP(I426,'Wk no''s'!D:D,'Wk no''s'!C:C,FALSE)</f>
        <v>5</v>
      </c>
    </row>
    <row r="427" spans="1:10" x14ac:dyDescent="0.25">
      <c r="A427" t="s">
        <v>1034</v>
      </c>
      <c r="B427" t="s">
        <v>14337</v>
      </c>
      <c r="C427" t="s">
        <v>3954</v>
      </c>
      <c r="D427" s="1">
        <v>45687</v>
      </c>
      <c r="E427" s="1">
        <v>45686</v>
      </c>
      <c r="F427">
        <v>1</v>
      </c>
      <c r="G427" t="s">
        <v>4604</v>
      </c>
      <c r="H427" t="s">
        <v>2</v>
      </c>
      <c r="I427" s="11" t="str">
        <f t="shared" si="6"/>
        <v>29/01/2025</v>
      </c>
      <c r="J427">
        <f>_xlfn.XLOOKUP(I427,'Wk no''s'!D:D,'Wk no''s'!C:C,FALSE)</f>
        <v>5</v>
      </c>
    </row>
    <row r="428" spans="1:10" x14ac:dyDescent="0.25">
      <c r="A428" t="s">
        <v>986</v>
      </c>
      <c r="B428" t="s">
        <v>4419</v>
      </c>
      <c r="C428" t="s">
        <v>3954</v>
      </c>
      <c r="D428" s="1">
        <v>45688</v>
      </c>
      <c r="E428" s="1">
        <v>45685</v>
      </c>
      <c r="F428">
        <v>1</v>
      </c>
      <c r="G428" t="s">
        <v>4606</v>
      </c>
      <c r="H428" t="s">
        <v>2</v>
      </c>
      <c r="I428" s="11" t="str">
        <f t="shared" si="6"/>
        <v>28/01/2025</v>
      </c>
      <c r="J428">
        <f>_xlfn.XLOOKUP(I428,'Wk no''s'!D:D,'Wk no''s'!C:C,FALSE)</f>
        <v>5</v>
      </c>
    </row>
    <row r="429" spans="1:10" x14ac:dyDescent="0.25">
      <c r="A429" t="s">
        <v>967</v>
      </c>
      <c r="B429" t="s">
        <v>4419</v>
      </c>
      <c r="C429" t="s">
        <v>3954</v>
      </c>
      <c r="D429" s="1">
        <v>45685</v>
      </c>
      <c r="E429" s="1">
        <v>45684</v>
      </c>
      <c r="F429">
        <v>1</v>
      </c>
      <c r="G429" t="s">
        <v>4605</v>
      </c>
      <c r="H429" t="s">
        <v>2</v>
      </c>
      <c r="I429" s="11" t="str">
        <f t="shared" si="6"/>
        <v>27/01/2025</v>
      </c>
      <c r="J429">
        <f>_xlfn.XLOOKUP(I429,'Wk no''s'!D:D,'Wk no''s'!C:C,FALSE)</f>
        <v>5</v>
      </c>
    </row>
    <row r="430" spans="1:10" x14ac:dyDescent="0.25">
      <c r="A430" t="s">
        <v>954</v>
      </c>
      <c r="B430" t="s">
        <v>4607</v>
      </c>
      <c r="C430" t="s">
        <v>3954</v>
      </c>
      <c r="D430" s="1">
        <v>45686</v>
      </c>
      <c r="E430" s="1">
        <v>45684</v>
      </c>
      <c r="F430">
        <v>1</v>
      </c>
      <c r="G430" t="s">
        <v>4608</v>
      </c>
      <c r="H430" t="s">
        <v>2</v>
      </c>
      <c r="I430" s="11" t="str">
        <f t="shared" si="6"/>
        <v>27/01/2025</v>
      </c>
      <c r="J430">
        <f>_xlfn.XLOOKUP(I430,'Wk no''s'!D:D,'Wk no''s'!C:C,FALSE)</f>
        <v>5</v>
      </c>
    </row>
    <row r="431" spans="1:10" x14ac:dyDescent="0.25">
      <c r="A431" t="s">
        <v>1010</v>
      </c>
      <c r="B431" t="s">
        <v>12624</v>
      </c>
      <c r="C431" t="s">
        <v>4008</v>
      </c>
      <c r="D431" s="1">
        <v>45691</v>
      </c>
      <c r="E431" s="1">
        <v>45688</v>
      </c>
      <c r="F431">
        <v>1</v>
      </c>
      <c r="G431" t="s">
        <v>4532</v>
      </c>
      <c r="H431" t="s">
        <v>2</v>
      </c>
      <c r="I431" s="11" t="str">
        <f t="shared" si="6"/>
        <v>31/01/2025</v>
      </c>
      <c r="J431">
        <f>_xlfn.XLOOKUP(I431,'Wk no''s'!D:D,'Wk no''s'!C:C,FALSE)</f>
        <v>5</v>
      </c>
    </row>
    <row r="432" spans="1:10" x14ac:dyDescent="0.25">
      <c r="A432" t="s">
        <v>1038</v>
      </c>
      <c r="B432" t="s">
        <v>4609</v>
      </c>
      <c r="C432" t="s">
        <v>3954</v>
      </c>
      <c r="D432" s="1">
        <v>45687</v>
      </c>
      <c r="E432" s="1">
        <v>45686</v>
      </c>
      <c r="F432">
        <v>1</v>
      </c>
      <c r="G432" t="s">
        <v>4610</v>
      </c>
      <c r="H432" t="s">
        <v>2</v>
      </c>
      <c r="I432" s="11" t="str">
        <f t="shared" si="6"/>
        <v>29/01/2025</v>
      </c>
      <c r="J432">
        <f>_xlfn.XLOOKUP(I432,'Wk no''s'!D:D,'Wk no''s'!C:C,FALSE)</f>
        <v>5</v>
      </c>
    </row>
    <row r="433" spans="1:10" x14ac:dyDescent="0.25">
      <c r="A433" t="s">
        <v>913</v>
      </c>
      <c r="B433" t="s">
        <v>4611</v>
      </c>
      <c r="C433" t="s">
        <v>4008</v>
      </c>
      <c r="D433" s="1">
        <v>45681</v>
      </c>
      <c r="E433" s="1">
        <v>45686</v>
      </c>
      <c r="F433">
        <v>0</v>
      </c>
      <c r="G433" t="s">
        <v>4612</v>
      </c>
      <c r="H433" t="s">
        <v>2</v>
      </c>
      <c r="I433" s="11" t="str">
        <f t="shared" si="6"/>
        <v>29/01/2025</v>
      </c>
      <c r="J433">
        <f>_xlfn.XLOOKUP(I433,'Wk no''s'!D:D,'Wk no''s'!C:C,FALSE)</f>
        <v>5</v>
      </c>
    </row>
    <row r="434" spans="1:10" x14ac:dyDescent="0.25">
      <c r="A434" t="s">
        <v>1114</v>
      </c>
      <c r="B434" t="s">
        <v>4613</v>
      </c>
      <c r="C434" t="s">
        <v>3954</v>
      </c>
      <c r="D434" s="1">
        <v>45692</v>
      </c>
      <c r="E434" s="1">
        <v>45688</v>
      </c>
      <c r="F434">
        <v>1</v>
      </c>
      <c r="G434" t="s">
        <v>4615</v>
      </c>
      <c r="H434" t="s">
        <v>2</v>
      </c>
      <c r="I434" s="11" t="str">
        <f t="shared" si="6"/>
        <v>31/01/2025</v>
      </c>
      <c r="J434">
        <f>_xlfn.XLOOKUP(I434,'Wk no''s'!D:D,'Wk no''s'!C:C,FALSE)</f>
        <v>5</v>
      </c>
    </row>
    <row r="435" spans="1:10" x14ac:dyDescent="0.25">
      <c r="A435" t="s">
        <v>1055</v>
      </c>
      <c r="B435" t="s">
        <v>4613</v>
      </c>
      <c r="C435" t="s">
        <v>3954</v>
      </c>
      <c r="D435" s="1">
        <v>45691</v>
      </c>
      <c r="E435" s="1">
        <v>45687</v>
      </c>
      <c r="F435">
        <v>1</v>
      </c>
      <c r="G435" t="s">
        <v>4614</v>
      </c>
      <c r="H435" t="s">
        <v>2</v>
      </c>
      <c r="I435" s="11" t="str">
        <f t="shared" si="6"/>
        <v>30/01/2025</v>
      </c>
      <c r="J435">
        <f>_xlfn.XLOOKUP(I435,'Wk no''s'!D:D,'Wk no''s'!C:C,FALSE)</f>
        <v>5</v>
      </c>
    </row>
    <row r="436" spans="1:10" x14ac:dyDescent="0.25">
      <c r="A436" t="s">
        <v>1046</v>
      </c>
      <c r="B436" t="s">
        <v>4616</v>
      </c>
      <c r="C436" t="s">
        <v>3957</v>
      </c>
      <c r="D436" s="1">
        <v>45692</v>
      </c>
      <c r="E436" s="1">
        <v>45687</v>
      </c>
      <c r="F436">
        <v>1</v>
      </c>
      <c r="G436" t="s">
        <v>4617</v>
      </c>
      <c r="H436" t="s">
        <v>2</v>
      </c>
      <c r="I436" s="11" t="str">
        <f t="shared" si="6"/>
        <v>30/01/2025</v>
      </c>
      <c r="J436">
        <f>_xlfn.XLOOKUP(I436,'Wk no''s'!D:D,'Wk no''s'!C:C,FALSE)</f>
        <v>5</v>
      </c>
    </row>
    <row r="437" spans="1:10" x14ac:dyDescent="0.25">
      <c r="A437" t="s">
        <v>1013</v>
      </c>
      <c r="B437" t="s">
        <v>4618</v>
      </c>
      <c r="C437" t="s">
        <v>3954</v>
      </c>
      <c r="D437" s="1">
        <v>45688</v>
      </c>
      <c r="E437" s="1">
        <v>45686</v>
      </c>
      <c r="F437">
        <v>1</v>
      </c>
      <c r="G437" t="s">
        <v>4621</v>
      </c>
      <c r="H437" t="s">
        <v>2</v>
      </c>
      <c r="I437" s="11" t="str">
        <f t="shared" si="6"/>
        <v>29/01/2025</v>
      </c>
      <c r="J437">
        <f>_xlfn.XLOOKUP(I437,'Wk no''s'!D:D,'Wk no''s'!C:C,FALSE)</f>
        <v>5</v>
      </c>
    </row>
    <row r="438" spans="1:10" x14ac:dyDescent="0.25">
      <c r="A438" t="s">
        <v>936</v>
      </c>
      <c r="B438" t="s">
        <v>4618</v>
      </c>
      <c r="C438" t="s">
        <v>3954</v>
      </c>
      <c r="D438" s="1">
        <v>45685</v>
      </c>
      <c r="E438" s="1">
        <v>45685</v>
      </c>
      <c r="F438">
        <v>1</v>
      </c>
      <c r="G438" t="s">
        <v>4620</v>
      </c>
      <c r="H438" t="s">
        <v>2</v>
      </c>
      <c r="I438" s="11" t="str">
        <f t="shared" si="6"/>
        <v>28/01/2025</v>
      </c>
      <c r="J438">
        <f>_xlfn.XLOOKUP(I438,'Wk no''s'!D:D,'Wk no''s'!C:C,FALSE)</f>
        <v>5</v>
      </c>
    </row>
    <row r="439" spans="1:10" x14ac:dyDescent="0.25">
      <c r="A439" t="s">
        <v>933</v>
      </c>
      <c r="B439" t="s">
        <v>4618</v>
      </c>
      <c r="C439" t="s">
        <v>3954</v>
      </c>
      <c r="D439" s="1">
        <v>45687</v>
      </c>
      <c r="E439" s="1">
        <v>45684</v>
      </c>
      <c r="F439">
        <v>1</v>
      </c>
      <c r="G439" t="s">
        <v>4619</v>
      </c>
      <c r="H439" t="s">
        <v>2</v>
      </c>
      <c r="I439" s="11" t="str">
        <f t="shared" si="6"/>
        <v>27/01/2025</v>
      </c>
      <c r="J439">
        <f>_xlfn.XLOOKUP(I439,'Wk no''s'!D:D,'Wk no''s'!C:C,FALSE)</f>
        <v>5</v>
      </c>
    </row>
    <row r="440" spans="1:10" x14ac:dyDescent="0.25">
      <c r="A440" t="s">
        <v>964</v>
      </c>
      <c r="B440" t="s">
        <v>4622</v>
      </c>
      <c r="C440" t="s">
        <v>3957</v>
      </c>
      <c r="D440" s="1">
        <v>45687</v>
      </c>
      <c r="E440" s="1">
        <v>45685</v>
      </c>
      <c r="F440">
        <v>1</v>
      </c>
      <c r="G440" t="s">
        <v>4623</v>
      </c>
      <c r="H440" t="s">
        <v>2</v>
      </c>
      <c r="I440" s="11" t="str">
        <f t="shared" si="6"/>
        <v>28/01/2025</v>
      </c>
      <c r="J440">
        <f>_xlfn.XLOOKUP(I440,'Wk no''s'!D:D,'Wk no''s'!C:C,FALSE)</f>
        <v>5</v>
      </c>
    </row>
    <row r="441" spans="1:10" x14ac:dyDescent="0.25">
      <c r="A441" t="s">
        <v>1079</v>
      </c>
      <c r="B441" t="s">
        <v>4046</v>
      </c>
      <c r="C441" t="s">
        <v>3954</v>
      </c>
      <c r="D441" s="1">
        <v>45688</v>
      </c>
      <c r="E441" s="1">
        <v>45687</v>
      </c>
      <c r="F441">
        <v>1</v>
      </c>
      <c r="G441" t="s">
        <v>4624</v>
      </c>
      <c r="H441" t="s">
        <v>2</v>
      </c>
      <c r="I441" s="11" t="str">
        <f t="shared" si="6"/>
        <v>30/01/2025</v>
      </c>
      <c r="J441">
        <f>_xlfn.XLOOKUP(I441,'Wk no''s'!D:D,'Wk no''s'!C:C,FALSE)</f>
        <v>5</v>
      </c>
    </row>
    <row r="442" spans="1:10" x14ac:dyDescent="0.25">
      <c r="A442" t="s">
        <v>1033</v>
      </c>
      <c r="B442" t="s">
        <v>4625</v>
      </c>
      <c r="C442" t="s">
        <v>3957</v>
      </c>
      <c r="D442" s="1">
        <v>45688</v>
      </c>
      <c r="E442" s="1">
        <v>45687</v>
      </c>
      <c r="F442">
        <v>1</v>
      </c>
      <c r="G442" t="s">
        <v>4627</v>
      </c>
      <c r="H442" t="s">
        <v>2</v>
      </c>
      <c r="I442" s="11" t="str">
        <f t="shared" si="6"/>
        <v>30/01/2025</v>
      </c>
      <c r="J442">
        <f>_xlfn.XLOOKUP(I442,'Wk no''s'!D:D,'Wk no''s'!C:C,FALSE)</f>
        <v>5</v>
      </c>
    </row>
    <row r="443" spans="1:10" x14ac:dyDescent="0.25">
      <c r="A443" t="s">
        <v>999</v>
      </c>
      <c r="B443" t="s">
        <v>4625</v>
      </c>
      <c r="C443" t="s">
        <v>3957</v>
      </c>
      <c r="D443" s="1">
        <v>45687</v>
      </c>
      <c r="E443" s="1">
        <v>45686</v>
      </c>
      <c r="F443">
        <v>1</v>
      </c>
      <c r="G443" t="s">
        <v>4626</v>
      </c>
      <c r="H443" t="s">
        <v>2</v>
      </c>
      <c r="I443" s="11" t="str">
        <f t="shared" si="6"/>
        <v>29/01/2025</v>
      </c>
      <c r="J443">
        <f>_xlfn.XLOOKUP(I443,'Wk no''s'!D:D,'Wk no''s'!C:C,FALSE)</f>
        <v>5</v>
      </c>
    </row>
    <row r="444" spans="1:10" x14ac:dyDescent="0.25">
      <c r="A444" t="s">
        <v>915</v>
      </c>
      <c r="B444" t="s">
        <v>95</v>
      </c>
      <c r="C444" t="s">
        <v>4008</v>
      </c>
      <c r="D444" s="1">
        <v>45681</v>
      </c>
      <c r="E444" s="1">
        <v>45684</v>
      </c>
      <c r="F444">
        <v>0</v>
      </c>
      <c r="G444" t="s">
        <v>4628</v>
      </c>
      <c r="H444" t="s">
        <v>2</v>
      </c>
      <c r="I444" s="11" t="str">
        <f t="shared" si="6"/>
        <v>27/01/2025</v>
      </c>
      <c r="J444">
        <f>_xlfn.XLOOKUP(I444,'Wk no''s'!D:D,'Wk no''s'!C:C,FALSE)</f>
        <v>5</v>
      </c>
    </row>
    <row r="445" spans="1:10" x14ac:dyDescent="0.25">
      <c r="A445" t="s">
        <v>932</v>
      </c>
      <c r="B445" t="s">
        <v>4629</v>
      </c>
      <c r="C445" t="s">
        <v>3957</v>
      </c>
      <c r="D445" s="1">
        <v>45686</v>
      </c>
      <c r="E445" s="1">
        <v>45684</v>
      </c>
      <c r="F445">
        <v>1</v>
      </c>
      <c r="G445" t="s">
        <v>4630</v>
      </c>
      <c r="H445" t="s">
        <v>2</v>
      </c>
      <c r="I445" s="11" t="str">
        <f t="shared" si="6"/>
        <v>27/01/2025</v>
      </c>
      <c r="J445">
        <f>_xlfn.XLOOKUP(I445,'Wk no''s'!D:D,'Wk no''s'!C:C,FALSE)</f>
        <v>5</v>
      </c>
    </row>
    <row r="446" spans="1:10" x14ac:dyDescent="0.25">
      <c r="A446" t="s">
        <v>1027</v>
      </c>
      <c r="B446" t="s">
        <v>4631</v>
      </c>
      <c r="C446" t="s">
        <v>3957</v>
      </c>
      <c r="D446" s="1">
        <v>45688</v>
      </c>
      <c r="E446" s="1">
        <v>45687</v>
      </c>
      <c r="F446">
        <v>1</v>
      </c>
      <c r="G446" t="s">
        <v>4633</v>
      </c>
      <c r="H446" t="s">
        <v>2</v>
      </c>
      <c r="I446" s="11" t="str">
        <f t="shared" si="6"/>
        <v>30/01/2025</v>
      </c>
      <c r="J446">
        <f>_xlfn.XLOOKUP(I446,'Wk no''s'!D:D,'Wk no''s'!C:C,FALSE)</f>
        <v>5</v>
      </c>
    </row>
    <row r="447" spans="1:10" x14ac:dyDescent="0.25">
      <c r="A447" t="s">
        <v>920</v>
      </c>
      <c r="B447" t="s">
        <v>4631</v>
      </c>
      <c r="C447" t="s">
        <v>3957</v>
      </c>
      <c r="D447" s="1">
        <v>45686</v>
      </c>
      <c r="E447" s="1">
        <v>45684</v>
      </c>
      <c r="F447">
        <v>1</v>
      </c>
      <c r="G447" t="s">
        <v>4632</v>
      </c>
      <c r="H447" t="s">
        <v>2</v>
      </c>
      <c r="I447" s="11" t="str">
        <f t="shared" si="6"/>
        <v>27/01/2025</v>
      </c>
      <c r="J447">
        <f>_xlfn.XLOOKUP(I447,'Wk no''s'!D:D,'Wk no''s'!C:C,FALSE)</f>
        <v>5</v>
      </c>
    </row>
    <row r="448" spans="1:10" x14ac:dyDescent="0.25">
      <c r="A448" t="s">
        <v>988</v>
      </c>
      <c r="B448" t="s">
        <v>4634</v>
      </c>
      <c r="C448" t="s">
        <v>3954</v>
      </c>
      <c r="D448" s="1">
        <v>45686</v>
      </c>
      <c r="E448" s="1">
        <v>45685</v>
      </c>
      <c r="F448">
        <v>1</v>
      </c>
      <c r="G448" t="s">
        <v>4636</v>
      </c>
      <c r="H448" t="s">
        <v>2</v>
      </c>
      <c r="I448" s="11" t="str">
        <f t="shared" si="6"/>
        <v>28/01/2025</v>
      </c>
      <c r="J448">
        <f>_xlfn.XLOOKUP(I448,'Wk no''s'!D:D,'Wk no''s'!C:C,FALSE)</f>
        <v>5</v>
      </c>
    </row>
    <row r="449" spans="1:10" x14ac:dyDescent="0.25">
      <c r="A449" t="s">
        <v>971</v>
      </c>
      <c r="B449" t="s">
        <v>4634</v>
      </c>
      <c r="C449" t="s">
        <v>3954</v>
      </c>
      <c r="D449" s="1">
        <v>45686</v>
      </c>
      <c r="E449" s="1">
        <v>45685</v>
      </c>
      <c r="F449">
        <v>1</v>
      </c>
      <c r="G449" t="s">
        <v>4635</v>
      </c>
      <c r="H449" t="s">
        <v>2</v>
      </c>
      <c r="I449" s="11" t="str">
        <f t="shared" si="6"/>
        <v>28/01/2025</v>
      </c>
      <c r="J449">
        <f>_xlfn.XLOOKUP(I449,'Wk no''s'!D:D,'Wk no''s'!C:C,FALSE)</f>
        <v>5</v>
      </c>
    </row>
    <row r="450" spans="1:10" x14ac:dyDescent="0.25">
      <c r="A450" t="s">
        <v>1102</v>
      </c>
      <c r="B450" t="s">
        <v>4634</v>
      </c>
      <c r="C450" t="s">
        <v>4008</v>
      </c>
      <c r="D450" s="1">
        <v>45691</v>
      </c>
      <c r="E450" s="1">
        <v>45688</v>
      </c>
      <c r="F450">
        <v>1</v>
      </c>
      <c r="G450" t="s">
        <v>4639</v>
      </c>
      <c r="H450" t="s">
        <v>2</v>
      </c>
      <c r="I450" s="11" t="str">
        <f t="shared" ref="I450:I513" si="7">LEFT(G450,10)</f>
        <v>31/01/2025</v>
      </c>
      <c r="J450">
        <f>_xlfn.XLOOKUP(I450,'Wk no''s'!D:D,'Wk no''s'!C:C,FALSE)</f>
        <v>5</v>
      </c>
    </row>
    <row r="451" spans="1:10" x14ac:dyDescent="0.25">
      <c r="A451" t="s">
        <v>1073</v>
      </c>
      <c r="B451" t="s">
        <v>4634</v>
      </c>
      <c r="C451" t="s">
        <v>3954</v>
      </c>
      <c r="D451" s="1">
        <v>45688</v>
      </c>
      <c r="E451" s="1">
        <v>45687</v>
      </c>
      <c r="F451">
        <v>1</v>
      </c>
      <c r="G451" t="s">
        <v>4638</v>
      </c>
      <c r="H451" t="s">
        <v>2</v>
      </c>
      <c r="I451" s="11" t="str">
        <f t="shared" si="7"/>
        <v>30/01/2025</v>
      </c>
      <c r="J451">
        <f>_xlfn.XLOOKUP(I451,'Wk no''s'!D:D,'Wk no''s'!C:C,FALSE)</f>
        <v>5</v>
      </c>
    </row>
    <row r="452" spans="1:10" x14ac:dyDescent="0.25">
      <c r="A452" t="s">
        <v>1051</v>
      </c>
      <c r="B452" t="s">
        <v>4634</v>
      </c>
      <c r="C452" t="s">
        <v>3954</v>
      </c>
      <c r="D452" s="1">
        <v>45688</v>
      </c>
      <c r="E452" s="1">
        <v>45687</v>
      </c>
      <c r="F452">
        <v>1</v>
      </c>
      <c r="G452" t="s">
        <v>4637</v>
      </c>
      <c r="H452" t="s">
        <v>2</v>
      </c>
      <c r="I452" s="11" t="str">
        <f t="shared" si="7"/>
        <v>30/01/2025</v>
      </c>
      <c r="J452">
        <f>_xlfn.XLOOKUP(I452,'Wk no''s'!D:D,'Wk no''s'!C:C,FALSE)</f>
        <v>5</v>
      </c>
    </row>
    <row r="453" spans="1:10" x14ac:dyDescent="0.25">
      <c r="A453" t="s">
        <v>1106</v>
      </c>
      <c r="B453" t="s">
        <v>4640</v>
      </c>
      <c r="C453" t="s">
        <v>3954</v>
      </c>
      <c r="D453" s="1">
        <v>45691</v>
      </c>
      <c r="E453" s="1">
        <v>45688</v>
      </c>
      <c r="F453">
        <v>1</v>
      </c>
      <c r="G453" t="s">
        <v>4641</v>
      </c>
      <c r="H453" t="s">
        <v>2</v>
      </c>
      <c r="I453" s="11" t="str">
        <f t="shared" si="7"/>
        <v>31/01/2025</v>
      </c>
      <c r="J453">
        <f>_xlfn.XLOOKUP(I453,'Wk no''s'!D:D,'Wk no''s'!C:C,FALSE)</f>
        <v>5</v>
      </c>
    </row>
    <row r="454" spans="1:10" x14ac:dyDescent="0.25">
      <c r="A454" t="s">
        <v>1067</v>
      </c>
      <c r="B454" t="s">
        <v>4642</v>
      </c>
      <c r="C454" t="s">
        <v>3957</v>
      </c>
      <c r="D454" s="1">
        <v>45688</v>
      </c>
      <c r="E454" s="1">
        <v>45688</v>
      </c>
      <c r="F454">
        <v>1</v>
      </c>
      <c r="G454" t="s">
        <v>4643</v>
      </c>
      <c r="H454" t="s">
        <v>2</v>
      </c>
      <c r="I454" s="11" t="str">
        <f t="shared" si="7"/>
        <v>31/01/2025</v>
      </c>
      <c r="J454">
        <f>_xlfn.XLOOKUP(I454,'Wk no''s'!D:D,'Wk no''s'!C:C,FALSE)</f>
        <v>5</v>
      </c>
    </row>
    <row r="455" spans="1:10" x14ac:dyDescent="0.25">
      <c r="A455" t="s">
        <v>969</v>
      </c>
      <c r="B455" t="s">
        <v>4644</v>
      </c>
      <c r="C455" t="s">
        <v>4008</v>
      </c>
      <c r="D455" s="1">
        <v>45686</v>
      </c>
      <c r="E455" s="1">
        <v>45685</v>
      </c>
      <c r="F455">
        <v>1</v>
      </c>
      <c r="G455" t="s">
        <v>4645</v>
      </c>
      <c r="H455" t="s">
        <v>2</v>
      </c>
      <c r="I455" s="11" t="str">
        <f t="shared" si="7"/>
        <v>28/01/2025</v>
      </c>
      <c r="J455">
        <f>_xlfn.XLOOKUP(I455,'Wk no''s'!D:D,'Wk no''s'!C:C,FALSE)</f>
        <v>5</v>
      </c>
    </row>
    <row r="456" spans="1:10" x14ac:dyDescent="0.25">
      <c r="A456" t="s">
        <v>928</v>
      </c>
      <c r="B456" t="s">
        <v>4646</v>
      </c>
      <c r="C456" t="s">
        <v>3954</v>
      </c>
      <c r="D456" s="1">
        <v>45685</v>
      </c>
      <c r="E456" s="1">
        <v>45684</v>
      </c>
      <c r="F456">
        <v>1</v>
      </c>
      <c r="G456" t="s">
        <v>4647</v>
      </c>
      <c r="H456" t="s">
        <v>2</v>
      </c>
      <c r="I456" s="11" t="str">
        <f t="shared" si="7"/>
        <v>27/01/2025</v>
      </c>
      <c r="J456">
        <f>_xlfn.XLOOKUP(I456,'Wk no''s'!D:D,'Wk no''s'!C:C,FALSE)</f>
        <v>5</v>
      </c>
    </row>
    <row r="457" spans="1:10" x14ac:dyDescent="0.25">
      <c r="A457" t="s">
        <v>1007</v>
      </c>
      <c r="B457" t="s">
        <v>4648</v>
      </c>
      <c r="C457" t="s">
        <v>3954</v>
      </c>
      <c r="D457" s="1">
        <v>45686</v>
      </c>
      <c r="E457" s="1">
        <v>45685</v>
      </c>
      <c r="F457">
        <v>1</v>
      </c>
      <c r="G457" t="s">
        <v>4649</v>
      </c>
      <c r="H457" t="s">
        <v>2</v>
      </c>
      <c r="I457" s="11" t="str">
        <f t="shared" si="7"/>
        <v>28/01/2025</v>
      </c>
      <c r="J457">
        <f>_xlfn.XLOOKUP(I457,'Wk no''s'!D:D,'Wk no''s'!C:C,FALSE)</f>
        <v>5</v>
      </c>
    </row>
    <row r="458" spans="1:10" x14ac:dyDescent="0.25">
      <c r="A458" t="s">
        <v>1004</v>
      </c>
      <c r="B458" t="s">
        <v>4648</v>
      </c>
      <c r="C458" t="s">
        <v>3954</v>
      </c>
      <c r="D458" s="1">
        <v>45687</v>
      </c>
      <c r="E458" s="1">
        <v>45685</v>
      </c>
      <c r="F458">
        <v>1</v>
      </c>
      <c r="G458" t="s">
        <v>4495</v>
      </c>
      <c r="H458" t="s">
        <v>2</v>
      </c>
      <c r="I458" s="11" t="str">
        <f t="shared" si="7"/>
        <v>28/01/2025</v>
      </c>
      <c r="J458">
        <f>_xlfn.XLOOKUP(I458,'Wk no''s'!D:D,'Wk no''s'!C:C,FALSE)</f>
        <v>5</v>
      </c>
    </row>
    <row r="459" spans="1:10" x14ac:dyDescent="0.25">
      <c r="A459" t="s">
        <v>946</v>
      </c>
      <c r="B459" t="s">
        <v>57</v>
      </c>
      <c r="C459" t="s">
        <v>3954</v>
      </c>
      <c r="D459" s="1">
        <v>45687</v>
      </c>
      <c r="E459" s="1">
        <v>45686</v>
      </c>
      <c r="F459">
        <v>1</v>
      </c>
      <c r="G459" t="s">
        <v>4650</v>
      </c>
      <c r="H459" t="s">
        <v>2</v>
      </c>
      <c r="I459" s="11" t="str">
        <f t="shared" si="7"/>
        <v>29/01/2025</v>
      </c>
      <c r="J459">
        <f>_xlfn.XLOOKUP(I459,'Wk no''s'!D:D,'Wk no''s'!C:C,FALSE)</f>
        <v>5</v>
      </c>
    </row>
    <row r="460" spans="1:10" x14ac:dyDescent="0.25">
      <c r="A460" t="s">
        <v>970</v>
      </c>
      <c r="B460" t="s">
        <v>4651</v>
      </c>
      <c r="C460" t="s">
        <v>4008</v>
      </c>
      <c r="D460" s="1">
        <v>45686</v>
      </c>
      <c r="E460" s="1">
        <v>45685</v>
      </c>
      <c r="F460">
        <v>1</v>
      </c>
      <c r="G460" t="s">
        <v>4653</v>
      </c>
      <c r="H460" t="s">
        <v>2</v>
      </c>
      <c r="I460" s="11" t="str">
        <f t="shared" si="7"/>
        <v>28/01/2025</v>
      </c>
      <c r="J460">
        <f>_xlfn.XLOOKUP(I460,'Wk no''s'!D:D,'Wk no''s'!C:C,FALSE)</f>
        <v>5</v>
      </c>
    </row>
    <row r="461" spans="1:10" x14ac:dyDescent="0.25">
      <c r="A461" t="s">
        <v>945</v>
      </c>
      <c r="B461" t="s">
        <v>4651</v>
      </c>
      <c r="C461" t="s">
        <v>4008</v>
      </c>
      <c r="D461" s="1">
        <v>45686</v>
      </c>
      <c r="E461" s="1">
        <v>45684</v>
      </c>
      <c r="F461">
        <v>1</v>
      </c>
      <c r="G461" t="s">
        <v>4652</v>
      </c>
      <c r="H461" t="s">
        <v>2</v>
      </c>
      <c r="I461" s="11" t="str">
        <f t="shared" si="7"/>
        <v>27/01/2025</v>
      </c>
      <c r="J461">
        <f>_xlfn.XLOOKUP(I461,'Wk no''s'!D:D,'Wk no''s'!C:C,FALSE)</f>
        <v>5</v>
      </c>
    </row>
    <row r="462" spans="1:10" x14ac:dyDescent="0.25">
      <c r="A462" t="s">
        <v>994</v>
      </c>
      <c r="B462" t="s">
        <v>4654</v>
      </c>
      <c r="C462" t="s">
        <v>4008</v>
      </c>
      <c r="D462" s="1">
        <v>45686</v>
      </c>
      <c r="E462" s="1">
        <v>45685</v>
      </c>
      <c r="F462">
        <v>1</v>
      </c>
      <c r="G462" t="s">
        <v>4655</v>
      </c>
      <c r="H462" t="s">
        <v>2</v>
      </c>
      <c r="I462" s="11" t="str">
        <f t="shared" si="7"/>
        <v>28/01/2025</v>
      </c>
      <c r="J462">
        <f>_xlfn.XLOOKUP(I462,'Wk no''s'!D:D,'Wk no''s'!C:C,FALSE)</f>
        <v>5</v>
      </c>
    </row>
    <row r="463" spans="1:10" x14ac:dyDescent="0.25">
      <c r="A463" t="s">
        <v>1018</v>
      </c>
      <c r="B463" t="s">
        <v>4656</v>
      </c>
      <c r="C463" t="s">
        <v>3957</v>
      </c>
      <c r="D463" s="1">
        <v>45688</v>
      </c>
      <c r="E463" s="1">
        <v>45687</v>
      </c>
      <c r="F463">
        <v>1</v>
      </c>
      <c r="G463" t="s">
        <v>4657</v>
      </c>
      <c r="H463" t="s">
        <v>2</v>
      </c>
      <c r="I463" s="11" t="str">
        <f t="shared" si="7"/>
        <v>30/01/2025</v>
      </c>
      <c r="J463">
        <f>_xlfn.XLOOKUP(I463,'Wk no''s'!D:D,'Wk no''s'!C:C,FALSE)</f>
        <v>5</v>
      </c>
    </row>
    <row r="464" spans="1:10" x14ac:dyDescent="0.25">
      <c r="A464" t="s">
        <v>982</v>
      </c>
      <c r="B464" t="s">
        <v>4658</v>
      </c>
      <c r="C464" t="s">
        <v>3957</v>
      </c>
      <c r="D464" s="1">
        <v>45686</v>
      </c>
      <c r="E464" s="1">
        <v>45686</v>
      </c>
      <c r="F464">
        <v>1</v>
      </c>
      <c r="G464" t="s">
        <v>4659</v>
      </c>
      <c r="H464" t="s">
        <v>2</v>
      </c>
      <c r="I464" s="11" t="str">
        <f t="shared" si="7"/>
        <v>29/01/2025</v>
      </c>
      <c r="J464">
        <f>_xlfn.XLOOKUP(I464,'Wk no''s'!D:D,'Wk no''s'!C:C,FALSE)</f>
        <v>5</v>
      </c>
    </row>
    <row r="465" spans="1:10" x14ac:dyDescent="0.25">
      <c r="A465" t="s">
        <v>1003</v>
      </c>
      <c r="B465" t="s">
        <v>4660</v>
      </c>
      <c r="C465" t="s">
        <v>4008</v>
      </c>
      <c r="D465" s="1">
        <v>45686</v>
      </c>
      <c r="E465" s="1">
        <v>45685</v>
      </c>
      <c r="F465">
        <v>1</v>
      </c>
      <c r="G465" t="s">
        <v>4661</v>
      </c>
      <c r="H465" t="s">
        <v>2</v>
      </c>
      <c r="I465" s="11" t="str">
        <f t="shared" si="7"/>
        <v>28/01/2025</v>
      </c>
      <c r="J465">
        <f>_xlfn.XLOOKUP(I465,'Wk no''s'!D:D,'Wk no''s'!C:C,FALSE)</f>
        <v>5</v>
      </c>
    </row>
    <row r="466" spans="1:10" x14ac:dyDescent="0.25">
      <c r="A466" t="s">
        <v>921</v>
      </c>
      <c r="B466" t="s">
        <v>4662</v>
      </c>
      <c r="C466" t="s">
        <v>3954</v>
      </c>
      <c r="D466" s="1">
        <v>45685</v>
      </c>
      <c r="E466" s="1">
        <v>45684</v>
      </c>
      <c r="F466">
        <v>1</v>
      </c>
      <c r="G466" t="s">
        <v>4663</v>
      </c>
      <c r="H466" t="s">
        <v>2</v>
      </c>
      <c r="I466" s="11" t="str">
        <f t="shared" si="7"/>
        <v>27/01/2025</v>
      </c>
      <c r="J466">
        <f>_xlfn.XLOOKUP(I466,'Wk no''s'!D:D,'Wk no''s'!C:C,FALSE)</f>
        <v>5</v>
      </c>
    </row>
    <row r="467" spans="1:10" x14ac:dyDescent="0.25">
      <c r="A467" t="s">
        <v>1017</v>
      </c>
      <c r="B467" t="s">
        <v>4251</v>
      </c>
      <c r="C467" t="s">
        <v>3957</v>
      </c>
      <c r="D467" s="1">
        <v>45688</v>
      </c>
      <c r="E467" s="1">
        <v>45686</v>
      </c>
      <c r="F467">
        <v>1</v>
      </c>
      <c r="G467" t="s">
        <v>4664</v>
      </c>
      <c r="H467" t="s">
        <v>2</v>
      </c>
      <c r="I467" s="11" t="str">
        <f t="shared" si="7"/>
        <v>29/01/2025</v>
      </c>
      <c r="J467">
        <f>_xlfn.XLOOKUP(I467,'Wk no''s'!D:D,'Wk no''s'!C:C,FALSE)</f>
        <v>5</v>
      </c>
    </row>
    <row r="468" spans="1:10" x14ac:dyDescent="0.25">
      <c r="A468" t="s">
        <v>1032</v>
      </c>
      <c r="B468" t="s">
        <v>214</v>
      </c>
      <c r="C468" t="s">
        <v>3954</v>
      </c>
      <c r="D468" s="1">
        <v>45687</v>
      </c>
      <c r="E468" s="1">
        <v>45686</v>
      </c>
      <c r="F468">
        <v>1</v>
      </c>
      <c r="G468" t="s">
        <v>4666</v>
      </c>
      <c r="H468" t="s">
        <v>2</v>
      </c>
      <c r="I468" s="11" t="str">
        <f t="shared" si="7"/>
        <v>29/01/2025</v>
      </c>
      <c r="J468">
        <f>_xlfn.XLOOKUP(I468,'Wk no''s'!D:D,'Wk no''s'!C:C,FALSE)</f>
        <v>5</v>
      </c>
    </row>
    <row r="469" spans="1:10" x14ac:dyDescent="0.25">
      <c r="A469" t="s">
        <v>1031</v>
      </c>
      <c r="B469" t="s">
        <v>214</v>
      </c>
      <c r="C469" t="s">
        <v>3954</v>
      </c>
      <c r="D469" s="1">
        <v>45687</v>
      </c>
      <c r="E469" s="1">
        <v>45686</v>
      </c>
      <c r="F469">
        <v>1</v>
      </c>
      <c r="G469" t="s">
        <v>4665</v>
      </c>
      <c r="H469" t="s">
        <v>2</v>
      </c>
      <c r="I469" s="11" t="str">
        <f t="shared" si="7"/>
        <v>29/01/2025</v>
      </c>
      <c r="J469">
        <f>_xlfn.XLOOKUP(I469,'Wk no''s'!D:D,'Wk no''s'!C:C,FALSE)</f>
        <v>5</v>
      </c>
    </row>
    <row r="470" spans="1:10" x14ac:dyDescent="0.25">
      <c r="A470" t="s">
        <v>930</v>
      </c>
      <c r="B470" t="s">
        <v>4063</v>
      </c>
      <c r="C470" t="s">
        <v>3954</v>
      </c>
      <c r="D470" s="1">
        <v>45686</v>
      </c>
      <c r="E470" s="1">
        <v>45684</v>
      </c>
      <c r="F470">
        <v>1</v>
      </c>
      <c r="G470" t="s">
        <v>4667</v>
      </c>
      <c r="H470" t="s">
        <v>2</v>
      </c>
      <c r="I470" s="11" t="str">
        <f t="shared" si="7"/>
        <v>27/01/2025</v>
      </c>
      <c r="J470">
        <f>_xlfn.XLOOKUP(I470,'Wk no''s'!D:D,'Wk no''s'!C:C,FALSE)</f>
        <v>5</v>
      </c>
    </row>
    <row r="471" spans="1:10" x14ac:dyDescent="0.25">
      <c r="A471" t="s">
        <v>909</v>
      </c>
      <c r="B471" t="s">
        <v>113</v>
      </c>
      <c r="C471" t="s">
        <v>3954</v>
      </c>
      <c r="D471" s="1">
        <v>45678</v>
      </c>
      <c r="E471" s="1">
        <v>45684</v>
      </c>
      <c r="F471">
        <v>0</v>
      </c>
      <c r="G471" t="s">
        <v>4668</v>
      </c>
      <c r="H471" t="s">
        <v>2</v>
      </c>
      <c r="I471" s="11" t="str">
        <f t="shared" si="7"/>
        <v>27/01/2025</v>
      </c>
      <c r="J471">
        <f>_xlfn.XLOOKUP(I471,'Wk no''s'!D:D,'Wk no''s'!C:C,FALSE)</f>
        <v>5</v>
      </c>
    </row>
    <row r="472" spans="1:10" x14ac:dyDescent="0.25">
      <c r="A472" t="s">
        <v>977</v>
      </c>
      <c r="B472" t="s">
        <v>4439</v>
      </c>
      <c r="C472" t="s">
        <v>3957</v>
      </c>
      <c r="D472" s="1">
        <v>45687</v>
      </c>
      <c r="E472" s="1">
        <v>45685</v>
      </c>
      <c r="F472">
        <v>1</v>
      </c>
      <c r="G472" t="s">
        <v>4669</v>
      </c>
      <c r="H472" t="s">
        <v>2</v>
      </c>
      <c r="I472" s="11" t="str">
        <f t="shared" si="7"/>
        <v>28/01/2025</v>
      </c>
      <c r="J472">
        <f>_xlfn.XLOOKUP(I472,'Wk no''s'!D:D,'Wk no''s'!C:C,FALSE)</f>
        <v>5</v>
      </c>
    </row>
    <row r="473" spans="1:10" x14ac:dyDescent="0.25">
      <c r="A473" t="s">
        <v>998</v>
      </c>
      <c r="B473" t="s">
        <v>4071</v>
      </c>
      <c r="C473" t="s">
        <v>3957</v>
      </c>
      <c r="D473" s="1">
        <v>45687</v>
      </c>
      <c r="E473" s="1">
        <v>45686</v>
      </c>
      <c r="F473">
        <v>1</v>
      </c>
      <c r="G473" t="s">
        <v>4670</v>
      </c>
      <c r="H473" t="s">
        <v>2</v>
      </c>
      <c r="I473" s="11" t="str">
        <f t="shared" si="7"/>
        <v>29/01/2025</v>
      </c>
      <c r="J473">
        <f>_xlfn.XLOOKUP(I473,'Wk no''s'!D:D,'Wk no''s'!C:C,FALSE)</f>
        <v>5</v>
      </c>
    </row>
    <row r="474" spans="1:10" x14ac:dyDescent="0.25">
      <c r="A474" t="s">
        <v>934</v>
      </c>
      <c r="B474" t="s">
        <v>211</v>
      </c>
      <c r="C474" t="s">
        <v>3957</v>
      </c>
      <c r="D474" s="1">
        <v>45685</v>
      </c>
      <c r="E474" s="1">
        <v>45684</v>
      </c>
      <c r="F474">
        <v>1</v>
      </c>
      <c r="G474" t="s">
        <v>4671</v>
      </c>
      <c r="H474" t="s">
        <v>2</v>
      </c>
      <c r="I474" s="11" t="str">
        <f t="shared" si="7"/>
        <v>27/01/2025</v>
      </c>
      <c r="J474">
        <f>_xlfn.XLOOKUP(I474,'Wk no''s'!D:D,'Wk no''s'!C:C,FALSE)</f>
        <v>5</v>
      </c>
    </row>
    <row r="475" spans="1:10" x14ac:dyDescent="0.25">
      <c r="A475" t="s">
        <v>1082</v>
      </c>
      <c r="B475" t="s">
        <v>211</v>
      </c>
      <c r="C475" t="s">
        <v>3957</v>
      </c>
      <c r="D475" s="1">
        <v>45688</v>
      </c>
      <c r="E475" s="1">
        <v>45687</v>
      </c>
      <c r="F475">
        <v>1</v>
      </c>
      <c r="G475" t="s">
        <v>4672</v>
      </c>
      <c r="H475" t="s">
        <v>2</v>
      </c>
      <c r="I475" s="11" t="str">
        <f t="shared" si="7"/>
        <v>30/01/2025</v>
      </c>
      <c r="J475">
        <f>_xlfn.XLOOKUP(I475,'Wk no''s'!D:D,'Wk no''s'!C:C,FALSE)</f>
        <v>5</v>
      </c>
    </row>
    <row r="476" spans="1:10" x14ac:dyDescent="0.25">
      <c r="A476" t="s">
        <v>925</v>
      </c>
      <c r="B476" t="s">
        <v>4079</v>
      </c>
      <c r="C476" t="s">
        <v>3954</v>
      </c>
      <c r="D476" s="1">
        <v>45686</v>
      </c>
      <c r="E476" s="1">
        <v>45684</v>
      </c>
      <c r="F476">
        <v>1</v>
      </c>
      <c r="G476" t="s">
        <v>4673</v>
      </c>
      <c r="H476" t="s">
        <v>2</v>
      </c>
      <c r="I476" s="11" t="str">
        <f t="shared" si="7"/>
        <v>27/01/2025</v>
      </c>
      <c r="J476">
        <f>_xlfn.XLOOKUP(I476,'Wk no''s'!D:D,'Wk no''s'!C:C,FALSE)</f>
        <v>5</v>
      </c>
    </row>
    <row r="477" spans="1:10" x14ac:dyDescent="0.25">
      <c r="A477" t="s">
        <v>916</v>
      </c>
      <c r="B477" t="s">
        <v>4674</v>
      </c>
      <c r="C477" t="s">
        <v>3957</v>
      </c>
      <c r="D477" s="1">
        <v>45684</v>
      </c>
      <c r="E477" s="1">
        <v>45684</v>
      </c>
      <c r="F477">
        <v>1</v>
      </c>
      <c r="G477" t="s">
        <v>4581</v>
      </c>
      <c r="H477" t="s">
        <v>2</v>
      </c>
      <c r="I477" s="11" t="str">
        <f t="shared" si="7"/>
        <v>27/01/2025</v>
      </c>
      <c r="J477">
        <f>_xlfn.XLOOKUP(I477,'Wk no''s'!D:D,'Wk no''s'!C:C,FALSE)</f>
        <v>5</v>
      </c>
    </row>
    <row r="478" spans="1:10" x14ac:dyDescent="0.25">
      <c r="A478" t="s">
        <v>918</v>
      </c>
      <c r="B478" t="s">
        <v>33</v>
      </c>
      <c r="C478" t="s">
        <v>3954</v>
      </c>
      <c r="D478" s="1">
        <v>45686</v>
      </c>
      <c r="E478" s="1">
        <v>45686</v>
      </c>
      <c r="F478">
        <v>1</v>
      </c>
      <c r="G478" t="s">
        <v>4675</v>
      </c>
      <c r="H478" t="s">
        <v>2</v>
      </c>
      <c r="I478" s="11" t="str">
        <f t="shared" si="7"/>
        <v>29/01/2025</v>
      </c>
      <c r="J478">
        <f>_xlfn.XLOOKUP(I478,'Wk no''s'!D:D,'Wk no''s'!C:C,FALSE)</f>
        <v>5</v>
      </c>
    </row>
    <row r="479" spans="1:10" x14ac:dyDescent="0.25">
      <c r="A479" t="s">
        <v>926</v>
      </c>
      <c r="B479" t="s">
        <v>4676</v>
      </c>
      <c r="C479" t="s">
        <v>3957</v>
      </c>
      <c r="D479" s="1">
        <v>45684</v>
      </c>
      <c r="E479" s="1">
        <v>45684</v>
      </c>
      <c r="F479">
        <v>1</v>
      </c>
      <c r="G479" t="s">
        <v>4677</v>
      </c>
      <c r="H479" t="s">
        <v>2</v>
      </c>
      <c r="I479" s="11" t="str">
        <f t="shared" si="7"/>
        <v>27/01/2025</v>
      </c>
      <c r="J479">
        <f>_xlfn.XLOOKUP(I479,'Wk no''s'!D:D,'Wk no''s'!C:C,FALSE)</f>
        <v>5</v>
      </c>
    </row>
    <row r="480" spans="1:10" x14ac:dyDescent="0.25">
      <c r="A480" t="s">
        <v>1054</v>
      </c>
      <c r="B480" t="s">
        <v>4284</v>
      </c>
      <c r="C480" t="s">
        <v>3954</v>
      </c>
      <c r="D480" s="1">
        <v>45688</v>
      </c>
      <c r="E480" s="1">
        <v>45687</v>
      </c>
      <c r="F480">
        <v>1</v>
      </c>
      <c r="G480" t="s">
        <v>4678</v>
      </c>
      <c r="H480" t="s">
        <v>2</v>
      </c>
      <c r="I480" s="11" t="str">
        <f t="shared" si="7"/>
        <v>30/01/2025</v>
      </c>
      <c r="J480">
        <f>_xlfn.XLOOKUP(I480,'Wk no''s'!D:D,'Wk no''s'!C:C,FALSE)</f>
        <v>5</v>
      </c>
    </row>
    <row r="481" spans="1:10" x14ac:dyDescent="0.25">
      <c r="A481" t="s">
        <v>997</v>
      </c>
      <c r="B481" t="s">
        <v>4086</v>
      </c>
      <c r="C481" t="s">
        <v>3954</v>
      </c>
      <c r="D481" s="1">
        <v>45688</v>
      </c>
      <c r="E481" s="1">
        <v>45686</v>
      </c>
      <c r="F481">
        <v>1</v>
      </c>
      <c r="G481" t="s">
        <v>4679</v>
      </c>
      <c r="H481" t="s">
        <v>2</v>
      </c>
      <c r="I481" s="11" t="str">
        <f t="shared" si="7"/>
        <v>29/01/2025</v>
      </c>
      <c r="J481">
        <f>_xlfn.XLOOKUP(I481,'Wk no''s'!D:D,'Wk no''s'!C:C,FALSE)</f>
        <v>5</v>
      </c>
    </row>
    <row r="482" spans="1:10" x14ac:dyDescent="0.25">
      <c r="A482" t="s">
        <v>1006</v>
      </c>
      <c r="B482" t="s">
        <v>4680</v>
      </c>
      <c r="C482" t="s">
        <v>3954</v>
      </c>
      <c r="D482" s="1">
        <v>45686</v>
      </c>
      <c r="E482" s="1">
        <v>45685</v>
      </c>
      <c r="F482">
        <v>1</v>
      </c>
      <c r="G482" t="s">
        <v>4681</v>
      </c>
      <c r="H482" t="s">
        <v>2</v>
      </c>
      <c r="I482" s="11" t="str">
        <f t="shared" si="7"/>
        <v>28/01/2025</v>
      </c>
      <c r="J482">
        <f>_xlfn.XLOOKUP(I482,'Wk no''s'!D:D,'Wk no''s'!C:C,FALSE)</f>
        <v>5</v>
      </c>
    </row>
    <row r="483" spans="1:10" x14ac:dyDescent="0.25">
      <c r="A483" t="s">
        <v>1100</v>
      </c>
      <c r="B483" t="s">
        <v>4295</v>
      </c>
      <c r="C483" t="s">
        <v>4008</v>
      </c>
      <c r="D483" s="1">
        <v>45693</v>
      </c>
      <c r="E483" s="1">
        <v>45688</v>
      </c>
      <c r="F483">
        <v>1</v>
      </c>
      <c r="G483" t="s">
        <v>4682</v>
      </c>
      <c r="H483" t="s">
        <v>2</v>
      </c>
      <c r="I483" s="11" t="str">
        <f t="shared" si="7"/>
        <v>31/01/2025</v>
      </c>
      <c r="J483">
        <f>_xlfn.XLOOKUP(I483,'Wk no''s'!D:D,'Wk no''s'!C:C,FALSE)</f>
        <v>5</v>
      </c>
    </row>
    <row r="484" spans="1:10" x14ac:dyDescent="0.25">
      <c r="A484" t="s">
        <v>1122</v>
      </c>
      <c r="B484" t="s">
        <v>128</v>
      </c>
      <c r="C484" t="s">
        <v>4089</v>
      </c>
      <c r="D484" s="1">
        <v>45685</v>
      </c>
      <c r="E484" s="1">
        <v>45686</v>
      </c>
      <c r="F484">
        <v>0</v>
      </c>
      <c r="G484" t="s">
        <v>4683</v>
      </c>
      <c r="H484" t="s">
        <v>11</v>
      </c>
      <c r="I484" s="11" t="str">
        <f t="shared" si="7"/>
        <v>29/01/2025</v>
      </c>
      <c r="J484">
        <f>_xlfn.XLOOKUP(I484,'Wk no''s'!D:D,'Wk no''s'!C:C,FALSE)</f>
        <v>5</v>
      </c>
    </row>
    <row r="485" spans="1:10" x14ac:dyDescent="0.25">
      <c r="A485" t="s">
        <v>1120</v>
      </c>
      <c r="B485" t="s">
        <v>4684</v>
      </c>
      <c r="C485" t="s">
        <v>4089</v>
      </c>
      <c r="D485" s="1">
        <v>45673</v>
      </c>
      <c r="E485" s="1">
        <v>45687</v>
      </c>
      <c r="F485">
        <v>0</v>
      </c>
      <c r="G485" t="s">
        <v>4685</v>
      </c>
      <c r="H485" t="s">
        <v>11</v>
      </c>
      <c r="I485" s="11" t="str">
        <f t="shared" si="7"/>
        <v>30/01/2025</v>
      </c>
      <c r="J485">
        <f>_xlfn.XLOOKUP(I485,'Wk no''s'!D:D,'Wk no''s'!C:C,FALSE)</f>
        <v>5</v>
      </c>
    </row>
    <row r="486" spans="1:10" x14ac:dyDescent="0.25">
      <c r="A486" t="s">
        <v>1121</v>
      </c>
      <c r="B486" t="s">
        <v>97</v>
      </c>
      <c r="C486" t="s">
        <v>4458</v>
      </c>
      <c r="D486" s="1">
        <v>45686</v>
      </c>
      <c r="E486" s="1">
        <v>45685</v>
      </c>
      <c r="F486">
        <v>1</v>
      </c>
      <c r="G486" t="s">
        <v>4686</v>
      </c>
      <c r="H486" t="s">
        <v>11</v>
      </c>
      <c r="I486" s="11" t="str">
        <f t="shared" si="7"/>
        <v>28/01/2025</v>
      </c>
      <c r="J486">
        <f>_xlfn.XLOOKUP(I486,'Wk no''s'!D:D,'Wk no''s'!C:C,FALSE)</f>
        <v>5</v>
      </c>
    </row>
    <row r="487" spans="1:10" x14ac:dyDescent="0.25">
      <c r="A487" t="s">
        <v>1125</v>
      </c>
      <c r="B487" t="s">
        <v>9559</v>
      </c>
      <c r="C487" t="s">
        <v>4089</v>
      </c>
      <c r="D487" s="1">
        <v>45687</v>
      </c>
      <c r="E487" s="1">
        <v>45686</v>
      </c>
      <c r="F487">
        <v>1</v>
      </c>
      <c r="G487" t="s">
        <v>4687</v>
      </c>
      <c r="H487" t="s">
        <v>11</v>
      </c>
      <c r="I487" s="11" t="str">
        <f t="shared" si="7"/>
        <v>29/01/2025</v>
      </c>
      <c r="J487">
        <f>_xlfn.XLOOKUP(I487,'Wk no''s'!D:D,'Wk no''s'!C:C,FALSE)</f>
        <v>5</v>
      </c>
    </row>
    <row r="488" spans="1:10" x14ac:dyDescent="0.25">
      <c r="A488" t="s">
        <v>1127</v>
      </c>
      <c r="B488" t="s">
        <v>9833</v>
      </c>
      <c r="C488" t="s">
        <v>3944</v>
      </c>
      <c r="D488" s="1">
        <v>45699</v>
      </c>
      <c r="E488" s="1">
        <v>45694</v>
      </c>
      <c r="F488">
        <v>1</v>
      </c>
      <c r="G488" t="s">
        <v>4688</v>
      </c>
      <c r="H488" t="s">
        <v>1</v>
      </c>
      <c r="I488" s="11" t="str">
        <f t="shared" si="7"/>
        <v>06/02/2025</v>
      </c>
      <c r="J488">
        <f>_xlfn.XLOOKUP(I488,'Wk no''s'!D:D,'Wk no''s'!C:C,FALSE)</f>
        <v>6</v>
      </c>
    </row>
    <row r="489" spans="1:10" x14ac:dyDescent="0.25">
      <c r="A489" t="s">
        <v>1126</v>
      </c>
      <c r="B489" t="s">
        <v>4689</v>
      </c>
      <c r="C489" t="s">
        <v>205</v>
      </c>
      <c r="D489" s="1">
        <v>45695</v>
      </c>
      <c r="E489" s="1">
        <v>45694</v>
      </c>
      <c r="F489">
        <v>1</v>
      </c>
      <c r="G489" t="s">
        <v>4690</v>
      </c>
      <c r="H489" t="s">
        <v>1</v>
      </c>
      <c r="I489" s="11" t="str">
        <f t="shared" si="7"/>
        <v>06/02/2025</v>
      </c>
      <c r="J489">
        <f>_xlfn.XLOOKUP(I489,'Wk no''s'!D:D,'Wk no''s'!C:C,FALSE)</f>
        <v>6</v>
      </c>
    </row>
    <row r="490" spans="1:10" x14ac:dyDescent="0.25">
      <c r="A490" t="s">
        <v>1128</v>
      </c>
      <c r="B490" t="s">
        <v>4691</v>
      </c>
      <c r="C490" t="s">
        <v>3933</v>
      </c>
      <c r="D490" s="1">
        <v>45700</v>
      </c>
      <c r="E490" s="1">
        <v>45695</v>
      </c>
      <c r="F490">
        <v>1</v>
      </c>
      <c r="G490" t="s">
        <v>4692</v>
      </c>
      <c r="H490" t="s">
        <v>1</v>
      </c>
      <c r="I490" s="11" t="str">
        <f t="shared" si="7"/>
        <v>07/02/2025</v>
      </c>
      <c r="J490">
        <f>_xlfn.XLOOKUP(I490,'Wk no''s'!D:D,'Wk no''s'!C:C,FALSE)</f>
        <v>6</v>
      </c>
    </row>
    <row r="491" spans="1:10" x14ac:dyDescent="0.25">
      <c r="A491" t="s">
        <v>1135</v>
      </c>
      <c r="B491" t="s">
        <v>4693</v>
      </c>
      <c r="C491" t="s">
        <v>3933</v>
      </c>
      <c r="D491" s="1">
        <v>45694</v>
      </c>
      <c r="E491" s="1">
        <v>45695</v>
      </c>
      <c r="F491">
        <v>0</v>
      </c>
      <c r="G491" t="s">
        <v>4694</v>
      </c>
      <c r="H491" t="s">
        <v>8</v>
      </c>
      <c r="I491" s="11" t="str">
        <f t="shared" si="7"/>
        <v>07/02/2025</v>
      </c>
      <c r="J491">
        <f>_xlfn.XLOOKUP(I491,'Wk no''s'!D:D,'Wk no''s'!C:C,FALSE)</f>
        <v>6</v>
      </c>
    </row>
    <row r="492" spans="1:10" x14ac:dyDescent="0.25">
      <c r="A492" t="s">
        <v>1136</v>
      </c>
      <c r="B492" t="s">
        <v>4695</v>
      </c>
      <c r="C492" t="s">
        <v>3944</v>
      </c>
      <c r="D492" s="1">
        <v>45698</v>
      </c>
      <c r="E492" s="1">
        <v>45694</v>
      </c>
      <c r="F492">
        <v>1</v>
      </c>
      <c r="G492" t="s">
        <v>4696</v>
      </c>
      <c r="H492" t="s">
        <v>8</v>
      </c>
      <c r="I492" s="11" t="str">
        <f t="shared" si="7"/>
        <v>06/02/2025</v>
      </c>
      <c r="J492">
        <f>_xlfn.XLOOKUP(I492,'Wk no''s'!D:D,'Wk no''s'!C:C,FALSE)</f>
        <v>6</v>
      </c>
    </row>
    <row r="493" spans="1:10" x14ac:dyDescent="0.25">
      <c r="A493" t="s">
        <v>1130</v>
      </c>
      <c r="B493" t="s">
        <v>4697</v>
      </c>
      <c r="C493" t="s">
        <v>3933</v>
      </c>
      <c r="D493" s="1">
        <v>45674</v>
      </c>
      <c r="E493" s="1">
        <v>45692</v>
      </c>
      <c r="F493">
        <v>0</v>
      </c>
      <c r="G493" t="s">
        <v>4698</v>
      </c>
      <c r="H493" t="s">
        <v>8</v>
      </c>
      <c r="I493" s="11" t="str">
        <f t="shared" si="7"/>
        <v>04/02/2025</v>
      </c>
      <c r="J493">
        <f>_xlfn.XLOOKUP(I493,'Wk no''s'!D:D,'Wk no''s'!C:C,FALSE)</f>
        <v>6</v>
      </c>
    </row>
    <row r="494" spans="1:10" x14ac:dyDescent="0.25">
      <c r="A494" t="s">
        <v>1129</v>
      </c>
      <c r="B494" t="s">
        <v>4699</v>
      </c>
      <c r="C494" t="s">
        <v>3933</v>
      </c>
      <c r="D494" s="1">
        <v>45672</v>
      </c>
      <c r="E494" s="1">
        <v>45695</v>
      </c>
      <c r="F494">
        <v>0</v>
      </c>
      <c r="G494" t="s">
        <v>4700</v>
      </c>
      <c r="H494" t="s">
        <v>8</v>
      </c>
      <c r="I494" s="11" t="str">
        <f t="shared" si="7"/>
        <v>07/02/2025</v>
      </c>
      <c r="J494">
        <f>_xlfn.XLOOKUP(I494,'Wk no''s'!D:D,'Wk no''s'!C:C,FALSE)</f>
        <v>6</v>
      </c>
    </row>
    <row r="495" spans="1:10" x14ac:dyDescent="0.25">
      <c r="A495" t="s">
        <v>1133</v>
      </c>
      <c r="B495" t="s">
        <v>4701</v>
      </c>
      <c r="C495" t="s">
        <v>3933</v>
      </c>
      <c r="D495" s="1">
        <v>45694</v>
      </c>
      <c r="E495" s="1">
        <v>45692</v>
      </c>
      <c r="F495">
        <v>1</v>
      </c>
      <c r="G495" t="s">
        <v>4702</v>
      </c>
      <c r="H495" t="s">
        <v>8</v>
      </c>
      <c r="I495" s="11" t="str">
        <f t="shared" si="7"/>
        <v>04/02/2025</v>
      </c>
      <c r="J495">
        <f>_xlfn.XLOOKUP(I495,'Wk no''s'!D:D,'Wk no''s'!C:C,FALSE)</f>
        <v>6</v>
      </c>
    </row>
    <row r="496" spans="1:10" x14ac:dyDescent="0.25">
      <c r="A496" t="s">
        <v>1131</v>
      </c>
      <c r="B496" t="s">
        <v>36</v>
      </c>
      <c r="C496" t="s">
        <v>3944</v>
      </c>
      <c r="D496" s="1">
        <v>45686</v>
      </c>
      <c r="E496" s="1">
        <v>45693</v>
      </c>
      <c r="F496">
        <v>0</v>
      </c>
      <c r="G496" t="s">
        <v>4703</v>
      </c>
      <c r="H496" t="s">
        <v>8</v>
      </c>
      <c r="I496" s="11" t="str">
        <f t="shared" si="7"/>
        <v>05/02/2025</v>
      </c>
      <c r="J496">
        <f>_xlfn.XLOOKUP(I496,'Wk no''s'!D:D,'Wk no''s'!C:C,FALSE)</f>
        <v>6</v>
      </c>
    </row>
    <row r="497" spans="1:10" x14ac:dyDescent="0.25">
      <c r="A497" t="s">
        <v>1134</v>
      </c>
      <c r="B497" t="s">
        <v>9834</v>
      </c>
      <c r="C497" t="s">
        <v>3933</v>
      </c>
      <c r="D497" s="1">
        <v>45694</v>
      </c>
      <c r="E497" s="1">
        <v>45695</v>
      </c>
      <c r="F497">
        <v>0</v>
      </c>
      <c r="G497" t="s">
        <v>4704</v>
      </c>
      <c r="H497" t="s">
        <v>8</v>
      </c>
      <c r="I497" s="11" t="str">
        <f t="shared" si="7"/>
        <v>07/02/2025</v>
      </c>
      <c r="J497">
        <f>_xlfn.XLOOKUP(I497,'Wk no''s'!D:D,'Wk no''s'!C:C,FALSE)</f>
        <v>6</v>
      </c>
    </row>
    <row r="498" spans="1:10" x14ac:dyDescent="0.25">
      <c r="A498" t="s">
        <v>1132</v>
      </c>
      <c r="B498" t="s">
        <v>4705</v>
      </c>
      <c r="C498" t="s">
        <v>3944</v>
      </c>
      <c r="D498" s="1">
        <v>45693</v>
      </c>
      <c r="E498" s="1">
        <v>45694</v>
      </c>
      <c r="F498">
        <v>0</v>
      </c>
      <c r="G498" t="s">
        <v>4706</v>
      </c>
      <c r="H498" t="s">
        <v>8</v>
      </c>
      <c r="I498" s="11" t="str">
        <f t="shared" si="7"/>
        <v>06/02/2025</v>
      </c>
      <c r="J498">
        <f>_xlfn.XLOOKUP(I498,'Wk no''s'!D:D,'Wk no''s'!C:C,FALSE)</f>
        <v>6</v>
      </c>
    </row>
    <row r="499" spans="1:10" x14ac:dyDescent="0.25">
      <c r="A499" t="s">
        <v>1143</v>
      </c>
      <c r="B499" t="s">
        <v>3922</v>
      </c>
      <c r="C499" t="s">
        <v>4101</v>
      </c>
      <c r="D499" s="1">
        <v>45698</v>
      </c>
      <c r="E499" s="1">
        <v>45694</v>
      </c>
      <c r="F499">
        <v>1</v>
      </c>
      <c r="G499" t="s">
        <v>4707</v>
      </c>
      <c r="H499" t="s">
        <v>192</v>
      </c>
      <c r="I499" s="11" t="str">
        <f t="shared" si="7"/>
        <v>06/02/2025</v>
      </c>
      <c r="J499">
        <f>_xlfn.XLOOKUP(I499,'Wk no''s'!D:D,'Wk no''s'!C:C,FALSE)</f>
        <v>6</v>
      </c>
    </row>
    <row r="500" spans="1:10" x14ac:dyDescent="0.25">
      <c r="A500" t="s">
        <v>1142</v>
      </c>
      <c r="B500" t="s">
        <v>4708</v>
      </c>
      <c r="C500" t="s">
        <v>205</v>
      </c>
      <c r="D500" s="1">
        <v>45695</v>
      </c>
      <c r="E500" s="1">
        <v>45694</v>
      </c>
      <c r="F500">
        <v>1</v>
      </c>
      <c r="G500" t="s">
        <v>4709</v>
      </c>
      <c r="H500" t="s">
        <v>192</v>
      </c>
      <c r="I500" s="11" t="str">
        <f t="shared" si="7"/>
        <v>06/02/2025</v>
      </c>
      <c r="J500">
        <f>_xlfn.XLOOKUP(I500,'Wk no''s'!D:D,'Wk no''s'!C:C,FALSE)</f>
        <v>6</v>
      </c>
    </row>
    <row r="501" spans="1:10" x14ac:dyDescent="0.25">
      <c r="A501" t="s">
        <v>1141</v>
      </c>
      <c r="B501" t="s">
        <v>4710</v>
      </c>
      <c r="C501" t="s">
        <v>205</v>
      </c>
      <c r="D501" s="1">
        <v>45694</v>
      </c>
      <c r="E501" s="1">
        <v>45694</v>
      </c>
      <c r="F501">
        <v>1</v>
      </c>
      <c r="G501" t="s">
        <v>4711</v>
      </c>
      <c r="H501" t="s">
        <v>192</v>
      </c>
      <c r="I501" s="11" t="str">
        <f t="shared" si="7"/>
        <v>06/02/2025</v>
      </c>
      <c r="J501">
        <f>_xlfn.XLOOKUP(I501,'Wk no''s'!D:D,'Wk no''s'!C:C,FALSE)</f>
        <v>6</v>
      </c>
    </row>
    <row r="502" spans="1:10" x14ac:dyDescent="0.25">
      <c r="A502" t="s">
        <v>1152</v>
      </c>
      <c r="B502" t="s">
        <v>4105</v>
      </c>
      <c r="C502" t="s">
        <v>3944</v>
      </c>
      <c r="D502" s="1">
        <v>45698</v>
      </c>
      <c r="E502" s="1">
        <v>45694</v>
      </c>
      <c r="F502">
        <v>1</v>
      </c>
      <c r="G502" t="s">
        <v>4712</v>
      </c>
      <c r="H502" t="s">
        <v>184</v>
      </c>
      <c r="I502" s="11" t="str">
        <f t="shared" si="7"/>
        <v>06/02/2025</v>
      </c>
      <c r="J502">
        <f>_xlfn.XLOOKUP(I502,'Wk no''s'!D:D,'Wk no''s'!C:C,FALSE)</f>
        <v>6</v>
      </c>
    </row>
    <row r="503" spans="1:10" x14ac:dyDescent="0.25">
      <c r="A503" t="s">
        <v>1153</v>
      </c>
      <c r="B503" t="s">
        <v>4713</v>
      </c>
      <c r="C503" t="s">
        <v>3944</v>
      </c>
      <c r="D503" s="1">
        <v>45699</v>
      </c>
      <c r="E503" s="1">
        <v>45695</v>
      </c>
      <c r="F503">
        <v>1</v>
      </c>
      <c r="G503" t="s">
        <v>4714</v>
      </c>
      <c r="H503" t="s">
        <v>184</v>
      </c>
      <c r="I503" s="11" t="str">
        <f t="shared" si="7"/>
        <v>07/02/2025</v>
      </c>
      <c r="J503">
        <f>_xlfn.XLOOKUP(I503,'Wk no''s'!D:D,'Wk no''s'!C:C,FALSE)</f>
        <v>6</v>
      </c>
    </row>
    <row r="504" spans="1:10" x14ac:dyDescent="0.25">
      <c r="A504" t="s">
        <v>1147</v>
      </c>
      <c r="B504" t="s">
        <v>4715</v>
      </c>
      <c r="C504" t="s">
        <v>4095</v>
      </c>
      <c r="D504" s="1">
        <v>45692</v>
      </c>
      <c r="E504" s="1">
        <v>45695</v>
      </c>
      <c r="F504">
        <v>0</v>
      </c>
      <c r="G504" t="s">
        <v>4716</v>
      </c>
      <c r="H504" t="s">
        <v>184</v>
      </c>
      <c r="I504" s="11" t="str">
        <f t="shared" si="7"/>
        <v>07/02/2025</v>
      </c>
      <c r="J504">
        <f>_xlfn.XLOOKUP(I504,'Wk no''s'!D:D,'Wk no''s'!C:C,FALSE)</f>
        <v>6</v>
      </c>
    </row>
    <row r="505" spans="1:10" x14ac:dyDescent="0.25">
      <c r="A505" t="s">
        <v>1146</v>
      </c>
      <c r="B505" t="s">
        <v>4717</v>
      </c>
      <c r="C505" t="s">
        <v>3944</v>
      </c>
      <c r="D505" s="1">
        <v>45687</v>
      </c>
      <c r="E505" s="1">
        <v>45693</v>
      </c>
      <c r="F505">
        <v>0</v>
      </c>
      <c r="G505" t="s">
        <v>4718</v>
      </c>
      <c r="H505" t="s">
        <v>184</v>
      </c>
      <c r="I505" s="11" t="str">
        <f t="shared" si="7"/>
        <v>05/02/2025</v>
      </c>
      <c r="J505">
        <f>_xlfn.XLOOKUP(I505,'Wk no''s'!D:D,'Wk no''s'!C:C,FALSE)</f>
        <v>6</v>
      </c>
    </row>
    <row r="506" spans="1:10" x14ac:dyDescent="0.25">
      <c r="A506" t="s">
        <v>1145</v>
      </c>
      <c r="B506" t="s">
        <v>4719</v>
      </c>
      <c r="C506" t="s">
        <v>3933</v>
      </c>
      <c r="D506" s="1">
        <v>45684</v>
      </c>
      <c r="E506" s="1">
        <v>45692</v>
      </c>
      <c r="F506">
        <v>0</v>
      </c>
      <c r="G506" t="s">
        <v>4720</v>
      </c>
      <c r="H506" t="s">
        <v>184</v>
      </c>
      <c r="I506" s="11" t="str">
        <f t="shared" si="7"/>
        <v>04/02/2025</v>
      </c>
      <c r="J506">
        <f>_xlfn.XLOOKUP(I506,'Wk no''s'!D:D,'Wk no''s'!C:C,FALSE)</f>
        <v>6</v>
      </c>
    </row>
    <row r="507" spans="1:10" x14ac:dyDescent="0.25">
      <c r="A507" t="s">
        <v>1148</v>
      </c>
      <c r="B507" t="s">
        <v>4721</v>
      </c>
      <c r="C507" t="s">
        <v>3944</v>
      </c>
      <c r="D507" s="1">
        <v>45693</v>
      </c>
      <c r="E507" s="1">
        <v>45691</v>
      </c>
      <c r="F507">
        <v>1</v>
      </c>
      <c r="G507" t="s">
        <v>4722</v>
      </c>
      <c r="H507" t="s">
        <v>184</v>
      </c>
      <c r="I507" s="11" t="str">
        <f t="shared" si="7"/>
        <v>03/02/2025</v>
      </c>
      <c r="J507">
        <f>_xlfn.XLOOKUP(I507,'Wk no''s'!D:D,'Wk no''s'!C:C,FALSE)</f>
        <v>6</v>
      </c>
    </row>
    <row r="508" spans="1:10" x14ac:dyDescent="0.25">
      <c r="A508" t="s">
        <v>1149</v>
      </c>
      <c r="B508" t="s">
        <v>4723</v>
      </c>
      <c r="C508" t="s">
        <v>3944</v>
      </c>
      <c r="D508" s="1">
        <v>45695</v>
      </c>
      <c r="E508" s="1">
        <v>45695</v>
      </c>
      <c r="F508">
        <v>1</v>
      </c>
      <c r="G508" t="s">
        <v>4724</v>
      </c>
      <c r="H508" t="s">
        <v>184</v>
      </c>
      <c r="I508" s="11" t="str">
        <f t="shared" si="7"/>
        <v>07/02/2025</v>
      </c>
      <c r="J508">
        <f>_xlfn.XLOOKUP(I508,'Wk no''s'!D:D,'Wk no''s'!C:C,FALSE)</f>
        <v>6</v>
      </c>
    </row>
    <row r="509" spans="1:10" x14ac:dyDescent="0.25">
      <c r="A509" t="s">
        <v>1154</v>
      </c>
      <c r="B509" t="s">
        <v>4725</v>
      </c>
      <c r="C509" t="s">
        <v>4095</v>
      </c>
      <c r="D509" s="1">
        <v>45666</v>
      </c>
      <c r="E509" s="1">
        <v>45693</v>
      </c>
      <c r="F509">
        <v>0</v>
      </c>
      <c r="G509" t="s">
        <v>4726</v>
      </c>
      <c r="H509" t="s">
        <v>15</v>
      </c>
      <c r="I509" s="11" t="str">
        <f t="shared" si="7"/>
        <v>05/02/2025</v>
      </c>
      <c r="J509">
        <f>_xlfn.XLOOKUP(I509,'Wk no''s'!D:D,'Wk no''s'!C:C,FALSE)</f>
        <v>6</v>
      </c>
    </row>
    <row r="510" spans="1:10" x14ac:dyDescent="0.25">
      <c r="A510" t="s">
        <v>1159</v>
      </c>
      <c r="B510" t="s">
        <v>4725</v>
      </c>
      <c r="C510" t="s">
        <v>4095</v>
      </c>
      <c r="D510" s="1">
        <v>45692</v>
      </c>
      <c r="E510" s="1">
        <v>45693</v>
      </c>
      <c r="F510">
        <v>0</v>
      </c>
      <c r="G510" t="s">
        <v>4726</v>
      </c>
      <c r="H510" t="s">
        <v>15</v>
      </c>
      <c r="I510" s="11" t="str">
        <f t="shared" si="7"/>
        <v>05/02/2025</v>
      </c>
      <c r="J510">
        <f>_xlfn.XLOOKUP(I510,'Wk no''s'!D:D,'Wk no''s'!C:C,FALSE)</f>
        <v>6</v>
      </c>
    </row>
    <row r="511" spans="1:10" x14ac:dyDescent="0.25">
      <c r="A511" t="s">
        <v>1166</v>
      </c>
      <c r="B511" t="s">
        <v>32</v>
      </c>
      <c r="C511" t="s">
        <v>3933</v>
      </c>
      <c r="D511" s="1">
        <v>45699</v>
      </c>
      <c r="E511" s="1">
        <v>45695</v>
      </c>
      <c r="F511">
        <v>1</v>
      </c>
      <c r="G511" t="s">
        <v>4727</v>
      </c>
      <c r="H511" t="s">
        <v>15</v>
      </c>
      <c r="I511" s="11" t="str">
        <f t="shared" si="7"/>
        <v>07/02/2025</v>
      </c>
      <c r="J511">
        <f>_xlfn.XLOOKUP(I511,'Wk no''s'!D:D,'Wk no''s'!C:C,FALSE)</f>
        <v>6</v>
      </c>
    </row>
    <row r="512" spans="1:10" x14ac:dyDescent="0.25">
      <c r="A512" t="s">
        <v>1155</v>
      </c>
      <c r="B512" t="s">
        <v>150</v>
      </c>
      <c r="C512" t="s">
        <v>3933</v>
      </c>
      <c r="D512" s="1">
        <v>45686</v>
      </c>
      <c r="E512" s="1">
        <v>45693</v>
      </c>
      <c r="F512">
        <v>0</v>
      </c>
      <c r="G512" t="s">
        <v>4728</v>
      </c>
      <c r="H512" t="s">
        <v>15</v>
      </c>
      <c r="I512" s="11" t="str">
        <f t="shared" si="7"/>
        <v>05/02/2025</v>
      </c>
      <c r="J512">
        <f>_xlfn.XLOOKUP(I512,'Wk no''s'!D:D,'Wk no''s'!C:C,FALSE)</f>
        <v>6</v>
      </c>
    </row>
    <row r="513" spans="1:10" x14ac:dyDescent="0.25">
      <c r="A513" t="s">
        <v>1165</v>
      </c>
      <c r="B513" t="s">
        <v>4729</v>
      </c>
      <c r="C513" t="s">
        <v>3933</v>
      </c>
      <c r="D513" s="1">
        <v>45694</v>
      </c>
      <c r="E513" s="1">
        <v>45694</v>
      </c>
      <c r="F513">
        <v>1</v>
      </c>
      <c r="G513" t="s">
        <v>4730</v>
      </c>
      <c r="H513" t="s">
        <v>15</v>
      </c>
      <c r="I513" s="11" t="str">
        <f t="shared" si="7"/>
        <v>06/02/2025</v>
      </c>
      <c r="J513">
        <f>_xlfn.XLOOKUP(I513,'Wk no''s'!D:D,'Wk no''s'!C:C,FALSE)</f>
        <v>6</v>
      </c>
    </row>
    <row r="514" spans="1:10" x14ac:dyDescent="0.25">
      <c r="A514" t="s">
        <v>1156</v>
      </c>
      <c r="B514" t="s">
        <v>4731</v>
      </c>
      <c r="C514" t="s">
        <v>3939</v>
      </c>
      <c r="D514" s="1">
        <v>45685</v>
      </c>
      <c r="E514" s="1">
        <v>45691</v>
      </c>
      <c r="F514">
        <v>0</v>
      </c>
      <c r="G514" t="s">
        <v>4732</v>
      </c>
      <c r="H514" t="s">
        <v>15</v>
      </c>
      <c r="I514" s="11" t="str">
        <f t="shared" ref="I514:I577" si="8">LEFT(G514,10)</f>
        <v>03/02/2025</v>
      </c>
      <c r="J514">
        <f>_xlfn.XLOOKUP(I514,'Wk no''s'!D:D,'Wk no''s'!C:C,FALSE)</f>
        <v>6</v>
      </c>
    </row>
    <row r="515" spans="1:10" x14ac:dyDescent="0.25">
      <c r="A515" t="s">
        <v>1167</v>
      </c>
      <c r="B515" t="s">
        <v>4733</v>
      </c>
      <c r="C515" t="s">
        <v>3939</v>
      </c>
      <c r="D515" s="1">
        <v>45700</v>
      </c>
      <c r="E515" s="1">
        <v>45695</v>
      </c>
      <c r="F515">
        <v>1</v>
      </c>
      <c r="G515" t="s">
        <v>4734</v>
      </c>
      <c r="H515" t="s">
        <v>15</v>
      </c>
      <c r="I515" s="11" t="str">
        <f t="shared" si="8"/>
        <v>07/02/2025</v>
      </c>
      <c r="J515">
        <f>_xlfn.XLOOKUP(I515,'Wk no''s'!D:D,'Wk no''s'!C:C,FALSE)</f>
        <v>6</v>
      </c>
    </row>
    <row r="516" spans="1:10" x14ac:dyDescent="0.25">
      <c r="A516" t="s">
        <v>1164</v>
      </c>
      <c r="B516" t="s">
        <v>4735</v>
      </c>
      <c r="C516" t="s">
        <v>3944</v>
      </c>
      <c r="D516" s="1">
        <v>45694</v>
      </c>
      <c r="E516" s="1">
        <v>45694</v>
      </c>
      <c r="F516">
        <v>1</v>
      </c>
      <c r="G516" t="s">
        <v>4736</v>
      </c>
      <c r="H516" t="s">
        <v>15</v>
      </c>
      <c r="I516" s="11" t="str">
        <f t="shared" si="8"/>
        <v>06/02/2025</v>
      </c>
      <c r="J516">
        <f>_xlfn.XLOOKUP(I516,'Wk no''s'!D:D,'Wk no''s'!C:C,FALSE)</f>
        <v>6</v>
      </c>
    </row>
    <row r="517" spans="1:10" x14ac:dyDescent="0.25">
      <c r="A517" t="s">
        <v>1161</v>
      </c>
      <c r="B517" t="s">
        <v>17</v>
      </c>
      <c r="C517" t="s">
        <v>3944</v>
      </c>
      <c r="D517" s="1">
        <v>45693</v>
      </c>
      <c r="E517" s="1">
        <v>45691</v>
      </c>
      <c r="F517">
        <v>1</v>
      </c>
      <c r="G517" t="s">
        <v>4737</v>
      </c>
      <c r="H517" t="s">
        <v>15</v>
      </c>
      <c r="I517" s="11" t="str">
        <f t="shared" si="8"/>
        <v>03/02/2025</v>
      </c>
      <c r="J517">
        <f>_xlfn.XLOOKUP(I517,'Wk no''s'!D:D,'Wk no''s'!C:C,FALSE)</f>
        <v>6</v>
      </c>
    </row>
    <row r="518" spans="1:10" x14ac:dyDescent="0.25">
      <c r="A518" t="s">
        <v>1160</v>
      </c>
      <c r="B518" t="s">
        <v>4738</v>
      </c>
      <c r="C518" t="s">
        <v>3944</v>
      </c>
      <c r="D518" s="1">
        <v>45693</v>
      </c>
      <c r="E518" s="1">
        <v>45691</v>
      </c>
      <c r="F518">
        <v>1</v>
      </c>
      <c r="G518" t="s">
        <v>4739</v>
      </c>
      <c r="H518" t="s">
        <v>15</v>
      </c>
      <c r="I518" s="11" t="str">
        <f t="shared" si="8"/>
        <v>03/02/2025</v>
      </c>
      <c r="J518">
        <f>_xlfn.XLOOKUP(I518,'Wk no''s'!D:D,'Wk no''s'!C:C,FALSE)</f>
        <v>6</v>
      </c>
    </row>
    <row r="519" spans="1:10" x14ac:dyDescent="0.25">
      <c r="A519" t="s">
        <v>1162</v>
      </c>
      <c r="B519" t="s">
        <v>47</v>
      </c>
      <c r="C519" t="s">
        <v>3933</v>
      </c>
      <c r="D519" s="1">
        <v>45694</v>
      </c>
      <c r="E519" s="1">
        <v>45693</v>
      </c>
      <c r="F519">
        <v>1</v>
      </c>
      <c r="G519" t="s">
        <v>4740</v>
      </c>
      <c r="H519" t="s">
        <v>15</v>
      </c>
      <c r="I519" s="11" t="str">
        <f t="shared" si="8"/>
        <v>05/02/2025</v>
      </c>
      <c r="J519">
        <f>_xlfn.XLOOKUP(I519,'Wk no''s'!D:D,'Wk no''s'!C:C,FALSE)</f>
        <v>6</v>
      </c>
    </row>
    <row r="520" spans="1:10" x14ac:dyDescent="0.25">
      <c r="A520" t="s">
        <v>1163</v>
      </c>
      <c r="B520" t="s">
        <v>4741</v>
      </c>
      <c r="C520" t="s">
        <v>3933</v>
      </c>
      <c r="D520" s="1">
        <v>45693</v>
      </c>
      <c r="E520" s="1">
        <v>45692</v>
      </c>
      <c r="F520">
        <v>1</v>
      </c>
      <c r="G520" t="s">
        <v>4742</v>
      </c>
      <c r="H520" t="s">
        <v>15</v>
      </c>
      <c r="I520" s="11" t="str">
        <f t="shared" si="8"/>
        <v>04/02/2025</v>
      </c>
      <c r="J520">
        <f>_xlfn.XLOOKUP(I520,'Wk no''s'!D:D,'Wk no''s'!C:C,FALSE)</f>
        <v>6</v>
      </c>
    </row>
    <row r="521" spans="1:10" x14ac:dyDescent="0.25">
      <c r="A521" t="s">
        <v>1158</v>
      </c>
      <c r="B521" t="s">
        <v>4743</v>
      </c>
      <c r="C521" t="s">
        <v>3933</v>
      </c>
      <c r="D521" s="1">
        <v>45692</v>
      </c>
      <c r="E521" s="1">
        <v>45692</v>
      </c>
      <c r="F521">
        <v>1</v>
      </c>
      <c r="G521" t="s">
        <v>4744</v>
      </c>
      <c r="H521" t="s">
        <v>15</v>
      </c>
      <c r="I521" s="11" t="str">
        <f t="shared" si="8"/>
        <v>04/02/2025</v>
      </c>
      <c r="J521">
        <f>_xlfn.XLOOKUP(I521,'Wk no''s'!D:D,'Wk no''s'!C:C,FALSE)</f>
        <v>6</v>
      </c>
    </row>
    <row r="522" spans="1:10" x14ac:dyDescent="0.25">
      <c r="A522" t="s">
        <v>1208</v>
      </c>
      <c r="B522" t="s">
        <v>4745</v>
      </c>
      <c r="C522" t="s">
        <v>4008</v>
      </c>
      <c r="D522" s="1">
        <v>45692</v>
      </c>
      <c r="E522" s="1">
        <v>45692</v>
      </c>
      <c r="F522">
        <v>1</v>
      </c>
      <c r="G522" t="s">
        <v>4746</v>
      </c>
      <c r="H522" t="s">
        <v>2</v>
      </c>
      <c r="I522" s="11" t="str">
        <f t="shared" si="8"/>
        <v>04/02/2025</v>
      </c>
      <c r="J522">
        <f>_xlfn.XLOOKUP(I522,'Wk no''s'!D:D,'Wk no''s'!C:C,FALSE)</f>
        <v>6</v>
      </c>
    </row>
    <row r="523" spans="1:10" x14ac:dyDescent="0.25">
      <c r="A523" t="s">
        <v>1284</v>
      </c>
      <c r="B523" t="s">
        <v>4747</v>
      </c>
      <c r="C523" t="s">
        <v>3954</v>
      </c>
      <c r="D523" s="1">
        <v>45695</v>
      </c>
      <c r="E523" s="1">
        <v>45694</v>
      </c>
      <c r="F523">
        <v>1</v>
      </c>
      <c r="G523" t="s">
        <v>4748</v>
      </c>
      <c r="H523" t="s">
        <v>2</v>
      </c>
      <c r="I523" s="11" t="str">
        <f t="shared" si="8"/>
        <v>06/02/2025</v>
      </c>
      <c r="J523">
        <f>_xlfn.XLOOKUP(I523,'Wk no''s'!D:D,'Wk no''s'!C:C,FALSE)</f>
        <v>6</v>
      </c>
    </row>
    <row r="524" spans="1:10" x14ac:dyDescent="0.25">
      <c r="A524" t="s">
        <v>1258</v>
      </c>
      <c r="B524" t="s">
        <v>4749</v>
      </c>
      <c r="C524" t="s">
        <v>4008</v>
      </c>
      <c r="D524" s="1">
        <v>45694</v>
      </c>
      <c r="E524" s="1">
        <v>45693</v>
      </c>
      <c r="F524">
        <v>1</v>
      </c>
      <c r="G524" t="s">
        <v>4750</v>
      </c>
      <c r="H524" t="s">
        <v>2</v>
      </c>
      <c r="I524" s="11" t="str">
        <f t="shared" si="8"/>
        <v>05/02/2025</v>
      </c>
      <c r="J524">
        <f>_xlfn.XLOOKUP(I524,'Wk no''s'!D:D,'Wk no''s'!C:C,FALSE)</f>
        <v>6</v>
      </c>
    </row>
    <row r="525" spans="1:10" x14ac:dyDescent="0.25">
      <c r="A525" t="s">
        <v>1180</v>
      </c>
      <c r="B525" t="s">
        <v>4751</v>
      </c>
      <c r="C525" t="s">
        <v>3954</v>
      </c>
      <c r="D525" s="1">
        <v>45698</v>
      </c>
      <c r="E525" s="1">
        <v>45694</v>
      </c>
      <c r="F525">
        <v>1</v>
      </c>
      <c r="G525" t="s">
        <v>4752</v>
      </c>
      <c r="H525" t="s">
        <v>2</v>
      </c>
      <c r="I525" s="11" t="str">
        <f t="shared" si="8"/>
        <v>06/02/2025</v>
      </c>
      <c r="J525">
        <f>_xlfn.XLOOKUP(I525,'Wk no''s'!D:D,'Wk no''s'!C:C,FALSE)</f>
        <v>6</v>
      </c>
    </row>
    <row r="526" spans="1:10" x14ac:dyDescent="0.25">
      <c r="A526" t="s">
        <v>1181</v>
      </c>
      <c r="B526" t="s">
        <v>70</v>
      </c>
      <c r="C526" t="s">
        <v>3954</v>
      </c>
      <c r="D526" s="1">
        <v>45698</v>
      </c>
      <c r="E526" s="1">
        <v>45694</v>
      </c>
      <c r="F526">
        <v>1</v>
      </c>
      <c r="G526" t="s">
        <v>4753</v>
      </c>
      <c r="H526" t="s">
        <v>2</v>
      </c>
      <c r="I526" s="11" t="str">
        <f t="shared" si="8"/>
        <v>06/02/2025</v>
      </c>
      <c r="J526">
        <f>_xlfn.XLOOKUP(I526,'Wk no''s'!D:D,'Wk no''s'!C:C,FALSE)</f>
        <v>6</v>
      </c>
    </row>
    <row r="527" spans="1:10" x14ac:dyDescent="0.25">
      <c r="A527" t="s">
        <v>1191</v>
      </c>
      <c r="B527" t="s">
        <v>4754</v>
      </c>
      <c r="C527" t="s">
        <v>4008</v>
      </c>
      <c r="D527" s="1">
        <v>45692</v>
      </c>
      <c r="E527" s="1">
        <v>45691</v>
      </c>
      <c r="F527">
        <v>1</v>
      </c>
      <c r="G527" t="s">
        <v>4755</v>
      </c>
      <c r="H527" t="s">
        <v>2</v>
      </c>
      <c r="I527" s="11" t="str">
        <f t="shared" si="8"/>
        <v>03/02/2025</v>
      </c>
      <c r="J527">
        <f>_xlfn.XLOOKUP(I527,'Wk no''s'!D:D,'Wk no''s'!C:C,FALSE)</f>
        <v>6</v>
      </c>
    </row>
    <row r="528" spans="1:10" x14ac:dyDescent="0.25">
      <c r="A528" t="s">
        <v>1210</v>
      </c>
      <c r="B528" t="s">
        <v>4756</v>
      </c>
      <c r="C528" t="s">
        <v>4008</v>
      </c>
      <c r="D528" s="1">
        <v>45693</v>
      </c>
      <c r="E528" s="1">
        <v>45692</v>
      </c>
      <c r="F528">
        <v>1</v>
      </c>
      <c r="G528" t="s">
        <v>4757</v>
      </c>
      <c r="H528" t="s">
        <v>2</v>
      </c>
      <c r="I528" s="11" t="str">
        <f t="shared" si="8"/>
        <v>04/02/2025</v>
      </c>
      <c r="J528">
        <f>_xlfn.XLOOKUP(I528,'Wk no''s'!D:D,'Wk no''s'!C:C,FALSE)</f>
        <v>6</v>
      </c>
    </row>
    <row r="529" spans="1:10" x14ac:dyDescent="0.25">
      <c r="A529" t="s">
        <v>1308</v>
      </c>
      <c r="B529" t="s">
        <v>4758</v>
      </c>
      <c r="C529" t="s">
        <v>3954</v>
      </c>
      <c r="D529" s="1">
        <v>45698</v>
      </c>
      <c r="E529" s="1">
        <v>45695</v>
      </c>
      <c r="F529">
        <v>1</v>
      </c>
      <c r="G529" t="s">
        <v>4759</v>
      </c>
      <c r="H529" t="s">
        <v>2</v>
      </c>
      <c r="I529" s="11" t="str">
        <f t="shared" si="8"/>
        <v>07/02/2025</v>
      </c>
      <c r="J529">
        <f>_xlfn.XLOOKUP(I529,'Wk no''s'!D:D,'Wk no''s'!C:C,FALSE)</f>
        <v>6</v>
      </c>
    </row>
    <row r="530" spans="1:10" x14ac:dyDescent="0.25">
      <c r="A530" t="s">
        <v>1302</v>
      </c>
      <c r="B530" t="s">
        <v>4517</v>
      </c>
      <c r="C530" t="s">
        <v>4008</v>
      </c>
      <c r="D530" s="1">
        <v>45698</v>
      </c>
      <c r="E530" s="1">
        <v>45695</v>
      </c>
      <c r="F530">
        <v>1</v>
      </c>
      <c r="G530" t="s">
        <v>4761</v>
      </c>
      <c r="H530" t="s">
        <v>2</v>
      </c>
      <c r="I530" s="11" t="str">
        <f t="shared" si="8"/>
        <v>07/02/2025</v>
      </c>
      <c r="J530">
        <f>_xlfn.XLOOKUP(I530,'Wk no''s'!D:D,'Wk no''s'!C:C,FALSE)</f>
        <v>6</v>
      </c>
    </row>
    <row r="531" spans="1:10" x14ac:dyDescent="0.25">
      <c r="A531" t="s">
        <v>1290</v>
      </c>
      <c r="B531" t="s">
        <v>4517</v>
      </c>
      <c r="C531" t="s">
        <v>4008</v>
      </c>
      <c r="D531" s="1">
        <v>45698</v>
      </c>
      <c r="E531" s="1">
        <v>45694</v>
      </c>
      <c r="F531">
        <v>1</v>
      </c>
      <c r="G531" t="s">
        <v>4760</v>
      </c>
      <c r="H531" t="s">
        <v>2</v>
      </c>
      <c r="I531" s="11" t="str">
        <f t="shared" si="8"/>
        <v>06/02/2025</v>
      </c>
      <c r="J531">
        <f>_xlfn.XLOOKUP(I531,'Wk no''s'!D:D,'Wk no''s'!C:C,FALSE)</f>
        <v>6</v>
      </c>
    </row>
    <row r="532" spans="1:10" x14ac:dyDescent="0.25">
      <c r="A532" t="s">
        <v>1288</v>
      </c>
      <c r="B532" t="s">
        <v>4762</v>
      </c>
      <c r="C532" t="s">
        <v>3954</v>
      </c>
      <c r="D532" s="1">
        <v>45698</v>
      </c>
      <c r="E532" s="1">
        <v>45695</v>
      </c>
      <c r="F532">
        <v>1</v>
      </c>
      <c r="G532" t="s">
        <v>4763</v>
      </c>
      <c r="H532" t="s">
        <v>2</v>
      </c>
      <c r="I532" s="11" t="str">
        <f t="shared" si="8"/>
        <v>07/02/2025</v>
      </c>
      <c r="J532">
        <f>_xlfn.XLOOKUP(I532,'Wk no''s'!D:D,'Wk no''s'!C:C,FALSE)</f>
        <v>6</v>
      </c>
    </row>
    <row r="533" spans="1:10" x14ac:dyDescent="0.25">
      <c r="A533" t="s">
        <v>1213</v>
      </c>
      <c r="B533" t="s">
        <v>4764</v>
      </c>
      <c r="C533" t="s">
        <v>4008</v>
      </c>
      <c r="D533" s="1">
        <v>45693</v>
      </c>
      <c r="E533" s="1">
        <v>45693</v>
      </c>
      <c r="F533">
        <v>1</v>
      </c>
      <c r="G533" t="s">
        <v>4765</v>
      </c>
      <c r="H533" t="s">
        <v>2</v>
      </c>
      <c r="I533" s="11" t="str">
        <f t="shared" si="8"/>
        <v>05/02/2025</v>
      </c>
      <c r="J533">
        <f>_xlfn.XLOOKUP(I533,'Wk no''s'!D:D,'Wk no''s'!C:C,FALSE)</f>
        <v>6</v>
      </c>
    </row>
    <row r="534" spans="1:10" x14ac:dyDescent="0.25">
      <c r="A534" t="s">
        <v>1173</v>
      </c>
      <c r="B534" t="s">
        <v>4766</v>
      </c>
      <c r="C534" t="s">
        <v>3957</v>
      </c>
      <c r="D534" s="1">
        <v>45692</v>
      </c>
      <c r="E534" s="1">
        <v>45691</v>
      </c>
      <c r="F534">
        <v>1</v>
      </c>
      <c r="G534" t="s">
        <v>4767</v>
      </c>
      <c r="H534" t="s">
        <v>2</v>
      </c>
      <c r="I534" s="11" t="str">
        <f t="shared" si="8"/>
        <v>03/02/2025</v>
      </c>
      <c r="J534">
        <f>_xlfn.XLOOKUP(I534,'Wk no''s'!D:D,'Wk no''s'!C:C,FALSE)</f>
        <v>6</v>
      </c>
    </row>
    <row r="535" spans="1:10" x14ac:dyDescent="0.25">
      <c r="A535" t="s">
        <v>1223</v>
      </c>
      <c r="B535" t="s">
        <v>4768</v>
      </c>
      <c r="C535" t="s">
        <v>4008</v>
      </c>
      <c r="D535" s="1">
        <v>45694</v>
      </c>
      <c r="E535" s="1">
        <v>45693</v>
      </c>
      <c r="F535">
        <v>1</v>
      </c>
      <c r="G535" t="s">
        <v>4769</v>
      </c>
      <c r="H535" t="s">
        <v>2</v>
      </c>
      <c r="I535" s="11" t="str">
        <f t="shared" si="8"/>
        <v>05/02/2025</v>
      </c>
      <c r="J535">
        <f>_xlfn.XLOOKUP(I535,'Wk no''s'!D:D,'Wk no''s'!C:C,FALSE)</f>
        <v>6</v>
      </c>
    </row>
    <row r="536" spans="1:10" x14ac:dyDescent="0.25">
      <c r="A536" t="s">
        <v>1278</v>
      </c>
      <c r="B536" t="s">
        <v>4770</v>
      </c>
      <c r="C536" t="s">
        <v>3954</v>
      </c>
      <c r="D536" s="1">
        <v>45695</v>
      </c>
      <c r="E536" s="1">
        <v>45694</v>
      </c>
      <c r="F536">
        <v>1</v>
      </c>
      <c r="G536" t="s">
        <v>4771</v>
      </c>
      <c r="H536" t="s">
        <v>2</v>
      </c>
      <c r="I536" s="11" t="str">
        <f t="shared" si="8"/>
        <v>06/02/2025</v>
      </c>
      <c r="J536">
        <f>_xlfn.XLOOKUP(I536,'Wk no''s'!D:D,'Wk no''s'!C:C,FALSE)</f>
        <v>6</v>
      </c>
    </row>
    <row r="537" spans="1:10" x14ac:dyDescent="0.25">
      <c r="A537" t="s">
        <v>1196</v>
      </c>
      <c r="B537" t="s">
        <v>4772</v>
      </c>
      <c r="C537" t="s">
        <v>4008</v>
      </c>
      <c r="D537" s="1">
        <v>45692</v>
      </c>
      <c r="E537" s="1">
        <v>45691</v>
      </c>
      <c r="F537">
        <v>1</v>
      </c>
      <c r="G537" t="s">
        <v>4773</v>
      </c>
      <c r="H537" t="s">
        <v>2</v>
      </c>
      <c r="I537" s="11" t="str">
        <f t="shared" si="8"/>
        <v>03/02/2025</v>
      </c>
      <c r="J537">
        <f>_xlfn.XLOOKUP(I537,'Wk no''s'!D:D,'Wk no''s'!C:C,FALSE)</f>
        <v>6</v>
      </c>
    </row>
    <row r="538" spans="1:10" x14ac:dyDescent="0.25">
      <c r="A538" t="s">
        <v>1231</v>
      </c>
      <c r="B538" t="s">
        <v>87</v>
      </c>
      <c r="C538" t="s">
        <v>3957</v>
      </c>
      <c r="D538" s="1">
        <v>45694</v>
      </c>
      <c r="E538" s="1">
        <v>45695</v>
      </c>
      <c r="F538">
        <v>0</v>
      </c>
      <c r="G538" t="s">
        <v>4774</v>
      </c>
      <c r="H538" t="s">
        <v>2</v>
      </c>
      <c r="I538" s="11" t="str">
        <f t="shared" si="8"/>
        <v>07/02/2025</v>
      </c>
      <c r="J538">
        <f>_xlfn.XLOOKUP(I538,'Wk no''s'!D:D,'Wk no''s'!C:C,FALSE)</f>
        <v>6</v>
      </c>
    </row>
    <row r="539" spans="1:10" x14ac:dyDescent="0.25">
      <c r="A539" t="s">
        <v>1301</v>
      </c>
      <c r="B539" t="s">
        <v>212</v>
      </c>
      <c r="C539" t="s">
        <v>3954</v>
      </c>
      <c r="D539" s="1">
        <v>45695</v>
      </c>
      <c r="E539" s="1">
        <v>45694</v>
      </c>
      <c r="F539">
        <v>1</v>
      </c>
      <c r="G539" t="s">
        <v>4775</v>
      </c>
      <c r="H539" t="s">
        <v>2</v>
      </c>
      <c r="I539" s="11" t="str">
        <f t="shared" si="8"/>
        <v>06/02/2025</v>
      </c>
      <c r="J539">
        <f>_xlfn.XLOOKUP(I539,'Wk no''s'!D:D,'Wk no''s'!C:C,FALSE)</f>
        <v>6</v>
      </c>
    </row>
    <row r="540" spans="1:10" x14ac:dyDescent="0.25">
      <c r="A540" t="s">
        <v>1211</v>
      </c>
      <c r="B540" t="s">
        <v>4776</v>
      </c>
      <c r="C540" t="s">
        <v>4008</v>
      </c>
      <c r="D540" s="1">
        <v>45693</v>
      </c>
      <c r="E540" s="1">
        <v>45692</v>
      </c>
      <c r="F540">
        <v>1</v>
      </c>
      <c r="G540" t="s">
        <v>4777</v>
      </c>
      <c r="H540" t="s">
        <v>2</v>
      </c>
      <c r="I540" s="11" t="str">
        <f t="shared" si="8"/>
        <v>04/02/2025</v>
      </c>
      <c r="J540">
        <f>_xlfn.XLOOKUP(I540,'Wk no''s'!D:D,'Wk no''s'!C:C,FALSE)</f>
        <v>6</v>
      </c>
    </row>
    <row r="541" spans="1:10" x14ac:dyDescent="0.25">
      <c r="A541" t="s">
        <v>1219</v>
      </c>
      <c r="B541" t="s">
        <v>4168</v>
      </c>
      <c r="C541" t="s">
        <v>4008</v>
      </c>
      <c r="D541" s="1">
        <v>45695</v>
      </c>
      <c r="E541" s="1">
        <v>45692</v>
      </c>
      <c r="F541">
        <v>1</v>
      </c>
      <c r="G541" t="s">
        <v>4778</v>
      </c>
      <c r="H541" t="s">
        <v>2</v>
      </c>
      <c r="I541" s="11" t="str">
        <f t="shared" si="8"/>
        <v>04/02/2025</v>
      </c>
      <c r="J541">
        <f>_xlfn.XLOOKUP(I541,'Wk no''s'!D:D,'Wk no''s'!C:C,FALSE)</f>
        <v>6</v>
      </c>
    </row>
    <row r="542" spans="1:10" x14ac:dyDescent="0.25">
      <c r="A542" t="s">
        <v>1265</v>
      </c>
      <c r="B542" t="s">
        <v>4779</v>
      </c>
      <c r="C542" t="s">
        <v>3957</v>
      </c>
      <c r="D542" s="1">
        <v>45695</v>
      </c>
      <c r="E542" s="1">
        <v>45694</v>
      </c>
      <c r="F542">
        <v>1</v>
      </c>
      <c r="G542" t="s">
        <v>4780</v>
      </c>
      <c r="H542" t="s">
        <v>2</v>
      </c>
      <c r="I542" s="11" t="str">
        <f t="shared" si="8"/>
        <v>06/02/2025</v>
      </c>
      <c r="J542">
        <f>_xlfn.XLOOKUP(I542,'Wk no''s'!D:D,'Wk no''s'!C:C,FALSE)</f>
        <v>6</v>
      </c>
    </row>
    <row r="543" spans="1:10" x14ac:dyDescent="0.25">
      <c r="A543" t="s">
        <v>1257</v>
      </c>
      <c r="B543" t="s">
        <v>3997</v>
      </c>
      <c r="C543" t="s">
        <v>4008</v>
      </c>
      <c r="D543" s="1">
        <v>45694</v>
      </c>
      <c r="E543" s="1">
        <v>45693</v>
      </c>
      <c r="F543">
        <v>1</v>
      </c>
      <c r="G543" t="s">
        <v>4781</v>
      </c>
      <c r="H543" t="s">
        <v>2</v>
      </c>
      <c r="I543" s="11" t="str">
        <f t="shared" si="8"/>
        <v>05/02/2025</v>
      </c>
      <c r="J543">
        <f>_xlfn.XLOOKUP(I543,'Wk no''s'!D:D,'Wk no''s'!C:C,FALSE)</f>
        <v>6</v>
      </c>
    </row>
    <row r="544" spans="1:10" x14ac:dyDescent="0.25">
      <c r="A544" t="s">
        <v>1216</v>
      </c>
      <c r="B544" t="s">
        <v>4782</v>
      </c>
      <c r="C544" t="s">
        <v>3957</v>
      </c>
      <c r="D544" s="1">
        <v>45693</v>
      </c>
      <c r="E544" s="1">
        <v>45692</v>
      </c>
      <c r="F544">
        <v>1</v>
      </c>
      <c r="G544" t="s">
        <v>4783</v>
      </c>
      <c r="H544" t="s">
        <v>2</v>
      </c>
      <c r="I544" s="11" t="str">
        <f t="shared" si="8"/>
        <v>04/02/2025</v>
      </c>
      <c r="J544">
        <f>_xlfn.XLOOKUP(I544,'Wk no''s'!D:D,'Wk no''s'!C:C,FALSE)</f>
        <v>6</v>
      </c>
    </row>
    <row r="545" spans="1:10" x14ac:dyDescent="0.25">
      <c r="A545" t="s">
        <v>1294</v>
      </c>
      <c r="B545" t="s">
        <v>4784</v>
      </c>
      <c r="C545" t="s">
        <v>3954</v>
      </c>
      <c r="D545" s="1">
        <v>45695</v>
      </c>
      <c r="E545" s="1">
        <v>45694</v>
      </c>
      <c r="F545">
        <v>1</v>
      </c>
      <c r="G545" t="s">
        <v>4785</v>
      </c>
      <c r="H545" t="s">
        <v>2</v>
      </c>
      <c r="I545" s="11" t="str">
        <f t="shared" si="8"/>
        <v>06/02/2025</v>
      </c>
      <c r="J545">
        <f>_xlfn.XLOOKUP(I545,'Wk no''s'!D:D,'Wk no''s'!C:C,FALSE)</f>
        <v>6</v>
      </c>
    </row>
    <row r="546" spans="1:10" x14ac:dyDescent="0.25">
      <c r="A546" t="s">
        <v>1209</v>
      </c>
      <c r="B546" t="s">
        <v>4786</v>
      </c>
      <c r="C546" t="s">
        <v>4008</v>
      </c>
      <c r="D546" s="1">
        <v>45692</v>
      </c>
      <c r="E546" s="1">
        <v>45693</v>
      </c>
      <c r="F546">
        <v>0</v>
      </c>
      <c r="G546" t="s">
        <v>4787</v>
      </c>
      <c r="H546" t="s">
        <v>2</v>
      </c>
      <c r="I546" s="11" t="str">
        <f t="shared" si="8"/>
        <v>05/02/2025</v>
      </c>
      <c r="J546">
        <f>_xlfn.XLOOKUP(I546,'Wk no''s'!D:D,'Wk no''s'!C:C,FALSE)</f>
        <v>6</v>
      </c>
    </row>
    <row r="547" spans="1:10" x14ac:dyDescent="0.25">
      <c r="A547" t="s">
        <v>1256</v>
      </c>
      <c r="B547" t="s">
        <v>4788</v>
      </c>
      <c r="C547" t="s">
        <v>4008</v>
      </c>
      <c r="D547" s="1">
        <v>45694</v>
      </c>
      <c r="E547" s="1">
        <v>45693</v>
      </c>
      <c r="F547">
        <v>1</v>
      </c>
      <c r="G547" t="s">
        <v>4789</v>
      </c>
      <c r="H547" t="s">
        <v>2</v>
      </c>
      <c r="I547" s="11" t="str">
        <f t="shared" si="8"/>
        <v>05/02/2025</v>
      </c>
      <c r="J547">
        <f>_xlfn.XLOOKUP(I547,'Wk no''s'!D:D,'Wk no''s'!C:C,FALSE)</f>
        <v>6</v>
      </c>
    </row>
    <row r="548" spans="1:10" x14ac:dyDescent="0.25">
      <c r="A548" t="s">
        <v>1198</v>
      </c>
      <c r="B548" t="s">
        <v>4790</v>
      </c>
      <c r="C548" t="s">
        <v>3957</v>
      </c>
      <c r="D548" s="1">
        <v>45694</v>
      </c>
      <c r="E548" s="1">
        <v>45693</v>
      </c>
      <c r="F548">
        <v>1</v>
      </c>
      <c r="G548" t="s">
        <v>4791</v>
      </c>
      <c r="H548" t="s">
        <v>2</v>
      </c>
      <c r="I548" s="11" t="str">
        <f t="shared" si="8"/>
        <v>05/02/2025</v>
      </c>
      <c r="J548">
        <f>_xlfn.XLOOKUP(I548,'Wk no''s'!D:D,'Wk no''s'!C:C,FALSE)</f>
        <v>6</v>
      </c>
    </row>
    <row r="549" spans="1:10" x14ac:dyDescent="0.25">
      <c r="A549" t="s">
        <v>1241</v>
      </c>
      <c r="B549" t="s">
        <v>4792</v>
      </c>
      <c r="C549" t="s">
        <v>3954</v>
      </c>
      <c r="D549" s="1">
        <v>45693</v>
      </c>
      <c r="E549" s="1">
        <v>45693</v>
      </c>
      <c r="F549">
        <v>1</v>
      </c>
      <c r="G549" t="s">
        <v>4765</v>
      </c>
      <c r="H549" t="s">
        <v>2</v>
      </c>
      <c r="I549" s="11" t="str">
        <f t="shared" si="8"/>
        <v>05/02/2025</v>
      </c>
      <c r="J549">
        <f>_xlfn.XLOOKUP(I549,'Wk no''s'!D:D,'Wk no''s'!C:C,FALSE)</f>
        <v>6</v>
      </c>
    </row>
    <row r="550" spans="1:10" x14ac:dyDescent="0.25">
      <c r="A550" t="s">
        <v>1190</v>
      </c>
      <c r="B550" t="s">
        <v>4793</v>
      </c>
      <c r="C550" t="s">
        <v>3957</v>
      </c>
      <c r="D550" s="1">
        <v>45693</v>
      </c>
      <c r="E550" s="1">
        <v>45692</v>
      </c>
      <c r="F550">
        <v>1</v>
      </c>
      <c r="G550" t="s">
        <v>4794</v>
      </c>
      <c r="H550" t="s">
        <v>2</v>
      </c>
      <c r="I550" s="11" t="str">
        <f t="shared" si="8"/>
        <v>04/02/2025</v>
      </c>
      <c r="J550">
        <f>_xlfn.XLOOKUP(I550,'Wk no''s'!D:D,'Wk no''s'!C:C,FALSE)</f>
        <v>6</v>
      </c>
    </row>
    <row r="551" spans="1:10" x14ac:dyDescent="0.25">
      <c r="A551" t="s">
        <v>1201</v>
      </c>
      <c r="B551" t="s">
        <v>4014</v>
      </c>
      <c r="C551" t="s">
        <v>4008</v>
      </c>
      <c r="D551" s="1">
        <v>45692</v>
      </c>
      <c r="E551" s="1">
        <v>45691</v>
      </c>
      <c r="F551">
        <v>1</v>
      </c>
      <c r="G551" t="s">
        <v>4795</v>
      </c>
      <c r="H551" t="s">
        <v>2</v>
      </c>
      <c r="I551" s="11" t="str">
        <f t="shared" si="8"/>
        <v>03/02/2025</v>
      </c>
      <c r="J551">
        <f>_xlfn.XLOOKUP(I551,'Wk no''s'!D:D,'Wk no''s'!C:C,FALSE)</f>
        <v>6</v>
      </c>
    </row>
    <row r="552" spans="1:10" x14ac:dyDescent="0.25">
      <c r="A552" t="s">
        <v>1226</v>
      </c>
      <c r="B552" t="s">
        <v>4796</v>
      </c>
      <c r="C552" t="s">
        <v>4008</v>
      </c>
      <c r="D552" s="1">
        <v>45694</v>
      </c>
      <c r="E552" s="1">
        <v>45692</v>
      </c>
      <c r="F552">
        <v>1</v>
      </c>
      <c r="G552" t="s">
        <v>4797</v>
      </c>
      <c r="H552" t="s">
        <v>2</v>
      </c>
      <c r="I552" s="11" t="str">
        <f t="shared" si="8"/>
        <v>04/02/2025</v>
      </c>
      <c r="J552">
        <f>_xlfn.XLOOKUP(I552,'Wk no''s'!D:D,'Wk no''s'!C:C,FALSE)</f>
        <v>6</v>
      </c>
    </row>
    <row r="553" spans="1:10" x14ac:dyDescent="0.25">
      <c r="A553" t="s">
        <v>1312</v>
      </c>
      <c r="B553" t="s">
        <v>4566</v>
      </c>
      <c r="C553" t="s">
        <v>4008</v>
      </c>
      <c r="D553" s="1">
        <v>45698</v>
      </c>
      <c r="E553" s="1">
        <v>45695</v>
      </c>
      <c r="F553">
        <v>1</v>
      </c>
      <c r="G553" t="s">
        <v>4798</v>
      </c>
      <c r="H553" t="s">
        <v>2</v>
      </c>
      <c r="I553" s="11" t="str">
        <f t="shared" si="8"/>
        <v>07/02/2025</v>
      </c>
      <c r="J553">
        <f>_xlfn.XLOOKUP(I553,'Wk no''s'!D:D,'Wk no''s'!C:C,FALSE)</f>
        <v>6</v>
      </c>
    </row>
    <row r="554" spans="1:10" x14ac:dyDescent="0.25">
      <c r="A554" t="s">
        <v>1300</v>
      </c>
      <c r="B554" t="s">
        <v>4569</v>
      </c>
      <c r="C554" t="s">
        <v>4008</v>
      </c>
      <c r="D554" s="1">
        <v>45699</v>
      </c>
      <c r="E554" s="1">
        <v>45695</v>
      </c>
      <c r="F554">
        <v>1</v>
      </c>
      <c r="G554" t="s">
        <v>4799</v>
      </c>
      <c r="H554" t="s">
        <v>2</v>
      </c>
      <c r="I554" s="11" t="str">
        <f t="shared" si="8"/>
        <v>07/02/2025</v>
      </c>
      <c r="J554">
        <f>_xlfn.XLOOKUP(I554,'Wk no''s'!D:D,'Wk no''s'!C:C,FALSE)</f>
        <v>6</v>
      </c>
    </row>
    <row r="555" spans="1:10" x14ac:dyDescent="0.25">
      <c r="A555" t="s">
        <v>1263</v>
      </c>
      <c r="B555" t="s">
        <v>4800</v>
      </c>
      <c r="C555" t="s">
        <v>4008</v>
      </c>
      <c r="D555" s="1">
        <v>45694</v>
      </c>
      <c r="E555" s="1">
        <v>45694</v>
      </c>
      <c r="F555">
        <v>1</v>
      </c>
      <c r="G555" t="s">
        <v>4801</v>
      </c>
      <c r="H555" t="s">
        <v>2</v>
      </c>
      <c r="I555" s="11" t="str">
        <f t="shared" si="8"/>
        <v>06/02/2025</v>
      </c>
      <c r="J555">
        <f>_xlfn.XLOOKUP(I555,'Wk no''s'!D:D,'Wk no''s'!C:C,FALSE)</f>
        <v>6</v>
      </c>
    </row>
    <row r="556" spans="1:10" x14ac:dyDescent="0.25">
      <c r="A556" t="s">
        <v>1286</v>
      </c>
      <c r="B556" t="s">
        <v>198</v>
      </c>
      <c r="C556" t="s">
        <v>3954</v>
      </c>
      <c r="D556" s="1">
        <v>45695</v>
      </c>
      <c r="E556" s="1">
        <v>45694</v>
      </c>
      <c r="F556">
        <v>1</v>
      </c>
      <c r="G556" t="s">
        <v>4802</v>
      </c>
      <c r="H556" t="s">
        <v>2</v>
      </c>
      <c r="I556" s="11" t="str">
        <f t="shared" si="8"/>
        <v>06/02/2025</v>
      </c>
      <c r="J556">
        <f>_xlfn.XLOOKUP(I556,'Wk no''s'!D:D,'Wk no''s'!C:C,FALSE)</f>
        <v>6</v>
      </c>
    </row>
    <row r="557" spans="1:10" x14ac:dyDescent="0.25">
      <c r="A557" t="s">
        <v>1176</v>
      </c>
      <c r="B557" t="s">
        <v>27</v>
      </c>
      <c r="C557" t="s">
        <v>3957</v>
      </c>
      <c r="D557" s="1">
        <v>45692</v>
      </c>
      <c r="E557" s="1">
        <v>45692</v>
      </c>
      <c r="F557">
        <v>1</v>
      </c>
      <c r="G557" t="s">
        <v>4803</v>
      </c>
      <c r="H557" t="s">
        <v>2</v>
      </c>
      <c r="I557" s="11" t="str">
        <f t="shared" si="8"/>
        <v>04/02/2025</v>
      </c>
      <c r="J557">
        <f>_xlfn.XLOOKUP(I557,'Wk no''s'!D:D,'Wk no''s'!C:C,FALSE)</f>
        <v>6</v>
      </c>
    </row>
    <row r="558" spans="1:10" x14ac:dyDescent="0.25">
      <c r="A558" t="s">
        <v>1234</v>
      </c>
      <c r="B558" t="s">
        <v>4804</v>
      </c>
      <c r="C558" t="s">
        <v>4008</v>
      </c>
      <c r="D558" s="1">
        <v>45694</v>
      </c>
      <c r="E558" s="1">
        <v>45693</v>
      </c>
      <c r="F558">
        <v>1</v>
      </c>
      <c r="G558" t="s">
        <v>4805</v>
      </c>
      <c r="H558" t="s">
        <v>2</v>
      </c>
      <c r="I558" s="11" t="str">
        <f t="shared" si="8"/>
        <v>05/02/2025</v>
      </c>
      <c r="J558">
        <f>_xlfn.XLOOKUP(I558,'Wk no''s'!D:D,'Wk no''s'!C:C,FALSE)</f>
        <v>6</v>
      </c>
    </row>
    <row r="559" spans="1:10" x14ac:dyDescent="0.25">
      <c r="A559" t="s">
        <v>1175</v>
      </c>
      <c r="B559" t="s">
        <v>4806</v>
      </c>
      <c r="C559" t="s">
        <v>3957</v>
      </c>
      <c r="D559" s="1">
        <v>45692</v>
      </c>
      <c r="E559" s="1">
        <v>45691</v>
      </c>
      <c r="F559">
        <v>1</v>
      </c>
      <c r="G559" t="s">
        <v>4807</v>
      </c>
      <c r="H559" t="s">
        <v>2</v>
      </c>
      <c r="I559" s="11" t="str">
        <f t="shared" si="8"/>
        <v>03/02/2025</v>
      </c>
      <c r="J559">
        <f>_xlfn.XLOOKUP(I559,'Wk no''s'!D:D,'Wk no''s'!C:C,FALSE)</f>
        <v>6</v>
      </c>
    </row>
    <row r="560" spans="1:10" x14ac:dyDescent="0.25">
      <c r="A560" t="s">
        <v>1276</v>
      </c>
      <c r="B560" t="s">
        <v>187</v>
      </c>
      <c r="C560" t="s">
        <v>3954</v>
      </c>
      <c r="D560" s="1">
        <v>45699</v>
      </c>
      <c r="E560" s="1">
        <v>45695</v>
      </c>
      <c r="F560">
        <v>1</v>
      </c>
      <c r="G560" t="s">
        <v>4808</v>
      </c>
      <c r="H560" t="s">
        <v>2</v>
      </c>
      <c r="I560" s="11" t="str">
        <f t="shared" si="8"/>
        <v>07/02/2025</v>
      </c>
      <c r="J560">
        <f>_xlfn.XLOOKUP(I560,'Wk no''s'!D:D,'Wk no''s'!C:C,FALSE)</f>
        <v>6</v>
      </c>
    </row>
    <row r="561" spans="1:10" x14ac:dyDescent="0.25">
      <c r="A561" t="s">
        <v>1221</v>
      </c>
      <c r="B561" t="s">
        <v>69</v>
      </c>
      <c r="C561" t="s">
        <v>4008</v>
      </c>
      <c r="D561" s="1">
        <v>45694</v>
      </c>
      <c r="E561" s="1">
        <v>45693</v>
      </c>
      <c r="F561">
        <v>1</v>
      </c>
      <c r="G561" t="s">
        <v>4811</v>
      </c>
      <c r="H561" t="s">
        <v>2</v>
      </c>
      <c r="I561" s="11" t="str">
        <f t="shared" si="8"/>
        <v>05/02/2025</v>
      </c>
      <c r="J561">
        <f>_xlfn.XLOOKUP(I561,'Wk no''s'!D:D,'Wk no''s'!C:C,FALSE)</f>
        <v>6</v>
      </c>
    </row>
    <row r="562" spans="1:10" x14ac:dyDescent="0.25">
      <c r="A562" t="s">
        <v>1214</v>
      </c>
      <c r="B562" t="s">
        <v>69</v>
      </c>
      <c r="C562" t="s">
        <v>4008</v>
      </c>
      <c r="D562" s="1">
        <v>45693</v>
      </c>
      <c r="E562" s="1">
        <v>45692</v>
      </c>
      <c r="F562">
        <v>1</v>
      </c>
      <c r="G562" t="s">
        <v>4810</v>
      </c>
      <c r="H562" t="s">
        <v>2</v>
      </c>
      <c r="I562" s="11" t="str">
        <f t="shared" si="8"/>
        <v>04/02/2025</v>
      </c>
      <c r="J562">
        <f>_xlfn.XLOOKUP(I562,'Wk no''s'!D:D,'Wk no''s'!C:C,FALSE)</f>
        <v>6</v>
      </c>
    </row>
    <row r="563" spans="1:10" x14ac:dyDescent="0.25">
      <c r="A563" t="s">
        <v>1193</v>
      </c>
      <c r="B563" t="s">
        <v>69</v>
      </c>
      <c r="C563" t="s">
        <v>4008</v>
      </c>
      <c r="D563" s="1">
        <v>45692</v>
      </c>
      <c r="E563" s="1">
        <v>45691</v>
      </c>
      <c r="F563">
        <v>1</v>
      </c>
      <c r="G563" t="s">
        <v>4809</v>
      </c>
      <c r="H563" t="s">
        <v>2</v>
      </c>
      <c r="I563" s="11" t="str">
        <f t="shared" si="8"/>
        <v>03/02/2025</v>
      </c>
      <c r="J563">
        <f>_xlfn.XLOOKUP(I563,'Wk no''s'!D:D,'Wk no''s'!C:C,FALSE)</f>
        <v>6</v>
      </c>
    </row>
    <row r="564" spans="1:10" x14ac:dyDescent="0.25">
      <c r="A564" t="s">
        <v>1330</v>
      </c>
      <c r="B564" t="s">
        <v>69</v>
      </c>
      <c r="C564" t="s">
        <v>4008</v>
      </c>
      <c r="D564" s="1">
        <v>45699</v>
      </c>
      <c r="E564" s="1">
        <v>45695</v>
      </c>
      <c r="F564">
        <v>1</v>
      </c>
      <c r="G564" t="s">
        <v>4812</v>
      </c>
      <c r="H564" t="s">
        <v>2</v>
      </c>
      <c r="I564" s="11" t="str">
        <f t="shared" si="8"/>
        <v>07/02/2025</v>
      </c>
      <c r="J564">
        <f>_xlfn.XLOOKUP(I564,'Wk no''s'!D:D,'Wk no''s'!C:C,FALSE)</f>
        <v>6</v>
      </c>
    </row>
    <row r="565" spans="1:10" x14ac:dyDescent="0.25">
      <c r="A565" t="s">
        <v>1228</v>
      </c>
      <c r="B565" t="s">
        <v>4813</v>
      </c>
      <c r="C565" t="s">
        <v>4008</v>
      </c>
      <c r="D565" s="1">
        <v>45694</v>
      </c>
      <c r="E565" s="1">
        <v>45693</v>
      </c>
      <c r="F565">
        <v>1</v>
      </c>
      <c r="G565" t="s">
        <v>4814</v>
      </c>
      <c r="H565" t="s">
        <v>2</v>
      </c>
      <c r="I565" s="11" t="str">
        <f t="shared" si="8"/>
        <v>05/02/2025</v>
      </c>
      <c r="J565">
        <f>_xlfn.XLOOKUP(I565,'Wk no''s'!D:D,'Wk no''s'!C:C,FALSE)</f>
        <v>6</v>
      </c>
    </row>
    <row r="566" spans="1:10" x14ac:dyDescent="0.25">
      <c r="A566" t="s">
        <v>1327</v>
      </c>
      <c r="B566" t="s">
        <v>4815</v>
      </c>
      <c r="C566" t="s">
        <v>3954</v>
      </c>
      <c r="D566" s="1">
        <v>45699</v>
      </c>
      <c r="E566" s="1">
        <v>45695</v>
      </c>
      <c r="F566">
        <v>1</v>
      </c>
      <c r="G566" t="s">
        <v>4816</v>
      </c>
      <c r="H566" t="s">
        <v>2</v>
      </c>
      <c r="I566" s="11" t="str">
        <f t="shared" si="8"/>
        <v>07/02/2025</v>
      </c>
      <c r="J566">
        <f>_xlfn.XLOOKUP(I566,'Wk no''s'!D:D,'Wk no''s'!C:C,FALSE)</f>
        <v>6</v>
      </c>
    </row>
    <row r="567" spans="1:10" x14ac:dyDescent="0.25">
      <c r="A567" t="s">
        <v>1272</v>
      </c>
      <c r="B567" t="s">
        <v>4817</v>
      </c>
      <c r="C567" t="s">
        <v>4008</v>
      </c>
      <c r="D567" s="1">
        <v>45695</v>
      </c>
      <c r="E567" s="1">
        <v>45694</v>
      </c>
      <c r="F567">
        <v>1</v>
      </c>
      <c r="G567" t="s">
        <v>4818</v>
      </c>
      <c r="H567" t="s">
        <v>2</v>
      </c>
      <c r="I567" s="11" t="str">
        <f t="shared" si="8"/>
        <v>06/02/2025</v>
      </c>
      <c r="J567">
        <f>_xlfn.XLOOKUP(I567,'Wk no''s'!D:D,'Wk no''s'!C:C,FALSE)</f>
        <v>6</v>
      </c>
    </row>
    <row r="568" spans="1:10" x14ac:dyDescent="0.25">
      <c r="A568" t="s">
        <v>1283</v>
      </c>
      <c r="B568" t="s">
        <v>4819</v>
      </c>
      <c r="C568" t="s">
        <v>4008</v>
      </c>
      <c r="D568" s="1">
        <v>45695</v>
      </c>
      <c r="E568" s="1">
        <v>45694</v>
      </c>
      <c r="F568">
        <v>1</v>
      </c>
      <c r="G568" t="s">
        <v>4820</v>
      </c>
      <c r="H568" t="s">
        <v>2</v>
      </c>
      <c r="I568" s="11" t="str">
        <f t="shared" si="8"/>
        <v>06/02/2025</v>
      </c>
      <c r="J568">
        <f>_xlfn.XLOOKUP(I568,'Wk no''s'!D:D,'Wk no''s'!C:C,FALSE)</f>
        <v>6</v>
      </c>
    </row>
    <row r="569" spans="1:10" x14ac:dyDescent="0.25">
      <c r="A569" t="s">
        <v>1197</v>
      </c>
      <c r="B569" t="s">
        <v>4821</v>
      </c>
      <c r="C569" t="s">
        <v>4008</v>
      </c>
      <c r="D569" s="1">
        <v>45692</v>
      </c>
      <c r="E569" s="1">
        <v>45691</v>
      </c>
      <c r="F569">
        <v>1</v>
      </c>
      <c r="G569" t="s">
        <v>4822</v>
      </c>
      <c r="H569" t="s">
        <v>2</v>
      </c>
      <c r="I569" s="11" t="str">
        <f t="shared" si="8"/>
        <v>03/02/2025</v>
      </c>
      <c r="J569">
        <f>_xlfn.XLOOKUP(I569,'Wk no''s'!D:D,'Wk no''s'!C:C,FALSE)</f>
        <v>6</v>
      </c>
    </row>
    <row r="570" spans="1:10" x14ac:dyDescent="0.25">
      <c r="A570" t="s">
        <v>1200</v>
      </c>
      <c r="B570" t="s">
        <v>4823</v>
      </c>
      <c r="C570" t="s">
        <v>3957</v>
      </c>
      <c r="D570" s="1">
        <v>45694</v>
      </c>
      <c r="E570" s="1">
        <v>45692</v>
      </c>
      <c r="F570">
        <v>1</v>
      </c>
      <c r="G570" t="s">
        <v>4824</v>
      </c>
      <c r="H570" t="s">
        <v>2</v>
      </c>
      <c r="I570" s="11" t="str">
        <f t="shared" si="8"/>
        <v>04/02/2025</v>
      </c>
      <c r="J570">
        <f>_xlfn.XLOOKUP(I570,'Wk no''s'!D:D,'Wk no''s'!C:C,FALSE)</f>
        <v>6</v>
      </c>
    </row>
    <row r="571" spans="1:10" x14ac:dyDescent="0.25">
      <c r="A571" t="s">
        <v>1328</v>
      </c>
      <c r="B571" t="s">
        <v>4401</v>
      </c>
      <c r="C571" t="s">
        <v>3954</v>
      </c>
      <c r="D571" s="1">
        <v>45699</v>
      </c>
      <c r="E571" s="1">
        <v>45695</v>
      </c>
      <c r="F571">
        <v>1</v>
      </c>
      <c r="G571" t="s">
        <v>227</v>
      </c>
      <c r="H571" t="s">
        <v>2</v>
      </c>
      <c r="I571" s="11" t="str">
        <f t="shared" si="8"/>
        <v>07/02/2025</v>
      </c>
      <c r="J571">
        <f>_xlfn.XLOOKUP(I571,'Wk no''s'!D:D,'Wk no''s'!C:C,FALSE)</f>
        <v>6</v>
      </c>
    </row>
    <row r="572" spans="1:10" x14ac:dyDescent="0.25">
      <c r="A572" t="s">
        <v>1329</v>
      </c>
      <c r="B572" t="s">
        <v>4825</v>
      </c>
      <c r="C572" t="s">
        <v>3954</v>
      </c>
      <c r="D572" s="1">
        <v>45698</v>
      </c>
      <c r="E572" s="1">
        <v>45695</v>
      </c>
      <c r="F572">
        <v>1</v>
      </c>
      <c r="G572" t="s">
        <v>4827</v>
      </c>
      <c r="H572" t="s">
        <v>2</v>
      </c>
      <c r="I572" s="11" t="str">
        <f t="shared" si="8"/>
        <v>07/02/2025</v>
      </c>
      <c r="J572">
        <f>_xlfn.XLOOKUP(I572,'Wk no''s'!D:D,'Wk no''s'!C:C,FALSE)</f>
        <v>6</v>
      </c>
    </row>
    <row r="573" spans="1:10" x14ac:dyDescent="0.25">
      <c r="A573" t="s">
        <v>1282</v>
      </c>
      <c r="B573" t="s">
        <v>4825</v>
      </c>
      <c r="C573" t="s">
        <v>3954</v>
      </c>
      <c r="D573" s="1">
        <v>45695</v>
      </c>
      <c r="E573" s="1">
        <v>45694</v>
      </c>
      <c r="F573">
        <v>1</v>
      </c>
      <c r="G573" t="s">
        <v>4826</v>
      </c>
      <c r="H573" t="s">
        <v>2</v>
      </c>
      <c r="I573" s="11" t="str">
        <f t="shared" si="8"/>
        <v>06/02/2025</v>
      </c>
      <c r="J573">
        <f>_xlfn.XLOOKUP(I573,'Wk no''s'!D:D,'Wk no''s'!C:C,FALSE)</f>
        <v>6</v>
      </c>
    </row>
    <row r="574" spans="1:10" x14ac:dyDescent="0.25">
      <c r="A574" t="s">
        <v>1235</v>
      </c>
      <c r="B574" t="s">
        <v>230</v>
      </c>
      <c r="C574" t="s">
        <v>4008</v>
      </c>
      <c r="D574" s="1">
        <v>45694</v>
      </c>
      <c r="E574" s="1">
        <v>45693</v>
      </c>
      <c r="F574">
        <v>1</v>
      </c>
      <c r="G574" t="s">
        <v>4828</v>
      </c>
      <c r="H574" t="s">
        <v>2</v>
      </c>
      <c r="I574" s="11" t="str">
        <f t="shared" si="8"/>
        <v>05/02/2025</v>
      </c>
      <c r="J574">
        <f>_xlfn.XLOOKUP(I574,'Wk no''s'!D:D,'Wk no''s'!C:C,FALSE)</f>
        <v>6</v>
      </c>
    </row>
    <row r="575" spans="1:10" x14ac:dyDescent="0.25">
      <c r="A575" t="s">
        <v>1268</v>
      </c>
      <c r="B575" t="s">
        <v>4829</v>
      </c>
      <c r="C575" t="s">
        <v>4008</v>
      </c>
      <c r="D575" s="1">
        <v>45695</v>
      </c>
      <c r="E575" s="1">
        <v>45694</v>
      </c>
      <c r="F575">
        <v>1</v>
      </c>
      <c r="G575" t="s">
        <v>4830</v>
      </c>
      <c r="H575" t="s">
        <v>2</v>
      </c>
      <c r="I575" s="11" t="str">
        <f t="shared" si="8"/>
        <v>06/02/2025</v>
      </c>
      <c r="J575">
        <f>_xlfn.XLOOKUP(I575,'Wk no''s'!D:D,'Wk no''s'!C:C,FALSE)</f>
        <v>6</v>
      </c>
    </row>
    <row r="576" spans="1:10" x14ac:dyDescent="0.25">
      <c r="A576" t="s">
        <v>1217</v>
      </c>
      <c r="B576" t="s">
        <v>4831</v>
      </c>
      <c r="C576" t="s">
        <v>3957</v>
      </c>
      <c r="D576" s="1">
        <v>45694</v>
      </c>
      <c r="E576" s="1">
        <v>45693</v>
      </c>
      <c r="F576">
        <v>1</v>
      </c>
      <c r="G576" t="s">
        <v>4832</v>
      </c>
      <c r="H576" t="s">
        <v>2</v>
      </c>
      <c r="I576" s="11" t="str">
        <f t="shared" si="8"/>
        <v>05/02/2025</v>
      </c>
      <c r="J576">
        <f>_xlfn.XLOOKUP(I576,'Wk no''s'!D:D,'Wk no''s'!C:C,FALSE)</f>
        <v>6</v>
      </c>
    </row>
    <row r="577" spans="1:10" x14ac:dyDescent="0.25">
      <c r="A577" t="s">
        <v>1222</v>
      </c>
      <c r="B577" t="s">
        <v>4833</v>
      </c>
      <c r="C577" t="s">
        <v>4008</v>
      </c>
      <c r="D577" s="1">
        <v>45693</v>
      </c>
      <c r="E577" s="1">
        <v>45692</v>
      </c>
      <c r="F577">
        <v>1</v>
      </c>
      <c r="G577" t="s">
        <v>4794</v>
      </c>
      <c r="H577" t="s">
        <v>2</v>
      </c>
      <c r="I577" s="11" t="str">
        <f t="shared" si="8"/>
        <v>04/02/2025</v>
      </c>
      <c r="J577">
        <f>_xlfn.XLOOKUP(I577,'Wk no''s'!D:D,'Wk no''s'!C:C,FALSE)</f>
        <v>6</v>
      </c>
    </row>
    <row r="578" spans="1:10" x14ac:dyDescent="0.25">
      <c r="A578" t="s">
        <v>1218</v>
      </c>
      <c r="B578" t="s">
        <v>4833</v>
      </c>
      <c r="C578" t="s">
        <v>4008</v>
      </c>
      <c r="D578" s="1">
        <v>45693</v>
      </c>
      <c r="E578" s="1">
        <v>45692</v>
      </c>
      <c r="F578">
        <v>1</v>
      </c>
      <c r="G578" t="s">
        <v>4834</v>
      </c>
      <c r="H578" t="s">
        <v>2</v>
      </c>
      <c r="I578" s="11" t="str">
        <f t="shared" ref="I578:I641" si="9">LEFT(G578,10)</f>
        <v>04/02/2025</v>
      </c>
      <c r="J578">
        <f>_xlfn.XLOOKUP(I578,'Wk no''s'!D:D,'Wk no''s'!C:C,FALSE)</f>
        <v>6</v>
      </c>
    </row>
    <row r="579" spans="1:10" x14ac:dyDescent="0.25">
      <c r="A579" t="s">
        <v>1319</v>
      </c>
      <c r="B579" t="s">
        <v>7423</v>
      </c>
      <c r="C579" t="s">
        <v>3954</v>
      </c>
      <c r="D579" s="1">
        <v>45698</v>
      </c>
      <c r="E579" s="1">
        <v>45695</v>
      </c>
      <c r="F579">
        <v>1</v>
      </c>
      <c r="G579" t="s">
        <v>4835</v>
      </c>
      <c r="H579" t="s">
        <v>2</v>
      </c>
      <c r="I579" s="11" t="str">
        <f t="shared" si="9"/>
        <v>07/02/2025</v>
      </c>
      <c r="J579">
        <f>_xlfn.XLOOKUP(I579,'Wk no''s'!D:D,'Wk no''s'!C:C,FALSE)</f>
        <v>6</v>
      </c>
    </row>
    <row r="580" spans="1:10" x14ac:dyDescent="0.25">
      <c r="A580" t="s">
        <v>1224</v>
      </c>
      <c r="B580" t="s">
        <v>4836</v>
      </c>
      <c r="C580" t="s">
        <v>4008</v>
      </c>
      <c r="D580" s="1">
        <v>45693</v>
      </c>
      <c r="E580" s="1">
        <v>45692</v>
      </c>
      <c r="F580">
        <v>1</v>
      </c>
      <c r="G580" t="s">
        <v>4837</v>
      </c>
      <c r="H580" t="s">
        <v>2</v>
      </c>
      <c r="I580" s="11" t="str">
        <f t="shared" si="9"/>
        <v>04/02/2025</v>
      </c>
      <c r="J580">
        <f>_xlfn.XLOOKUP(I580,'Wk no''s'!D:D,'Wk no''s'!C:C,FALSE)</f>
        <v>6</v>
      </c>
    </row>
    <row r="581" spans="1:10" x14ac:dyDescent="0.25">
      <c r="A581" t="s">
        <v>1275</v>
      </c>
      <c r="B581" t="s">
        <v>4421</v>
      </c>
      <c r="C581" t="s">
        <v>3954</v>
      </c>
      <c r="D581" s="1">
        <v>45695</v>
      </c>
      <c r="E581" s="1">
        <v>45694</v>
      </c>
      <c r="F581">
        <v>1</v>
      </c>
      <c r="G581" t="s">
        <v>4838</v>
      </c>
      <c r="H581" t="s">
        <v>2</v>
      </c>
      <c r="I581" s="11" t="str">
        <f t="shared" si="9"/>
        <v>06/02/2025</v>
      </c>
      <c r="J581">
        <f>_xlfn.XLOOKUP(I581,'Wk no''s'!D:D,'Wk no''s'!C:C,FALSE)</f>
        <v>6</v>
      </c>
    </row>
    <row r="582" spans="1:10" x14ac:dyDescent="0.25">
      <c r="A582" t="s">
        <v>1259</v>
      </c>
      <c r="B582" t="s">
        <v>201</v>
      </c>
      <c r="C582" t="s">
        <v>4008</v>
      </c>
      <c r="D582" s="1">
        <v>45695</v>
      </c>
      <c r="E582" s="1">
        <v>45694</v>
      </c>
      <c r="F582">
        <v>1</v>
      </c>
      <c r="G582" t="s">
        <v>4839</v>
      </c>
      <c r="H582" t="s">
        <v>2</v>
      </c>
      <c r="I582" s="11" t="str">
        <f t="shared" si="9"/>
        <v>06/02/2025</v>
      </c>
      <c r="J582">
        <f>_xlfn.XLOOKUP(I582,'Wk no''s'!D:D,'Wk no''s'!C:C,FALSE)</f>
        <v>6</v>
      </c>
    </row>
    <row r="583" spans="1:10" x14ac:dyDescent="0.25">
      <c r="A583" t="s">
        <v>1188</v>
      </c>
      <c r="B583" t="s">
        <v>4840</v>
      </c>
      <c r="C583" t="s">
        <v>4008</v>
      </c>
      <c r="D583" s="1">
        <v>45693</v>
      </c>
      <c r="E583" s="1">
        <v>45692</v>
      </c>
      <c r="F583">
        <v>1</v>
      </c>
      <c r="G583" t="s">
        <v>4841</v>
      </c>
      <c r="H583" t="s">
        <v>2</v>
      </c>
      <c r="I583" s="11" t="str">
        <f t="shared" si="9"/>
        <v>04/02/2025</v>
      </c>
      <c r="J583">
        <f>_xlfn.XLOOKUP(I583,'Wk no''s'!D:D,'Wk no''s'!C:C,FALSE)</f>
        <v>6</v>
      </c>
    </row>
    <row r="584" spans="1:10" x14ac:dyDescent="0.25">
      <c r="A584" t="s">
        <v>1240</v>
      </c>
      <c r="B584" t="s">
        <v>4842</v>
      </c>
      <c r="C584" t="s">
        <v>4008</v>
      </c>
      <c r="D584" s="1">
        <v>45693</v>
      </c>
      <c r="E584" s="1">
        <v>45693</v>
      </c>
      <c r="F584">
        <v>1</v>
      </c>
      <c r="G584" t="s">
        <v>4843</v>
      </c>
      <c r="H584" t="s">
        <v>2</v>
      </c>
      <c r="I584" s="11" t="str">
        <f t="shared" si="9"/>
        <v>05/02/2025</v>
      </c>
      <c r="J584">
        <f>_xlfn.XLOOKUP(I584,'Wk no''s'!D:D,'Wk no''s'!C:C,FALSE)</f>
        <v>6</v>
      </c>
    </row>
    <row r="585" spans="1:10" x14ac:dyDescent="0.25">
      <c r="A585" t="s">
        <v>1170</v>
      </c>
      <c r="B585" t="s">
        <v>4611</v>
      </c>
      <c r="C585" t="s">
        <v>4008</v>
      </c>
      <c r="D585" s="1">
        <v>45693</v>
      </c>
      <c r="E585" s="1">
        <v>45692</v>
      </c>
      <c r="F585">
        <v>1</v>
      </c>
      <c r="G585" t="s">
        <v>4844</v>
      </c>
      <c r="H585" t="s">
        <v>2</v>
      </c>
      <c r="I585" s="11" t="str">
        <f t="shared" si="9"/>
        <v>04/02/2025</v>
      </c>
      <c r="J585">
        <f>_xlfn.XLOOKUP(I585,'Wk no''s'!D:D,'Wk no''s'!C:C,FALSE)</f>
        <v>6</v>
      </c>
    </row>
    <row r="586" spans="1:10" x14ac:dyDescent="0.25">
      <c r="A586" t="s">
        <v>1242</v>
      </c>
      <c r="B586" t="s">
        <v>4618</v>
      </c>
      <c r="C586" t="s">
        <v>4008</v>
      </c>
      <c r="D586" s="1">
        <v>45694</v>
      </c>
      <c r="E586" s="1">
        <v>45693</v>
      </c>
      <c r="F586">
        <v>1</v>
      </c>
      <c r="G586" t="s">
        <v>4845</v>
      </c>
      <c r="H586" t="s">
        <v>2</v>
      </c>
      <c r="I586" s="11" t="str">
        <f t="shared" si="9"/>
        <v>05/02/2025</v>
      </c>
      <c r="J586">
        <f>_xlfn.XLOOKUP(I586,'Wk no''s'!D:D,'Wk no''s'!C:C,FALSE)</f>
        <v>6</v>
      </c>
    </row>
    <row r="587" spans="1:10" x14ac:dyDescent="0.25">
      <c r="A587" t="s">
        <v>1270</v>
      </c>
      <c r="B587" t="s">
        <v>4846</v>
      </c>
      <c r="C587" t="s">
        <v>3957</v>
      </c>
      <c r="D587" s="1">
        <v>45695</v>
      </c>
      <c r="E587" s="1">
        <v>45694</v>
      </c>
      <c r="F587">
        <v>1</v>
      </c>
      <c r="G587" t="s">
        <v>4847</v>
      </c>
      <c r="H587" t="s">
        <v>2</v>
      </c>
      <c r="I587" s="11" t="str">
        <f t="shared" si="9"/>
        <v>06/02/2025</v>
      </c>
      <c r="J587">
        <f>_xlfn.XLOOKUP(I587,'Wk no''s'!D:D,'Wk no''s'!C:C,FALSE)</f>
        <v>6</v>
      </c>
    </row>
    <row r="588" spans="1:10" x14ac:dyDescent="0.25">
      <c r="A588" t="s">
        <v>1174</v>
      </c>
      <c r="B588" t="s">
        <v>4848</v>
      </c>
      <c r="C588" t="s">
        <v>4008</v>
      </c>
      <c r="D588" s="1">
        <v>45692</v>
      </c>
      <c r="E588" s="1">
        <v>45691</v>
      </c>
      <c r="F588">
        <v>1</v>
      </c>
      <c r="G588" t="s">
        <v>4849</v>
      </c>
      <c r="H588" t="s">
        <v>2</v>
      </c>
      <c r="I588" s="11" t="str">
        <f t="shared" si="9"/>
        <v>03/02/2025</v>
      </c>
      <c r="J588">
        <f>_xlfn.XLOOKUP(I588,'Wk no''s'!D:D,'Wk no''s'!C:C,FALSE)</f>
        <v>6</v>
      </c>
    </row>
    <row r="589" spans="1:10" x14ac:dyDescent="0.25">
      <c r="A589" t="s">
        <v>1179</v>
      </c>
      <c r="B589" t="s">
        <v>4850</v>
      </c>
      <c r="C589" t="s">
        <v>3957</v>
      </c>
      <c r="D589" s="1">
        <v>45698</v>
      </c>
      <c r="E589" s="1">
        <v>45692</v>
      </c>
      <c r="F589">
        <v>1</v>
      </c>
      <c r="G589" t="s">
        <v>4851</v>
      </c>
      <c r="H589" t="s">
        <v>2</v>
      </c>
      <c r="I589" s="11" t="str">
        <f t="shared" si="9"/>
        <v>04/02/2025</v>
      </c>
      <c r="J589">
        <f>_xlfn.XLOOKUP(I589,'Wk no''s'!D:D,'Wk no''s'!C:C,FALSE)</f>
        <v>6</v>
      </c>
    </row>
    <row r="590" spans="1:10" x14ac:dyDescent="0.25">
      <c r="A590" t="s">
        <v>1292</v>
      </c>
      <c r="B590" t="s">
        <v>4852</v>
      </c>
      <c r="C590" t="s">
        <v>3954</v>
      </c>
      <c r="D590" s="1">
        <v>45695</v>
      </c>
      <c r="E590" s="1">
        <v>45694</v>
      </c>
      <c r="F590">
        <v>1</v>
      </c>
      <c r="G590" t="s">
        <v>4853</v>
      </c>
      <c r="H590" t="s">
        <v>2</v>
      </c>
      <c r="I590" s="11" t="str">
        <f t="shared" si="9"/>
        <v>06/02/2025</v>
      </c>
      <c r="J590">
        <f>_xlfn.XLOOKUP(I590,'Wk no''s'!D:D,'Wk no''s'!C:C,FALSE)</f>
        <v>6</v>
      </c>
    </row>
    <row r="591" spans="1:10" x14ac:dyDescent="0.25">
      <c r="A591" t="s">
        <v>1262</v>
      </c>
      <c r="B591" t="s">
        <v>4854</v>
      </c>
      <c r="C591" t="s">
        <v>4008</v>
      </c>
      <c r="D591" s="1">
        <v>45694</v>
      </c>
      <c r="E591" s="1">
        <v>45694</v>
      </c>
      <c r="F591">
        <v>1</v>
      </c>
      <c r="G591" t="s">
        <v>4855</v>
      </c>
      <c r="H591" t="s">
        <v>2</v>
      </c>
      <c r="I591" s="11" t="str">
        <f t="shared" si="9"/>
        <v>06/02/2025</v>
      </c>
      <c r="J591">
        <f>_xlfn.XLOOKUP(I591,'Wk no''s'!D:D,'Wk no''s'!C:C,FALSE)</f>
        <v>6</v>
      </c>
    </row>
    <row r="592" spans="1:10" x14ac:dyDescent="0.25">
      <c r="A592" t="s">
        <v>1277</v>
      </c>
      <c r="B592" t="s">
        <v>4854</v>
      </c>
      <c r="C592" t="s">
        <v>4008</v>
      </c>
      <c r="D592" s="1">
        <v>45695</v>
      </c>
      <c r="E592" s="1">
        <v>45694</v>
      </c>
      <c r="F592">
        <v>1</v>
      </c>
      <c r="G592" t="s">
        <v>4856</v>
      </c>
      <c r="H592" t="s">
        <v>2</v>
      </c>
      <c r="I592" s="11" t="str">
        <f t="shared" si="9"/>
        <v>06/02/2025</v>
      </c>
      <c r="J592">
        <f>_xlfn.XLOOKUP(I592,'Wk no''s'!D:D,'Wk no''s'!C:C,FALSE)</f>
        <v>6</v>
      </c>
    </row>
    <row r="593" spans="1:10" x14ac:dyDescent="0.25">
      <c r="A593" t="s">
        <v>1313</v>
      </c>
      <c r="B593" t="s">
        <v>4857</v>
      </c>
      <c r="C593" t="s">
        <v>3957</v>
      </c>
      <c r="D593" s="1">
        <v>45699</v>
      </c>
      <c r="E593" s="1">
        <v>45695</v>
      </c>
      <c r="F593">
        <v>1</v>
      </c>
      <c r="G593" t="s">
        <v>4858</v>
      </c>
      <c r="H593" t="s">
        <v>2</v>
      </c>
      <c r="I593" s="11" t="str">
        <f t="shared" si="9"/>
        <v>07/02/2025</v>
      </c>
      <c r="J593">
        <f>_xlfn.XLOOKUP(I593,'Wk no''s'!D:D,'Wk no''s'!C:C,FALSE)</f>
        <v>6</v>
      </c>
    </row>
    <row r="594" spans="1:10" x14ac:dyDescent="0.25">
      <c r="A594" t="s">
        <v>1239</v>
      </c>
      <c r="B594" t="s">
        <v>4648</v>
      </c>
      <c r="C594" t="s">
        <v>3954</v>
      </c>
      <c r="D594" s="1">
        <v>45693</v>
      </c>
      <c r="E594" s="1">
        <v>45694</v>
      </c>
      <c r="F594">
        <v>0</v>
      </c>
      <c r="G594" t="s">
        <v>4859</v>
      </c>
      <c r="H594" t="s">
        <v>2</v>
      </c>
      <c r="I594" s="11" t="str">
        <f t="shared" si="9"/>
        <v>06/02/2025</v>
      </c>
      <c r="J594">
        <f>_xlfn.XLOOKUP(I594,'Wk no''s'!D:D,'Wk no''s'!C:C,FALSE)</f>
        <v>6</v>
      </c>
    </row>
    <row r="595" spans="1:10" x14ac:dyDescent="0.25">
      <c r="A595" t="s">
        <v>1189</v>
      </c>
      <c r="B595" t="s">
        <v>4860</v>
      </c>
      <c r="C595" t="s">
        <v>4008</v>
      </c>
      <c r="D595" s="1">
        <v>45693</v>
      </c>
      <c r="E595" s="1">
        <v>45691</v>
      </c>
      <c r="F595">
        <v>1</v>
      </c>
      <c r="G595" t="s">
        <v>4861</v>
      </c>
      <c r="H595" t="s">
        <v>2</v>
      </c>
      <c r="I595" s="11" t="str">
        <f t="shared" si="9"/>
        <v>03/02/2025</v>
      </c>
      <c r="J595">
        <f>_xlfn.XLOOKUP(I595,'Wk no''s'!D:D,'Wk no''s'!C:C,FALSE)</f>
        <v>6</v>
      </c>
    </row>
    <row r="596" spans="1:10" x14ac:dyDescent="0.25">
      <c r="A596" t="s">
        <v>1250</v>
      </c>
      <c r="B596" t="s">
        <v>4862</v>
      </c>
      <c r="C596" t="s">
        <v>4008</v>
      </c>
      <c r="D596" s="1">
        <v>45694</v>
      </c>
      <c r="E596" s="1">
        <v>45693</v>
      </c>
      <c r="F596">
        <v>1</v>
      </c>
      <c r="G596" t="s">
        <v>4863</v>
      </c>
      <c r="H596" t="s">
        <v>2</v>
      </c>
      <c r="I596" s="11" t="str">
        <f t="shared" si="9"/>
        <v>05/02/2025</v>
      </c>
      <c r="J596">
        <f>_xlfn.XLOOKUP(I596,'Wk no''s'!D:D,'Wk no''s'!C:C,FALSE)</f>
        <v>6</v>
      </c>
    </row>
    <row r="597" spans="1:10" x14ac:dyDescent="0.25">
      <c r="A597" t="s">
        <v>1172</v>
      </c>
      <c r="B597" t="s">
        <v>220</v>
      </c>
      <c r="C597" t="s">
        <v>4008</v>
      </c>
      <c r="D597" s="1">
        <v>45692</v>
      </c>
      <c r="E597" s="1">
        <v>45691</v>
      </c>
      <c r="F597">
        <v>1</v>
      </c>
      <c r="G597" t="s">
        <v>4864</v>
      </c>
      <c r="H597" t="s">
        <v>2</v>
      </c>
      <c r="I597" s="11" t="str">
        <f t="shared" si="9"/>
        <v>03/02/2025</v>
      </c>
      <c r="J597">
        <f>_xlfn.XLOOKUP(I597,'Wk no''s'!D:D,'Wk no''s'!C:C,FALSE)</f>
        <v>6</v>
      </c>
    </row>
    <row r="598" spans="1:10" x14ac:dyDescent="0.25">
      <c r="A598" t="s">
        <v>1177</v>
      </c>
      <c r="B598" t="s">
        <v>4865</v>
      </c>
      <c r="C598" t="s">
        <v>3957</v>
      </c>
      <c r="D598" s="1">
        <v>45692</v>
      </c>
      <c r="E598" s="1">
        <v>45691</v>
      </c>
      <c r="F598">
        <v>1</v>
      </c>
      <c r="G598" t="s">
        <v>4866</v>
      </c>
      <c r="H598" t="s">
        <v>2</v>
      </c>
      <c r="I598" s="11" t="str">
        <f t="shared" si="9"/>
        <v>03/02/2025</v>
      </c>
      <c r="J598">
        <f>_xlfn.XLOOKUP(I598,'Wk no''s'!D:D,'Wk no''s'!C:C,FALSE)</f>
        <v>6</v>
      </c>
    </row>
    <row r="599" spans="1:10" x14ac:dyDescent="0.25">
      <c r="A599" t="s">
        <v>1249</v>
      </c>
      <c r="B599" t="s">
        <v>4867</v>
      </c>
      <c r="C599" t="s">
        <v>3957</v>
      </c>
      <c r="D599" s="1">
        <v>45694</v>
      </c>
      <c r="E599" s="1">
        <v>45694</v>
      </c>
      <c r="F599">
        <v>1</v>
      </c>
      <c r="G599" t="s">
        <v>4868</v>
      </c>
      <c r="H599" t="s">
        <v>2</v>
      </c>
      <c r="I599" s="11" t="str">
        <f t="shared" si="9"/>
        <v>06/02/2025</v>
      </c>
      <c r="J599">
        <f>_xlfn.XLOOKUP(I599,'Wk no''s'!D:D,'Wk no''s'!C:C,FALSE)</f>
        <v>6</v>
      </c>
    </row>
    <row r="600" spans="1:10" x14ac:dyDescent="0.25">
      <c r="A600" t="s">
        <v>1326</v>
      </c>
      <c r="B600" t="s">
        <v>4260</v>
      </c>
      <c r="C600" t="s">
        <v>3954</v>
      </c>
      <c r="D600" s="1">
        <v>45698</v>
      </c>
      <c r="E600" s="1">
        <v>45695</v>
      </c>
      <c r="F600">
        <v>1</v>
      </c>
      <c r="G600" t="s">
        <v>4700</v>
      </c>
      <c r="H600" t="s">
        <v>2</v>
      </c>
      <c r="I600" s="11" t="str">
        <f t="shared" si="9"/>
        <v>07/02/2025</v>
      </c>
      <c r="J600">
        <f>_xlfn.XLOOKUP(I600,'Wk no''s'!D:D,'Wk no''s'!C:C,FALSE)</f>
        <v>6</v>
      </c>
    </row>
    <row r="601" spans="1:10" x14ac:dyDescent="0.25">
      <c r="A601" t="s">
        <v>1305</v>
      </c>
      <c r="B601" t="s">
        <v>4869</v>
      </c>
      <c r="C601" t="s">
        <v>3954</v>
      </c>
      <c r="D601" s="1">
        <v>45698</v>
      </c>
      <c r="E601" s="1">
        <v>45695</v>
      </c>
      <c r="F601">
        <v>1</v>
      </c>
      <c r="G601" t="s">
        <v>4870</v>
      </c>
      <c r="H601" t="s">
        <v>2</v>
      </c>
      <c r="I601" s="11" t="str">
        <f t="shared" si="9"/>
        <v>07/02/2025</v>
      </c>
      <c r="J601">
        <f>_xlfn.XLOOKUP(I601,'Wk no''s'!D:D,'Wk no''s'!C:C,FALSE)</f>
        <v>6</v>
      </c>
    </row>
    <row r="602" spans="1:10" x14ac:dyDescent="0.25">
      <c r="A602" t="s">
        <v>1255</v>
      </c>
      <c r="B602" t="s">
        <v>4068</v>
      </c>
      <c r="C602" t="s">
        <v>4008</v>
      </c>
      <c r="D602" s="1">
        <v>45695</v>
      </c>
      <c r="E602" s="1">
        <v>45693</v>
      </c>
      <c r="F602">
        <v>1</v>
      </c>
      <c r="G602" t="s">
        <v>4871</v>
      </c>
      <c r="H602" t="s">
        <v>2</v>
      </c>
      <c r="I602" s="11" t="str">
        <f t="shared" si="9"/>
        <v>05/02/2025</v>
      </c>
      <c r="J602">
        <f>_xlfn.XLOOKUP(I602,'Wk no''s'!D:D,'Wk no''s'!C:C,FALSE)</f>
        <v>6</v>
      </c>
    </row>
    <row r="603" spans="1:10" x14ac:dyDescent="0.25">
      <c r="A603" t="s">
        <v>1199</v>
      </c>
      <c r="B603" t="s">
        <v>4265</v>
      </c>
      <c r="C603" t="s">
        <v>4008</v>
      </c>
      <c r="D603" s="1">
        <v>45692</v>
      </c>
      <c r="E603" s="1">
        <v>45691</v>
      </c>
      <c r="F603">
        <v>1</v>
      </c>
      <c r="G603" t="s">
        <v>4872</v>
      </c>
      <c r="H603" t="s">
        <v>2</v>
      </c>
      <c r="I603" s="11" t="str">
        <f t="shared" si="9"/>
        <v>03/02/2025</v>
      </c>
      <c r="J603">
        <f>_xlfn.XLOOKUP(I603,'Wk no''s'!D:D,'Wk no''s'!C:C,FALSE)</f>
        <v>6</v>
      </c>
    </row>
    <row r="604" spans="1:10" x14ac:dyDescent="0.25">
      <c r="A604" t="s">
        <v>1195</v>
      </c>
      <c r="B604" t="s">
        <v>4071</v>
      </c>
      <c r="C604" t="s">
        <v>4008</v>
      </c>
      <c r="D604" s="1">
        <v>45693</v>
      </c>
      <c r="E604" s="1">
        <v>45691</v>
      </c>
      <c r="F604">
        <v>1</v>
      </c>
      <c r="G604" t="s">
        <v>4873</v>
      </c>
      <c r="H604" t="s">
        <v>2</v>
      </c>
      <c r="I604" s="11" t="str">
        <f t="shared" si="9"/>
        <v>03/02/2025</v>
      </c>
      <c r="J604">
        <f>_xlfn.XLOOKUP(I604,'Wk no''s'!D:D,'Wk no''s'!C:C,FALSE)</f>
        <v>6</v>
      </c>
    </row>
    <row r="605" spans="1:10" x14ac:dyDescent="0.25">
      <c r="A605" t="s">
        <v>1192</v>
      </c>
      <c r="B605" t="s">
        <v>4274</v>
      </c>
      <c r="C605" t="s">
        <v>3957</v>
      </c>
      <c r="D605" s="1">
        <v>45692</v>
      </c>
      <c r="E605" s="1">
        <v>45691</v>
      </c>
      <c r="F605">
        <v>1</v>
      </c>
      <c r="G605" t="s">
        <v>4874</v>
      </c>
      <c r="H605" t="s">
        <v>2</v>
      </c>
      <c r="I605" s="11" t="str">
        <f t="shared" si="9"/>
        <v>03/02/2025</v>
      </c>
      <c r="J605">
        <f>_xlfn.XLOOKUP(I605,'Wk no''s'!D:D,'Wk no''s'!C:C,FALSE)</f>
        <v>6</v>
      </c>
    </row>
    <row r="606" spans="1:10" x14ac:dyDescent="0.25">
      <c r="A606" t="s">
        <v>1273</v>
      </c>
      <c r="B606" t="s">
        <v>12625</v>
      </c>
      <c r="C606" t="s">
        <v>4008</v>
      </c>
      <c r="D606" s="1">
        <v>45695</v>
      </c>
      <c r="E606" s="1">
        <v>45694</v>
      </c>
      <c r="F606">
        <v>1</v>
      </c>
      <c r="G606" t="s">
        <v>4875</v>
      </c>
      <c r="H606" t="s">
        <v>2</v>
      </c>
      <c r="I606" s="11" t="str">
        <f t="shared" si="9"/>
        <v>06/02/2025</v>
      </c>
      <c r="J606">
        <f>_xlfn.XLOOKUP(I606,'Wk no''s'!D:D,'Wk no''s'!C:C,FALSE)</f>
        <v>6</v>
      </c>
    </row>
    <row r="607" spans="1:10" x14ac:dyDescent="0.25">
      <c r="A607" t="s">
        <v>1230</v>
      </c>
      <c r="B607" t="s">
        <v>55</v>
      </c>
      <c r="C607" t="s">
        <v>3957</v>
      </c>
      <c r="D607" s="1">
        <v>45694</v>
      </c>
      <c r="E607" s="1">
        <v>45695</v>
      </c>
      <c r="F607">
        <v>0</v>
      </c>
      <c r="G607" t="s">
        <v>4876</v>
      </c>
      <c r="H607" t="s">
        <v>2</v>
      </c>
      <c r="I607" s="11" t="str">
        <f t="shared" si="9"/>
        <v>07/02/2025</v>
      </c>
      <c r="J607">
        <f>_xlfn.XLOOKUP(I607,'Wk no''s'!D:D,'Wk no''s'!C:C,FALSE)</f>
        <v>6</v>
      </c>
    </row>
    <row r="608" spans="1:10" x14ac:dyDescent="0.25">
      <c r="A608" t="s">
        <v>1233</v>
      </c>
      <c r="B608" t="s">
        <v>4877</v>
      </c>
      <c r="C608" t="s">
        <v>3957</v>
      </c>
      <c r="D608" s="1">
        <v>45693</v>
      </c>
      <c r="E608" s="1">
        <v>45694</v>
      </c>
      <c r="F608">
        <v>0</v>
      </c>
      <c r="G608" t="s">
        <v>4878</v>
      </c>
      <c r="H608" t="s">
        <v>2</v>
      </c>
      <c r="I608" s="11" t="str">
        <f t="shared" si="9"/>
        <v>06/02/2025</v>
      </c>
      <c r="J608">
        <f>_xlfn.XLOOKUP(I608,'Wk no''s'!D:D,'Wk no''s'!C:C,FALSE)</f>
        <v>6</v>
      </c>
    </row>
    <row r="609" spans="1:10" x14ac:dyDescent="0.25">
      <c r="A609" t="s">
        <v>1266</v>
      </c>
      <c r="B609" t="s">
        <v>4879</v>
      </c>
      <c r="C609" t="s">
        <v>4008</v>
      </c>
      <c r="D609" s="1">
        <v>45698</v>
      </c>
      <c r="E609" s="1">
        <v>45694</v>
      </c>
      <c r="F609">
        <v>1</v>
      </c>
      <c r="G609" t="s">
        <v>4880</v>
      </c>
      <c r="H609" t="s">
        <v>2</v>
      </c>
      <c r="I609" s="11" t="str">
        <f t="shared" si="9"/>
        <v>06/02/2025</v>
      </c>
      <c r="J609">
        <f>_xlfn.XLOOKUP(I609,'Wk no''s'!D:D,'Wk no''s'!C:C,FALSE)</f>
        <v>6</v>
      </c>
    </row>
    <row r="610" spans="1:10" x14ac:dyDescent="0.25">
      <c r="A610" t="s">
        <v>1184</v>
      </c>
      <c r="B610" t="s">
        <v>4284</v>
      </c>
      <c r="C610" t="s">
        <v>3957</v>
      </c>
      <c r="D610" s="1">
        <v>45692</v>
      </c>
      <c r="E610" s="1">
        <v>45691</v>
      </c>
      <c r="F610">
        <v>1</v>
      </c>
      <c r="G610" t="s">
        <v>4881</v>
      </c>
      <c r="H610" t="s">
        <v>2</v>
      </c>
      <c r="I610" s="11" t="str">
        <f t="shared" si="9"/>
        <v>03/02/2025</v>
      </c>
      <c r="J610">
        <f>_xlfn.XLOOKUP(I610,'Wk no''s'!D:D,'Wk no''s'!C:C,FALSE)</f>
        <v>6</v>
      </c>
    </row>
    <row r="611" spans="1:10" x14ac:dyDescent="0.25">
      <c r="A611" t="s">
        <v>1182</v>
      </c>
      <c r="B611" t="s">
        <v>4882</v>
      </c>
      <c r="C611" t="s">
        <v>4008</v>
      </c>
      <c r="D611" s="1">
        <v>45694</v>
      </c>
      <c r="E611" s="1">
        <v>45691</v>
      </c>
      <c r="F611">
        <v>1</v>
      </c>
      <c r="G611" t="s">
        <v>4883</v>
      </c>
      <c r="H611" t="s">
        <v>2</v>
      </c>
      <c r="I611" s="11" t="str">
        <f t="shared" si="9"/>
        <v>03/02/2025</v>
      </c>
      <c r="J611">
        <f>_xlfn.XLOOKUP(I611,'Wk no''s'!D:D,'Wk no''s'!C:C,FALSE)</f>
        <v>6</v>
      </c>
    </row>
    <row r="612" spans="1:10" x14ac:dyDescent="0.25">
      <c r="A612" t="s">
        <v>1169</v>
      </c>
      <c r="B612" t="s">
        <v>23</v>
      </c>
      <c r="C612" t="s">
        <v>3954</v>
      </c>
      <c r="D612" s="1">
        <v>45677</v>
      </c>
      <c r="E612" s="1">
        <v>45691</v>
      </c>
      <c r="F612">
        <v>0</v>
      </c>
      <c r="G612" t="s">
        <v>4884</v>
      </c>
      <c r="H612" t="s">
        <v>2</v>
      </c>
      <c r="I612" s="11" t="str">
        <f t="shared" si="9"/>
        <v>03/02/2025</v>
      </c>
      <c r="J612">
        <f>_xlfn.XLOOKUP(I612,'Wk no''s'!D:D,'Wk no''s'!C:C,FALSE)</f>
        <v>6</v>
      </c>
    </row>
    <row r="613" spans="1:10" x14ac:dyDescent="0.25">
      <c r="A613" t="s">
        <v>1237</v>
      </c>
      <c r="B613" t="s">
        <v>4289</v>
      </c>
      <c r="C613" t="s">
        <v>4008</v>
      </c>
      <c r="D613" s="1">
        <v>45693</v>
      </c>
      <c r="E613" s="1">
        <v>45693</v>
      </c>
      <c r="F613">
        <v>1</v>
      </c>
      <c r="G613" t="s">
        <v>4886</v>
      </c>
      <c r="H613" t="s">
        <v>2</v>
      </c>
      <c r="I613" s="11" t="str">
        <f t="shared" si="9"/>
        <v>05/02/2025</v>
      </c>
      <c r="J613">
        <f>_xlfn.XLOOKUP(I613,'Wk no''s'!D:D,'Wk no''s'!C:C,FALSE)</f>
        <v>6</v>
      </c>
    </row>
    <row r="614" spans="1:10" x14ac:dyDescent="0.25">
      <c r="A614" t="s">
        <v>1203</v>
      </c>
      <c r="B614" t="s">
        <v>4289</v>
      </c>
      <c r="C614" t="s">
        <v>4008</v>
      </c>
      <c r="D614" s="1">
        <v>45692</v>
      </c>
      <c r="E614" s="1">
        <v>45691</v>
      </c>
      <c r="F614">
        <v>1</v>
      </c>
      <c r="G614" t="s">
        <v>4885</v>
      </c>
      <c r="H614" t="s">
        <v>2</v>
      </c>
      <c r="I614" s="11" t="str">
        <f t="shared" si="9"/>
        <v>03/02/2025</v>
      </c>
      <c r="J614">
        <f>_xlfn.XLOOKUP(I614,'Wk no''s'!D:D,'Wk no''s'!C:C,FALSE)</f>
        <v>6</v>
      </c>
    </row>
    <row r="615" spans="1:10" x14ac:dyDescent="0.25">
      <c r="A615" t="s">
        <v>1253</v>
      </c>
      <c r="B615" t="s">
        <v>4887</v>
      </c>
      <c r="C615" t="s">
        <v>4008</v>
      </c>
      <c r="D615" s="1">
        <v>45695</v>
      </c>
      <c r="E615" s="1">
        <v>45693</v>
      </c>
      <c r="F615">
        <v>1</v>
      </c>
      <c r="G615" t="s">
        <v>4888</v>
      </c>
      <c r="H615" t="s">
        <v>2</v>
      </c>
      <c r="I615" s="11" t="str">
        <f t="shared" si="9"/>
        <v>05/02/2025</v>
      </c>
      <c r="J615">
        <f>_xlfn.XLOOKUP(I615,'Wk no''s'!D:D,'Wk no''s'!C:C,FALSE)</f>
        <v>6</v>
      </c>
    </row>
    <row r="616" spans="1:10" x14ac:dyDescent="0.25">
      <c r="A616" t="s">
        <v>1248</v>
      </c>
      <c r="B616" t="s">
        <v>4889</v>
      </c>
      <c r="C616" t="s">
        <v>3957</v>
      </c>
      <c r="D616" s="1">
        <v>45694</v>
      </c>
      <c r="E616" s="1">
        <v>45694</v>
      </c>
      <c r="F616">
        <v>1</v>
      </c>
      <c r="G616" t="s">
        <v>4890</v>
      </c>
      <c r="H616" t="s">
        <v>2</v>
      </c>
      <c r="I616" s="11" t="str">
        <f t="shared" si="9"/>
        <v>06/02/2025</v>
      </c>
      <c r="J616">
        <f>_xlfn.XLOOKUP(I616,'Wk no''s'!D:D,'Wk no''s'!C:C,FALSE)</f>
        <v>6</v>
      </c>
    </row>
    <row r="617" spans="1:10" x14ac:dyDescent="0.25">
      <c r="A617" t="s">
        <v>1171</v>
      </c>
      <c r="B617" t="s">
        <v>4891</v>
      </c>
      <c r="C617" t="s">
        <v>3957</v>
      </c>
      <c r="D617" s="1">
        <v>45692</v>
      </c>
      <c r="E617" s="1">
        <v>45695</v>
      </c>
      <c r="F617">
        <v>0</v>
      </c>
      <c r="G617" t="s">
        <v>4892</v>
      </c>
      <c r="H617" t="s">
        <v>2</v>
      </c>
      <c r="I617" s="11" t="str">
        <f t="shared" si="9"/>
        <v>07/02/2025</v>
      </c>
      <c r="J617">
        <f>_xlfn.XLOOKUP(I617,'Wk no''s'!D:D,'Wk no''s'!C:C,FALSE)</f>
        <v>6</v>
      </c>
    </row>
    <row r="618" spans="1:10" x14ac:dyDescent="0.25">
      <c r="A618" t="s">
        <v>1306</v>
      </c>
      <c r="B618" t="s">
        <v>4891</v>
      </c>
      <c r="C618" t="s">
        <v>4008</v>
      </c>
      <c r="D618" s="1">
        <v>45698</v>
      </c>
      <c r="E618" s="1">
        <v>45695</v>
      </c>
      <c r="F618">
        <v>1</v>
      </c>
      <c r="G618" t="s">
        <v>4893</v>
      </c>
      <c r="H618" t="s">
        <v>2</v>
      </c>
      <c r="I618" s="11" t="str">
        <f t="shared" si="9"/>
        <v>07/02/2025</v>
      </c>
      <c r="J618">
        <f>_xlfn.XLOOKUP(I618,'Wk no''s'!D:D,'Wk no''s'!C:C,FALSE)</f>
        <v>6</v>
      </c>
    </row>
    <row r="619" spans="1:10" x14ac:dyDescent="0.25">
      <c r="A619" t="s">
        <v>1335</v>
      </c>
      <c r="B619" t="s">
        <v>97</v>
      </c>
      <c r="C619" t="s">
        <v>4458</v>
      </c>
      <c r="D619" s="1">
        <v>45700</v>
      </c>
      <c r="E619" s="1">
        <v>45693</v>
      </c>
      <c r="F619">
        <v>1</v>
      </c>
      <c r="G619" t="s">
        <v>4871</v>
      </c>
      <c r="H619" t="s">
        <v>11</v>
      </c>
      <c r="I619" s="11" t="str">
        <f t="shared" si="9"/>
        <v>05/02/2025</v>
      </c>
      <c r="J619">
        <f>_xlfn.XLOOKUP(I619,'Wk no''s'!D:D,'Wk no''s'!C:C,FALSE)</f>
        <v>6</v>
      </c>
    </row>
    <row r="620" spans="1:10" x14ac:dyDescent="0.25">
      <c r="A620" t="s">
        <v>1336</v>
      </c>
      <c r="B620" t="s">
        <v>38</v>
      </c>
      <c r="C620" t="s">
        <v>4095</v>
      </c>
      <c r="D620" s="1">
        <v>45700</v>
      </c>
      <c r="E620" s="1">
        <v>45693</v>
      </c>
      <c r="F620">
        <v>1</v>
      </c>
      <c r="G620" t="s">
        <v>4894</v>
      </c>
      <c r="H620" t="s">
        <v>11</v>
      </c>
      <c r="I620" s="11" t="str">
        <f t="shared" si="9"/>
        <v>05/02/2025</v>
      </c>
      <c r="J620">
        <f>_xlfn.XLOOKUP(I620,'Wk no''s'!D:D,'Wk no''s'!C:C,FALSE)</f>
        <v>6</v>
      </c>
    </row>
    <row r="621" spans="1:10" x14ac:dyDescent="0.25">
      <c r="A621" t="s">
        <v>1333</v>
      </c>
      <c r="B621" t="s">
        <v>61</v>
      </c>
      <c r="C621" t="s">
        <v>4089</v>
      </c>
      <c r="D621" s="1">
        <v>45693</v>
      </c>
      <c r="E621" s="1">
        <v>45693</v>
      </c>
      <c r="F621">
        <v>1</v>
      </c>
      <c r="G621" t="s">
        <v>4895</v>
      </c>
      <c r="H621" t="s">
        <v>11</v>
      </c>
      <c r="I621" s="11" t="str">
        <f t="shared" si="9"/>
        <v>05/02/2025</v>
      </c>
      <c r="J621">
        <f>_xlfn.XLOOKUP(I621,'Wk no''s'!D:D,'Wk no''s'!C:C,FALSE)</f>
        <v>6</v>
      </c>
    </row>
    <row r="622" spans="1:10" x14ac:dyDescent="0.25">
      <c r="A622" t="s">
        <v>1334</v>
      </c>
      <c r="B622" t="s">
        <v>4896</v>
      </c>
      <c r="C622" t="s">
        <v>4089</v>
      </c>
      <c r="D622" s="1">
        <v>45698</v>
      </c>
      <c r="E622" s="1">
        <v>45693</v>
      </c>
      <c r="F622">
        <v>1</v>
      </c>
      <c r="G622" t="s">
        <v>4897</v>
      </c>
      <c r="H622" t="s">
        <v>11</v>
      </c>
      <c r="I622" s="11" t="str">
        <f t="shared" si="9"/>
        <v>05/02/2025</v>
      </c>
      <c r="J622">
        <f>_xlfn.XLOOKUP(I622,'Wk no''s'!D:D,'Wk no''s'!C:C,FALSE)</f>
        <v>6</v>
      </c>
    </row>
    <row r="623" spans="1:10" x14ac:dyDescent="0.25">
      <c r="A623" t="s">
        <v>1337</v>
      </c>
      <c r="B623" t="s">
        <v>65</v>
      </c>
      <c r="C623" t="s">
        <v>3939</v>
      </c>
      <c r="D623" s="1">
        <v>45700</v>
      </c>
      <c r="E623" s="1">
        <v>45700</v>
      </c>
      <c r="F623">
        <v>1</v>
      </c>
      <c r="G623" t="s">
        <v>4898</v>
      </c>
      <c r="H623" t="s">
        <v>1</v>
      </c>
      <c r="I623" s="11" t="str">
        <f t="shared" si="9"/>
        <v>12/02/2025</v>
      </c>
      <c r="J623">
        <f>_xlfn.XLOOKUP(I623,'Wk no''s'!D:D,'Wk no''s'!C:C,FALSE)</f>
        <v>7</v>
      </c>
    </row>
    <row r="624" spans="1:10" x14ac:dyDescent="0.25">
      <c r="A624" t="s">
        <v>1338</v>
      </c>
      <c r="B624" t="s">
        <v>58</v>
      </c>
      <c r="C624" t="s">
        <v>3933</v>
      </c>
      <c r="D624" s="1">
        <v>45698</v>
      </c>
      <c r="E624" s="1">
        <v>45699</v>
      </c>
      <c r="F624">
        <v>0</v>
      </c>
      <c r="G624" t="s">
        <v>4899</v>
      </c>
      <c r="H624" t="s">
        <v>8</v>
      </c>
      <c r="I624" s="11" t="str">
        <f t="shared" si="9"/>
        <v>11/02/2025</v>
      </c>
      <c r="J624">
        <f>_xlfn.XLOOKUP(I624,'Wk no''s'!D:D,'Wk no''s'!C:C,FALSE)</f>
        <v>7</v>
      </c>
    </row>
    <row r="625" spans="1:10" x14ac:dyDescent="0.25">
      <c r="A625" t="s">
        <v>1343</v>
      </c>
      <c r="B625" t="s">
        <v>136</v>
      </c>
      <c r="C625" t="s">
        <v>3933</v>
      </c>
      <c r="D625" s="1">
        <v>45705</v>
      </c>
      <c r="E625" s="1">
        <v>45702</v>
      </c>
      <c r="F625">
        <v>1</v>
      </c>
      <c r="G625" t="s">
        <v>4900</v>
      </c>
      <c r="H625" t="s">
        <v>8</v>
      </c>
      <c r="I625" s="11" t="str">
        <f t="shared" si="9"/>
        <v>14/02/2025</v>
      </c>
      <c r="J625">
        <f>_xlfn.XLOOKUP(I625,'Wk no''s'!D:D,'Wk no''s'!C:C,FALSE)</f>
        <v>7</v>
      </c>
    </row>
    <row r="626" spans="1:10" x14ac:dyDescent="0.25">
      <c r="A626" t="s">
        <v>1342</v>
      </c>
      <c r="B626" t="s">
        <v>4901</v>
      </c>
      <c r="C626" t="s">
        <v>3933</v>
      </c>
      <c r="D626" s="1">
        <v>45702</v>
      </c>
      <c r="E626" s="1">
        <v>45702</v>
      </c>
      <c r="F626">
        <v>1</v>
      </c>
      <c r="G626" t="s">
        <v>4902</v>
      </c>
      <c r="H626" t="s">
        <v>8</v>
      </c>
      <c r="I626" s="11" t="str">
        <f t="shared" si="9"/>
        <v>14/02/2025</v>
      </c>
      <c r="J626">
        <f>_xlfn.XLOOKUP(I626,'Wk no''s'!D:D,'Wk no''s'!C:C,FALSE)</f>
        <v>7</v>
      </c>
    </row>
    <row r="627" spans="1:10" x14ac:dyDescent="0.25">
      <c r="A627" t="s">
        <v>1339</v>
      </c>
      <c r="B627" t="s">
        <v>4903</v>
      </c>
      <c r="C627" t="s">
        <v>3944</v>
      </c>
      <c r="D627" s="1">
        <v>45695</v>
      </c>
      <c r="E627" s="1">
        <v>45700</v>
      </c>
      <c r="F627">
        <v>0</v>
      </c>
      <c r="G627" t="s">
        <v>4904</v>
      </c>
      <c r="H627" t="s">
        <v>8</v>
      </c>
      <c r="I627" s="11" t="str">
        <f t="shared" si="9"/>
        <v>12/02/2025</v>
      </c>
      <c r="J627">
        <f>_xlfn.XLOOKUP(I627,'Wk no''s'!D:D,'Wk no''s'!C:C,FALSE)</f>
        <v>7</v>
      </c>
    </row>
    <row r="628" spans="1:10" x14ac:dyDescent="0.25">
      <c r="A628" t="s">
        <v>1341</v>
      </c>
      <c r="B628" t="s">
        <v>124</v>
      </c>
      <c r="C628" t="s">
        <v>4095</v>
      </c>
      <c r="D628" s="1">
        <v>45707</v>
      </c>
      <c r="E628" s="1">
        <v>45702</v>
      </c>
      <c r="F628">
        <v>1</v>
      </c>
      <c r="G628" t="s">
        <v>4905</v>
      </c>
      <c r="H628" t="s">
        <v>8</v>
      </c>
      <c r="I628" s="11" t="str">
        <f t="shared" si="9"/>
        <v>14/02/2025</v>
      </c>
      <c r="J628">
        <f>_xlfn.XLOOKUP(I628,'Wk no''s'!D:D,'Wk no''s'!C:C,FALSE)</f>
        <v>7</v>
      </c>
    </row>
    <row r="629" spans="1:10" x14ac:dyDescent="0.25">
      <c r="A629" t="s">
        <v>1340</v>
      </c>
      <c r="B629" t="s">
        <v>4906</v>
      </c>
      <c r="C629" t="s">
        <v>3944</v>
      </c>
      <c r="D629" s="1">
        <v>45702</v>
      </c>
      <c r="E629" s="1">
        <v>45701</v>
      </c>
      <c r="F629">
        <v>1</v>
      </c>
      <c r="G629" t="s">
        <v>4907</v>
      </c>
      <c r="H629" t="s">
        <v>8</v>
      </c>
      <c r="I629" s="11" t="str">
        <f t="shared" si="9"/>
        <v>13/02/2025</v>
      </c>
      <c r="J629">
        <f>_xlfn.XLOOKUP(I629,'Wk no''s'!D:D,'Wk no''s'!C:C,FALSE)</f>
        <v>7</v>
      </c>
    </row>
    <row r="630" spans="1:10" x14ac:dyDescent="0.25">
      <c r="A630" t="s">
        <v>1355</v>
      </c>
      <c r="B630" t="s">
        <v>4908</v>
      </c>
      <c r="C630" t="s">
        <v>4101</v>
      </c>
      <c r="D630" s="1">
        <v>45705</v>
      </c>
      <c r="E630" s="1">
        <v>45702</v>
      </c>
      <c r="F630">
        <v>1</v>
      </c>
      <c r="G630" t="s">
        <v>4910</v>
      </c>
      <c r="H630" t="s">
        <v>192</v>
      </c>
      <c r="I630" s="11" t="str">
        <f t="shared" si="9"/>
        <v>14/02/2025</v>
      </c>
      <c r="J630">
        <f>_xlfn.XLOOKUP(I630,'Wk no''s'!D:D,'Wk no''s'!C:C,FALSE)</f>
        <v>7</v>
      </c>
    </row>
    <row r="631" spans="1:10" x14ac:dyDescent="0.25">
      <c r="A631" t="s">
        <v>1353</v>
      </c>
      <c r="B631" t="s">
        <v>4908</v>
      </c>
      <c r="C631" t="s">
        <v>4101</v>
      </c>
      <c r="D631" s="1">
        <v>45701</v>
      </c>
      <c r="E631" s="1">
        <v>45700</v>
      </c>
      <c r="F631">
        <v>1</v>
      </c>
      <c r="G631" t="s">
        <v>4909</v>
      </c>
      <c r="H631" t="s">
        <v>192</v>
      </c>
      <c r="I631" s="11" t="str">
        <f t="shared" si="9"/>
        <v>12/02/2025</v>
      </c>
      <c r="J631">
        <f>_xlfn.XLOOKUP(I631,'Wk no''s'!D:D,'Wk no''s'!C:C,FALSE)</f>
        <v>7</v>
      </c>
    </row>
    <row r="632" spans="1:10" x14ac:dyDescent="0.25">
      <c r="A632" t="s">
        <v>1347</v>
      </c>
      <c r="B632" t="s">
        <v>4911</v>
      </c>
      <c r="C632" t="s">
        <v>4101</v>
      </c>
      <c r="D632" s="1">
        <v>45700</v>
      </c>
      <c r="E632" s="1">
        <v>45700</v>
      </c>
      <c r="F632">
        <v>1</v>
      </c>
      <c r="G632" t="s">
        <v>4912</v>
      </c>
      <c r="H632" t="s">
        <v>192</v>
      </c>
      <c r="I632" s="11" t="str">
        <f t="shared" si="9"/>
        <v>12/02/2025</v>
      </c>
      <c r="J632">
        <f>_xlfn.XLOOKUP(I632,'Wk no''s'!D:D,'Wk no''s'!C:C,FALSE)</f>
        <v>7</v>
      </c>
    </row>
    <row r="633" spans="1:10" x14ac:dyDescent="0.25">
      <c r="A633" t="s">
        <v>1361</v>
      </c>
      <c r="B633" t="s">
        <v>4913</v>
      </c>
      <c r="C633" t="s">
        <v>3933</v>
      </c>
      <c r="D633" s="1">
        <v>45694</v>
      </c>
      <c r="E633" s="1">
        <v>45701</v>
      </c>
      <c r="F633">
        <v>0</v>
      </c>
      <c r="G633" t="s">
        <v>4914</v>
      </c>
      <c r="H633" t="s">
        <v>184</v>
      </c>
      <c r="I633" s="11" t="str">
        <f t="shared" si="9"/>
        <v>13/02/2025</v>
      </c>
      <c r="J633">
        <f>_xlfn.XLOOKUP(I633,'Wk no''s'!D:D,'Wk no''s'!C:C,FALSE)</f>
        <v>7</v>
      </c>
    </row>
    <row r="634" spans="1:10" x14ac:dyDescent="0.25">
      <c r="A634" t="s">
        <v>1363</v>
      </c>
      <c r="B634" t="s">
        <v>4483</v>
      </c>
      <c r="C634" t="s">
        <v>3944</v>
      </c>
      <c r="D634" s="1">
        <v>45701</v>
      </c>
      <c r="E634" s="1">
        <v>45699</v>
      </c>
      <c r="F634">
        <v>1</v>
      </c>
      <c r="G634" t="s">
        <v>4915</v>
      </c>
      <c r="H634" t="s">
        <v>184</v>
      </c>
      <c r="I634" s="11" t="str">
        <f t="shared" si="9"/>
        <v>11/02/2025</v>
      </c>
      <c r="J634">
        <f>_xlfn.XLOOKUP(I634,'Wk no''s'!D:D,'Wk no''s'!C:C,FALSE)</f>
        <v>7</v>
      </c>
    </row>
    <row r="635" spans="1:10" x14ac:dyDescent="0.25">
      <c r="A635" t="s">
        <v>1359</v>
      </c>
      <c r="B635" t="s">
        <v>4119</v>
      </c>
      <c r="C635" t="s">
        <v>3933</v>
      </c>
      <c r="D635" s="1">
        <v>45700</v>
      </c>
      <c r="E635" s="1">
        <v>45698</v>
      </c>
      <c r="F635">
        <v>1</v>
      </c>
      <c r="G635" t="s">
        <v>4916</v>
      </c>
      <c r="H635" t="s">
        <v>184</v>
      </c>
      <c r="I635" s="11" t="str">
        <f t="shared" si="9"/>
        <v>10/02/2025</v>
      </c>
      <c r="J635">
        <f>_xlfn.XLOOKUP(I635,'Wk no''s'!D:D,'Wk no''s'!C:C,FALSE)</f>
        <v>7</v>
      </c>
    </row>
    <row r="636" spans="1:10" x14ac:dyDescent="0.25">
      <c r="A636" t="s">
        <v>1365</v>
      </c>
      <c r="B636" t="s">
        <v>236</v>
      </c>
      <c r="C636" t="s">
        <v>3933</v>
      </c>
      <c r="D636" s="1">
        <v>45705</v>
      </c>
      <c r="E636" s="1">
        <v>45702</v>
      </c>
      <c r="F636">
        <v>1</v>
      </c>
      <c r="G636" t="s">
        <v>4917</v>
      </c>
      <c r="H636" t="s">
        <v>184</v>
      </c>
      <c r="I636" s="11" t="str">
        <f t="shared" si="9"/>
        <v>14/02/2025</v>
      </c>
      <c r="J636">
        <f>_xlfn.XLOOKUP(I636,'Wk no''s'!D:D,'Wk no''s'!C:C,FALSE)</f>
        <v>7</v>
      </c>
    </row>
    <row r="637" spans="1:10" x14ac:dyDescent="0.25">
      <c r="A637" t="s">
        <v>1364</v>
      </c>
      <c r="B637" t="s">
        <v>191</v>
      </c>
      <c r="C637" t="s">
        <v>3933</v>
      </c>
      <c r="D637" s="1">
        <v>45702</v>
      </c>
      <c r="E637" s="1">
        <v>45699</v>
      </c>
      <c r="F637">
        <v>1</v>
      </c>
      <c r="G637" t="s">
        <v>4918</v>
      </c>
      <c r="H637" t="s">
        <v>184</v>
      </c>
      <c r="I637" s="11" t="str">
        <f t="shared" si="9"/>
        <v>11/02/2025</v>
      </c>
      <c r="J637">
        <f>_xlfn.XLOOKUP(I637,'Wk no''s'!D:D,'Wk no''s'!C:C,FALSE)</f>
        <v>7</v>
      </c>
    </row>
    <row r="638" spans="1:10" x14ac:dyDescent="0.25">
      <c r="A638" t="s">
        <v>1362</v>
      </c>
      <c r="B638" t="s">
        <v>4919</v>
      </c>
      <c r="C638" t="s">
        <v>3933</v>
      </c>
      <c r="D638" s="1">
        <v>45695</v>
      </c>
      <c r="E638" s="1">
        <v>45700</v>
      </c>
      <c r="F638">
        <v>0</v>
      </c>
      <c r="G638" t="s">
        <v>4920</v>
      </c>
      <c r="H638" t="s">
        <v>184</v>
      </c>
      <c r="I638" s="11" t="str">
        <f t="shared" si="9"/>
        <v>12/02/2025</v>
      </c>
      <c r="J638">
        <f>_xlfn.XLOOKUP(I638,'Wk no''s'!D:D,'Wk no''s'!C:C,FALSE)</f>
        <v>7</v>
      </c>
    </row>
    <row r="639" spans="1:10" x14ac:dyDescent="0.25">
      <c r="A639" t="s">
        <v>1360</v>
      </c>
      <c r="B639" t="s">
        <v>4921</v>
      </c>
      <c r="C639" t="s">
        <v>4458</v>
      </c>
      <c r="D639" s="1">
        <v>45695</v>
      </c>
      <c r="E639" s="1">
        <v>45699</v>
      </c>
      <c r="F639">
        <v>0</v>
      </c>
      <c r="G639" t="s">
        <v>4922</v>
      </c>
      <c r="H639" t="s">
        <v>184</v>
      </c>
      <c r="I639" s="11" t="str">
        <f t="shared" si="9"/>
        <v>11/02/2025</v>
      </c>
      <c r="J639">
        <f>_xlfn.XLOOKUP(I639,'Wk no''s'!D:D,'Wk no''s'!C:C,FALSE)</f>
        <v>7</v>
      </c>
    </row>
    <row r="640" spans="1:10" x14ac:dyDescent="0.25">
      <c r="A640" t="s">
        <v>1368</v>
      </c>
      <c r="B640" t="s">
        <v>4923</v>
      </c>
      <c r="C640" t="s">
        <v>3944</v>
      </c>
      <c r="D640" s="1">
        <v>45699</v>
      </c>
      <c r="E640" s="1">
        <v>45701</v>
      </c>
      <c r="F640">
        <v>0</v>
      </c>
      <c r="G640" t="s">
        <v>4924</v>
      </c>
      <c r="H640" t="s">
        <v>15</v>
      </c>
      <c r="I640" s="11" t="str">
        <f t="shared" si="9"/>
        <v>13/02/2025</v>
      </c>
      <c r="J640">
        <f>_xlfn.XLOOKUP(I640,'Wk no''s'!D:D,'Wk no''s'!C:C,FALSE)</f>
        <v>7</v>
      </c>
    </row>
    <row r="641" spans="1:10" x14ac:dyDescent="0.25">
      <c r="A641" t="s">
        <v>1366</v>
      </c>
      <c r="B641" t="s">
        <v>4925</v>
      </c>
      <c r="C641" t="s">
        <v>3944</v>
      </c>
      <c r="D641" s="1">
        <v>45695</v>
      </c>
      <c r="E641" s="1">
        <v>45700</v>
      </c>
      <c r="F641">
        <v>0</v>
      </c>
      <c r="G641" t="s">
        <v>4926</v>
      </c>
      <c r="H641" t="s">
        <v>15</v>
      </c>
      <c r="I641" s="11" t="str">
        <f t="shared" si="9"/>
        <v>12/02/2025</v>
      </c>
      <c r="J641">
        <f>_xlfn.XLOOKUP(I641,'Wk no''s'!D:D,'Wk no''s'!C:C,FALSE)</f>
        <v>7</v>
      </c>
    </row>
    <row r="642" spans="1:10" x14ac:dyDescent="0.25">
      <c r="A642" t="s">
        <v>1371</v>
      </c>
      <c r="B642" t="s">
        <v>4927</v>
      </c>
      <c r="C642" t="s">
        <v>3933</v>
      </c>
      <c r="D642" s="1">
        <v>45699</v>
      </c>
      <c r="E642" s="1">
        <v>45698</v>
      </c>
      <c r="F642">
        <v>1</v>
      </c>
      <c r="G642" t="s">
        <v>4928</v>
      </c>
      <c r="H642" t="s">
        <v>15</v>
      </c>
      <c r="I642" s="11" t="str">
        <f t="shared" ref="I642:I705" si="10">LEFT(G642,10)</f>
        <v>10/02/2025</v>
      </c>
      <c r="J642">
        <f>_xlfn.XLOOKUP(I642,'Wk no''s'!D:D,'Wk no''s'!C:C,FALSE)</f>
        <v>7</v>
      </c>
    </row>
    <row r="643" spans="1:10" x14ac:dyDescent="0.25">
      <c r="A643" t="s">
        <v>1370</v>
      </c>
      <c r="B643" t="s">
        <v>4929</v>
      </c>
      <c r="C643" t="s">
        <v>3939</v>
      </c>
      <c r="D643" s="1">
        <v>45699</v>
      </c>
      <c r="E643" s="1">
        <v>45700</v>
      </c>
      <c r="F643">
        <v>0</v>
      </c>
      <c r="G643" t="s">
        <v>4930</v>
      </c>
      <c r="H643" t="s">
        <v>15</v>
      </c>
      <c r="I643" s="11" t="str">
        <f t="shared" si="10"/>
        <v>12/02/2025</v>
      </c>
      <c r="J643">
        <f>_xlfn.XLOOKUP(I643,'Wk no''s'!D:D,'Wk no''s'!C:C,FALSE)</f>
        <v>7</v>
      </c>
    </row>
    <row r="644" spans="1:10" x14ac:dyDescent="0.25">
      <c r="A644" t="s">
        <v>1372</v>
      </c>
      <c r="B644" t="s">
        <v>4931</v>
      </c>
      <c r="C644" t="s">
        <v>3939</v>
      </c>
      <c r="D644" s="1">
        <v>45702</v>
      </c>
      <c r="E644" s="1">
        <v>45700</v>
      </c>
      <c r="F644">
        <v>1</v>
      </c>
      <c r="G644" t="s">
        <v>4932</v>
      </c>
      <c r="H644" t="s">
        <v>15</v>
      </c>
      <c r="I644" s="11" t="str">
        <f t="shared" si="10"/>
        <v>12/02/2025</v>
      </c>
      <c r="J644">
        <f>_xlfn.XLOOKUP(I644,'Wk no''s'!D:D,'Wk no''s'!C:C,FALSE)</f>
        <v>7</v>
      </c>
    </row>
    <row r="645" spans="1:10" x14ac:dyDescent="0.25">
      <c r="A645" t="s">
        <v>1367</v>
      </c>
      <c r="B645" t="s">
        <v>100</v>
      </c>
      <c r="C645" t="s">
        <v>3939</v>
      </c>
      <c r="D645" s="1">
        <v>45698</v>
      </c>
      <c r="E645" s="1">
        <v>45698</v>
      </c>
      <c r="F645">
        <v>1</v>
      </c>
      <c r="G645" t="s">
        <v>4933</v>
      </c>
      <c r="H645" t="s">
        <v>15</v>
      </c>
      <c r="I645" s="11" t="str">
        <f t="shared" si="10"/>
        <v>10/02/2025</v>
      </c>
      <c r="J645">
        <f>_xlfn.XLOOKUP(I645,'Wk no''s'!D:D,'Wk no''s'!C:C,FALSE)</f>
        <v>7</v>
      </c>
    </row>
    <row r="646" spans="1:10" x14ac:dyDescent="0.25">
      <c r="A646" t="s">
        <v>1369</v>
      </c>
      <c r="B646" t="s">
        <v>4743</v>
      </c>
      <c r="C646" t="s">
        <v>3933</v>
      </c>
      <c r="D646" s="1">
        <v>45702</v>
      </c>
      <c r="E646" s="1">
        <v>45701</v>
      </c>
      <c r="F646">
        <v>1</v>
      </c>
      <c r="G646" t="s">
        <v>4934</v>
      </c>
      <c r="H646" t="s">
        <v>15</v>
      </c>
      <c r="I646" s="11" t="str">
        <f t="shared" si="10"/>
        <v>13/02/2025</v>
      </c>
      <c r="J646">
        <f>_xlfn.XLOOKUP(I646,'Wk no''s'!D:D,'Wk no''s'!C:C,FALSE)</f>
        <v>7</v>
      </c>
    </row>
    <row r="647" spans="1:10" x14ac:dyDescent="0.25">
      <c r="A647" t="s">
        <v>1397</v>
      </c>
      <c r="B647" t="s">
        <v>4935</v>
      </c>
      <c r="C647" t="s">
        <v>4008</v>
      </c>
      <c r="D647" s="1">
        <v>45699</v>
      </c>
      <c r="E647" s="1">
        <v>45698</v>
      </c>
      <c r="F647">
        <v>1</v>
      </c>
      <c r="G647" t="s">
        <v>4936</v>
      </c>
      <c r="H647" t="s">
        <v>2</v>
      </c>
      <c r="I647" s="11" t="str">
        <f t="shared" si="10"/>
        <v>10/02/2025</v>
      </c>
      <c r="J647">
        <f>_xlfn.XLOOKUP(I647,'Wk no''s'!D:D,'Wk no''s'!C:C,FALSE)</f>
        <v>7</v>
      </c>
    </row>
    <row r="648" spans="1:10" x14ac:dyDescent="0.25">
      <c r="A648" t="s">
        <v>1388</v>
      </c>
      <c r="B648" t="s">
        <v>4937</v>
      </c>
      <c r="C648" t="s">
        <v>4008</v>
      </c>
      <c r="D648" s="1">
        <v>45700</v>
      </c>
      <c r="E648" s="1">
        <v>45698</v>
      </c>
      <c r="F648">
        <v>1</v>
      </c>
      <c r="G648" t="s">
        <v>4938</v>
      </c>
      <c r="H648" t="s">
        <v>2</v>
      </c>
      <c r="I648" s="11" t="str">
        <f t="shared" si="10"/>
        <v>10/02/2025</v>
      </c>
      <c r="J648">
        <f>_xlfn.XLOOKUP(I648,'Wk no''s'!D:D,'Wk no''s'!C:C,FALSE)</f>
        <v>7</v>
      </c>
    </row>
    <row r="649" spans="1:10" x14ac:dyDescent="0.25">
      <c r="A649" t="s">
        <v>1438</v>
      </c>
      <c r="B649" t="s">
        <v>4939</v>
      </c>
      <c r="C649" t="s">
        <v>4008</v>
      </c>
      <c r="D649" s="1">
        <v>45700</v>
      </c>
      <c r="E649" s="1">
        <v>45699</v>
      </c>
      <c r="F649">
        <v>1</v>
      </c>
      <c r="G649" t="s">
        <v>4940</v>
      </c>
      <c r="H649" t="s">
        <v>2</v>
      </c>
      <c r="I649" s="11" t="str">
        <f t="shared" si="10"/>
        <v>11/02/2025</v>
      </c>
      <c r="J649">
        <f>_xlfn.XLOOKUP(I649,'Wk no''s'!D:D,'Wk no''s'!C:C,FALSE)</f>
        <v>7</v>
      </c>
    </row>
    <row r="650" spans="1:10" x14ac:dyDescent="0.25">
      <c r="A650" t="s">
        <v>1457</v>
      </c>
      <c r="B650" t="s">
        <v>4941</v>
      </c>
      <c r="C650" t="s">
        <v>4008</v>
      </c>
      <c r="D650" s="1">
        <v>45700</v>
      </c>
      <c r="E650" s="1">
        <v>45700</v>
      </c>
      <c r="F650">
        <v>1</v>
      </c>
      <c r="G650" t="s">
        <v>4942</v>
      </c>
      <c r="H650" t="s">
        <v>2</v>
      </c>
      <c r="I650" s="11" t="str">
        <f t="shared" si="10"/>
        <v>12/02/2025</v>
      </c>
      <c r="J650">
        <f>_xlfn.XLOOKUP(I650,'Wk no''s'!D:D,'Wk no''s'!C:C,FALSE)</f>
        <v>7</v>
      </c>
    </row>
    <row r="651" spans="1:10" x14ac:dyDescent="0.25">
      <c r="A651" t="s">
        <v>1478</v>
      </c>
      <c r="B651" t="s">
        <v>4513</v>
      </c>
      <c r="C651" t="s">
        <v>3957</v>
      </c>
      <c r="D651" s="1">
        <v>45702</v>
      </c>
      <c r="E651" s="1">
        <v>45700</v>
      </c>
      <c r="F651">
        <v>1</v>
      </c>
      <c r="G651" t="s">
        <v>4944</v>
      </c>
      <c r="H651" t="s">
        <v>2</v>
      </c>
      <c r="I651" s="11" t="str">
        <f t="shared" si="10"/>
        <v>12/02/2025</v>
      </c>
      <c r="J651">
        <f>_xlfn.XLOOKUP(I651,'Wk no''s'!D:D,'Wk no''s'!C:C,FALSE)</f>
        <v>7</v>
      </c>
    </row>
    <row r="652" spans="1:10" x14ac:dyDescent="0.25">
      <c r="A652" t="s">
        <v>1392</v>
      </c>
      <c r="B652" t="s">
        <v>4513</v>
      </c>
      <c r="C652" t="s">
        <v>3957</v>
      </c>
      <c r="D652" s="1">
        <v>45700</v>
      </c>
      <c r="E652" s="1">
        <v>45699</v>
      </c>
      <c r="F652">
        <v>1</v>
      </c>
      <c r="G652" t="s">
        <v>4943</v>
      </c>
      <c r="H652" t="s">
        <v>2</v>
      </c>
      <c r="I652" s="11" t="str">
        <f t="shared" si="10"/>
        <v>11/02/2025</v>
      </c>
      <c r="J652">
        <f>_xlfn.XLOOKUP(I652,'Wk no''s'!D:D,'Wk no''s'!C:C,FALSE)</f>
        <v>7</v>
      </c>
    </row>
    <row r="653" spans="1:10" x14ac:dyDescent="0.25">
      <c r="A653" t="s">
        <v>1404</v>
      </c>
      <c r="B653" t="s">
        <v>4749</v>
      </c>
      <c r="C653" t="s">
        <v>4008</v>
      </c>
      <c r="D653" s="1">
        <v>45699</v>
      </c>
      <c r="E653" s="1">
        <v>45698</v>
      </c>
      <c r="F653">
        <v>1</v>
      </c>
      <c r="G653" t="s">
        <v>4945</v>
      </c>
      <c r="H653" t="s">
        <v>2</v>
      </c>
      <c r="I653" s="11" t="str">
        <f t="shared" si="10"/>
        <v>10/02/2025</v>
      </c>
      <c r="J653">
        <f>_xlfn.XLOOKUP(I653,'Wk no''s'!D:D,'Wk no''s'!C:C,FALSE)</f>
        <v>7</v>
      </c>
    </row>
    <row r="654" spans="1:10" x14ac:dyDescent="0.25">
      <c r="A654" t="s">
        <v>1379</v>
      </c>
      <c r="B654" t="s">
        <v>4751</v>
      </c>
      <c r="C654" t="s">
        <v>3954</v>
      </c>
      <c r="D654" s="1">
        <v>45699</v>
      </c>
      <c r="E654" s="1">
        <v>45698</v>
      </c>
      <c r="F654">
        <v>1</v>
      </c>
      <c r="G654" t="s">
        <v>4946</v>
      </c>
      <c r="H654" t="s">
        <v>2</v>
      </c>
      <c r="I654" s="11" t="str">
        <f t="shared" si="10"/>
        <v>10/02/2025</v>
      </c>
      <c r="J654">
        <f>_xlfn.XLOOKUP(I654,'Wk no''s'!D:D,'Wk no''s'!C:C,FALSE)</f>
        <v>7</v>
      </c>
    </row>
    <row r="655" spans="1:10" x14ac:dyDescent="0.25">
      <c r="A655" t="s">
        <v>1380</v>
      </c>
      <c r="B655" t="s">
        <v>70</v>
      </c>
      <c r="C655" t="s">
        <v>3954</v>
      </c>
      <c r="D655" s="1">
        <v>45699</v>
      </c>
      <c r="E655" s="1">
        <v>45698</v>
      </c>
      <c r="F655">
        <v>1</v>
      </c>
      <c r="G655" t="s">
        <v>4947</v>
      </c>
      <c r="H655" t="s">
        <v>2</v>
      </c>
      <c r="I655" s="11" t="str">
        <f t="shared" si="10"/>
        <v>10/02/2025</v>
      </c>
      <c r="J655">
        <f>_xlfn.XLOOKUP(I655,'Wk no''s'!D:D,'Wk no''s'!C:C,FALSE)</f>
        <v>7</v>
      </c>
    </row>
    <row r="656" spans="1:10" x14ac:dyDescent="0.25">
      <c r="A656" t="s">
        <v>1506</v>
      </c>
      <c r="B656" t="s">
        <v>4948</v>
      </c>
      <c r="C656" t="s">
        <v>3954</v>
      </c>
      <c r="D656" s="1">
        <v>45702</v>
      </c>
      <c r="E656" s="1">
        <v>45702</v>
      </c>
      <c r="F656">
        <v>1</v>
      </c>
      <c r="G656" t="s">
        <v>4949</v>
      </c>
      <c r="H656" t="s">
        <v>2</v>
      </c>
      <c r="I656" s="11" t="str">
        <f t="shared" si="10"/>
        <v>14/02/2025</v>
      </c>
      <c r="J656">
        <f>_xlfn.XLOOKUP(I656,'Wk no''s'!D:D,'Wk no''s'!C:C,FALSE)</f>
        <v>7</v>
      </c>
    </row>
    <row r="657" spans="1:10" x14ac:dyDescent="0.25">
      <c r="A657" t="s">
        <v>1551</v>
      </c>
      <c r="B657" t="s">
        <v>4948</v>
      </c>
      <c r="C657" t="s">
        <v>3954</v>
      </c>
      <c r="D657" s="1">
        <v>45705</v>
      </c>
      <c r="E657" s="1">
        <v>45702</v>
      </c>
      <c r="F657">
        <v>1</v>
      </c>
      <c r="G657" t="s">
        <v>4950</v>
      </c>
      <c r="H657" t="s">
        <v>2</v>
      </c>
      <c r="I657" s="11" t="str">
        <f t="shared" si="10"/>
        <v>14/02/2025</v>
      </c>
      <c r="J657">
        <f>_xlfn.XLOOKUP(I657,'Wk no''s'!D:D,'Wk no''s'!C:C,FALSE)</f>
        <v>7</v>
      </c>
    </row>
    <row r="658" spans="1:10" x14ac:dyDescent="0.25">
      <c r="A658" t="s">
        <v>1555</v>
      </c>
      <c r="B658" t="s">
        <v>89</v>
      </c>
      <c r="C658" t="s">
        <v>3954</v>
      </c>
      <c r="D658" s="1">
        <v>45707</v>
      </c>
      <c r="E658" s="1">
        <v>45702</v>
      </c>
      <c r="F658">
        <v>1</v>
      </c>
      <c r="G658" t="s">
        <v>4951</v>
      </c>
      <c r="H658" t="s">
        <v>2</v>
      </c>
      <c r="I658" s="11" t="str">
        <f t="shared" si="10"/>
        <v>14/02/2025</v>
      </c>
      <c r="J658">
        <f>_xlfn.XLOOKUP(I658,'Wk no''s'!D:D,'Wk no''s'!C:C,FALSE)</f>
        <v>7</v>
      </c>
    </row>
    <row r="659" spans="1:10" x14ac:dyDescent="0.25">
      <c r="A659" t="s">
        <v>1394</v>
      </c>
      <c r="B659" t="s">
        <v>181</v>
      </c>
      <c r="C659" t="s">
        <v>4008</v>
      </c>
      <c r="D659" s="1">
        <v>45700</v>
      </c>
      <c r="E659" s="1">
        <v>45698</v>
      </c>
      <c r="F659">
        <v>1</v>
      </c>
      <c r="G659" t="s">
        <v>4952</v>
      </c>
      <c r="H659" t="s">
        <v>2</v>
      </c>
      <c r="I659" s="11" t="str">
        <f t="shared" si="10"/>
        <v>10/02/2025</v>
      </c>
      <c r="J659">
        <f>_xlfn.XLOOKUP(I659,'Wk no''s'!D:D,'Wk no''s'!C:C,FALSE)</f>
        <v>7</v>
      </c>
    </row>
    <row r="660" spans="1:10" x14ac:dyDescent="0.25">
      <c r="A660" t="s">
        <v>1480</v>
      </c>
      <c r="B660" t="s">
        <v>4519</v>
      </c>
      <c r="C660" t="s">
        <v>3954</v>
      </c>
      <c r="D660" s="1">
        <v>45701</v>
      </c>
      <c r="E660" s="1">
        <v>45700</v>
      </c>
      <c r="F660">
        <v>1</v>
      </c>
      <c r="G660" t="s">
        <v>4953</v>
      </c>
      <c r="H660" t="s">
        <v>2</v>
      </c>
      <c r="I660" s="11" t="str">
        <f t="shared" si="10"/>
        <v>12/02/2025</v>
      </c>
      <c r="J660">
        <f>_xlfn.XLOOKUP(I660,'Wk no''s'!D:D,'Wk no''s'!C:C,FALSE)</f>
        <v>7</v>
      </c>
    </row>
    <row r="661" spans="1:10" x14ac:dyDescent="0.25">
      <c r="A661" t="s">
        <v>1445</v>
      </c>
      <c r="B661" t="s">
        <v>4954</v>
      </c>
      <c r="C661" t="s">
        <v>3957</v>
      </c>
      <c r="D661" s="1">
        <v>45700</v>
      </c>
      <c r="E661" s="1">
        <v>45700</v>
      </c>
      <c r="F661">
        <v>1</v>
      </c>
      <c r="G661" t="s">
        <v>4955</v>
      </c>
      <c r="H661" t="s">
        <v>2</v>
      </c>
      <c r="I661" s="11" t="str">
        <f t="shared" si="10"/>
        <v>12/02/2025</v>
      </c>
      <c r="J661">
        <f>_xlfn.XLOOKUP(I661,'Wk no''s'!D:D,'Wk no''s'!C:C,FALSE)</f>
        <v>7</v>
      </c>
    </row>
    <row r="662" spans="1:10" x14ac:dyDescent="0.25">
      <c r="A662" t="s">
        <v>1507</v>
      </c>
      <c r="B662" t="s">
        <v>221</v>
      </c>
      <c r="C662" t="s">
        <v>3957</v>
      </c>
      <c r="D662" s="1">
        <v>45702</v>
      </c>
      <c r="E662" s="1">
        <v>45702</v>
      </c>
      <c r="F662">
        <v>1</v>
      </c>
      <c r="G662" t="s">
        <v>4956</v>
      </c>
      <c r="H662" t="s">
        <v>2</v>
      </c>
      <c r="I662" s="11" t="str">
        <f t="shared" si="10"/>
        <v>14/02/2025</v>
      </c>
      <c r="J662">
        <f>_xlfn.XLOOKUP(I662,'Wk no''s'!D:D,'Wk no''s'!C:C,FALSE)</f>
        <v>7</v>
      </c>
    </row>
    <row r="663" spans="1:10" x14ac:dyDescent="0.25">
      <c r="A663" t="s">
        <v>1374</v>
      </c>
      <c r="B663" t="s">
        <v>4346</v>
      </c>
      <c r="C663" t="s">
        <v>3954</v>
      </c>
      <c r="D663" s="1">
        <v>45698</v>
      </c>
      <c r="E663" s="1">
        <v>45698</v>
      </c>
      <c r="F663">
        <v>1</v>
      </c>
      <c r="G663" t="s">
        <v>4957</v>
      </c>
      <c r="H663" t="s">
        <v>2</v>
      </c>
      <c r="I663" s="11" t="str">
        <f t="shared" si="10"/>
        <v>10/02/2025</v>
      </c>
      <c r="J663">
        <f>_xlfn.XLOOKUP(I663,'Wk no''s'!D:D,'Wk no''s'!C:C,FALSE)</f>
        <v>7</v>
      </c>
    </row>
    <row r="664" spans="1:10" x14ac:dyDescent="0.25">
      <c r="A664" t="s">
        <v>1518</v>
      </c>
      <c r="B664" t="s">
        <v>4762</v>
      </c>
      <c r="C664" t="s">
        <v>3954</v>
      </c>
      <c r="D664" s="1">
        <v>45706</v>
      </c>
      <c r="E664" s="1">
        <v>45701</v>
      </c>
      <c r="F664">
        <v>1</v>
      </c>
      <c r="G664" t="s">
        <v>4959</v>
      </c>
      <c r="H664" t="s">
        <v>2</v>
      </c>
      <c r="I664" s="11" t="str">
        <f t="shared" si="10"/>
        <v>13/02/2025</v>
      </c>
      <c r="J664">
        <f>_xlfn.XLOOKUP(I664,'Wk no''s'!D:D,'Wk no''s'!C:C,FALSE)</f>
        <v>7</v>
      </c>
    </row>
    <row r="665" spans="1:10" x14ac:dyDescent="0.25">
      <c r="A665" t="s">
        <v>1410</v>
      </c>
      <c r="B665" t="s">
        <v>4762</v>
      </c>
      <c r="C665" t="s">
        <v>3954</v>
      </c>
      <c r="D665" s="1">
        <v>45699</v>
      </c>
      <c r="E665" s="1">
        <v>45699</v>
      </c>
      <c r="F665">
        <v>1</v>
      </c>
      <c r="G665" t="s">
        <v>4958</v>
      </c>
      <c r="H665" t="s">
        <v>2</v>
      </c>
      <c r="I665" s="11" t="str">
        <f t="shared" si="10"/>
        <v>11/02/2025</v>
      </c>
      <c r="J665">
        <f>_xlfn.XLOOKUP(I665,'Wk no''s'!D:D,'Wk no''s'!C:C,FALSE)</f>
        <v>7</v>
      </c>
    </row>
    <row r="666" spans="1:10" x14ac:dyDescent="0.25">
      <c r="A666" t="s">
        <v>1375</v>
      </c>
      <c r="B666" t="s">
        <v>82</v>
      </c>
      <c r="C666" t="s">
        <v>4008</v>
      </c>
      <c r="D666" s="1">
        <v>45695</v>
      </c>
      <c r="E666" s="1">
        <v>45699</v>
      </c>
      <c r="F666">
        <v>0</v>
      </c>
      <c r="G666" t="s">
        <v>4960</v>
      </c>
      <c r="H666" t="s">
        <v>2</v>
      </c>
      <c r="I666" s="11" t="str">
        <f t="shared" si="10"/>
        <v>11/02/2025</v>
      </c>
      <c r="J666">
        <f>_xlfn.XLOOKUP(I666,'Wk no''s'!D:D,'Wk no''s'!C:C,FALSE)</f>
        <v>7</v>
      </c>
    </row>
    <row r="667" spans="1:10" x14ac:dyDescent="0.25">
      <c r="A667" t="s">
        <v>1497</v>
      </c>
      <c r="B667" t="s">
        <v>85</v>
      </c>
      <c r="C667" t="s">
        <v>3957</v>
      </c>
      <c r="D667" s="1">
        <v>45701</v>
      </c>
      <c r="E667" s="1">
        <v>45702</v>
      </c>
      <c r="F667">
        <v>0</v>
      </c>
      <c r="G667" t="s">
        <v>4961</v>
      </c>
      <c r="H667" t="s">
        <v>2</v>
      </c>
      <c r="I667" s="11" t="str">
        <f t="shared" si="10"/>
        <v>14/02/2025</v>
      </c>
      <c r="J667">
        <f>_xlfn.XLOOKUP(I667,'Wk no''s'!D:D,'Wk no''s'!C:C,FALSE)</f>
        <v>7</v>
      </c>
    </row>
    <row r="668" spans="1:10" x14ac:dyDescent="0.25">
      <c r="A668" t="s">
        <v>1455</v>
      </c>
      <c r="B668" t="s">
        <v>4962</v>
      </c>
      <c r="C668" t="s">
        <v>4008</v>
      </c>
      <c r="D668" s="1">
        <v>45700</v>
      </c>
      <c r="E668" s="1">
        <v>45699</v>
      </c>
      <c r="F668">
        <v>1</v>
      </c>
      <c r="G668" t="s">
        <v>4963</v>
      </c>
      <c r="H668" t="s">
        <v>2</v>
      </c>
      <c r="I668" s="11" t="str">
        <f t="shared" si="10"/>
        <v>11/02/2025</v>
      </c>
      <c r="J668">
        <f>_xlfn.XLOOKUP(I668,'Wk no''s'!D:D,'Wk no''s'!C:C,FALSE)</f>
        <v>7</v>
      </c>
    </row>
    <row r="669" spans="1:10" x14ac:dyDescent="0.25">
      <c r="A669" t="s">
        <v>1537</v>
      </c>
      <c r="B669" t="s">
        <v>190</v>
      </c>
      <c r="C669" t="s">
        <v>4008</v>
      </c>
      <c r="D669" s="1">
        <v>45705</v>
      </c>
      <c r="E669" s="1">
        <v>45702</v>
      </c>
      <c r="F669">
        <v>1</v>
      </c>
      <c r="G669" t="s">
        <v>4964</v>
      </c>
      <c r="H669" t="s">
        <v>2</v>
      </c>
      <c r="I669" s="11" t="str">
        <f t="shared" si="10"/>
        <v>14/02/2025</v>
      </c>
      <c r="J669">
        <f>_xlfn.XLOOKUP(I669,'Wk no''s'!D:D,'Wk no''s'!C:C,FALSE)</f>
        <v>7</v>
      </c>
    </row>
    <row r="670" spans="1:10" x14ac:dyDescent="0.25">
      <c r="A670" t="s">
        <v>1382</v>
      </c>
      <c r="B670" t="s">
        <v>4965</v>
      </c>
      <c r="C670" t="s">
        <v>3954</v>
      </c>
      <c r="D670" s="1">
        <v>45699</v>
      </c>
      <c r="E670" s="1">
        <v>45700</v>
      </c>
      <c r="F670">
        <v>0</v>
      </c>
      <c r="G670" t="s">
        <v>4966</v>
      </c>
      <c r="H670" t="s">
        <v>2</v>
      </c>
      <c r="I670" s="11" t="str">
        <f t="shared" si="10"/>
        <v>12/02/2025</v>
      </c>
      <c r="J670">
        <f>_xlfn.XLOOKUP(I670,'Wk no''s'!D:D,'Wk no''s'!C:C,FALSE)</f>
        <v>7</v>
      </c>
    </row>
    <row r="671" spans="1:10" x14ac:dyDescent="0.25">
      <c r="A671" t="s">
        <v>1378</v>
      </c>
      <c r="B671" t="s">
        <v>68</v>
      </c>
      <c r="C671" t="s">
        <v>3957</v>
      </c>
      <c r="D671" s="1">
        <v>45699</v>
      </c>
      <c r="E671" s="1">
        <v>45699</v>
      </c>
      <c r="F671">
        <v>1</v>
      </c>
      <c r="G671" t="s">
        <v>4967</v>
      </c>
      <c r="H671" t="s">
        <v>2</v>
      </c>
      <c r="I671" s="11" t="str">
        <f t="shared" si="10"/>
        <v>11/02/2025</v>
      </c>
      <c r="J671">
        <f>_xlfn.XLOOKUP(I671,'Wk no''s'!D:D,'Wk no''s'!C:C,FALSE)</f>
        <v>7</v>
      </c>
    </row>
    <row r="672" spans="1:10" x14ac:dyDescent="0.25">
      <c r="A672" t="s">
        <v>1529</v>
      </c>
      <c r="B672" t="s">
        <v>4968</v>
      </c>
      <c r="C672" t="s">
        <v>3954</v>
      </c>
      <c r="D672" s="1">
        <v>45702</v>
      </c>
      <c r="E672" s="1">
        <v>45701</v>
      </c>
      <c r="F672">
        <v>1</v>
      </c>
      <c r="G672" t="s">
        <v>4969</v>
      </c>
      <c r="H672" t="s">
        <v>2</v>
      </c>
      <c r="I672" s="11" t="str">
        <f t="shared" si="10"/>
        <v>13/02/2025</v>
      </c>
      <c r="J672">
        <f>_xlfn.XLOOKUP(I672,'Wk no''s'!D:D,'Wk no''s'!C:C,FALSE)</f>
        <v>7</v>
      </c>
    </row>
    <row r="673" spans="1:10" x14ac:dyDescent="0.25">
      <c r="A673" t="s">
        <v>1422</v>
      </c>
      <c r="B673" t="s">
        <v>197</v>
      </c>
      <c r="C673" t="s">
        <v>3954</v>
      </c>
      <c r="D673" s="1">
        <v>45701</v>
      </c>
      <c r="E673" s="1">
        <v>45701</v>
      </c>
      <c r="F673">
        <v>1</v>
      </c>
      <c r="G673" t="s">
        <v>4971</v>
      </c>
      <c r="H673" t="s">
        <v>2</v>
      </c>
      <c r="I673" s="11" t="str">
        <f t="shared" si="10"/>
        <v>13/02/2025</v>
      </c>
      <c r="J673">
        <f>_xlfn.XLOOKUP(I673,'Wk no''s'!D:D,'Wk no''s'!C:C,FALSE)</f>
        <v>7</v>
      </c>
    </row>
    <row r="674" spans="1:10" x14ac:dyDescent="0.25">
      <c r="A674" t="s">
        <v>1398</v>
      </c>
      <c r="B674" t="s">
        <v>197</v>
      </c>
      <c r="C674" t="s">
        <v>3954</v>
      </c>
      <c r="D674" s="1">
        <v>45700</v>
      </c>
      <c r="E674" s="1">
        <v>45698</v>
      </c>
      <c r="F674">
        <v>1</v>
      </c>
      <c r="G674" t="s">
        <v>4970</v>
      </c>
      <c r="H674" t="s">
        <v>2</v>
      </c>
      <c r="I674" s="11" t="str">
        <f t="shared" si="10"/>
        <v>10/02/2025</v>
      </c>
      <c r="J674">
        <f>_xlfn.XLOOKUP(I674,'Wk no''s'!D:D,'Wk no''s'!C:C,FALSE)</f>
        <v>7</v>
      </c>
    </row>
    <row r="675" spans="1:10" x14ac:dyDescent="0.25">
      <c r="A675" t="s">
        <v>1481</v>
      </c>
      <c r="B675" t="s">
        <v>4164</v>
      </c>
      <c r="C675" t="s">
        <v>3954</v>
      </c>
      <c r="D675" s="1">
        <v>45702</v>
      </c>
      <c r="E675" s="1">
        <v>45700</v>
      </c>
      <c r="F675">
        <v>1</v>
      </c>
      <c r="G675" t="s">
        <v>4973</v>
      </c>
      <c r="H675" t="s">
        <v>2</v>
      </c>
      <c r="I675" s="11" t="str">
        <f t="shared" si="10"/>
        <v>12/02/2025</v>
      </c>
      <c r="J675">
        <f>_xlfn.XLOOKUP(I675,'Wk no''s'!D:D,'Wk no''s'!C:C,FALSE)</f>
        <v>7</v>
      </c>
    </row>
    <row r="676" spans="1:10" x14ac:dyDescent="0.25">
      <c r="A676" t="s">
        <v>1430</v>
      </c>
      <c r="B676" t="s">
        <v>4164</v>
      </c>
      <c r="C676" t="s">
        <v>3954</v>
      </c>
      <c r="D676" s="1">
        <v>45700</v>
      </c>
      <c r="E676" s="1">
        <v>45699</v>
      </c>
      <c r="F676">
        <v>1</v>
      </c>
      <c r="G676" t="s">
        <v>4972</v>
      </c>
      <c r="H676" t="s">
        <v>2</v>
      </c>
      <c r="I676" s="11" t="str">
        <f t="shared" si="10"/>
        <v>11/02/2025</v>
      </c>
      <c r="J676">
        <f>_xlfn.XLOOKUP(I676,'Wk no''s'!D:D,'Wk no''s'!C:C,FALSE)</f>
        <v>7</v>
      </c>
    </row>
    <row r="677" spans="1:10" x14ac:dyDescent="0.25">
      <c r="A677" t="s">
        <v>1501</v>
      </c>
      <c r="B677" t="s">
        <v>4974</v>
      </c>
      <c r="C677" t="s">
        <v>3957</v>
      </c>
      <c r="D677" s="1">
        <v>45705</v>
      </c>
      <c r="E677" s="1">
        <v>45701</v>
      </c>
      <c r="F677">
        <v>1</v>
      </c>
      <c r="G677" t="s">
        <v>4975</v>
      </c>
      <c r="H677" t="s">
        <v>2</v>
      </c>
      <c r="I677" s="11" t="str">
        <f t="shared" si="10"/>
        <v>13/02/2025</v>
      </c>
      <c r="J677">
        <f>_xlfn.XLOOKUP(I677,'Wk no''s'!D:D,'Wk no''s'!C:C,FALSE)</f>
        <v>7</v>
      </c>
    </row>
    <row r="678" spans="1:10" x14ac:dyDescent="0.25">
      <c r="A678" t="s">
        <v>1389</v>
      </c>
      <c r="B678" t="s">
        <v>87</v>
      </c>
      <c r="C678" t="s">
        <v>3957</v>
      </c>
      <c r="D678" s="1">
        <v>45701</v>
      </c>
      <c r="E678" s="1">
        <v>45698</v>
      </c>
      <c r="F678">
        <v>1</v>
      </c>
      <c r="G678" t="s">
        <v>4976</v>
      </c>
      <c r="H678" t="s">
        <v>2</v>
      </c>
      <c r="I678" s="11" t="str">
        <f t="shared" si="10"/>
        <v>10/02/2025</v>
      </c>
      <c r="J678">
        <f>_xlfn.XLOOKUP(I678,'Wk no''s'!D:D,'Wk no''s'!C:C,FALSE)</f>
        <v>7</v>
      </c>
    </row>
    <row r="679" spans="1:10" x14ac:dyDescent="0.25">
      <c r="A679" t="s">
        <v>1489</v>
      </c>
      <c r="B679" t="s">
        <v>212</v>
      </c>
      <c r="C679" t="s">
        <v>3954</v>
      </c>
      <c r="D679" s="1">
        <v>45701</v>
      </c>
      <c r="E679" s="1">
        <v>45700</v>
      </c>
      <c r="F679">
        <v>1</v>
      </c>
      <c r="G679" t="s">
        <v>4977</v>
      </c>
      <c r="H679" t="s">
        <v>2</v>
      </c>
      <c r="I679" s="11" t="str">
        <f t="shared" si="10"/>
        <v>12/02/2025</v>
      </c>
      <c r="J679">
        <f>_xlfn.XLOOKUP(I679,'Wk no''s'!D:D,'Wk no''s'!C:C,FALSE)</f>
        <v>7</v>
      </c>
    </row>
    <row r="680" spans="1:10" x14ac:dyDescent="0.25">
      <c r="A680" t="s">
        <v>1519</v>
      </c>
      <c r="B680" t="s">
        <v>4978</v>
      </c>
      <c r="C680" t="s">
        <v>3954</v>
      </c>
      <c r="D680" s="1">
        <v>45702</v>
      </c>
      <c r="E680" s="1">
        <v>45701</v>
      </c>
      <c r="F680">
        <v>1</v>
      </c>
      <c r="G680" t="s">
        <v>4979</v>
      </c>
      <c r="H680" t="s">
        <v>2</v>
      </c>
      <c r="I680" s="11" t="str">
        <f t="shared" si="10"/>
        <v>13/02/2025</v>
      </c>
      <c r="J680">
        <f>_xlfn.XLOOKUP(I680,'Wk no''s'!D:D,'Wk no''s'!C:C,FALSE)</f>
        <v>7</v>
      </c>
    </row>
    <row r="681" spans="1:10" x14ac:dyDescent="0.25">
      <c r="A681" t="s">
        <v>1377</v>
      </c>
      <c r="B681" t="s">
        <v>4541</v>
      </c>
      <c r="C681" t="s">
        <v>3954</v>
      </c>
      <c r="D681" s="1">
        <v>45698</v>
      </c>
      <c r="E681" s="1">
        <v>45698</v>
      </c>
      <c r="F681">
        <v>1</v>
      </c>
      <c r="G681" t="s">
        <v>4980</v>
      </c>
      <c r="H681" t="s">
        <v>2</v>
      </c>
      <c r="I681" s="11" t="str">
        <f t="shared" si="10"/>
        <v>10/02/2025</v>
      </c>
      <c r="J681">
        <f>_xlfn.XLOOKUP(I681,'Wk no''s'!D:D,'Wk no''s'!C:C,FALSE)</f>
        <v>7</v>
      </c>
    </row>
    <row r="682" spans="1:10" x14ac:dyDescent="0.25">
      <c r="A682" t="s">
        <v>1434</v>
      </c>
      <c r="B682" t="s">
        <v>4981</v>
      </c>
      <c r="C682" t="s">
        <v>3957</v>
      </c>
      <c r="D682" s="1">
        <v>45701</v>
      </c>
      <c r="E682" s="1">
        <v>45699</v>
      </c>
      <c r="F682">
        <v>1</v>
      </c>
      <c r="G682" t="s">
        <v>4982</v>
      </c>
      <c r="H682" t="s">
        <v>2</v>
      </c>
      <c r="I682" s="11" t="str">
        <f t="shared" si="10"/>
        <v>11/02/2025</v>
      </c>
      <c r="J682">
        <f>_xlfn.XLOOKUP(I682,'Wk no''s'!D:D,'Wk no''s'!C:C,FALSE)</f>
        <v>7</v>
      </c>
    </row>
    <row r="683" spans="1:10" x14ac:dyDescent="0.25">
      <c r="A683" t="s">
        <v>1486</v>
      </c>
      <c r="B683" t="s">
        <v>208</v>
      </c>
      <c r="C683" t="s">
        <v>3957</v>
      </c>
      <c r="D683" s="1">
        <v>45705</v>
      </c>
      <c r="E683" s="1">
        <v>45701</v>
      </c>
      <c r="F683">
        <v>1</v>
      </c>
      <c r="G683" t="s">
        <v>4983</v>
      </c>
      <c r="H683" t="s">
        <v>2</v>
      </c>
      <c r="I683" s="11" t="str">
        <f t="shared" si="10"/>
        <v>13/02/2025</v>
      </c>
      <c r="J683">
        <f>_xlfn.XLOOKUP(I683,'Wk no''s'!D:D,'Wk no''s'!C:C,FALSE)</f>
        <v>7</v>
      </c>
    </row>
    <row r="684" spans="1:10" x14ac:dyDescent="0.25">
      <c r="A684" t="s">
        <v>1552</v>
      </c>
      <c r="B684" t="s">
        <v>208</v>
      </c>
      <c r="C684" t="s">
        <v>3957</v>
      </c>
      <c r="D684" s="1">
        <v>45706</v>
      </c>
      <c r="E684" s="1">
        <v>45702</v>
      </c>
      <c r="F684">
        <v>1</v>
      </c>
      <c r="G684" t="s">
        <v>4984</v>
      </c>
      <c r="H684" t="s">
        <v>2</v>
      </c>
      <c r="I684" s="11" t="str">
        <f t="shared" si="10"/>
        <v>14/02/2025</v>
      </c>
      <c r="J684">
        <f>_xlfn.XLOOKUP(I684,'Wk no''s'!D:D,'Wk no''s'!C:C,FALSE)</f>
        <v>7</v>
      </c>
    </row>
    <row r="685" spans="1:10" x14ac:dyDescent="0.25">
      <c r="A685" t="s">
        <v>1536</v>
      </c>
      <c r="B685" t="s">
        <v>4985</v>
      </c>
      <c r="C685" t="s">
        <v>3957</v>
      </c>
      <c r="D685" s="1">
        <v>45707</v>
      </c>
      <c r="E685" s="1">
        <v>45702</v>
      </c>
      <c r="F685">
        <v>1</v>
      </c>
      <c r="G685" t="s">
        <v>4986</v>
      </c>
      <c r="H685" t="s">
        <v>2</v>
      </c>
      <c r="I685" s="11" t="str">
        <f t="shared" si="10"/>
        <v>14/02/2025</v>
      </c>
      <c r="J685">
        <f>_xlfn.XLOOKUP(I685,'Wk no''s'!D:D,'Wk no''s'!C:C,FALSE)</f>
        <v>7</v>
      </c>
    </row>
    <row r="686" spans="1:10" x14ac:dyDescent="0.25">
      <c r="A686" t="s">
        <v>1413</v>
      </c>
      <c r="B686" t="s">
        <v>4987</v>
      </c>
      <c r="C686" t="s">
        <v>3954</v>
      </c>
      <c r="D686" s="1">
        <v>45699</v>
      </c>
      <c r="E686" s="1">
        <v>45700</v>
      </c>
      <c r="F686">
        <v>0</v>
      </c>
      <c r="G686" t="s">
        <v>4988</v>
      </c>
      <c r="H686" t="s">
        <v>2</v>
      </c>
      <c r="I686" s="11" t="str">
        <f t="shared" si="10"/>
        <v>12/02/2025</v>
      </c>
      <c r="J686">
        <f>_xlfn.XLOOKUP(I686,'Wk no''s'!D:D,'Wk no''s'!C:C,FALSE)</f>
        <v>7</v>
      </c>
    </row>
    <row r="687" spans="1:10" x14ac:dyDescent="0.25">
      <c r="A687" t="s">
        <v>1524</v>
      </c>
      <c r="B687" t="s">
        <v>4989</v>
      </c>
      <c r="C687" t="s">
        <v>3954</v>
      </c>
      <c r="D687" s="1">
        <v>45702</v>
      </c>
      <c r="E687" s="1">
        <v>45701</v>
      </c>
      <c r="F687">
        <v>1</v>
      </c>
      <c r="G687" t="s">
        <v>4990</v>
      </c>
      <c r="H687" t="s">
        <v>2</v>
      </c>
      <c r="I687" s="11" t="str">
        <f t="shared" si="10"/>
        <v>13/02/2025</v>
      </c>
      <c r="J687">
        <f>_xlfn.XLOOKUP(I687,'Wk no''s'!D:D,'Wk no''s'!C:C,FALSE)</f>
        <v>7</v>
      </c>
    </row>
    <row r="688" spans="1:10" x14ac:dyDescent="0.25">
      <c r="A688" t="s">
        <v>1521</v>
      </c>
      <c r="B688" t="s">
        <v>4991</v>
      </c>
      <c r="C688" t="s">
        <v>4008</v>
      </c>
      <c r="D688" s="1">
        <v>45705</v>
      </c>
      <c r="E688" s="1">
        <v>45701</v>
      </c>
      <c r="F688">
        <v>1</v>
      </c>
      <c r="G688" t="s">
        <v>4992</v>
      </c>
      <c r="H688" t="s">
        <v>2</v>
      </c>
      <c r="I688" s="11" t="str">
        <f t="shared" si="10"/>
        <v>13/02/2025</v>
      </c>
      <c r="J688">
        <f>_xlfn.XLOOKUP(I688,'Wk no''s'!D:D,'Wk no''s'!C:C,FALSE)</f>
        <v>7</v>
      </c>
    </row>
    <row r="689" spans="1:10" x14ac:dyDescent="0.25">
      <c r="A689" t="s">
        <v>1376</v>
      </c>
      <c r="B689" t="s">
        <v>4792</v>
      </c>
      <c r="C689" t="s">
        <v>3954</v>
      </c>
      <c r="D689" s="1">
        <v>45695</v>
      </c>
      <c r="E689" s="1">
        <v>45698</v>
      </c>
      <c r="F689">
        <v>0</v>
      </c>
      <c r="G689" t="s">
        <v>4993</v>
      </c>
      <c r="H689" t="s">
        <v>2</v>
      </c>
      <c r="I689" s="11" t="str">
        <f t="shared" si="10"/>
        <v>10/02/2025</v>
      </c>
      <c r="J689">
        <f>_xlfn.XLOOKUP(I689,'Wk no''s'!D:D,'Wk no''s'!C:C,FALSE)</f>
        <v>7</v>
      </c>
    </row>
    <row r="690" spans="1:10" x14ac:dyDescent="0.25">
      <c r="A690" t="s">
        <v>1505</v>
      </c>
      <c r="B690" t="s">
        <v>9560</v>
      </c>
      <c r="C690" t="s">
        <v>4008</v>
      </c>
      <c r="D690" s="1">
        <v>45702</v>
      </c>
      <c r="E690" s="1">
        <v>45701</v>
      </c>
      <c r="F690">
        <v>1</v>
      </c>
      <c r="G690" t="s">
        <v>4994</v>
      </c>
      <c r="H690" t="s">
        <v>2</v>
      </c>
      <c r="I690" s="11" t="str">
        <f t="shared" si="10"/>
        <v>13/02/2025</v>
      </c>
      <c r="J690">
        <f>_xlfn.XLOOKUP(I690,'Wk no''s'!D:D,'Wk no''s'!C:C,FALSE)</f>
        <v>7</v>
      </c>
    </row>
    <row r="691" spans="1:10" x14ac:dyDescent="0.25">
      <c r="A691" t="s">
        <v>1471</v>
      </c>
      <c r="B691" t="s">
        <v>4995</v>
      </c>
      <c r="C691" t="s">
        <v>3954</v>
      </c>
      <c r="D691" s="1">
        <v>45702</v>
      </c>
      <c r="E691" s="1">
        <v>45700</v>
      </c>
      <c r="F691">
        <v>1</v>
      </c>
      <c r="G691" t="s">
        <v>4997</v>
      </c>
      <c r="H691" t="s">
        <v>2</v>
      </c>
      <c r="I691" s="11" t="str">
        <f t="shared" si="10"/>
        <v>12/02/2025</v>
      </c>
      <c r="J691">
        <f>_xlfn.XLOOKUP(I691,'Wk no''s'!D:D,'Wk no''s'!C:C,FALSE)</f>
        <v>7</v>
      </c>
    </row>
    <row r="692" spans="1:10" x14ac:dyDescent="0.25">
      <c r="A692" t="s">
        <v>1400</v>
      </c>
      <c r="B692" t="s">
        <v>4995</v>
      </c>
      <c r="C692" t="s">
        <v>3954</v>
      </c>
      <c r="D692" s="1">
        <v>45700</v>
      </c>
      <c r="E692" s="1">
        <v>45699</v>
      </c>
      <c r="F692">
        <v>1</v>
      </c>
      <c r="G692" t="s">
        <v>4996</v>
      </c>
      <c r="H692" t="s">
        <v>2</v>
      </c>
      <c r="I692" s="11" t="str">
        <f t="shared" si="10"/>
        <v>11/02/2025</v>
      </c>
      <c r="J692">
        <f>_xlfn.XLOOKUP(I692,'Wk no''s'!D:D,'Wk no''s'!C:C,FALSE)</f>
        <v>7</v>
      </c>
    </row>
    <row r="693" spans="1:10" x14ac:dyDescent="0.25">
      <c r="A693" t="s">
        <v>1431</v>
      </c>
      <c r="B693" t="s">
        <v>4998</v>
      </c>
      <c r="C693" t="s">
        <v>3957</v>
      </c>
      <c r="D693" s="1">
        <v>45700</v>
      </c>
      <c r="E693" s="1">
        <v>45701</v>
      </c>
      <c r="F693">
        <v>0</v>
      </c>
      <c r="G693" t="s">
        <v>4999</v>
      </c>
      <c r="H693" t="s">
        <v>2</v>
      </c>
      <c r="I693" s="11" t="str">
        <f t="shared" si="10"/>
        <v>13/02/2025</v>
      </c>
      <c r="J693">
        <f>_xlfn.XLOOKUP(I693,'Wk no''s'!D:D,'Wk no''s'!C:C,FALSE)</f>
        <v>7</v>
      </c>
    </row>
    <row r="694" spans="1:10" x14ac:dyDescent="0.25">
      <c r="A694" t="s">
        <v>1476</v>
      </c>
      <c r="B694" t="s">
        <v>4813</v>
      </c>
      <c r="C694" t="s">
        <v>4008</v>
      </c>
      <c r="D694" s="1">
        <v>45701</v>
      </c>
      <c r="E694" s="1">
        <v>45701</v>
      </c>
      <c r="F694">
        <v>1</v>
      </c>
      <c r="G694" t="s">
        <v>5000</v>
      </c>
      <c r="H694" t="s">
        <v>2</v>
      </c>
      <c r="I694" s="11" t="str">
        <f t="shared" si="10"/>
        <v>13/02/2025</v>
      </c>
      <c r="J694">
        <f>_xlfn.XLOOKUP(I694,'Wk no''s'!D:D,'Wk no''s'!C:C,FALSE)</f>
        <v>7</v>
      </c>
    </row>
    <row r="695" spans="1:10" x14ac:dyDescent="0.25">
      <c r="A695" t="s">
        <v>1553</v>
      </c>
      <c r="B695" t="s">
        <v>5001</v>
      </c>
      <c r="C695" t="s">
        <v>4008</v>
      </c>
      <c r="D695" s="1">
        <v>45705</v>
      </c>
      <c r="E695" s="1">
        <v>45702</v>
      </c>
      <c r="F695">
        <v>1</v>
      </c>
      <c r="G695" t="s">
        <v>4984</v>
      </c>
      <c r="H695" t="s">
        <v>2</v>
      </c>
      <c r="I695" s="11" t="str">
        <f t="shared" si="10"/>
        <v>14/02/2025</v>
      </c>
      <c r="J695">
        <f>_xlfn.XLOOKUP(I695,'Wk no''s'!D:D,'Wk no''s'!C:C,FALSE)</f>
        <v>7</v>
      </c>
    </row>
    <row r="696" spans="1:10" x14ac:dyDescent="0.25">
      <c r="A696" t="s">
        <v>1498</v>
      </c>
      <c r="B696" t="s">
        <v>5002</v>
      </c>
      <c r="C696" t="s">
        <v>4008</v>
      </c>
      <c r="D696" s="1">
        <v>45701</v>
      </c>
      <c r="E696" s="1">
        <v>45701</v>
      </c>
      <c r="F696">
        <v>1</v>
      </c>
      <c r="G696" t="s">
        <v>5003</v>
      </c>
      <c r="H696" t="s">
        <v>2</v>
      </c>
      <c r="I696" s="11" t="str">
        <f t="shared" si="10"/>
        <v>13/02/2025</v>
      </c>
      <c r="J696">
        <f>_xlfn.XLOOKUP(I696,'Wk no''s'!D:D,'Wk no''s'!C:C,FALSE)</f>
        <v>7</v>
      </c>
    </row>
    <row r="697" spans="1:10" x14ac:dyDescent="0.25">
      <c r="A697" t="s">
        <v>1428</v>
      </c>
      <c r="B697" t="s">
        <v>5004</v>
      </c>
      <c r="C697" t="s">
        <v>3954</v>
      </c>
      <c r="D697" s="1">
        <v>45700</v>
      </c>
      <c r="E697" s="1">
        <v>45701</v>
      </c>
      <c r="F697">
        <v>0</v>
      </c>
      <c r="G697" t="s">
        <v>5005</v>
      </c>
      <c r="H697" t="s">
        <v>2</v>
      </c>
      <c r="I697" s="11" t="str">
        <f t="shared" si="10"/>
        <v>13/02/2025</v>
      </c>
      <c r="J697">
        <f>_xlfn.XLOOKUP(I697,'Wk no''s'!D:D,'Wk no''s'!C:C,FALSE)</f>
        <v>7</v>
      </c>
    </row>
    <row r="698" spans="1:10" x14ac:dyDescent="0.25">
      <c r="A698" t="s">
        <v>1424</v>
      </c>
      <c r="B698" t="s">
        <v>5006</v>
      </c>
      <c r="C698" t="s">
        <v>4008</v>
      </c>
      <c r="D698" s="1">
        <v>45700</v>
      </c>
      <c r="E698" s="1">
        <v>45700</v>
      </c>
      <c r="F698">
        <v>1</v>
      </c>
      <c r="G698" t="s">
        <v>5007</v>
      </c>
      <c r="H698" t="s">
        <v>2</v>
      </c>
      <c r="I698" s="11" t="str">
        <f t="shared" si="10"/>
        <v>12/02/2025</v>
      </c>
      <c r="J698">
        <f>_xlfn.XLOOKUP(I698,'Wk no''s'!D:D,'Wk no''s'!C:C,FALSE)</f>
        <v>7</v>
      </c>
    </row>
    <row r="699" spans="1:10" x14ac:dyDescent="0.25">
      <c r="A699" t="s">
        <v>1554</v>
      </c>
      <c r="B699" t="s">
        <v>11171</v>
      </c>
      <c r="C699" t="s">
        <v>3954</v>
      </c>
      <c r="D699" s="1">
        <v>45706</v>
      </c>
      <c r="E699" s="1">
        <v>45702</v>
      </c>
      <c r="F699">
        <v>1</v>
      </c>
      <c r="G699" t="s">
        <v>5009</v>
      </c>
      <c r="H699" t="s">
        <v>2</v>
      </c>
      <c r="I699" s="11" t="str">
        <f t="shared" si="10"/>
        <v>14/02/2025</v>
      </c>
      <c r="J699">
        <f>_xlfn.XLOOKUP(I699,'Wk no''s'!D:D,'Wk no''s'!C:C,FALSE)</f>
        <v>7</v>
      </c>
    </row>
    <row r="700" spans="1:10" x14ac:dyDescent="0.25">
      <c r="A700" t="s">
        <v>1543</v>
      </c>
      <c r="B700" t="s">
        <v>11171</v>
      </c>
      <c r="C700" t="s">
        <v>3954</v>
      </c>
      <c r="D700" s="1">
        <v>45705</v>
      </c>
      <c r="E700" s="1">
        <v>45702</v>
      </c>
      <c r="F700">
        <v>1</v>
      </c>
      <c r="G700" t="s">
        <v>5008</v>
      </c>
      <c r="H700" t="s">
        <v>2</v>
      </c>
      <c r="I700" s="11" t="str">
        <f t="shared" si="10"/>
        <v>14/02/2025</v>
      </c>
      <c r="J700">
        <f>_xlfn.XLOOKUP(I700,'Wk no''s'!D:D,'Wk no''s'!C:C,FALSE)</f>
        <v>7</v>
      </c>
    </row>
    <row r="701" spans="1:10" x14ac:dyDescent="0.25">
      <c r="A701" t="s">
        <v>1548</v>
      </c>
      <c r="B701" t="s">
        <v>5010</v>
      </c>
      <c r="C701" t="s">
        <v>3954</v>
      </c>
      <c r="D701" s="1">
        <v>45705</v>
      </c>
      <c r="E701" s="1">
        <v>45702</v>
      </c>
      <c r="F701">
        <v>1</v>
      </c>
      <c r="G701" t="s">
        <v>5011</v>
      </c>
      <c r="H701" t="s">
        <v>2</v>
      </c>
      <c r="I701" s="11" t="str">
        <f t="shared" si="10"/>
        <v>14/02/2025</v>
      </c>
      <c r="J701">
        <f>_xlfn.XLOOKUP(I701,'Wk no''s'!D:D,'Wk no''s'!C:C,FALSE)</f>
        <v>7</v>
      </c>
    </row>
    <row r="702" spans="1:10" x14ac:dyDescent="0.25">
      <c r="A702" t="s">
        <v>1533</v>
      </c>
      <c r="B702" t="s">
        <v>4823</v>
      </c>
      <c r="C702" t="s">
        <v>3957</v>
      </c>
      <c r="D702" s="1">
        <v>45706</v>
      </c>
      <c r="E702" s="1">
        <v>45702</v>
      </c>
      <c r="F702">
        <v>1</v>
      </c>
      <c r="G702" t="s">
        <v>4961</v>
      </c>
      <c r="H702" t="s">
        <v>2</v>
      </c>
      <c r="I702" s="11" t="str">
        <f t="shared" si="10"/>
        <v>14/02/2025</v>
      </c>
      <c r="J702">
        <f>_xlfn.XLOOKUP(I702,'Wk no''s'!D:D,'Wk no''s'!C:C,FALSE)</f>
        <v>7</v>
      </c>
    </row>
    <row r="703" spans="1:10" x14ac:dyDescent="0.25">
      <c r="A703" t="s">
        <v>1384</v>
      </c>
      <c r="B703" t="s">
        <v>4401</v>
      </c>
      <c r="C703" t="s">
        <v>3954</v>
      </c>
      <c r="D703" s="1">
        <v>45700</v>
      </c>
      <c r="E703" s="1">
        <v>45698</v>
      </c>
      <c r="F703">
        <v>1</v>
      </c>
      <c r="G703" t="s">
        <v>5013</v>
      </c>
      <c r="H703" t="s">
        <v>2</v>
      </c>
      <c r="I703" s="11" t="str">
        <f t="shared" si="10"/>
        <v>10/02/2025</v>
      </c>
      <c r="J703">
        <f>_xlfn.XLOOKUP(I703,'Wk no''s'!D:D,'Wk no''s'!C:C,FALSE)</f>
        <v>7</v>
      </c>
    </row>
    <row r="704" spans="1:10" x14ac:dyDescent="0.25">
      <c r="A704" t="s">
        <v>1383</v>
      </c>
      <c r="B704" t="s">
        <v>4401</v>
      </c>
      <c r="C704" t="s">
        <v>3954</v>
      </c>
      <c r="D704" s="1">
        <v>45699</v>
      </c>
      <c r="E704" s="1">
        <v>45699</v>
      </c>
      <c r="F704">
        <v>1</v>
      </c>
      <c r="G704" t="s">
        <v>5012</v>
      </c>
      <c r="H704" t="s">
        <v>2</v>
      </c>
      <c r="I704" s="11" t="str">
        <f t="shared" si="10"/>
        <v>11/02/2025</v>
      </c>
      <c r="J704">
        <f>_xlfn.XLOOKUP(I704,'Wk no''s'!D:D,'Wk no''s'!C:C,FALSE)</f>
        <v>7</v>
      </c>
    </row>
    <row r="705" spans="1:10" x14ac:dyDescent="0.25">
      <c r="A705" t="s">
        <v>1508</v>
      </c>
      <c r="B705" t="s">
        <v>5014</v>
      </c>
      <c r="C705" t="s">
        <v>3954</v>
      </c>
      <c r="D705" s="1">
        <v>45702</v>
      </c>
      <c r="E705" s="1">
        <v>45701</v>
      </c>
      <c r="F705">
        <v>1</v>
      </c>
      <c r="G705" t="s">
        <v>5015</v>
      </c>
      <c r="H705" t="s">
        <v>2</v>
      </c>
      <c r="I705" s="11" t="str">
        <f t="shared" si="10"/>
        <v>13/02/2025</v>
      </c>
      <c r="J705">
        <f>_xlfn.XLOOKUP(I705,'Wk no''s'!D:D,'Wk no''s'!C:C,FALSE)</f>
        <v>7</v>
      </c>
    </row>
    <row r="706" spans="1:10" x14ac:dyDescent="0.25">
      <c r="A706" t="s">
        <v>1458</v>
      </c>
      <c r="B706" t="s">
        <v>5016</v>
      </c>
      <c r="C706" t="s">
        <v>4008</v>
      </c>
      <c r="D706" s="1">
        <v>45702</v>
      </c>
      <c r="E706" s="1">
        <v>45700</v>
      </c>
      <c r="F706">
        <v>1</v>
      </c>
      <c r="G706" t="s">
        <v>5017</v>
      </c>
      <c r="H706" t="s">
        <v>2</v>
      </c>
      <c r="I706" s="11" t="str">
        <f t="shared" ref="I706:I769" si="11">LEFT(G706,10)</f>
        <v>12/02/2025</v>
      </c>
      <c r="J706">
        <f>_xlfn.XLOOKUP(I706,'Wk no''s'!D:D,'Wk no''s'!C:C,FALSE)</f>
        <v>7</v>
      </c>
    </row>
    <row r="707" spans="1:10" x14ac:dyDescent="0.25">
      <c r="A707" t="s">
        <v>1423</v>
      </c>
      <c r="B707" t="s">
        <v>8664</v>
      </c>
      <c r="C707" t="s">
        <v>3957</v>
      </c>
      <c r="D707" s="1">
        <v>45700</v>
      </c>
      <c r="E707" s="1">
        <v>45699</v>
      </c>
      <c r="F707">
        <v>1</v>
      </c>
      <c r="G707" t="s">
        <v>5018</v>
      </c>
      <c r="H707" t="s">
        <v>2</v>
      </c>
      <c r="I707" s="11" t="str">
        <f t="shared" si="11"/>
        <v>11/02/2025</v>
      </c>
      <c r="J707">
        <f>_xlfn.XLOOKUP(I707,'Wk no''s'!D:D,'Wk no''s'!C:C,FALSE)</f>
        <v>7</v>
      </c>
    </row>
    <row r="708" spans="1:10" x14ac:dyDescent="0.25">
      <c r="A708" t="s">
        <v>1466</v>
      </c>
      <c r="B708" t="s">
        <v>5019</v>
      </c>
      <c r="C708" t="s">
        <v>4008</v>
      </c>
      <c r="D708" s="1">
        <v>45701</v>
      </c>
      <c r="E708" s="1">
        <v>45700</v>
      </c>
      <c r="F708">
        <v>1</v>
      </c>
      <c r="G708" t="s">
        <v>4898</v>
      </c>
      <c r="H708" t="s">
        <v>2</v>
      </c>
      <c r="I708" s="11" t="str">
        <f t="shared" si="11"/>
        <v>12/02/2025</v>
      </c>
      <c r="J708">
        <f>_xlfn.XLOOKUP(I708,'Wk no''s'!D:D,'Wk no''s'!C:C,FALSE)</f>
        <v>7</v>
      </c>
    </row>
    <row r="709" spans="1:10" x14ac:dyDescent="0.25">
      <c r="A709" t="s">
        <v>1460</v>
      </c>
      <c r="B709" t="s">
        <v>5020</v>
      </c>
      <c r="C709" t="s">
        <v>3957</v>
      </c>
      <c r="D709" s="1">
        <v>45705</v>
      </c>
      <c r="E709" s="1">
        <v>45700</v>
      </c>
      <c r="F709">
        <v>1</v>
      </c>
      <c r="G709" t="s">
        <v>5021</v>
      </c>
      <c r="H709" t="s">
        <v>2</v>
      </c>
      <c r="I709" s="11" t="str">
        <f t="shared" si="11"/>
        <v>12/02/2025</v>
      </c>
      <c r="J709">
        <f>_xlfn.XLOOKUP(I709,'Wk no''s'!D:D,'Wk no''s'!C:C,FALSE)</f>
        <v>7</v>
      </c>
    </row>
    <row r="710" spans="1:10" x14ac:dyDescent="0.25">
      <c r="A710" t="s">
        <v>1381</v>
      </c>
      <c r="B710" t="s">
        <v>4229</v>
      </c>
      <c r="C710" t="s">
        <v>4008</v>
      </c>
      <c r="D710" s="1">
        <v>45699</v>
      </c>
      <c r="E710" s="1">
        <v>45698</v>
      </c>
      <c r="F710">
        <v>1</v>
      </c>
      <c r="G710" t="s">
        <v>5022</v>
      </c>
      <c r="H710" t="s">
        <v>2</v>
      </c>
      <c r="I710" s="11" t="str">
        <f t="shared" si="11"/>
        <v>10/02/2025</v>
      </c>
      <c r="J710">
        <f>_xlfn.XLOOKUP(I710,'Wk no''s'!D:D,'Wk no''s'!C:C,FALSE)</f>
        <v>7</v>
      </c>
    </row>
    <row r="711" spans="1:10" x14ac:dyDescent="0.25">
      <c r="A711" t="s">
        <v>1391</v>
      </c>
      <c r="B711" t="s">
        <v>7423</v>
      </c>
      <c r="C711" t="s">
        <v>3954</v>
      </c>
      <c r="D711" s="1">
        <v>45699</v>
      </c>
      <c r="E711" s="1">
        <v>45698</v>
      </c>
      <c r="F711">
        <v>1</v>
      </c>
      <c r="G711" t="s">
        <v>5023</v>
      </c>
      <c r="H711" t="s">
        <v>2</v>
      </c>
      <c r="I711" s="11" t="str">
        <f t="shared" si="11"/>
        <v>10/02/2025</v>
      </c>
      <c r="J711">
        <f>_xlfn.XLOOKUP(I711,'Wk no''s'!D:D,'Wk no''s'!C:C,FALSE)</f>
        <v>7</v>
      </c>
    </row>
    <row r="712" spans="1:10" x14ac:dyDescent="0.25">
      <c r="A712" t="s">
        <v>1449</v>
      </c>
      <c r="B712" t="s">
        <v>5024</v>
      </c>
      <c r="C712" t="s">
        <v>4008</v>
      </c>
      <c r="D712" s="1">
        <v>45700</v>
      </c>
      <c r="E712" s="1">
        <v>45699</v>
      </c>
      <c r="F712">
        <v>1</v>
      </c>
      <c r="G712" t="s">
        <v>5025</v>
      </c>
      <c r="H712" t="s">
        <v>2</v>
      </c>
      <c r="I712" s="11" t="str">
        <f t="shared" si="11"/>
        <v>11/02/2025</v>
      </c>
      <c r="J712">
        <f>_xlfn.XLOOKUP(I712,'Wk no''s'!D:D,'Wk no''s'!C:C,FALSE)</f>
        <v>7</v>
      </c>
    </row>
    <row r="713" spans="1:10" x14ac:dyDescent="0.25">
      <c r="A713" t="s">
        <v>1447</v>
      </c>
      <c r="B713" t="s">
        <v>202</v>
      </c>
      <c r="C713" t="s">
        <v>4008</v>
      </c>
      <c r="D713" s="1">
        <v>45700</v>
      </c>
      <c r="E713" s="1">
        <v>45699</v>
      </c>
      <c r="F713">
        <v>1</v>
      </c>
      <c r="G713" t="s">
        <v>5026</v>
      </c>
      <c r="H713" t="s">
        <v>2</v>
      </c>
      <c r="I713" s="11" t="str">
        <f t="shared" si="11"/>
        <v>11/02/2025</v>
      </c>
      <c r="J713">
        <f>_xlfn.XLOOKUP(I713,'Wk no''s'!D:D,'Wk no''s'!C:C,FALSE)</f>
        <v>7</v>
      </c>
    </row>
    <row r="714" spans="1:10" x14ac:dyDescent="0.25">
      <c r="A714" t="s">
        <v>1502</v>
      </c>
      <c r="B714" t="s">
        <v>5027</v>
      </c>
      <c r="C714" t="s">
        <v>4008</v>
      </c>
      <c r="D714" s="1">
        <v>45702</v>
      </c>
      <c r="E714" s="1">
        <v>45702</v>
      </c>
      <c r="F714">
        <v>1</v>
      </c>
      <c r="G714" t="s">
        <v>5028</v>
      </c>
      <c r="H714" t="s">
        <v>2</v>
      </c>
      <c r="I714" s="11" t="str">
        <f t="shared" si="11"/>
        <v>14/02/2025</v>
      </c>
      <c r="J714">
        <f>_xlfn.XLOOKUP(I714,'Wk no''s'!D:D,'Wk no''s'!C:C,FALSE)</f>
        <v>7</v>
      </c>
    </row>
    <row r="715" spans="1:10" x14ac:dyDescent="0.25">
      <c r="A715" t="s">
        <v>1490</v>
      </c>
      <c r="B715" t="s">
        <v>4848</v>
      </c>
      <c r="C715" t="s">
        <v>4008</v>
      </c>
      <c r="D715" s="1">
        <v>45701</v>
      </c>
      <c r="E715" s="1">
        <v>45701</v>
      </c>
      <c r="F715">
        <v>1</v>
      </c>
      <c r="G715" t="s">
        <v>5029</v>
      </c>
      <c r="H715" t="s">
        <v>2</v>
      </c>
      <c r="I715" s="11" t="str">
        <f t="shared" si="11"/>
        <v>13/02/2025</v>
      </c>
      <c r="J715">
        <f>_xlfn.XLOOKUP(I715,'Wk no''s'!D:D,'Wk no''s'!C:C,FALSE)</f>
        <v>7</v>
      </c>
    </row>
    <row r="716" spans="1:10" x14ac:dyDescent="0.25">
      <c r="A716" t="s">
        <v>1433</v>
      </c>
      <c r="B716" t="s">
        <v>5030</v>
      </c>
      <c r="C716" t="s">
        <v>3957</v>
      </c>
      <c r="D716" s="1">
        <v>45700</v>
      </c>
      <c r="E716" s="1">
        <v>45699</v>
      </c>
      <c r="F716">
        <v>1</v>
      </c>
      <c r="G716" t="s">
        <v>5032</v>
      </c>
      <c r="H716" t="s">
        <v>2</v>
      </c>
      <c r="I716" s="11" t="str">
        <f t="shared" si="11"/>
        <v>11/02/2025</v>
      </c>
      <c r="J716">
        <f>_xlfn.XLOOKUP(I716,'Wk no''s'!D:D,'Wk no''s'!C:C,FALSE)</f>
        <v>7</v>
      </c>
    </row>
    <row r="717" spans="1:10" x14ac:dyDescent="0.25">
      <c r="A717" t="s">
        <v>1412</v>
      </c>
      <c r="B717" t="s">
        <v>5030</v>
      </c>
      <c r="C717" t="s">
        <v>3957</v>
      </c>
      <c r="D717" s="1">
        <v>45699</v>
      </c>
      <c r="E717" s="1">
        <v>45699</v>
      </c>
      <c r="F717">
        <v>1</v>
      </c>
      <c r="G717" t="s">
        <v>5031</v>
      </c>
      <c r="H717" t="s">
        <v>2</v>
      </c>
      <c r="I717" s="11" t="str">
        <f t="shared" si="11"/>
        <v>11/02/2025</v>
      </c>
      <c r="J717">
        <f>_xlfn.XLOOKUP(I717,'Wk no''s'!D:D,'Wk no''s'!C:C,FALSE)</f>
        <v>7</v>
      </c>
    </row>
    <row r="718" spans="1:10" x14ac:dyDescent="0.25">
      <c r="A718" t="s">
        <v>1512</v>
      </c>
      <c r="B718" t="s">
        <v>4634</v>
      </c>
      <c r="C718" t="s">
        <v>3954</v>
      </c>
      <c r="D718" s="1">
        <v>45702</v>
      </c>
      <c r="E718" s="1">
        <v>45701</v>
      </c>
      <c r="F718">
        <v>1</v>
      </c>
      <c r="G718" t="s">
        <v>5033</v>
      </c>
      <c r="H718" t="s">
        <v>2</v>
      </c>
      <c r="I718" s="11" t="str">
        <f t="shared" si="11"/>
        <v>13/02/2025</v>
      </c>
      <c r="J718">
        <f>_xlfn.XLOOKUP(I718,'Wk no''s'!D:D,'Wk no''s'!C:C,FALSE)</f>
        <v>7</v>
      </c>
    </row>
    <row r="719" spans="1:10" x14ac:dyDescent="0.25">
      <c r="A719" t="s">
        <v>1491</v>
      </c>
      <c r="B719" t="s">
        <v>158</v>
      </c>
      <c r="C719" t="s">
        <v>4008</v>
      </c>
      <c r="D719" s="1">
        <v>45702</v>
      </c>
      <c r="E719" s="1">
        <v>45701</v>
      </c>
      <c r="F719">
        <v>1</v>
      </c>
      <c r="G719" t="s">
        <v>5034</v>
      </c>
      <c r="H719" t="s">
        <v>2</v>
      </c>
      <c r="I719" s="11" t="str">
        <f t="shared" si="11"/>
        <v>13/02/2025</v>
      </c>
      <c r="J719">
        <f>_xlfn.XLOOKUP(I719,'Wk no''s'!D:D,'Wk no''s'!C:C,FALSE)</f>
        <v>7</v>
      </c>
    </row>
    <row r="720" spans="1:10" x14ac:dyDescent="0.25">
      <c r="A720" t="s">
        <v>1526</v>
      </c>
      <c r="B720" t="s">
        <v>5035</v>
      </c>
      <c r="C720" t="s">
        <v>3954</v>
      </c>
      <c r="D720" s="1">
        <v>45702</v>
      </c>
      <c r="E720" s="1">
        <v>45701</v>
      </c>
      <c r="F720">
        <v>1</v>
      </c>
      <c r="G720" t="s">
        <v>5036</v>
      </c>
      <c r="H720" t="s">
        <v>2</v>
      </c>
      <c r="I720" s="11" t="str">
        <f t="shared" si="11"/>
        <v>13/02/2025</v>
      </c>
      <c r="J720">
        <f>_xlfn.XLOOKUP(I720,'Wk no''s'!D:D,'Wk no''s'!C:C,FALSE)</f>
        <v>7</v>
      </c>
    </row>
    <row r="721" spans="1:10" x14ac:dyDescent="0.25">
      <c r="A721" t="s">
        <v>1459</v>
      </c>
      <c r="B721" t="s">
        <v>4642</v>
      </c>
      <c r="C721" t="s">
        <v>3957</v>
      </c>
      <c r="D721" s="1">
        <v>45702</v>
      </c>
      <c r="E721" s="1">
        <v>45700</v>
      </c>
      <c r="F721">
        <v>1</v>
      </c>
      <c r="G721" t="s">
        <v>5037</v>
      </c>
      <c r="H721" t="s">
        <v>2</v>
      </c>
      <c r="I721" s="11" t="str">
        <f t="shared" si="11"/>
        <v>12/02/2025</v>
      </c>
      <c r="J721">
        <f>_xlfn.XLOOKUP(I721,'Wk no''s'!D:D,'Wk no''s'!C:C,FALSE)</f>
        <v>7</v>
      </c>
    </row>
    <row r="722" spans="1:10" x14ac:dyDescent="0.25">
      <c r="A722" t="s">
        <v>1544</v>
      </c>
      <c r="B722" t="s">
        <v>4646</v>
      </c>
      <c r="C722" t="s">
        <v>3954</v>
      </c>
      <c r="D722" s="1">
        <v>45706</v>
      </c>
      <c r="E722" s="1">
        <v>45702</v>
      </c>
      <c r="F722">
        <v>1</v>
      </c>
      <c r="G722" t="s">
        <v>5038</v>
      </c>
      <c r="H722" t="s">
        <v>2</v>
      </c>
      <c r="I722" s="11" t="str">
        <f t="shared" si="11"/>
        <v>14/02/2025</v>
      </c>
      <c r="J722">
        <f>_xlfn.XLOOKUP(I722,'Wk no''s'!D:D,'Wk no''s'!C:C,FALSE)</f>
        <v>7</v>
      </c>
    </row>
    <row r="723" spans="1:10" x14ac:dyDescent="0.25">
      <c r="A723" t="s">
        <v>1439</v>
      </c>
      <c r="B723" t="s">
        <v>5039</v>
      </c>
      <c r="C723" t="s">
        <v>3957</v>
      </c>
      <c r="D723" s="1">
        <v>45700</v>
      </c>
      <c r="E723" s="1">
        <v>45699</v>
      </c>
      <c r="F723">
        <v>1</v>
      </c>
      <c r="G723" t="s">
        <v>5040</v>
      </c>
      <c r="H723" t="s">
        <v>2</v>
      </c>
      <c r="I723" s="11" t="str">
        <f t="shared" si="11"/>
        <v>11/02/2025</v>
      </c>
      <c r="J723">
        <f>_xlfn.XLOOKUP(I723,'Wk no''s'!D:D,'Wk no''s'!C:C,FALSE)</f>
        <v>7</v>
      </c>
    </row>
    <row r="724" spans="1:10" x14ac:dyDescent="0.25">
      <c r="A724" t="s">
        <v>1395</v>
      </c>
      <c r="B724" t="s">
        <v>5041</v>
      </c>
      <c r="C724" t="s">
        <v>3957</v>
      </c>
      <c r="D724" s="1">
        <v>45700</v>
      </c>
      <c r="E724" s="1">
        <v>45698</v>
      </c>
      <c r="F724">
        <v>1</v>
      </c>
      <c r="G724" t="s">
        <v>5042</v>
      </c>
      <c r="H724" t="s">
        <v>2</v>
      </c>
      <c r="I724" s="11" t="str">
        <f t="shared" si="11"/>
        <v>10/02/2025</v>
      </c>
      <c r="J724">
        <f>_xlfn.XLOOKUP(I724,'Wk no''s'!D:D,'Wk no''s'!C:C,FALSE)</f>
        <v>7</v>
      </c>
    </row>
    <row r="725" spans="1:10" x14ac:dyDescent="0.25">
      <c r="A725" t="s">
        <v>1408</v>
      </c>
      <c r="B725" t="s">
        <v>4857</v>
      </c>
      <c r="C725" t="s">
        <v>3957</v>
      </c>
      <c r="D725" s="1">
        <v>45700</v>
      </c>
      <c r="E725" s="1">
        <v>45699</v>
      </c>
      <c r="F725">
        <v>1</v>
      </c>
      <c r="G725" t="s">
        <v>5043</v>
      </c>
      <c r="H725" t="s">
        <v>2</v>
      </c>
      <c r="I725" s="11" t="str">
        <f t="shared" si="11"/>
        <v>11/02/2025</v>
      </c>
      <c r="J725">
        <f>_xlfn.XLOOKUP(I725,'Wk no''s'!D:D,'Wk no''s'!C:C,FALSE)</f>
        <v>7</v>
      </c>
    </row>
    <row r="726" spans="1:10" x14ac:dyDescent="0.25">
      <c r="A726" t="s">
        <v>1482</v>
      </c>
      <c r="B726" t="s">
        <v>5044</v>
      </c>
      <c r="C726" t="s">
        <v>3957</v>
      </c>
      <c r="D726" s="1">
        <v>45701</v>
      </c>
      <c r="E726" s="1">
        <v>45700</v>
      </c>
      <c r="F726">
        <v>1</v>
      </c>
      <c r="G726" t="s">
        <v>5045</v>
      </c>
      <c r="H726" t="s">
        <v>2</v>
      </c>
      <c r="I726" s="11" t="str">
        <f t="shared" si="11"/>
        <v>12/02/2025</v>
      </c>
      <c r="J726">
        <f>_xlfn.XLOOKUP(I726,'Wk no''s'!D:D,'Wk no''s'!C:C,FALSE)</f>
        <v>7</v>
      </c>
    </row>
    <row r="727" spans="1:10" x14ac:dyDescent="0.25">
      <c r="A727" t="s">
        <v>1416</v>
      </c>
      <c r="B727" t="s">
        <v>5046</v>
      </c>
      <c r="C727" t="s">
        <v>4008</v>
      </c>
      <c r="D727" s="1">
        <v>45699</v>
      </c>
      <c r="E727" s="1">
        <v>45699</v>
      </c>
      <c r="F727">
        <v>1</v>
      </c>
      <c r="G727" t="s">
        <v>5047</v>
      </c>
      <c r="H727" t="s">
        <v>2</v>
      </c>
      <c r="I727" s="11" t="str">
        <f t="shared" si="11"/>
        <v>11/02/2025</v>
      </c>
      <c r="J727">
        <f>_xlfn.XLOOKUP(I727,'Wk no''s'!D:D,'Wk no''s'!C:C,FALSE)</f>
        <v>7</v>
      </c>
    </row>
    <row r="728" spans="1:10" x14ac:dyDescent="0.25">
      <c r="A728" t="s">
        <v>1414</v>
      </c>
      <c r="B728" t="s">
        <v>5048</v>
      </c>
      <c r="C728" t="s">
        <v>3957</v>
      </c>
      <c r="D728" s="1">
        <v>45701</v>
      </c>
      <c r="E728" s="1">
        <v>45699</v>
      </c>
      <c r="F728">
        <v>1</v>
      </c>
      <c r="G728" t="s">
        <v>5049</v>
      </c>
      <c r="H728" t="s">
        <v>2</v>
      </c>
      <c r="I728" s="11" t="str">
        <f t="shared" si="11"/>
        <v>11/02/2025</v>
      </c>
      <c r="J728">
        <f>_xlfn.XLOOKUP(I728,'Wk no''s'!D:D,'Wk no''s'!C:C,FALSE)</f>
        <v>7</v>
      </c>
    </row>
    <row r="729" spans="1:10" x14ac:dyDescent="0.25">
      <c r="A729" t="s">
        <v>1520</v>
      </c>
      <c r="B729" t="s">
        <v>5050</v>
      </c>
      <c r="C729" t="s">
        <v>3954</v>
      </c>
      <c r="D729" s="1">
        <v>45702</v>
      </c>
      <c r="E729" s="1">
        <v>45702</v>
      </c>
      <c r="F729">
        <v>1</v>
      </c>
      <c r="G729" t="s">
        <v>5051</v>
      </c>
      <c r="H729" t="s">
        <v>2</v>
      </c>
      <c r="I729" s="11" t="str">
        <f t="shared" si="11"/>
        <v>14/02/2025</v>
      </c>
      <c r="J729">
        <f>_xlfn.XLOOKUP(I729,'Wk no''s'!D:D,'Wk no''s'!C:C,FALSE)</f>
        <v>7</v>
      </c>
    </row>
    <row r="730" spans="1:10" x14ac:dyDescent="0.25">
      <c r="A730" t="s">
        <v>1461</v>
      </c>
      <c r="B730" t="s">
        <v>5052</v>
      </c>
      <c r="C730" t="s">
        <v>3957</v>
      </c>
      <c r="D730" s="1">
        <v>45702</v>
      </c>
      <c r="E730" s="1">
        <v>45700</v>
      </c>
      <c r="F730">
        <v>1</v>
      </c>
      <c r="G730" t="s">
        <v>5053</v>
      </c>
      <c r="H730" t="s">
        <v>2</v>
      </c>
      <c r="I730" s="11" t="str">
        <f t="shared" si="11"/>
        <v>12/02/2025</v>
      </c>
      <c r="J730">
        <f>_xlfn.XLOOKUP(I730,'Wk no''s'!D:D,'Wk no''s'!C:C,FALSE)</f>
        <v>7</v>
      </c>
    </row>
    <row r="731" spans="1:10" x14ac:dyDescent="0.25">
      <c r="A731" t="s">
        <v>1549</v>
      </c>
      <c r="B731" t="s">
        <v>4867</v>
      </c>
      <c r="C731" t="s">
        <v>3957</v>
      </c>
      <c r="D731" s="1">
        <v>45706</v>
      </c>
      <c r="E731" s="1">
        <v>45702</v>
      </c>
      <c r="F731">
        <v>1</v>
      </c>
      <c r="G731" t="s">
        <v>5054</v>
      </c>
      <c r="H731" t="s">
        <v>2</v>
      </c>
      <c r="I731" s="11" t="str">
        <f t="shared" si="11"/>
        <v>14/02/2025</v>
      </c>
      <c r="J731">
        <f>_xlfn.XLOOKUP(I731,'Wk no''s'!D:D,'Wk no''s'!C:C,FALSE)</f>
        <v>7</v>
      </c>
    </row>
    <row r="732" spans="1:10" x14ac:dyDescent="0.25">
      <c r="A732" t="s">
        <v>1373</v>
      </c>
      <c r="B732" t="s">
        <v>113</v>
      </c>
      <c r="C732" t="s">
        <v>3954</v>
      </c>
      <c r="D732" s="1">
        <v>45693</v>
      </c>
      <c r="E732" s="1">
        <v>45700</v>
      </c>
      <c r="F732">
        <v>0</v>
      </c>
      <c r="G732" t="s">
        <v>5055</v>
      </c>
      <c r="H732" t="s">
        <v>2</v>
      </c>
      <c r="I732" s="11" t="str">
        <f t="shared" si="11"/>
        <v>12/02/2025</v>
      </c>
      <c r="J732">
        <f>_xlfn.XLOOKUP(I732,'Wk no''s'!D:D,'Wk no''s'!C:C,FALSE)</f>
        <v>7</v>
      </c>
    </row>
    <row r="733" spans="1:10" x14ac:dyDescent="0.25">
      <c r="A733" t="s">
        <v>1515</v>
      </c>
      <c r="B733" t="s">
        <v>113</v>
      </c>
      <c r="C733" t="s">
        <v>3954</v>
      </c>
      <c r="D733" s="1">
        <v>45706</v>
      </c>
      <c r="E733" s="1">
        <v>45701</v>
      </c>
      <c r="F733">
        <v>1</v>
      </c>
      <c r="G733" t="s">
        <v>5056</v>
      </c>
      <c r="H733" t="s">
        <v>2</v>
      </c>
      <c r="I733" s="11" t="str">
        <f t="shared" si="11"/>
        <v>13/02/2025</v>
      </c>
      <c r="J733">
        <f>_xlfn.XLOOKUP(I733,'Wk no''s'!D:D,'Wk no''s'!C:C,FALSE)</f>
        <v>7</v>
      </c>
    </row>
    <row r="734" spans="1:10" x14ac:dyDescent="0.25">
      <c r="A734" t="s">
        <v>1399</v>
      </c>
      <c r="B734" t="s">
        <v>5057</v>
      </c>
      <c r="C734" t="s">
        <v>4008</v>
      </c>
      <c r="D734" s="1">
        <v>45699</v>
      </c>
      <c r="E734" s="1">
        <v>45699</v>
      </c>
      <c r="F734">
        <v>1</v>
      </c>
      <c r="G734" t="s">
        <v>5058</v>
      </c>
      <c r="H734" t="s">
        <v>2</v>
      </c>
      <c r="I734" s="11" t="str">
        <f t="shared" si="11"/>
        <v>11/02/2025</v>
      </c>
      <c r="J734">
        <f>_xlfn.XLOOKUP(I734,'Wk no''s'!D:D,'Wk no''s'!C:C,FALSE)</f>
        <v>7</v>
      </c>
    </row>
    <row r="735" spans="1:10" x14ac:dyDescent="0.25">
      <c r="A735" t="s">
        <v>1387</v>
      </c>
      <c r="B735" t="s">
        <v>4260</v>
      </c>
      <c r="C735" t="s">
        <v>3954</v>
      </c>
      <c r="D735" s="1">
        <v>45699</v>
      </c>
      <c r="E735" s="1">
        <v>45698</v>
      </c>
      <c r="F735">
        <v>1</v>
      </c>
      <c r="G735" t="s">
        <v>5059</v>
      </c>
      <c r="H735" t="s">
        <v>2</v>
      </c>
      <c r="I735" s="11" t="str">
        <f t="shared" si="11"/>
        <v>10/02/2025</v>
      </c>
      <c r="J735">
        <f>_xlfn.XLOOKUP(I735,'Wk no''s'!D:D,'Wk no''s'!C:C,FALSE)</f>
        <v>7</v>
      </c>
    </row>
    <row r="736" spans="1:10" x14ac:dyDescent="0.25">
      <c r="A736" t="s">
        <v>1396</v>
      </c>
      <c r="B736" t="s">
        <v>8117</v>
      </c>
      <c r="C736" t="s">
        <v>4008</v>
      </c>
      <c r="D736" s="1">
        <v>45699</v>
      </c>
      <c r="E736" s="1">
        <v>45698</v>
      </c>
      <c r="F736">
        <v>1</v>
      </c>
      <c r="G736" t="s">
        <v>5060</v>
      </c>
      <c r="H736" t="s">
        <v>2</v>
      </c>
      <c r="I736" s="11" t="str">
        <f t="shared" si="11"/>
        <v>10/02/2025</v>
      </c>
      <c r="J736">
        <f>_xlfn.XLOOKUP(I736,'Wk no''s'!D:D,'Wk no''s'!C:C,FALSE)</f>
        <v>7</v>
      </c>
    </row>
    <row r="737" spans="1:10" x14ac:dyDescent="0.25">
      <c r="A737" t="s">
        <v>1500</v>
      </c>
      <c r="B737" t="s">
        <v>211</v>
      </c>
      <c r="C737" t="s">
        <v>3957</v>
      </c>
      <c r="D737" s="1">
        <v>45701</v>
      </c>
      <c r="E737" s="1">
        <v>45701</v>
      </c>
      <c r="F737">
        <v>1</v>
      </c>
      <c r="G737" t="s">
        <v>5062</v>
      </c>
      <c r="H737" t="s">
        <v>2</v>
      </c>
      <c r="I737" s="11" t="str">
        <f t="shared" si="11"/>
        <v>13/02/2025</v>
      </c>
      <c r="J737">
        <f>_xlfn.XLOOKUP(I737,'Wk no''s'!D:D,'Wk no''s'!C:C,FALSE)</f>
        <v>7</v>
      </c>
    </row>
    <row r="738" spans="1:10" x14ac:dyDescent="0.25">
      <c r="A738" t="s">
        <v>1385</v>
      </c>
      <c r="B738" t="s">
        <v>211</v>
      </c>
      <c r="C738" t="s">
        <v>3957</v>
      </c>
      <c r="D738" s="1">
        <v>45699</v>
      </c>
      <c r="E738" s="1">
        <v>45698</v>
      </c>
      <c r="F738">
        <v>1</v>
      </c>
      <c r="G738" t="s">
        <v>5061</v>
      </c>
      <c r="H738" t="s">
        <v>2</v>
      </c>
      <c r="I738" s="11" t="str">
        <f t="shared" si="11"/>
        <v>10/02/2025</v>
      </c>
      <c r="J738">
        <f>_xlfn.XLOOKUP(I738,'Wk no''s'!D:D,'Wk no''s'!C:C,FALSE)</f>
        <v>7</v>
      </c>
    </row>
    <row r="739" spans="1:10" x14ac:dyDescent="0.25">
      <c r="A739" t="s">
        <v>1451</v>
      </c>
      <c r="B739" t="s">
        <v>8665</v>
      </c>
      <c r="C739" t="s">
        <v>4008</v>
      </c>
      <c r="D739" s="1">
        <v>45700</v>
      </c>
      <c r="E739" s="1">
        <v>45699</v>
      </c>
      <c r="F739">
        <v>1</v>
      </c>
      <c r="G739" t="s">
        <v>5063</v>
      </c>
      <c r="H739" t="s">
        <v>2</v>
      </c>
      <c r="I739" s="11" t="str">
        <f t="shared" si="11"/>
        <v>11/02/2025</v>
      </c>
      <c r="J739">
        <f>_xlfn.XLOOKUP(I739,'Wk no''s'!D:D,'Wk no''s'!C:C,FALSE)</f>
        <v>7</v>
      </c>
    </row>
    <row r="740" spans="1:10" x14ac:dyDescent="0.25">
      <c r="A740" t="s">
        <v>1417</v>
      </c>
      <c r="B740" t="s">
        <v>81</v>
      </c>
      <c r="C740" t="s">
        <v>4008</v>
      </c>
      <c r="D740" s="1">
        <v>45702</v>
      </c>
      <c r="E740" s="1">
        <v>45699</v>
      </c>
      <c r="F740">
        <v>1</v>
      </c>
      <c r="G740" t="s">
        <v>5064</v>
      </c>
      <c r="H740" t="s">
        <v>2</v>
      </c>
      <c r="I740" s="11" t="str">
        <f t="shared" si="11"/>
        <v>11/02/2025</v>
      </c>
      <c r="J740">
        <f>_xlfn.XLOOKUP(I740,'Wk no''s'!D:D,'Wk no''s'!C:C,FALSE)</f>
        <v>7</v>
      </c>
    </row>
    <row r="741" spans="1:10" x14ac:dyDescent="0.25">
      <c r="A741" t="s">
        <v>1393</v>
      </c>
      <c r="B741" t="s">
        <v>4276</v>
      </c>
      <c r="C741" t="s">
        <v>3954</v>
      </c>
      <c r="D741" s="1">
        <v>45700</v>
      </c>
      <c r="E741" s="1">
        <v>45698</v>
      </c>
      <c r="F741">
        <v>1</v>
      </c>
      <c r="G741" t="s">
        <v>5065</v>
      </c>
      <c r="H741" t="s">
        <v>2</v>
      </c>
      <c r="I741" s="11" t="str">
        <f t="shared" si="11"/>
        <v>10/02/2025</v>
      </c>
      <c r="J741">
        <f>_xlfn.XLOOKUP(I741,'Wk no''s'!D:D,'Wk no''s'!C:C,FALSE)</f>
        <v>7</v>
      </c>
    </row>
    <row r="742" spans="1:10" x14ac:dyDescent="0.25">
      <c r="A742" t="s">
        <v>1464</v>
      </c>
      <c r="B742" t="s">
        <v>188</v>
      </c>
      <c r="C742" t="s">
        <v>4008</v>
      </c>
      <c r="D742" s="1">
        <v>45701</v>
      </c>
      <c r="E742" s="1">
        <v>45700</v>
      </c>
      <c r="F742">
        <v>1</v>
      </c>
      <c r="G742" t="s">
        <v>5066</v>
      </c>
      <c r="H742" t="s">
        <v>2</v>
      </c>
      <c r="I742" s="11" t="str">
        <f t="shared" si="11"/>
        <v>12/02/2025</v>
      </c>
      <c r="J742">
        <f>_xlfn.XLOOKUP(I742,'Wk no''s'!D:D,'Wk no''s'!C:C,FALSE)</f>
        <v>7</v>
      </c>
    </row>
    <row r="743" spans="1:10" x14ac:dyDescent="0.25">
      <c r="A743" t="s">
        <v>1467</v>
      </c>
      <c r="B743" t="s">
        <v>5067</v>
      </c>
      <c r="C743" t="s">
        <v>4008</v>
      </c>
      <c r="D743" s="1">
        <v>45702</v>
      </c>
      <c r="E743" s="1">
        <v>45701</v>
      </c>
      <c r="F743">
        <v>1</v>
      </c>
      <c r="G743" t="s">
        <v>5068</v>
      </c>
      <c r="H743" t="s">
        <v>2</v>
      </c>
      <c r="I743" s="11" t="str">
        <f t="shared" si="11"/>
        <v>13/02/2025</v>
      </c>
      <c r="J743">
        <f>_xlfn.XLOOKUP(I743,'Wk no''s'!D:D,'Wk no''s'!C:C,FALSE)</f>
        <v>7</v>
      </c>
    </row>
    <row r="744" spans="1:10" x14ac:dyDescent="0.25">
      <c r="A744" t="s">
        <v>1450</v>
      </c>
      <c r="B744" t="s">
        <v>5069</v>
      </c>
      <c r="C744" t="s">
        <v>4008</v>
      </c>
      <c r="D744" s="1">
        <v>45701</v>
      </c>
      <c r="E744" s="1">
        <v>45699</v>
      </c>
      <c r="F744">
        <v>1</v>
      </c>
      <c r="G744" t="s">
        <v>5070</v>
      </c>
      <c r="H744" t="s">
        <v>2</v>
      </c>
      <c r="I744" s="11" t="str">
        <f t="shared" si="11"/>
        <v>11/02/2025</v>
      </c>
      <c r="J744">
        <f>_xlfn.XLOOKUP(I744,'Wk no''s'!D:D,'Wk no''s'!C:C,FALSE)</f>
        <v>7</v>
      </c>
    </row>
    <row r="745" spans="1:10" x14ac:dyDescent="0.25">
      <c r="A745" t="s">
        <v>1550</v>
      </c>
      <c r="B745" t="s">
        <v>4447</v>
      </c>
      <c r="C745" t="s">
        <v>4008</v>
      </c>
      <c r="D745" s="1">
        <v>45705</v>
      </c>
      <c r="E745" s="1">
        <v>45702</v>
      </c>
      <c r="F745">
        <v>1</v>
      </c>
      <c r="G745" t="s">
        <v>5071</v>
      </c>
      <c r="H745" t="s">
        <v>2</v>
      </c>
      <c r="I745" s="11" t="str">
        <f t="shared" si="11"/>
        <v>14/02/2025</v>
      </c>
      <c r="J745">
        <f>_xlfn.XLOOKUP(I745,'Wk no''s'!D:D,'Wk no''s'!C:C,FALSE)</f>
        <v>7</v>
      </c>
    </row>
    <row r="746" spans="1:10" x14ac:dyDescent="0.25">
      <c r="A746" t="s">
        <v>1419</v>
      </c>
      <c r="B746" t="s">
        <v>5072</v>
      </c>
      <c r="C746" t="s">
        <v>4008</v>
      </c>
      <c r="D746" s="1">
        <v>45701</v>
      </c>
      <c r="E746" s="1">
        <v>45699</v>
      </c>
      <c r="F746">
        <v>1</v>
      </c>
      <c r="G746" t="s">
        <v>5073</v>
      </c>
      <c r="H746" t="s">
        <v>2</v>
      </c>
      <c r="I746" s="11" t="str">
        <f t="shared" si="11"/>
        <v>11/02/2025</v>
      </c>
      <c r="J746">
        <f>_xlfn.XLOOKUP(I746,'Wk no''s'!D:D,'Wk no''s'!C:C,FALSE)</f>
        <v>7</v>
      </c>
    </row>
    <row r="747" spans="1:10" x14ac:dyDescent="0.25">
      <c r="A747" t="s">
        <v>1545</v>
      </c>
      <c r="B747" t="s">
        <v>4891</v>
      </c>
      <c r="C747" t="s">
        <v>4008</v>
      </c>
      <c r="D747" s="1">
        <v>45705</v>
      </c>
      <c r="E747" s="1">
        <v>45702</v>
      </c>
      <c r="F747">
        <v>1</v>
      </c>
      <c r="G747" t="s">
        <v>5075</v>
      </c>
      <c r="H747" t="s">
        <v>2</v>
      </c>
      <c r="I747" s="11" t="str">
        <f t="shared" si="11"/>
        <v>14/02/2025</v>
      </c>
      <c r="J747">
        <f>_xlfn.XLOOKUP(I747,'Wk no''s'!D:D,'Wk no''s'!C:C,FALSE)</f>
        <v>7</v>
      </c>
    </row>
    <row r="748" spans="1:10" x14ac:dyDescent="0.25">
      <c r="A748" t="s">
        <v>1538</v>
      </c>
      <c r="B748" t="s">
        <v>4891</v>
      </c>
      <c r="C748" t="s">
        <v>4008</v>
      </c>
      <c r="D748" s="1">
        <v>45705</v>
      </c>
      <c r="E748" s="1">
        <v>45702</v>
      </c>
      <c r="F748">
        <v>1</v>
      </c>
      <c r="G748" t="s">
        <v>5074</v>
      </c>
      <c r="H748" t="s">
        <v>2</v>
      </c>
      <c r="I748" s="11" t="str">
        <f t="shared" si="11"/>
        <v>14/02/2025</v>
      </c>
      <c r="J748">
        <f>_xlfn.XLOOKUP(I748,'Wk no''s'!D:D,'Wk no''s'!C:C,FALSE)</f>
        <v>7</v>
      </c>
    </row>
    <row r="749" spans="1:10" x14ac:dyDescent="0.25">
      <c r="A749" t="s">
        <v>1560</v>
      </c>
      <c r="B749" t="s">
        <v>5076</v>
      </c>
      <c r="C749" t="s">
        <v>4089</v>
      </c>
      <c r="D749" s="1">
        <v>45701</v>
      </c>
      <c r="E749" s="1">
        <v>45699</v>
      </c>
      <c r="F749">
        <v>1</v>
      </c>
      <c r="G749" t="s">
        <v>5077</v>
      </c>
      <c r="H749" t="s">
        <v>11</v>
      </c>
      <c r="I749" s="11" t="str">
        <f t="shared" si="11"/>
        <v>11/02/2025</v>
      </c>
      <c r="J749">
        <f>_xlfn.XLOOKUP(I749,'Wk no''s'!D:D,'Wk no''s'!C:C,FALSE)</f>
        <v>7</v>
      </c>
    </row>
    <row r="750" spans="1:10" x14ac:dyDescent="0.25">
      <c r="A750" t="s">
        <v>1564</v>
      </c>
      <c r="B750" t="s">
        <v>137</v>
      </c>
      <c r="C750" t="s">
        <v>4089</v>
      </c>
      <c r="D750" s="1">
        <v>45706</v>
      </c>
      <c r="E750" s="1">
        <v>45702</v>
      </c>
      <c r="F750">
        <v>1</v>
      </c>
      <c r="G750" t="s">
        <v>5078</v>
      </c>
      <c r="H750" t="s">
        <v>11</v>
      </c>
      <c r="I750" s="11" t="str">
        <f t="shared" si="11"/>
        <v>14/02/2025</v>
      </c>
      <c r="J750">
        <f>_xlfn.XLOOKUP(I750,'Wk no''s'!D:D,'Wk no''s'!C:C,FALSE)</f>
        <v>7</v>
      </c>
    </row>
    <row r="751" spans="1:10" x14ac:dyDescent="0.25">
      <c r="A751" t="s">
        <v>1566</v>
      </c>
      <c r="B751" t="s">
        <v>116</v>
      </c>
      <c r="C751" t="s">
        <v>4089</v>
      </c>
      <c r="D751" s="1">
        <v>45705</v>
      </c>
      <c r="E751" s="1">
        <v>45701</v>
      </c>
      <c r="F751">
        <v>1</v>
      </c>
      <c r="G751" t="s">
        <v>5079</v>
      </c>
      <c r="H751" t="s">
        <v>11</v>
      </c>
      <c r="I751" s="11" t="str">
        <f t="shared" si="11"/>
        <v>13/02/2025</v>
      </c>
      <c r="J751">
        <f>_xlfn.XLOOKUP(I751,'Wk no''s'!D:D,'Wk no''s'!C:C,FALSE)</f>
        <v>7</v>
      </c>
    </row>
    <row r="752" spans="1:10" x14ac:dyDescent="0.25">
      <c r="A752" t="s">
        <v>1559</v>
      </c>
      <c r="B752" t="s">
        <v>62</v>
      </c>
      <c r="C752" t="s">
        <v>4089</v>
      </c>
      <c r="D752" s="1">
        <v>45694</v>
      </c>
      <c r="E752" s="1">
        <v>45700</v>
      </c>
      <c r="F752">
        <v>0</v>
      </c>
      <c r="G752" t="s">
        <v>5080</v>
      </c>
      <c r="H752" t="s">
        <v>11</v>
      </c>
      <c r="I752" s="11" t="str">
        <f t="shared" si="11"/>
        <v>12/02/2025</v>
      </c>
      <c r="J752">
        <f>_xlfn.XLOOKUP(I752,'Wk no''s'!D:D,'Wk no''s'!C:C,FALSE)</f>
        <v>7</v>
      </c>
    </row>
    <row r="753" spans="1:10" x14ac:dyDescent="0.25">
      <c r="A753" t="s">
        <v>1565</v>
      </c>
      <c r="B753" t="s">
        <v>62</v>
      </c>
      <c r="C753" t="s">
        <v>4089</v>
      </c>
      <c r="D753" s="1">
        <v>45707</v>
      </c>
      <c r="E753" s="1">
        <v>45700</v>
      </c>
      <c r="F753">
        <v>1</v>
      </c>
      <c r="G753" t="s">
        <v>5080</v>
      </c>
      <c r="H753" t="s">
        <v>11</v>
      </c>
      <c r="I753" s="11" t="str">
        <f t="shared" si="11"/>
        <v>12/02/2025</v>
      </c>
      <c r="J753">
        <f>_xlfn.XLOOKUP(I753,'Wk no''s'!D:D,'Wk no''s'!C:C,FALSE)</f>
        <v>7</v>
      </c>
    </row>
    <row r="754" spans="1:10" x14ac:dyDescent="0.25">
      <c r="A754" t="s">
        <v>1561</v>
      </c>
      <c r="B754" t="s">
        <v>5081</v>
      </c>
      <c r="C754" t="s">
        <v>4089</v>
      </c>
      <c r="D754" s="1">
        <v>45701</v>
      </c>
      <c r="E754" s="1">
        <v>45699</v>
      </c>
      <c r="F754">
        <v>1</v>
      </c>
      <c r="G754" t="s">
        <v>5082</v>
      </c>
      <c r="H754" t="s">
        <v>11</v>
      </c>
      <c r="I754" s="11" t="str">
        <f t="shared" si="11"/>
        <v>11/02/2025</v>
      </c>
      <c r="J754">
        <f>_xlfn.XLOOKUP(I754,'Wk no''s'!D:D,'Wk no''s'!C:C,FALSE)</f>
        <v>7</v>
      </c>
    </row>
    <row r="755" spans="1:10" x14ac:dyDescent="0.25">
      <c r="A755" t="s">
        <v>1563</v>
      </c>
      <c r="B755" t="s">
        <v>5083</v>
      </c>
      <c r="C755" t="s">
        <v>4089</v>
      </c>
      <c r="D755" s="1">
        <v>45700</v>
      </c>
      <c r="E755" s="1">
        <v>45700</v>
      </c>
      <c r="F755">
        <v>1</v>
      </c>
      <c r="G755" t="s">
        <v>5084</v>
      </c>
      <c r="H755" t="s">
        <v>11</v>
      </c>
      <c r="I755" s="11" t="str">
        <f t="shared" si="11"/>
        <v>12/02/2025</v>
      </c>
      <c r="J755">
        <f>_xlfn.XLOOKUP(I755,'Wk no''s'!D:D,'Wk no''s'!C:C,FALSE)</f>
        <v>7</v>
      </c>
    </row>
    <row r="756" spans="1:10" x14ac:dyDescent="0.25">
      <c r="A756" t="s">
        <v>1568</v>
      </c>
      <c r="B756" t="s">
        <v>5085</v>
      </c>
      <c r="C756" t="s">
        <v>3939</v>
      </c>
      <c r="D756" s="1">
        <v>45708</v>
      </c>
      <c r="E756" s="1">
        <v>45706</v>
      </c>
      <c r="F756">
        <v>1</v>
      </c>
      <c r="G756" t="s">
        <v>5086</v>
      </c>
      <c r="H756" t="s">
        <v>1</v>
      </c>
      <c r="I756" s="11" t="str">
        <f t="shared" si="11"/>
        <v>18/02/2025</v>
      </c>
      <c r="J756">
        <f>_xlfn.XLOOKUP(I756,'Wk no''s'!D:D,'Wk no''s'!C:C,FALSE)</f>
        <v>8</v>
      </c>
    </row>
    <row r="757" spans="1:10" x14ac:dyDescent="0.25">
      <c r="A757" t="s">
        <v>1570</v>
      </c>
      <c r="B757" t="s">
        <v>5087</v>
      </c>
      <c r="C757" t="s">
        <v>3933</v>
      </c>
      <c r="D757" s="1">
        <v>45712</v>
      </c>
      <c r="E757" s="1">
        <v>45708</v>
      </c>
      <c r="F757">
        <v>1</v>
      </c>
      <c r="G757" t="s">
        <v>5088</v>
      </c>
      <c r="H757" t="s">
        <v>1</v>
      </c>
      <c r="I757" s="11" t="str">
        <f t="shared" si="11"/>
        <v>20/02/2025</v>
      </c>
      <c r="J757">
        <f>_xlfn.XLOOKUP(I757,'Wk no''s'!D:D,'Wk no''s'!C:C,FALSE)</f>
        <v>8</v>
      </c>
    </row>
    <row r="758" spans="1:10" x14ac:dyDescent="0.25">
      <c r="A758" t="s">
        <v>1571</v>
      </c>
      <c r="B758" t="s">
        <v>5089</v>
      </c>
      <c r="C758" t="s">
        <v>3933</v>
      </c>
      <c r="D758" s="1">
        <v>45709</v>
      </c>
      <c r="E758" s="1">
        <v>45709</v>
      </c>
      <c r="F758">
        <v>1</v>
      </c>
      <c r="G758" t="s">
        <v>5090</v>
      </c>
      <c r="H758" t="s">
        <v>1</v>
      </c>
      <c r="I758" s="11" t="str">
        <f t="shared" si="11"/>
        <v>21/02/2025</v>
      </c>
      <c r="J758">
        <f>_xlfn.XLOOKUP(I758,'Wk no''s'!D:D,'Wk no''s'!C:C,FALSE)</f>
        <v>8</v>
      </c>
    </row>
    <row r="759" spans="1:10" x14ac:dyDescent="0.25">
      <c r="A759" t="s">
        <v>1567</v>
      </c>
      <c r="B759" t="s">
        <v>226</v>
      </c>
      <c r="C759" t="s">
        <v>3933</v>
      </c>
      <c r="D759" s="1">
        <v>45706</v>
      </c>
      <c r="E759" s="1">
        <v>45705</v>
      </c>
      <c r="F759">
        <v>1</v>
      </c>
      <c r="G759" t="s">
        <v>5091</v>
      </c>
      <c r="H759" t="s">
        <v>1</v>
      </c>
      <c r="I759" s="11" t="str">
        <f t="shared" si="11"/>
        <v>17/02/2025</v>
      </c>
      <c r="J759">
        <f>_xlfn.XLOOKUP(I759,'Wk no''s'!D:D,'Wk no''s'!C:C,FALSE)</f>
        <v>8</v>
      </c>
    </row>
    <row r="760" spans="1:10" x14ac:dyDescent="0.25">
      <c r="A760" t="s">
        <v>1569</v>
      </c>
      <c r="B760" t="s">
        <v>5092</v>
      </c>
      <c r="C760" t="s">
        <v>3933</v>
      </c>
      <c r="D760" s="1">
        <v>45709</v>
      </c>
      <c r="E760" s="1">
        <v>45707</v>
      </c>
      <c r="F760">
        <v>1</v>
      </c>
      <c r="G760" t="s">
        <v>5093</v>
      </c>
      <c r="H760" t="s">
        <v>1</v>
      </c>
      <c r="I760" s="11" t="str">
        <f t="shared" si="11"/>
        <v>19/02/2025</v>
      </c>
      <c r="J760">
        <f>_xlfn.XLOOKUP(I760,'Wk no''s'!D:D,'Wk no''s'!C:C,FALSE)</f>
        <v>8</v>
      </c>
    </row>
    <row r="761" spans="1:10" x14ac:dyDescent="0.25">
      <c r="A761" t="s">
        <v>1573</v>
      </c>
      <c r="B761" t="s">
        <v>48</v>
      </c>
      <c r="C761" t="s">
        <v>3933</v>
      </c>
      <c r="D761" s="1">
        <v>45707</v>
      </c>
      <c r="E761" s="1">
        <v>45705</v>
      </c>
      <c r="F761">
        <v>1</v>
      </c>
      <c r="G761" t="s">
        <v>5094</v>
      </c>
      <c r="H761" t="s">
        <v>8</v>
      </c>
      <c r="I761" s="11" t="str">
        <f t="shared" si="11"/>
        <v>17/02/2025</v>
      </c>
      <c r="J761">
        <f>_xlfn.XLOOKUP(I761,'Wk no''s'!D:D,'Wk no''s'!C:C,FALSE)</f>
        <v>8</v>
      </c>
    </row>
    <row r="762" spans="1:10" x14ac:dyDescent="0.25">
      <c r="A762" t="s">
        <v>1578</v>
      </c>
      <c r="B762" t="s">
        <v>5095</v>
      </c>
      <c r="C762" t="s">
        <v>3933</v>
      </c>
      <c r="D762" s="1">
        <v>45707</v>
      </c>
      <c r="E762" s="1">
        <v>45706</v>
      </c>
      <c r="F762">
        <v>1</v>
      </c>
      <c r="G762" t="s">
        <v>5096</v>
      </c>
      <c r="H762" t="s">
        <v>8</v>
      </c>
      <c r="I762" s="11" t="str">
        <f t="shared" si="11"/>
        <v>18/02/2025</v>
      </c>
      <c r="J762">
        <f>_xlfn.XLOOKUP(I762,'Wk no''s'!D:D,'Wk no''s'!C:C,FALSE)</f>
        <v>8</v>
      </c>
    </row>
    <row r="763" spans="1:10" x14ac:dyDescent="0.25">
      <c r="A763" t="s">
        <v>1572</v>
      </c>
      <c r="B763" t="s">
        <v>4303</v>
      </c>
      <c r="C763" t="s">
        <v>3933</v>
      </c>
      <c r="D763" s="1">
        <v>45706</v>
      </c>
      <c r="E763" s="1">
        <v>45706</v>
      </c>
      <c r="F763">
        <v>1</v>
      </c>
      <c r="G763" t="s">
        <v>5097</v>
      </c>
      <c r="H763" t="s">
        <v>8</v>
      </c>
      <c r="I763" s="11" t="str">
        <f t="shared" si="11"/>
        <v>18/02/2025</v>
      </c>
      <c r="J763">
        <f>_xlfn.XLOOKUP(I763,'Wk no''s'!D:D,'Wk no''s'!C:C,FALSE)</f>
        <v>8</v>
      </c>
    </row>
    <row r="764" spans="1:10" x14ac:dyDescent="0.25">
      <c r="A764" t="s">
        <v>1579</v>
      </c>
      <c r="B764" t="s">
        <v>4472</v>
      </c>
      <c r="C764" t="s">
        <v>3933</v>
      </c>
      <c r="D764" s="1">
        <v>45709</v>
      </c>
      <c r="E764" s="1">
        <v>45706</v>
      </c>
      <c r="F764">
        <v>1</v>
      </c>
      <c r="G764" t="s">
        <v>5098</v>
      </c>
      <c r="H764" t="s">
        <v>8</v>
      </c>
      <c r="I764" s="11" t="str">
        <f t="shared" si="11"/>
        <v>18/02/2025</v>
      </c>
      <c r="J764">
        <f>_xlfn.XLOOKUP(I764,'Wk no''s'!D:D,'Wk no''s'!C:C,FALSE)</f>
        <v>8</v>
      </c>
    </row>
    <row r="765" spans="1:10" x14ac:dyDescent="0.25">
      <c r="A765" t="s">
        <v>1576</v>
      </c>
      <c r="B765" t="s">
        <v>72</v>
      </c>
      <c r="C765" t="s">
        <v>3933</v>
      </c>
      <c r="D765" s="1">
        <v>45709</v>
      </c>
      <c r="E765" s="1">
        <v>45708</v>
      </c>
      <c r="F765">
        <v>1</v>
      </c>
      <c r="G765" t="s">
        <v>5099</v>
      </c>
      <c r="H765" t="s">
        <v>8</v>
      </c>
      <c r="I765" s="11" t="str">
        <f t="shared" si="11"/>
        <v>20/02/2025</v>
      </c>
      <c r="J765">
        <f>_xlfn.XLOOKUP(I765,'Wk no''s'!D:D,'Wk no''s'!C:C,FALSE)</f>
        <v>8</v>
      </c>
    </row>
    <row r="766" spans="1:10" x14ac:dyDescent="0.25">
      <c r="A766" t="s">
        <v>1575</v>
      </c>
      <c r="B766" t="s">
        <v>5100</v>
      </c>
      <c r="C766" t="s">
        <v>3944</v>
      </c>
      <c r="D766" s="1">
        <v>45705</v>
      </c>
      <c r="E766" s="1">
        <v>45706</v>
      </c>
      <c r="F766">
        <v>0</v>
      </c>
      <c r="G766" t="s">
        <v>5101</v>
      </c>
      <c r="H766" t="s">
        <v>8</v>
      </c>
      <c r="I766" s="11" t="str">
        <f t="shared" si="11"/>
        <v>18/02/2025</v>
      </c>
      <c r="J766">
        <f>_xlfn.XLOOKUP(I766,'Wk no''s'!D:D,'Wk no''s'!C:C,FALSE)</f>
        <v>8</v>
      </c>
    </row>
    <row r="767" spans="1:10" x14ac:dyDescent="0.25">
      <c r="A767" t="s">
        <v>1574</v>
      </c>
      <c r="B767" t="s">
        <v>7425</v>
      </c>
      <c r="C767" t="s">
        <v>3944</v>
      </c>
      <c r="D767" s="1">
        <v>45700</v>
      </c>
      <c r="E767" s="1">
        <v>45706</v>
      </c>
      <c r="F767">
        <v>0</v>
      </c>
      <c r="G767" t="s">
        <v>5102</v>
      </c>
      <c r="H767" t="s">
        <v>8</v>
      </c>
      <c r="I767" s="11" t="str">
        <f t="shared" si="11"/>
        <v>18/02/2025</v>
      </c>
      <c r="J767">
        <f>_xlfn.XLOOKUP(I767,'Wk no''s'!D:D,'Wk no''s'!C:C,FALSE)</f>
        <v>8</v>
      </c>
    </row>
    <row r="768" spans="1:10" x14ac:dyDescent="0.25">
      <c r="A768" t="s">
        <v>1577</v>
      </c>
      <c r="B768" t="s">
        <v>4906</v>
      </c>
      <c r="C768" t="s">
        <v>3944</v>
      </c>
      <c r="D768" s="1">
        <v>45706</v>
      </c>
      <c r="E768" s="1">
        <v>45705</v>
      </c>
      <c r="F768">
        <v>1</v>
      </c>
      <c r="G768" t="s">
        <v>5103</v>
      </c>
      <c r="H768" t="s">
        <v>8</v>
      </c>
      <c r="I768" s="11" t="str">
        <f t="shared" si="11"/>
        <v>17/02/2025</v>
      </c>
      <c r="J768">
        <f>_xlfn.XLOOKUP(I768,'Wk no''s'!D:D,'Wk no''s'!C:C,FALSE)</f>
        <v>8</v>
      </c>
    </row>
    <row r="769" spans="1:10" x14ac:dyDescent="0.25">
      <c r="A769" t="s">
        <v>1588</v>
      </c>
      <c r="B769" t="s">
        <v>5104</v>
      </c>
      <c r="C769" t="s">
        <v>4101</v>
      </c>
      <c r="D769" s="1">
        <v>45712</v>
      </c>
      <c r="E769" s="1">
        <v>45708</v>
      </c>
      <c r="F769">
        <v>1</v>
      </c>
      <c r="G769" t="s">
        <v>5105</v>
      </c>
      <c r="H769" t="s">
        <v>192</v>
      </c>
      <c r="I769" s="11" t="str">
        <f t="shared" si="11"/>
        <v>20/02/2025</v>
      </c>
      <c r="J769">
        <f>_xlfn.XLOOKUP(I769,'Wk no''s'!D:D,'Wk no''s'!C:C,FALSE)</f>
        <v>8</v>
      </c>
    </row>
    <row r="770" spans="1:10" x14ac:dyDescent="0.25">
      <c r="A770" t="s">
        <v>1586</v>
      </c>
      <c r="B770" t="s">
        <v>5106</v>
      </c>
      <c r="C770" t="s">
        <v>4101</v>
      </c>
      <c r="D770" s="1">
        <v>45709</v>
      </c>
      <c r="E770" s="1">
        <v>45708</v>
      </c>
      <c r="F770">
        <v>1</v>
      </c>
      <c r="G770" t="s">
        <v>5107</v>
      </c>
      <c r="H770" t="s">
        <v>192</v>
      </c>
      <c r="I770" s="11" t="str">
        <f t="shared" ref="I770:I833" si="12">LEFT(G770,10)</f>
        <v>20/02/2025</v>
      </c>
      <c r="J770">
        <f>_xlfn.XLOOKUP(I770,'Wk no''s'!D:D,'Wk no''s'!C:C,FALSE)</f>
        <v>8</v>
      </c>
    </row>
    <row r="771" spans="1:10" x14ac:dyDescent="0.25">
      <c r="A771" t="s">
        <v>1594</v>
      </c>
      <c r="B771" t="s">
        <v>5108</v>
      </c>
      <c r="C771" t="s">
        <v>3933</v>
      </c>
      <c r="D771" s="1">
        <v>45707</v>
      </c>
      <c r="E771" s="1">
        <v>45706</v>
      </c>
      <c r="F771">
        <v>1</v>
      </c>
      <c r="G771" t="s">
        <v>5109</v>
      </c>
      <c r="H771" t="s">
        <v>184</v>
      </c>
      <c r="I771" s="11" t="str">
        <f t="shared" si="12"/>
        <v>18/02/2025</v>
      </c>
      <c r="J771">
        <f>_xlfn.XLOOKUP(I771,'Wk no''s'!D:D,'Wk no''s'!C:C,FALSE)</f>
        <v>8</v>
      </c>
    </row>
    <row r="772" spans="1:10" x14ac:dyDescent="0.25">
      <c r="A772" t="s">
        <v>1592</v>
      </c>
      <c r="B772" t="s">
        <v>5110</v>
      </c>
      <c r="C772" t="s">
        <v>3933</v>
      </c>
      <c r="D772" s="1">
        <v>45700</v>
      </c>
      <c r="E772" s="1">
        <v>45705</v>
      </c>
      <c r="F772">
        <v>0</v>
      </c>
      <c r="G772" t="s">
        <v>5111</v>
      </c>
      <c r="H772" t="s">
        <v>184</v>
      </c>
      <c r="I772" s="11" t="str">
        <f t="shared" si="12"/>
        <v>17/02/2025</v>
      </c>
      <c r="J772">
        <f>_xlfn.XLOOKUP(I772,'Wk no''s'!D:D,'Wk no''s'!C:C,FALSE)</f>
        <v>8</v>
      </c>
    </row>
    <row r="773" spans="1:10" x14ac:dyDescent="0.25">
      <c r="A773" t="s">
        <v>1593</v>
      </c>
      <c r="B773" t="s">
        <v>5112</v>
      </c>
      <c r="C773" t="s">
        <v>3939</v>
      </c>
      <c r="D773" s="1">
        <v>45705</v>
      </c>
      <c r="E773" s="1">
        <v>45705</v>
      </c>
      <c r="F773">
        <v>1</v>
      </c>
      <c r="G773" t="s">
        <v>5113</v>
      </c>
      <c r="H773" t="s">
        <v>184</v>
      </c>
      <c r="I773" s="11" t="str">
        <f t="shared" si="12"/>
        <v>17/02/2025</v>
      </c>
      <c r="J773">
        <f>_xlfn.XLOOKUP(I773,'Wk no''s'!D:D,'Wk no''s'!C:C,FALSE)</f>
        <v>8</v>
      </c>
    </row>
    <row r="774" spans="1:10" x14ac:dyDescent="0.25">
      <c r="A774" t="s">
        <v>1597</v>
      </c>
      <c r="B774" t="s">
        <v>5112</v>
      </c>
      <c r="C774" t="s">
        <v>3939</v>
      </c>
      <c r="D774" s="1">
        <v>45712</v>
      </c>
      <c r="E774" s="1">
        <v>45708</v>
      </c>
      <c r="F774">
        <v>1</v>
      </c>
      <c r="G774" t="s">
        <v>5114</v>
      </c>
      <c r="H774" t="s">
        <v>184</v>
      </c>
      <c r="I774" s="11" t="str">
        <f t="shared" si="12"/>
        <v>20/02/2025</v>
      </c>
      <c r="J774">
        <f>_xlfn.XLOOKUP(I774,'Wk no''s'!D:D,'Wk no''s'!C:C,FALSE)</f>
        <v>8</v>
      </c>
    </row>
    <row r="775" spans="1:10" x14ac:dyDescent="0.25">
      <c r="A775" t="s">
        <v>1595</v>
      </c>
      <c r="B775" t="s">
        <v>5115</v>
      </c>
      <c r="C775" t="s">
        <v>205</v>
      </c>
      <c r="D775" s="1">
        <v>45707</v>
      </c>
      <c r="E775" s="1">
        <v>45705</v>
      </c>
      <c r="F775">
        <v>1</v>
      </c>
      <c r="G775" t="s">
        <v>5116</v>
      </c>
      <c r="H775" t="s">
        <v>184</v>
      </c>
      <c r="I775" s="11" t="str">
        <f t="shared" si="12"/>
        <v>17/02/2025</v>
      </c>
      <c r="J775">
        <f>_xlfn.XLOOKUP(I775,'Wk no''s'!D:D,'Wk no''s'!C:C,FALSE)</f>
        <v>8</v>
      </c>
    </row>
    <row r="776" spans="1:10" x14ac:dyDescent="0.25">
      <c r="A776" t="s">
        <v>1596</v>
      </c>
      <c r="B776" t="s">
        <v>191</v>
      </c>
      <c r="C776" t="s">
        <v>3933</v>
      </c>
      <c r="D776" s="1">
        <v>45708</v>
      </c>
      <c r="E776" s="1">
        <v>45707</v>
      </c>
      <c r="F776">
        <v>1</v>
      </c>
      <c r="G776" t="s">
        <v>5117</v>
      </c>
      <c r="H776" t="s">
        <v>184</v>
      </c>
      <c r="I776" s="11" t="str">
        <f t="shared" si="12"/>
        <v>19/02/2025</v>
      </c>
      <c r="J776">
        <f>_xlfn.XLOOKUP(I776,'Wk no''s'!D:D,'Wk no''s'!C:C,FALSE)</f>
        <v>8</v>
      </c>
    </row>
    <row r="777" spans="1:10" x14ac:dyDescent="0.25">
      <c r="A777" t="s">
        <v>1609</v>
      </c>
      <c r="B777" t="s">
        <v>78</v>
      </c>
      <c r="C777" t="s">
        <v>3933</v>
      </c>
      <c r="D777" s="1">
        <v>45713</v>
      </c>
      <c r="E777" s="1">
        <v>45709</v>
      </c>
      <c r="F777">
        <v>1</v>
      </c>
      <c r="G777" t="s">
        <v>5118</v>
      </c>
      <c r="H777" t="s">
        <v>15</v>
      </c>
      <c r="I777" s="11" t="str">
        <f t="shared" si="12"/>
        <v>21/02/2025</v>
      </c>
      <c r="J777">
        <f>_xlfn.XLOOKUP(I777,'Wk no''s'!D:D,'Wk no''s'!C:C,FALSE)</f>
        <v>8</v>
      </c>
    </row>
    <row r="778" spans="1:10" x14ac:dyDescent="0.25">
      <c r="A778" t="s">
        <v>1606</v>
      </c>
      <c r="B778" t="s">
        <v>4923</v>
      </c>
      <c r="C778" t="s">
        <v>3944</v>
      </c>
      <c r="D778" s="1">
        <v>45706</v>
      </c>
      <c r="E778" s="1">
        <v>45705</v>
      </c>
      <c r="F778">
        <v>1</v>
      </c>
      <c r="G778" t="s">
        <v>224</v>
      </c>
      <c r="H778" t="s">
        <v>15</v>
      </c>
      <c r="I778" s="11" t="str">
        <f t="shared" si="12"/>
        <v>17/02/2025</v>
      </c>
      <c r="J778">
        <f>_xlfn.XLOOKUP(I778,'Wk no''s'!D:D,'Wk no''s'!C:C,FALSE)</f>
        <v>8</v>
      </c>
    </row>
    <row r="779" spans="1:10" x14ac:dyDescent="0.25">
      <c r="A779" t="s">
        <v>1600</v>
      </c>
      <c r="B779" t="s">
        <v>5119</v>
      </c>
      <c r="C779" t="s">
        <v>3933</v>
      </c>
      <c r="D779" s="1">
        <v>45691</v>
      </c>
      <c r="E779" s="1">
        <v>45705</v>
      </c>
      <c r="F779">
        <v>0</v>
      </c>
      <c r="G779" t="s">
        <v>5120</v>
      </c>
      <c r="H779" t="s">
        <v>15</v>
      </c>
      <c r="I779" s="11" t="str">
        <f t="shared" si="12"/>
        <v>17/02/2025</v>
      </c>
      <c r="J779">
        <f>_xlfn.XLOOKUP(I779,'Wk no''s'!D:D,'Wk no''s'!C:C,FALSE)</f>
        <v>8</v>
      </c>
    </row>
    <row r="780" spans="1:10" x14ac:dyDescent="0.25">
      <c r="A780" t="s">
        <v>1605</v>
      </c>
      <c r="B780" t="s">
        <v>5121</v>
      </c>
      <c r="C780" t="s">
        <v>4095</v>
      </c>
      <c r="D780" s="1">
        <v>45707</v>
      </c>
      <c r="E780" s="1">
        <v>45707</v>
      </c>
      <c r="F780">
        <v>1</v>
      </c>
      <c r="G780" t="s">
        <v>5122</v>
      </c>
      <c r="H780" t="s">
        <v>15</v>
      </c>
      <c r="I780" s="11" t="str">
        <f t="shared" si="12"/>
        <v>19/02/2025</v>
      </c>
      <c r="J780">
        <f>_xlfn.XLOOKUP(I780,'Wk no''s'!D:D,'Wk no''s'!C:C,FALSE)</f>
        <v>8</v>
      </c>
    </row>
    <row r="781" spans="1:10" x14ac:dyDescent="0.25">
      <c r="A781" t="s">
        <v>1603</v>
      </c>
      <c r="B781" t="s">
        <v>5123</v>
      </c>
      <c r="C781" t="s">
        <v>4095</v>
      </c>
      <c r="D781" s="1">
        <v>45702</v>
      </c>
      <c r="E781" s="1">
        <v>45709</v>
      </c>
      <c r="F781">
        <v>0</v>
      </c>
      <c r="G781" t="s">
        <v>5124</v>
      </c>
      <c r="H781" t="s">
        <v>15</v>
      </c>
      <c r="I781" s="11" t="str">
        <f t="shared" si="12"/>
        <v>21/02/2025</v>
      </c>
      <c r="J781">
        <f>_xlfn.XLOOKUP(I781,'Wk no''s'!D:D,'Wk no''s'!C:C,FALSE)</f>
        <v>8</v>
      </c>
    </row>
    <row r="782" spans="1:10" x14ac:dyDescent="0.25">
      <c r="A782" t="s">
        <v>1601</v>
      </c>
      <c r="B782" t="s">
        <v>17</v>
      </c>
      <c r="C782" t="s">
        <v>3944</v>
      </c>
      <c r="D782" s="1">
        <v>45700</v>
      </c>
      <c r="E782" s="1">
        <v>45705</v>
      </c>
      <c r="F782">
        <v>0</v>
      </c>
      <c r="G782" t="s">
        <v>5125</v>
      </c>
      <c r="H782" t="s">
        <v>15</v>
      </c>
      <c r="I782" s="11" t="str">
        <f t="shared" si="12"/>
        <v>17/02/2025</v>
      </c>
      <c r="J782">
        <f>_xlfn.XLOOKUP(I782,'Wk no''s'!D:D,'Wk no''s'!C:C,FALSE)</f>
        <v>8</v>
      </c>
    </row>
    <row r="783" spans="1:10" x14ac:dyDescent="0.25">
      <c r="A783" t="s">
        <v>1608</v>
      </c>
      <c r="B783" t="s">
        <v>17</v>
      </c>
      <c r="C783" t="s">
        <v>3944</v>
      </c>
      <c r="D783" s="1">
        <v>45712</v>
      </c>
      <c r="E783" s="1">
        <v>45707</v>
      </c>
      <c r="F783">
        <v>1</v>
      </c>
      <c r="G783" t="s">
        <v>5126</v>
      </c>
      <c r="H783" t="s">
        <v>15</v>
      </c>
      <c r="I783" s="11" t="str">
        <f t="shared" si="12"/>
        <v>19/02/2025</v>
      </c>
      <c r="J783">
        <f>_xlfn.XLOOKUP(I783,'Wk no''s'!D:D,'Wk no''s'!C:C,FALSE)</f>
        <v>8</v>
      </c>
    </row>
    <row r="784" spans="1:10" x14ac:dyDescent="0.25">
      <c r="A784" t="s">
        <v>1607</v>
      </c>
      <c r="B784" t="s">
        <v>5127</v>
      </c>
      <c r="C784" t="s">
        <v>3954</v>
      </c>
      <c r="D784" s="1">
        <v>45708</v>
      </c>
      <c r="E784" s="1">
        <v>45706</v>
      </c>
      <c r="F784">
        <v>1</v>
      </c>
      <c r="G784" t="s">
        <v>5128</v>
      </c>
      <c r="H784" t="s">
        <v>15</v>
      </c>
      <c r="I784" s="11" t="str">
        <f t="shared" si="12"/>
        <v>18/02/2025</v>
      </c>
      <c r="J784">
        <f>_xlfn.XLOOKUP(I784,'Wk no''s'!D:D,'Wk no''s'!C:C,FALSE)</f>
        <v>8</v>
      </c>
    </row>
    <row r="785" spans="1:10" x14ac:dyDescent="0.25">
      <c r="A785" t="s">
        <v>1604</v>
      </c>
      <c r="B785" t="s">
        <v>5129</v>
      </c>
      <c r="C785" t="s">
        <v>3933</v>
      </c>
      <c r="D785" s="1">
        <v>45707</v>
      </c>
      <c r="E785" s="1">
        <v>45707</v>
      </c>
      <c r="F785">
        <v>1</v>
      </c>
      <c r="G785" t="s">
        <v>5130</v>
      </c>
      <c r="H785" t="s">
        <v>15</v>
      </c>
      <c r="I785" s="11" t="str">
        <f t="shared" si="12"/>
        <v>19/02/2025</v>
      </c>
      <c r="J785">
        <f>_xlfn.XLOOKUP(I785,'Wk no''s'!D:D,'Wk no''s'!C:C,FALSE)</f>
        <v>8</v>
      </c>
    </row>
    <row r="786" spans="1:10" x14ac:dyDescent="0.25">
      <c r="A786" t="s">
        <v>1602</v>
      </c>
      <c r="B786" t="s">
        <v>139</v>
      </c>
      <c r="C786" t="s">
        <v>3954</v>
      </c>
      <c r="D786" s="1">
        <v>45702</v>
      </c>
      <c r="E786" s="1">
        <v>45707</v>
      </c>
      <c r="F786">
        <v>0</v>
      </c>
      <c r="G786" t="s">
        <v>5131</v>
      </c>
      <c r="H786" t="s">
        <v>15</v>
      </c>
      <c r="I786" s="11" t="str">
        <f t="shared" si="12"/>
        <v>19/02/2025</v>
      </c>
      <c r="J786">
        <f>_xlfn.XLOOKUP(I786,'Wk no''s'!D:D,'Wk no''s'!C:C,FALSE)</f>
        <v>8</v>
      </c>
    </row>
    <row r="787" spans="1:10" x14ac:dyDescent="0.25">
      <c r="A787" t="s">
        <v>1748</v>
      </c>
      <c r="B787" t="s">
        <v>209</v>
      </c>
      <c r="C787" t="s">
        <v>4008</v>
      </c>
      <c r="D787" s="1">
        <v>45712</v>
      </c>
      <c r="E787" s="1">
        <v>45709</v>
      </c>
      <c r="F787">
        <v>1</v>
      </c>
      <c r="G787" t="s">
        <v>5132</v>
      </c>
      <c r="H787" t="s">
        <v>2</v>
      </c>
      <c r="I787" s="11" t="str">
        <f t="shared" si="12"/>
        <v>21/02/2025</v>
      </c>
      <c r="J787">
        <f>_xlfn.XLOOKUP(I787,'Wk no''s'!D:D,'Wk no''s'!C:C,FALSE)</f>
        <v>8</v>
      </c>
    </row>
    <row r="788" spans="1:10" x14ac:dyDescent="0.25">
      <c r="A788" t="s">
        <v>1626</v>
      </c>
      <c r="B788" t="s">
        <v>4939</v>
      </c>
      <c r="C788" t="s">
        <v>4008</v>
      </c>
      <c r="D788" s="1">
        <v>45706</v>
      </c>
      <c r="E788" s="1">
        <v>45705</v>
      </c>
      <c r="F788">
        <v>1</v>
      </c>
      <c r="G788" t="s">
        <v>5133</v>
      </c>
      <c r="H788" t="s">
        <v>2</v>
      </c>
      <c r="I788" s="11" t="str">
        <f t="shared" si="12"/>
        <v>17/02/2025</v>
      </c>
      <c r="J788">
        <f>_xlfn.XLOOKUP(I788,'Wk no''s'!D:D,'Wk no''s'!C:C,FALSE)</f>
        <v>8</v>
      </c>
    </row>
    <row r="789" spans="1:10" x14ac:dyDescent="0.25">
      <c r="A789" t="s">
        <v>1696</v>
      </c>
      <c r="B789" t="s">
        <v>5134</v>
      </c>
      <c r="C789" t="s">
        <v>4008</v>
      </c>
      <c r="D789" s="1">
        <v>45708</v>
      </c>
      <c r="E789" s="1">
        <v>45707</v>
      </c>
      <c r="F789">
        <v>1</v>
      </c>
      <c r="G789" t="s">
        <v>5136</v>
      </c>
      <c r="H789" t="s">
        <v>2</v>
      </c>
      <c r="I789" s="11" t="str">
        <f t="shared" si="12"/>
        <v>19/02/2025</v>
      </c>
      <c r="J789">
        <f>_xlfn.XLOOKUP(I789,'Wk no''s'!D:D,'Wk no''s'!C:C,FALSE)</f>
        <v>8</v>
      </c>
    </row>
    <row r="790" spans="1:10" x14ac:dyDescent="0.25">
      <c r="A790" t="s">
        <v>1681</v>
      </c>
      <c r="B790" t="s">
        <v>5134</v>
      </c>
      <c r="C790" t="s">
        <v>4008</v>
      </c>
      <c r="D790" s="1">
        <v>45707</v>
      </c>
      <c r="E790" s="1">
        <v>45706</v>
      </c>
      <c r="F790">
        <v>1</v>
      </c>
      <c r="G790" t="s">
        <v>5135</v>
      </c>
      <c r="H790" t="s">
        <v>2</v>
      </c>
      <c r="I790" s="11" t="str">
        <f t="shared" si="12"/>
        <v>18/02/2025</v>
      </c>
      <c r="J790">
        <f>_xlfn.XLOOKUP(I790,'Wk no''s'!D:D,'Wk no''s'!C:C,FALSE)</f>
        <v>8</v>
      </c>
    </row>
    <row r="791" spans="1:10" x14ac:dyDescent="0.25">
      <c r="A791" t="s">
        <v>1729</v>
      </c>
      <c r="B791" t="s">
        <v>5137</v>
      </c>
      <c r="C791" t="s">
        <v>3954</v>
      </c>
      <c r="D791" s="1">
        <v>45709</v>
      </c>
      <c r="E791" s="1">
        <v>45708</v>
      </c>
      <c r="F791">
        <v>1</v>
      </c>
      <c r="G791" t="s">
        <v>5138</v>
      </c>
      <c r="H791" t="s">
        <v>2</v>
      </c>
      <c r="I791" s="11" t="str">
        <f t="shared" si="12"/>
        <v>20/02/2025</v>
      </c>
      <c r="J791">
        <f>_xlfn.XLOOKUP(I791,'Wk no''s'!D:D,'Wk no''s'!C:C,FALSE)</f>
        <v>8</v>
      </c>
    </row>
    <row r="792" spans="1:10" x14ac:dyDescent="0.25">
      <c r="A792" t="s">
        <v>1641</v>
      </c>
      <c r="B792" t="s">
        <v>5139</v>
      </c>
      <c r="C792" t="s">
        <v>3957</v>
      </c>
      <c r="D792" s="1">
        <v>45706</v>
      </c>
      <c r="E792" s="1">
        <v>45705</v>
      </c>
      <c r="F792">
        <v>1</v>
      </c>
      <c r="G792" t="s">
        <v>5140</v>
      </c>
      <c r="H792" t="s">
        <v>2</v>
      </c>
      <c r="I792" s="11" t="str">
        <f t="shared" si="12"/>
        <v>17/02/2025</v>
      </c>
      <c r="J792">
        <f>_xlfn.XLOOKUP(I792,'Wk no''s'!D:D,'Wk no''s'!C:C,FALSE)</f>
        <v>8</v>
      </c>
    </row>
    <row r="793" spans="1:10" x14ac:dyDescent="0.25">
      <c r="A793" t="s">
        <v>1613</v>
      </c>
      <c r="B793" t="s">
        <v>12955</v>
      </c>
      <c r="C793" t="s">
        <v>3944</v>
      </c>
      <c r="D793" s="1">
        <v>45706</v>
      </c>
      <c r="E793" s="1">
        <v>45708</v>
      </c>
      <c r="F793">
        <v>0</v>
      </c>
      <c r="G793" t="s">
        <v>5141</v>
      </c>
      <c r="H793" t="s">
        <v>2</v>
      </c>
      <c r="I793" s="11" t="str">
        <f t="shared" si="12"/>
        <v>20/02/2025</v>
      </c>
      <c r="J793">
        <f>_xlfn.XLOOKUP(I793,'Wk no''s'!D:D,'Wk no''s'!C:C,FALSE)</f>
        <v>8</v>
      </c>
    </row>
    <row r="794" spans="1:10" x14ac:dyDescent="0.25">
      <c r="A794" t="s">
        <v>1715</v>
      </c>
      <c r="B794" t="s">
        <v>4756</v>
      </c>
      <c r="C794" t="s">
        <v>4008</v>
      </c>
      <c r="D794" s="1">
        <v>45712</v>
      </c>
      <c r="E794" s="1">
        <v>45708</v>
      </c>
      <c r="F794">
        <v>1</v>
      </c>
      <c r="G794" t="s">
        <v>5142</v>
      </c>
      <c r="H794" t="s">
        <v>2</v>
      </c>
      <c r="I794" s="11" t="str">
        <f t="shared" si="12"/>
        <v>20/02/2025</v>
      </c>
      <c r="J794">
        <f>_xlfn.XLOOKUP(I794,'Wk no''s'!D:D,'Wk no''s'!C:C,FALSE)</f>
        <v>8</v>
      </c>
    </row>
    <row r="795" spans="1:10" x14ac:dyDescent="0.25">
      <c r="A795" t="s">
        <v>1651</v>
      </c>
      <c r="B795" t="s">
        <v>5143</v>
      </c>
      <c r="C795" t="s">
        <v>4008</v>
      </c>
      <c r="D795" s="1">
        <v>45707</v>
      </c>
      <c r="E795" s="1">
        <v>45706</v>
      </c>
      <c r="F795">
        <v>1</v>
      </c>
      <c r="G795" t="s">
        <v>5144</v>
      </c>
      <c r="H795" t="s">
        <v>2</v>
      </c>
      <c r="I795" s="11" t="str">
        <f t="shared" si="12"/>
        <v>18/02/2025</v>
      </c>
      <c r="J795">
        <f>_xlfn.XLOOKUP(I795,'Wk no''s'!D:D,'Wk no''s'!C:C,FALSE)</f>
        <v>8</v>
      </c>
    </row>
    <row r="796" spans="1:10" x14ac:dyDescent="0.25">
      <c r="A796" t="s">
        <v>1707</v>
      </c>
      <c r="B796" t="s">
        <v>88</v>
      </c>
      <c r="C796" t="s">
        <v>3957</v>
      </c>
      <c r="D796" s="1">
        <v>45709</v>
      </c>
      <c r="E796" s="1">
        <v>45708</v>
      </c>
      <c r="F796">
        <v>1</v>
      </c>
      <c r="G796" t="s">
        <v>5146</v>
      </c>
      <c r="H796" t="s">
        <v>2</v>
      </c>
      <c r="I796" s="11" t="str">
        <f t="shared" si="12"/>
        <v>20/02/2025</v>
      </c>
      <c r="J796">
        <f>_xlfn.XLOOKUP(I796,'Wk no''s'!D:D,'Wk no''s'!C:C,FALSE)</f>
        <v>8</v>
      </c>
    </row>
    <row r="797" spans="1:10" x14ac:dyDescent="0.25">
      <c r="A797" t="s">
        <v>1656</v>
      </c>
      <c r="B797" t="s">
        <v>88</v>
      </c>
      <c r="C797" t="s">
        <v>3957</v>
      </c>
      <c r="D797" s="1">
        <v>45708</v>
      </c>
      <c r="E797" s="1">
        <v>45707</v>
      </c>
      <c r="F797">
        <v>1</v>
      </c>
      <c r="G797" t="s">
        <v>5145</v>
      </c>
      <c r="H797" t="s">
        <v>2</v>
      </c>
      <c r="I797" s="11" t="str">
        <f t="shared" si="12"/>
        <v>19/02/2025</v>
      </c>
      <c r="J797">
        <f>_xlfn.XLOOKUP(I797,'Wk no''s'!D:D,'Wk no''s'!C:C,FALSE)</f>
        <v>8</v>
      </c>
    </row>
    <row r="798" spans="1:10" x14ac:dyDescent="0.25">
      <c r="A798" t="s">
        <v>1679</v>
      </c>
      <c r="B798" t="s">
        <v>89</v>
      </c>
      <c r="C798" t="s">
        <v>3954</v>
      </c>
      <c r="D798" s="1">
        <v>45709</v>
      </c>
      <c r="E798" s="1">
        <v>45706</v>
      </c>
      <c r="F798">
        <v>1</v>
      </c>
      <c r="G798" t="s">
        <v>5147</v>
      </c>
      <c r="H798" t="s">
        <v>2</v>
      </c>
      <c r="I798" s="11" t="str">
        <f t="shared" si="12"/>
        <v>18/02/2025</v>
      </c>
      <c r="J798">
        <f>_xlfn.XLOOKUP(I798,'Wk no''s'!D:D,'Wk no''s'!C:C,FALSE)</f>
        <v>8</v>
      </c>
    </row>
    <row r="799" spans="1:10" x14ac:dyDescent="0.25">
      <c r="A799" t="s">
        <v>1736</v>
      </c>
      <c r="B799" t="s">
        <v>5148</v>
      </c>
      <c r="C799" t="s">
        <v>3954</v>
      </c>
      <c r="D799" s="1">
        <v>45709</v>
      </c>
      <c r="E799" s="1">
        <v>45708</v>
      </c>
      <c r="F799">
        <v>1</v>
      </c>
      <c r="G799" t="s">
        <v>5149</v>
      </c>
      <c r="H799" t="s">
        <v>2</v>
      </c>
      <c r="I799" s="11" t="str">
        <f t="shared" si="12"/>
        <v>20/02/2025</v>
      </c>
      <c r="J799">
        <f>_xlfn.XLOOKUP(I799,'Wk no''s'!D:D,'Wk no''s'!C:C,FALSE)</f>
        <v>8</v>
      </c>
    </row>
    <row r="800" spans="1:10" x14ac:dyDescent="0.25">
      <c r="A800" t="s">
        <v>1747</v>
      </c>
      <c r="B800" t="s">
        <v>11170</v>
      </c>
      <c r="C800" t="s">
        <v>3954</v>
      </c>
      <c r="D800" s="1">
        <v>45712</v>
      </c>
      <c r="E800" s="1">
        <v>45709</v>
      </c>
      <c r="F800">
        <v>1</v>
      </c>
      <c r="G800" t="s">
        <v>5150</v>
      </c>
      <c r="H800" t="s">
        <v>2</v>
      </c>
      <c r="I800" s="11" t="str">
        <f t="shared" si="12"/>
        <v>21/02/2025</v>
      </c>
      <c r="J800">
        <f>_xlfn.XLOOKUP(I800,'Wk no''s'!D:D,'Wk no''s'!C:C,FALSE)</f>
        <v>8</v>
      </c>
    </row>
    <row r="801" spans="1:10" x14ac:dyDescent="0.25">
      <c r="A801" t="s">
        <v>1688</v>
      </c>
      <c r="B801" t="s">
        <v>5151</v>
      </c>
      <c r="C801" t="s">
        <v>4008</v>
      </c>
      <c r="D801" s="1">
        <v>45709</v>
      </c>
      <c r="E801" s="1">
        <v>45707</v>
      </c>
      <c r="F801">
        <v>1</v>
      </c>
      <c r="G801" t="s">
        <v>5152</v>
      </c>
      <c r="H801" t="s">
        <v>2</v>
      </c>
      <c r="I801" s="11" t="str">
        <f t="shared" si="12"/>
        <v>19/02/2025</v>
      </c>
      <c r="J801">
        <f>_xlfn.XLOOKUP(I801,'Wk no''s'!D:D,'Wk no''s'!C:C,FALSE)</f>
        <v>8</v>
      </c>
    </row>
    <row r="802" spans="1:10" x14ac:dyDescent="0.25">
      <c r="A802" t="s">
        <v>1734</v>
      </c>
      <c r="B802" t="s">
        <v>4762</v>
      </c>
      <c r="C802" t="s">
        <v>3954</v>
      </c>
      <c r="D802" s="1">
        <v>45713</v>
      </c>
      <c r="E802" s="1">
        <v>45709</v>
      </c>
      <c r="F802">
        <v>1</v>
      </c>
      <c r="G802" t="s">
        <v>5153</v>
      </c>
      <c r="H802" t="s">
        <v>2</v>
      </c>
      <c r="I802" s="11" t="str">
        <f t="shared" si="12"/>
        <v>21/02/2025</v>
      </c>
      <c r="J802">
        <f>_xlfn.XLOOKUP(I802,'Wk no''s'!D:D,'Wk no''s'!C:C,FALSE)</f>
        <v>8</v>
      </c>
    </row>
    <row r="803" spans="1:10" x14ac:dyDescent="0.25">
      <c r="A803" t="s">
        <v>1639</v>
      </c>
      <c r="B803" t="s">
        <v>5154</v>
      </c>
      <c r="C803" t="s">
        <v>3957</v>
      </c>
      <c r="D803" s="1">
        <v>45707</v>
      </c>
      <c r="E803" s="1">
        <v>45705</v>
      </c>
      <c r="F803">
        <v>1</v>
      </c>
      <c r="G803" t="s">
        <v>5155</v>
      </c>
      <c r="H803" t="s">
        <v>2</v>
      </c>
      <c r="I803" s="11" t="str">
        <f t="shared" si="12"/>
        <v>17/02/2025</v>
      </c>
      <c r="J803">
        <f>_xlfn.XLOOKUP(I803,'Wk no''s'!D:D,'Wk no''s'!C:C,FALSE)</f>
        <v>8</v>
      </c>
    </row>
    <row r="804" spans="1:10" x14ac:dyDescent="0.25">
      <c r="A804" t="s">
        <v>1689</v>
      </c>
      <c r="B804" t="s">
        <v>9835</v>
      </c>
      <c r="C804" t="s">
        <v>3957</v>
      </c>
      <c r="D804" s="1">
        <v>45709</v>
      </c>
      <c r="E804" s="1">
        <v>45707</v>
      </c>
      <c r="F804">
        <v>1</v>
      </c>
      <c r="G804" t="s">
        <v>5156</v>
      </c>
      <c r="H804" t="s">
        <v>2</v>
      </c>
      <c r="I804" s="11" t="str">
        <f t="shared" si="12"/>
        <v>19/02/2025</v>
      </c>
      <c r="J804">
        <f>_xlfn.XLOOKUP(I804,'Wk no''s'!D:D,'Wk no''s'!C:C,FALSE)</f>
        <v>8</v>
      </c>
    </row>
    <row r="805" spans="1:10" x14ac:dyDescent="0.25">
      <c r="A805" t="s">
        <v>1643</v>
      </c>
      <c r="B805" t="s">
        <v>5157</v>
      </c>
      <c r="C805" t="s">
        <v>3954</v>
      </c>
      <c r="D805" s="1">
        <v>45706</v>
      </c>
      <c r="E805" s="1">
        <v>45705</v>
      </c>
      <c r="F805">
        <v>1</v>
      </c>
      <c r="G805" t="s">
        <v>5158</v>
      </c>
      <c r="H805" t="s">
        <v>2</v>
      </c>
      <c r="I805" s="11" t="str">
        <f t="shared" si="12"/>
        <v>17/02/2025</v>
      </c>
      <c r="J805">
        <f>_xlfn.XLOOKUP(I805,'Wk no''s'!D:D,'Wk no''s'!C:C,FALSE)</f>
        <v>8</v>
      </c>
    </row>
    <row r="806" spans="1:10" x14ac:dyDescent="0.25">
      <c r="A806" t="s">
        <v>1693</v>
      </c>
      <c r="B806" t="s">
        <v>5159</v>
      </c>
      <c r="C806" t="s">
        <v>3957</v>
      </c>
      <c r="D806" s="1">
        <v>45709</v>
      </c>
      <c r="E806" s="1">
        <v>45708</v>
      </c>
      <c r="F806">
        <v>1</v>
      </c>
      <c r="G806" t="s">
        <v>5160</v>
      </c>
      <c r="H806" t="s">
        <v>2</v>
      </c>
      <c r="I806" s="11" t="str">
        <f t="shared" si="12"/>
        <v>20/02/2025</v>
      </c>
      <c r="J806">
        <f>_xlfn.XLOOKUP(I806,'Wk no''s'!D:D,'Wk no''s'!C:C,FALSE)</f>
        <v>8</v>
      </c>
    </row>
    <row r="807" spans="1:10" x14ac:dyDescent="0.25">
      <c r="A807" t="s">
        <v>1652</v>
      </c>
      <c r="B807" t="s">
        <v>5161</v>
      </c>
      <c r="C807" t="s">
        <v>3954</v>
      </c>
      <c r="D807" s="1">
        <v>45706</v>
      </c>
      <c r="E807" s="1">
        <v>45705</v>
      </c>
      <c r="F807">
        <v>1</v>
      </c>
      <c r="G807" t="s">
        <v>5162</v>
      </c>
      <c r="H807" t="s">
        <v>2</v>
      </c>
      <c r="I807" s="11" t="str">
        <f t="shared" si="12"/>
        <v>17/02/2025</v>
      </c>
      <c r="J807">
        <f>_xlfn.XLOOKUP(I807,'Wk no''s'!D:D,'Wk no''s'!C:C,FALSE)</f>
        <v>8</v>
      </c>
    </row>
    <row r="808" spans="1:10" x14ac:dyDescent="0.25">
      <c r="A808" t="s">
        <v>1750</v>
      </c>
      <c r="B808" t="s">
        <v>5163</v>
      </c>
      <c r="C808" t="s">
        <v>4008</v>
      </c>
      <c r="D808" s="1">
        <v>45712</v>
      </c>
      <c r="E808" s="1">
        <v>45709</v>
      </c>
      <c r="F808">
        <v>1</v>
      </c>
      <c r="G808" t="s">
        <v>5166</v>
      </c>
      <c r="H808" t="s">
        <v>2</v>
      </c>
      <c r="I808" s="11" t="str">
        <f t="shared" si="12"/>
        <v>21/02/2025</v>
      </c>
      <c r="J808">
        <f>_xlfn.XLOOKUP(I808,'Wk no''s'!D:D,'Wk no''s'!C:C,FALSE)</f>
        <v>8</v>
      </c>
    </row>
    <row r="809" spans="1:10" x14ac:dyDescent="0.25">
      <c r="A809" t="s">
        <v>1673</v>
      </c>
      <c r="B809" t="s">
        <v>5163</v>
      </c>
      <c r="C809" t="s">
        <v>4008</v>
      </c>
      <c r="D809" s="1">
        <v>45707</v>
      </c>
      <c r="E809" s="1">
        <v>45706</v>
      </c>
      <c r="F809">
        <v>1</v>
      </c>
      <c r="G809" t="s">
        <v>5165</v>
      </c>
      <c r="H809" t="s">
        <v>2</v>
      </c>
      <c r="I809" s="11" t="str">
        <f t="shared" si="12"/>
        <v>18/02/2025</v>
      </c>
      <c r="J809">
        <f>_xlfn.XLOOKUP(I809,'Wk no''s'!D:D,'Wk no''s'!C:C,FALSE)</f>
        <v>8</v>
      </c>
    </row>
    <row r="810" spans="1:10" x14ac:dyDescent="0.25">
      <c r="A810" t="s">
        <v>1654</v>
      </c>
      <c r="B810" t="s">
        <v>5163</v>
      </c>
      <c r="C810" t="s">
        <v>4008</v>
      </c>
      <c r="D810" s="1">
        <v>45706</v>
      </c>
      <c r="E810" s="1">
        <v>45706</v>
      </c>
      <c r="F810">
        <v>1</v>
      </c>
      <c r="G810" t="s">
        <v>5164</v>
      </c>
      <c r="H810" t="s">
        <v>2</v>
      </c>
      <c r="I810" s="11" t="str">
        <f t="shared" si="12"/>
        <v>18/02/2025</v>
      </c>
      <c r="J810">
        <f>_xlfn.XLOOKUP(I810,'Wk no''s'!D:D,'Wk no''s'!C:C,FALSE)</f>
        <v>8</v>
      </c>
    </row>
    <row r="811" spans="1:10" x14ac:dyDescent="0.25">
      <c r="A811" t="s">
        <v>1659</v>
      </c>
      <c r="B811" t="s">
        <v>196</v>
      </c>
      <c r="C811" t="s">
        <v>4008</v>
      </c>
      <c r="D811" s="1">
        <v>45707</v>
      </c>
      <c r="E811" s="1">
        <v>45706</v>
      </c>
      <c r="F811">
        <v>1</v>
      </c>
      <c r="G811" t="s">
        <v>5167</v>
      </c>
      <c r="H811" t="s">
        <v>2</v>
      </c>
      <c r="I811" s="11" t="str">
        <f t="shared" si="12"/>
        <v>18/02/2025</v>
      </c>
      <c r="J811">
        <f>_xlfn.XLOOKUP(I811,'Wk no''s'!D:D,'Wk no''s'!C:C,FALSE)</f>
        <v>8</v>
      </c>
    </row>
    <row r="812" spans="1:10" x14ac:dyDescent="0.25">
      <c r="A812" t="s">
        <v>1685</v>
      </c>
      <c r="B812" t="s">
        <v>5168</v>
      </c>
      <c r="C812" t="s">
        <v>3957</v>
      </c>
      <c r="D812" s="1">
        <v>45709</v>
      </c>
      <c r="E812" s="1">
        <v>45707</v>
      </c>
      <c r="F812">
        <v>1</v>
      </c>
      <c r="G812" t="s">
        <v>5169</v>
      </c>
      <c r="H812" t="s">
        <v>2</v>
      </c>
      <c r="I812" s="11" t="str">
        <f t="shared" si="12"/>
        <v>19/02/2025</v>
      </c>
      <c r="J812">
        <f>_xlfn.XLOOKUP(I812,'Wk no''s'!D:D,'Wk no''s'!C:C,FALSE)</f>
        <v>8</v>
      </c>
    </row>
    <row r="813" spans="1:10" x14ac:dyDescent="0.25">
      <c r="A813" t="s">
        <v>1638</v>
      </c>
      <c r="B813" t="s">
        <v>212</v>
      </c>
      <c r="C813" t="s">
        <v>3954</v>
      </c>
      <c r="D813" s="1">
        <v>45706</v>
      </c>
      <c r="E813" s="1">
        <v>45705</v>
      </c>
      <c r="F813">
        <v>1</v>
      </c>
      <c r="G813" t="s">
        <v>5171</v>
      </c>
      <c r="H813" t="s">
        <v>2</v>
      </c>
      <c r="I813" s="11" t="str">
        <f t="shared" si="12"/>
        <v>17/02/2025</v>
      </c>
      <c r="J813">
        <f>_xlfn.XLOOKUP(I813,'Wk no''s'!D:D,'Wk no''s'!C:C,FALSE)</f>
        <v>8</v>
      </c>
    </row>
    <row r="814" spans="1:10" x14ac:dyDescent="0.25">
      <c r="A814" t="s">
        <v>1634</v>
      </c>
      <c r="B814" t="s">
        <v>212</v>
      </c>
      <c r="C814" t="s">
        <v>3954</v>
      </c>
      <c r="D814" s="1">
        <v>45706</v>
      </c>
      <c r="E814" s="1">
        <v>45705</v>
      </c>
      <c r="F814">
        <v>1</v>
      </c>
      <c r="G814" t="s">
        <v>5170</v>
      </c>
      <c r="H814" t="s">
        <v>2</v>
      </c>
      <c r="I814" s="11" t="str">
        <f t="shared" si="12"/>
        <v>17/02/2025</v>
      </c>
      <c r="J814">
        <f>_xlfn.XLOOKUP(I814,'Wk no''s'!D:D,'Wk no''s'!C:C,FALSE)</f>
        <v>8</v>
      </c>
    </row>
    <row r="815" spans="1:10" x14ac:dyDescent="0.25">
      <c r="A815" t="s">
        <v>1724</v>
      </c>
      <c r="B815" t="s">
        <v>5172</v>
      </c>
      <c r="C815" t="s">
        <v>3954</v>
      </c>
      <c r="D815" s="1">
        <v>45712</v>
      </c>
      <c r="E815" s="1">
        <v>45708</v>
      </c>
      <c r="F815">
        <v>1</v>
      </c>
      <c r="G815" t="s">
        <v>5173</v>
      </c>
      <c r="H815" t="s">
        <v>2</v>
      </c>
      <c r="I815" s="11" t="str">
        <f t="shared" si="12"/>
        <v>20/02/2025</v>
      </c>
      <c r="J815">
        <f>_xlfn.XLOOKUP(I815,'Wk no''s'!D:D,'Wk no''s'!C:C,FALSE)</f>
        <v>8</v>
      </c>
    </row>
    <row r="816" spans="1:10" x14ac:dyDescent="0.25">
      <c r="A816" t="s">
        <v>1621</v>
      </c>
      <c r="B816" t="s">
        <v>5174</v>
      </c>
      <c r="C816" t="s">
        <v>3954</v>
      </c>
      <c r="D816" s="1">
        <v>45706</v>
      </c>
      <c r="E816" s="1">
        <v>45705</v>
      </c>
      <c r="F816">
        <v>1</v>
      </c>
      <c r="G816" t="s">
        <v>5175</v>
      </c>
      <c r="H816" t="s">
        <v>2</v>
      </c>
      <c r="I816" s="11" t="str">
        <f t="shared" si="12"/>
        <v>17/02/2025</v>
      </c>
      <c r="J816">
        <f>_xlfn.XLOOKUP(I816,'Wk no''s'!D:D,'Wk no''s'!C:C,FALSE)</f>
        <v>8</v>
      </c>
    </row>
    <row r="817" spans="1:10" x14ac:dyDescent="0.25">
      <c r="A817" t="s">
        <v>1676</v>
      </c>
      <c r="B817" t="s">
        <v>5176</v>
      </c>
      <c r="C817" t="s">
        <v>3957</v>
      </c>
      <c r="D817" s="1">
        <v>45709</v>
      </c>
      <c r="E817" s="1">
        <v>45707</v>
      </c>
      <c r="F817">
        <v>1</v>
      </c>
      <c r="G817" t="s">
        <v>5177</v>
      </c>
      <c r="H817" t="s">
        <v>2</v>
      </c>
      <c r="I817" s="11" t="str">
        <f t="shared" si="12"/>
        <v>19/02/2025</v>
      </c>
      <c r="J817">
        <f>_xlfn.XLOOKUP(I817,'Wk no''s'!D:D,'Wk no''s'!C:C,FALSE)</f>
        <v>8</v>
      </c>
    </row>
    <row r="818" spans="1:10" x14ac:dyDescent="0.25">
      <c r="A818" t="s">
        <v>1618</v>
      </c>
      <c r="B818" t="s">
        <v>167</v>
      </c>
      <c r="C818" t="s">
        <v>3954</v>
      </c>
      <c r="D818" s="1">
        <v>45707</v>
      </c>
      <c r="E818" s="1">
        <v>45706</v>
      </c>
      <c r="F818">
        <v>1</v>
      </c>
      <c r="G818" t="s">
        <v>5178</v>
      </c>
      <c r="H818" t="s">
        <v>2</v>
      </c>
      <c r="I818" s="11" t="str">
        <f t="shared" si="12"/>
        <v>18/02/2025</v>
      </c>
      <c r="J818">
        <f>_xlfn.XLOOKUP(I818,'Wk no''s'!D:D,'Wk no''s'!C:C,FALSE)</f>
        <v>8</v>
      </c>
    </row>
    <row r="819" spans="1:10" x14ac:dyDescent="0.25">
      <c r="A819" t="s">
        <v>1616</v>
      </c>
      <c r="B819" t="s">
        <v>83</v>
      </c>
      <c r="C819" t="s">
        <v>3954</v>
      </c>
      <c r="D819" s="1">
        <v>45706</v>
      </c>
      <c r="E819" s="1">
        <v>45705</v>
      </c>
      <c r="F819">
        <v>1</v>
      </c>
      <c r="G819" t="s">
        <v>5179</v>
      </c>
      <c r="H819" t="s">
        <v>2</v>
      </c>
      <c r="I819" s="11" t="str">
        <f t="shared" si="12"/>
        <v>17/02/2025</v>
      </c>
      <c r="J819">
        <f>_xlfn.XLOOKUP(I819,'Wk no''s'!D:D,'Wk no''s'!C:C,FALSE)</f>
        <v>8</v>
      </c>
    </row>
    <row r="820" spans="1:10" x14ac:dyDescent="0.25">
      <c r="A820" t="s">
        <v>1682</v>
      </c>
      <c r="B820" t="s">
        <v>4367</v>
      </c>
      <c r="C820" t="s">
        <v>3957</v>
      </c>
      <c r="D820" s="1">
        <v>45707</v>
      </c>
      <c r="E820" s="1">
        <v>45707</v>
      </c>
      <c r="F820">
        <v>1</v>
      </c>
      <c r="G820" t="s">
        <v>5181</v>
      </c>
      <c r="H820" t="s">
        <v>2</v>
      </c>
      <c r="I820" s="11" t="str">
        <f t="shared" si="12"/>
        <v>19/02/2025</v>
      </c>
      <c r="J820">
        <f>_xlfn.XLOOKUP(I820,'Wk no''s'!D:D,'Wk no''s'!C:C,FALSE)</f>
        <v>8</v>
      </c>
    </row>
    <row r="821" spans="1:10" x14ac:dyDescent="0.25">
      <c r="A821" t="s">
        <v>1674</v>
      </c>
      <c r="B821" t="s">
        <v>4367</v>
      </c>
      <c r="C821" t="s">
        <v>3954</v>
      </c>
      <c r="D821" s="1">
        <v>45707</v>
      </c>
      <c r="E821" s="1">
        <v>45706</v>
      </c>
      <c r="F821">
        <v>1</v>
      </c>
      <c r="G821" t="s">
        <v>5180</v>
      </c>
      <c r="H821" t="s">
        <v>2</v>
      </c>
      <c r="I821" s="11" t="str">
        <f t="shared" si="12"/>
        <v>18/02/2025</v>
      </c>
      <c r="J821">
        <f>_xlfn.XLOOKUP(I821,'Wk no''s'!D:D,'Wk no''s'!C:C,FALSE)</f>
        <v>8</v>
      </c>
    </row>
    <row r="822" spans="1:10" x14ac:dyDescent="0.25">
      <c r="A822" t="s">
        <v>1721</v>
      </c>
      <c r="B822" t="s">
        <v>5182</v>
      </c>
      <c r="C822" t="s">
        <v>4008</v>
      </c>
      <c r="D822" s="1">
        <v>45713</v>
      </c>
      <c r="E822" s="1">
        <v>45708</v>
      </c>
      <c r="F822">
        <v>1</v>
      </c>
      <c r="G822" t="s">
        <v>5183</v>
      </c>
      <c r="H822" t="s">
        <v>2</v>
      </c>
      <c r="I822" s="11" t="str">
        <f t="shared" si="12"/>
        <v>20/02/2025</v>
      </c>
      <c r="J822">
        <f>_xlfn.XLOOKUP(I822,'Wk no''s'!D:D,'Wk no''s'!C:C,FALSE)</f>
        <v>8</v>
      </c>
    </row>
    <row r="823" spans="1:10" x14ac:dyDescent="0.25">
      <c r="A823" t="s">
        <v>1725</v>
      </c>
      <c r="B823" t="s">
        <v>5184</v>
      </c>
      <c r="C823" t="s">
        <v>3954</v>
      </c>
      <c r="D823" s="1">
        <v>45709</v>
      </c>
      <c r="E823" s="1">
        <v>45708</v>
      </c>
      <c r="F823">
        <v>1</v>
      </c>
      <c r="G823" t="s">
        <v>5185</v>
      </c>
      <c r="H823" t="s">
        <v>2</v>
      </c>
      <c r="I823" s="11" t="str">
        <f t="shared" si="12"/>
        <v>20/02/2025</v>
      </c>
      <c r="J823">
        <f>_xlfn.XLOOKUP(I823,'Wk no''s'!D:D,'Wk no''s'!C:C,FALSE)</f>
        <v>8</v>
      </c>
    </row>
    <row r="824" spans="1:10" x14ac:dyDescent="0.25">
      <c r="A824" t="s">
        <v>1650</v>
      </c>
      <c r="B824" t="s">
        <v>5186</v>
      </c>
      <c r="C824" t="s">
        <v>3954</v>
      </c>
      <c r="D824" s="1">
        <v>45706</v>
      </c>
      <c r="E824" s="1">
        <v>45705</v>
      </c>
      <c r="F824">
        <v>1</v>
      </c>
      <c r="G824" t="s">
        <v>5187</v>
      </c>
      <c r="H824" t="s">
        <v>2</v>
      </c>
      <c r="I824" s="11" t="str">
        <f t="shared" si="12"/>
        <v>17/02/2025</v>
      </c>
      <c r="J824">
        <f>_xlfn.XLOOKUP(I824,'Wk no''s'!D:D,'Wk no''s'!C:C,FALSE)</f>
        <v>8</v>
      </c>
    </row>
    <row r="825" spans="1:10" x14ac:dyDescent="0.25">
      <c r="A825" t="s">
        <v>1617</v>
      </c>
      <c r="B825" t="s">
        <v>4991</v>
      </c>
      <c r="C825" t="s">
        <v>4008</v>
      </c>
      <c r="D825" s="1">
        <v>45706</v>
      </c>
      <c r="E825" s="1">
        <v>45708</v>
      </c>
      <c r="F825">
        <v>0</v>
      </c>
      <c r="G825" t="s">
        <v>5188</v>
      </c>
      <c r="H825" t="s">
        <v>2</v>
      </c>
      <c r="I825" s="11" t="str">
        <f t="shared" si="12"/>
        <v>20/02/2025</v>
      </c>
      <c r="J825">
        <f>_xlfn.XLOOKUP(I825,'Wk no''s'!D:D,'Wk no''s'!C:C,FALSE)</f>
        <v>8</v>
      </c>
    </row>
    <row r="826" spans="1:10" x14ac:dyDescent="0.25">
      <c r="A826" t="s">
        <v>1615</v>
      </c>
      <c r="B826" t="s">
        <v>5189</v>
      </c>
      <c r="C826" t="s">
        <v>3957</v>
      </c>
      <c r="D826" s="1">
        <v>45702</v>
      </c>
      <c r="E826" s="1">
        <v>45706</v>
      </c>
      <c r="F826">
        <v>0</v>
      </c>
      <c r="G826" t="s">
        <v>5190</v>
      </c>
      <c r="H826" t="s">
        <v>2</v>
      </c>
      <c r="I826" s="11" t="str">
        <f t="shared" si="12"/>
        <v>18/02/2025</v>
      </c>
      <c r="J826">
        <f>_xlfn.XLOOKUP(I826,'Wk no''s'!D:D,'Wk no''s'!C:C,FALSE)</f>
        <v>8</v>
      </c>
    </row>
    <row r="827" spans="1:10" x14ac:dyDescent="0.25">
      <c r="A827" t="s">
        <v>1647</v>
      </c>
      <c r="B827" t="s">
        <v>5191</v>
      </c>
      <c r="C827" t="s">
        <v>4008</v>
      </c>
      <c r="D827" s="1">
        <v>45707</v>
      </c>
      <c r="E827" s="1">
        <v>45705</v>
      </c>
      <c r="F827">
        <v>1</v>
      </c>
      <c r="G827" t="s">
        <v>5192</v>
      </c>
      <c r="H827" t="s">
        <v>2</v>
      </c>
      <c r="I827" s="11" t="str">
        <f t="shared" si="12"/>
        <v>17/02/2025</v>
      </c>
      <c r="J827">
        <f>_xlfn.XLOOKUP(I827,'Wk no''s'!D:D,'Wk no''s'!C:C,FALSE)</f>
        <v>8</v>
      </c>
    </row>
    <row r="828" spans="1:10" x14ac:dyDescent="0.25">
      <c r="A828" t="s">
        <v>1754</v>
      </c>
      <c r="B828" t="s">
        <v>5193</v>
      </c>
      <c r="C828" t="s">
        <v>4008</v>
      </c>
      <c r="D828" s="1">
        <v>45712</v>
      </c>
      <c r="E828" s="1">
        <v>45709</v>
      </c>
      <c r="F828">
        <v>1</v>
      </c>
      <c r="G828" t="s">
        <v>5194</v>
      </c>
      <c r="H828" t="s">
        <v>2</v>
      </c>
      <c r="I828" s="11" t="str">
        <f t="shared" si="12"/>
        <v>21/02/2025</v>
      </c>
      <c r="J828">
        <f>_xlfn.XLOOKUP(I828,'Wk no''s'!D:D,'Wk no''s'!C:C,FALSE)</f>
        <v>8</v>
      </c>
    </row>
    <row r="829" spans="1:10" x14ac:dyDescent="0.25">
      <c r="A829" t="s">
        <v>1731</v>
      </c>
      <c r="B829" t="s">
        <v>5195</v>
      </c>
      <c r="C829" t="s">
        <v>3954</v>
      </c>
      <c r="D829" s="1">
        <v>45709</v>
      </c>
      <c r="E829" s="1">
        <v>45708</v>
      </c>
      <c r="F829">
        <v>1</v>
      </c>
      <c r="G829" t="s">
        <v>5196</v>
      </c>
      <c r="H829" t="s">
        <v>2</v>
      </c>
      <c r="I829" s="11" t="str">
        <f t="shared" si="12"/>
        <v>20/02/2025</v>
      </c>
      <c r="J829">
        <f>_xlfn.XLOOKUP(I829,'Wk no''s'!D:D,'Wk no''s'!C:C,FALSE)</f>
        <v>8</v>
      </c>
    </row>
    <row r="830" spans="1:10" x14ac:dyDescent="0.25">
      <c r="A830" t="s">
        <v>1726</v>
      </c>
      <c r="B830" t="s">
        <v>86</v>
      </c>
      <c r="C830" t="s">
        <v>3954</v>
      </c>
      <c r="D830" s="1">
        <v>45713</v>
      </c>
      <c r="E830" s="1">
        <v>45708</v>
      </c>
      <c r="F830">
        <v>1</v>
      </c>
      <c r="G830" t="s">
        <v>5197</v>
      </c>
      <c r="H830" t="s">
        <v>2</v>
      </c>
      <c r="I830" s="11" t="str">
        <f t="shared" si="12"/>
        <v>20/02/2025</v>
      </c>
      <c r="J830">
        <f>_xlfn.XLOOKUP(I830,'Wk no''s'!D:D,'Wk no''s'!C:C,FALSE)</f>
        <v>8</v>
      </c>
    </row>
    <row r="831" spans="1:10" x14ac:dyDescent="0.25">
      <c r="A831" t="s">
        <v>1738</v>
      </c>
      <c r="B831" t="s">
        <v>216</v>
      </c>
      <c r="C831" t="s">
        <v>4008</v>
      </c>
      <c r="D831" s="1">
        <v>45713</v>
      </c>
      <c r="E831" s="1">
        <v>45708</v>
      </c>
      <c r="F831">
        <v>1</v>
      </c>
      <c r="G831" t="s">
        <v>5199</v>
      </c>
      <c r="H831" t="s">
        <v>2</v>
      </c>
      <c r="I831" s="11" t="str">
        <f t="shared" si="12"/>
        <v>20/02/2025</v>
      </c>
      <c r="J831">
        <f>_xlfn.XLOOKUP(I831,'Wk no''s'!D:D,'Wk no''s'!C:C,FALSE)</f>
        <v>8</v>
      </c>
    </row>
    <row r="832" spans="1:10" x14ac:dyDescent="0.25">
      <c r="A832" t="s">
        <v>1735</v>
      </c>
      <c r="B832" t="s">
        <v>216</v>
      </c>
      <c r="C832" t="s">
        <v>4008</v>
      </c>
      <c r="D832" s="1">
        <v>45713</v>
      </c>
      <c r="E832" s="1">
        <v>45709</v>
      </c>
      <c r="F832">
        <v>1</v>
      </c>
      <c r="G832" t="s">
        <v>5198</v>
      </c>
      <c r="H832" t="s">
        <v>2</v>
      </c>
      <c r="I832" s="11" t="str">
        <f t="shared" si="12"/>
        <v>21/02/2025</v>
      </c>
      <c r="J832">
        <f>_xlfn.XLOOKUP(I832,'Wk no''s'!D:D,'Wk no''s'!C:C,FALSE)</f>
        <v>8</v>
      </c>
    </row>
    <row r="833" spans="1:10" x14ac:dyDescent="0.25">
      <c r="A833" t="s">
        <v>1670</v>
      </c>
      <c r="B833" t="s">
        <v>4584</v>
      </c>
      <c r="C833" t="s">
        <v>3954</v>
      </c>
      <c r="D833" s="1">
        <v>45707</v>
      </c>
      <c r="E833" s="1">
        <v>45707</v>
      </c>
      <c r="F833">
        <v>1</v>
      </c>
      <c r="G833" t="s">
        <v>5200</v>
      </c>
      <c r="H833" t="s">
        <v>2</v>
      </c>
      <c r="I833" s="11" t="str">
        <f t="shared" si="12"/>
        <v>19/02/2025</v>
      </c>
      <c r="J833">
        <f>_xlfn.XLOOKUP(I833,'Wk no''s'!D:D,'Wk no''s'!C:C,FALSE)</f>
        <v>8</v>
      </c>
    </row>
    <row r="834" spans="1:10" x14ac:dyDescent="0.25">
      <c r="A834" t="s">
        <v>1730</v>
      </c>
      <c r="B834" t="s">
        <v>5201</v>
      </c>
      <c r="C834" t="s">
        <v>4008</v>
      </c>
      <c r="D834" s="1">
        <v>45712</v>
      </c>
      <c r="E834" s="1">
        <v>45708</v>
      </c>
      <c r="F834">
        <v>1</v>
      </c>
      <c r="G834" t="s">
        <v>5202</v>
      </c>
      <c r="H834" t="s">
        <v>2</v>
      </c>
      <c r="I834" s="11" t="str">
        <f t="shared" ref="I834:I897" si="13">LEFT(G834,10)</f>
        <v>20/02/2025</v>
      </c>
      <c r="J834">
        <f>_xlfn.XLOOKUP(I834,'Wk no''s'!D:D,'Wk no''s'!C:C,FALSE)</f>
        <v>8</v>
      </c>
    </row>
    <row r="835" spans="1:10" x14ac:dyDescent="0.25">
      <c r="A835" t="s">
        <v>1684</v>
      </c>
      <c r="B835" t="s">
        <v>5203</v>
      </c>
      <c r="C835" t="s">
        <v>4008</v>
      </c>
      <c r="D835" s="1">
        <v>45708</v>
      </c>
      <c r="E835" s="1">
        <v>45707</v>
      </c>
      <c r="F835">
        <v>1</v>
      </c>
      <c r="G835" t="s">
        <v>5204</v>
      </c>
      <c r="H835" t="s">
        <v>2</v>
      </c>
      <c r="I835" s="11" t="str">
        <f t="shared" si="13"/>
        <v>19/02/2025</v>
      </c>
      <c r="J835">
        <f>_xlfn.XLOOKUP(I835,'Wk no''s'!D:D,'Wk no''s'!C:C,FALSE)</f>
        <v>8</v>
      </c>
    </row>
    <row r="836" spans="1:10" x14ac:dyDescent="0.25">
      <c r="A836" t="s">
        <v>1624</v>
      </c>
      <c r="B836" t="s">
        <v>5010</v>
      </c>
      <c r="C836" t="s">
        <v>3954</v>
      </c>
      <c r="D836" s="1">
        <v>45706</v>
      </c>
      <c r="E836" s="1">
        <v>45705</v>
      </c>
      <c r="F836">
        <v>1</v>
      </c>
      <c r="G836" t="s">
        <v>5205</v>
      </c>
      <c r="H836" t="s">
        <v>2</v>
      </c>
      <c r="I836" s="11" t="str">
        <f t="shared" si="13"/>
        <v>17/02/2025</v>
      </c>
      <c r="J836">
        <f>_xlfn.XLOOKUP(I836,'Wk no''s'!D:D,'Wk no''s'!C:C,FALSE)</f>
        <v>8</v>
      </c>
    </row>
    <row r="837" spans="1:10" x14ac:dyDescent="0.25">
      <c r="A837" t="s">
        <v>1755</v>
      </c>
      <c r="B837" t="s">
        <v>207</v>
      </c>
      <c r="C837" t="s">
        <v>3954</v>
      </c>
      <c r="D837" s="1">
        <v>45712</v>
      </c>
      <c r="E837" s="1">
        <v>45709</v>
      </c>
      <c r="F837">
        <v>1</v>
      </c>
      <c r="G837" t="s">
        <v>5206</v>
      </c>
      <c r="H837" t="s">
        <v>2</v>
      </c>
      <c r="I837" s="11" t="str">
        <f t="shared" si="13"/>
        <v>21/02/2025</v>
      </c>
      <c r="J837">
        <f>_xlfn.XLOOKUP(I837,'Wk no''s'!D:D,'Wk no''s'!C:C,FALSE)</f>
        <v>8</v>
      </c>
    </row>
    <row r="838" spans="1:10" x14ac:dyDescent="0.25">
      <c r="A838" t="s">
        <v>1623</v>
      </c>
      <c r="B838" t="s">
        <v>5207</v>
      </c>
      <c r="C838" t="s">
        <v>3954</v>
      </c>
      <c r="D838" s="1">
        <v>45706</v>
      </c>
      <c r="E838" s="1">
        <v>45705</v>
      </c>
      <c r="F838">
        <v>1</v>
      </c>
      <c r="G838" t="s">
        <v>5208</v>
      </c>
      <c r="H838" t="s">
        <v>2</v>
      </c>
      <c r="I838" s="11" t="str">
        <f t="shared" si="13"/>
        <v>17/02/2025</v>
      </c>
      <c r="J838">
        <f>_xlfn.XLOOKUP(I838,'Wk no''s'!D:D,'Wk no''s'!C:C,FALSE)</f>
        <v>8</v>
      </c>
    </row>
    <row r="839" spans="1:10" x14ac:dyDescent="0.25">
      <c r="A839" t="s">
        <v>1703</v>
      </c>
      <c r="B839" t="s">
        <v>5209</v>
      </c>
      <c r="C839" t="s">
        <v>4008</v>
      </c>
      <c r="D839" s="1">
        <v>45708</v>
      </c>
      <c r="E839" s="1">
        <v>45707</v>
      </c>
      <c r="F839">
        <v>1</v>
      </c>
      <c r="G839" t="s">
        <v>5210</v>
      </c>
      <c r="H839" t="s">
        <v>2</v>
      </c>
      <c r="I839" s="11" t="str">
        <f t="shared" si="13"/>
        <v>19/02/2025</v>
      </c>
      <c r="J839">
        <f>_xlfn.XLOOKUP(I839,'Wk no''s'!D:D,'Wk no''s'!C:C,FALSE)</f>
        <v>8</v>
      </c>
    </row>
    <row r="840" spans="1:10" x14ac:dyDescent="0.25">
      <c r="A840" t="s">
        <v>1702</v>
      </c>
      <c r="B840" t="s">
        <v>5016</v>
      </c>
      <c r="C840" t="s">
        <v>4008</v>
      </c>
      <c r="D840" s="1">
        <v>45708</v>
      </c>
      <c r="E840" s="1">
        <v>45707</v>
      </c>
      <c r="F840">
        <v>1</v>
      </c>
      <c r="G840" t="s">
        <v>5211</v>
      </c>
      <c r="H840" t="s">
        <v>2</v>
      </c>
      <c r="I840" s="11" t="str">
        <f t="shared" si="13"/>
        <v>19/02/2025</v>
      </c>
      <c r="J840">
        <f>_xlfn.XLOOKUP(I840,'Wk no''s'!D:D,'Wk no''s'!C:C,FALSE)</f>
        <v>8</v>
      </c>
    </row>
    <row r="841" spans="1:10" x14ac:dyDescent="0.25">
      <c r="A841" t="s">
        <v>1716</v>
      </c>
      <c r="B841" t="s">
        <v>5212</v>
      </c>
      <c r="C841" t="s">
        <v>3954</v>
      </c>
      <c r="D841" s="1">
        <v>45709</v>
      </c>
      <c r="E841" s="1">
        <v>45708</v>
      </c>
      <c r="F841">
        <v>1</v>
      </c>
      <c r="G841" t="s">
        <v>5213</v>
      </c>
      <c r="H841" t="s">
        <v>2</v>
      </c>
      <c r="I841" s="11" t="str">
        <f t="shared" si="13"/>
        <v>20/02/2025</v>
      </c>
      <c r="J841">
        <f>_xlfn.XLOOKUP(I841,'Wk no''s'!D:D,'Wk no''s'!C:C,FALSE)</f>
        <v>8</v>
      </c>
    </row>
    <row r="842" spans="1:10" x14ac:dyDescent="0.25">
      <c r="A842" t="s">
        <v>1728</v>
      </c>
      <c r="B842" t="s">
        <v>5214</v>
      </c>
      <c r="C842" t="s">
        <v>3954</v>
      </c>
      <c r="D842" s="1">
        <v>45709</v>
      </c>
      <c r="E842" s="1">
        <v>45708</v>
      </c>
      <c r="F842">
        <v>1</v>
      </c>
      <c r="G842" t="s">
        <v>5215</v>
      </c>
      <c r="H842" t="s">
        <v>2</v>
      </c>
      <c r="I842" s="11" t="str">
        <f t="shared" si="13"/>
        <v>20/02/2025</v>
      </c>
      <c r="J842">
        <f>_xlfn.XLOOKUP(I842,'Wk no''s'!D:D,'Wk no''s'!C:C,FALSE)</f>
        <v>8</v>
      </c>
    </row>
    <row r="843" spans="1:10" x14ac:dyDescent="0.25">
      <c r="A843" t="s">
        <v>1627</v>
      </c>
      <c r="B843" t="s">
        <v>5216</v>
      </c>
      <c r="C843" t="s">
        <v>4008</v>
      </c>
      <c r="D843" s="1">
        <v>45707</v>
      </c>
      <c r="E843" s="1">
        <v>45705</v>
      </c>
      <c r="F843">
        <v>1</v>
      </c>
      <c r="G843" t="s">
        <v>5217</v>
      </c>
      <c r="H843" t="s">
        <v>2</v>
      </c>
      <c r="I843" s="11" t="str">
        <f t="shared" si="13"/>
        <v>17/02/2025</v>
      </c>
      <c r="J843">
        <f>_xlfn.XLOOKUP(I843,'Wk no''s'!D:D,'Wk no''s'!C:C,FALSE)</f>
        <v>8</v>
      </c>
    </row>
    <row r="844" spans="1:10" x14ac:dyDescent="0.25">
      <c r="A844" t="s">
        <v>1756</v>
      </c>
      <c r="B844" t="s">
        <v>5218</v>
      </c>
      <c r="C844" t="s">
        <v>3957</v>
      </c>
      <c r="D844" s="1">
        <v>45712</v>
      </c>
      <c r="E844" s="1">
        <v>45709</v>
      </c>
      <c r="F844">
        <v>1</v>
      </c>
      <c r="G844" t="s">
        <v>5219</v>
      </c>
      <c r="H844" t="s">
        <v>2</v>
      </c>
      <c r="I844" s="11" t="str">
        <f t="shared" si="13"/>
        <v>21/02/2025</v>
      </c>
      <c r="J844">
        <f>_xlfn.XLOOKUP(I844,'Wk no''s'!D:D,'Wk no''s'!C:C,FALSE)</f>
        <v>8</v>
      </c>
    </row>
    <row r="845" spans="1:10" x14ac:dyDescent="0.25">
      <c r="A845" t="s">
        <v>1704</v>
      </c>
      <c r="B845" t="s">
        <v>204</v>
      </c>
      <c r="C845" t="s">
        <v>3957</v>
      </c>
      <c r="D845" s="1">
        <v>45709</v>
      </c>
      <c r="E845" s="1">
        <v>45708</v>
      </c>
      <c r="F845">
        <v>1</v>
      </c>
      <c r="G845" t="s">
        <v>5220</v>
      </c>
      <c r="H845" t="s">
        <v>2</v>
      </c>
      <c r="I845" s="11" t="str">
        <f t="shared" si="13"/>
        <v>20/02/2025</v>
      </c>
      <c r="J845">
        <f>_xlfn.XLOOKUP(I845,'Wk no''s'!D:D,'Wk no''s'!C:C,FALSE)</f>
        <v>8</v>
      </c>
    </row>
    <row r="846" spans="1:10" x14ac:dyDescent="0.25">
      <c r="A846" t="s">
        <v>1614</v>
      </c>
      <c r="B846" t="s">
        <v>7424</v>
      </c>
      <c r="C846" t="s">
        <v>4008</v>
      </c>
      <c r="D846" s="1">
        <v>45705</v>
      </c>
      <c r="E846" s="1">
        <v>45705</v>
      </c>
      <c r="F846">
        <v>1</v>
      </c>
      <c r="G846" t="s">
        <v>5217</v>
      </c>
      <c r="H846" t="s">
        <v>2</v>
      </c>
      <c r="I846" s="11" t="str">
        <f t="shared" si="13"/>
        <v>17/02/2025</v>
      </c>
      <c r="J846">
        <f>_xlfn.XLOOKUP(I846,'Wk no''s'!D:D,'Wk no''s'!C:C,FALSE)</f>
        <v>8</v>
      </c>
    </row>
    <row r="847" spans="1:10" x14ac:dyDescent="0.25">
      <c r="A847" t="s">
        <v>1668</v>
      </c>
      <c r="B847" t="s">
        <v>5221</v>
      </c>
      <c r="C847" t="s">
        <v>4008</v>
      </c>
      <c r="D847" s="1">
        <v>45707</v>
      </c>
      <c r="E847" s="1">
        <v>45706</v>
      </c>
      <c r="F847">
        <v>1</v>
      </c>
      <c r="G847" t="s">
        <v>5222</v>
      </c>
      <c r="H847" t="s">
        <v>2</v>
      </c>
      <c r="I847" s="11" t="str">
        <f t="shared" si="13"/>
        <v>18/02/2025</v>
      </c>
      <c r="J847">
        <f>_xlfn.XLOOKUP(I847,'Wk no''s'!D:D,'Wk no''s'!C:C,FALSE)</f>
        <v>8</v>
      </c>
    </row>
    <row r="848" spans="1:10" x14ac:dyDescent="0.25">
      <c r="A848" t="s">
        <v>1700</v>
      </c>
      <c r="B848" t="s">
        <v>5223</v>
      </c>
      <c r="C848" t="s">
        <v>3954</v>
      </c>
      <c r="D848" s="1">
        <v>45708</v>
      </c>
      <c r="E848" s="1">
        <v>45708</v>
      </c>
      <c r="F848">
        <v>1</v>
      </c>
      <c r="G848" t="s">
        <v>5224</v>
      </c>
      <c r="H848" t="s">
        <v>2</v>
      </c>
      <c r="I848" s="11" t="str">
        <f t="shared" si="13"/>
        <v>20/02/2025</v>
      </c>
      <c r="J848">
        <f>_xlfn.XLOOKUP(I848,'Wk no''s'!D:D,'Wk no''s'!C:C,FALSE)</f>
        <v>8</v>
      </c>
    </row>
    <row r="849" spans="1:10" x14ac:dyDescent="0.25">
      <c r="A849" t="s">
        <v>1622</v>
      </c>
      <c r="B849" t="s">
        <v>7423</v>
      </c>
      <c r="C849" t="s">
        <v>3954</v>
      </c>
      <c r="D849" s="1">
        <v>45706</v>
      </c>
      <c r="E849" s="1">
        <v>45705</v>
      </c>
      <c r="F849">
        <v>1</v>
      </c>
      <c r="G849" t="s">
        <v>5225</v>
      </c>
      <c r="H849" t="s">
        <v>2</v>
      </c>
      <c r="I849" s="11" t="str">
        <f t="shared" si="13"/>
        <v>17/02/2025</v>
      </c>
      <c r="J849">
        <f>_xlfn.XLOOKUP(I849,'Wk no''s'!D:D,'Wk no''s'!C:C,FALSE)</f>
        <v>8</v>
      </c>
    </row>
    <row r="850" spans="1:10" x14ac:dyDescent="0.25">
      <c r="A850" t="s">
        <v>1718</v>
      </c>
      <c r="B850" t="s">
        <v>5226</v>
      </c>
      <c r="C850" t="s">
        <v>4008</v>
      </c>
      <c r="D850" s="1">
        <v>45709</v>
      </c>
      <c r="E850" s="1">
        <v>45708</v>
      </c>
      <c r="F850">
        <v>1</v>
      </c>
      <c r="G850" t="s">
        <v>5227</v>
      </c>
      <c r="H850" t="s">
        <v>2</v>
      </c>
      <c r="I850" s="11" t="str">
        <f t="shared" si="13"/>
        <v>20/02/2025</v>
      </c>
      <c r="J850">
        <f>_xlfn.XLOOKUP(I850,'Wk no''s'!D:D,'Wk no''s'!C:C,FALSE)</f>
        <v>8</v>
      </c>
    </row>
    <row r="851" spans="1:10" x14ac:dyDescent="0.25">
      <c r="A851" t="s">
        <v>1658</v>
      </c>
      <c r="B851" t="s">
        <v>5228</v>
      </c>
      <c r="C851" t="s">
        <v>3957</v>
      </c>
      <c r="D851" s="1">
        <v>45707</v>
      </c>
      <c r="E851" s="1">
        <v>45706</v>
      </c>
      <c r="F851">
        <v>1</v>
      </c>
      <c r="G851" t="s">
        <v>5229</v>
      </c>
      <c r="H851" t="s">
        <v>2</v>
      </c>
      <c r="I851" s="11" t="str">
        <f t="shared" si="13"/>
        <v>18/02/2025</v>
      </c>
      <c r="J851">
        <f>_xlfn.XLOOKUP(I851,'Wk no''s'!D:D,'Wk no''s'!C:C,FALSE)</f>
        <v>8</v>
      </c>
    </row>
    <row r="852" spans="1:10" x14ac:dyDescent="0.25">
      <c r="A852" t="s">
        <v>1698</v>
      </c>
      <c r="B852" t="s">
        <v>4848</v>
      </c>
      <c r="C852" t="s">
        <v>4008</v>
      </c>
      <c r="D852" s="1">
        <v>45708</v>
      </c>
      <c r="E852" s="1">
        <v>45707</v>
      </c>
      <c r="F852">
        <v>1</v>
      </c>
      <c r="G852" t="s">
        <v>5230</v>
      </c>
      <c r="H852" t="s">
        <v>2</v>
      </c>
      <c r="I852" s="11" t="str">
        <f t="shared" si="13"/>
        <v>19/02/2025</v>
      </c>
      <c r="J852">
        <f>_xlfn.XLOOKUP(I852,'Wk no''s'!D:D,'Wk no''s'!C:C,FALSE)</f>
        <v>8</v>
      </c>
    </row>
    <row r="853" spans="1:10" x14ac:dyDescent="0.25">
      <c r="A853" t="s">
        <v>1739</v>
      </c>
      <c r="B853" t="s">
        <v>4642</v>
      </c>
      <c r="C853" t="s">
        <v>3957</v>
      </c>
      <c r="D853" s="1">
        <v>45709</v>
      </c>
      <c r="E853" s="1">
        <v>45709</v>
      </c>
      <c r="F853">
        <v>1</v>
      </c>
      <c r="G853" t="s">
        <v>5231</v>
      </c>
      <c r="H853" t="s">
        <v>2</v>
      </c>
      <c r="I853" s="11" t="str">
        <f t="shared" si="13"/>
        <v>21/02/2025</v>
      </c>
      <c r="J853">
        <f>_xlfn.XLOOKUP(I853,'Wk no''s'!D:D,'Wk no''s'!C:C,FALSE)</f>
        <v>8</v>
      </c>
    </row>
    <row r="854" spans="1:10" x14ac:dyDescent="0.25">
      <c r="A854" t="s">
        <v>1619</v>
      </c>
      <c r="B854" t="s">
        <v>5232</v>
      </c>
      <c r="C854" t="s">
        <v>3957</v>
      </c>
      <c r="D854" s="1">
        <v>45705</v>
      </c>
      <c r="E854" s="1">
        <v>45705</v>
      </c>
      <c r="F854">
        <v>1</v>
      </c>
      <c r="G854" t="s">
        <v>5233</v>
      </c>
      <c r="H854" t="s">
        <v>2</v>
      </c>
      <c r="I854" s="11" t="str">
        <f t="shared" si="13"/>
        <v>17/02/2025</v>
      </c>
      <c r="J854">
        <f>_xlfn.XLOOKUP(I854,'Wk no''s'!D:D,'Wk no''s'!C:C,FALSE)</f>
        <v>8</v>
      </c>
    </row>
    <row r="855" spans="1:10" x14ac:dyDescent="0.25">
      <c r="A855" t="s">
        <v>1701</v>
      </c>
      <c r="B855" t="s">
        <v>5044</v>
      </c>
      <c r="C855" t="s">
        <v>3954</v>
      </c>
      <c r="D855" s="1">
        <v>45708</v>
      </c>
      <c r="E855" s="1">
        <v>45708</v>
      </c>
      <c r="F855">
        <v>1</v>
      </c>
      <c r="G855" t="s">
        <v>5234</v>
      </c>
      <c r="H855" t="s">
        <v>2</v>
      </c>
      <c r="I855" s="11" t="str">
        <f t="shared" si="13"/>
        <v>20/02/2025</v>
      </c>
      <c r="J855">
        <f>_xlfn.XLOOKUP(I855,'Wk no''s'!D:D,'Wk no''s'!C:C,FALSE)</f>
        <v>8</v>
      </c>
    </row>
    <row r="856" spans="1:10" x14ac:dyDescent="0.25">
      <c r="A856" t="s">
        <v>1745</v>
      </c>
      <c r="B856" t="s">
        <v>5235</v>
      </c>
      <c r="C856" t="s">
        <v>3957</v>
      </c>
      <c r="D856" s="1">
        <v>45712</v>
      </c>
      <c r="E856" s="1">
        <v>45709</v>
      </c>
      <c r="F856">
        <v>1</v>
      </c>
      <c r="G856" t="s">
        <v>5236</v>
      </c>
      <c r="H856" t="s">
        <v>2</v>
      </c>
      <c r="I856" s="11" t="str">
        <f t="shared" si="13"/>
        <v>21/02/2025</v>
      </c>
      <c r="J856">
        <f>_xlfn.XLOOKUP(I856,'Wk no''s'!D:D,'Wk no''s'!C:C,FALSE)</f>
        <v>8</v>
      </c>
    </row>
    <row r="857" spans="1:10" x14ac:dyDescent="0.25">
      <c r="A857" t="s">
        <v>1680</v>
      </c>
      <c r="B857" t="s">
        <v>4865</v>
      </c>
      <c r="C857" t="s">
        <v>4008</v>
      </c>
      <c r="D857" s="1">
        <v>45707</v>
      </c>
      <c r="E857" s="1">
        <v>45706</v>
      </c>
      <c r="F857">
        <v>1</v>
      </c>
      <c r="G857" t="s">
        <v>5237</v>
      </c>
      <c r="H857" t="s">
        <v>2</v>
      </c>
      <c r="I857" s="11" t="str">
        <f t="shared" si="13"/>
        <v>18/02/2025</v>
      </c>
      <c r="J857">
        <f>_xlfn.XLOOKUP(I857,'Wk no''s'!D:D,'Wk no''s'!C:C,FALSE)</f>
        <v>8</v>
      </c>
    </row>
    <row r="858" spans="1:10" x14ac:dyDescent="0.25">
      <c r="A858" t="s">
        <v>1706</v>
      </c>
      <c r="B858" t="s">
        <v>5052</v>
      </c>
      <c r="C858" t="s">
        <v>3954</v>
      </c>
      <c r="D858" s="1">
        <v>45709</v>
      </c>
      <c r="E858" s="1">
        <v>45708</v>
      </c>
      <c r="F858">
        <v>1</v>
      </c>
      <c r="G858" t="s">
        <v>5238</v>
      </c>
      <c r="H858" t="s">
        <v>2</v>
      </c>
      <c r="I858" s="11" t="str">
        <f t="shared" si="13"/>
        <v>20/02/2025</v>
      </c>
      <c r="J858">
        <f>_xlfn.XLOOKUP(I858,'Wk no''s'!D:D,'Wk no''s'!C:C,FALSE)</f>
        <v>8</v>
      </c>
    </row>
    <row r="859" spans="1:10" x14ac:dyDescent="0.25">
      <c r="A859" t="s">
        <v>1687</v>
      </c>
      <c r="B859" t="s">
        <v>5239</v>
      </c>
      <c r="C859" t="s">
        <v>3957</v>
      </c>
      <c r="D859" s="1">
        <v>45709</v>
      </c>
      <c r="E859" s="1">
        <v>45707</v>
      </c>
      <c r="F859">
        <v>1</v>
      </c>
      <c r="G859" t="s">
        <v>5240</v>
      </c>
      <c r="H859" t="s">
        <v>2</v>
      </c>
      <c r="I859" s="11" t="str">
        <f t="shared" si="13"/>
        <v>19/02/2025</v>
      </c>
      <c r="J859">
        <f>_xlfn.XLOOKUP(I859,'Wk no''s'!D:D,'Wk no''s'!C:C,FALSE)</f>
        <v>8</v>
      </c>
    </row>
    <row r="860" spans="1:10" x14ac:dyDescent="0.25">
      <c r="A860" t="s">
        <v>1625</v>
      </c>
      <c r="B860" t="s">
        <v>4867</v>
      </c>
      <c r="C860" t="s">
        <v>3957</v>
      </c>
      <c r="D860" s="1">
        <v>45706</v>
      </c>
      <c r="E860" s="1">
        <v>45705</v>
      </c>
      <c r="F860">
        <v>1</v>
      </c>
      <c r="G860" t="s">
        <v>5241</v>
      </c>
      <c r="H860" t="s">
        <v>2</v>
      </c>
      <c r="I860" s="11" t="str">
        <f t="shared" si="13"/>
        <v>17/02/2025</v>
      </c>
      <c r="J860">
        <f>_xlfn.XLOOKUP(I860,'Wk no''s'!D:D,'Wk no''s'!C:C,FALSE)</f>
        <v>8</v>
      </c>
    </row>
    <row r="861" spans="1:10" x14ac:dyDescent="0.25">
      <c r="A861" t="s">
        <v>1714</v>
      </c>
      <c r="B861" t="s">
        <v>4265</v>
      </c>
      <c r="C861" t="s">
        <v>4008</v>
      </c>
      <c r="D861" s="1">
        <v>45709</v>
      </c>
      <c r="E861" s="1">
        <v>45708</v>
      </c>
      <c r="F861">
        <v>1</v>
      </c>
      <c r="G861" t="s">
        <v>5243</v>
      </c>
      <c r="H861" t="s">
        <v>2</v>
      </c>
      <c r="I861" s="11" t="str">
        <f t="shared" si="13"/>
        <v>20/02/2025</v>
      </c>
      <c r="J861">
        <f>_xlfn.XLOOKUP(I861,'Wk no''s'!D:D,'Wk no''s'!C:C,FALSE)</f>
        <v>8</v>
      </c>
    </row>
    <row r="862" spans="1:10" x14ac:dyDescent="0.25">
      <c r="A862" t="s">
        <v>1612</v>
      </c>
      <c r="B862" t="s">
        <v>4443</v>
      </c>
      <c r="C862" t="s">
        <v>3957</v>
      </c>
      <c r="D862" s="1">
        <v>45687</v>
      </c>
      <c r="E862" s="1">
        <v>45706</v>
      </c>
      <c r="F862">
        <v>0</v>
      </c>
      <c r="G862" t="s">
        <v>5244</v>
      </c>
      <c r="H862" t="s">
        <v>2</v>
      </c>
      <c r="I862" s="11" t="str">
        <f t="shared" si="13"/>
        <v>18/02/2025</v>
      </c>
      <c r="J862">
        <f>_xlfn.XLOOKUP(I862,'Wk no''s'!D:D,'Wk no''s'!C:C,FALSE)</f>
        <v>8</v>
      </c>
    </row>
    <row r="863" spans="1:10" x14ac:dyDescent="0.25">
      <c r="A863" t="s">
        <v>1709</v>
      </c>
      <c r="B863" t="s">
        <v>211</v>
      </c>
      <c r="C863" t="s">
        <v>3957</v>
      </c>
      <c r="D863" s="1">
        <v>45708</v>
      </c>
      <c r="E863" s="1">
        <v>45708</v>
      </c>
      <c r="F863">
        <v>1</v>
      </c>
      <c r="G863" t="s">
        <v>5245</v>
      </c>
      <c r="H863" t="s">
        <v>2</v>
      </c>
      <c r="I863" s="11" t="str">
        <f t="shared" si="13"/>
        <v>20/02/2025</v>
      </c>
      <c r="J863">
        <f>_xlfn.XLOOKUP(I863,'Wk no''s'!D:D,'Wk no''s'!C:C,FALSE)</f>
        <v>8</v>
      </c>
    </row>
    <row r="864" spans="1:10" x14ac:dyDescent="0.25">
      <c r="A864" t="s">
        <v>1722</v>
      </c>
      <c r="B864" t="s">
        <v>5246</v>
      </c>
      <c r="C864" t="s">
        <v>3954</v>
      </c>
      <c r="D864" s="1">
        <v>45712</v>
      </c>
      <c r="E864" s="1">
        <v>45708</v>
      </c>
      <c r="F864">
        <v>1</v>
      </c>
      <c r="G864" t="s">
        <v>5247</v>
      </c>
      <c r="H864" t="s">
        <v>2</v>
      </c>
      <c r="I864" s="11" t="str">
        <f t="shared" si="13"/>
        <v>20/02/2025</v>
      </c>
      <c r="J864">
        <f>_xlfn.XLOOKUP(I864,'Wk no''s'!D:D,'Wk no''s'!C:C,FALSE)</f>
        <v>8</v>
      </c>
    </row>
    <row r="865" spans="1:10" x14ac:dyDescent="0.25">
      <c r="A865" t="s">
        <v>1686</v>
      </c>
      <c r="B865" t="s">
        <v>10861</v>
      </c>
      <c r="C865" t="s">
        <v>4008</v>
      </c>
      <c r="D865" s="1">
        <v>45708</v>
      </c>
      <c r="E865" s="1">
        <v>45707</v>
      </c>
      <c r="F865">
        <v>1</v>
      </c>
      <c r="G865" t="s">
        <v>5242</v>
      </c>
      <c r="H865" t="s">
        <v>2</v>
      </c>
      <c r="I865" s="11" t="str">
        <f t="shared" si="13"/>
        <v>19/02/2025</v>
      </c>
      <c r="J865">
        <f>_xlfn.XLOOKUP(I865,'Wk no''s'!D:D,'Wk no''s'!C:C,FALSE)</f>
        <v>8</v>
      </c>
    </row>
    <row r="866" spans="1:10" x14ac:dyDescent="0.25">
      <c r="A866" t="s">
        <v>1699</v>
      </c>
      <c r="B866" t="s">
        <v>5248</v>
      </c>
      <c r="C866" t="s">
        <v>4008</v>
      </c>
      <c r="D866" s="1">
        <v>45708</v>
      </c>
      <c r="E866" s="1">
        <v>45708</v>
      </c>
      <c r="F866">
        <v>1</v>
      </c>
      <c r="G866" t="s">
        <v>5249</v>
      </c>
      <c r="H866" t="s">
        <v>2</v>
      </c>
      <c r="I866" s="11" t="str">
        <f t="shared" si="13"/>
        <v>20/02/2025</v>
      </c>
      <c r="J866">
        <f>_xlfn.XLOOKUP(I866,'Wk no''s'!D:D,'Wk no''s'!C:C,FALSE)</f>
        <v>8</v>
      </c>
    </row>
    <row r="867" spans="1:10" x14ac:dyDescent="0.25">
      <c r="A867" t="s">
        <v>1751</v>
      </c>
      <c r="B867" t="s">
        <v>4276</v>
      </c>
      <c r="C867" t="s">
        <v>3954</v>
      </c>
      <c r="D867" s="1">
        <v>45712</v>
      </c>
      <c r="E867" s="1">
        <v>45709</v>
      </c>
      <c r="F867">
        <v>1</v>
      </c>
      <c r="G867" t="s">
        <v>5250</v>
      </c>
      <c r="H867" t="s">
        <v>2</v>
      </c>
      <c r="I867" s="11" t="str">
        <f t="shared" si="13"/>
        <v>21/02/2025</v>
      </c>
      <c r="J867">
        <f>_xlfn.XLOOKUP(I867,'Wk no''s'!D:D,'Wk no''s'!C:C,FALSE)</f>
        <v>8</v>
      </c>
    </row>
    <row r="868" spans="1:10" x14ac:dyDescent="0.25">
      <c r="A868" t="s">
        <v>1711</v>
      </c>
      <c r="B868" t="s">
        <v>4877</v>
      </c>
      <c r="C868" t="s">
        <v>3954</v>
      </c>
      <c r="D868" s="1">
        <v>45712</v>
      </c>
      <c r="E868" s="1">
        <v>45708</v>
      </c>
      <c r="F868">
        <v>1</v>
      </c>
      <c r="G868" t="s">
        <v>5251</v>
      </c>
      <c r="H868" t="s">
        <v>2</v>
      </c>
      <c r="I868" s="11" t="str">
        <f t="shared" si="13"/>
        <v>20/02/2025</v>
      </c>
      <c r="J868">
        <f>_xlfn.XLOOKUP(I868,'Wk no''s'!D:D,'Wk no''s'!C:C,FALSE)</f>
        <v>8</v>
      </c>
    </row>
    <row r="869" spans="1:10" x14ac:dyDescent="0.25">
      <c r="A869" t="s">
        <v>1753</v>
      </c>
      <c r="B869" t="s">
        <v>188</v>
      </c>
      <c r="C869" t="s">
        <v>3954</v>
      </c>
      <c r="D869" s="1">
        <v>45712</v>
      </c>
      <c r="E869" s="1">
        <v>45709</v>
      </c>
      <c r="F869">
        <v>1</v>
      </c>
      <c r="G869" t="s">
        <v>5252</v>
      </c>
      <c r="H869" t="s">
        <v>2</v>
      </c>
      <c r="I869" s="11" t="str">
        <f t="shared" si="13"/>
        <v>21/02/2025</v>
      </c>
      <c r="J869">
        <f>_xlfn.XLOOKUP(I869,'Wk no''s'!D:D,'Wk no''s'!C:C,FALSE)</f>
        <v>8</v>
      </c>
    </row>
    <row r="870" spans="1:10" x14ac:dyDescent="0.25">
      <c r="A870" t="s">
        <v>1675</v>
      </c>
      <c r="B870" t="s">
        <v>4447</v>
      </c>
      <c r="C870" t="s">
        <v>4008</v>
      </c>
      <c r="D870" s="1">
        <v>45707</v>
      </c>
      <c r="E870" s="1">
        <v>45707</v>
      </c>
      <c r="F870">
        <v>1</v>
      </c>
      <c r="G870" t="s">
        <v>5253</v>
      </c>
      <c r="H870" t="s">
        <v>2</v>
      </c>
      <c r="I870" s="11" t="str">
        <f t="shared" si="13"/>
        <v>19/02/2025</v>
      </c>
      <c r="J870">
        <f>_xlfn.XLOOKUP(I870,'Wk no''s'!D:D,'Wk no''s'!C:C,FALSE)</f>
        <v>8</v>
      </c>
    </row>
    <row r="871" spans="1:10" x14ac:dyDescent="0.25">
      <c r="A871" t="s">
        <v>1653</v>
      </c>
      <c r="B871" t="s">
        <v>5254</v>
      </c>
      <c r="C871" t="s">
        <v>4008</v>
      </c>
      <c r="D871" s="1">
        <v>45706</v>
      </c>
      <c r="E871" s="1">
        <v>45706</v>
      </c>
      <c r="F871">
        <v>1</v>
      </c>
      <c r="G871" t="s">
        <v>5255</v>
      </c>
      <c r="H871" t="s">
        <v>2</v>
      </c>
      <c r="I871" s="11" t="str">
        <f t="shared" si="13"/>
        <v>18/02/2025</v>
      </c>
      <c r="J871">
        <f>_xlfn.XLOOKUP(I871,'Wk no''s'!D:D,'Wk no''s'!C:C,FALSE)</f>
        <v>8</v>
      </c>
    </row>
    <row r="872" spans="1:10" x14ac:dyDescent="0.25">
      <c r="A872" t="s">
        <v>1723</v>
      </c>
      <c r="B872" t="s">
        <v>4084</v>
      </c>
      <c r="C872" t="s">
        <v>3954</v>
      </c>
      <c r="D872" s="1">
        <v>45713</v>
      </c>
      <c r="E872" s="1">
        <v>45708</v>
      </c>
      <c r="F872">
        <v>1</v>
      </c>
      <c r="G872" t="s">
        <v>5256</v>
      </c>
      <c r="H872" t="s">
        <v>2</v>
      </c>
      <c r="I872" s="11" t="str">
        <f t="shared" si="13"/>
        <v>20/02/2025</v>
      </c>
      <c r="J872">
        <f>_xlfn.XLOOKUP(I872,'Wk no''s'!D:D,'Wk no''s'!C:C,FALSE)</f>
        <v>8</v>
      </c>
    </row>
    <row r="873" spans="1:10" x14ac:dyDescent="0.25">
      <c r="A873" t="s">
        <v>1710</v>
      </c>
      <c r="B873" t="s">
        <v>4086</v>
      </c>
      <c r="C873" t="s">
        <v>3954</v>
      </c>
      <c r="D873" s="1">
        <v>45709</v>
      </c>
      <c r="E873" s="1">
        <v>45708</v>
      </c>
      <c r="F873">
        <v>1</v>
      </c>
      <c r="G873" t="s">
        <v>5188</v>
      </c>
      <c r="H873" t="s">
        <v>2</v>
      </c>
      <c r="I873" s="11" t="str">
        <f t="shared" si="13"/>
        <v>20/02/2025</v>
      </c>
      <c r="J873">
        <f>_xlfn.XLOOKUP(I873,'Wk no''s'!D:D,'Wk no''s'!C:C,FALSE)</f>
        <v>8</v>
      </c>
    </row>
    <row r="874" spans="1:10" x14ac:dyDescent="0.25">
      <c r="A874" t="s">
        <v>1752</v>
      </c>
      <c r="B874" t="s">
        <v>5257</v>
      </c>
      <c r="C874" t="s">
        <v>3954</v>
      </c>
      <c r="D874" s="1">
        <v>45712</v>
      </c>
      <c r="E874" s="1">
        <v>45709</v>
      </c>
      <c r="F874">
        <v>1</v>
      </c>
      <c r="G874" t="s">
        <v>5258</v>
      </c>
      <c r="H874" t="s">
        <v>2</v>
      </c>
      <c r="I874" s="11" t="str">
        <f t="shared" si="13"/>
        <v>21/02/2025</v>
      </c>
      <c r="J874">
        <f>_xlfn.XLOOKUP(I874,'Wk no''s'!D:D,'Wk no''s'!C:C,FALSE)</f>
        <v>8</v>
      </c>
    </row>
    <row r="875" spans="1:10" x14ac:dyDescent="0.25">
      <c r="A875" t="s">
        <v>1760</v>
      </c>
      <c r="B875" t="s">
        <v>5259</v>
      </c>
      <c r="C875" t="s">
        <v>3954</v>
      </c>
      <c r="D875" s="1">
        <v>45712</v>
      </c>
      <c r="E875" s="1">
        <v>45709</v>
      </c>
      <c r="F875">
        <v>1</v>
      </c>
      <c r="G875" t="s">
        <v>5260</v>
      </c>
      <c r="H875" t="s">
        <v>2</v>
      </c>
      <c r="I875" s="11" t="str">
        <f t="shared" si="13"/>
        <v>21/02/2025</v>
      </c>
      <c r="J875">
        <f>_xlfn.XLOOKUP(I875,'Wk no''s'!D:D,'Wk no''s'!C:C,FALSE)</f>
        <v>8</v>
      </c>
    </row>
    <row r="876" spans="1:10" x14ac:dyDescent="0.25">
      <c r="A876" t="s">
        <v>1642</v>
      </c>
      <c r="B876" t="s">
        <v>5261</v>
      </c>
      <c r="C876" t="s">
        <v>3954</v>
      </c>
      <c r="D876" s="1">
        <v>45706</v>
      </c>
      <c r="E876" s="1">
        <v>45705</v>
      </c>
      <c r="F876">
        <v>1</v>
      </c>
      <c r="G876" t="s">
        <v>5262</v>
      </c>
      <c r="H876" t="s">
        <v>2</v>
      </c>
      <c r="I876" s="11" t="str">
        <f t="shared" si="13"/>
        <v>17/02/2025</v>
      </c>
      <c r="J876">
        <f>_xlfn.XLOOKUP(I876,'Wk no''s'!D:D,'Wk no''s'!C:C,FALSE)</f>
        <v>8</v>
      </c>
    </row>
    <row r="877" spans="1:10" x14ac:dyDescent="0.25">
      <c r="A877" t="s">
        <v>1712</v>
      </c>
      <c r="B877" t="s">
        <v>5263</v>
      </c>
      <c r="C877" t="s">
        <v>4008</v>
      </c>
      <c r="D877" s="1">
        <v>45709</v>
      </c>
      <c r="E877" s="1">
        <v>45708</v>
      </c>
      <c r="F877">
        <v>1</v>
      </c>
      <c r="G877" t="s">
        <v>5264</v>
      </c>
      <c r="H877" t="s">
        <v>2</v>
      </c>
      <c r="I877" s="11" t="str">
        <f t="shared" si="13"/>
        <v>20/02/2025</v>
      </c>
      <c r="J877">
        <f>_xlfn.XLOOKUP(I877,'Wk no''s'!D:D,'Wk no''s'!C:C,FALSE)</f>
        <v>8</v>
      </c>
    </row>
    <row r="878" spans="1:10" x14ac:dyDescent="0.25">
      <c r="A878" t="s">
        <v>1620</v>
      </c>
      <c r="B878" t="s">
        <v>235</v>
      </c>
      <c r="C878" t="s">
        <v>3954</v>
      </c>
      <c r="D878" s="1">
        <v>45706</v>
      </c>
      <c r="E878" s="1">
        <v>45705</v>
      </c>
      <c r="F878">
        <v>1</v>
      </c>
      <c r="G878" t="s">
        <v>5265</v>
      </c>
      <c r="H878" t="s">
        <v>2</v>
      </c>
      <c r="I878" s="11" t="str">
        <f t="shared" si="13"/>
        <v>17/02/2025</v>
      </c>
      <c r="J878">
        <f>_xlfn.XLOOKUP(I878,'Wk no''s'!D:D,'Wk no''s'!C:C,FALSE)</f>
        <v>8</v>
      </c>
    </row>
    <row r="879" spans="1:10" x14ac:dyDescent="0.25">
      <c r="A879" t="s">
        <v>1628</v>
      </c>
      <c r="B879" t="s">
        <v>5266</v>
      </c>
      <c r="C879" t="s">
        <v>3957</v>
      </c>
      <c r="D879" s="1">
        <v>45708</v>
      </c>
      <c r="E879" s="1">
        <v>45707</v>
      </c>
      <c r="F879">
        <v>1</v>
      </c>
      <c r="G879" t="s">
        <v>5267</v>
      </c>
      <c r="H879" t="s">
        <v>2</v>
      </c>
      <c r="I879" s="11" t="str">
        <f t="shared" si="13"/>
        <v>19/02/2025</v>
      </c>
      <c r="J879">
        <f>_xlfn.XLOOKUP(I879,'Wk no''s'!D:D,'Wk no''s'!C:C,FALSE)</f>
        <v>8</v>
      </c>
    </row>
    <row r="880" spans="1:10" x14ac:dyDescent="0.25">
      <c r="A880" t="s">
        <v>1769</v>
      </c>
      <c r="B880" t="s">
        <v>5268</v>
      </c>
      <c r="C880" t="s">
        <v>4089</v>
      </c>
      <c r="D880" s="1">
        <v>45702</v>
      </c>
      <c r="E880" s="1">
        <v>45706</v>
      </c>
      <c r="F880">
        <v>0</v>
      </c>
      <c r="G880" t="s">
        <v>5269</v>
      </c>
      <c r="H880" t="s">
        <v>11</v>
      </c>
      <c r="I880" s="11" t="str">
        <f t="shared" si="13"/>
        <v>18/02/2025</v>
      </c>
      <c r="J880">
        <f>_xlfn.XLOOKUP(I880,'Wk no''s'!D:D,'Wk no''s'!C:C,FALSE)</f>
        <v>8</v>
      </c>
    </row>
    <row r="881" spans="1:10" x14ac:dyDescent="0.25">
      <c r="A881" t="s">
        <v>1767</v>
      </c>
      <c r="B881" t="s">
        <v>5270</v>
      </c>
      <c r="C881" t="s">
        <v>4089</v>
      </c>
      <c r="D881" s="1">
        <v>45699</v>
      </c>
      <c r="E881" s="1">
        <v>45705</v>
      </c>
      <c r="F881">
        <v>0</v>
      </c>
      <c r="G881" t="s">
        <v>5271</v>
      </c>
      <c r="H881" t="s">
        <v>11</v>
      </c>
      <c r="I881" s="11" t="str">
        <f t="shared" si="13"/>
        <v>17/02/2025</v>
      </c>
      <c r="J881">
        <f>_xlfn.XLOOKUP(I881,'Wk no''s'!D:D,'Wk no''s'!C:C,FALSE)</f>
        <v>8</v>
      </c>
    </row>
    <row r="882" spans="1:10" x14ac:dyDescent="0.25">
      <c r="A882" t="s">
        <v>1768</v>
      </c>
      <c r="B882" t="s">
        <v>5272</v>
      </c>
      <c r="C882" t="s">
        <v>4458</v>
      </c>
      <c r="D882" s="1">
        <v>45700</v>
      </c>
      <c r="E882" s="1">
        <v>45705</v>
      </c>
      <c r="F882">
        <v>0</v>
      </c>
      <c r="G882" t="s">
        <v>5273</v>
      </c>
      <c r="H882" t="s">
        <v>11</v>
      </c>
      <c r="I882" s="11" t="str">
        <f t="shared" si="13"/>
        <v>17/02/2025</v>
      </c>
      <c r="J882">
        <f>_xlfn.XLOOKUP(I882,'Wk no''s'!D:D,'Wk no''s'!C:C,FALSE)</f>
        <v>8</v>
      </c>
    </row>
    <row r="883" spans="1:10" x14ac:dyDescent="0.25">
      <c r="A883" t="s">
        <v>1766</v>
      </c>
      <c r="B883" t="s">
        <v>5274</v>
      </c>
      <c r="C883" t="s">
        <v>4089</v>
      </c>
      <c r="D883" s="1">
        <v>45693</v>
      </c>
      <c r="E883" s="1">
        <v>45705</v>
      </c>
      <c r="F883">
        <v>0</v>
      </c>
      <c r="G883" t="s">
        <v>5275</v>
      </c>
      <c r="H883" t="s">
        <v>11</v>
      </c>
      <c r="I883" s="11" t="str">
        <f t="shared" si="13"/>
        <v>17/02/2025</v>
      </c>
      <c r="J883">
        <f>_xlfn.XLOOKUP(I883,'Wk no''s'!D:D,'Wk no''s'!C:C,FALSE)</f>
        <v>8</v>
      </c>
    </row>
    <row r="884" spans="1:10" x14ac:dyDescent="0.25">
      <c r="A884" t="s">
        <v>1765</v>
      </c>
      <c r="B884" t="s">
        <v>5081</v>
      </c>
      <c r="C884" t="s">
        <v>4089</v>
      </c>
      <c r="D884" s="1">
        <v>45693</v>
      </c>
      <c r="E884" s="1">
        <v>45705</v>
      </c>
      <c r="F884">
        <v>0</v>
      </c>
      <c r="G884" t="s">
        <v>5276</v>
      </c>
      <c r="H884" t="s">
        <v>11</v>
      </c>
      <c r="I884" s="11" t="str">
        <f t="shared" si="13"/>
        <v>17/02/2025</v>
      </c>
      <c r="J884">
        <f>_xlfn.XLOOKUP(I884,'Wk no''s'!D:D,'Wk no''s'!C:C,FALSE)</f>
        <v>8</v>
      </c>
    </row>
    <row r="885" spans="1:10" x14ac:dyDescent="0.25">
      <c r="A885" t="s">
        <v>1772</v>
      </c>
      <c r="B885" t="s">
        <v>5277</v>
      </c>
      <c r="C885" t="s">
        <v>4089</v>
      </c>
      <c r="D885" s="1">
        <v>45712</v>
      </c>
      <c r="E885" s="1">
        <v>45709</v>
      </c>
      <c r="F885">
        <v>1</v>
      </c>
      <c r="G885" t="s">
        <v>5278</v>
      </c>
      <c r="H885" t="s">
        <v>11</v>
      </c>
      <c r="I885" s="11" t="str">
        <f t="shared" si="13"/>
        <v>21/02/2025</v>
      </c>
      <c r="J885">
        <f>_xlfn.XLOOKUP(I885,'Wk no''s'!D:D,'Wk no''s'!C:C,FALSE)</f>
        <v>8</v>
      </c>
    </row>
    <row r="886" spans="1:10" x14ac:dyDescent="0.25">
      <c r="A886" t="s">
        <v>1775</v>
      </c>
      <c r="B886" t="s">
        <v>5089</v>
      </c>
      <c r="C886" t="s">
        <v>3933</v>
      </c>
      <c r="D886" s="1">
        <v>45719</v>
      </c>
      <c r="E886" s="1">
        <v>45715</v>
      </c>
      <c r="F886">
        <v>1</v>
      </c>
      <c r="G886" t="s">
        <v>5279</v>
      </c>
      <c r="H886" t="s">
        <v>1</v>
      </c>
      <c r="I886" s="11" t="str">
        <f t="shared" si="13"/>
        <v>27/02/2025</v>
      </c>
      <c r="J886">
        <f>_xlfn.XLOOKUP(I886,'Wk no''s'!D:D,'Wk no''s'!C:C,FALSE)</f>
        <v>9</v>
      </c>
    </row>
    <row r="887" spans="1:10" x14ac:dyDescent="0.25">
      <c r="A887" t="s">
        <v>1781</v>
      </c>
      <c r="B887" t="s">
        <v>48</v>
      </c>
      <c r="C887" t="s">
        <v>3933</v>
      </c>
      <c r="D887" s="1">
        <v>45716</v>
      </c>
      <c r="E887" s="1">
        <v>45714</v>
      </c>
      <c r="F887">
        <v>1</v>
      </c>
      <c r="G887" t="s">
        <v>5281</v>
      </c>
      <c r="H887" t="s">
        <v>8</v>
      </c>
      <c r="I887" s="11" t="str">
        <f t="shared" si="13"/>
        <v>26/02/2025</v>
      </c>
      <c r="J887">
        <f>_xlfn.XLOOKUP(I887,'Wk no''s'!D:D,'Wk no''s'!C:C,FALSE)</f>
        <v>9</v>
      </c>
    </row>
    <row r="888" spans="1:10" x14ac:dyDescent="0.25">
      <c r="A888" t="s">
        <v>1778</v>
      </c>
      <c r="B888" t="s">
        <v>48</v>
      </c>
      <c r="C888" t="s">
        <v>3933</v>
      </c>
      <c r="D888" s="1">
        <v>45715</v>
      </c>
      <c r="E888" s="1">
        <v>45712</v>
      </c>
      <c r="F888">
        <v>1</v>
      </c>
      <c r="G888" t="s">
        <v>5280</v>
      </c>
      <c r="H888" t="s">
        <v>8</v>
      </c>
      <c r="I888" s="11" t="str">
        <f t="shared" si="13"/>
        <v>24/02/2025</v>
      </c>
      <c r="J888">
        <f>_xlfn.XLOOKUP(I888,'Wk no''s'!D:D,'Wk no''s'!C:C,FALSE)</f>
        <v>9</v>
      </c>
    </row>
    <row r="889" spans="1:10" x14ac:dyDescent="0.25">
      <c r="A889" t="s">
        <v>1780</v>
      </c>
      <c r="B889" t="s">
        <v>58</v>
      </c>
      <c r="C889" t="s">
        <v>3933</v>
      </c>
      <c r="D889" s="1">
        <v>45715</v>
      </c>
      <c r="E889" s="1">
        <v>45716</v>
      </c>
      <c r="F889">
        <v>0</v>
      </c>
      <c r="G889" t="s">
        <v>5283</v>
      </c>
      <c r="H889" t="s">
        <v>8</v>
      </c>
      <c r="I889" s="11" t="str">
        <f t="shared" si="13"/>
        <v>28/02/2025</v>
      </c>
      <c r="J889">
        <f>_xlfn.XLOOKUP(I889,'Wk no''s'!D:D,'Wk no''s'!C:C,FALSE)</f>
        <v>9</v>
      </c>
    </row>
    <row r="890" spans="1:10" x14ac:dyDescent="0.25">
      <c r="A890" t="s">
        <v>1779</v>
      </c>
      <c r="B890" t="s">
        <v>58</v>
      </c>
      <c r="C890" t="s">
        <v>3933</v>
      </c>
      <c r="D890" s="1">
        <v>45715</v>
      </c>
      <c r="E890" s="1">
        <v>45714</v>
      </c>
      <c r="F890">
        <v>1</v>
      </c>
      <c r="G890" t="s">
        <v>5282</v>
      </c>
      <c r="H890" t="s">
        <v>8</v>
      </c>
      <c r="I890" s="11" t="str">
        <f t="shared" si="13"/>
        <v>26/02/2025</v>
      </c>
      <c r="J890">
        <f>_xlfn.XLOOKUP(I890,'Wk no''s'!D:D,'Wk no''s'!C:C,FALSE)</f>
        <v>9</v>
      </c>
    </row>
    <row r="891" spans="1:10" x14ac:dyDescent="0.25">
      <c r="A891" t="s">
        <v>1776</v>
      </c>
      <c r="B891" t="s">
        <v>5284</v>
      </c>
      <c r="C891" t="s">
        <v>3933</v>
      </c>
      <c r="D891" s="1">
        <v>45712</v>
      </c>
      <c r="E891" s="1">
        <v>45713</v>
      </c>
      <c r="F891">
        <v>0</v>
      </c>
      <c r="G891" t="s">
        <v>5285</v>
      </c>
      <c r="H891" t="s">
        <v>8</v>
      </c>
      <c r="I891" s="11" t="str">
        <f t="shared" si="13"/>
        <v>25/02/2025</v>
      </c>
      <c r="J891">
        <f>_xlfn.XLOOKUP(I891,'Wk no''s'!D:D,'Wk no''s'!C:C,FALSE)</f>
        <v>9</v>
      </c>
    </row>
    <row r="892" spans="1:10" x14ac:dyDescent="0.25">
      <c r="A892" t="s">
        <v>1777</v>
      </c>
      <c r="B892" t="s">
        <v>5286</v>
      </c>
      <c r="C892" t="s">
        <v>3939</v>
      </c>
      <c r="D892" s="1">
        <v>45713</v>
      </c>
      <c r="E892" s="1">
        <v>45712</v>
      </c>
      <c r="F892">
        <v>1</v>
      </c>
      <c r="G892" t="s">
        <v>5287</v>
      </c>
      <c r="H892" t="s">
        <v>8</v>
      </c>
      <c r="I892" s="11" t="str">
        <f t="shared" si="13"/>
        <v>24/02/2025</v>
      </c>
      <c r="J892">
        <f>_xlfn.XLOOKUP(I892,'Wk no''s'!D:D,'Wk no''s'!C:C,FALSE)</f>
        <v>9</v>
      </c>
    </row>
    <row r="893" spans="1:10" x14ac:dyDescent="0.25">
      <c r="A893" t="s">
        <v>1787</v>
      </c>
      <c r="B893" t="s">
        <v>5288</v>
      </c>
      <c r="C893" t="s">
        <v>4101</v>
      </c>
      <c r="D893" s="1">
        <v>45720</v>
      </c>
      <c r="E893" s="1">
        <v>45716</v>
      </c>
      <c r="F893">
        <v>1</v>
      </c>
      <c r="G893" t="s">
        <v>5289</v>
      </c>
      <c r="H893" t="s">
        <v>192</v>
      </c>
      <c r="I893" s="11" t="str">
        <f t="shared" si="13"/>
        <v>28/02/2025</v>
      </c>
      <c r="J893">
        <f>_xlfn.XLOOKUP(I893,'Wk no''s'!D:D,'Wk no''s'!C:C,FALSE)</f>
        <v>9</v>
      </c>
    </row>
    <row r="894" spans="1:10" x14ac:dyDescent="0.25">
      <c r="A894" t="s">
        <v>1788</v>
      </c>
      <c r="B894" t="s">
        <v>5290</v>
      </c>
      <c r="C894" t="s">
        <v>4458</v>
      </c>
      <c r="D894" s="1">
        <v>45706</v>
      </c>
      <c r="E894" s="1">
        <v>45713</v>
      </c>
      <c r="F894">
        <v>0</v>
      </c>
      <c r="G894" t="s">
        <v>5291</v>
      </c>
      <c r="H894" t="s">
        <v>184</v>
      </c>
      <c r="I894" s="11" t="str">
        <f t="shared" si="13"/>
        <v>25/02/2025</v>
      </c>
      <c r="J894">
        <f>_xlfn.XLOOKUP(I894,'Wk no''s'!D:D,'Wk no''s'!C:C,FALSE)</f>
        <v>9</v>
      </c>
    </row>
    <row r="895" spans="1:10" x14ac:dyDescent="0.25">
      <c r="A895" t="s">
        <v>1795</v>
      </c>
      <c r="B895" t="s">
        <v>5112</v>
      </c>
      <c r="C895" t="s">
        <v>3939</v>
      </c>
      <c r="D895" s="1">
        <v>45720</v>
      </c>
      <c r="E895" s="1">
        <v>45716</v>
      </c>
      <c r="F895">
        <v>1</v>
      </c>
      <c r="G895" t="s">
        <v>5293</v>
      </c>
      <c r="H895" t="s">
        <v>184</v>
      </c>
      <c r="I895" s="11" t="str">
        <f t="shared" si="13"/>
        <v>28/02/2025</v>
      </c>
      <c r="J895">
        <f>_xlfn.XLOOKUP(I895,'Wk no''s'!D:D,'Wk no''s'!C:C,FALSE)</f>
        <v>9</v>
      </c>
    </row>
    <row r="896" spans="1:10" x14ac:dyDescent="0.25">
      <c r="A896" t="s">
        <v>1794</v>
      </c>
      <c r="B896" t="s">
        <v>5112</v>
      </c>
      <c r="C896" t="s">
        <v>3939</v>
      </c>
      <c r="D896" s="1">
        <v>45715</v>
      </c>
      <c r="E896" s="1">
        <v>45713</v>
      </c>
      <c r="F896">
        <v>1</v>
      </c>
      <c r="G896" t="s">
        <v>5292</v>
      </c>
      <c r="H896" t="s">
        <v>184</v>
      </c>
      <c r="I896" s="11" t="str">
        <f t="shared" si="13"/>
        <v>25/02/2025</v>
      </c>
      <c r="J896">
        <f>_xlfn.XLOOKUP(I896,'Wk no''s'!D:D,'Wk no''s'!C:C,FALSE)</f>
        <v>9</v>
      </c>
    </row>
    <row r="897" spans="1:10" x14ac:dyDescent="0.25">
      <c r="A897" t="s">
        <v>1791</v>
      </c>
      <c r="B897" t="s">
        <v>3938</v>
      </c>
      <c r="C897" t="s">
        <v>3939</v>
      </c>
      <c r="D897" s="1">
        <v>45713</v>
      </c>
      <c r="E897" s="1">
        <v>45712</v>
      </c>
      <c r="F897">
        <v>1</v>
      </c>
      <c r="G897" t="s">
        <v>5294</v>
      </c>
      <c r="H897" t="s">
        <v>184</v>
      </c>
      <c r="I897" s="11" t="str">
        <f t="shared" si="13"/>
        <v>24/02/2025</v>
      </c>
      <c r="J897">
        <f>_xlfn.XLOOKUP(I897,'Wk no''s'!D:D,'Wk no''s'!C:C,FALSE)</f>
        <v>9</v>
      </c>
    </row>
    <row r="898" spans="1:10" x14ac:dyDescent="0.25">
      <c r="A898" t="s">
        <v>1792</v>
      </c>
      <c r="B898" t="s">
        <v>4119</v>
      </c>
      <c r="C898" t="s">
        <v>3933</v>
      </c>
      <c r="D898" s="1">
        <v>45713</v>
      </c>
      <c r="E898" s="1">
        <v>45715</v>
      </c>
      <c r="F898">
        <v>0</v>
      </c>
      <c r="G898" t="s">
        <v>5295</v>
      </c>
      <c r="H898" t="s">
        <v>184</v>
      </c>
      <c r="I898" s="11" t="str">
        <f t="shared" ref="I898:I961" si="14">LEFT(G898,10)</f>
        <v>27/02/2025</v>
      </c>
      <c r="J898">
        <f>_xlfn.XLOOKUP(I898,'Wk no''s'!D:D,'Wk no''s'!C:C,FALSE)</f>
        <v>9</v>
      </c>
    </row>
    <row r="899" spans="1:10" x14ac:dyDescent="0.25">
      <c r="A899" t="s">
        <v>1793</v>
      </c>
      <c r="B899" t="s">
        <v>5296</v>
      </c>
      <c r="C899" t="s">
        <v>3944</v>
      </c>
      <c r="D899" s="1">
        <v>45716</v>
      </c>
      <c r="E899" s="1">
        <v>45714</v>
      </c>
      <c r="F899">
        <v>1</v>
      </c>
      <c r="G899" t="s">
        <v>5297</v>
      </c>
      <c r="H899" t="s">
        <v>184</v>
      </c>
      <c r="I899" s="11" t="str">
        <f t="shared" si="14"/>
        <v>26/02/2025</v>
      </c>
      <c r="J899">
        <f>_xlfn.XLOOKUP(I899,'Wk no''s'!D:D,'Wk no''s'!C:C,FALSE)</f>
        <v>9</v>
      </c>
    </row>
    <row r="900" spans="1:10" x14ac:dyDescent="0.25">
      <c r="A900" t="s">
        <v>1789</v>
      </c>
      <c r="B900" t="s">
        <v>5298</v>
      </c>
      <c r="C900" t="s">
        <v>4458</v>
      </c>
      <c r="D900" s="1">
        <v>45706</v>
      </c>
      <c r="E900" s="1">
        <v>45712</v>
      </c>
      <c r="F900">
        <v>0</v>
      </c>
      <c r="G900" t="s">
        <v>5299</v>
      </c>
      <c r="H900" t="s">
        <v>184</v>
      </c>
      <c r="I900" s="11" t="str">
        <f t="shared" si="14"/>
        <v>24/02/2025</v>
      </c>
      <c r="J900">
        <f>_xlfn.XLOOKUP(I900,'Wk no''s'!D:D,'Wk no''s'!C:C,FALSE)</f>
        <v>9</v>
      </c>
    </row>
    <row r="901" spans="1:10" x14ac:dyDescent="0.25">
      <c r="A901" t="s">
        <v>1790</v>
      </c>
      <c r="B901" t="s">
        <v>5300</v>
      </c>
      <c r="C901" t="s">
        <v>3933</v>
      </c>
      <c r="D901" s="1">
        <v>45708</v>
      </c>
      <c r="E901" s="1">
        <v>45713</v>
      </c>
      <c r="F901">
        <v>0</v>
      </c>
      <c r="G901" t="s">
        <v>5301</v>
      </c>
      <c r="H901" t="s">
        <v>184</v>
      </c>
      <c r="I901" s="11" t="str">
        <f t="shared" si="14"/>
        <v>25/02/2025</v>
      </c>
      <c r="J901">
        <f>_xlfn.XLOOKUP(I901,'Wk no''s'!D:D,'Wk no''s'!C:C,FALSE)</f>
        <v>9</v>
      </c>
    </row>
    <row r="902" spans="1:10" x14ac:dyDescent="0.25">
      <c r="A902" t="s">
        <v>1796</v>
      </c>
      <c r="B902" t="s">
        <v>236</v>
      </c>
      <c r="C902" t="s">
        <v>205</v>
      </c>
      <c r="D902" s="1">
        <v>45720</v>
      </c>
      <c r="E902" s="1">
        <v>45716</v>
      </c>
      <c r="F902">
        <v>1</v>
      </c>
      <c r="G902" t="s">
        <v>5302</v>
      </c>
      <c r="H902" t="s">
        <v>184</v>
      </c>
      <c r="I902" s="11" t="str">
        <f t="shared" si="14"/>
        <v>28/02/2025</v>
      </c>
      <c r="J902">
        <f>_xlfn.XLOOKUP(I902,'Wk no''s'!D:D,'Wk no''s'!C:C,FALSE)</f>
        <v>9</v>
      </c>
    </row>
    <row r="903" spans="1:10" x14ac:dyDescent="0.25">
      <c r="A903" t="s">
        <v>1797</v>
      </c>
      <c r="B903" t="s">
        <v>32</v>
      </c>
      <c r="C903" t="s">
        <v>3933</v>
      </c>
      <c r="D903" s="1">
        <v>45709</v>
      </c>
      <c r="E903" s="1">
        <v>45714</v>
      </c>
      <c r="F903">
        <v>0</v>
      </c>
      <c r="G903" t="s">
        <v>5303</v>
      </c>
      <c r="H903" t="s">
        <v>15</v>
      </c>
      <c r="I903" s="11" t="str">
        <f t="shared" si="14"/>
        <v>26/02/2025</v>
      </c>
      <c r="J903">
        <f>_xlfn.XLOOKUP(I903,'Wk no''s'!D:D,'Wk no''s'!C:C,FALSE)</f>
        <v>9</v>
      </c>
    </row>
    <row r="904" spans="1:10" x14ac:dyDescent="0.25">
      <c r="A904" t="s">
        <v>1801</v>
      </c>
      <c r="B904" t="s">
        <v>5121</v>
      </c>
      <c r="C904" t="s">
        <v>4095</v>
      </c>
      <c r="D904" s="1">
        <v>45716</v>
      </c>
      <c r="E904" s="1">
        <v>45714</v>
      </c>
      <c r="F904">
        <v>1</v>
      </c>
      <c r="G904" t="s">
        <v>5304</v>
      </c>
      <c r="H904" t="s">
        <v>15</v>
      </c>
      <c r="I904" s="11" t="str">
        <f t="shared" si="14"/>
        <v>26/02/2025</v>
      </c>
      <c r="J904">
        <f>_xlfn.XLOOKUP(I904,'Wk no''s'!D:D,'Wk no''s'!C:C,FALSE)</f>
        <v>9</v>
      </c>
    </row>
    <row r="905" spans="1:10" x14ac:dyDescent="0.25">
      <c r="A905" t="s">
        <v>1799</v>
      </c>
      <c r="B905" t="s">
        <v>139</v>
      </c>
      <c r="C905" t="s">
        <v>3954</v>
      </c>
      <c r="D905" s="1">
        <v>45719</v>
      </c>
      <c r="E905" s="1">
        <v>45716</v>
      </c>
      <c r="F905">
        <v>1</v>
      </c>
      <c r="G905" t="s">
        <v>5305</v>
      </c>
      <c r="H905" t="s">
        <v>15</v>
      </c>
      <c r="I905" s="11" t="str">
        <f t="shared" si="14"/>
        <v>28/02/2025</v>
      </c>
      <c r="J905">
        <f>_xlfn.XLOOKUP(I905,'Wk no''s'!D:D,'Wk no''s'!C:C,FALSE)</f>
        <v>9</v>
      </c>
    </row>
    <row r="906" spans="1:10" x14ac:dyDescent="0.25">
      <c r="A906" t="s">
        <v>1798</v>
      </c>
      <c r="B906" t="s">
        <v>5306</v>
      </c>
      <c r="C906" t="s">
        <v>3933</v>
      </c>
      <c r="D906" s="1">
        <v>45714</v>
      </c>
      <c r="E906" s="1">
        <v>45716</v>
      </c>
      <c r="F906">
        <v>0</v>
      </c>
      <c r="G906" t="s">
        <v>5307</v>
      </c>
      <c r="H906" t="s">
        <v>15</v>
      </c>
      <c r="I906" s="11" t="str">
        <f t="shared" si="14"/>
        <v>28/02/2025</v>
      </c>
      <c r="J906">
        <f>_xlfn.XLOOKUP(I906,'Wk no''s'!D:D,'Wk no''s'!C:C,FALSE)</f>
        <v>9</v>
      </c>
    </row>
    <row r="907" spans="1:10" x14ac:dyDescent="0.25">
      <c r="A907" t="s">
        <v>1800</v>
      </c>
      <c r="B907" t="s">
        <v>5308</v>
      </c>
      <c r="C907" t="s">
        <v>3933</v>
      </c>
      <c r="D907" s="1">
        <v>45719</v>
      </c>
      <c r="E907" s="1">
        <v>45715</v>
      </c>
      <c r="F907">
        <v>1</v>
      </c>
      <c r="G907" t="s">
        <v>5309</v>
      </c>
      <c r="H907" t="s">
        <v>15</v>
      </c>
      <c r="I907" s="11" t="str">
        <f t="shared" si="14"/>
        <v>27/02/2025</v>
      </c>
      <c r="J907">
        <f>_xlfn.XLOOKUP(I907,'Wk no''s'!D:D,'Wk no''s'!C:C,FALSE)</f>
        <v>9</v>
      </c>
    </row>
    <row r="908" spans="1:10" x14ac:dyDescent="0.25">
      <c r="A908" t="s">
        <v>1850</v>
      </c>
      <c r="B908" t="s">
        <v>5310</v>
      </c>
      <c r="C908" t="s">
        <v>4008</v>
      </c>
      <c r="D908" s="1">
        <v>45714</v>
      </c>
      <c r="E908" s="1">
        <v>45713</v>
      </c>
      <c r="F908">
        <v>1</v>
      </c>
      <c r="G908" t="s">
        <v>5311</v>
      </c>
      <c r="H908" t="s">
        <v>2</v>
      </c>
      <c r="I908" s="11" t="str">
        <f t="shared" si="14"/>
        <v>25/02/2025</v>
      </c>
      <c r="J908">
        <f>_xlfn.XLOOKUP(I908,'Wk no''s'!D:D,'Wk no''s'!C:C,FALSE)</f>
        <v>9</v>
      </c>
    </row>
    <row r="909" spans="1:10" x14ac:dyDescent="0.25">
      <c r="A909" t="s">
        <v>1938</v>
      </c>
      <c r="B909" t="s">
        <v>209</v>
      </c>
      <c r="C909" t="s">
        <v>4008</v>
      </c>
      <c r="D909" s="1">
        <v>45719</v>
      </c>
      <c r="E909" s="1">
        <v>45716</v>
      </c>
      <c r="F909">
        <v>1</v>
      </c>
      <c r="G909" t="s">
        <v>5312</v>
      </c>
      <c r="H909" t="s">
        <v>2</v>
      </c>
      <c r="I909" s="11" t="str">
        <f t="shared" si="14"/>
        <v>28/02/2025</v>
      </c>
      <c r="J909">
        <f>_xlfn.XLOOKUP(I909,'Wk no''s'!D:D,'Wk no''s'!C:C,FALSE)</f>
        <v>9</v>
      </c>
    </row>
    <row r="910" spans="1:10" x14ac:dyDescent="0.25">
      <c r="A910" t="s">
        <v>1851</v>
      </c>
      <c r="B910" t="s">
        <v>5313</v>
      </c>
      <c r="C910" t="s">
        <v>3954</v>
      </c>
      <c r="D910" s="1">
        <v>45714</v>
      </c>
      <c r="E910" s="1">
        <v>45714</v>
      </c>
      <c r="F910">
        <v>1</v>
      </c>
      <c r="G910" t="s">
        <v>5314</v>
      </c>
      <c r="H910" t="s">
        <v>2</v>
      </c>
      <c r="I910" s="11" t="str">
        <f t="shared" si="14"/>
        <v>26/02/2025</v>
      </c>
      <c r="J910">
        <f>_xlfn.XLOOKUP(I910,'Wk no''s'!D:D,'Wk no''s'!C:C,FALSE)</f>
        <v>9</v>
      </c>
    </row>
    <row r="911" spans="1:10" x14ac:dyDescent="0.25">
      <c r="A911" t="s">
        <v>1942</v>
      </c>
      <c r="B911" t="s">
        <v>5315</v>
      </c>
      <c r="C911" t="s">
        <v>4008</v>
      </c>
      <c r="D911" s="1">
        <v>45719</v>
      </c>
      <c r="E911" s="1">
        <v>45716</v>
      </c>
      <c r="F911">
        <v>1</v>
      </c>
      <c r="G911" t="s">
        <v>5316</v>
      </c>
      <c r="H911" t="s">
        <v>2</v>
      </c>
      <c r="I911" s="11" t="str">
        <f t="shared" si="14"/>
        <v>28/02/2025</v>
      </c>
      <c r="J911">
        <f>_xlfn.XLOOKUP(I911,'Wk no''s'!D:D,'Wk no''s'!C:C,FALSE)</f>
        <v>9</v>
      </c>
    </row>
    <row r="912" spans="1:10" x14ac:dyDescent="0.25">
      <c r="A912" t="s">
        <v>1823</v>
      </c>
      <c r="B912" t="s">
        <v>4138</v>
      </c>
      <c r="C912" t="s">
        <v>4008</v>
      </c>
      <c r="D912" s="1">
        <v>45713</v>
      </c>
      <c r="E912" s="1">
        <v>45712</v>
      </c>
      <c r="F912">
        <v>1</v>
      </c>
      <c r="G912" t="s">
        <v>5317</v>
      </c>
      <c r="H912" t="s">
        <v>2</v>
      </c>
      <c r="I912" s="11" t="str">
        <f t="shared" si="14"/>
        <v>24/02/2025</v>
      </c>
      <c r="J912">
        <f>_xlfn.XLOOKUP(I912,'Wk no''s'!D:D,'Wk no''s'!C:C,FALSE)</f>
        <v>9</v>
      </c>
    </row>
    <row r="913" spans="1:10" x14ac:dyDescent="0.25">
      <c r="A913" t="s">
        <v>1833</v>
      </c>
      <c r="B913" t="s">
        <v>12093</v>
      </c>
      <c r="C913" t="s">
        <v>3957</v>
      </c>
      <c r="D913" s="1">
        <v>45713</v>
      </c>
      <c r="E913" s="1">
        <v>45712</v>
      </c>
      <c r="F913">
        <v>1</v>
      </c>
      <c r="G913" t="s">
        <v>5318</v>
      </c>
      <c r="H913" t="s">
        <v>2</v>
      </c>
      <c r="I913" s="11" t="str">
        <f t="shared" si="14"/>
        <v>24/02/2025</v>
      </c>
      <c r="J913">
        <f>_xlfn.XLOOKUP(I913,'Wk no''s'!D:D,'Wk no''s'!C:C,FALSE)</f>
        <v>9</v>
      </c>
    </row>
    <row r="914" spans="1:10" x14ac:dyDescent="0.25">
      <c r="A914" t="s">
        <v>1879</v>
      </c>
      <c r="B914" t="s">
        <v>9836</v>
      </c>
      <c r="C914" t="s">
        <v>3957</v>
      </c>
      <c r="D914" s="1">
        <v>45714</v>
      </c>
      <c r="E914" s="1">
        <v>45713</v>
      </c>
      <c r="F914">
        <v>1</v>
      </c>
      <c r="G914" t="s">
        <v>5319</v>
      </c>
      <c r="H914" t="s">
        <v>2</v>
      </c>
      <c r="I914" s="11" t="str">
        <f t="shared" si="14"/>
        <v>25/02/2025</v>
      </c>
      <c r="J914">
        <f>_xlfn.XLOOKUP(I914,'Wk no''s'!D:D,'Wk no''s'!C:C,FALSE)</f>
        <v>9</v>
      </c>
    </row>
    <row r="915" spans="1:10" x14ac:dyDescent="0.25">
      <c r="A915" t="s">
        <v>1839</v>
      </c>
      <c r="B915" t="s">
        <v>5320</v>
      </c>
      <c r="C915" t="s">
        <v>4008</v>
      </c>
      <c r="D915" s="1">
        <v>45715</v>
      </c>
      <c r="E915" s="1">
        <v>45713</v>
      </c>
      <c r="F915">
        <v>1</v>
      </c>
      <c r="G915" t="s">
        <v>5321</v>
      </c>
      <c r="H915" t="s">
        <v>2</v>
      </c>
      <c r="I915" s="11" t="str">
        <f t="shared" si="14"/>
        <v>25/02/2025</v>
      </c>
      <c r="J915">
        <f>_xlfn.XLOOKUP(I915,'Wk no''s'!D:D,'Wk no''s'!C:C,FALSE)</f>
        <v>9</v>
      </c>
    </row>
    <row r="916" spans="1:10" x14ac:dyDescent="0.25">
      <c r="A916" t="s">
        <v>1832</v>
      </c>
      <c r="B916" t="s">
        <v>4145</v>
      </c>
      <c r="C916" t="s">
        <v>3954</v>
      </c>
      <c r="D916" s="1">
        <v>45713</v>
      </c>
      <c r="E916" s="1">
        <v>45714</v>
      </c>
      <c r="F916">
        <v>0</v>
      </c>
      <c r="G916" t="s">
        <v>5322</v>
      </c>
      <c r="H916" t="s">
        <v>2</v>
      </c>
      <c r="I916" s="11" t="str">
        <f t="shared" si="14"/>
        <v>26/02/2025</v>
      </c>
      <c r="J916">
        <f>_xlfn.XLOOKUP(I916,'Wk no''s'!D:D,'Wk no''s'!C:C,FALSE)</f>
        <v>9</v>
      </c>
    </row>
    <row r="917" spans="1:10" x14ac:dyDescent="0.25">
      <c r="A917" t="s">
        <v>1939</v>
      </c>
      <c r="B917" t="s">
        <v>4519</v>
      </c>
      <c r="C917" t="s">
        <v>3957</v>
      </c>
      <c r="D917" s="1">
        <v>45719</v>
      </c>
      <c r="E917" s="1">
        <v>45716</v>
      </c>
      <c r="F917">
        <v>1</v>
      </c>
      <c r="G917" t="s">
        <v>5323</v>
      </c>
      <c r="H917" t="s">
        <v>2</v>
      </c>
      <c r="I917" s="11" t="str">
        <f t="shared" si="14"/>
        <v>28/02/2025</v>
      </c>
      <c r="J917">
        <f>_xlfn.XLOOKUP(I917,'Wk no''s'!D:D,'Wk no''s'!C:C,FALSE)</f>
        <v>9</v>
      </c>
    </row>
    <row r="918" spans="1:10" x14ac:dyDescent="0.25">
      <c r="A918" t="s">
        <v>1934</v>
      </c>
      <c r="B918" t="s">
        <v>5324</v>
      </c>
      <c r="C918" t="s">
        <v>3957</v>
      </c>
      <c r="D918" s="1">
        <v>45720</v>
      </c>
      <c r="E918" s="1">
        <v>45716</v>
      </c>
      <c r="F918">
        <v>1</v>
      </c>
      <c r="G918" t="s">
        <v>5325</v>
      </c>
      <c r="H918" t="s">
        <v>2</v>
      </c>
      <c r="I918" s="11" t="str">
        <f t="shared" si="14"/>
        <v>28/02/2025</v>
      </c>
      <c r="J918">
        <f>_xlfn.XLOOKUP(I918,'Wk no''s'!D:D,'Wk no''s'!C:C,FALSE)</f>
        <v>9</v>
      </c>
    </row>
    <row r="919" spans="1:10" x14ac:dyDescent="0.25">
      <c r="A919" t="s">
        <v>1807</v>
      </c>
      <c r="B919" t="s">
        <v>85</v>
      </c>
      <c r="C919" t="s">
        <v>3957</v>
      </c>
      <c r="D919" s="1">
        <v>45713</v>
      </c>
      <c r="E919" s="1">
        <v>45715</v>
      </c>
      <c r="F919">
        <v>0</v>
      </c>
      <c r="G919" t="s">
        <v>5326</v>
      </c>
      <c r="H919" t="s">
        <v>2</v>
      </c>
      <c r="I919" s="11" t="str">
        <f t="shared" si="14"/>
        <v>27/02/2025</v>
      </c>
      <c r="J919">
        <f>_xlfn.XLOOKUP(I919,'Wk no''s'!D:D,'Wk no''s'!C:C,FALSE)</f>
        <v>9</v>
      </c>
    </row>
    <row r="920" spans="1:10" x14ac:dyDescent="0.25">
      <c r="A920" t="s">
        <v>1808</v>
      </c>
      <c r="B920" t="s">
        <v>5327</v>
      </c>
      <c r="C920" t="s">
        <v>3954</v>
      </c>
      <c r="D920" s="1">
        <v>45712</v>
      </c>
      <c r="E920" s="1">
        <v>45712</v>
      </c>
      <c r="F920">
        <v>1</v>
      </c>
      <c r="G920" t="s">
        <v>5328</v>
      </c>
      <c r="H920" t="s">
        <v>2</v>
      </c>
      <c r="I920" s="11" t="str">
        <f t="shared" si="14"/>
        <v>24/02/2025</v>
      </c>
      <c r="J920">
        <f>_xlfn.XLOOKUP(I920,'Wk no''s'!D:D,'Wk no''s'!C:C,FALSE)</f>
        <v>9</v>
      </c>
    </row>
    <row r="921" spans="1:10" x14ac:dyDescent="0.25">
      <c r="A921" t="s">
        <v>1870</v>
      </c>
      <c r="B921" t="s">
        <v>5329</v>
      </c>
      <c r="C921" t="s">
        <v>3957</v>
      </c>
      <c r="D921" s="1">
        <v>45714</v>
      </c>
      <c r="E921" s="1">
        <v>45713</v>
      </c>
      <c r="F921">
        <v>1</v>
      </c>
      <c r="G921" t="s">
        <v>5330</v>
      </c>
      <c r="H921" t="s">
        <v>2</v>
      </c>
      <c r="I921" s="11" t="str">
        <f t="shared" si="14"/>
        <v>25/02/2025</v>
      </c>
      <c r="J921">
        <f>_xlfn.XLOOKUP(I921,'Wk no''s'!D:D,'Wk no''s'!C:C,FALSE)</f>
        <v>9</v>
      </c>
    </row>
    <row r="922" spans="1:10" x14ac:dyDescent="0.25">
      <c r="A922" t="s">
        <v>1930</v>
      </c>
      <c r="B922" t="s">
        <v>5331</v>
      </c>
      <c r="C922" t="s">
        <v>4008</v>
      </c>
      <c r="D922" s="1">
        <v>45716</v>
      </c>
      <c r="E922" s="1">
        <v>45716</v>
      </c>
      <c r="F922">
        <v>1</v>
      </c>
      <c r="G922" t="s">
        <v>5332</v>
      </c>
      <c r="H922" t="s">
        <v>2</v>
      </c>
      <c r="I922" s="11" t="str">
        <f t="shared" si="14"/>
        <v>28/02/2025</v>
      </c>
      <c r="J922">
        <f>_xlfn.XLOOKUP(I922,'Wk no''s'!D:D,'Wk no''s'!C:C,FALSE)</f>
        <v>9</v>
      </c>
    </row>
    <row r="923" spans="1:10" x14ac:dyDescent="0.25">
      <c r="A923" t="s">
        <v>1909</v>
      </c>
      <c r="B923" t="s">
        <v>5331</v>
      </c>
      <c r="C923" t="s">
        <v>4008</v>
      </c>
      <c r="D923" s="1">
        <v>45716</v>
      </c>
      <c r="E923" s="1">
        <v>45715</v>
      </c>
      <c r="F923">
        <v>1</v>
      </c>
      <c r="G923" t="s">
        <v>5326</v>
      </c>
      <c r="H923" t="s">
        <v>2</v>
      </c>
      <c r="I923" s="11" t="str">
        <f t="shared" si="14"/>
        <v>27/02/2025</v>
      </c>
      <c r="J923">
        <f>_xlfn.XLOOKUP(I923,'Wk no''s'!D:D,'Wk no''s'!C:C,FALSE)</f>
        <v>9</v>
      </c>
    </row>
    <row r="924" spans="1:10" x14ac:dyDescent="0.25">
      <c r="A924" t="s">
        <v>1809</v>
      </c>
      <c r="B924" t="s">
        <v>5333</v>
      </c>
      <c r="C924" t="s">
        <v>4008</v>
      </c>
      <c r="D924" s="1">
        <v>45713</v>
      </c>
      <c r="E924" s="1">
        <v>45712</v>
      </c>
      <c r="F924">
        <v>1</v>
      </c>
      <c r="G924" t="s">
        <v>5334</v>
      </c>
      <c r="H924" t="s">
        <v>2</v>
      </c>
      <c r="I924" s="11" t="str">
        <f t="shared" si="14"/>
        <v>24/02/2025</v>
      </c>
      <c r="J924">
        <f>_xlfn.XLOOKUP(I924,'Wk no''s'!D:D,'Wk no''s'!C:C,FALSE)</f>
        <v>9</v>
      </c>
    </row>
    <row r="925" spans="1:10" x14ac:dyDescent="0.25">
      <c r="A925" t="s">
        <v>1842</v>
      </c>
      <c r="B925" t="s">
        <v>9835</v>
      </c>
      <c r="C925" t="s">
        <v>3957</v>
      </c>
      <c r="D925" s="1">
        <v>45713</v>
      </c>
      <c r="E925" s="1">
        <v>45712</v>
      </c>
      <c r="F925">
        <v>1</v>
      </c>
      <c r="G925" t="s">
        <v>5335</v>
      </c>
      <c r="H925" t="s">
        <v>2</v>
      </c>
      <c r="I925" s="11" t="str">
        <f t="shared" si="14"/>
        <v>24/02/2025</v>
      </c>
      <c r="J925">
        <f>_xlfn.XLOOKUP(I925,'Wk no''s'!D:D,'Wk no''s'!C:C,FALSE)</f>
        <v>9</v>
      </c>
    </row>
    <row r="926" spans="1:10" x14ac:dyDescent="0.25">
      <c r="A926" t="s">
        <v>1841</v>
      </c>
      <c r="B926" t="s">
        <v>5336</v>
      </c>
      <c r="C926" t="s">
        <v>3957</v>
      </c>
      <c r="D926" s="1">
        <v>45714</v>
      </c>
      <c r="E926" s="1">
        <v>45712</v>
      </c>
      <c r="F926">
        <v>1</v>
      </c>
      <c r="G926" t="s">
        <v>5338</v>
      </c>
      <c r="H926" t="s">
        <v>2</v>
      </c>
      <c r="I926" s="11" t="str">
        <f t="shared" si="14"/>
        <v>24/02/2025</v>
      </c>
      <c r="J926">
        <f>_xlfn.XLOOKUP(I926,'Wk no''s'!D:D,'Wk no''s'!C:C,FALSE)</f>
        <v>9</v>
      </c>
    </row>
    <row r="927" spans="1:10" x14ac:dyDescent="0.25">
      <c r="A927" t="s">
        <v>1816</v>
      </c>
      <c r="B927" t="s">
        <v>5336</v>
      </c>
      <c r="C927" t="s">
        <v>4008</v>
      </c>
      <c r="D927" s="1">
        <v>45714</v>
      </c>
      <c r="E927" s="1">
        <v>45712</v>
      </c>
      <c r="F927">
        <v>1</v>
      </c>
      <c r="G927" t="s">
        <v>5337</v>
      </c>
      <c r="H927" t="s">
        <v>2</v>
      </c>
      <c r="I927" s="11" t="str">
        <f t="shared" si="14"/>
        <v>24/02/2025</v>
      </c>
      <c r="J927">
        <f>_xlfn.XLOOKUP(I927,'Wk no''s'!D:D,'Wk no''s'!C:C,FALSE)</f>
        <v>9</v>
      </c>
    </row>
    <row r="928" spans="1:10" x14ac:dyDescent="0.25">
      <c r="A928" t="s">
        <v>1920</v>
      </c>
      <c r="B928" t="s">
        <v>5339</v>
      </c>
      <c r="C928" t="s">
        <v>3957</v>
      </c>
      <c r="D928" s="1">
        <v>45716</v>
      </c>
      <c r="E928" s="1">
        <v>45715</v>
      </c>
      <c r="F928">
        <v>1</v>
      </c>
      <c r="G928" t="s">
        <v>5340</v>
      </c>
      <c r="H928" t="s">
        <v>2</v>
      </c>
      <c r="I928" s="11" t="str">
        <f t="shared" si="14"/>
        <v>27/02/2025</v>
      </c>
      <c r="J928">
        <f>_xlfn.XLOOKUP(I928,'Wk no''s'!D:D,'Wk no''s'!C:C,FALSE)</f>
        <v>9</v>
      </c>
    </row>
    <row r="929" spans="1:10" x14ac:dyDescent="0.25">
      <c r="A929" t="s">
        <v>1892</v>
      </c>
      <c r="B929" t="s">
        <v>5341</v>
      </c>
      <c r="C929" t="s">
        <v>4008</v>
      </c>
      <c r="D929" s="1">
        <v>45716</v>
      </c>
      <c r="E929" s="1">
        <v>45714</v>
      </c>
      <c r="F929">
        <v>1</v>
      </c>
      <c r="G929" t="s">
        <v>5342</v>
      </c>
      <c r="H929" t="s">
        <v>2</v>
      </c>
      <c r="I929" s="11" t="str">
        <f t="shared" si="14"/>
        <v>26/02/2025</v>
      </c>
      <c r="J929">
        <f>_xlfn.XLOOKUP(I929,'Wk no''s'!D:D,'Wk no''s'!C:C,FALSE)</f>
        <v>9</v>
      </c>
    </row>
    <row r="930" spans="1:10" x14ac:dyDescent="0.25">
      <c r="A930" t="s">
        <v>1855</v>
      </c>
      <c r="B930" t="s">
        <v>87</v>
      </c>
      <c r="C930" t="s">
        <v>3957</v>
      </c>
      <c r="D930" s="1">
        <v>45714</v>
      </c>
      <c r="E930" s="1">
        <v>45713</v>
      </c>
      <c r="F930">
        <v>1</v>
      </c>
      <c r="G930" t="s">
        <v>5343</v>
      </c>
      <c r="H930" t="s">
        <v>2</v>
      </c>
      <c r="I930" s="11" t="str">
        <f t="shared" si="14"/>
        <v>25/02/2025</v>
      </c>
      <c r="J930">
        <f>_xlfn.XLOOKUP(I930,'Wk no''s'!D:D,'Wk no''s'!C:C,FALSE)</f>
        <v>9</v>
      </c>
    </row>
    <row r="931" spans="1:10" x14ac:dyDescent="0.25">
      <c r="A931" t="s">
        <v>1929</v>
      </c>
      <c r="B931" t="s">
        <v>5344</v>
      </c>
      <c r="C931" t="s">
        <v>4008</v>
      </c>
      <c r="D931" s="1">
        <v>45716</v>
      </c>
      <c r="E931" s="1">
        <v>45716</v>
      </c>
      <c r="F931">
        <v>1</v>
      </c>
      <c r="G931" t="s">
        <v>5345</v>
      </c>
      <c r="H931" t="s">
        <v>2</v>
      </c>
      <c r="I931" s="11" t="str">
        <f t="shared" si="14"/>
        <v>28/02/2025</v>
      </c>
      <c r="J931">
        <f>_xlfn.XLOOKUP(I931,'Wk no''s'!D:D,'Wk no''s'!C:C,FALSE)</f>
        <v>9</v>
      </c>
    </row>
    <row r="932" spans="1:10" x14ac:dyDescent="0.25">
      <c r="A932" t="s">
        <v>1814</v>
      </c>
      <c r="B932" t="s">
        <v>5346</v>
      </c>
      <c r="C932" t="s">
        <v>3957</v>
      </c>
      <c r="D932" s="1">
        <v>45713</v>
      </c>
      <c r="E932" s="1">
        <v>45712</v>
      </c>
      <c r="F932">
        <v>1</v>
      </c>
      <c r="G932" t="s">
        <v>5347</v>
      </c>
      <c r="H932" t="s">
        <v>2</v>
      </c>
      <c r="I932" s="11" t="str">
        <f t="shared" si="14"/>
        <v>24/02/2025</v>
      </c>
      <c r="J932">
        <f>_xlfn.XLOOKUP(I932,'Wk no''s'!D:D,'Wk no''s'!C:C,FALSE)</f>
        <v>9</v>
      </c>
    </row>
    <row r="933" spans="1:10" x14ac:dyDescent="0.25">
      <c r="A933" t="s">
        <v>1822</v>
      </c>
      <c r="B933" t="s">
        <v>5348</v>
      </c>
      <c r="C933" t="s">
        <v>3954</v>
      </c>
      <c r="D933" s="1">
        <v>45713</v>
      </c>
      <c r="E933" s="1">
        <v>45712</v>
      </c>
      <c r="F933">
        <v>1</v>
      </c>
      <c r="G933" t="s">
        <v>5349</v>
      </c>
      <c r="H933" t="s">
        <v>2</v>
      </c>
      <c r="I933" s="11" t="str">
        <f t="shared" si="14"/>
        <v>24/02/2025</v>
      </c>
      <c r="J933">
        <f>_xlfn.XLOOKUP(I933,'Wk no''s'!D:D,'Wk no''s'!C:C,FALSE)</f>
        <v>9</v>
      </c>
    </row>
    <row r="934" spans="1:10" x14ac:dyDescent="0.25">
      <c r="A934" t="s">
        <v>1818</v>
      </c>
      <c r="B934" t="s">
        <v>5350</v>
      </c>
      <c r="C934" t="s">
        <v>3954</v>
      </c>
      <c r="D934" s="1">
        <v>45712</v>
      </c>
      <c r="E934" s="1">
        <v>45712</v>
      </c>
      <c r="F934">
        <v>1</v>
      </c>
      <c r="G934" t="s">
        <v>5351</v>
      </c>
      <c r="H934" t="s">
        <v>2</v>
      </c>
      <c r="I934" s="11" t="str">
        <f t="shared" si="14"/>
        <v>24/02/2025</v>
      </c>
      <c r="J934">
        <f>_xlfn.XLOOKUP(I934,'Wk no''s'!D:D,'Wk no''s'!C:C,FALSE)</f>
        <v>9</v>
      </c>
    </row>
    <row r="935" spans="1:10" x14ac:dyDescent="0.25">
      <c r="A935" t="s">
        <v>1821</v>
      </c>
      <c r="B935" t="s">
        <v>5184</v>
      </c>
      <c r="C935" t="s">
        <v>3954</v>
      </c>
      <c r="D935" s="1">
        <v>45713</v>
      </c>
      <c r="E935" s="1">
        <v>45712</v>
      </c>
      <c r="F935">
        <v>1</v>
      </c>
      <c r="G935" t="s">
        <v>5352</v>
      </c>
      <c r="H935" t="s">
        <v>2</v>
      </c>
      <c r="I935" s="11" t="str">
        <f t="shared" si="14"/>
        <v>24/02/2025</v>
      </c>
      <c r="J935">
        <f>_xlfn.XLOOKUP(I935,'Wk no''s'!D:D,'Wk no''s'!C:C,FALSE)</f>
        <v>9</v>
      </c>
    </row>
    <row r="936" spans="1:10" x14ac:dyDescent="0.25">
      <c r="A936" t="s">
        <v>1805</v>
      </c>
      <c r="B936" t="s">
        <v>5353</v>
      </c>
      <c r="C936" t="s">
        <v>3957</v>
      </c>
      <c r="D936" s="1">
        <v>45693</v>
      </c>
      <c r="E936" s="1">
        <v>45713</v>
      </c>
      <c r="F936">
        <v>0</v>
      </c>
      <c r="G936" t="s">
        <v>5354</v>
      </c>
      <c r="H936" t="s">
        <v>2</v>
      </c>
      <c r="I936" s="11" t="str">
        <f t="shared" si="14"/>
        <v>25/02/2025</v>
      </c>
      <c r="J936">
        <f>_xlfn.XLOOKUP(I936,'Wk no''s'!D:D,'Wk no''s'!C:C,FALSE)</f>
        <v>9</v>
      </c>
    </row>
    <row r="937" spans="1:10" x14ac:dyDescent="0.25">
      <c r="A937" t="s">
        <v>1811</v>
      </c>
      <c r="B937" t="s">
        <v>5355</v>
      </c>
      <c r="C937" t="s">
        <v>3957</v>
      </c>
      <c r="D937" s="1">
        <v>45712</v>
      </c>
      <c r="E937" s="1">
        <v>45712</v>
      </c>
      <c r="F937">
        <v>1</v>
      </c>
      <c r="G937" t="s">
        <v>5356</v>
      </c>
      <c r="H937" t="s">
        <v>2</v>
      </c>
      <c r="I937" s="11" t="str">
        <f t="shared" si="14"/>
        <v>24/02/2025</v>
      </c>
      <c r="J937">
        <f>_xlfn.XLOOKUP(I937,'Wk no''s'!D:D,'Wk no''s'!C:C,FALSE)</f>
        <v>9</v>
      </c>
    </row>
    <row r="938" spans="1:10" x14ac:dyDescent="0.25">
      <c r="A938" t="s">
        <v>1813</v>
      </c>
      <c r="B938" t="s">
        <v>5357</v>
      </c>
      <c r="C938" t="s">
        <v>3954</v>
      </c>
      <c r="D938" s="1">
        <v>45712</v>
      </c>
      <c r="E938" s="1">
        <v>45712</v>
      </c>
      <c r="F938">
        <v>1</v>
      </c>
      <c r="G938" t="s">
        <v>5358</v>
      </c>
      <c r="H938" t="s">
        <v>2</v>
      </c>
      <c r="I938" s="11" t="str">
        <f t="shared" si="14"/>
        <v>24/02/2025</v>
      </c>
      <c r="J938">
        <f>_xlfn.XLOOKUP(I938,'Wk no''s'!D:D,'Wk no''s'!C:C,FALSE)</f>
        <v>9</v>
      </c>
    </row>
    <row r="939" spans="1:10" x14ac:dyDescent="0.25">
      <c r="A939" t="s">
        <v>1871</v>
      </c>
      <c r="B939" t="s">
        <v>5359</v>
      </c>
      <c r="C939" t="s">
        <v>3954</v>
      </c>
      <c r="D939" s="1">
        <v>45715</v>
      </c>
      <c r="E939" s="1">
        <v>45715</v>
      </c>
      <c r="F939">
        <v>1</v>
      </c>
      <c r="G939" t="s">
        <v>5360</v>
      </c>
      <c r="H939" t="s">
        <v>2</v>
      </c>
      <c r="I939" s="11" t="str">
        <f t="shared" si="14"/>
        <v>27/02/2025</v>
      </c>
      <c r="J939">
        <f>_xlfn.XLOOKUP(I939,'Wk no''s'!D:D,'Wk no''s'!C:C,FALSE)</f>
        <v>9</v>
      </c>
    </row>
    <row r="940" spans="1:10" x14ac:dyDescent="0.25">
      <c r="A940" t="s">
        <v>1931</v>
      </c>
      <c r="B940" t="s">
        <v>4007</v>
      </c>
      <c r="C940" t="s">
        <v>4008</v>
      </c>
      <c r="D940" s="1">
        <v>45719</v>
      </c>
      <c r="E940" s="1">
        <v>45716</v>
      </c>
      <c r="F940">
        <v>1</v>
      </c>
      <c r="G940" t="s">
        <v>5361</v>
      </c>
      <c r="H940" t="s">
        <v>2</v>
      </c>
      <c r="I940" s="11" t="str">
        <f t="shared" si="14"/>
        <v>28/02/2025</v>
      </c>
      <c r="J940">
        <f>_xlfn.XLOOKUP(I940,'Wk no''s'!D:D,'Wk no''s'!C:C,FALSE)</f>
        <v>9</v>
      </c>
    </row>
    <row r="941" spans="1:10" x14ac:dyDescent="0.25">
      <c r="A941" t="s">
        <v>1867</v>
      </c>
      <c r="B941" t="s">
        <v>67</v>
      </c>
      <c r="C941" t="s">
        <v>3957</v>
      </c>
      <c r="D941" s="1">
        <v>45714</v>
      </c>
      <c r="E941" s="1">
        <v>45715</v>
      </c>
      <c r="F941">
        <v>0</v>
      </c>
      <c r="G941" t="s">
        <v>5362</v>
      </c>
      <c r="H941" t="s">
        <v>2</v>
      </c>
      <c r="I941" s="11" t="str">
        <f t="shared" si="14"/>
        <v>27/02/2025</v>
      </c>
      <c r="J941">
        <f>_xlfn.XLOOKUP(I941,'Wk no''s'!D:D,'Wk no''s'!C:C,FALSE)</f>
        <v>9</v>
      </c>
    </row>
    <row r="942" spans="1:10" x14ac:dyDescent="0.25">
      <c r="A942" t="s">
        <v>1831</v>
      </c>
      <c r="B942" t="s">
        <v>5363</v>
      </c>
      <c r="C942" t="s">
        <v>3957</v>
      </c>
      <c r="D942" s="1">
        <v>45713</v>
      </c>
      <c r="E942" s="1">
        <v>45712</v>
      </c>
      <c r="F942">
        <v>1</v>
      </c>
      <c r="G942" t="s">
        <v>5364</v>
      </c>
      <c r="H942" t="s">
        <v>2</v>
      </c>
      <c r="I942" s="11" t="str">
        <f t="shared" si="14"/>
        <v>24/02/2025</v>
      </c>
      <c r="J942">
        <f>_xlfn.XLOOKUP(I942,'Wk no''s'!D:D,'Wk no''s'!C:C,FALSE)</f>
        <v>9</v>
      </c>
    </row>
    <row r="943" spans="1:10" x14ac:dyDescent="0.25">
      <c r="A943" t="s">
        <v>1854</v>
      </c>
      <c r="B943" t="s">
        <v>5365</v>
      </c>
      <c r="C943" t="s">
        <v>4008</v>
      </c>
      <c r="D943" s="1">
        <v>45714</v>
      </c>
      <c r="E943" s="1">
        <v>45714</v>
      </c>
      <c r="F943">
        <v>1</v>
      </c>
      <c r="G943" t="s">
        <v>5366</v>
      </c>
      <c r="H943" t="s">
        <v>2</v>
      </c>
      <c r="I943" s="11" t="str">
        <f t="shared" si="14"/>
        <v>26/02/2025</v>
      </c>
      <c r="J943">
        <f>_xlfn.XLOOKUP(I943,'Wk no''s'!D:D,'Wk no''s'!C:C,FALSE)</f>
        <v>9</v>
      </c>
    </row>
    <row r="944" spans="1:10" x14ac:dyDescent="0.25">
      <c r="A944" t="s">
        <v>1873</v>
      </c>
      <c r="B944" t="s">
        <v>5367</v>
      </c>
      <c r="C944" t="s">
        <v>4008</v>
      </c>
      <c r="D944" s="1">
        <v>45715</v>
      </c>
      <c r="E944" s="1">
        <v>45715</v>
      </c>
      <c r="F944">
        <v>1</v>
      </c>
      <c r="G944" t="s">
        <v>5368</v>
      </c>
      <c r="H944" t="s">
        <v>2</v>
      </c>
      <c r="I944" s="11" t="str">
        <f t="shared" si="14"/>
        <v>27/02/2025</v>
      </c>
      <c r="J944">
        <f>_xlfn.XLOOKUP(I944,'Wk no''s'!D:D,'Wk no''s'!C:C,FALSE)</f>
        <v>9</v>
      </c>
    </row>
    <row r="945" spans="1:10" x14ac:dyDescent="0.25">
      <c r="A945" t="s">
        <v>1875</v>
      </c>
      <c r="B945" t="s">
        <v>5369</v>
      </c>
      <c r="C945" t="s">
        <v>3954</v>
      </c>
      <c r="D945" s="1">
        <v>45714</v>
      </c>
      <c r="E945" s="1">
        <v>45713</v>
      </c>
      <c r="F945">
        <v>1</v>
      </c>
      <c r="G945" t="s">
        <v>5370</v>
      </c>
      <c r="H945" t="s">
        <v>2</v>
      </c>
      <c r="I945" s="11" t="str">
        <f t="shared" si="14"/>
        <v>25/02/2025</v>
      </c>
      <c r="J945">
        <f>_xlfn.XLOOKUP(I945,'Wk no''s'!D:D,'Wk no''s'!C:C,FALSE)</f>
        <v>9</v>
      </c>
    </row>
    <row r="946" spans="1:10" x14ac:dyDescent="0.25">
      <c r="A946" t="s">
        <v>1884</v>
      </c>
      <c r="B946" t="s">
        <v>5371</v>
      </c>
      <c r="C946" t="s">
        <v>3954</v>
      </c>
      <c r="D946" s="1">
        <v>45715</v>
      </c>
      <c r="E946" s="1">
        <v>45713</v>
      </c>
      <c r="F946">
        <v>1</v>
      </c>
      <c r="G946" t="s">
        <v>5372</v>
      </c>
      <c r="H946" t="s">
        <v>2</v>
      </c>
      <c r="I946" s="11" t="str">
        <f t="shared" si="14"/>
        <v>25/02/2025</v>
      </c>
      <c r="J946">
        <f>_xlfn.XLOOKUP(I946,'Wk no''s'!D:D,'Wk no''s'!C:C,FALSE)</f>
        <v>9</v>
      </c>
    </row>
    <row r="947" spans="1:10" x14ac:dyDescent="0.25">
      <c r="A947" t="s">
        <v>1881</v>
      </c>
      <c r="B947" t="s">
        <v>5193</v>
      </c>
      <c r="C947" t="s">
        <v>4008</v>
      </c>
      <c r="D947" s="1">
        <v>45714</v>
      </c>
      <c r="E947" s="1">
        <v>45714</v>
      </c>
      <c r="F947">
        <v>1</v>
      </c>
      <c r="G947" t="s">
        <v>5373</v>
      </c>
      <c r="H947" t="s">
        <v>2</v>
      </c>
      <c r="I947" s="11" t="str">
        <f t="shared" si="14"/>
        <v>26/02/2025</v>
      </c>
      <c r="J947">
        <f>_xlfn.XLOOKUP(I947,'Wk no''s'!D:D,'Wk no''s'!C:C,FALSE)</f>
        <v>9</v>
      </c>
    </row>
    <row r="948" spans="1:10" x14ac:dyDescent="0.25">
      <c r="A948" t="s">
        <v>1812</v>
      </c>
      <c r="B948" t="s">
        <v>5374</v>
      </c>
      <c r="C948" t="s">
        <v>3957</v>
      </c>
      <c r="D948" s="1">
        <v>45713</v>
      </c>
      <c r="E948" s="1">
        <v>45712</v>
      </c>
      <c r="F948">
        <v>1</v>
      </c>
      <c r="G948" t="s">
        <v>5375</v>
      </c>
      <c r="H948" t="s">
        <v>2</v>
      </c>
      <c r="I948" s="11" t="str">
        <f t="shared" si="14"/>
        <v>24/02/2025</v>
      </c>
      <c r="J948">
        <f>_xlfn.XLOOKUP(I948,'Wk no''s'!D:D,'Wk no''s'!C:C,FALSE)</f>
        <v>9</v>
      </c>
    </row>
    <row r="949" spans="1:10" x14ac:dyDescent="0.25">
      <c r="A949" t="s">
        <v>1827</v>
      </c>
      <c r="B949" t="s">
        <v>198</v>
      </c>
      <c r="C949" t="s">
        <v>3954</v>
      </c>
      <c r="D949" s="1">
        <v>45713</v>
      </c>
      <c r="E949" s="1">
        <v>45712</v>
      </c>
      <c r="F949">
        <v>1</v>
      </c>
      <c r="G949" t="s">
        <v>5376</v>
      </c>
      <c r="H949" t="s">
        <v>2</v>
      </c>
      <c r="I949" s="11" t="str">
        <f t="shared" si="14"/>
        <v>24/02/2025</v>
      </c>
      <c r="J949">
        <f>_xlfn.XLOOKUP(I949,'Wk no''s'!D:D,'Wk no''s'!C:C,FALSE)</f>
        <v>9</v>
      </c>
    </row>
    <row r="950" spans="1:10" x14ac:dyDescent="0.25">
      <c r="A950" t="s">
        <v>1887</v>
      </c>
      <c r="B950" t="s">
        <v>5377</v>
      </c>
      <c r="C950" t="s">
        <v>4008</v>
      </c>
      <c r="D950" s="1">
        <v>45716</v>
      </c>
      <c r="E950" s="1">
        <v>45714</v>
      </c>
      <c r="F950">
        <v>1</v>
      </c>
      <c r="G950" t="s">
        <v>5378</v>
      </c>
      <c r="H950" t="s">
        <v>2</v>
      </c>
      <c r="I950" s="11" t="str">
        <f t="shared" si="14"/>
        <v>26/02/2025</v>
      </c>
      <c r="J950">
        <f>_xlfn.XLOOKUP(I950,'Wk no''s'!D:D,'Wk no''s'!C:C,FALSE)</f>
        <v>9</v>
      </c>
    </row>
    <row r="951" spans="1:10" x14ac:dyDescent="0.25">
      <c r="A951" t="s">
        <v>1878</v>
      </c>
      <c r="B951" t="s">
        <v>5379</v>
      </c>
      <c r="C951" t="s">
        <v>4008</v>
      </c>
      <c r="D951" s="1">
        <v>45715</v>
      </c>
      <c r="E951" s="1">
        <v>45715</v>
      </c>
      <c r="F951">
        <v>1</v>
      </c>
      <c r="G951" t="s">
        <v>5380</v>
      </c>
      <c r="H951" t="s">
        <v>2</v>
      </c>
      <c r="I951" s="11" t="str">
        <f t="shared" si="14"/>
        <v>27/02/2025</v>
      </c>
      <c r="J951">
        <f>_xlfn.XLOOKUP(I951,'Wk no''s'!D:D,'Wk no''s'!C:C,FALSE)</f>
        <v>9</v>
      </c>
    </row>
    <row r="952" spans="1:10" x14ac:dyDescent="0.25">
      <c r="A952" t="s">
        <v>1838</v>
      </c>
      <c r="B952" t="s">
        <v>4995</v>
      </c>
      <c r="C952" t="s">
        <v>3954</v>
      </c>
      <c r="D952" s="1">
        <v>45714</v>
      </c>
      <c r="E952" s="1">
        <v>45712</v>
      </c>
      <c r="F952">
        <v>1</v>
      </c>
      <c r="G952" t="s">
        <v>5381</v>
      </c>
      <c r="H952" t="s">
        <v>2</v>
      </c>
      <c r="I952" s="11" t="str">
        <f t="shared" si="14"/>
        <v>24/02/2025</v>
      </c>
      <c r="J952">
        <f>_xlfn.XLOOKUP(I952,'Wk no''s'!D:D,'Wk no''s'!C:C,FALSE)</f>
        <v>9</v>
      </c>
    </row>
    <row r="953" spans="1:10" x14ac:dyDescent="0.25">
      <c r="A953" t="s">
        <v>1846</v>
      </c>
      <c r="B953" t="s">
        <v>5382</v>
      </c>
      <c r="C953" t="s">
        <v>3954</v>
      </c>
      <c r="D953" s="1">
        <v>45713</v>
      </c>
      <c r="E953" s="1">
        <v>45712</v>
      </c>
      <c r="F953">
        <v>1</v>
      </c>
      <c r="G953" t="s">
        <v>5383</v>
      </c>
      <c r="H953" t="s">
        <v>2</v>
      </c>
      <c r="I953" s="11" t="str">
        <f t="shared" si="14"/>
        <v>24/02/2025</v>
      </c>
      <c r="J953">
        <f>_xlfn.XLOOKUP(I953,'Wk no''s'!D:D,'Wk no''s'!C:C,FALSE)</f>
        <v>9</v>
      </c>
    </row>
    <row r="954" spans="1:10" x14ac:dyDescent="0.25">
      <c r="A954" t="s">
        <v>1910</v>
      </c>
      <c r="B954" t="s">
        <v>5384</v>
      </c>
      <c r="C954" t="s">
        <v>4008</v>
      </c>
      <c r="D954" s="1">
        <v>45715</v>
      </c>
      <c r="E954" s="1">
        <v>45715</v>
      </c>
      <c r="F954">
        <v>1</v>
      </c>
      <c r="G954" t="s">
        <v>5385</v>
      </c>
      <c r="H954" t="s">
        <v>2</v>
      </c>
      <c r="I954" s="11" t="str">
        <f t="shared" si="14"/>
        <v>27/02/2025</v>
      </c>
      <c r="J954">
        <f>_xlfn.XLOOKUP(I954,'Wk no''s'!D:D,'Wk no''s'!C:C,FALSE)</f>
        <v>9</v>
      </c>
    </row>
    <row r="955" spans="1:10" x14ac:dyDescent="0.25">
      <c r="A955" t="s">
        <v>1893</v>
      </c>
      <c r="B955" t="s">
        <v>5386</v>
      </c>
      <c r="C955" t="s">
        <v>3954</v>
      </c>
      <c r="D955" s="1">
        <v>45715</v>
      </c>
      <c r="E955" s="1">
        <v>45714</v>
      </c>
      <c r="F955">
        <v>1</v>
      </c>
      <c r="G955" t="s">
        <v>5387</v>
      </c>
      <c r="H955" t="s">
        <v>2</v>
      </c>
      <c r="I955" s="11" t="str">
        <f t="shared" si="14"/>
        <v>26/02/2025</v>
      </c>
      <c r="J955">
        <f>_xlfn.XLOOKUP(I955,'Wk no''s'!D:D,'Wk no''s'!C:C,FALSE)</f>
        <v>9</v>
      </c>
    </row>
    <row r="956" spans="1:10" x14ac:dyDescent="0.25">
      <c r="A956" t="s">
        <v>1847</v>
      </c>
      <c r="B956" t="s">
        <v>5388</v>
      </c>
      <c r="C956" t="s">
        <v>3957</v>
      </c>
      <c r="D956" s="1">
        <v>45714</v>
      </c>
      <c r="E956" s="1">
        <v>45713</v>
      </c>
      <c r="F956">
        <v>1</v>
      </c>
      <c r="G956" t="s">
        <v>5389</v>
      </c>
      <c r="H956" t="s">
        <v>2</v>
      </c>
      <c r="I956" s="11" t="str">
        <f t="shared" si="14"/>
        <v>25/02/2025</v>
      </c>
      <c r="J956">
        <f>_xlfn.XLOOKUP(I956,'Wk no''s'!D:D,'Wk no''s'!C:C,FALSE)</f>
        <v>9</v>
      </c>
    </row>
    <row r="957" spans="1:10" x14ac:dyDescent="0.25">
      <c r="A957" t="s">
        <v>1932</v>
      </c>
      <c r="B957" t="s">
        <v>5002</v>
      </c>
      <c r="C957" t="s">
        <v>3957</v>
      </c>
      <c r="D957" s="1">
        <v>45719</v>
      </c>
      <c r="E957" s="1">
        <v>45716</v>
      </c>
      <c r="F957">
        <v>1</v>
      </c>
      <c r="G957" t="s">
        <v>5391</v>
      </c>
      <c r="H957" t="s">
        <v>2</v>
      </c>
      <c r="I957" s="11" t="str">
        <f t="shared" si="14"/>
        <v>28/02/2025</v>
      </c>
      <c r="J957">
        <f>_xlfn.XLOOKUP(I957,'Wk no''s'!D:D,'Wk no''s'!C:C,FALSE)</f>
        <v>9</v>
      </c>
    </row>
    <row r="958" spans="1:10" x14ac:dyDescent="0.25">
      <c r="A958" t="s">
        <v>1857</v>
      </c>
      <c r="B958" t="s">
        <v>5002</v>
      </c>
      <c r="C958" t="s">
        <v>3954</v>
      </c>
      <c r="D958" s="1">
        <v>45714</v>
      </c>
      <c r="E958" s="1">
        <v>45713</v>
      </c>
      <c r="F958">
        <v>1</v>
      </c>
      <c r="G958" t="s">
        <v>5390</v>
      </c>
      <c r="H958" t="s">
        <v>2</v>
      </c>
      <c r="I958" s="11" t="str">
        <f t="shared" si="14"/>
        <v>25/02/2025</v>
      </c>
      <c r="J958">
        <f>_xlfn.XLOOKUP(I958,'Wk no''s'!D:D,'Wk no''s'!C:C,FALSE)</f>
        <v>9</v>
      </c>
    </row>
    <row r="959" spans="1:10" x14ac:dyDescent="0.25">
      <c r="A959" t="s">
        <v>1898</v>
      </c>
      <c r="B959" t="s">
        <v>4212</v>
      </c>
      <c r="C959" t="s">
        <v>3954</v>
      </c>
      <c r="D959" s="1">
        <v>45715</v>
      </c>
      <c r="E959" s="1">
        <v>45714</v>
      </c>
      <c r="F959">
        <v>1</v>
      </c>
      <c r="G959" t="s">
        <v>5392</v>
      </c>
      <c r="H959" t="s">
        <v>2</v>
      </c>
      <c r="I959" s="11" t="str">
        <f t="shared" si="14"/>
        <v>26/02/2025</v>
      </c>
      <c r="J959">
        <f>_xlfn.XLOOKUP(I959,'Wk no''s'!D:D,'Wk no''s'!C:C,FALSE)</f>
        <v>9</v>
      </c>
    </row>
    <row r="960" spans="1:10" x14ac:dyDescent="0.25">
      <c r="A960" t="s">
        <v>1844</v>
      </c>
      <c r="B960" t="s">
        <v>5393</v>
      </c>
      <c r="C960" t="s">
        <v>4008</v>
      </c>
      <c r="D960" s="1">
        <v>45713</v>
      </c>
      <c r="E960" s="1">
        <v>45713</v>
      </c>
      <c r="F960">
        <v>1</v>
      </c>
      <c r="G960" t="s">
        <v>5394</v>
      </c>
      <c r="H960" t="s">
        <v>2</v>
      </c>
      <c r="I960" s="11" t="str">
        <f t="shared" si="14"/>
        <v>25/02/2025</v>
      </c>
      <c r="J960">
        <f>_xlfn.XLOOKUP(I960,'Wk no''s'!D:D,'Wk no''s'!C:C,FALSE)</f>
        <v>9</v>
      </c>
    </row>
    <row r="961" spans="1:10" x14ac:dyDescent="0.25">
      <c r="A961" t="s">
        <v>1858</v>
      </c>
      <c r="B961" t="s">
        <v>5010</v>
      </c>
      <c r="C961" t="s">
        <v>3954</v>
      </c>
      <c r="D961" s="1">
        <v>45714</v>
      </c>
      <c r="E961" s="1">
        <v>45713</v>
      </c>
      <c r="F961">
        <v>1</v>
      </c>
      <c r="G961" t="s">
        <v>5396</v>
      </c>
      <c r="H961" t="s">
        <v>2</v>
      </c>
      <c r="I961" s="11" t="str">
        <f t="shared" si="14"/>
        <v>25/02/2025</v>
      </c>
      <c r="J961">
        <f>_xlfn.XLOOKUP(I961,'Wk no''s'!D:D,'Wk no''s'!C:C,FALSE)</f>
        <v>9</v>
      </c>
    </row>
    <row r="962" spans="1:10" x14ac:dyDescent="0.25">
      <c r="A962" t="s">
        <v>1829</v>
      </c>
      <c r="B962" t="s">
        <v>5010</v>
      </c>
      <c r="C962" t="s">
        <v>3954</v>
      </c>
      <c r="D962" s="1">
        <v>45713</v>
      </c>
      <c r="E962" s="1">
        <v>45712</v>
      </c>
      <c r="F962">
        <v>1</v>
      </c>
      <c r="G962" t="s">
        <v>5395</v>
      </c>
      <c r="H962" t="s">
        <v>2</v>
      </c>
      <c r="I962" s="11" t="str">
        <f t="shared" ref="I962:I1025" si="15">LEFT(G962,10)</f>
        <v>24/02/2025</v>
      </c>
      <c r="J962">
        <f>_xlfn.XLOOKUP(I962,'Wk no''s'!D:D,'Wk no''s'!C:C,FALSE)</f>
        <v>9</v>
      </c>
    </row>
    <row r="963" spans="1:10" x14ac:dyDescent="0.25">
      <c r="A963" t="s">
        <v>1835</v>
      </c>
      <c r="B963" t="s">
        <v>5397</v>
      </c>
      <c r="C963" t="s">
        <v>3957</v>
      </c>
      <c r="D963" s="1">
        <v>45713</v>
      </c>
      <c r="E963" s="1">
        <v>45712</v>
      </c>
      <c r="F963">
        <v>1</v>
      </c>
      <c r="G963" t="s">
        <v>5398</v>
      </c>
      <c r="H963" t="s">
        <v>2</v>
      </c>
      <c r="I963" s="11" t="str">
        <f t="shared" si="15"/>
        <v>24/02/2025</v>
      </c>
      <c r="J963">
        <f>_xlfn.XLOOKUP(I963,'Wk no''s'!D:D,'Wk no''s'!C:C,FALSE)</f>
        <v>9</v>
      </c>
    </row>
    <row r="964" spans="1:10" x14ac:dyDescent="0.25">
      <c r="A964" t="s">
        <v>1925</v>
      </c>
      <c r="B964" t="s">
        <v>204</v>
      </c>
      <c r="C964" t="s">
        <v>3957</v>
      </c>
      <c r="D964" s="1">
        <v>45719</v>
      </c>
      <c r="E964" s="1">
        <v>45716</v>
      </c>
      <c r="F964">
        <v>1</v>
      </c>
      <c r="G964" t="s">
        <v>5399</v>
      </c>
      <c r="H964" t="s">
        <v>2</v>
      </c>
      <c r="I964" s="11" t="str">
        <f t="shared" si="15"/>
        <v>28/02/2025</v>
      </c>
      <c r="J964">
        <f>_xlfn.XLOOKUP(I964,'Wk no''s'!D:D,'Wk no''s'!C:C,FALSE)</f>
        <v>9</v>
      </c>
    </row>
    <row r="965" spans="1:10" x14ac:dyDescent="0.25">
      <c r="A965" t="s">
        <v>1933</v>
      </c>
      <c r="B965" t="s">
        <v>5221</v>
      </c>
      <c r="C965" t="s">
        <v>4008</v>
      </c>
      <c r="D965" s="1">
        <v>45720</v>
      </c>
      <c r="E965" s="1">
        <v>45716</v>
      </c>
      <c r="F965">
        <v>1</v>
      </c>
      <c r="G965" t="s">
        <v>5400</v>
      </c>
      <c r="H965" t="s">
        <v>2</v>
      </c>
      <c r="I965" s="11" t="str">
        <f t="shared" si="15"/>
        <v>28/02/2025</v>
      </c>
      <c r="J965">
        <f>_xlfn.XLOOKUP(I965,'Wk no''s'!D:D,'Wk no''s'!C:C,FALSE)</f>
        <v>9</v>
      </c>
    </row>
    <row r="966" spans="1:10" x14ac:dyDescent="0.25">
      <c r="A966" t="s">
        <v>1916</v>
      </c>
      <c r="B966" t="s">
        <v>5401</v>
      </c>
      <c r="C966" t="s">
        <v>4008</v>
      </c>
      <c r="D966" s="1">
        <v>45716</v>
      </c>
      <c r="E966" s="1">
        <v>45715</v>
      </c>
      <c r="F966">
        <v>1</v>
      </c>
      <c r="G966" t="s">
        <v>5402</v>
      </c>
      <c r="H966" t="s">
        <v>2</v>
      </c>
      <c r="I966" s="11" t="str">
        <f t="shared" si="15"/>
        <v>27/02/2025</v>
      </c>
      <c r="J966">
        <f>_xlfn.XLOOKUP(I966,'Wk no''s'!D:D,'Wk no''s'!C:C,FALSE)</f>
        <v>9</v>
      </c>
    </row>
    <row r="967" spans="1:10" x14ac:dyDescent="0.25">
      <c r="A967" t="s">
        <v>1810</v>
      </c>
      <c r="B967" t="s">
        <v>5403</v>
      </c>
      <c r="C967" t="s">
        <v>4008</v>
      </c>
      <c r="D967" s="1">
        <v>45714</v>
      </c>
      <c r="E967" s="1">
        <v>45716</v>
      </c>
      <c r="F967">
        <v>0</v>
      </c>
      <c r="G967" t="s">
        <v>5404</v>
      </c>
      <c r="H967" t="s">
        <v>2</v>
      </c>
      <c r="I967" s="11" t="str">
        <f t="shared" si="15"/>
        <v>28/02/2025</v>
      </c>
      <c r="J967">
        <f>_xlfn.XLOOKUP(I967,'Wk no''s'!D:D,'Wk no''s'!C:C,FALSE)</f>
        <v>9</v>
      </c>
    </row>
    <row r="968" spans="1:10" x14ac:dyDescent="0.25">
      <c r="A968" t="s">
        <v>1836</v>
      </c>
      <c r="B968" t="s">
        <v>7423</v>
      </c>
      <c r="C968" t="s">
        <v>3954</v>
      </c>
      <c r="D968" s="1">
        <v>45714</v>
      </c>
      <c r="E968" s="1">
        <v>45712</v>
      </c>
      <c r="F968">
        <v>1</v>
      </c>
      <c r="G968" t="s">
        <v>5405</v>
      </c>
      <c r="H968" t="s">
        <v>2</v>
      </c>
      <c r="I968" s="11" t="str">
        <f t="shared" si="15"/>
        <v>24/02/2025</v>
      </c>
      <c r="J968">
        <f>_xlfn.XLOOKUP(I968,'Wk no''s'!D:D,'Wk no''s'!C:C,FALSE)</f>
        <v>9</v>
      </c>
    </row>
    <row r="969" spans="1:10" x14ac:dyDescent="0.25">
      <c r="A969" t="s">
        <v>1907</v>
      </c>
      <c r="B969" t="s">
        <v>5406</v>
      </c>
      <c r="C969" t="s">
        <v>4008</v>
      </c>
      <c r="D969" s="1">
        <v>45715</v>
      </c>
      <c r="E969" s="1">
        <v>45715</v>
      </c>
      <c r="F969">
        <v>1</v>
      </c>
      <c r="G969" t="s">
        <v>5407</v>
      </c>
      <c r="H969" t="s">
        <v>2</v>
      </c>
      <c r="I969" s="11" t="str">
        <f t="shared" si="15"/>
        <v>27/02/2025</v>
      </c>
      <c r="J969">
        <f>_xlfn.XLOOKUP(I969,'Wk no''s'!D:D,'Wk no''s'!C:C,FALSE)</f>
        <v>9</v>
      </c>
    </row>
    <row r="970" spans="1:10" x14ac:dyDescent="0.25">
      <c r="A970" t="s">
        <v>1900</v>
      </c>
      <c r="B970" t="s">
        <v>5408</v>
      </c>
      <c r="C970" t="s">
        <v>3954</v>
      </c>
      <c r="D970" s="1">
        <v>45715</v>
      </c>
      <c r="E970" s="1">
        <v>45714</v>
      </c>
      <c r="F970">
        <v>1</v>
      </c>
      <c r="G970" t="s">
        <v>5409</v>
      </c>
      <c r="H970" t="s">
        <v>2</v>
      </c>
      <c r="I970" s="11" t="str">
        <f t="shared" si="15"/>
        <v>26/02/2025</v>
      </c>
      <c r="J970">
        <f>_xlfn.XLOOKUP(I970,'Wk no''s'!D:D,'Wk no''s'!C:C,FALSE)</f>
        <v>9</v>
      </c>
    </row>
    <row r="971" spans="1:10" x14ac:dyDescent="0.25">
      <c r="A971" t="s">
        <v>1890</v>
      </c>
      <c r="B971" t="s">
        <v>5410</v>
      </c>
      <c r="C971" t="s">
        <v>3954</v>
      </c>
      <c r="D971" s="1">
        <v>45716</v>
      </c>
      <c r="E971" s="1">
        <v>45714</v>
      </c>
      <c r="F971">
        <v>1</v>
      </c>
      <c r="G971" t="s">
        <v>5411</v>
      </c>
      <c r="H971" t="s">
        <v>2</v>
      </c>
      <c r="I971" s="11" t="str">
        <f t="shared" si="15"/>
        <v>26/02/2025</v>
      </c>
      <c r="J971">
        <f>_xlfn.XLOOKUP(I971,'Wk no''s'!D:D,'Wk no''s'!C:C,FALSE)</f>
        <v>9</v>
      </c>
    </row>
    <row r="972" spans="1:10" x14ac:dyDescent="0.25">
      <c r="A972" t="s">
        <v>1919</v>
      </c>
      <c r="B972" t="s">
        <v>5412</v>
      </c>
      <c r="C972" t="s">
        <v>3957</v>
      </c>
      <c r="D972" s="1">
        <v>45716</v>
      </c>
      <c r="E972" s="1">
        <v>45716</v>
      </c>
      <c r="F972">
        <v>1</v>
      </c>
      <c r="G972" t="s">
        <v>5413</v>
      </c>
      <c r="H972" t="s">
        <v>2</v>
      </c>
      <c r="I972" s="11" t="str">
        <f t="shared" si="15"/>
        <v>28/02/2025</v>
      </c>
      <c r="J972">
        <f>_xlfn.XLOOKUP(I972,'Wk no''s'!D:D,'Wk no''s'!C:C,FALSE)</f>
        <v>9</v>
      </c>
    </row>
    <row r="973" spans="1:10" x14ac:dyDescent="0.25">
      <c r="A973" t="s">
        <v>1889</v>
      </c>
      <c r="B973" t="s">
        <v>5228</v>
      </c>
      <c r="C973" t="s">
        <v>3957</v>
      </c>
      <c r="D973" s="1">
        <v>45715</v>
      </c>
      <c r="E973" s="1">
        <v>45714</v>
      </c>
      <c r="F973">
        <v>1</v>
      </c>
      <c r="G973" t="s">
        <v>5414</v>
      </c>
      <c r="H973" t="s">
        <v>2</v>
      </c>
      <c r="I973" s="11" t="str">
        <f t="shared" si="15"/>
        <v>26/02/2025</v>
      </c>
      <c r="J973">
        <f>_xlfn.XLOOKUP(I973,'Wk no''s'!D:D,'Wk no''s'!C:C,FALSE)</f>
        <v>9</v>
      </c>
    </row>
    <row r="974" spans="1:10" x14ac:dyDescent="0.25">
      <c r="A974" t="s">
        <v>1937</v>
      </c>
      <c r="B974" t="s">
        <v>5415</v>
      </c>
      <c r="C974" t="s">
        <v>3957</v>
      </c>
      <c r="D974" s="1">
        <v>45719</v>
      </c>
      <c r="E974" s="1">
        <v>45716</v>
      </c>
      <c r="F974">
        <v>1</v>
      </c>
      <c r="G974" t="s">
        <v>5416</v>
      </c>
      <c r="H974" t="s">
        <v>2</v>
      </c>
      <c r="I974" s="11" t="str">
        <f t="shared" si="15"/>
        <v>28/02/2025</v>
      </c>
      <c r="J974">
        <f>_xlfn.XLOOKUP(I974,'Wk no''s'!D:D,'Wk no''s'!C:C,FALSE)</f>
        <v>9</v>
      </c>
    </row>
    <row r="975" spans="1:10" x14ac:dyDescent="0.25">
      <c r="A975" t="s">
        <v>1918</v>
      </c>
      <c r="B975" t="s">
        <v>5417</v>
      </c>
      <c r="C975" t="s">
        <v>4008</v>
      </c>
      <c r="D975" s="1">
        <v>45716</v>
      </c>
      <c r="E975" s="1">
        <v>45715</v>
      </c>
      <c r="F975">
        <v>1</v>
      </c>
      <c r="G975" t="s">
        <v>5418</v>
      </c>
      <c r="H975" t="s">
        <v>2</v>
      </c>
      <c r="I975" s="11" t="str">
        <f t="shared" si="15"/>
        <v>27/02/2025</v>
      </c>
      <c r="J975">
        <f>_xlfn.XLOOKUP(I975,'Wk no''s'!D:D,'Wk no''s'!C:C,FALSE)</f>
        <v>9</v>
      </c>
    </row>
    <row r="976" spans="1:10" x14ac:dyDescent="0.25">
      <c r="A976" t="s">
        <v>1912</v>
      </c>
      <c r="B976" t="s">
        <v>5419</v>
      </c>
      <c r="C976" t="s">
        <v>3957</v>
      </c>
      <c r="D976" s="1">
        <v>45715</v>
      </c>
      <c r="E976" s="1">
        <v>45715</v>
      </c>
      <c r="F976">
        <v>1</v>
      </c>
      <c r="G976" t="s">
        <v>5421</v>
      </c>
      <c r="H976" t="s">
        <v>2</v>
      </c>
      <c r="I976" s="11" t="str">
        <f t="shared" si="15"/>
        <v>27/02/2025</v>
      </c>
      <c r="J976">
        <f>_xlfn.XLOOKUP(I976,'Wk no''s'!D:D,'Wk no''s'!C:C,FALSE)</f>
        <v>9</v>
      </c>
    </row>
    <row r="977" spans="1:10" x14ac:dyDescent="0.25">
      <c r="A977" t="s">
        <v>1901</v>
      </c>
      <c r="B977" t="s">
        <v>5419</v>
      </c>
      <c r="C977" t="s">
        <v>3957</v>
      </c>
      <c r="D977" s="1">
        <v>45715</v>
      </c>
      <c r="E977" s="1">
        <v>45714</v>
      </c>
      <c r="F977">
        <v>1</v>
      </c>
      <c r="G977" t="s">
        <v>5420</v>
      </c>
      <c r="H977" t="s">
        <v>2</v>
      </c>
      <c r="I977" s="11" t="str">
        <f t="shared" si="15"/>
        <v>26/02/2025</v>
      </c>
      <c r="J977">
        <f>_xlfn.XLOOKUP(I977,'Wk no''s'!D:D,'Wk no''s'!C:C,FALSE)</f>
        <v>9</v>
      </c>
    </row>
    <row r="978" spans="1:10" x14ac:dyDescent="0.25">
      <c r="A978" t="s">
        <v>1923</v>
      </c>
      <c r="B978" t="s">
        <v>95</v>
      </c>
      <c r="C978" t="s">
        <v>4008</v>
      </c>
      <c r="D978" s="1">
        <v>45716</v>
      </c>
      <c r="E978" s="1">
        <v>45716</v>
      </c>
      <c r="F978">
        <v>1</v>
      </c>
      <c r="G978" t="s">
        <v>5422</v>
      </c>
      <c r="H978" t="s">
        <v>2</v>
      </c>
      <c r="I978" s="11" t="str">
        <f t="shared" si="15"/>
        <v>28/02/2025</v>
      </c>
      <c r="J978">
        <f>_xlfn.XLOOKUP(I978,'Wk no''s'!D:D,'Wk no''s'!C:C,FALSE)</f>
        <v>9</v>
      </c>
    </row>
    <row r="979" spans="1:10" x14ac:dyDescent="0.25">
      <c r="A979" t="s">
        <v>1856</v>
      </c>
      <c r="B979" t="s">
        <v>5423</v>
      </c>
      <c r="C979" t="s">
        <v>4008</v>
      </c>
      <c r="D979" s="1">
        <v>45714</v>
      </c>
      <c r="E979" s="1">
        <v>45713</v>
      </c>
      <c r="F979">
        <v>1</v>
      </c>
      <c r="G979" t="s">
        <v>5424</v>
      </c>
      <c r="H979" t="s">
        <v>2</v>
      </c>
      <c r="I979" s="11" t="str">
        <f t="shared" si="15"/>
        <v>25/02/2025</v>
      </c>
      <c r="J979">
        <f>_xlfn.XLOOKUP(I979,'Wk no''s'!D:D,'Wk no''s'!C:C,FALSE)</f>
        <v>9</v>
      </c>
    </row>
    <row r="980" spans="1:10" x14ac:dyDescent="0.25">
      <c r="A980" t="s">
        <v>1869</v>
      </c>
      <c r="B980" t="s">
        <v>4642</v>
      </c>
      <c r="C980" t="s">
        <v>3957</v>
      </c>
      <c r="D980" s="1">
        <v>45714</v>
      </c>
      <c r="E980" s="1">
        <v>45713</v>
      </c>
      <c r="F980">
        <v>1</v>
      </c>
      <c r="G980" t="s">
        <v>5425</v>
      </c>
      <c r="H980" t="s">
        <v>2</v>
      </c>
      <c r="I980" s="11" t="str">
        <f t="shared" si="15"/>
        <v>25/02/2025</v>
      </c>
      <c r="J980">
        <f>_xlfn.XLOOKUP(I980,'Wk no''s'!D:D,'Wk no''s'!C:C,FALSE)</f>
        <v>9</v>
      </c>
    </row>
    <row r="981" spans="1:10" x14ac:dyDescent="0.25">
      <c r="A981" t="s">
        <v>1926</v>
      </c>
      <c r="B981" t="s">
        <v>4646</v>
      </c>
      <c r="C981" t="s">
        <v>3957</v>
      </c>
      <c r="D981" s="1">
        <v>45720</v>
      </c>
      <c r="E981" s="1">
        <v>45716</v>
      </c>
      <c r="F981">
        <v>1</v>
      </c>
      <c r="G981" t="s">
        <v>5426</v>
      </c>
      <c r="H981" t="s">
        <v>2</v>
      </c>
      <c r="I981" s="11" t="str">
        <f t="shared" si="15"/>
        <v>28/02/2025</v>
      </c>
      <c r="J981">
        <f>_xlfn.XLOOKUP(I981,'Wk no''s'!D:D,'Wk no''s'!C:C,FALSE)</f>
        <v>9</v>
      </c>
    </row>
    <row r="982" spans="1:10" x14ac:dyDescent="0.25">
      <c r="A982" t="s">
        <v>1861</v>
      </c>
      <c r="B982" t="s">
        <v>5427</v>
      </c>
      <c r="C982" t="s">
        <v>3954</v>
      </c>
      <c r="D982" s="1">
        <v>45714</v>
      </c>
      <c r="E982" s="1">
        <v>45713</v>
      </c>
      <c r="F982">
        <v>1</v>
      </c>
      <c r="G982" t="s">
        <v>5429</v>
      </c>
      <c r="H982" t="s">
        <v>2</v>
      </c>
      <c r="I982" s="11" t="str">
        <f t="shared" si="15"/>
        <v>25/02/2025</v>
      </c>
      <c r="J982">
        <f>_xlfn.XLOOKUP(I982,'Wk no''s'!D:D,'Wk no''s'!C:C,FALSE)</f>
        <v>9</v>
      </c>
    </row>
    <row r="983" spans="1:10" x14ac:dyDescent="0.25">
      <c r="A983" t="s">
        <v>1830</v>
      </c>
      <c r="B983" t="s">
        <v>5427</v>
      </c>
      <c r="C983" t="s">
        <v>3954</v>
      </c>
      <c r="D983" s="1">
        <v>45714</v>
      </c>
      <c r="E983" s="1">
        <v>45712</v>
      </c>
      <c r="F983">
        <v>1</v>
      </c>
      <c r="G983" t="s">
        <v>5428</v>
      </c>
      <c r="H983" t="s">
        <v>2</v>
      </c>
      <c r="I983" s="11" t="str">
        <f t="shared" si="15"/>
        <v>24/02/2025</v>
      </c>
      <c r="J983">
        <f>_xlfn.XLOOKUP(I983,'Wk no''s'!D:D,'Wk no''s'!C:C,FALSE)</f>
        <v>9</v>
      </c>
    </row>
    <row r="984" spans="1:10" x14ac:dyDescent="0.25">
      <c r="A984" t="s">
        <v>1853</v>
      </c>
      <c r="B984" t="s">
        <v>5430</v>
      </c>
      <c r="C984" t="s">
        <v>3957</v>
      </c>
      <c r="D984" s="1">
        <v>45715</v>
      </c>
      <c r="E984" s="1">
        <v>45713</v>
      </c>
      <c r="F984">
        <v>1</v>
      </c>
      <c r="G984" t="s">
        <v>5431</v>
      </c>
      <c r="H984" t="s">
        <v>2</v>
      </c>
      <c r="I984" s="11" t="str">
        <f t="shared" si="15"/>
        <v>25/02/2025</v>
      </c>
      <c r="J984">
        <f>_xlfn.XLOOKUP(I984,'Wk no''s'!D:D,'Wk no''s'!C:C,FALSE)</f>
        <v>9</v>
      </c>
    </row>
    <row r="985" spans="1:10" x14ac:dyDescent="0.25">
      <c r="A985" t="s">
        <v>1817</v>
      </c>
      <c r="B985" t="s">
        <v>5432</v>
      </c>
      <c r="C985" t="s">
        <v>4008</v>
      </c>
      <c r="D985" s="1">
        <v>45713</v>
      </c>
      <c r="E985" s="1">
        <v>45712</v>
      </c>
      <c r="F985">
        <v>1</v>
      </c>
      <c r="G985" t="s">
        <v>5433</v>
      </c>
      <c r="H985" t="s">
        <v>2</v>
      </c>
      <c r="I985" s="11" t="str">
        <f t="shared" si="15"/>
        <v>24/02/2025</v>
      </c>
      <c r="J985">
        <f>_xlfn.XLOOKUP(I985,'Wk no''s'!D:D,'Wk no''s'!C:C,FALSE)</f>
        <v>9</v>
      </c>
    </row>
    <row r="986" spans="1:10" x14ac:dyDescent="0.25">
      <c r="A986" t="s">
        <v>1880</v>
      </c>
      <c r="B986" t="s">
        <v>5434</v>
      </c>
      <c r="C986" t="s">
        <v>4008</v>
      </c>
      <c r="D986" s="1">
        <v>45714</v>
      </c>
      <c r="E986" s="1">
        <v>45714</v>
      </c>
      <c r="F986">
        <v>1</v>
      </c>
      <c r="G986" t="s">
        <v>5435</v>
      </c>
      <c r="H986" t="s">
        <v>2</v>
      </c>
      <c r="I986" s="11" t="str">
        <f t="shared" si="15"/>
        <v>26/02/2025</v>
      </c>
      <c r="J986">
        <f>_xlfn.XLOOKUP(I986,'Wk no''s'!D:D,'Wk no''s'!C:C,FALSE)</f>
        <v>9</v>
      </c>
    </row>
    <row r="987" spans="1:10" x14ac:dyDescent="0.25">
      <c r="A987" t="s">
        <v>1922</v>
      </c>
      <c r="B987" t="s">
        <v>5436</v>
      </c>
      <c r="C987" t="s">
        <v>4008</v>
      </c>
      <c r="D987" s="1">
        <v>45716</v>
      </c>
      <c r="E987" s="1">
        <v>45715</v>
      </c>
      <c r="F987">
        <v>1</v>
      </c>
      <c r="G987" t="s">
        <v>5437</v>
      </c>
      <c r="H987" t="s">
        <v>2</v>
      </c>
      <c r="I987" s="11" t="str">
        <f t="shared" si="15"/>
        <v>27/02/2025</v>
      </c>
      <c r="J987">
        <f>_xlfn.XLOOKUP(I987,'Wk no''s'!D:D,'Wk no''s'!C:C,FALSE)</f>
        <v>9</v>
      </c>
    </row>
    <row r="988" spans="1:10" x14ac:dyDescent="0.25">
      <c r="A988" t="s">
        <v>1913</v>
      </c>
      <c r="B988" t="s">
        <v>5052</v>
      </c>
      <c r="C988" t="s">
        <v>3957</v>
      </c>
      <c r="D988" s="1">
        <v>45715</v>
      </c>
      <c r="E988" s="1">
        <v>45715</v>
      </c>
      <c r="F988">
        <v>1</v>
      </c>
      <c r="G988" t="s">
        <v>5439</v>
      </c>
      <c r="H988" t="s">
        <v>2</v>
      </c>
      <c r="I988" s="11" t="str">
        <f t="shared" si="15"/>
        <v>27/02/2025</v>
      </c>
      <c r="J988">
        <f>_xlfn.XLOOKUP(I988,'Wk no''s'!D:D,'Wk no''s'!C:C,FALSE)</f>
        <v>9</v>
      </c>
    </row>
    <row r="989" spans="1:10" x14ac:dyDescent="0.25">
      <c r="A989" t="s">
        <v>1902</v>
      </c>
      <c r="B989" t="s">
        <v>5052</v>
      </c>
      <c r="C989" t="s">
        <v>3954</v>
      </c>
      <c r="D989" s="1">
        <v>45715</v>
      </c>
      <c r="E989" s="1">
        <v>45714</v>
      </c>
      <c r="F989">
        <v>1</v>
      </c>
      <c r="G989" t="s">
        <v>5438</v>
      </c>
      <c r="H989" t="s">
        <v>2</v>
      </c>
      <c r="I989" s="11" t="str">
        <f t="shared" si="15"/>
        <v>26/02/2025</v>
      </c>
      <c r="J989">
        <f>_xlfn.XLOOKUP(I989,'Wk no''s'!D:D,'Wk no''s'!C:C,FALSE)</f>
        <v>9</v>
      </c>
    </row>
    <row r="990" spans="1:10" x14ac:dyDescent="0.25">
      <c r="A990" t="s">
        <v>1874</v>
      </c>
      <c r="B990" t="s">
        <v>200</v>
      </c>
      <c r="C990" t="s">
        <v>3957</v>
      </c>
      <c r="D990" s="1">
        <v>45715</v>
      </c>
      <c r="E990" s="1">
        <v>45714</v>
      </c>
      <c r="F990">
        <v>1</v>
      </c>
      <c r="G990" t="s">
        <v>5440</v>
      </c>
      <c r="H990" t="s">
        <v>2</v>
      </c>
      <c r="I990" s="11" t="str">
        <f t="shared" si="15"/>
        <v>26/02/2025</v>
      </c>
      <c r="J990">
        <f>_xlfn.XLOOKUP(I990,'Wk no''s'!D:D,'Wk no''s'!C:C,FALSE)</f>
        <v>9</v>
      </c>
    </row>
    <row r="991" spans="1:10" x14ac:dyDescent="0.25">
      <c r="A991" t="s">
        <v>1903</v>
      </c>
      <c r="B991" t="s">
        <v>5441</v>
      </c>
      <c r="C991" t="s">
        <v>3957</v>
      </c>
      <c r="D991" s="1">
        <v>45715</v>
      </c>
      <c r="E991" s="1">
        <v>45714</v>
      </c>
      <c r="F991">
        <v>1</v>
      </c>
      <c r="G991" t="s">
        <v>5442</v>
      </c>
      <c r="H991" t="s">
        <v>2</v>
      </c>
      <c r="I991" s="11" t="str">
        <f t="shared" si="15"/>
        <v>26/02/2025</v>
      </c>
      <c r="J991">
        <f>_xlfn.XLOOKUP(I991,'Wk no''s'!D:D,'Wk no''s'!C:C,FALSE)</f>
        <v>9</v>
      </c>
    </row>
    <row r="992" spans="1:10" x14ac:dyDescent="0.25">
      <c r="A992" t="s">
        <v>1860</v>
      </c>
      <c r="B992" t="s">
        <v>5443</v>
      </c>
      <c r="C992" t="s">
        <v>3957</v>
      </c>
      <c r="D992" s="1">
        <v>45720</v>
      </c>
      <c r="E992" s="1">
        <v>45714</v>
      </c>
      <c r="F992">
        <v>1</v>
      </c>
      <c r="G992" t="s">
        <v>5444</v>
      </c>
      <c r="H992" t="s">
        <v>2</v>
      </c>
      <c r="I992" s="11" t="str">
        <f t="shared" si="15"/>
        <v>26/02/2025</v>
      </c>
      <c r="J992">
        <f>_xlfn.XLOOKUP(I992,'Wk no''s'!D:D,'Wk no''s'!C:C,FALSE)</f>
        <v>9</v>
      </c>
    </row>
    <row r="993" spans="1:10" x14ac:dyDescent="0.25">
      <c r="A993" t="s">
        <v>1806</v>
      </c>
      <c r="B993" t="s">
        <v>3</v>
      </c>
      <c r="C993" t="s">
        <v>4008</v>
      </c>
      <c r="D993" s="1">
        <v>45712</v>
      </c>
      <c r="E993" s="1">
        <v>45712</v>
      </c>
      <c r="F993">
        <v>1</v>
      </c>
      <c r="G993" t="s">
        <v>5445</v>
      </c>
      <c r="H993" t="s">
        <v>2</v>
      </c>
      <c r="I993" s="11" t="str">
        <f t="shared" si="15"/>
        <v>24/02/2025</v>
      </c>
      <c r="J993">
        <f>_xlfn.XLOOKUP(I993,'Wk no''s'!D:D,'Wk no''s'!C:C,FALSE)</f>
        <v>9</v>
      </c>
    </row>
    <row r="994" spans="1:10" x14ac:dyDescent="0.25">
      <c r="A994" t="s">
        <v>1906</v>
      </c>
      <c r="B994" t="s">
        <v>5446</v>
      </c>
      <c r="C994" t="s">
        <v>4008</v>
      </c>
      <c r="D994" s="1">
        <v>45715</v>
      </c>
      <c r="E994" s="1">
        <v>45714</v>
      </c>
      <c r="F994">
        <v>1</v>
      </c>
      <c r="G994" t="s">
        <v>5447</v>
      </c>
      <c r="H994" t="s">
        <v>2</v>
      </c>
      <c r="I994" s="11" t="str">
        <f t="shared" si="15"/>
        <v>26/02/2025</v>
      </c>
      <c r="J994">
        <f>_xlfn.XLOOKUP(I994,'Wk no''s'!D:D,'Wk no''s'!C:C,FALSE)</f>
        <v>9</v>
      </c>
    </row>
    <row r="995" spans="1:10" x14ac:dyDescent="0.25">
      <c r="A995" t="s">
        <v>1868</v>
      </c>
      <c r="B995" t="s">
        <v>165</v>
      </c>
      <c r="C995" t="s">
        <v>4008</v>
      </c>
      <c r="D995" s="1">
        <v>45715</v>
      </c>
      <c r="E995" s="1">
        <v>45713</v>
      </c>
      <c r="F995">
        <v>1</v>
      </c>
      <c r="G995" t="s">
        <v>5449</v>
      </c>
      <c r="H995" t="s">
        <v>2</v>
      </c>
      <c r="I995" s="11" t="str">
        <f t="shared" si="15"/>
        <v>25/02/2025</v>
      </c>
      <c r="J995">
        <f>_xlfn.XLOOKUP(I995,'Wk no''s'!D:D,'Wk no''s'!C:C,FALSE)</f>
        <v>9</v>
      </c>
    </row>
    <row r="996" spans="1:10" x14ac:dyDescent="0.25">
      <c r="A996" t="s">
        <v>1819</v>
      </c>
      <c r="B996" t="s">
        <v>165</v>
      </c>
      <c r="C996" t="s">
        <v>4008</v>
      </c>
      <c r="D996" s="1">
        <v>45714</v>
      </c>
      <c r="E996" s="1">
        <v>45712</v>
      </c>
      <c r="F996">
        <v>1</v>
      </c>
      <c r="G996" t="s">
        <v>5448</v>
      </c>
      <c r="H996" t="s">
        <v>2</v>
      </c>
      <c r="I996" s="11" t="str">
        <f t="shared" si="15"/>
        <v>24/02/2025</v>
      </c>
      <c r="J996">
        <f>_xlfn.XLOOKUP(I996,'Wk no''s'!D:D,'Wk no''s'!C:C,FALSE)</f>
        <v>9</v>
      </c>
    </row>
    <row r="997" spans="1:10" x14ac:dyDescent="0.25">
      <c r="A997" t="s">
        <v>1837</v>
      </c>
      <c r="B997" t="s">
        <v>5450</v>
      </c>
      <c r="C997" t="s">
        <v>3957</v>
      </c>
      <c r="D997" s="1">
        <v>45713</v>
      </c>
      <c r="E997" s="1">
        <v>45712</v>
      </c>
      <c r="F997">
        <v>1</v>
      </c>
      <c r="G997" t="s">
        <v>5451</v>
      </c>
      <c r="H997" t="s">
        <v>2</v>
      </c>
      <c r="I997" s="11" t="str">
        <f t="shared" si="15"/>
        <v>24/02/2025</v>
      </c>
      <c r="J997">
        <f>_xlfn.XLOOKUP(I997,'Wk no''s'!D:D,'Wk no''s'!C:C,FALSE)</f>
        <v>9</v>
      </c>
    </row>
    <row r="998" spans="1:10" x14ac:dyDescent="0.25">
      <c r="A998" t="s">
        <v>1917</v>
      </c>
      <c r="B998" t="s">
        <v>5452</v>
      </c>
      <c r="C998" t="s">
        <v>3957</v>
      </c>
      <c r="D998" s="1">
        <v>45719</v>
      </c>
      <c r="E998" s="1">
        <v>45715</v>
      </c>
      <c r="F998">
        <v>1</v>
      </c>
      <c r="G998" t="s">
        <v>5453</v>
      </c>
      <c r="H998" t="s">
        <v>2</v>
      </c>
      <c r="I998" s="11" t="str">
        <f t="shared" si="15"/>
        <v>27/02/2025</v>
      </c>
      <c r="J998">
        <f>_xlfn.XLOOKUP(I998,'Wk no''s'!D:D,'Wk no''s'!C:C,FALSE)</f>
        <v>9</v>
      </c>
    </row>
    <row r="999" spans="1:10" x14ac:dyDescent="0.25">
      <c r="A999" t="s">
        <v>1849</v>
      </c>
      <c r="B999" t="s">
        <v>5454</v>
      </c>
      <c r="C999" t="s">
        <v>3954</v>
      </c>
      <c r="D999" s="1">
        <v>45713</v>
      </c>
      <c r="E999" s="1">
        <v>45712</v>
      </c>
      <c r="F999">
        <v>1</v>
      </c>
      <c r="G999" t="s">
        <v>5455</v>
      </c>
      <c r="H999" t="s">
        <v>2</v>
      </c>
      <c r="I999" s="11" t="str">
        <f t="shared" si="15"/>
        <v>24/02/2025</v>
      </c>
      <c r="J999">
        <f>_xlfn.XLOOKUP(I999,'Wk no''s'!D:D,'Wk no''s'!C:C,FALSE)</f>
        <v>9</v>
      </c>
    </row>
    <row r="1000" spans="1:10" x14ac:dyDescent="0.25">
      <c r="A1000" t="s">
        <v>1908</v>
      </c>
      <c r="B1000" t="s">
        <v>4289</v>
      </c>
      <c r="C1000" t="s">
        <v>4008</v>
      </c>
      <c r="D1000" s="1">
        <v>45715</v>
      </c>
      <c r="E1000" s="1">
        <v>45714</v>
      </c>
      <c r="F1000">
        <v>1</v>
      </c>
      <c r="G1000" t="s">
        <v>5456</v>
      </c>
      <c r="H1000" t="s">
        <v>2</v>
      </c>
      <c r="I1000" s="11" t="str">
        <f t="shared" si="15"/>
        <v>26/02/2025</v>
      </c>
      <c r="J1000">
        <f>_xlfn.XLOOKUP(I1000,'Wk no''s'!D:D,'Wk no''s'!C:C,FALSE)</f>
        <v>9</v>
      </c>
    </row>
    <row r="1001" spans="1:10" x14ac:dyDescent="0.25">
      <c r="A1001" t="s">
        <v>1888</v>
      </c>
      <c r="B1001" t="s">
        <v>5457</v>
      </c>
      <c r="C1001" t="s">
        <v>3957</v>
      </c>
      <c r="D1001" s="1">
        <v>45716</v>
      </c>
      <c r="E1001" s="1">
        <v>45714</v>
      </c>
      <c r="F1001">
        <v>1</v>
      </c>
      <c r="G1001" t="s">
        <v>5458</v>
      </c>
      <c r="H1001" t="s">
        <v>2</v>
      </c>
      <c r="I1001" s="11" t="str">
        <f t="shared" si="15"/>
        <v>26/02/2025</v>
      </c>
      <c r="J1001">
        <f>_xlfn.XLOOKUP(I1001,'Wk no''s'!D:D,'Wk no''s'!C:C,FALSE)</f>
        <v>9</v>
      </c>
    </row>
    <row r="1002" spans="1:10" x14ac:dyDescent="0.25">
      <c r="A1002" t="s">
        <v>1911</v>
      </c>
      <c r="B1002" t="s">
        <v>5459</v>
      </c>
      <c r="C1002" t="s">
        <v>3957</v>
      </c>
      <c r="D1002" s="1">
        <v>45715</v>
      </c>
      <c r="E1002" s="1">
        <v>45715</v>
      </c>
      <c r="F1002">
        <v>1</v>
      </c>
      <c r="G1002" t="s">
        <v>5385</v>
      </c>
      <c r="H1002" t="s">
        <v>2</v>
      </c>
      <c r="I1002" s="11" t="str">
        <f t="shared" si="15"/>
        <v>27/02/2025</v>
      </c>
      <c r="J1002">
        <f>_xlfn.XLOOKUP(I1002,'Wk no''s'!D:D,'Wk no''s'!C:C,FALSE)</f>
        <v>9</v>
      </c>
    </row>
    <row r="1003" spans="1:10" x14ac:dyDescent="0.25">
      <c r="A1003" t="s">
        <v>1852</v>
      </c>
      <c r="B1003" t="s">
        <v>5259</v>
      </c>
      <c r="C1003" t="s">
        <v>3954</v>
      </c>
      <c r="D1003" s="1">
        <v>45714</v>
      </c>
      <c r="E1003" s="1">
        <v>45713</v>
      </c>
      <c r="F1003">
        <v>1</v>
      </c>
      <c r="G1003" t="s">
        <v>5460</v>
      </c>
      <c r="H1003" t="s">
        <v>2</v>
      </c>
      <c r="I1003" s="11" t="str">
        <f t="shared" si="15"/>
        <v>25/02/2025</v>
      </c>
      <c r="J1003">
        <f>_xlfn.XLOOKUP(I1003,'Wk no''s'!D:D,'Wk no''s'!C:C,FALSE)</f>
        <v>9</v>
      </c>
    </row>
    <row r="1004" spans="1:10" x14ac:dyDescent="0.25">
      <c r="A1004" t="s">
        <v>1935</v>
      </c>
      <c r="B1004" t="s">
        <v>182</v>
      </c>
      <c r="C1004" t="s">
        <v>3957</v>
      </c>
      <c r="D1004" s="1">
        <v>45719</v>
      </c>
      <c r="E1004" s="1">
        <v>45716</v>
      </c>
      <c r="F1004">
        <v>1</v>
      </c>
      <c r="G1004" t="s">
        <v>5461</v>
      </c>
      <c r="H1004" t="s">
        <v>2</v>
      </c>
      <c r="I1004" s="11" t="str">
        <f t="shared" si="15"/>
        <v>28/02/2025</v>
      </c>
      <c r="J1004">
        <f>_xlfn.XLOOKUP(I1004,'Wk no''s'!D:D,'Wk no''s'!C:C,FALSE)</f>
        <v>9</v>
      </c>
    </row>
    <row r="1005" spans="1:10" x14ac:dyDescent="0.25">
      <c r="A1005" t="s">
        <v>1955</v>
      </c>
      <c r="B1005" t="s">
        <v>128</v>
      </c>
      <c r="C1005" t="s">
        <v>4089</v>
      </c>
      <c r="D1005" s="1">
        <v>45719</v>
      </c>
      <c r="E1005" s="1">
        <v>45715</v>
      </c>
      <c r="F1005">
        <v>1</v>
      </c>
      <c r="G1005" t="s">
        <v>5462</v>
      </c>
      <c r="H1005" t="s">
        <v>11</v>
      </c>
      <c r="I1005" s="11" t="str">
        <f t="shared" si="15"/>
        <v>27/02/2025</v>
      </c>
      <c r="J1005">
        <f>_xlfn.XLOOKUP(I1005,'Wk no''s'!D:D,'Wk no''s'!C:C,FALSE)</f>
        <v>9</v>
      </c>
    </row>
    <row r="1006" spans="1:10" x14ac:dyDescent="0.25">
      <c r="A1006" t="s">
        <v>1943</v>
      </c>
      <c r="B1006" t="s">
        <v>39</v>
      </c>
      <c r="C1006" t="s">
        <v>4089</v>
      </c>
      <c r="D1006" s="1">
        <v>45707</v>
      </c>
      <c r="E1006" s="1">
        <v>45713</v>
      </c>
      <c r="F1006">
        <v>0</v>
      </c>
      <c r="G1006" t="s">
        <v>5463</v>
      </c>
      <c r="H1006" t="s">
        <v>11</v>
      </c>
      <c r="I1006" s="11" t="str">
        <f t="shared" si="15"/>
        <v>25/02/2025</v>
      </c>
      <c r="J1006">
        <f>_xlfn.XLOOKUP(I1006,'Wk no''s'!D:D,'Wk no''s'!C:C,FALSE)</f>
        <v>9</v>
      </c>
    </row>
    <row r="1007" spans="1:10" x14ac:dyDescent="0.25">
      <c r="A1007" t="s">
        <v>1946</v>
      </c>
      <c r="B1007" t="s">
        <v>5464</v>
      </c>
      <c r="C1007" t="s">
        <v>4095</v>
      </c>
      <c r="D1007" s="1">
        <v>45713</v>
      </c>
      <c r="E1007" s="1">
        <v>45712</v>
      </c>
      <c r="F1007">
        <v>1</v>
      </c>
      <c r="G1007" t="s">
        <v>5465</v>
      </c>
      <c r="H1007" t="s">
        <v>11</v>
      </c>
      <c r="I1007" s="11" t="str">
        <f t="shared" si="15"/>
        <v>24/02/2025</v>
      </c>
      <c r="J1007">
        <f>_xlfn.XLOOKUP(I1007,'Wk no''s'!D:D,'Wk no''s'!C:C,FALSE)</f>
        <v>9</v>
      </c>
    </row>
    <row r="1008" spans="1:10" x14ac:dyDescent="0.25">
      <c r="A1008" t="s">
        <v>1954</v>
      </c>
      <c r="B1008" t="s">
        <v>49</v>
      </c>
      <c r="C1008" t="s">
        <v>4458</v>
      </c>
      <c r="D1008" s="1">
        <v>45720</v>
      </c>
      <c r="E1008" s="1">
        <v>45716</v>
      </c>
      <c r="F1008">
        <v>1</v>
      </c>
      <c r="G1008" t="s">
        <v>5466</v>
      </c>
      <c r="H1008" t="s">
        <v>11</v>
      </c>
      <c r="I1008" s="11" t="str">
        <f t="shared" si="15"/>
        <v>28/02/2025</v>
      </c>
      <c r="J1008">
        <f>_xlfn.XLOOKUP(I1008,'Wk no''s'!D:D,'Wk no''s'!C:C,FALSE)</f>
        <v>9</v>
      </c>
    </row>
    <row r="1009" spans="1:10" x14ac:dyDescent="0.25">
      <c r="A1009" t="s">
        <v>1949</v>
      </c>
      <c r="B1009" t="s">
        <v>5467</v>
      </c>
      <c r="C1009" t="s">
        <v>4458</v>
      </c>
      <c r="D1009" s="1">
        <v>45714</v>
      </c>
      <c r="E1009" s="1">
        <v>45712</v>
      </c>
      <c r="F1009">
        <v>1</v>
      </c>
      <c r="G1009" t="s">
        <v>5468</v>
      </c>
      <c r="H1009" t="s">
        <v>11</v>
      </c>
      <c r="I1009" s="11" t="str">
        <f t="shared" si="15"/>
        <v>24/02/2025</v>
      </c>
      <c r="J1009">
        <f>_xlfn.XLOOKUP(I1009,'Wk no''s'!D:D,'Wk no''s'!C:C,FALSE)</f>
        <v>9</v>
      </c>
    </row>
    <row r="1010" spans="1:10" x14ac:dyDescent="0.25">
      <c r="A1010" t="s">
        <v>1952</v>
      </c>
      <c r="B1010" t="s">
        <v>149</v>
      </c>
      <c r="C1010" t="s">
        <v>4089</v>
      </c>
      <c r="D1010" s="1">
        <v>45713</v>
      </c>
      <c r="E1010" s="1">
        <v>45712</v>
      </c>
      <c r="F1010">
        <v>1</v>
      </c>
      <c r="G1010" t="s">
        <v>5469</v>
      </c>
      <c r="H1010" t="s">
        <v>11</v>
      </c>
      <c r="I1010" s="11" t="str">
        <f t="shared" si="15"/>
        <v>24/02/2025</v>
      </c>
      <c r="J1010">
        <f>_xlfn.XLOOKUP(I1010,'Wk no''s'!D:D,'Wk no''s'!C:C,FALSE)</f>
        <v>9</v>
      </c>
    </row>
    <row r="1011" spans="1:10" x14ac:dyDescent="0.25">
      <c r="A1011" t="s">
        <v>1953</v>
      </c>
      <c r="B1011" t="s">
        <v>8118</v>
      </c>
      <c r="C1011" t="s">
        <v>4089</v>
      </c>
      <c r="D1011" s="1">
        <v>45714</v>
      </c>
      <c r="E1011" s="1">
        <v>45713</v>
      </c>
      <c r="F1011">
        <v>1</v>
      </c>
      <c r="G1011" t="s">
        <v>5470</v>
      </c>
      <c r="H1011" t="s">
        <v>11</v>
      </c>
      <c r="I1011" s="11" t="str">
        <f t="shared" si="15"/>
        <v>25/02/2025</v>
      </c>
      <c r="J1011">
        <f>_xlfn.XLOOKUP(I1011,'Wk no''s'!D:D,'Wk no''s'!C:C,FALSE)</f>
        <v>9</v>
      </c>
    </row>
    <row r="1012" spans="1:10" x14ac:dyDescent="0.25">
      <c r="A1012" t="s">
        <v>1950</v>
      </c>
      <c r="B1012" t="s">
        <v>8118</v>
      </c>
      <c r="C1012" t="s">
        <v>4089</v>
      </c>
      <c r="D1012" s="1">
        <v>45713</v>
      </c>
      <c r="E1012" s="1">
        <v>45713</v>
      </c>
      <c r="F1012">
        <v>1</v>
      </c>
      <c r="G1012" t="s">
        <v>5470</v>
      </c>
      <c r="H1012" t="s">
        <v>11</v>
      </c>
      <c r="I1012" s="11" t="str">
        <f t="shared" si="15"/>
        <v>25/02/2025</v>
      </c>
      <c r="J1012">
        <f>_xlfn.XLOOKUP(I1012,'Wk no''s'!D:D,'Wk no''s'!C:C,FALSE)</f>
        <v>9</v>
      </c>
    </row>
    <row r="1013" spans="1:10" x14ac:dyDescent="0.25">
      <c r="A1013" t="s">
        <v>1944</v>
      </c>
      <c r="B1013" t="s">
        <v>8118</v>
      </c>
      <c r="C1013" t="s">
        <v>4089</v>
      </c>
      <c r="D1013" s="1">
        <v>45712</v>
      </c>
      <c r="E1013" s="1">
        <v>45713</v>
      </c>
      <c r="F1013">
        <v>0</v>
      </c>
      <c r="G1013" t="s">
        <v>5470</v>
      </c>
      <c r="H1013" t="s">
        <v>11</v>
      </c>
      <c r="I1013" s="11" t="str">
        <f t="shared" si="15"/>
        <v>25/02/2025</v>
      </c>
      <c r="J1013">
        <f>_xlfn.XLOOKUP(I1013,'Wk no''s'!D:D,'Wk no''s'!C:C,FALSE)</f>
        <v>9</v>
      </c>
    </row>
    <row r="1014" spans="1:10" x14ac:dyDescent="0.25">
      <c r="A1014" t="s">
        <v>1945</v>
      </c>
      <c r="B1014" t="s">
        <v>5471</v>
      </c>
      <c r="C1014" t="s">
        <v>4089</v>
      </c>
      <c r="D1014" s="1">
        <v>45712</v>
      </c>
      <c r="E1014" s="1">
        <v>45713</v>
      </c>
      <c r="F1014">
        <v>0</v>
      </c>
      <c r="G1014" t="s">
        <v>5470</v>
      </c>
      <c r="H1014" t="s">
        <v>11</v>
      </c>
      <c r="I1014" s="11" t="str">
        <f t="shared" si="15"/>
        <v>25/02/2025</v>
      </c>
      <c r="J1014">
        <f>_xlfn.XLOOKUP(I1014,'Wk no''s'!D:D,'Wk no''s'!C:C,FALSE)</f>
        <v>9</v>
      </c>
    </row>
    <row r="1015" spans="1:10" x14ac:dyDescent="0.25">
      <c r="A1015" t="s">
        <v>1948</v>
      </c>
      <c r="B1015" t="s">
        <v>115</v>
      </c>
      <c r="C1015" t="s">
        <v>4089</v>
      </c>
      <c r="D1015" s="1">
        <v>45712</v>
      </c>
      <c r="E1015" s="1">
        <v>45712</v>
      </c>
      <c r="F1015">
        <v>1</v>
      </c>
      <c r="G1015" t="s">
        <v>5472</v>
      </c>
      <c r="H1015" t="s">
        <v>11</v>
      </c>
      <c r="I1015" s="11" t="str">
        <f t="shared" si="15"/>
        <v>24/02/2025</v>
      </c>
      <c r="J1015">
        <f>_xlfn.XLOOKUP(I1015,'Wk no''s'!D:D,'Wk no''s'!C:C,FALSE)</f>
        <v>9</v>
      </c>
    </row>
    <row r="1016" spans="1:10" x14ac:dyDescent="0.25">
      <c r="A1016" t="s">
        <v>1951</v>
      </c>
      <c r="B1016" t="s">
        <v>10</v>
      </c>
      <c r="C1016" t="s">
        <v>4089</v>
      </c>
      <c r="D1016" s="1">
        <v>45713</v>
      </c>
      <c r="E1016" s="1">
        <v>45715</v>
      </c>
      <c r="F1016">
        <v>0</v>
      </c>
      <c r="G1016" t="s">
        <v>5473</v>
      </c>
      <c r="H1016" t="s">
        <v>11</v>
      </c>
      <c r="I1016" s="11" t="str">
        <f t="shared" si="15"/>
        <v>27/02/2025</v>
      </c>
      <c r="J1016">
        <f>_xlfn.XLOOKUP(I1016,'Wk no''s'!D:D,'Wk no''s'!C:C,FALSE)</f>
        <v>9</v>
      </c>
    </row>
    <row r="1017" spans="1:10" x14ac:dyDescent="0.25">
      <c r="A1017" t="s">
        <v>1947</v>
      </c>
      <c r="B1017" t="s">
        <v>51</v>
      </c>
      <c r="C1017" t="s">
        <v>4089</v>
      </c>
      <c r="D1017" s="1">
        <v>45709</v>
      </c>
      <c r="E1017" s="1">
        <v>45714</v>
      </c>
      <c r="F1017">
        <v>0</v>
      </c>
      <c r="G1017" t="s">
        <v>5474</v>
      </c>
      <c r="H1017" t="s">
        <v>11</v>
      </c>
      <c r="I1017" s="11" t="str">
        <f t="shared" si="15"/>
        <v>26/02/2025</v>
      </c>
      <c r="J1017">
        <f>_xlfn.XLOOKUP(I1017,'Wk no''s'!D:D,'Wk no''s'!C:C,FALSE)</f>
        <v>9</v>
      </c>
    </row>
    <row r="1018" spans="1:10" x14ac:dyDescent="0.25">
      <c r="A1018" t="s">
        <v>1956</v>
      </c>
      <c r="B1018" t="s">
        <v>37</v>
      </c>
      <c r="C1018" t="s">
        <v>4458</v>
      </c>
      <c r="D1018" s="1">
        <v>45686</v>
      </c>
      <c r="E1018" s="1">
        <v>45719</v>
      </c>
      <c r="F1018">
        <v>0</v>
      </c>
      <c r="G1018" t="s">
        <v>5475</v>
      </c>
      <c r="H1018" t="s">
        <v>8</v>
      </c>
      <c r="I1018" s="11" t="str">
        <f t="shared" si="15"/>
        <v>03/03/2025</v>
      </c>
      <c r="J1018">
        <f>_xlfn.XLOOKUP(I1018,'Wk no''s'!D:D,'Wk no''s'!C:C,FALSE)</f>
        <v>10</v>
      </c>
    </row>
    <row r="1019" spans="1:10" x14ac:dyDescent="0.25">
      <c r="A1019" t="s">
        <v>1957</v>
      </c>
      <c r="B1019" t="s">
        <v>5476</v>
      </c>
      <c r="C1019" t="s">
        <v>3933</v>
      </c>
      <c r="D1019" s="1">
        <v>45716</v>
      </c>
      <c r="E1019" s="1">
        <v>45719</v>
      </c>
      <c r="F1019">
        <v>0</v>
      </c>
      <c r="G1019" t="s">
        <v>5477</v>
      </c>
      <c r="H1019" t="s">
        <v>8</v>
      </c>
      <c r="I1019" s="11" t="str">
        <f t="shared" si="15"/>
        <v>03/03/2025</v>
      </c>
      <c r="J1019">
        <f>_xlfn.XLOOKUP(I1019,'Wk no''s'!D:D,'Wk no''s'!C:C,FALSE)</f>
        <v>10</v>
      </c>
    </row>
    <row r="1020" spans="1:10" x14ac:dyDescent="0.25">
      <c r="A1020" t="s">
        <v>1958</v>
      </c>
      <c r="B1020" t="s">
        <v>193</v>
      </c>
      <c r="C1020" t="s">
        <v>3933</v>
      </c>
      <c r="D1020" s="1">
        <v>45722</v>
      </c>
      <c r="E1020" s="1">
        <v>45721</v>
      </c>
      <c r="F1020">
        <v>1</v>
      </c>
      <c r="G1020" t="s">
        <v>5478</v>
      </c>
      <c r="H1020" t="s">
        <v>8</v>
      </c>
      <c r="I1020" s="11" t="str">
        <f t="shared" si="15"/>
        <v>05/03/2025</v>
      </c>
      <c r="J1020">
        <f>_xlfn.XLOOKUP(I1020,'Wk no''s'!D:D,'Wk no''s'!C:C,FALSE)</f>
        <v>10</v>
      </c>
    </row>
    <row r="1021" spans="1:10" x14ac:dyDescent="0.25">
      <c r="A1021" t="s">
        <v>1959</v>
      </c>
      <c r="B1021" t="s">
        <v>5479</v>
      </c>
      <c r="C1021" t="s">
        <v>3933</v>
      </c>
      <c r="D1021" s="1">
        <v>45723</v>
      </c>
      <c r="E1021" s="1">
        <v>45723</v>
      </c>
      <c r="F1021">
        <v>1</v>
      </c>
      <c r="G1021" t="s">
        <v>5480</v>
      </c>
      <c r="H1021" t="s">
        <v>8</v>
      </c>
      <c r="I1021" s="11" t="str">
        <f t="shared" si="15"/>
        <v>07/03/2025</v>
      </c>
      <c r="J1021">
        <f>_xlfn.XLOOKUP(I1021,'Wk no''s'!D:D,'Wk no''s'!C:C,FALSE)</f>
        <v>10</v>
      </c>
    </row>
    <row r="1022" spans="1:10" x14ac:dyDescent="0.25">
      <c r="A1022" t="s">
        <v>1966</v>
      </c>
      <c r="B1022" t="s">
        <v>8119</v>
      </c>
      <c r="C1022" t="s">
        <v>4101</v>
      </c>
      <c r="D1022" s="1">
        <v>45723</v>
      </c>
      <c r="E1022" s="1">
        <v>45722</v>
      </c>
      <c r="F1022">
        <v>1</v>
      </c>
      <c r="G1022" t="s">
        <v>5483</v>
      </c>
      <c r="H1022" t="s">
        <v>192</v>
      </c>
      <c r="I1022" s="11" t="str">
        <f t="shared" si="15"/>
        <v>06/03/2025</v>
      </c>
      <c r="J1022">
        <f>_xlfn.XLOOKUP(I1022,'Wk no''s'!D:D,'Wk no''s'!C:C,FALSE)</f>
        <v>10</v>
      </c>
    </row>
    <row r="1023" spans="1:10" x14ac:dyDescent="0.25">
      <c r="A1023" t="s">
        <v>1962</v>
      </c>
      <c r="B1023" t="s">
        <v>5481</v>
      </c>
      <c r="C1023" t="s">
        <v>4101</v>
      </c>
      <c r="D1023" s="1">
        <v>45719</v>
      </c>
      <c r="E1023" s="1">
        <v>45720</v>
      </c>
      <c r="F1023">
        <v>0</v>
      </c>
      <c r="G1023" t="s">
        <v>5482</v>
      </c>
      <c r="H1023" t="s">
        <v>192</v>
      </c>
      <c r="I1023" s="11" t="str">
        <f t="shared" si="15"/>
        <v>04/03/2025</v>
      </c>
      <c r="J1023">
        <f>_xlfn.XLOOKUP(I1023,'Wk no''s'!D:D,'Wk no''s'!C:C,FALSE)</f>
        <v>10</v>
      </c>
    </row>
    <row r="1024" spans="1:10" x14ac:dyDescent="0.25">
      <c r="A1024" t="s">
        <v>1970</v>
      </c>
      <c r="B1024" t="s">
        <v>5484</v>
      </c>
      <c r="C1024" t="s">
        <v>4101</v>
      </c>
      <c r="D1024" s="1">
        <v>45728</v>
      </c>
      <c r="E1024" s="1">
        <v>45723</v>
      </c>
      <c r="F1024">
        <v>1</v>
      </c>
      <c r="G1024" t="s">
        <v>5486</v>
      </c>
      <c r="H1024" t="s">
        <v>192</v>
      </c>
      <c r="I1024" s="11" t="str">
        <f t="shared" si="15"/>
        <v>07/03/2025</v>
      </c>
      <c r="J1024">
        <f>_xlfn.XLOOKUP(I1024,'Wk no''s'!D:D,'Wk no''s'!C:C,FALSE)</f>
        <v>10</v>
      </c>
    </row>
    <row r="1025" spans="1:10" x14ac:dyDescent="0.25">
      <c r="A1025" t="s">
        <v>1967</v>
      </c>
      <c r="B1025" t="s">
        <v>5484</v>
      </c>
      <c r="C1025" t="s">
        <v>205</v>
      </c>
      <c r="D1025" s="1">
        <v>45726</v>
      </c>
      <c r="E1025" s="1">
        <v>45722</v>
      </c>
      <c r="F1025">
        <v>1</v>
      </c>
      <c r="G1025" t="s">
        <v>5485</v>
      </c>
      <c r="H1025" t="s">
        <v>192</v>
      </c>
      <c r="I1025" s="11" t="str">
        <f t="shared" si="15"/>
        <v>06/03/2025</v>
      </c>
      <c r="J1025">
        <f>_xlfn.XLOOKUP(I1025,'Wk no''s'!D:D,'Wk no''s'!C:C,FALSE)</f>
        <v>10</v>
      </c>
    </row>
    <row r="1026" spans="1:10" x14ac:dyDescent="0.25">
      <c r="A1026" t="s">
        <v>1976</v>
      </c>
      <c r="B1026" t="s">
        <v>5487</v>
      </c>
      <c r="C1026" t="s">
        <v>4458</v>
      </c>
      <c r="D1026" s="1">
        <v>45722</v>
      </c>
      <c r="E1026" s="1">
        <v>45720</v>
      </c>
      <c r="F1026">
        <v>1</v>
      </c>
      <c r="G1026" t="s">
        <v>5482</v>
      </c>
      <c r="H1026" t="s">
        <v>184</v>
      </c>
      <c r="I1026" s="11" t="str">
        <f t="shared" ref="I1026:I1089" si="16">LEFT(G1026,10)</f>
        <v>04/03/2025</v>
      </c>
      <c r="J1026">
        <f>_xlfn.XLOOKUP(I1026,'Wk no''s'!D:D,'Wk no''s'!C:C,FALSE)</f>
        <v>10</v>
      </c>
    </row>
    <row r="1027" spans="1:10" x14ac:dyDescent="0.25">
      <c r="A1027" t="s">
        <v>1972</v>
      </c>
      <c r="B1027" t="s">
        <v>5488</v>
      </c>
      <c r="C1027" t="s">
        <v>3944</v>
      </c>
      <c r="D1027" s="1">
        <v>45720</v>
      </c>
      <c r="E1027" s="1">
        <v>45721</v>
      </c>
      <c r="F1027">
        <v>0</v>
      </c>
      <c r="G1027" t="s">
        <v>5489</v>
      </c>
      <c r="H1027" t="s">
        <v>184</v>
      </c>
      <c r="I1027" s="11" t="str">
        <f t="shared" si="16"/>
        <v>05/03/2025</v>
      </c>
      <c r="J1027">
        <f>_xlfn.XLOOKUP(I1027,'Wk no''s'!D:D,'Wk no''s'!C:C,FALSE)</f>
        <v>10</v>
      </c>
    </row>
    <row r="1028" spans="1:10" x14ac:dyDescent="0.25">
      <c r="A1028" t="s">
        <v>1978</v>
      </c>
      <c r="B1028" t="s">
        <v>5112</v>
      </c>
      <c r="C1028" t="s">
        <v>3933</v>
      </c>
      <c r="D1028" s="1">
        <v>45723</v>
      </c>
      <c r="E1028" s="1">
        <v>45721</v>
      </c>
      <c r="F1028">
        <v>1</v>
      </c>
      <c r="G1028" t="s">
        <v>5490</v>
      </c>
      <c r="H1028" t="s">
        <v>184</v>
      </c>
      <c r="I1028" s="11" t="str">
        <f t="shared" si="16"/>
        <v>05/03/2025</v>
      </c>
      <c r="J1028">
        <f>_xlfn.XLOOKUP(I1028,'Wk no''s'!D:D,'Wk no''s'!C:C,FALSE)</f>
        <v>10</v>
      </c>
    </row>
    <row r="1029" spans="1:10" x14ac:dyDescent="0.25">
      <c r="A1029" t="s">
        <v>1973</v>
      </c>
      <c r="B1029" t="s">
        <v>5298</v>
      </c>
      <c r="C1029" t="s">
        <v>4458</v>
      </c>
      <c r="D1029" s="1">
        <v>45721</v>
      </c>
      <c r="E1029" s="1">
        <v>45720</v>
      </c>
      <c r="F1029">
        <v>1</v>
      </c>
      <c r="G1029" t="s">
        <v>5491</v>
      </c>
      <c r="H1029" t="s">
        <v>184</v>
      </c>
      <c r="I1029" s="11" t="str">
        <f t="shared" si="16"/>
        <v>04/03/2025</v>
      </c>
      <c r="J1029">
        <f>_xlfn.XLOOKUP(I1029,'Wk no''s'!D:D,'Wk no''s'!C:C,FALSE)</f>
        <v>10</v>
      </c>
    </row>
    <row r="1030" spans="1:10" x14ac:dyDescent="0.25">
      <c r="A1030" t="s">
        <v>1977</v>
      </c>
      <c r="B1030" t="s">
        <v>5492</v>
      </c>
      <c r="C1030" t="s">
        <v>3933</v>
      </c>
      <c r="D1030" s="1">
        <v>45722</v>
      </c>
      <c r="E1030" s="1">
        <v>45720</v>
      </c>
      <c r="F1030">
        <v>1</v>
      </c>
      <c r="G1030" t="s">
        <v>5493</v>
      </c>
      <c r="H1030" t="s">
        <v>184</v>
      </c>
      <c r="I1030" s="11" t="str">
        <f t="shared" si="16"/>
        <v>04/03/2025</v>
      </c>
      <c r="J1030">
        <f>_xlfn.XLOOKUP(I1030,'Wk no''s'!D:D,'Wk no''s'!C:C,FALSE)</f>
        <v>10</v>
      </c>
    </row>
    <row r="1031" spans="1:10" x14ac:dyDescent="0.25">
      <c r="A1031" t="s">
        <v>1971</v>
      </c>
      <c r="B1031" t="s">
        <v>4921</v>
      </c>
      <c r="C1031" t="s">
        <v>4458</v>
      </c>
      <c r="D1031" s="1">
        <v>45709</v>
      </c>
      <c r="E1031" s="1">
        <v>45721</v>
      </c>
      <c r="F1031">
        <v>0</v>
      </c>
      <c r="G1031" t="s">
        <v>5494</v>
      </c>
      <c r="H1031" t="s">
        <v>184</v>
      </c>
      <c r="I1031" s="11" t="str">
        <f t="shared" si="16"/>
        <v>05/03/2025</v>
      </c>
      <c r="J1031">
        <f>_xlfn.XLOOKUP(I1031,'Wk no''s'!D:D,'Wk no''s'!C:C,FALSE)</f>
        <v>10</v>
      </c>
    </row>
    <row r="1032" spans="1:10" x14ac:dyDescent="0.25">
      <c r="A1032" t="s">
        <v>1974</v>
      </c>
      <c r="B1032" t="s">
        <v>5495</v>
      </c>
      <c r="C1032" t="s">
        <v>3933</v>
      </c>
      <c r="D1032" s="1">
        <v>45719</v>
      </c>
      <c r="E1032" s="1">
        <v>45720</v>
      </c>
      <c r="F1032">
        <v>0</v>
      </c>
      <c r="G1032" t="s">
        <v>5496</v>
      </c>
      <c r="H1032" t="s">
        <v>184</v>
      </c>
      <c r="I1032" s="11" t="str">
        <f t="shared" si="16"/>
        <v>04/03/2025</v>
      </c>
      <c r="J1032">
        <f>_xlfn.XLOOKUP(I1032,'Wk no''s'!D:D,'Wk no''s'!C:C,FALSE)</f>
        <v>10</v>
      </c>
    </row>
    <row r="1033" spans="1:10" x14ac:dyDescent="0.25">
      <c r="A1033" t="s">
        <v>1990</v>
      </c>
      <c r="B1033" t="s">
        <v>5497</v>
      </c>
      <c r="C1033" t="s">
        <v>3933</v>
      </c>
      <c r="D1033" s="1">
        <v>45723</v>
      </c>
      <c r="E1033" s="1">
        <v>45722</v>
      </c>
      <c r="F1033">
        <v>1</v>
      </c>
      <c r="G1033" t="s">
        <v>5498</v>
      </c>
      <c r="H1033" t="s">
        <v>15</v>
      </c>
      <c r="I1033" s="11" t="str">
        <f t="shared" si="16"/>
        <v>06/03/2025</v>
      </c>
      <c r="J1033">
        <f>_xlfn.XLOOKUP(I1033,'Wk no''s'!D:D,'Wk no''s'!C:C,FALSE)</f>
        <v>10</v>
      </c>
    </row>
    <row r="1034" spans="1:10" x14ac:dyDescent="0.25">
      <c r="A1034" t="s">
        <v>1984</v>
      </c>
      <c r="B1034" t="s">
        <v>5499</v>
      </c>
      <c r="C1034" t="s">
        <v>3933</v>
      </c>
      <c r="D1034" s="1">
        <v>45716</v>
      </c>
      <c r="E1034" s="1">
        <v>45720</v>
      </c>
      <c r="F1034">
        <v>0</v>
      </c>
      <c r="G1034" t="s">
        <v>5500</v>
      </c>
      <c r="H1034" t="s">
        <v>15</v>
      </c>
      <c r="I1034" s="11" t="str">
        <f t="shared" si="16"/>
        <v>04/03/2025</v>
      </c>
      <c r="J1034">
        <f>_xlfn.XLOOKUP(I1034,'Wk no''s'!D:D,'Wk no''s'!C:C,FALSE)</f>
        <v>10</v>
      </c>
    </row>
    <row r="1035" spans="1:10" x14ac:dyDescent="0.25">
      <c r="A1035" t="s">
        <v>1983</v>
      </c>
      <c r="B1035" t="s">
        <v>5501</v>
      </c>
      <c r="C1035" t="s">
        <v>3933</v>
      </c>
      <c r="D1035" s="1">
        <v>45720</v>
      </c>
      <c r="E1035" s="1">
        <v>45722</v>
      </c>
      <c r="F1035">
        <v>0</v>
      </c>
      <c r="G1035" t="s">
        <v>5502</v>
      </c>
      <c r="H1035" t="s">
        <v>15</v>
      </c>
      <c r="I1035" s="11" t="str">
        <f t="shared" si="16"/>
        <v>06/03/2025</v>
      </c>
      <c r="J1035">
        <f>_xlfn.XLOOKUP(I1035,'Wk no''s'!D:D,'Wk no''s'!C:C,FALSE)</f>
        <v>10</v>
      </c>
    </row>
    <row r="1036" spans="1:10" x14ac:dyDescent="0.25">
      <c r="A1036" t="s">
        <v>1981</v>
      </c>
      <c r="B1036" t="s">
        <v>5503</v>
      </c>
      <c r="C1036" t="s">
        <v>3933</v>
      </c>
      <c r="D1036" s="1">
        <v>45713</v>
      </c>
      <c r="E1036" s="1">
        <v>45720</v>
      </c>
      <c r="F1036">
        <v>0</v>
      </c>
      <c r="G1036" t="s">
        <v>5504</v>
      </c>
      <c r="H1036" t="s">
        <v>15</v>
      </c>
      <c r="I1036" s="11" t="str">
        <f t="shared" si="16"/>
        <v>04/03/2025</v>
      </c>
      <c r="J1036">
        <f>_xlfn.XLOOKUP(I1036,'Wk no''s'!D:D,'Wk no''s'!C:C,FALSE)</f>
        <v>10</v>
      </c>
    </row>
    <row r="1037" spans="1:10" x14ac:dyDescent="0.25">
      <c r="A1037" t="s">
        <v>1985</v>
      </c>
      <c r="B1037" t="s">
        <v>107</v>
      </c>
      <c r="C1037" t="s">
        <v>3933</v>
      </c>
      <c r="D1037" s="1">
        <v>45719</v>
      </c>
      <c r="E1037" s="1">
        <v>45720</v>
      </c>
      <c r="F1037">
        <v>0</v>
      </c>
      <c r="G1037" t="s">
        <v>5505</v>
      </c>
      <c r="H1037" t="s">
        <v>15</v>
      </c>
      <c r="I1037" s="11" t="str">
        <f t="shared" si="16"/>
        <v>04/03/2025</v>
      </c>
      <c r="J1037">
        <f>_xlfn.XLOOKUP(I1037,'Wk no''s'!D:D,'Wk no''s'!C:C,FALSE)</f>
        <v>10</v>
      </c>
    </row>
    <row r="1038" spans="1:10" x14ac:dyDescent="0.25">
      <c r="A1038" t="s">
        <v>1989</v>
      </c>
      <c r="B1038" t="s">
        <v>5506</v>
      </c>
      <c r="C1038" t="s">
        <v>3954</v>
      </c>
      <c r="D1038" s="1">
        <v>45722</v>
      </c>
      <c r="E1038" s="1">
        <v>45722</v>
      </c>
      <c r="F1038">
        <v>1</v>
      </c>
      <c r="G1038" t="s">
        <v>5507</v>
      </c>
      <c r="H1038" t="s">
        <v>15</v>
      </c>
      <c r="I1038" s="11" t="str">
        <f t="shared" si="16"/>
        <v>06/03/2025</v>
      </c>
      <c r="J1038">
        <f>_xlfn.XLOOKUP(I1038,'Wk no''s'!D:D,'Wk no''s'!C:C,FALSE)</f>
        <v>10</v>
      </c>
    </row>
    <row r="1039" spans="1:10" x14ac:dyDescent="0.25">
      <c r="A1039" t="s">
        <v>1982</v>
      </c>
      <c r="B1039" t="s">
        <v>17</v>
      </c>
      <c r="C1039" t="s">
        <v>3944</v>
      </c>
      <c r="D1039" s="1">
        <v>45715</v>
      </c>
      <c r="E1039" s="1">
        <v>45719</v>
      </c>
      <c r="F1039">
        <v>0</v>
      </c>
      <c r="G1039" t="s">
        <v>5508</v>
      </c>
      <c r="H1039" t="s">
        <v>15</v>
      </c>
      <c r="I1039" s="11" t="str">
        <f t="shared" si="16"/>
        <v>03/03/2025</v>
      </c>
      <c r="J1039">
        <f>_xlfn.XLOOKUP(I1039,'Wk no''s'!D:D,'Wk no''s'!C:C,FALSE)</f>
        <v>10</v>
      </c>
    </row>
    <row r="1040" spans="1:10" x14ac:dyDescent="0.25">
      <c r="A1040" t="s">
        <v>1992</v>
      </c>
      <c r="B1040" t="s">
        <v>17</v>
      </c>
      <c r="C1040" t="s">
        <v>3944</v>
      </c>
      <c r="D1040" s="1">
        <v>45723</v>
      </c>
      <c r="E1040" s="1">
        <v>45721</v>
      </c>
      <c r="F1040">
        <v>1</v>
      </c>
      <c r="G1040" t="s">
        <v>5509</v>
      </c>
      <c r="H1040" t="s">
        <v>15</v>
      </c>
      <c r="I1040" s="11" t="str">
        <f t="shared" si="16"/>
        <v>05/03/2025</v>
      </c>
      <c r="J1040">
        <f>_xlfn.XLOOKUP(I1040,'Wk no''s'!D:D,'Wk no''s'!C:C,FALSE)</f>
        <v>10</v>
      </c>
    </row>
    <row r="1041" spans="1:10" x14ac:dyDescent="0.25">
      <c r="A1041" t="s">
        <v>1986</v>
      </c>
      <c r="B1041" t="s">
        <v>5127</v>
      </c>
      <c r="C1041" t="s">
        <v>3954</v>
      </c>
      <c r="D1041" s="1">
        <v>45720</v>
      </c>
      <c r="E1041" s="1">
        <v>45722</v>
      </c>
      <c r="F1041">
        <v>0</v>
      </c>
      <c r="G1041" t="s">
        <v>5510</v>
      </c>
      <c r="H1041" t="s">
        <v>15</v>
      </c>
      <c r="I1041" s="11" t="str">
        <f t="shared" si="16"/>
        <v>06/03/2025</v>
      </c>
      <c r="J1041">
        <f>_xlfn.XLOOKUP(I1041,'Wk no''s'!D:D,'Wk no''s'!C:C,FALSE)</f>
        <v>10</v>
      </c>
    </row>
    <row r="1042" spans="1:10" x14ac:dyDescent="0.25">
      <c r="A1042" t="s">
        <v>1991</v>
      </c>
      <c r="B1042" t="s">
        <v>5511</v>
      </c>
      <c r="C1042" t="s">
        <v>4089</v>
      </c>
      <c r="D1042" s="1">
        <v>45723</v>
      </c>
      <c r="E1042" s="1">
        <v>45722</v>
      </c>
      <c r="F1042">
        <v>1</v>
      </c>
      <c r="G1042" t="s">
        <v>5512</v>
      </c>
      <c r="H1042" t="s">
        <v>15</v>
      </c>
      <c r="I1042" s="11" t="str">
        <f t="shared" si="16"/>
        <v>06/03/2025</v>
      </c>
      <c r="J1042">
        <f>_xlfn.XLOOKUP(I1042,'Wk no''s'!D:D,'Wk no''s'!C:C,FALSE)</f>
        <v>10</v>
      </c>
    </row>
    <row r="1043" spans="1:10" x14ac:dyDescent="0.25">
      <c r="A1043" t="s">
        <v>1987</v>
      </c>
      <c r="B1043" t="s">
        <v>139</v>
      </c>
      <c r="C1043" t="s">
        <v>3954</v>
      </c>
      <c r="D1043" s="1">
        <v>45722</v>
      </c>
      <c r="E1043" s="1">
        <v>45719</v>
      </c>
      <c r="F1043">
        <v>1</v>
      </c>
      <c r="G1043" t="s">
        <v>5513</v>
      </c>
      <c r="H1043" t="s">
        <v>15</v>
      </c>
      <c r="I1043" s="11" t="str">
        <f t="shared" si="16"/>
        <v>03/03/2025</v>
      </c>
      <c r="J1043">
        <f>_xlfn.XLOOKUP(I1043,'Wk no''s'!D:D,'Wk no''s'!C:C,FALSE)</f>
        <v>10</v>
      </c>
    </row>
    <row r="1044" spans="1:10" x14ac:dyDescent="0.25">
      <c r="A1044" t="s">
        <v>1980</v>
      </c>
      <c r="B1044" t="s">
        <v>5514</v>
      </c>
      <c r="C1044" t="s">
        <v>3933</v>
      </c>
      <c r="D1044" s="1">
        <v>45708</v>
      </c>
      <c r="E1044" s="1">
        <v>45719</v>
      </c>
      <c r="F1044">
        <v>0</v>
      </c>
      <c r="G1044" t="s">
        <v>5515</v>
      </c>
      <c r="H1044" t="s">
        <v>15</v>
      </c>
      <c r="I1044" s="11" t="str">
        <f t="shared" si="16"/>
        <v>03/03/2025</v>
      </c>
      <c r="J1044">
        <f>_xlfn.XLOOKUP(I1044,'Wk no''s'!D:D,'Wk no''s'!C:C,FALSE)</f>
        <v>10</v>
      </c>
    </row>
    <row r="1045" spans="1:10" x14ac:dyDescent="0.25">
      <c r="A1045" t="s">
        <v>2140</v>
      </c>
      <c r="B1045" t="s">
        <v>26</v>
      </c>
      <c r="C1045" t="s">
        <v>3954</v>
      </c>
      <c r="D1045" s="1">
        <v>45726</v>
      </c>
      <c r="E1045" s="1">
        <v>45723</v>
      </c>
      <c r="F1045">
        <v>1</v>
      </c>
      <c r="G1045" t="s">
        <v>5516</v>
      </c>
      <c r="H1045" t="s">
        <v>2</v>
      </c>
      <c r="I1045" s="11" t="str">
        <f t="shared" si="16"/>
        <v>07/03/2025</v>
      </c>
      <c r="J1045">
        <f>_xlfn.XLOOKUP(I1045,'Wk no''s'!D:D,'Wk no''s'!C:C,FALSE)</f>
        <v>10</v>
      </c>
    </row>
    <row r="1046" spans="1:10" x14ac:dyDescent="0.25">
      <c r="A1046" t="s">
        <v>2011</v>
      </c>
      <c r="B1046" t="s">
        <v>4935</v>
      </c>
      <c r="C1046" t="s">
        <v>3957</v>
      </c>
      <c r="D1046" s="1">
        <v>45720</v>
      </c>
      <c r="E1046" s="1">
        <v>45719</v>
      </c>
      <c r="F1046">
        <v>1</v>
      </c>
      <c r="G1046" t="s">
        <v>5517</v>
      </c>
      <c r="H1046" t="s">
        <v>2</v>
      </c>
      <c r="I1046" s="11" t="str">
        <f t="shared" si="16"/>
        <v>03/03/2025</v>
      </c>
      <c r="J1046">
        <f>_xlfn.XLOOKUP(I1046,'Wk no''s'!D:D,'Wk no''s'!C:C,FALSE)</f>
        <v>10</v>
      </c>
    </row>
    <row r="1047" spans="1:10" x14ac:dyDescent="0.25">
      <c r="A1047" t="s">
        <v>2128</v>
      </c>
      <c r="B1047" t="s">
        <v>146</v>
      </c>
      <c r="C1047" t="s">
        <v>3954</v>
      </c>
      <c r="D1047" s="1">
        <v>45723</v>
      </c>
      <c r="E1047" s="1">
        <v>45722</v>
      </c>
      <c r="F1047">
        <v>1</v>
      </c>
      <c r="G1047" t="s">
        <v>5518</v>
      </c>
      <c r="H1047" t="s">
        <v>2</v>
      </c>
      <c r="I1047" s="11" t="str">
        <f t="shared" si="16"/>
        <v>06/03/2025</v>
      </c>
      <c r="J1047">
        <f>_xlfn.XLOOKUP(I1047,'Wk no''s'!D:D,'Wk no''s'!C:C,FALSE)</f>
        <v>10</v>
      </c>
    </row>
    <row r="1048" spans="1:10" x14ac:dyDescent="0.25">
      <c r="A1048" t="s">
        <v>2033</v>
      </c>
      <c r="B1048" t="s">
        <v>5519</v>
      </c>
      <c r="C1048" t="s">
        <v>4008</v>
      </c>
      <c r="D1048" s="1">
        <v>45721</v>
      </c>
      <c r="E1048" s="1">
        <v>45720</v>
      </c>
      <c r="F1048">
        <v>1</v>
      </c>
      <c r="G1048" t="s">
        <v>5520</v>
      </c>
      <c r="H1048" t="s">
        <v>2</v>
      </c>
      <c r="I1048" s="11" t="str">
        <f t="shared" si="16"/>
        <v>04/03/2025</v>
      </c>
      <c r="J1048">
        <f>_xlfn.XLOOKUP(I1048,'Wk no''s'!D:D,'Wk no''s'!C:C,FALSE)</f>
        <v>10</v>
      </c>
    </row>
    <row r="1049" spans="1:10" x14ac:dyDescent="0.25">
      <c r="A1049" t="s">
        <v>2106</v>
      </c>
      <c r="B1049" t="s">
        <v>5521</v>
      </c>
      <c r="C1049" t="s">
        <v>3957</v>
      </c>
      <c r="D1049" s="1">
        <v>45722</v>
      </c>
      <c r="E1049" s="1">
        <v>45722</v>
      </c>
      <c r="F1049">
        <v>1</v>
      </c>
      <c r="G1049" t="s">
        <v>5522</v>
      </c>
      <c r="H1049" t="s">
        <v>2</v>
      </c>
      <c r="I1049" s="11" t="str">
        <f t="shared" si="16"/>
        <v>06/03/2025</v>
      </c>
      <c r="J1049">
        <f>_xlfn.XLOOKUP(I1049,'Wk no''s'!D:D,'Wk no''s'!C:C,FALSE)</f>
        <v>10</v>
      </c>
    </row>
    <row r="1050" spans="1:10" x14ac:dyDescent="0.25">
      <c r="A1050" t="s">
        <v>2014</v>
      </c>
      <c r="B1050" t="s">
        <v>4517</v>
      </c>
      <c r="C1050" t="s">
        <v>4008</v>
      </c>
      <c r="D1050" s="1">
        <v>45720</v>
      </c>
      <c r="E1050" s="1">
        <v>45719</v>
      </c>
      <c r="F1050">
        <v>1</v>
      </c>
      <c r="G1050" t="s">
        <v>5523</v>
      </c>
      <c r="H1050" t="s">
        <v>2</v>
      </c>
      <c r="I1050" s="11" t="str">
        <f t="shared" si="16"/>
        <v>03/03/2025</v>
      </c>
      <c r="J1050">
        <f>_xlfn.XLOOKUP(I1050,'Wk no''s'!D:D,'Wk no''s'!C:C,FALSE)</f>
        <v>10</v>
      </c>
    </row>
    <row r="1051" spans="1:10" x14ac:dyDescent="0.25">
      <c r="A1051" t="s">
        <v>2051</v>
      </c>
      <c r="B1051" t="s">
        <v>4517</v>
      </c>
      <c r="C1051" t="s">
        <v>4008</v>
      </c>
      <c r="D1051" s="1">
        <v>45721</v>
      </c>
      <c r="E1051" s="1">
        <v>45720</v>
      </c>
      <c r="F1051">
        <v>1</v>
      </c>
      <c r="G1051" t="s">
        <v>5524</v>
      </c>
      <c r="H1051" t="s">
        <v>2</v>
      </c>
      <c r="I1051" s="11" t="str">
        <f t="shared" si="16"/>
        <v>04/03/2025</v>
      </c>
      <c r="J1051">
        <f>_xlfn.XLOOKUP(I1051,'Wk no''s'!D:D,'Wk no''s'!C:C,FALSE)</f>
        <v>10</v>
      </c>
    </row>
    <row r="1052" spans="1:10" x14ac:dyDescent="0.25">
      <c r="A1052" t="s">
        <v>2009</v>
      </c>
      <c r="B1052" t="s">
        <v>5324</v>
      </c>
      <c r="C1052" t="s">
        <v>3957</v>
      </c>
      <c r="D1052" s="1">
        <v>45721</v>
      </c>
      <c r="E1052" s="1">
        <v>45722</v>
      </c>
      <c r="F1052">
        <v>0</v>
      </c>
      <c r="G1052" t="s">
        <v>5525</v>
      </c>
      <c r="H1052" t="s">
        <v>2</v>
      </c>
      <c r="I1052" s="11" t="str">
        <f t="shared" si="16"/>
        <v>06/03/2025</v>
      </c>
      <c r="J1052">
        <f>_xlfn.XLOOKUP(I1052,'Wk no''s'!D:D,'Wk no''s'!C:C,FALSE)</f>
        <v>10</v>
      </c>
    </row>
    <row r="1053" spans="1:10" x14ac:dyDescent="0.25">
      <c r="A1053" t="s">
        <v>2038</v>
      </c>
      <c r="B1053" t="s">
        <v>5526</v>
      </c>
      <c r="C1053" t="s">
        <v>3954</v>
      </c>
      <c r="D1053" s="1">
        <v>45720</v>
      </c>
      <c r="E1053" s="1">
        <v>45719</v>
      </c>
      <c r="F1053">
        <v>1</v>
      </c>
      <c r="G1053" t="s">
        <v>5527</v>
      </c>
      <c r="H1053" t="s">
        <v>2</v>
      </c>
      <c r="I1053" s="11" t="str">
        <f t="shared" si="16"/>
        <v>03/03/2025</v>
      </c>
      <c r="J1053">
        <f>_xlfn.XLOOKUP(I1053,'Wk no''s'!D:D,'Wk no''s'!C:C,FALSE)</f>
        <v>10</v>
      </c>
    </row>
    <row r="1054" spans="1:10" x14ac:dyDescent="0.25">
      <c r="A1054" t="s">
        <v>2058</v>
      </c>
      <c r="B1054" t="s">
        <v>5528</v>
      </c>
      <c r="C1054" t="s">
        <v>3957</v>
      </c>
      <c r="D1054" s="1">
        <v>45721</v>
      </c>
      <c r="E1054" s="1">
        <v>45720</v>
      </c>
      <c r="F1054">
        <v>1</v>
      </c>
      <c r="G1054" t="s">
        <v>5529</v>
      </c>
      <c r="H1054" t="s">
        <v>2</v>
      </c>
      <c r="I1054" s="11" t="str">
        <f t="shared" si="16"/>
        <v>04/03/2025</v>
      </c>
      <c r="J1054">
        <f>_xlfn.XLOOKUP(I1054,'Wk no''s'!D:D,'Wk no''s'!C:C,FALSE)</f>
        <v>10</v>
      </c>
    </row>
    <row r="1055" spans="1:10" x14ac:dyDescent="0.25">
      <c r="A1055" t="s">
        <v>2017</v>
      </c>
      <c r="B1055" t="s">
        <v>82</v>
      </c>
      <c r="C1055" t="s">
        <v>4008</v>
      </c>
      <c r="D1055" s="1">
        <v>45720</v>
      </c>
      <c r="E1055" s="1">
        <v>45720</v>
      </c>
      <c r="F1055">
        <v>1</v>
      </c>
      <c r="G1055" t="s">
        <v>5530</v>
      </c>
      <c r="H1055" t="s">
        <v>2</v>
      </c>
      <c r="I1055" s="11" t="str">
        <f t="shared" si="16"/>
        <v>04/03/2025</v>
      </c>
      <c r="J1055">
        <f>_xlfn.XLOOKUP(I1055,'Wk no''s'!D:D,'Wk no''s'!C:C,FALSE)</f>
        <v>10</v>
      </c>
    </row>
    <row r="1056" spans="1:10" x14ac:dyDescent="0.25">
      <c r="A1056" t="s">
        <v>2142</v>
      </c>
      <c r="B1056" t="s">
        <v>5531</v>
      </c>
      <c r="C1056" t="s">
        <v>3954</v>
      </c>
      <c r="D1056" s="1">
        <v>45726</v>
      </c>
      <c r="E1056" s="1">
        <v>45723</v>
      </c>
      <c r="F1056">
        <v>1</v>
      </c>
      <c r="G1056" t="s">
        <v>5532</v>
      </c>
      <c r="H1056" t="s">
        <v>2</v>
      </c>
      <c r="I1056" s="11" t="str">
        <f t="shared" si="16"/>
        <v>07/03/2025</v>
      </c>
      <c r="J1056">
        <f>_xlfn.XLOOKUP(I1056,'Wk no''s'!D:D,'Wk no''s'!C:C,FALSE)</f>
        <v>10</v>
      </c>
    </row>
    <row r="1057" spans="1:10" x14ac:dyDescent="0.25">
      <c r="A1057" t="s">
        <v>2119</v>
      </c>
      <c r="B1057" t="s">
        <v>5533</v>
      </c>
      <c r="C1057" t="s">
        <v>4008</v>
      </c>
      <c r="D1057" s="1">
        <v>45726</v>
      </c>
      <c r="E1057" s="1">
        <v>45722</v>
      </c>
      <c r="F1057">
        <v>1</v>
      </c>
      <c r="G1057" t="s">
        <v>5534</v>
      </c>
      <c r="H1057" t="s">
        <v>2</v>
      </c>
      <c r="I1057" s="11" t="str">
        <f t="shared" si="16"/>
        <v>06/03/2025</v>
      </c>
      <c r="J1057">
        <f>_xlfn.XLOOKUP(I1057,'Wk no''s'!D:D,'Wk no''s'!C:C,FALSE)</f>
        <v>10</v>
      </c>
    </row>
    <row r="1058" spans="1:10" x14ac:dyDescent="0.25">
      <c r="A1058" t="s">
        <v>2048</v>
      </c>
      <c r="B1058" t="s">
        <v>157</v>
      </c>
      <c r="C1058" t="s">
        <v>3957</v>
      </c>
      <c r="D1058" s="1">
        <v>45722</v>
      </c>
      <c r="E1058" s="1">
        <v>45721</v>
      </c>
      <c r="F1058">
        <v>1</v>
      </c>
      <c r="G1058" t="s">
        <v>5535</v>
      </c>
      <c r="H1058" t="s">
        <v>2</v>
      </c>
      <c r="I1058" s="11" t="str">
        <f t="shared" si="16"/>
        <v>05/03/2025</v>
      </c>
      <c r="J1058">
        <f>_xlfn.XLOOKUP(I1058,'Wk no''s'!D:D,'Wk no''s'!C:C,FALSE)</f>
        <v>10</v>
      </c>
    </row>
    <row r="1059" spans="1:10" x14ac:dyDescent="0.25">
      <c r="A1059" t="s">
        <v>2007</v>
      </c>
      <c r="B1059" t="s">
        <v>5536</v>
      </c>
      <c r="C1059" t="s">
        <v>3957</v>
      </c>
      <c r="D1059" s="1">
        <v>45719</v>
      </c>
      <c r="E1059" s="1">
        <v>45719</v>
      </c>
      <c r="F1059">
        <v>1</v>
      </c>
      <c r="G1059" t="s">
        <v>5537</v>
      </c>
      <c r="H1059" t="s">
        <v>2</v>
      </c>
      <c r="I1059" s="11" t="str">
        <f t="shared" si="16"/>
        <v>03/03/2025</v>
      </c>
      <c r="J1059">
        <f>_xlfn.XLOOKUP(I1059,'Wk no''s'!D:D,'Wk no''s'!C:C,FALSE)</f>
        <v>10</v>
      </c>
    </row>
    <row r="1060" spans="1:10" x14ac:dyDescent="0.25">
      <c r="A1060" t="s">
        <v>2075</v>
      </c>
      <c r="B1060" t="s">
        <v>5538</v>
      </c>
      <c r="C1060" t="s">
        <v>3954</v>
      </c>
      <c r="D1060" s="1">
        <v>45722</v>
      </c>
      <c r="E1060" s="1">
        <v>45721</v>
      </c>
      <c r="F1060">
        <v>1</v>
      </c>
      <c r="G1060" t="s">
        <v>5539</v>
      </c>
      <c r="H1060" t="s">
        <v>2</v>
      </c>
      <c r="I1060" s="11" t="str">
        <f t="shared" si="16"/>
        <v>05/03/2025</v>
      </c>
      <c r="J1060">
        <f>_xlfn.XLOOKUP(I1060,'Wk no''s'!D:D,'Wk no''s'!C:C,FALSE)</f>
        <v>10</v>
      </c>
    </row>
    <row r="1061" spans="1:10" x14ac:dyDescent="0.25">
      <c r="A1061" t="s">
        <v>2054</v>
      </c>
      <c r="B1061" t="s">
        <v>197</v>
      </c>
      <c r="C1061" t="s">
        <v>3957</v>
      </c>
      <c r="D1061" s="1">
        <v>45722</v>
      </c>
      <c r="E1061" s="1">
        <v>45721</v>
      </c>
      <c r="F1061">
        <v>1</v>
      </c>
      <c r="G1061" t="s">
        <v>222</v>
      </c>
      <c r="H1061" t="s">
        <v>2</v>
      </c>
      <c r="I1061" s="11" t="str">
        <f t="shared" si="16"/>
        <v>05/03/2025</v>
      </c>
      <c r="J1061">
        <f>_xlfn.XLOOKUP(I1061,'Wk no''s'!D:D,'Wk no''s'!C:C,FALSE)</f>
        <v>10</v>
      </c>
    </row>
    <row r="1062" spans="1:10" x14ac:dyDescent="0.25">
      <c r="A1062" t="s">
        <v>2035</v>
      </c>
      <c r="B1062" t="s">
        <v>196</v>
      </c>
      <c r="C1062" t="s">
        <v>4008</v>
      </c>
      <c r="D1062" s="1">
        <v>45726</v>
      </c>
      <c r="E1062" s="1">
        <v>45722</v>
      </c>
      <c r="F1062">
        <v>1</v>
      </c>
      <c r="G1062" t="s">
        <v>5540</v>
      </c>
      <c r="H1062" t="s">
        <v>2</v>
      </c>
      <c r="I1062" s="11" t="str">
        <f t="shared" si="16"/>
        <v>06/03/2025</v>
      </c>
      <c r="J1062">
        <f>_xlfn.XLOOKUP(I1062,'Wk no''s'!D:D,'Wk no''s'!C:C,FALSE)</f>
        <v>10</v>
      </c>
    </row>
    <row r="1063" spans="1:10" x14ac:dyDescent="0.25">
      <c r="A1063" t="s">
        <v>2120</v>
      </c>
      <c r="B1063" t="s">
        <v>5541</v>
      </c>
      <c r="C1063" t="s">
        <v>3957</v>
      </c>
      <c r="D1063" s="1">
        <v>45723</v>
      </c>
      <c r="E1063" s="1">
        <v>45722</v>
      </c>
      <c r="F1063">
        <v>1</v>
      </c>
      <c r="G1063" t="s">
        <v>5542</v>
      </c>
      <c r="H1063" t="s">
        <v>2</v>
      </c>
      <c r="I1063" s="11" t="str">
        <f t="shared" si="16"/>
        <v>06/03/2025</v>
      </c>
      <c r="J1063">
        <f>_xlfn.XLOOKUP(I1063,'Wk no''s'!D:D,'Wk no''s'!C:C,FALSE)</f>
        <v>10</v>
      </c>
    </row>
    <row r="1064" spans="1:10" x14ac:dyDescent="0.25">
      <c r="A1064" t="s">
        <v>2043</v>
      </c>
      <c r="B1064" t="s">
        <v>5543</v>
      </c>
      <c r="C1064" t="s">
        <v>3954</v>
      </c>
      <c r="D1064" s="1">
        <v>45721</v>
      </c>
      <c r="E1064" s="1">
        <v>45720</v>
      </c>
      <c r="F1064">
        <v>1</v>
      </c>
      <c r="G1064" t="s">
        <v>5544</v>
      </c>
      <c r="H1064" t="s">
        <v>2</v>
      </c>
      <c r="I1064" s="11" t="str">
        <f t="shared" si="16"/>
        <v>04/03/2025</v>
      </c>
      <c r="J1064">
        <f>_xlfn.XLOOKUP(I1064,'Wk no''s'!D:D,'Wk no''s'!C:C,FALSE)</f>
        <v>10</v>
      </c>
    </row>
    <row r="1065" spans="1:10" x14ac:dyDescent="0.25">
      <c r="A1065" t="s">
        <v>1997</v>
      </c>
      <c r="B1065" t="s">
        <v>167</v>
      </c>
      <c r="C1065" t="s">
        <v>3954</v>
      </c>
      <c r="D1065" s="1">
        <v>45713</v>
      </c>
      <c r="E1065" s="1">
        <v>45720</v>
      </c>
      <c r="F1065">
        <v>0</v>
      </c>
      <c r="G1065" t="s">
        <v>5545</v>
      </c>
      <c r="H1065" t="s">
        <v>2</v>
      </c>
      <c r="I1065" s="11" t="str">
        <f t="shared" si="16"/>
        <v>04/03/2025</v>
      </c>
      <c r="J1065">
        <f>_xlfn.XLOOKUP(I1065,'Wk no''s'!D:D,'Wk no''s'!C:C,FALSE)</f>
        <v>10</v>
      </c>
    </row>
    <row r="1066" spans="1:10" x14ac:dyDescent="0.25">
      <c r="A1066" t="s">
        <v>2053</v>
      </c>
      <c r="B1066" t="s">
        <v>5546</v>
      </c>
      <c r="C1066" t="s">
        <v>3954</v>
      </c>
      <c r="D1066" s="1">
        <v>45721</v>
      </c>
      <c r="E1066" s="1">
        <v>45721</v>
      </c>
      <c r="F1066">
        <v>1</v>
      </c>
      <c r="G1066" t="s">
        <v>5547</v>
      </c>
      <c r="H1066" t="s">
        <v>2</v>
      </c>
      <c r="I1066" s="11" t="str">
        <f t="shared" si="16"/>
        <v>05/03/2025</v>
      </c>
      <c r="J1066">
        <f>_xlfn.XLOOKUP(I1066,'Wk no''s'!D:D,'Wk no''s'!C:C,FALSE)</f>
        <v>10</v>
      </c>
    </row>
    <row r="1067" spans="1:10" x14ac:dyDescent="0.25">
      <c r="A1067" t="s">
        <v>2041</v>
      </c>
      <c r="B1067" t="s">
        <v>5548</v>
      </c>
      <c r="C1067" t="s">
        <v>4008</v>
      </c>
      <c r="D1067" s="1">
        <v>45721</v>
      </c>
      <c r="E1067" s="1">
        <v>45721</v>
      </c>
      <c r="F1067">
        <v>1</v>
      </c>
      <c r="G1067" t="s">
        <v>5549</v>
      </c>
      <c r="H1067" t="s">
        <v>2</v>
      </c>
      <c r="I1067" s="11" t="str">
        <f t="shared" si="16"/>
        <v>05/03/2025</v>
      </c>
      <c r="J1067">
        <f>_xlfn.XLOOKUP(I1067,'Wk no''s'!D:D,'Wk no''s'!C:C,FALSE)</f>
        <v>10</v>
      </c>
    </row>
    <row r="1068" spans="1:10" x14ac:dyDescent="0.25">
      <c r="A1068" t="s">
        <v>2122</v>
      </c>
      <c r="B1068" t="s">
        <v>5550</v>
      </c>
      <c r="C1068" t="s">
        <v>3954</v>
      </c>
      <c r="D1068" s="1">
        <v>45723</v>
      </c>
      <c r="E1068" s="1">
        <v>45722</v>
      </c>
      <c r="F1068">
        <v>1</v>
      </c>
      <c r="G1068" t="s">
        <v>5551</v>
      </c>
      <c r="H1068" t="s">
        <v>2</v>
      </c>
      <c r="I1068" s="11" t="str">
        <f t="shared" si="16"/>
        <v>06/03/2025</v>
      </c>
      <c r="J1068">
        <f>_xlfn.XLOOKUP(I1068,'Wk no''s'!D:D,'Wk no''s'!C:C,FALSE)</f>
        <v>10</v>
      </c>
    </row>
    <row r="1069" spans="1:10" x14ac:dyDescent="0.25">
      <c r="A1069" t="s">
        <v>2115</v>
      </c>
      <c r="B1069" t="s">
        <v>83</v>
      </c>
      <c r="C1069" t="s">
        <v>3954</v>
      </c>
      <c r="D1069" s="1">
        <v>45726</v>
      </c>
      <c r="E1069" s="1">
        <v>45722</v>
      </c>
      <c r="F1069">
        <v>1</v>
      </c>
      <c r="G1069" t="s">
        <v>5552</v>
      </c>
      <c r="H1069" t="s">
        <v>2</v>
      </c>
      <c r="I1069" s="11" t="str">
        <f t="shared" si="16"/>
        <v>06/03/2025</v>
      </c>
      <c r="J1069">
        <f>_xlfn.XLOOKUP(I1069,'Wk no''s'!D:D,'Wk no''s'!C:C,FALSE)</f>
        <v>10</v>
      </c>
    </row>
    <row r="1070" spans="1:10" x14ac:dyDescent="0.25">
      <c r="A1070" t="s">
        <v>2079</v>
      </c>
      <c r="B1070" t="s">
        <v>4367</v>
      </c>
      <c r="C1070" t="s">
        <v>3954</v>
      </c>
      <c r="D1070" s="1">
        <v>45723</v>
      </c>
      <c r="E1070" s="1">
        <v>45721</v>
      </c>
      <c r="F1070">
        <v>1</v>
      </c>
      <c r="G1070" t="s">
        <v>5553</v>
      </c>
      <c r="H1070" t="s">
        <v>2</v>
      </c>
      <c r="I1070" s="11" t="str">
        <f t="shared" si="16"/>
        <v>05/03/2025</v>
      </c>
      <c r="J1070">
        <f>_xlfn.XLOOKUP(I1070,'Wk no''s'!D:D,'Wk no''s'!C:C,FALSE)</f>
        <v>10</v>
      </c>
    </row>
    <row r="1071" spans="1:10" x14ac:dyDescent="0.25">
      <c r="A1071" t="s">
        <v>2114</v>
      </c>
      <c r="B1071" t="s">
        <v>5554</v>
      </c>
      <c r="C1071" t="s">
        <v>4008</v>
      </c>
      <c r="D1071" s="1">
        <v>45722</v>
      </c>
      <c r="E1071" s="1">
        <v>45722</v>
      </c>
      <c r="F1071">
        <v>1</v>
      </c>
      <c r="G1071" t="s">
        <v>5555</v>
      </c>
      <c r="H1071" t="s">
        <v>2</v>
      </c>
      <c r="I1071" s="11" t="str">
        <f t="shared" si="16"/>
        <v>06/03/2025</v>
      </c>
      <c r="J1071">
        <f>_xlfn.XLOOKUP(I1071,'Wk no''s'!D:D,'Wk no''s'!C:C,FALSE)</f>
        <v>10</v>
      </c>
    </row>
    <row r="1072" spans="1:10" x14ac:dyDescent="0.25">
      <c r="A1072" t="s">
        <v>2113</v>
      </c>
      <c r="B1072" t="s">
        <v>5359</v>
      </c>
      <c r="C1072" t="s">
        <v>3954</v>
      </c>
      <c r="D1072" s="1">
        <v>45722</v>
      </c>
      <c r="E1072" s="1">
        <v>45721</v>
      </c>
      <c r="F1072">
        <v>1</v>
      </c>
      <c r="G1072" t="s">
        <v>5558</v>
      </c>
      <c r="H1072" t="s">
        <v>2</v>
      </c>
      <c r="I1072" s="11" t="str">
        <f t="shared" si="16"/>
        <v>05/03/2025</v>
      </c>
      <c r="J1072">
        <f>_xlfn.XLOOKUP(I1072,'Wk no''s'!D:D,'Wk no''s'!C:C,FALSE)</f>
        <v>10</v>
      </c>
    </row>
    <row r="1073" spans="1:10" x14ac:dyDescent="0.25">
      <c r="A1073" t="s">
        <v>2103</v>
      </c>
      <c r="B1073" t="s">
        <v>5359</v>
      </c>
      <c r="C1073" t="s">
        <v>3954</v>
      </c>
      <c r="D1073" s="1">
        <v>45722</v>
      </c>
      <c r="E1073" s="1">
        <v>45721</v>
      </c>
      <c r="F1073">
        <v>1</v>
      </c>
      <c r="G1073" t="s">
        <v>5557</v>
      </c>
      <c r="H1073" t="s">
        <v>2</v>
      </c>
      <c r="I1073" s="11" t="str">
        <f t="shared" si="16"/>
        <v>05/03/2025</v>
      </c>
      <c r="J1073">
        <f>_xlfn.XLOOKUP(I1073,'Wk no''s'!D:D,'Wk no''s'!C:C,FALSE)</f>
        <v>10</v>
      </c>
    </row>
    <row r="1074" spans="1:10" x14ac:dyDescent="0.25">
      <c r="A1074" t="s">
        <v>2077</v>
      </c>
      <c r="B1074" t="s">
        <v>5359</v>
      </c>
      <c r="C1074" t="s">
        <v>3954</v>
      </c>
      <c r="D1074" s="1">
        <v>45723</v>
      </c>
      <c r="E1074" s="1">
        <v>45721</v>
      </c>
      <c r="F1074">
        <v>1</v>
      </c>
      <c r="G1074" t="s">
        <v>5556</v>
      </c>
      <c r="H1074" t="s">
        <v>2</v>
      </c>
      <c r="I1074" s="11" t="str">
        <f t="shared" si="16"/>
        <v>05/03/2025</v>
      </c>
      <c r="J1074">
        <f>_xlfn.XLOOKUP(I1074,'Wk no''s'!D:D,'Wk no''s'!C:C,FALSE)</f>
        <v>10</v>
      </c>
    </row>
    <row r="1075" spans="1:10" x14ac:dyDescent="0.25">
      <c r="A1075" t="s">
        <v>2040</v>
      </c>
      <c r="B1075" t="s">
        <v>4007</v>
      </c>
      <c r="C1075" t="s">
        <v>4008</v>
      </c>
      <c r="D1075" s="1">
        <v>45721</v>
      </c>
      <c r="E1075" s="1">
        <v>45720</v>
      </c>
      <c r="F1075">
        <v>1</v>
      </c>
      <c r="G1075" t="s">
        <v>5559</v>
      </c>
      <c r="H1075" t="s">
        <v>2</v>
      </c>
      <c r="I1075" s="11" t="str">
        <f t="shared" si="16"/>
        <v>04/03/2025</v>
      </c>
      <c r="J1075">
        <f>_xlfn.XLOOKUP(I1075,'Wk no''s'!D:D,'Wk no''s'!C:C,FALSE)</f>
        <v>10</v>
      </c>
    </row>
    <row r="1076" spans="1:10" x14ac:dyDescent="0.25">
      <c r="A1076" t="s">
        <v>2000</v>
      </c>
      <c r="B1076" t="s">
        <v>5560</v>
      </c>
      <c r="C1076" t="s">
        <v>3954</v>
      </c>
      <c r="D1076" s="1">
        <v>45716</v>
      </c>
      <c r="E1076" s="1">
        <v>45719</v>
      </c>
      <c r="F1076">
        <v>0</v>
      </c>
      <c r="G1076" t="s">
        <v>5561</v>
      </c>
      <c r="H1076" t="s">
        <v>2</v>
      </c>
      <c r="I1076" s="11" t="str">
        <f t="shared" si="16"/>
        <v>03/03/2025</v>
      </c>
      <c r="J1076">
        <f>_xlfn.XLOOKUP(I1076,'Wk no''s'!D:D,'Wk no''s'!C:C,FALSE)</f>
        <v>10</v>
      </c>
    </row>
    <row r="1077" spans="1:10" x14ac:dyDescent="0.25">
      <c r="A1077" t="s">
        <v>2013</v>
      </c>
      <c r="B1077" t="s">
        <v>5562</v>
      </c>
      <c r="C1077" t="s">
        <v>3954</v>
      </c>
      <c r="D1077" s="1">
        <v>45719</v>
      </c>
      <c r="E1077" s="1">
        <v>45719</v>
      </c>
      <c r="F1077">
        <v>1</v>
      </c>
      <c r="G1077" t="s">
        <v>5563</v>
      </c>
      <c r="H1077" t="s">
        <v>2</v>
      </c>
      <c r="I1077" s="11" t="str">
        <f t="shared" si="16"/>
        <v>03/03/2025</v>
      </c>
      <c r="J1077">
        <f>_xlfn.XLOOKUP(I1077,'Wk no''s'!D:D,'Wk no''s'!C:C,FALSE)</f>
        <v>10</v>
      </c>
    </row>
    <row r="1078" spans="1:10" x14ac:dyDescent="0.25">
      <c r="A1078" t="s">
        <v>2092</v>
      </c>
      <c r="B1078" t="s">
        <v>11538</v>
      </c>
      <c r="C1078" t="s">
        <v>3954</v>
      </c>
      <c r="D1078" s="1">
        <v>45722</v>
      </c>
      <c r="E1078" s="1">
        <v>45721</v>
      </c>
      <c r="F1078">
        <v>1</v>
      </c>
      <c r="G1078" t="s">
        <v>5564</v>
      </c>
      <c r="H1078" t="s">
        <v>2</v>
      </c>
      <c r="I1078" s="11" t="str">
        <f t="shared" si="16"/>
        <v>05/03/2025</v>
      </c>
      <c r="J1078">
        <f>_xlfn.XLOOKUP(I1078,'Wk no''s'!D:D,'Wk no''s'!C:C,FALSE)</f>
        <v>10</v>
      </c>
    </row>
    <row r="1079" spans="1:10" x14ac:dyDescent="0.25">
      <c r="A1079" t="s">
        <v>2056</v>
      </c>
      <c r="B1079" t="s">
        <v>5565</v>
      </c>
      <c r="C1079" t="s">
        <v>3944</v>
      </c>
      <c r="D1079" s="1">
        <v>45723</v>
      </c>
      <c r="E1079" s="1">
        <v>45720</v>
      </c>
      <c r="F1079">
        <v>1</v>
      </c>
      <c r="G1079" t="s">
        <v>5566</v>
      </c>
      <c r="H1079" t="s">
        <v>2</v>
      </c>
      <c r="I1079" s="11" t="str">
        <f t="shared" si="16"/>
        <v>04/03/2025</v>
      </c>
      <c r="J1079">
        <f>_xlfn.XLOOKUP(I1079,'Wk no''s'!D:D,'Wk no''s'!C:C,FALSE)</f>
        <v>10</v>
      </c>
    </row>
    <row r="1080" spans="1:10" x14ac:dyDescent="0.25">
      <c r="A1080" t="s">
        <v>2096</v>
      </c>
      <c r="B1080" t="s">
        <v>4198</v>
      </c>
      <c r="C1080" t="s">
        <v>4008</v>
      </c>
      <c r="D1080" s="1">
        <v>45722</v>
      </c>
      <c r="E1080" s="1">
        <v>45721</v>
      </c>
      <c r="F1080">
        <v>1</v>
      </c>
      <c r="G1080" t="s">
        <v>5567</v>
      </c>
      <c r="H1080" t="s">
        <v>2</v>
      </c>
      <c r="I1080" s="11" t="str">
        <f t="shared" si="16"/>
        <v>05/03/2025</v>
      </c>
      <c r="J1080">
        <f>_xlfn.XLOOKUP(I1080,'Wk no''s'!D:D,'Wk no''s'!C:C,FALSE)</f>
        <v>10</v>
      </c>
    </row>
    <row r="1081" spans="1:10" x14ac:dyDescent="0.25">
      <c r="A1081" t="s">
        <v>2085</v>
      </c>
      <c r="B1081" t="s">
        <v>5568</v>
      </c>
      <c r="C1081" t="s">
        <v>3954</v>
      </c>
      <c r="D1081" s="1">
        <v>45722</v>
      </c>
      <c r="E1081" s="1">
        <v>45721</v>
      </c>
      <c r="F1081">
        <v>1</v>
      </c>
      <c r="G1081" t="s">
        <v>5569</v>
      </c>
      <c r="H1081" t="s">
        <v>2</v>
      </c>
      <c r="I1081" s="11" t="str">
        <f t="shared" si="16"/>
        <v>05/03/2025</v>
      </c>
      <c r="J1081">
        <f>_xlfn.XLOOKUP(I1081,'Wk no''s'!D:D,'Wk no''s'!C:C,FALSE)</f>
        <v>10</v>
      </c>
    </row>
    <row r="1082" spans="1:10" x14ac:dyDescent="0.25">
      <c r="A1082" t="s">
        <v>2036</v>
      </c>
      <c r="B1082" t="s">
        <v>5570</v>
      </c>
      <c r="C1082" t="s">
        <v>3954</v>
      </c>
      <c r="D1082" s="1">
        <v>45720</v>
      </c>
      <c r="E1082" s="1">
        <v>45719</v>
      </c>
      <c r="F1082">
        <v>1</v>
      </c>
      <c r="G1082" t="s">
        <v>5571</v>
      </c>
      <c r="H1082" t="s">
        <v>2</v>
      </c>
      <c r="I1082" s="11" t="str">
        <f t="shared" si="16"/>
        <v>03/03/2025</v>
      </c>
      <c r="J1082">
        <f>_xlfn.XLOOKUP(I1082,'Wk no''s'!D:D,'Wk no''s'!C:C,FALSE)</f>
        <v>10</v>
      </c>
    </row>
    <row r="1083" spans="1:10" x14ac:dyDescent="0.25">
      <c r="A1083" t="s">
        <v>2064</v>
      </c>
      <c r="B1083" t="s">
        <v>5572</v>
      </c>
      <c r="C1083" t="s">
        <v>4008</v>
      </c>
      <c r="D1083" s="1">
        <v>45722</v>
      </c>
      <c r="E1083" s="1">
        <v>45721</v>
      </c>
      <c r="F1083">
        <v>1</v>
      </c>
      <c r="G1083" t="s">
        <v>5573</v>
      </c>
      <c r="H1083" t="s">
        <v>2</v>
      </c>
      <c r="I1083" s="11" t="str">
        <f t="shared" si="16"/>
        <v>05/03/2025</v>
      </c>
      <c r="J1083">
        <f>_xlfn.XLOOKUP(I1083,'Wk no''s'!D:D,'Wk no''s'!C:C,FALSE)</f>
        <v>10</v>
      </c>
    </row>
    <row r="1084" spans="1:10" x14ac:dyDescent="0.25">
      <c r="A1084" t="s">
        <v>2104</v>
      </c>
      <c r="B1084" t="s">
        <v>5574</v>
      </c>
      <c r="C1084" t="s">
        <v>3954</v>
      </c>
      <c r="D1084" s="1">
        <v>45722</v>
      </c>
      <c r="E1084" s="1">
        <v>45721</v>
      </c>
      <c r="F1084">
        <v>1</v>
      </c>
      <c r="G1084" t="s">
        <v>5575</v>
      </c>
      <c r="H1084" t="s">
        <v>2</v>
      </c>
      <c r="I1084" s="11" t="str">
        <f t="shared" si="16"/>
        <v>05/03/2025</v>
      </c>
      <c r="J1084">
        <f>_xlfn.XLOOKUP(I1084,'Wk no''s'!D:D,'Wk no''s'!C:C,FALSE)</f>
        <v>10</v>
      </c>
    </row>
    <row r="1085" spans="1:10" x14ac:dyDescent="0.25">
      <c r="A1085" t="s">
        <v>1998</v>
      </c>
      <c r="B1085" t="s">
        <v>86</v>
      </c>
      <c r="C1085" t="s">
        <v>3954</v>
      </c>
      <c r="D1085" s="1">
        <v>45715</v>
      </c>
      <c r="E1085" s="1">
        <v>45723</v>
      </c>
      <c r="F1085">
        <v>0</v>
      </c>
      <c r="G1085" t="s">
        <v>5576</v>
      </c>
      <c r="H1085" t="s">
        <v>2</v>
      </c>
      <c r="I1085" s="11" t="str">
        <f t="shared" si="16"/>
        <v>07/03/2025</v>
      </c>
      <c r="J1085">
        <f>_xlfn.XLOOKUP(I1085,'Wk no''s'!D:D,'Wk no''s'!C:C,FALSE)</f>
        <v>10</v>
      </c>
    </row>
    <row r="1086" spans="1:10" x14ac:dyDescent="0.25">
      <c r="A1086" t="s">
        <v>2097</v>
      </c>
      <c r="B1086" t="s">
        <v>5382</v>
      </c>
      <c r="C1086" t="s">
        <v>3954</v>
      </c>
      <c r="D1086" s="1">
        <v>45723</v>
      </c>
      <c r="E1086" s="1">
        <v>45721</v>
      </c>
      <c r="F1086">
        <v>1</v>
      </c>
      <c r="G1086" t="s">
        <v>5577</v>
      </c>
      <c r="H1086" t="s">
        <v>2</v>
      </c>
      <c r="I1086" s="11" t="str">
        <f t="shared" si="16"/>
        <v>05/03/2025</v>
      </c>
      <c r="J1086">
        <f>_xlfn.XLOOKUP(I1086,'Wk no''s'!D:D,'Wk no''s'!C:C,FALSE)</f>
        <v>10</v>
      </c>
    </row>
    <row r="1087" spans="1:10" x14ac:dyDescent="0.25">
      <c r="A1087" t="s">
        <v>2028</v>
      </c>
      <c r="B1087" t="s">
        <v>5578</v>
      </c>
      <c r="C1087" t="s">
        <v>3954</v>
      </c>
      <c r="D1087" s="1">
        <v>45721</v>
      </c>
      <c r="E1087" s="1">
        <v>45720</v>
      </c>
      <c r="F1087">
        <v>1</v>
      </c>
      <c r="G1087" t="s">
        <v>5579</v>
      </c>
      <c r="H1087" t="s">
        <v>2</v>
      </c>
      <c r="I1087" s="11" t="str">
        <f t="shared" si="16"/>
        <v>04/03/2025</v>
      </c>
      <c r="J1087">
        <f>_xlfn.XLOOKUP(I1087,'Wk no''s'!D:D,'Wk no''s'!C:C,FALSE)</f>
        <v>10</v>
      </c>
    </row>
    <row r="1088" spans="1:10" x14ac:dyDescent="0.25">
      <c r="A1088" t="s">
        <v>2110</v>
      </c>
      <c r="B1088" t="s">
        <v>5580</v>
      </c>
      <c r="C1088" t="s">
        <v>4008</v>
      </c>
      <c r="D1088" s="1">
        <v>45722</v>
      </c>
      <c r="E1088" s="1">
        <v>45721</v>
      </c>
      <c r="F1088">
        <v>1</v>
      </c>
      <c r="G1088" t="s">
        <v>5581</v>
      </c>
      <c r="H1088" t="s">
        <v>2</v>
      </c>
      <c r="I1088" s="11" t="str">
        <f t="shared" si="16"/>
        <v>05/03/2025</v>
      </c>
      <c r="J1088">
        <f>_xlfn.XLOOKUP(I1088,'Wk no''s'!D:D,'Wk no''s'!C:C,FALSE)</f>
        <v>10</v>
      </c>
    </row>
    <row r="1089" spans="1:10" x14ac:dyDescent="0.25">
      <c r="A1089" t="s">
        <v>2109</v>
      </c>
      <c r="B1089" t="s">
        <v>5002</v>
      </c>
      <c r="C1089" t="s">
        <v>3954</v>
      </c>
      <c r="D1089" s="1">
        <v>45722</v>
      </c>
      <c r="E1089" s="1">
        <v>45721</v>
      </c>
      <c r="F1089">
        <v>1</v>
      </c>
      <c r="G1089" t="s">
        <v>5582</v>
      </c>
      <c r="H1089" t="s">
        <v>2</v>
      </c>
      <c r="I1089" s="11" t="str">
        <f t="shared" si="16"/>
        <v>05/03/2025</v>
      </c>
      <c r="J1089">
        <f>_xlfn.XLOOKUP(I1089,'Wk no''s'!D:D,'Wk no''s'!C:C,FALSE)</f>
        <v>10</v>
      </c>
    </row>
    <row r="1090" spans="1:10" x14ac:dyDescent="0.25">
      <c r="A1090" t="s">
        <v>2131</v>
      </c>
      <c r="B1090" t="s">
        <v>5583</v>
      </c>
      <c r="C1090" t="s">
        <v>3954</v>
      </c>
      <c r="D1090" s="1">
        <v>45726</v>
      </c>
      <c r="E1090" s="1">
        <v>45723</v>
      </c>
      <c r="F1090">
        <v>1</v>
      </c>
      <c r="G1090" t="s">
        <v>5584</v>
      </c>
      <c r="H1090" t="s">
        <v>2</v>
      </c>
      <c r="I1090" s="11" t="str">
        <f t="shared" ref="I1090:I1153" si="17">LEFT(G1090,10)</f>
        <v>07/03/2025</v>
      </c>
      <c r="J1090">
        <f>_xlfn.XLOOKUP(I1090,'Wk no''s'!D:D,'Wk no''s'!C:C,FALSE)</f>
        <v>10</v>
      </c>
    </row>
    <row r="1091" spans="1:10" x14ac:dyDescent="0.25">
      <c r="A1091" t="s">
        <v>2129</v>
      </c>
      <c r="B1091" t="s">
        <v>5585</v>
      </c>
      <c r="C1091" t="s">
        <v>3957</v>
      </c>
      <c r="D1091" s="1">
        <v>45723</v>
      </c>
      <c r="E1091" s="1">
        <v>45722</v>
      </c>
      <c r="F1091">
        <v>1</v>
      </c>
      <c r="G1091" t="s">
        <v>5587</v>
      </c>
      <c r="H1091" t="s">
        <v>2</v>
      </c>
      <c r="I1091" s="11" t="str">
        <f t="shared" si="17"/>
        <v>06/03/2025</v>
      </c>
      <c r="J1091">
        <f>_xlfn.XLOOKUP(I1091,'Wk no''s'!D:D,'Wk no''s'!C:C,FALSE)</f>
        <v>10</v>
      </c>
    </row>
    <row r="1092" spans="1:10" x14ac:dyDescent="0.25">
      <c r="A1092" t="s">
        <v>2039</v>
      </c>
      <c r="B1092" t="s">
        <v>5585</v>
      </c>
      <c r="C1092" t="s">
        <v>3957</v>
      </c>
      <c r="D1092" s="1">
        <v>45720</v>
      </c>
      <c r="E1092" s="1">
        <v>45722</v>
      </c>
      <c r="F1092">
        <v>0</v>
      </c>
      <c r="G1092" t="s">
        <v>5586</v>
      </c>
      <c r="H1092" t="s">
        <v>2</v>
      </c>
      <c r="I1092" s="11" t="str">
        <f t="shared" si="17"/>
        <v>06/03/2025</v>
      </c>
      <c r="J1092">
        <f>_xlfn.XLOOKUP(I1092,'Wk no''s'!D:D,'Wk no''s'!C:C,FALSE)</f>
        <v>10</v>
      </c>
    </row>
    <row r="1093" spans="1:10" x14ac:dyDescent="0.25">
      <c r="A1093" t="s">
        <v>2098</v>
      </c>
      <c r="B1093" t="s">
        <v>4825</v>
      </c>
      <c r="C1093" t="s">
        <v>3954</v>
      </c>
      <c r="D1093" s="1">
        <v>45722</v>
      </c>
      <c r="E1093" s="1">
        <v>45721</v>
      </c>
      <c r="F1093">
        <v>1</v>
      </c>
      <c r="G1093" t="s">
        <v>5588</v>
      </c>
      <c r="H1093" t="s">
        <v>2</v>
      </c>
      <c r="I1093" s="11" t="str">
        <f t="shared" si="17"/>
        <v>05/03/2025</v>
      </c>
      <c r="J1093">
        <f>_xlfn.XLOOKUP(I1093,'Wk no''s'!D:D,'Wk no''s'!C:C,FALSE)</f>
        <v>10</v>
      </c>
    </row>
    <row r="1094" spans="1:10" x14ac:dyDescent="0.25">
      <c r="A1094" t="s">
        <v>2046</v>
      </c>
      <c r="B1094" t="s">
        <v>5589</v>
      </c>
      <c r="C1094" t="s">
        <v>3954</v>
      </c>
      <c r="D1094" s="1">
        <v>45721</v>
      </c>
      <c r="E1094" s="1">
        <v>45722</v>
      </c>
      <c r="F1094">
        <v>0</v>
      </c>
      <c r="G1094" t="s">
        <v>5590</v>
      </c>
      <c r="H1094" t="s">
        <v>2</v>
      </c>
      <c r="I1094" s="11" t="str">
        <f t="shared" si="17"/>
        <v>06/03/2025</v>
      </c>
      <c r="J1094">
        <f>_xlfn.XLOOKUP(I1094,'Wk no''s'!D:D,'Wk no''s'!C:C,FALSE)</f>
        <v>10</v>
      </c>
    </row>
    <row r="1095" spans="1:10" x14ac:dyDescent="0.25">
      <c r="A1095" t="s">
        <v>2132</v>
      </c>
      <c r="B1095" t="s">
        <v>5591</v>
      </c>
      <c r="C1095" t="s">
        <v>3954</v>
      </c>
      <c r="D1095" s="1">
        <v>45726</v>
      </c>
      <c r="E1095" s="1">
        <v>45723</v>
      </c>
      <c r="F1095">
        <v>1</v>
      </c>
      <c r="G1095" t="s">
        <v>5592</v>
      </c>
      <c r="H1095" t="s">
        <v>2</v>
      </c>
      <c r="I1095" s="11" t="str">
        <f t="shared" si="17"/>
        <v>07/03/2025</v>
      </c>
      <c r="J1095">
        <f>_xlfn.XLOOKUP(I1095,'Wk no''s'!D:D,'Wk no''s'!C:C,FALSE)</f>
        <v>10</v>
      </c>
    </row>
    <row r="1096" spans="1:10" x14ac:dyDescent="0.25">
      <c r="A1096" t="s">
        <v>2020</v>
      </c>
      <c r="B1096" t="s">
        <v>5593</v>
      </c>
      <c r="C1096" t="s">
        <v>3954</v>
      </c>
      <c r="D1096" s="1">
        <v>45720</v>
      </c>
      <c r="E1096" s="1">
        <v>45719</v>
      </c>
      <c r="F1096">
        <v>1</v>
      </c>
      <c r="G1096" t="s">
        <v>5594</v>
      </c>
      <c r="H1096" t="s">
        <v>2</v>
      </c>
      <c r="I1096" s="11" t="str">
        <f t="shared" si="17"/>
        <v>03/03/2025</v>
      </c>
      <c r="J1096">
        <f>_xlfn.XLOOKUP(I1096,'Wk no''s'!D:D,'Wk no''s'!C:C,FALSE)</f>
        <v>10</v>
      </c>
    </row>
    <row r="1097" spans="1:10" x14ac:dyDescent="0.25">
      <c r="A1097" t="s">
        <v>2066</v>
      </c>
      <c r="B1097" t="s">
        <v>5595</v>
      </c>
      <c r="C1097" t="s">
        <v>3957</v>
      </c>
      <c r="D1097" s="1">
        <v>45721</v>
      </c>
      <c r="E1097" s="1">
        <v>45722</v>
      </c>
      <c r="F1097">
        <v>0</v>
      </c>
      <c r="G1097" t="s">
        <v>5596</v>
      </c>
      <c r="H1097" t="s">
        <v>2</v>
      </c>
      <c r="I1097" s="11" t="str">
        <f t="shared" si="17"/>
        <v>06/03/2025</v>
      </c>
      <c r="J1097">
        <f>_xlfn.XLOOKUP(I1097,'Wk no''s'!D:D,'Wk no''s'!C:C,FALSE)</f>
        <v>10</v>
      </c>
    </row>
    <row r="1098" spans="1:10" x14ac:dyDescent="0.25">
      <c r="A1098" t="s">
        <v>2015</v>
      </c>
      <c r="B1098" t="s">
        <v>5228</v>
      </c>
      <c r="C1098" t="s">
        <v>3957</v>
      </c>
      <c r="D1098" s="1">
        <v>45720</v>
      </c>
      <c r="E1098" s="1">
        <v>45719</v>
      </c>
      <c r="F1098">
        <v>1</v>
      </c>
      <c r="G1098" t="s">
        <v>5597</v>
      </c>
      <c r="H1098" t="s">
        <v>2</v>
      </c>
      <c r="I1098" s="11" t="str">
        <f t="shared" si="17"/>
        <v>03/03/2025</v>
      </c>
      <c r="J1098">
        <f>_xlfn.XLOOKUP(I1098,'Wk no''s'!D:D,'Wk no''s'!C:C,FALSE)</f>
        <v>10</v>
      </c>
    </row>
    <row r="1099" spans="1:10" x14ac:dyDescent="0.25">
      <c r="A1099" t="s">
        <v>2002</v>
      </c>
      <c r="B1099" t="s">
        <v>5598</v>
      </c>
      <c r="C1099" t="s">
        <v>3954</v>
      </c>
      <c r="D1099" s="1">
        <v>45719</v>
      </c>
      <c r="E1099" s="1">
        <v>45723</v>
      </c>
      <c r="F1099">
        <v>0</v>
      </c>
      <c r="G1099" t="s">
        <v>5599</v>
      </c>
      <c r="H1099" t="s">
        <v>2</v>
      </c>
      <c r="I1099" s="11" t="str">
        <f t="shared" si="17"/>
        <v>07/03/2025</v>
      </c>
      <c r="J1099">
        <f>_xlfn.XLOOKUP(I1099,'Wk no''s'!D:D,'Wk no''s'!C:C,FALSE)</f>
        <v>10</v>
      </c>
    </row>
    <row r="1100" spans="1:10" x14ac:dyDescent="0.25">
      <c r="A1100" t="s">
        <v>1996</v>
      </c>
      <c r="B1100" t="s">
        <v>5600</v>
      </c>
      <c r="C1100" t="s">
        <v>4008</v>
      </c>
      <c r="D1100" s="1">
        <v>45714</v>
      </c>
      <c r="E1100" s="1">
        <v>45720</v>
      </c>
      <c r="F1100">
        <v>0</v>
      </c>
      <c r="G1100" t="s">
        <v>5601</v>
      </c>
      <c r="H1100" t="s">
        <v>2</v>
      </c>
      <c r="I1100" s="11" t="str">
        <f t="shared" si="17"/>
        <v>04/03/2025</v>
      </c>
      <c r="J1100">
        <f>_xlfn.XLOOKUP(I1100,'Wk no''s'!D:D,'Wk no''s'!C:C,FALSE)</f>
        <v>10</v>
      </c>
    </row>
    <row r="1101" spans="1:10" x14ac:dyDescent="0.25">
      <c r="A1101" t="s">
        <v>2032</v>
      </c>
      <c r="B1101" t="s">
        <v>84</v>
      </c>
      <c r="C1101" t="s">
        <v>3957</v>
      </c>
      <c r="D1101" s="1">
        <v>45722</v>
      </c>
      <c r="E1101" s="1">
        <v>45720</v>
      </c>
      <c r="F1101">
        <v>1</v>
      </c>
      <c r="G1101" t="s">
        <v>5602</v>
      </c>
      <c r="H1101" t="s">
        <v>2</v>
      </c>
      <c r="I1101" s="11" t="str">
        <f t="shared" si="17"/>
        <v>04/03/2025</v>
      </c>
      <c r="J1101">
        <f>_xlfn.XLOOKUP(I1101,'Wk no''s'!D:D,'Wk no''s'!C:C,FALSE)</f>
        <v>10</v>
      </c>
    </row>
    <row r="1102" spans="1:10" x14ac:dyDescent="0.25">
      <c r="A1102" t="s">
        <v>2029</v>
      </c>
      <c r="B1102" t="s">
        <v>5603</v>
      </c>
      <c r="C1102" t="s">
        <v>3954</v>
      </c>
      <c r="D1102" s="1">
        <v>45721</v>
      </c>
      <c r="E1102" s="1">
        <v>45719</v>
      </c>
      <c r="F1102">
        <v>1</v>
      </c>
      <c r="G1102" t="s">
        <v>5604</v>
      </c>
      <c r="H1102" t="s">
        <v>2</v>
      </c>
      <c r="I1102" s="11" t="str">
        <f t="shared" si="17"/>
        <v>03/03/2025</v>
      </c>
      <c r="J1102">
        <f>_xlfn.XLOOKUP(I1102,'Wk no''s'!D:D,'Wk no''s'!C:C,FALSE)</f>
        <v>10</v>
      </c>
    </row>
    <row r="1103" spans="1:10" x14ac:dyDescent="0.25">
      <c r="A1103" t="s">
        <v>2050</v>
      </c>
      <c r="B1103" t="s">
        <v>5605</v>
      </c>
      <c r="C1103" t="s">
        <v>3954</v>
      </c>
      <c r="D1103" s="1">
        <v>45721</v>
      </c>
      <c r="E1103" s="1">
        <v>45722</v>
      </c>
      <c r="F1103">
        <v>0</v>
      </c>
      <c r="G1103" t="s">
        <v>5606</v>
      </c>
      <c r="H1103" t="s">
        <v>2</v>
      </c>
      <c r="I1103" s="11" t="str">
        <f t="shared" si="17"/>
        <v>06/03/2025</v>
      </c>
      <c r="J1103">
        <f>_xlfn.XLOOKUP(I1103,'Wk no''s'!D:D,'Wk no''s'!C:C,FALSE)</f>
        <v>10</v>
      </c>
    </row>
    <row r="1104" spans="1:10" x14ac:dyDescent="0.25">
      <c r="A1104" t="s">
        <v>2136</v>
      </c>
      <c r="B1104" t="s">
        <v>4642</v>
      </c>
      <c r="C1104" t="s">
        <v>3954</v>
      </c>
      <c r="D1104" s="1">
        <v>45726</v>
      </c>
      <c r="E1104" s="1">
        <v>45723</v>
      </c>
      <c r="F1104">
        <v>1</v>
      </c>
      <c r="G1104" t="s">
        <v>5607</v>
      </c>
      <c r="H1104" t="s">
        <v>2</v>
      </c>
      <c r="I1104" s="11" t="str">
        <f t="shared" si="17"/>
        <v>07/03/2025</v>
      </c>
      <c r="J1104">
        <f>_xlfn.XLOOKUP(I1104,'Wk no''s'!D:D,'Wk no''s'!C:C,FALSE)</f>
        <v>10</v>
      </c>
    </row>
    <row r="1105" spans="1:10" x14ac:dyDescent="0.25">
      <c r="A1105" t="s">
        <v>2093</v>
      </c>
      <c r="B1105" t="s">
        <v>5608</v>
      </c>
      <c r="C1105" t="s">
        <v>3957</v>
      </c>
      <c r="D1105" s="1">
        <v>45722</v>
      </c>
      <c r="E1105" s="1">
        <v>45722</v>
      </c>
      <c r="F1105">
        <v>1</v>
      </c>
      <c r="G1105" t="s">
        <v>5609</v>
      </c>
      <c r="H1105" t="s">
        <v>2</v>
      </c>
      <c r="I1105" s="11" t="str">
        <f t="shared" si="17"/>
        <v>06/03/2025</v>
      </c>
      <c r="J1105">
        <f>_xlfn.XLOOKUP(I1105,'Wk no''s'!D:D,'Wk no''s'!C:C,FALSE)</f>
        <v>10</v>
      </c>
    </row>
    <row r="1106" spans="1:10" x14ac:dyDescent="0.25">
      <c r="A1106" t="s">
        <v>2133</v>
      </c>
      <c r="B1106" t="s">
        <v>5610</v>
      </c>
      <c r="C1106" t="s">
        <v>3954</v>
      </c>
      <c r="D1106" s="1">
        <v>45726</v>
      </c>
      <c r="E1106" s="1">
        <v>45723</v>
      </c>
      <c r="F1106">
        <v>1</v>
      </c>
      <c r="G1106" t="s">
        <v>5611</v>
      </c>
      <c r="H1106" t="s">
        <v>2</v>
      </c>
      <c r="I1106" s="11" t="str">
        <f t="shared" si="17"/>
        <v>07/03/2025</v>
      </c>
      <c r="J1106">
        <f>_xlfn.XLOOKUP(I1106,'Wk no''s'!D:D,'Wk no''s'!C:C,FALSE)</f>
        <v>10</v>
      </c>
    </row>
    <row r="1107" spans="1:10" x14ac:dyDescent="0.25">
      <c r="A1107" t="s">
        <v>2130</v>
      </c>
      <c r="B1107" t="s">
        <v>5612</v>
      </c>
      <c r="C1107" t="s">
        <v>3954</v>
      </c>
      <c r="D1107" s="1">
        <v>45723</v>
      </c>
      <c r="E1107" s="1">
        <v>45722</v>
      </c>
      <c r="F1107">
        <v>1</v>
      </c>
      <c r="G1107" t="s">
        <v>5613</v>
      </c>
      <c r="H1107" t="s">
        <v>2</v>
      </c>
      <c r="I1107" s="11" t="str">
        <f t="shared" si="17"/>
        <v>06/03/2025</v>
      </c>
      <c r="J1107">
        <f>_xlfn.XLOOKUP(I1107,'Wk no''s'!D:D,'Wk no''s'!C:C,FALSE)</f>
        <v>10</v>
      </c>
    </row>
    <row r="1108" spans="1:10" x14ac:dyDescent="0.25">
      <c r="A1108" t="s">
        <v>2123</v>
      </c>
      <c r="B1108" t="s">
        <v>5614</v>
      </c>
      <c r="C1108" t="s">
        <v>3954</v>
      </c>
      <c r="D1108" s="1">
        <v>45726</v>
      </c>
      <c r="E1108" s="1">
        <v>45722</v>
      </c>
      <c r="F1108">
        <v>1</v>
      </c>
      <c r="G1108" t="s">
        <v>5615</v>
      </c>
      <c r="H1108" t="s">
        <v>2</v>
      </c>
      <c r="I1108" s="11" t="str">
        <f t="shared" si="17"/>
        <v>06/03/2025</v>
      </c>
      <c r="J1108">
        <f>_xlfn.XLOOKUP(I1108,'Wk no''s'!D:D,'Wk no''s'!C:C,FALSE)</f>
        <v>10</v>
      </c>
    </row>
    <row r="1109" spans="1:10" x14ac:dyDescent="0.25">
      <c r="A1109" t="s">
        <v>2065</v>
      </c>
      <c r="B1109" t="s">
        <v>5616</v>
      </c>
      <c r="C1109" t="s">
        <v>3954</v>
      </c>
      <c r="D1109" s="1">
        <v>45722</v>
      </c>
      <c r="E1109" s="1">
        <v>45720</v>
      </c>
      <c r="F1109">
        <v>1</v>
      </c>
      <c r="G1109" t="s">
        <v>5617</v>
      </c>
      <c r="H1109" t="s">
        <v>2</v>
      </c>
      <c r="I1109" s="11" t="str">
        <f t="shared" si="17"/>
        <v>04/03/2025</v>
      </c>
      <c r="J1109">
        <f>_xlfn.XLOOKUP(I1109,'Wk no''s'!D:D,'Wk no''s'!C:C,FALSE)</f>
        <v>10</v>
      </c>
    </row>
    <row r="1110" spans="1:10" x14ac:dyDescent="0.25">
      <c r="A1110" t="s">
        <v>2019</v>
      </c>
      <c r="B1110" t="s">
        <v>5618</v>
      </c>
      <c r="C1110" t="s">
        <v>3954</v>
      </c>
      <c r="D1110" s="1">
        <v>45721</v>
      </c>
      <c r="E1110" s="1">
        <v>45720</v>
      </c>
      <c r="F1110">
        <v>1</v>
      </c>
      <c r="G1110" t="s">
        <v>5619</v>
      </c>
      <c r="H1110" t="s">
        <v>2</v>
      </c>
      <c r="I1110" s="11" t="str">
        <f t="shared" si="17"/>
        <v>04/03/2025</v>
      </c>
      <c r="J1110">
        <f>_xlfn.XLOOKUP(I1110,'Wk no''s'!D:D,'Wk no''s'!C:C,FALSE)</f>
        <v>10</v>
      </c>
    </row>
    <row r="1111" spans="1:10" x14ac:dyDescent="0.25">
      <c r="A1111" t="s">
        <v>2108</v>
      </c>
      <c r="B1111" t="s">
        <v>5235</v>
      </c>
      <c r="C1111" t="s">
        <v>3957</v>
      </c>
      <c r="D1111" s="1">
        <v>45726</v>
      </c>
      <c r="E1111" s="1">
        <v>45722</v>
      </c>
      <c r="F1111">
        <v>1</v>
      </c>
      <c r="G1111" t="s">
        <v>5620</v>
      </c>
      <c r="H1111" t="s">
        <v>2</v>
      </c>
      <c r="I1111" s="11" t="str">
        <f t="shared" si="17"/>
        <v>06/03/2025</v>
      </c>
      <c r="J1111">
        <f>_xlfn.XLOOKUP(I1111,'Wk no''s'!D:D,'Wk no''s'!C:C,FALSE)</f>
        <v>10</v>
      </c>
    </row>
    <row r="1112" spans="1:10" x14ac:dyDescent="0.25">
      <c r="A1112" t="s">
        <v>2022</v>
      </c>
      <c r="B1112" t="s">
        <v>5621</v>
      </c>
      <c r="C1112" t="s">
        <v>4008</v>
      </c>
      <c r="D1112" s="1">
        <v>45722</v>
      </c>
      <c r="E1112" s="1">
        <v>45721</v>
      </c>
      <c r="F1112">
        <v>1</v>
      </c>
      <c r="G1112" t="s">
        <v>5622</v>
      </c>
      <c r="H1112" t="s">
        <v>2</v>
      </c>
      <c r="I1112" s="11" t="str">
        <f t="shared" si="17"/>
        <v>05/03/2025</v>
      </c>
      <c r="J1112">
        <f>_xlfn.XLOOKUP(I1112,'Wk no''s'!D:D,'Wk no''s'!C:C,FALSE)</f>
        <v>10</v>
      </c>
    </row>
    <row r="1113" spans="1:10" x14ac:dyDescent="0.25">
      <c r="A1113" t="s">
        <v>2023</v>
      </c>
      <c r="B1113" t="s">
        <v>5621</v>
      </c>
      <c r="C1113" t="s">
        <v>4008</v>
      </c>
      <c r="D1113" s="1">
        <v>45722</v>
      </c>
      <c r="E1113" s="1">
        <v>45721</v>
      </c>
      <c r="F1113">
        <v>1</v>
      </c>
      <c r="G1113" t="s">
        <v>5623</v>
      </c>
      <c r="H1113" t="s">
        <v>2</v>
      </c>
      <c r="I1113" s="11" t="str">
        <f t="shared" si="17"/>
        <v>05/03/2025</v>
      </c>
      <c r="J1113">
        <f>_xlfn.XLOOKUP(I1113,'Wk no''s'!D:D,'Wk no''s'!C:C,FALSE)</f>
        <v>10</v>
      </c>
    </row>
    <row r="1114" spans="1:10" x14ac:dyDescent="0.25">
      <c r="A1114" t="s">
        <v>2047</v>
      </c>
      <c r="B1114" t="s">
        <v>121</v>
      </c>
      <c r="C1114" t="s">
        <v>4008</v>
      </c>
      <c r="D1114" s="1">
        <v>45721</v>
      </c>
      <c r="E1114" s="1">
        <v>45720</v>
      </c>
      <c r="F1114">
        <v>1</v>
      </c>
      <c r="G1114" t="s">
        <v>5624</v>
      </c>
      <c r="H1114" t="s">
        <v>2</v>
      </c>
      <c r="I1114" s="11" t="str">
        <f t="shared" si="17"/>
        <v>04/03/2025</v>
      </c>
      <c r="J1114">
        <f>_xlfn.XLOOKUP(I1114,'Wk no''s'!D:D,'Wk no''s'!C:C,FALSE)</f>
        <v>10</v>
      </c>
    </row>
    <row r="1115" spans="1:10" x14ac:dyDescent="0.25">
      <c r="A1115" t="s">
        <v>2012</v>
      </c>
      <c r="B1115" t="s">
        <v>4865</v>
      </c>
      <c r="C1115" t="s">
        <v>4008</v>
      </c>
      <c r="D1115" s="1">
        <v>45720</v>
      </c>
      <c r="E1115" s="1">
        <v>45719</v>
      </c>
      <c r="F1115">
        <v>1</v>
      </c>
      <c r="G1115" t="s">
        <v>5625</v>
      </c>
      <c r="H1115" t="s">
        <v>2</v>
      </c>
      <c r="I1115" s="11" t="str">
        <f t="shared" si="17"/>
        <v>03/03/2025</v>
      </c>
      <c r="J1115">
        <f>_xlfn.XLOOKUP(I1115,'Wk no''s'!D:D,'Wk no''s'!C:C,FALSE)</f>
        <v>10</v>
      </c>
    </row>
    <row r="1116" spans="1:10" x14ac:dyDescent="0.25">
      <c r="A1116" t="s">
        <v>2117</v>
      </c>
      <c r="B1116" t="s">
        <v>4865</v>
      </c>
      <c r="C1116" t="s">
        <v>4008</v>
      </c>
      <c r="D1116" s="1">
        <v>45726</v>
      </c>
      <c r="E1116" s="1">
        <v>45722</v>
      </c>
      <c r="F1116">
        <v>1</v>
      </c>
      <c r="G1116" t="s">
        <v>5628</v>
      </c>
      <c r="H1116" t="s">
        <v>2</v>
      </c>
      <c r="I1116" s="11" t="str">
        <f t="shared" si="17"/>
        <v>06/03/2025</v>
      </c>
      <c r="J1116">
        <f>_xlfn.XLOOKUP(I1116,'Wk no''s'!D:D,'Wk no''s'!C:C,FALSE)</f>
        <v>10</v>
      </c>
    </row>
    <row r="1117" spans="1:10" x14ac:dyDescent="0.25">
      <c r="A1117" t="s">
        <v>2049</v>
      </c>
      <c r="B1117" t="s">
        <v>4865</v>
      </c>
      <c r="C1117" t="s">
        <v>4008</v>
      </c>
      <c r="D1117" s="1">
        <v>45721</v>
      </c>
      <c r="E1117" s="1">
        <v>45720</v>
      </c>
      <c r="F1117">
        <v>1</v>
      </c>
      <c r="G1117" t="s">
        <v>5627</v>
      </c>
      <c r="H1117" t="s">
        <v>2</v>
      </c>
      <c r="I1117" s="11" t="str">
        <f t="shared" si="17"/>
        <v>04/03/2025</v>
      </c>
      <c r="J1117">
        <f>_xlfn.XLOOKUP(I1117,'Wk no''s'!D:D,'Wk no''s'!C:C,FALSE)</f>
        <v>10</v>
      </c>
    </row>
    <row r="1118" spans="1:10" x14ac:dyDescent="0.25">
      <c r="A1118" t="s">
        <v>2044</v>
      </c>
      <c r="B1118" t="s">
        <v>4865</v>
      </c>
      <c r="C1118" t="s">
        <v>4008</v>
      </c>
      <c r="D1118" s="1">
        <v>45721</v>
      </c>
      <c r="E1118" s="1">
        <v>45720</v>
      </c>
      <c r="F1118">
        <v>1</v>
      </c>
      <c r="G1118" t="s">
        <v>5626</v>
      </c>
      <c r="H1118" t="s">
        <v>2</v>
      </c>
      <c r="I1118" s="11" t="str">
        <f t="shared" si="17"/>
        <v>04/03/2025</v>
      </c>
      <c r="J1118">
        <f>_xlfn.XLOOKUP(I1118,'Wk no''s'!D:D,'Wk no''s'!C:C,FALSE)</f>
        <v>10</v>
      </c>
    </row>
    <row r="1119" spans="1:10" x14ac:dyDescent="0.25">
      <c r="A1119" t="s">
        <v>2081</v>
      </c>
      <c r="B1119" t="s">
        <v>5052</v>
      </c>
      <c r="C1119" t="s">
        <v>3957</v>
      </c>
      <c r="D1119" s="1">
        <v>45723</v>
      </c>
      <c r="E1119" s="1">
        <v>45721</v>
      </c>
      <c r="F1119">
        <v>1</v>
      </c>
      <c r="G1119" t="s">
        <v>5629</v>
      </c>
      <c r="H1119" t="s">
        <v>2</v>
      </c>
      <c r="I1119" s="11" t="str">
        <f t="shared" si="17"/>
        <v>05/03/2025</v>
      </c>
      <c r="J1119">
        <f>_xlfn.XLOOKUP(I1119,'Wk no''s'!D:D,'Wk no''s'!C:C,FALSE)</f>
        <v>10</v>
      </c>
    </row>
    <row r="1120" spans="1:10" x14ac:dyDescent="0.25">
      <c r="A1120" t="s">
        <v>2073</v>
      </c>
      <c r="B1120" t="s">
        <v>5630</v>
      </c>
      <c r="C1120" t="s">
        <v>3957</v>
      </c>
      <c r="D1120" s="1">
        <v>45721</v>
      </c>
      <c r="E1120" s="1">
        <v>45721</v>
      </c>
      <c r="F1120">
        <v>1</v>
      </c>
      <c r="G1120" t="s">
        <v>5631</v>
      </c>
      <c r="H1120" t="s">
        <v>2</v>
      </c>
      <c r="I1120" s="11" t="str">
        <f t="shared" si="17"/>
        <v>05/03/2025</v>
      </c>
      <c r="J1120">
        <f>_xlfn.XLOOKUP(I1120,'Wk no''s'!D:D,'Wk no''s'!C:C,FALSE)</f>
        <v>10</v>
      </c>
    </row>
    <row r="1121" spans="1:10" x14ac:dyDescent="0.25">
      <c r="A1121" t="s">
        <v>2018</v>
      </c>
      <c r="B1121" t="s">
        <v>5632</v>
      </c>
      <c r="C1121" t="s">
        <v>3954</v>
      </c>
      <c r="D1121" s="1">
        <v>45721</v>
      </c>
      <c r="E1121" s="1">
        <v>45719</v>
      </c>
      <c r="F1121">
        <v>1</v>
      </c>
      <c r="G1121" t="s">
        <v>5633</v>
      </c>
      <c r="H1121" t="s">
        <v>2</v>
      </c>
      <c r="I1121" s="11" t="str">
        <f t="shared" si="17"/>
        <v>03/03/2025</v>
      </c>
      <c r="J1121">
        <f>_xlfn.XLOOKUP(I1121,'Wk no''s'!D:D,'Wk no''s'!C:C,FALSE)</f>
        <v>10</v>
      </c>
    </row>
    <row r="1122" spans="1:10" x14ac:dyDescent="0.25">
      <c r="A1122" t="s">
        <v>2001</v>
      </c>
      <c r="B1122" t="s">
        <v>5634</v>
      </c>
      <c r="C1122" t="s">
        <v>4008</v>
      </c>
      <c r="D1122" s="1">
        <v>45714</v>
      </c>
      <c r="E1122" s="1">
        <v>45723</v>
      </c>
      <c r="F1122">
        <v>0</v>
      </c>
      <c r="G1122" t="s">
        <v>5635</v>
      </c>
      <c r="H1122" t="s">
        <v>2</v>
      </c>
      <c r="I1122" s="11" t="str">
        <f t="shared" si="17"/>
        <v>07/03/2025</v>
      </c>
      <c r="J1122">
        <f>_xlfn.XLOOKUP(I1122,'Wk no''s'!D:D,'Wk no''s'!C:C,FALSE)</f>
        <v>10</v>
      </c>
    </row>
    <row r="1123" spans="1:10" x14ac:dyDescent="0.25">
      <c r="A1123" t="s">
        <v>2045</v>
      </c>
      <c r="B1123" t="s">
        <v>4265</v>
      </c>
      <c r="C1123" t="s">
        <v>4008</v>
      </c>
      <c r="D1123" s="1">
        <v>45722</v>
      </c>
      <c r="E1123" s="1">
        <v>45720</v>
      </c>
      <c r="F1123">
        <v>1</v>
      </c>
      <c r="G1123" t="s">
        <v>5636</v>
      </c>
      <c r="H1123" t="s">
        <v>2</v>
      </c>
      <c r="I1123" s="11" t="str">
        <f t="shared" si="17"/>
        <v>04/03/2025</v>
      </c>
      <c r="J1123">
        <f>_xlfn.XLOOKUP(I1123,'Wk no''s'!D:D,'Wk no''s'!C:C,FALSE)</f>
        <v>10</v>
      </c>
    </row>
    <row r="1124" spans="1:10" x14ac:dyDescent="0.25">
      <c r="A1124" t="s">
        <v>2112</v>
      </c>
      <c r="B1124" t="s">
        <v>8117</v>
      </c>
      <c r="C1124" t="s">
        <v>4008</v>
      </c>
      <c r="D1124" s="1">
        <v>45722</v>
      </c>
      <c r="E1124" s="1">
        <v>45722</v>
      </c>
      <c r="F1124">
        <v>1</v>
      </c>
      <c r="G1124" t="s">
        <v>5637</v>
      </c>
      <c r="H1124" t="s">
        <v>2</v>
      </c>
      <c r="I1124" s="11" t="str">
        <f t="shared" si="17"/>
        <v>06/03/2025</v>
      </c>
      <c r="J1124">
        <f>_xlfn.XLOOKUP(I1124,'Wk no''s'!D:D,'Wk no''s'!C:C,FALSE)</f>
        <v>10</v>
      </c>
    </row>
    <row r="1125" spans="1:10" x14ac:dyDescent="0.25">
      <c r="A1125" t="s">
        <v>2010</v>
      </c>
      <c r="B1125" t="s">
        <v>12094</v>
      </c>
      <c r="C1125" t="s">
        <v>3957</v>
      </c>
      <c r="D1125" s="1">
        <v>45720</v>
      </c>
      <c r="E1125" s="1">
        <v>45722</v>
      </c>
      <c r="F1125">
        <v>0</v>
      </c>
      <c r="G1125" t="s">
        <v>5638</v>
      </c>
      <c r="H1125" t="s">
        <v>2</v>
      </c>
      <c r="I1125" s="11" t="str">
        <f t="shared" si="17"/>
        <v>06/03/2025</v>
      </c>
      <c r="J1125">
        <f>_xlfn.XLOOKUP(I1125,'Wk no''s'!D:D,'Wk no''s'!C:C,FALSE)</f>
        <v>10</v>
      </c>
    </row>
    <row r="1126" spans="1:10" x14ac:dyDescent="0.25">
      <c r="A1126" t="s">
        <v>1999</v>
      </c>
      <c r="B1126" t="s">
        <v>5639</v>
      </c>
      <c r="C1126" t="s">
        <v>3954</v>
      </c>
      <c r="D1126" s="1">
        <v>45714</v>
      </c>
      <c r="E1126" s="1">
        <v>45720</v>
      </c>
      <c r="F1126">
        <v>0</v>
      </c>
      <c r="G1126" t="s">
        <v>5640</v>
      </c>
      <c r="H1126" t="s">
        <v>2</v>
      </c>
      <c r="I1126" s="11" t="str">
        <f t="shared" si="17"/>
        <v>04/03/2025</v>
      </c>
      <c r="J1126">
        <f>_xlfn.XLOOKUP(I1126,'Wk no''s'!D:D,'Wk no''s'!C:C,FALSE)</f>
        <v>10</v>
      </c>
    </row>
    <row r="1127" spans="1:10" x14ac:dyDescent="0.25">
      <c r="A1127" t="s">
        <v>2024</v>
      </c>
      <c r="B1127" t="s">
        <v>5641</v>
      </c>
      <c r="C1127" t="s">
        <v>3957</v>
      </c>
      <c r="D1127" s="1">
        <v>45721</v>
      </c>
      <c r="E1127" s="1">
        <v>45720</v>
      </c>
      <c r="F1127">
        <v>1</v>
      </c>
      <c r="G1127" t="s">
        <v>5642</v>
      </c>
      <c r="H1127" t="s">
        <v>2</v>
      </c>
      <c r="I1127" s="11" t="str">
        <f t="shared" si="17"/>
        <v>04/03/2025</v>
      </c>
      <c r="J1127">
        <f>_xlfn.XLOOKUP(I1127,'Wk no''s'!D:D,'Wk no''s'!C:C,FALSE)</f>
        <v>10</v>
      </c>
    </row>
    <row r="1128" spans="1:10" x14ac:dyDescent="0.25">
      <c r="A1128" t="s">
        <v>2003</v>
      </c>
      <c r="B1128" t="s">
        <v>81</v>
      </c>
      <c r="C1128" t="s">
        <v>4008</v>
      </c>
      <c r="D1128" s="1">
        <v>45720</v>
      </c>
      <c r="E1128" s="1">
        <v>45720</v>
      </c>
      <c r="F1128">
        <v>1</v>
      </c>
      <c r="G1128" t="s">
        <v>5643</v>
      </c>
      <c r="H1128" t="s">
        <v>2</v>
      </c>
      <c r="I1128" s="11" t="str">
        <f t="shared" si="17"/>
        <v>04/03/2025</v>
      </c>
      <c r="J1128">
        <f>_xlfn.XLOOKUP(I1128,'Wk no''s'!D:D,'Wk no''s'!C:C,FALSE)</f>
        <v>10</v>
      </c>
    </row>
    <row r="1129" spans="1:10" x14ac:dyDescent="0.25">
      <c r="A1129" t="s">
        <v>2006</v>
      </c>
      <c r="B1129" t="s">
        <v>103</v>
      </c>
      <c r="C1129" t="s">
        <v>4008</v>
      </c>
      <c r="D1129" s="1">
        <v>45720</v>
      </c>
      <c r="E1129" s="1">
        <v>45722</v>
      </c>
      <c r="F1129">
        <v>0</v>
      </c>
      <c r="G1129" t="s">
        <v>5644</v>
      </c>
      <c r="H1129" t="s">
        <v>2</v>
      </c>
      <c r="I1129" s="11" t="str">
        <f t="shared" si="17"/>
        <v>06/03/2025</v>
      </c>
      <c r="J1129">
        <f>_xlfn.XLOOKUP(I1129,'Wk no''s'!D:D,'Wk no''s'!C:C,FALSE)</f>
        <v>10</v>
      </c>
    </row>
    <row r="1130" spans="1:10" x14ac:dyDescent="0.25">
      <c r="A1130" t="s">
        <v>2086</v>
      </c>
      <c r="B1130" t="s">
        <v>4279</v>
      </c>
      <c r="C1130" t="s">
        <v>3954</v>
      </c>
      <c r="D1130" s="1">
        <v>45722</v>
      </c>
      <c r="E1130" s="1">
        <v>45721</v>
      </c>
      <c r="F1130">
        <v>1</v>
      </c>
      <c r="G1130" t="s">
        <v>5645</v>
      </c>
      <c r="H1130" t="s">
        <v>2</v>
      </c>
      <c r="I1130" s="11" t="str">
        <f t="shared" si="17"/>
        <v>05/03/2025</v>
      </c>
      <c r="J1130">
        <f>_xlfn.XLOOKUP(I1130,'Wk no''s'!D:D,'Wk no''s'!C:C,FALSE)</f>
        <v>10</v>
      </c>
    </row>
    <row r="1131" spans="1:10" x14ac:dyDescent="0.25">
      <c r="A1131" t="s">
        <v>2042</v>
      </c>
      <c r="B1131" t="s">
        <v>165</v>
      </c>
      <c r="C1131" t="s">
        <v>4008</v>
      </c>
      <c r="D1131" s="1">
        <v>45723</v>
      </c>
      <c r="E1131" s="1">
        <v>45721</v>
      </c>
      <c r="F1131">
        <v>1</v>
      </c>
      <c r="G1131" t="s">
        <v>5646</v>
      </c>
      <c r="H1131" t="s">
        <v>2</v>
      </c>
      <c r="I1131" s="11" t="str">
        <f t="shared" si="17"/>
        <v>05/03/2025</v>
      </c>
      <c r="J1131">
        <f>_xlfn.XLOOKUP(I1131,'Wk no''s'!D:D,'Wk no''s'!C:C,FALSE)</f>
        <v>10</v>
      </c>
    </row>
    <row r="1132" spans="1:10" x14ac:dyDescent="0.25">
      <c r="A1132" t="s">
        <v>2027</v>
      </c>
      <c r="B1132" t="s">
        <v>5647</v>
      </c>
      <c r="C1132" t="s">
        <v>3957</v>
      </c>
      <c r="D1132" s="1">
        <v>45722</v>
      </c>
      <c r="E1132" s="1">
        <v>45720</v>
      </c>
      <c r="F1132">
        <v>1</v>
      </c>
      <c r="G1132" t="s">
        <v>5648</v>
      </c>
      <c r="H1132" t="s">
        <v>2</v>
      </c>
      <c r="I1132" s="11" t="str">
        <f t="shared" si="17"/>
        <v>04/03/2025</v>
      </c>
      <c r="J1132">
        <f>_xlfn.XLOOKUP(I1132,'Wk no''s'!D:D,'Wk no''s'!C:C,FALSE)</f>
        <v>10</v>
      </c>
    </row>
    <row r="1133" spans="1:10" x14ac:dyDescent="0.25">
      <c r="A1133" t="s">
        <v>2030</v>
      </c>
      <c r="B1133" t="s">
        <v>4889</v>
      </c>
      <c r="C1133" t="s">
        <v>3957</v>
      </c>
      <c r="D1133" s="1">
        <v>45721</v>
      </c>
      <c r="E1133" s="1">
        <v>45720</v>
      </c>
      <c r="F1133">
        <v>1</v>
      </c>
      <c r="G1133" t="s">
        <v>5649</v>
      </c>
      <c r="H1133" t="s">
        <v>2</v>
      </c>
      <c r="I1133" s="11" t="str">
        <f t="shared" si="17"/>
        <v>04/03/2025</v>
      </c>
      <c r="J1133">
        <f>_xlfn.XLOOKUP(I1133,'Wk no''s'!D:D,'Wk no''s'!C:C,FALSE)</f>
        <v>10</v>
      </c>
    </row>
    <row r="1134" spans="1:10" x14ac:dyDescent="0.25">
      <c r="A1134" t="s">
        <v>2084</v>
      </c>
      <c r="B1134" t="s">
        <v>5650</v>
      </c>
      <c r="C1134" t="s">
        <v>3957</v>
      </c>
      <c r="D1134" s="1">
        <v>45722</v>
      </c>
      <c r="E1134" s="1">
        <v>45721</v>
      </c>
      <c r="F1134">
        <v>1</v>
      </c>
      <c r="G1134" t="s">
        <v>5651</v>
      </c>
      <c r="H1134" t="s">
        <v>2</v>
      </c>
      <c r="I1134" s="11" t="str">
        <f t="shared" si="17"/>
        <v>05/03/2025</v>
      </c>
      <c r="J1134">
        <f>_xlfn.XLOOKUP(I1134,'Wk no''s'!D:D,'Wk no''s'!C:C,FALSE)</f>
        <v>10</v>
      </c>
    </row>
    <row r="1135" spans="1:10" x14ac:dyDescent="0.25">
      <c r="A1135" t="s">
        <v>2125</v>
      </c>
      <c r="B1135" t="s">
        <v>5652</v>
      </c>
      <c r="C1135" t="s">
        <v>3954</v>
      </c>
      <c r="D1135" s="1">
        <v>45723</v>
      </c>
      <c r="E1135" s="1">
        <v>45722</v>
      </c>
      <c r="F1135">
        <v>1</v>
      </c>
      <c r="G1135" t="s">
        <v>5653</v>
      </c>
      <c r="H1135" t="s">
        <v>2</v>
      </c>
      <c r="I1135" s="11" t="str">
        <f t="shared" si="17"/>
        <v>06/03/2025</v>
      </c>
      <c r="J1135">
        <f>_xlfn.XLOOKUP(I1135,'Wk no''s'!D:D,'Wk no''s'!C:C,FALSE)</f>
        <v>10</v>
      </c>
    </row>
    <row r="1136" spans="1:10" x14ac:dyDescent="0.25">
      <c r="A1136" t="s">
        <v>2016</v>
      </c>
      <c r="B1136" t="s">
        <v>143</v>
      </c>
      <c r="C1136" t="s">
        <v>4008</v>
      </c>
      <c r="D1136" s="1">
        <v>45719</v>
      </c>
      <c r="E1136" s="1">
        <v>45721</v>
      </c>
      <c r="F1136">
        <v>0</v>
      </c>
      <c r="G1136" t="s">
        <v>5654</v>
      </c>
      <c r="H1136" t="s">
        <v>2</v>
      </c>
      <c r="I1136" s="11" t="str">
        <f t="shared" si="17"/>
        <v>05/03/2025</v>
      </c>
      <c r="J1136">
        <f>_xlfn.XLOOKUP(I1136,'Wk no''s'!D:D,'Wk no''s'!C:C,FALSE)</f>
        <v>10</v>
      </c>
    </row>
    <row r="1137" spans="1:10" x14ac:dyDescent="0.25">
      <c r="A1137" t="s">
        <v>2154</v>
      </c>
      <c r="B1137" t="s">
        <v>9559</v>
      </c>
      <c r="C1137" t="s">
        <v>4089</v>
      </c>
      <c r="D1137" s="1">
        <v>45726</v>
      </c>
      <c r="E1137" s="1">
        <v>45722</v>
      </c>
      <c r="F1137">
        <v>1</v>
      </c>
      <c r="G1137" t="s">
        <v>5655</v>
      </c>
      <c r="H1137" t="s">
        <v>11</v>
      </c>
      <c r="I1137" s="11" t="str">
        <f t="shared" si="17"/>
        <v>06/03/2025</v>
      </c>
      <c r="J1137">
        <f>_xlfn.XLOOKUP(I1137,'Wk no''s'!D:D,'Wk no''s'!C:C,FALSE)</f>
        <v>10</v>
      </c>
    </row>
    <row r="1138" spans="1:10" x14ac:dyDescent="0.25">
      <c r="A1138" t="s">
        <v>2155</v>
      </c>
      <c r="B1138" t="s">
        <v>115</v>
      </c>
      <c r="C1138" t="s">
        <v>4089</v>
      </c>
      <c r="D1138" s="1">
        <v>45728</v>
      </c>
      <c r="E1138" s="1">
        <v>45723</v>
      </c>
      <c r="F1138">
        <v>1</v>
      </c>
      <c r="G1138" t="s">
        <v>5656</v>
      </c>
      <c r="H1138" t="s">
        <v>11</v>
      </c>
      <c r="I1138" s="11" t="str">
        <f t="shared" si="17"/>
        <v>07/03/2025</v>
      </c>
      <c r="J1138">
        <f>_xlfn.XLOOKUP(I1138,'Wk no''s'!D:D,'Wk no''s'!C:C,FALSE)</f>
        <v>10</v>
      </c>
    </row>
    <row r="1139" spans="1:10" x14ac:dyDescent="0.25">
      <c r="A1139" t="s">
        <v>2152</v>
      </c>
      <c r="B1139" t="s">
        <v>5274</v>
      </c>
      <c r="C1139" t="s">
        <v>4089</v>
      </c>
      <c r="D1139" s="1">
        <v>45722</v>
      </c>
      <c r="E1139" s="1">
        <v>45719</v>
      </c>
      <c r="F1139">
        <v>1</v>
      </c>
      <c r="G1139" t="s">
        <v>5657</v>
      </c>
      <c r="H1139" t="s">
        <v>11</v>
      </c>
      <c r="I1139" s="11" t="str">
        <f t="shared" si="17"/>
        <v>03/03/2025</v>
      </c>
      <c r="J1139">
        <f>_xlfn.XLOOKUP(I1139,'Wk no''s'!D:D,'Wk no''s'!C:C,FALSE)</f>
        <v>10</v>
      </c>
    </row>
    <row r="1140" spans="1:10" x14ac:dyDescent="0.25">
      <c r="A1140" t="s">
        <v>2153</v>
      </c>
      <c r="B1140" t="s">
        <v>51</v>
      </c>
      <c r="C1140" t="s">
        <v>4089</v>
      </c>
      <c r="D1140" s="1">
        <v>45726</v>
      </c>
      <c r="E1140" s="1">
        <v>45719</v>
      </c>
      <c r="F1140">
        <v>1</v>
      </c>
      <c r="G1140" t="s">
        <v>5658</v>
      </c>
      <c r="H1140" t="s">
        <v>11</v>
      </c>
      <c r="I1140" s="11" t="str">
        <f t="shared" si="17"/>
        <v>03/03/2025</v>
      </c>
      <c r="J1140">
        <f>_xlfn.XLOOKUP(I1140,'Wk no''s'!D:D,'Wk no''s'!C:C,FALSE)</f>
        <v>10</v>
      </c>
    </row>
    <row r="1141" spans="1:10" x14ac:dyDescent="0.25">
      <c r="A1141" t="s">
        <v>2151</v>
      </c>
      <c r="B1141" t="s">
        <v>5659</v>
      </c>
      <c r="C1141" t="s">
        <v>4089</v>
      </c>
      <c r="D1141" s="1">
        <v>45720</v>
      </c>
      <c r="E1141" s="1">
        <v>45721</v>
      </c>
      <c r="F1141">
        <v>0</v>
      </c>
      <c r="G1141" t="s">
        <v>5660</v>
      </c>
      <c r="H1141" t="s">
        <v>11</v>
      </c>
      <c r="I1141" s="11" t="str">
        <f t="shared" si="17"/>
        <v>05/03/2025</v>
      </c>
      <c r="J1141">
        <f>_xlfn.XLOOKUP(I1141,'Wk no''s'!D:D,'Wk no''s'!C:C,FALSE)</f>
        <v>10</v>
      </c>
    </row>
    <row r="1142" spans="1:10" x14ac:dyDescent="0.25">
      <c r="A1142" t="s">
        <v>2157</v>
      </c>
      <c r="B1142" t="s">
        <v>5661</v>
      </c>
      <c r="C1142" t="s">
        <v>3933</v>
      </c>
      <c r="D1142" s="1">
        <v>45721</v>
      </c>
      <c r="E1142" s="1">
        <v>45727</v>
      </c>
      <c r="F1142">
        <v>0</v>
      </c>
      <c r="G1142" t="s">
        <v>5662</v>
      </c>
      <c r="H1142" t="s">
        <v>8</v>
      </c>
      <c r="I1142" s="11" t="str">
        <f t="shared" si="17"/>
        <v>11/03/2025</v>
      </c>
      <c r="J1142">
        <f>_xlfn.XLOOKUP(I1142,'Wk no''s'!D:D,'Wk no''s'!C:C,FALSE)</f>
        <v>11</v>
      </c>
    </row>
    <row r="1143" spans="1:10" x14ac:dyDescent="0.25">
      <c r="A1143" t="s">
        <v>2160</v>
      </c>
      <c r="B1143" t="s">
        <v>114</v>
      </c>
      <c r="C1143" t="s">
        <v>3933</v>
      </c>
      <c r="D1143" s="1">
        <v>45727</v>
      </c>
      <c r="E1143" s="1">
        <v>45729</v>
      </c>
      <c r="F1143">
        <v>0</v>
      </c>
      <c r="G1143" t="s">
        <v>5663</v>
      </c>
      <c r="H1143" t="s">
        <v>8</v>
      </c>
      <c r="I1143" s="11" t="str">
        <f t="shared" si="17"/>
        <v>13/03/2025</v>
      </c>
      <c r="J1143">
        <f>_xlfn.XLOOKUP(I1143,'Wk no''s'!D:D,'Wk no''s'!C:C,FALSE)</f>
        <v>11</v>
      </c>
    </row>
    <row r="1144" spans="1:10" x14ac:dyDescent="0.25">
      <c r="A1144" t="s">
        <v>2159</v>
      </c>
      <c r="B1144" t="s">
        <v>105</v>
      </c>
      <c r="C1144" t="s">
        <v>4095</v>
      </c>
      <c r="D1144" s="1">
        <v>45726</v>
      </c>
      <c r="E1144" s="1">
        <v>45730</v>
      </c>
      <c r="F1144">
        <v>0</v>
      </c>
      <c r="G1144" t="s">
        <v>5664</v>
      </c>
      <c r="H1144" t="s">
        <v>8</v>
      </c>
      <c r="I1144" s="11" t="str">
        <f t="shared" si="17"/>
        <v>14/03/2025</v>
      </c>
      <c r="J1144">
        <f>_xlfn.XLOOKUP(I1144,'Wk no''s'!D:D,'Wk no''s'!C:C,FALSE)</f>
        <v>11</v>
      </c>
    </row>
    <row r="1145" spans="1:10" x14ac:dyDescent="0.25">
      <c r="A1145" t="s">
        <v>2158</v>
      </c>
      <c r="B1145" t="s">
        <v>5665</v>
      </c>
      <c r="C1145" t="s">
        <v>3933</v>
      </c>
      <c r="D1145" s="1">
        <v>45726</v>
      </c>
      <c r="E1145" s="1">
        <v>45726</v>
      </c>
      <c r="F1145">
        <v>1</v>
      </c>
      <c r="G1145" t="s">
        <v>5666</v>
      </c>
      <c r="H1145" t="s">
        <v>8</v>
      </c>
      <c r="I1145" s="11" t="str">
        <f t="shared" si="17"/>
        <v>10/03/2025</v>
      </c>
      <c r="J1145">
        <f>_xlfn.XLOOKUP(I1145,'Wk no''s'!D:D,'Wk no''s'!C:C,FALSE)</f>
        <v>11</v>
      </c>
    </row>
    <row r="1146" spans="1:10" x14ac:dyDescent="0.25">
      <c r="A1146" t="s">
        <v>2169</v>
      </c>
      <c r="B1146" t="s">
        <v>5667</v>
      </c>
      <c r="C1146" t="s">
        <v>4101</v>
      </c>
      <c r="D1146" s="1">
        <v>45730</v>
      </c>
      <c r="E1146" s="1">
        <v>45729</v>
      </c>
      <c r="F1146">
        <v>1</v>
      </c>
      <c r="G1146" t="s">
        <v>219</v>
      </c>
      <c r="H1146" t="s">
        <v>192</v>
      </c>
      <c r="I1146" s="11" t="str">
        <f t="shared" si="17"/>
        <v>13/03/2025</v>
      </c>
      <c r="J1146">
        <f>_xlfn.XLOOKUP(I1146,'Wk no''s'!D:D,'Wk no''s'!C:C,FALSE)</f>
        <v>11</v>
      </c>
    </row>
    <row r="1147" spans="1:10" x14ac:dyDescent="0.25">
      <c r="A1147" t="s">
        <v>2173</v>
      </c>
      <c r="B1147" t="s">
        <v>5668</v>
      </c>
      <c r="C1147" t="s">
        <v>205</v>
      </c>
      <c r="D1147" s="1">
        <v>45733</v>
      </c>
      <c r="E1147" s="1">
        <v>45730</v>
      </c>
      <c r="F1147">
        <v>1</v>
      </c>
      <c r="G1147" t="s">
        <v>5669</v>
      </c>
      <c r="H1147" t="s">
        <v>192</v>
      </c>
      <c r="I1147" s="11" t="str">
        <f t="shared" si="17"/>
        <v>14/03/2025</v>
      </c>
      <c r="J1147">
        <f>_xlfn.XLOOKUP(I1147,'Wk no''s'!D:D,'Wk no''s'!C:C,FALSE)</f>
        <v>11</v>
      </c>
    </row>
    <row r="1148" spans="1:10" x14ac:dyDescent="0.25">
      <c r="A1148" t="s">
        <v>2161</v>
      </c>
      <c r="B1148" t="s">
        <v>5670</v>
      </c>
      <c r="C1148" t="s">
        <v>4101</v>
      </c>
      <c r="D1148" s="1">
        <v>45726</v>
      </c>
      <c r="E1148" s="1">
        <v>45727</v>
      </c>
      <c r="F1148">
        <v>0</v>
      </c>
      <c r="G1148" t="s">
        <v>5671</v>
      </c>
      <c r="H1148" t="s">
        <v>192</v>
      </c>
      <c r="I1148" s="11" t="str">
        <f t="shared" si="17"/>
        <v>11/03/2025</v>
      </c>
      <c r="J1148">
        <f>_xlfn.XLOOKUP(I1148,'Wk no''s'!D:D,'Wk no''s'!C:C,FALSE)</f>
        <v>11</v>
      </c>
    </row>
    <row r="1149" spans="1:10" x14ac:dyDescent="0.25">
      <c r="A1149" t="s">
        <v>2176</v>
      </c>
      <c r="B1149" t="s">
        <v>4913</v>
      </c>
      <c r="C1149" t="s">
        <v>3933</v>
      </c>
      <c r="D1149" s="1">
        <v>45722</v>
      </c>
      <c r="E1149" s="1">
        <v>45727</v>
      </c>
      <c r="F1149">
        <v>0</v>
      </c>
      <c r="G1149" t="s">
        <v>5672</v>
      </c>
      <c r="H1149" t="s">
        <v>184</v>
      </c>
      <c r="I1149" s="11" t="str">
        <f t="shared" si="17"/>
        <v>11/03/2025</v>
      </c>
      <c r="J1149">
        <f>_xlfn.XLOOKUP(I1149,'Wk no''s'!D:D,'Wk no''s'!C:C,FALSE)</f>
        <v>11</v>
      </c>
    </row>
    <row r="1150" spans="1:10" x14ac:dyDescent="0.25">
      <c r="A1150" t="s">
        <v>2179</v>
      </c>
      <c r="B1150" t="s">
        <v>5673</v>
      </c>
      <c r="C1150" t="s">
        <v>4095</v>
      </c>
      <c r="D1150" s="1">
        <v>45730</v>
      </c>
      <c r="E1150" s="1">
        <v>45730</v>
      </c>
      <c r="F1150">
        <v>1</v>
      </c>
      <c r="G1150" t="s">
        <v>5674</v>
      </c>
      <c r="H1150" t="s">
        <v>184</v>
      </c>
      <c r="I1150" s="11" t="str">
        <f t="shared" si="17"/>
        <v>14/03/2025</v>
      </c>
      <c r="J1150">
        <f>_xlfn.XLOOKUP(I1150,'Wk no''s'!D:D,'Wk no''s'!C:C,FALSE)</f>
        <v>11</v>
      </c>
    </row>
    <row r="1151" spans="1:10" x14ac:dyDescent="0.25">
      <c r="A1151" t="s">
        <v>2182</v>
      </c>
      <c r="B1151" t="s">
        <v>4481</v>
      </c>
      <c r="C1151" t="s">
        <v>3933</v>
      </c>
      <c r="D1151" s="1">
        <v>45729</v>
      </c>
      <c r="E1151" s="1">
        <v>45728</v>
      </c>
      <c r="F1151">
        <v>1</v>
      </c>
      <c r="G1151" t="s">
        <v>5675</v>
      </c>
      <c r="H1151" t="s">
        <v>184</v>
      </c>
      <c r="I1151" s="11" t="str">
        <f t="shared" si="17"/>
        <v>12/03/2025</v>
      </c>
      <c r="J1151">
        <f>_xlfn.XLOOKUP(I1151,'Wk no''s'!D:D,'Wk no''s'!C:C,FALSE)</f>
        <v>11</v>
      </c>
    </row>
    <row r="1152" spans="1:10" x14ac:dyDescent="0.25">
      <c r="A1152" t="s">
        <v>2181</v>
      </c>
      <c r="B1152" t="s">
        <v>5676</v>
      </c>
      <c r="C1152" t="s">
        <v>3933</v>
      </c>
      <c r="D1152" s="1">
        <v>45729</v>
      </c>
      <c r="E1152" s="1">
        <v>45729</v>
      </c>
      <c r="F1152">
        <v>1</v>
      </c>
      <c r="G1152" t="s">
        <v>5677</v>
      </c>
      <c r="H1152" t="s">
        <v>184</v>
      </c>
      <c r="I1152" s="11" t="str">
        <f t="shared" si="17"/>
        <v>13/03/2025</v>
      </c>
      <c r="J1152">
        <f>_xlfn.XLOOKUP(I1152,'Wk no''s'!D:D,'Wk no''s'!C:C,FALSE)</f>
        <v>11</v>
      </c>
    </row>
    <row r="1153" spans="1:10" x14ac:dyDescent="0.25">
      <c r="A1153" t="s">
        <v>2178</v>
      </c>
      <c r="B1153" t="s">
        <v>5678</v>
      </c>
      <c r="C1153" t="s">
        <v>3944</v>
      </c>
      <c r="D1153" s="1">
        <v>45727</v>
      </c>
      <c r="E1153" s="1">
        <v>45726</v>
      </c>
      <c r="F1153">
        <v>1</v>
      </c>
      <c r="G1153" t="s">
        <v>5679</v>
      </c>
      <c r="H1153" t="s">
        <v>184</v>
      </c>
      <c r="I1153" s="11" t="str">
        <f t="shared" si="17"/>
        <v>10/03/2025</v>
      </c>
      <c r="J1153">
        <f>_xlfn.XLOOKUP(I1153,'Wk no''s'!D:D,'Wk no''s'!C:C,FALSE)</f>
        <v>11</v>
      </c>
    </row>
    <row r="1154" spans="1:10" x14ac:dyDescent="0.25">
      <c r="A1154" t="s">
        <v>2175</v>
      </c>
      <c r="B1154" t="s">
        <v>5680</v>
      </c>
      <c r="C1154" t="s">
        <v>4095</v>
      </c>
      <c r="D1154" s="1">
        <v>45708</v>
      </c>
      <c r="E1154" s="1">
        <v>45726</v>
      </c>
      <c r="F1154">
        <v>0</v>
      </c>
      <c r="G1154" t="s">
        <v>5681</v>
      </c>
      <c r="H1154" t="s">
        <v>184</v>
      </c>
      <c r="I1154" s="11" t="str">
        <f t="shared" ref="I1154:I1217" si="18">LEFT(G1154,10)</f>
        <v>10/03/2025</v>
      </c>
      <c r="J1154">
        <f>_xlfn.XLOOKUP(I1154,'Wk no''s'!D:D,'Wk no''s'!C:C,FALSE)</f>
        <v>11</v>
      </c>
    </row>
    <row r="1155" spans="1:10" x14ac:dyDescent="0.25">
      <c r="A1155" t="s">
        <v>2180</v>
      </c>
      <c r="B1155" t="s">
        <v>4119</v>
      </c>
      <c r="C1155" t="s">
        <v>3933</v>
      </c>
      <c r="D1155" s="1">
        <v>45730</v>
      </c>
      <c r="E1155" s="1">
        <v>45728</v>
      </c>
      <c r="F1155">
        <v>1</v>
      </c>
      <c r="G1155" t="s">
        <v>5682</v>
      </c>
      <c r="H1155" t="s">
        <v>184</v>
      </c>
      <c r="I1155" s="11" t="str">
        <f t="shared" si="18"/>
        <v>12/03/2025</v>
      </c>
      <c r="J1155">
        <f>_xlfn.XLOOKUP(I1155,'Wk no''s'!D:D,'Wk no''s'!C:C,FALSE)</f>
        <v>11</v>
      </c>
    </row>
    <row r="1156" spans="1:10" x14ac:dyDescent="0.25">
      <c r="A1156" t="s">
        <v>2183</v>
      </c>
      <c r="B1156" t="s">
        <v>4119</v>
      </c>
      <c r="C1156" t="s">
        <v>3933</v>
      </c>
      <c r="D1156" s="1">
        <v>45737</v>
      </c>
      <c r="E1156" s="1">
        <v>45730</v>
      </c>
      <c r="F1156">
        <v>1</v>
      </c>
      <c r="G1156" t="s">
        <v>5683</v>
      </c>
      <c r="H1156" t="s">
        <v>184</v>
      </c>
      <c r="I1156" s="11" t="str">
        <f t="shared" si="18"/>
        <v>14/03/2025</v>
      </c>
      <c r="J1156">
        <f>_xlfn.XLOOKUP(I1156,'Wk no''s'!D:D,'Wk no''s'!C:C,FALSE)</f>
        <v>11</v>
      </c>
    </row>
    <row r="1157" spans="1:10" x14ac:dyDescent="0.25">
      <c r="A1157" t="s">
        <v>2184</v>
      </c>
      <c r="B1157" t="s">
        <v>5684</v>
      </c>
      <c r="C1157" t="s">
        <v>3944</v>
      </c>
      <c r="D1157" s="1">
        <v>45734</v>
      </c>
      <c r="E1157" s="1">
        <v>45730</v>
      </c>
      <c r="F1157">
        <v>1</v>
      </c>
      <c r="G1157" t="s">
        <v>5685</v>
      </c>
      <c r="H1157" t="s">
        <v>184</v>
      </c>
      <c r="I1157" s="11" t="str">
        <f t="shared" si="18"/>
        <v>14/03/2025</v>
      </c>
      <c r="J1157">
        <f>_xlfn.XLOOKUP(I1157,'Wk no''s'!D:D,'Wk no''s'!C:C,FALSE)</f>
        <v>11</v>
      </c>
    </row>
    <row r="1158" spans="1:10" x14ac:dyDescent="0.25">
      <c r="A1158" t="s">
        <v>2189</v>
      </c>
      <c r="B1158" t="s">
        <v>32</v>
      </c>
      <c r="C1158" t="s">
        <v>3933</v>
      </c>
      <c r="D1158" s="1">
        <v>45727</v>
      </c>
      <c r="E1158" s="1">
        <v>45727</v>
      </c>
      <c r="F1158">
        <v>1</v>
      </c>
      <c r="G1158" t="s">
        <v>5686</v>
      </c>
      <c r="H1158" t="s">
        <v>15</v>
      </c>
      <c r="I1158" s="11" t="str">
        <f t="shared" si="18"/>
        <v>11/03/2025</v>
      </c>
      <c r="J1158">
        <f>_xlfn.XLOOKUP(I1158,'Wk no''s'!D:D,'Wk no''s'!C:C,FALSE)</f>
        <v>11</v>
      </c>
    </row>
    <row r="1159" spans="1:10" x14ac:dyDescent="0.25">
      <c r="A1159" t="s">
        <v>2185</v>
      </c>
      <c r="B1159" t="s">
        <v>21</v>
      </c>
      <c r="C1159" t="s">
        <v>3944</v>
      </c>
      <c r="D1159" s="1">
        <v>45716</v>
      </c>
      <c r="E1159" s="1">
        <v>45730</v>
      </c>
      <c r="F1159">
        <v>0</v>
      </c>
      <c r="G1159" t="s">
        <v>5687</v>
      </c>
      <c r="H1159" t="s">
        <v>15</v>
      </c>
      <c r="I1159" s="11" t="str">
        <f t="shared" si="18"/>
        <v>14/03/2025</v>
      </c>
      <c r="J1159">
        <f>_xlfn.XLOOKUP(I1159,'Wk no''s'!D:D,'Wk no''s'!C:C,FALSE)</f>
        <v>11</v>
      </c>
    </row>
    <row r="1160" spans="1:10" x14ac:dyDescent="0.25">
      <c r="A1160" t="s">
        <v>2186</v>
      </c>
      <c r="B1160" t="s">
        <v>5688</v>
      </c>
      <c r="C1160" t="s">
        <v>3933</v>
      </c>
      <c r="D1160" s="1">
        <v>45726</v>
      </c>
      <c r="E1160" s="1">
        <v>45727</v>
      </c>
      <c r="F1160">
        <v>0</v>
      </c>
      <c r="G1160" t="s">
        <v>5689</v>
      </c>
      <c r="H1160" t="s">
        <v>15</v>
      </c>
      <c r="I1160" s="11" t="str">
        <f t="shared" si="18"/>
        <v>11/03/2025</v>
      </c>
      <c r="J1160">
        <f>_xlfn.XLOOKUP(I1160,'Wk no''s'!D:D,'Wk no''s'!C:C,FALSE)</f>
        <v>11</v>
      </c>
    </row>
    <row r="1161" spans="1:10" x14ac:dyDescent="0.25">
      <c r="A1161" t="s">
        <v>2187</v>
      </c>
      <c r="B1161" t="s">
        <v>4500</v>
      </c>
      <c r="C1161" t="s">
        <v>3933</v>
      </c>
      <c r="D1161" s="1">
        <v>45726</v>
      </c>
      <c r="E1161" s="1">
        <v>45726</v>
      </c>
      <c r="F1161">
        <v>1</v>
      </c>
      <c r="G1161" t="s">
        <v>5690</v>
      </c>
      <c r="H1161" t="s">
        <v>15</v>
      </c>
      <c r="I1161" s="11" t="str">
        <f t="shared" si="18"/>
        <v>10/03/2025</v>
      </c>
      <c r="J1161">
        <f>_xlfn.XLOOKUP(I1161,'Wk no''s'!D:D,'Wk no''s'!C:C,FALSE)</f>
        <v>11</v>
      </c>
    </row>
    <row r="1162" spans="1:10" x14ac:dyDescent="0.25">
      <c r="A1162" t="s">
        <v>2191</v>
      </c>
      <c r="B1162" t="s">
        <v>5511</v>
      </c>
      <c r="C1162" t="s">
        <v>4089</v>
      </c>
      <c r="D1162" s="1">
        <v>45730</v>
      </c>
      <c r="E1162" s="1">
        <v>45727</v>
      </c>
      <c r="F1162">
        <v>1</v>
      </c>
      <c r="G1162" t="s">
        <v>5691</v>
      </c>
      <c r="H1162" t="s">
        <v>15</v>
      </c>
      <c r="I1162" s="11" t="str">
        <f t="shared" si="18"/>
        <v>11/03/2025</v>
      </c>
      <c r="J1162">
        <f>_xlfn.XLOOKUP(I1162,'Wk no''s'!D:D,'Wk no''s'!C:C,FALSE)</f>
        <v>11</v>
      </c>
    </row>
    <row r="1163" spans="1:10" x14ac:dyDescent="0.25">
      <c r="A1163" t="s">
        <v>2188</v>
      </c>
      <c r="B1163" t="s">
        <v>5692</v>
      </c>
      <c r="C1163" t="s">
        <v>3933</v>
      </c>
      <c r="D1163" s="1">
        <v>45727</v>
      </c>
      <c r="E1163" s="1">
        <v>45727</v>
      </c>
      <c r="F1163">
        <v>1</v>
      </c>
      <c r="G1163" t="s">
        <v>5693</v>
      </c>
      <c r="H1163" t="s">
        <v>15</v>
      </c>
      <c r="I1163" s="11" t="str">
        <f t="shared" si="18"/>
        <v>11/03/2025</v>
      </c>
      <c r="J1163">
        <f>_xlfn.XLOOKUP(I1163,'Wk no''s'!D:D,'Wk no''s'!C:C,FALSE)</f>
        <v>11</v>
      </c>
    </row>
    <row r="1164" spans="1:10" x14ac:dyDescent="0.25">
      <c r="A1164" t="s">
        <v>2238</v>
      </c>
      <c r="B1164" t="s">
        <v>26</v>
      </c>
      <c r="C1164" t="s">
        <v>3954</v>
      </c>
      <c r="D1164" s="1">
        <v>45727</v>
      </c>
      <c r="E1164" s="1">
        <v>45727</v>
      </c>
      <c r="F1164">
        <v>1</v>
      </c>
      <c r="G1164" t="s">
        <v>5695</v>
      </c>
      <c r="H1164" t="s">
        <v>2</v>
      </c>
      <c r="I1164" s="11" t="str">
        <f t="shared" si="18"/>
        <v>11/03/2025</v>
      </c>
      <c r="J1164">
        <f>_xlfn.XLOOKUP(I1164,'Wk no''s'!D:D,'Wk no''s'!C:C,FALSE)</f>
        <v>11</v>
      </c>
    </row>
    <row r="1165" spans="1:10" x14ac:dyDescent="0.25">
      <c r="A1165" t="s">
        <v>2216</v>
      </c>
      <c r="B1165" t="s">
        <v>26</v>
      </c>
      <c r="C1165" t="s">
        <v>3954</v>
      </c>
      <c r="D1165" s="1">
        <v>45727</v>
      </c>
      <c r="E1165" s="1">
        <v>45726</v>
      </c>
      <c r="F1165">
        <v>1</v>
      </c>
      <c r="G1165" t="s">
        <v>5694</v>
      </c>
      <c r="H1165" t="s">
        <v>2</v>
      </c>
      <c r="I1165" s="11" t="str">
        <f t="shared" si="18"/>
        <v>10/03/2025</v>
      </c>
      <c r="J1165">
        <f>_xlfn.XLOOKUP(I1165,'Wk no''s'!D:D,'Wk no''s'!C:C,FALSE)</f>
        <v>11</v>
      </c>
    </row>
    <row r="1166" spans="1:10" x14ac:dyDescent="0.25">
      <c r="A1166" t="s">
        <v>2213</v>
      </c>
      <c r="B1166" t="s">
        <v>5696</v>
      </c>
      <c r="C1166" t="s">
        <v>3957</v>
      </c>
      <c r="D1166" s="1">
        <v>45728</v>
      </c>
      <c r="E1166" s="1">
        <v>45727</v>
      </c>
      <c r="F1166">
        <v>1</v>
      </c>
      <c r="G1166" t="s">
        <v>5697</v>
      </c>
      <c r="H1166" t="s">
        <v>2</v>
      </c>
      <c r="I1166" s="11" t="str">
        <f t="shared" si="18"/>
        <v>11/03/2025</v>
      </c>
      <c r="J1166">
        <f>_xlfn.XLOOKUP(I1166,'Wk no''s'!D:D,'Wk no''s'!C:C,FALSE)</f>
        <v>11</v>
      </c>
    </row>
    <row r="1167" spans="1:10" x14ac:dyDescent="0.25">
      <c r="A1167" t="s">
        <v>2350</v>
      </c>
      <c r="B1167" t="s">
        <v>5315</v>
      </c>
      <c r="C1167" t="s">
        <v>4008</v>
      </c>
      <c r="D1167" s="1">
        <v>45733</v>
      </c>
      <c r="E1167" s="1">
        <v>45730</v>
      </c>
      <c r="F1167">
        <v>1</v>
      </c>
      <c r="G1167" t="s">
        <v>5698</v>
      </c>
      <c r="H1167" t="s">
        <v>2</v>
      </c>
      <c r="I1167" s="11" t="str">
        <f t="shared" si="18"/>
        <v>14/03/2025</v>
      </c>
      <c r="J1167">
        <f>_xlfn.XLOOKUP(I1167,'Wk no''s'!D:D,'Wk no''s'!C:C,FALSE)</f>
        <v>11</v>
      </c>
    </row>
    <row r="1168" spans="1:10" x14ac:dyDescent="0.25">
      <c r="A1168" t="s">
        <v>2324</v>
      </c>
      <c r="B1168" t="s">
        <v>5699</v>
      </c>
      <c r="C1168" t="s">
        <v>4008</v>
      </c>
      <c r="D1168" s="1">
        <v>45730</v>
      </c>
      <c r="E1168" s="1">
        <v>45730</v>
      </c>
      <c r="F1168">
        <v>1</v>
      </c>
      <c r="G1168" t="s">
        <v>5700</v>
      </c>
      <c r="H1168" t="s">
        <v>2</v>
      </c>
      <c r="I1168" s="11" t="str">
        <f t="shared" si="18"/>
        <v>14/03/2025</v>
      </c>
      <c r="J1168">
        <f>_xlfn.XLOOKUP(I1168,'Wk no''s'!D:D,'Wk no''s'!C:C,FALSE)</f>
        <v>11</v>
      </c>
    </row>
    <row r="1169" spans="1:10" x14ac:dyDescent="0.25">
      <c r="A1169" t="s">
        <v>2259</v>
      </c>
      <c r="B1169" t="s">
        <v>4136</v>
      </c>
      <c r="C1169" t="s">
        <v>3957</v>
      </c>
      <c r="D1169" s="1">
        <v>45729</v>
      </c>
      <c r="E1169" s="1">
        <v>45727</v>
      </c>
      <c r="F1169">
        <v>1</v>
      </c>
      <c r="G1169" t="s">
        <v>5701</v>
      </c>
      <c r="H1169" t="s">
        <v>2</v>
      </c>
      <c r="I1169" s="11" t="str">
        <f t="shared" si="18"/>
        <v>11/03/2025</v>
      </c>
      <c r="J1169">
        <f>_xlfn.XLOOKUP(I1169,'Wk no''s'!D:D,'Wk no''s'!C:C,FALSE)</f>
        <v>11</v>
      </c>
    </row>
    <row r="1170" spans="1:10" x14ac:dyDescent="0.25">
      <c r="A1170" t="s">
        <v>2203</v>
      </c>
      <c r="B1170" t="s">
        <v>5702</v>
      </c>
      <c r="C1170" t="s">
        <v>4008</v>
      </c>
      <c r="D1170" s="1">
        <v>45727</v>
      </c>
      <c r="E1170" s="1">
        <v>45726</v>
      </c>
      <c r="F1170">
        <v>1</v>
      </c>
      <c r="G1170" t="s">
        <v>5703</v>
      </c>
      <c r="H1170" t="s">
        <v>2</v>
      </c>
      <c r="I1170" s="11" t="str">
        <f t="shared" si="18"/>
        <v>10/03/2025</v>
      </c>
      <c r="J1170">
        <f>_xlfn.XLOOKUP(I1170,'Wk no''s'!D:D,'Wk no''s'!C:C,FALSE)</f>
        <v>11</v>
      </c>
    </row>
    <row r="1171" spans="1:10" x14ac:dyDescent="0.25">
      <c r="A1171" t="s">
        <v>2201</v>
      </c>
      <c r="B1171" t="s">
        <v>5704</v>
      </c>
      <c r="C1171" t="s">
        <v>4008</v>
      </c>
      <c r="D1171" s="1">
        <v>45727</v>
      </c>
      <c r="E1171" s="1">
        <v>45726</v>
      </c>
      <c r="F1171">
        <v>1</v>
      </c>
      <c r="G1171" t="s">
        <v>5705</v>
      </c>
      <c r="H1171" t="s">
        <v>2</v>
      </c>
      <c r="I1171" s="11" t="str">
        <f t="shared" si="18"/>
        <v>10/03/2025</v>
      </c>
      <c r="J1171">
        <f>_xlfn.XLOOKUP(I1171,'Wk no''s'!D:D,'Wk no''s'!C:C,FALSE)</f>
        <v>11</v>
      </c>
    </row>
    <row r="1172" spans="1:10" x14ac:dyDescent="0.25">
      <c r="A1172" t="s">
        <v>2349</v>
      </c>
      <c r="B1172" t="s">
        <v>5706</v>
      </c>
      <c r="C1172" t="s">
        <v>3954</v>
      </c>
      <c r="D1172" s="1">
        <v>45733</v>
      </c>
      <c r="E1172" s="1">
        <v>45730</v>
      </c>
      <c r="F1172">
        <v>1</v>
      </c>
      <c r="G1172" t="s">
        <v>5707</v>
      </c>
      <c r="H1172" t="s">
        <v>2</v>
      </c>
      <c r="I1172" s="11" t="str">
        <f t="shared" si="18"/>
        <v>14/03/2025</v>
      </c>
      <c r="J1172">
        <f>_xlfn.XLOOKUP(I1172,'Wk no''s'!D:D,'Wk no''s'!C:C,FALSE)</f>
        <v>11</v>
      </c>
    </row>
    <row r="1173" spans="1:10" x14ac:dyDescent="0.25">
      <c r="A1173" t="s">
        <v>2291</v>
      </c>
      <c r="B1173" t="s">
        <v>5708</v>
      </c>
      <c r="C1173" t="s">
        <v>3957</v>
      </c>
      <c r="D1173" s="1">
        <v>45729</v>
      </c>
      <c r="E1173" s="1">
        <v>45729</v>
      </c>
      <c r="F1173">
        <v>1</v>
      </c>
      <c r="G1173" t="s">
        <v>219</v>
      </c>
      <c r="H1173" t="s">
        <v>2</v>
      </c>
      <c r="I1173" s="11" t="str">
        <f t="shared" si="18"/>
        <v>13/03/2025</v>
      </c>
      <c r="J1173">
        <f>_xlfn.XLOOKUP(I1173,'Wk no''s'!D:D,'Wk no''s'!C:C,FALSE)</f>
        <v>11</v>
      </c>
    </row>
    <row r="1174" spans="1:10" x14ac:dyDescent="0.25">
      <c r="A1174" t="s">
        <v>2308</v>
      </c>
      <c r="B1174" t="s">
        <v>203</v>
      </c>
      <c r="C1174" t="s">
        <v>4008</v>
      </c>
      <c r="D1174" s="1">
        <v>45730</v>
      </c>
      <c r="E1174" s="1">
        <v>45729</v>
      </c>
      <c r="F1174">
        <v>1</v>
      </c>
      <c r="G1174" t="s">
        <v>5709</v>
      </c>
      <c r="H1174" t="s">
        <v>2</v>
      </c>
      <c r="I1174" s="11" t="str">
        <f t="shared" si="18"/>
        <v>13/03/2025</v>
      </c>
      <c r="J1174">
        <f>_xlfn.XLOOKUP(I1174,'Wk no''s'!D:D,'Wk no''s'!C:C,FALSE)</f>
        <v>11</v>
      </c>
    </row>
    <row r="1175" spans="1:10" x14ac:dyDescent="0.25">
      <c r="A1175" t="s">
        <v>2230</v>
      </c>
      <c r="B1175" t="s">
        <v>5710</v>
      </c>
      <c r="C1175" t="s">
        <v>3954</v>
      </c>
      <c r="D1175" s="1">
        <v>45727</v>
      </c>
      <c r="E1175" s="1">
        <v>45726</v>
      </c>
      <c r="F1175">
        <v>1</v>
      </c>
      <c r="G1175" t="s">
        <v>5711</v>
      </c>
      <c r="H1175" t="s">
        <v>2</v>
      </c>
      <c r="I1175" s="11" t="str">
        <f t="shared" si="18"/>
        <v>10/03/2025</v>
      </c>
      <c r="J1175">
        <f>_xlfn.XLOOKUP(I1175,'Wk no''s'!D:D,'Wk no''s'!C:C,FALSE)</f>
        <v>11</v>
      </c>
    </row>
    <row r="1176" spans="1:10" x14ac:dyDescent="0.25">
      <c r="A1176" t="s">
        <v>2199</v>
      </c>
      <c r="B1176" t="s">
        <v>135</v>
      </c>
      <c r="C1176" t="s">
        <v>4008</v>
      </c>
      <c r="D1176" s="1">
        <v>45727</v>
      </c>
      <c r="E1176" s="1">
        <v>45729</v>
      </c>
      <c r="F1176">
        <v>0</v>
      </c>
      <c r="G1176" t="s">
        <v>5712</v>
      </c>
      <c r="H1176" t="s">
        <v>2</v>
      </c>
      <c r="I1176" s="11" t="str">
        <f t="shared" si="18"/>
        <v>13/03/2025</v>
      </c>
      <c r="J1176">
        <f>_xlfn.XLOOKUP(I1176,'Wk no''s'!D:D,'Wk no''s'!C:C,FALSE)</f>
        <v>11</v>
      </c>
    </row>
    <row r="1177" spans="1:10" x14ac:dyDescent="0.25">
      <c r="A1177" t="s">
        <v>2282</v>
      </c>
      <c r="B1177" t="s">
        <v>190</v>
      </c>
      <c r="C1177" t="s">
        <v>4008</v>
      </c>
      <c r="D1177" s="1">
        <v>45730</v>
      </c>
      <c r="E1177" s="1">
        <v>45728</v>
      </c>
      <c r="F1177">
        <v>1</v>
      </c>
      <c r="G1177" t="s">
        <v>5713</v>
      </c>
      <c r="H1177" t="s">
        <v>2</v>
      </c>
      <c r="I1177" s="11" t="str">
        <f t="shared" si="18"/>
        <v>12/03/2025</v>
      </c>
      <c r="J1177">
        <f>_xlfn.XLOOKUP(I1177,'Wk no''s'!D:D,'Wk no''s'!C:C,FALSE)</f>
        <v>11</v>
      </c>
    </row>
    <row r="1178" spans="1:10" x14ac:dyDescent="0.25">
      <c r="A1178" t="s">
        <v>2229</v>
      </c>
      <c r="B1178" t="s">
        <v>132</v>
      </c>
      <c r="C1178" t="s">
        <v>4008</v>
      </c>
      <c r="D1178" s="1">
        <v>45728</v>
      </c>
      <c r="E1178" s="1">
        <v>45726</v>
      </c>
      <c r="F1178">
        <v>1</v>
      </c>
      <c r="G1178" t="s">
        <v>5714</v>
      </c>
      <c r="H1178" t="s">
        <v>2</v>
      </c>
      <c r="I1178" s="11" t="str">
        <f t="shared" si="18"/>
        <v>10/03/2025</v>
      </c>
      <c r="J1178">
        <f>_xlfn.XLOOKUP(I1178,'Wk no''s'!D:D,'Wk no''s'!C:C,FALSE)</f>
        <v>11</v>
      </c>
    </row>
    <row r="1179" spans="1:10" x14ac:dyDescent="0.25">
      <c r="A1179" t="s">
        <v>2206</v>
      </c>
      <c r="B1179" t="s">
        <v>5533</v>
      </c>
      <c r="C1179" t="s">
        <v>4008</v>
      </c>
      <c r="D1179" s="1">
        <v>45727</v>
      </c>
      <c r="E1179" s="1">
        <v>45726</v>
      </c>
      <c r="F1179">
        <v>1</v>
      </c>
      <c r="G1179" t="s">
        <v>5715</v>
      </c>
      <c r="H1179" t="s">
        <v>2</v>
      </c>
      <c r="I1179" s="11" t="str">
        <f t="shared" si="18"/>
        <v>10/03/2025</v>
      </c>
      <c r="J1179">
        <f>_xlfn.XLOOKUP(I1179,'Wk no''s'!D:D,'Wk no''s'!C:C,FALSE)</f>
        <v>11</v>
      </c>
    </row>
    <row r="1180" spans="1:10" x14ac:dyDescent="0.25">
      <c r="A1180" t="s">
        <v>2228</v>
      </c>
      <c r="B1180" t="s">
        <v>3983</v>
      </c>
      <c r="C1180" t="s">
        <v>3957</v>
      </c>
      <c r="D1180" s="1">
        <v>45729</v>
      </c>
      <c r="E1180" s="1">
        <v>45727</v>
      </c>
      <c r="F1180">
        <v>1</v>
      </c>
      <c r="G1180" t="s">
        <v>5716</v>
      </c>
      <c r="H1180" t="s">
        <v>2</v>
      </c>
      <c r="I1180" s="11" t="str">
        <f t="shared" si="18"/>
        <v>11/03/2025</v>
      </c>
      <c r="J1180">
        <f>_xlfn.XLOOKUP(I1180,'Wk no''s'!D:D,'Wk no''s'!C:C,FALSE)</f>
        <v>11</v>
      </c>
    </row>
    <row r="1181" spans="1:10" x14ac:dyDescent="0.25">
      <c r="A1181" t="s">
        <v>2270</v>
      </c>
      <c r="B1181" t="s">
        <v>3983</v>
      </c>
      <c r="C1181" t="s">
        <v>3957</v>
      </c>
      <c r="D1181" s="1">
        <v>45729</v>
      </c>
      <c r="E1181" s="1">
        <v>45728</v>
      </c>
      <c r="F1181">
        <v>1</v>
      </c>
      <c r="G1181" t="s">
        <v>5717</v>
      </c>
      <c r="H1181" t="s">
        <v>2</v>
      </c>
      <c r="I1181" s="11" t="str">
        <f t="shared" si="18"/>
        <v>12/03/2025</v>
      </c>
      <c r="J1181">
        <f>_xlfn.XLOOKUP(I1181,'Wk no''s'!D:D,'Wk no''s'!C:C,FALSE)</f>
        <v>11</v>
      </c>
    </row>
    <row r="1182" spans="1:10" x14ac:dyDescent="0.25">
      <c r="A1182" t="s">
        <v>2345</v>
      </c>
      <c r="B1182" t="s">
        <v>5718</v>
      </c>
      <c r="C1182" t="s">
        <v>3954</v>
      </c>
      <c r="D1182" s="1">
        <v>45733</v>
      </c>
      <c r="E1182" s="1">
        <v>45730</v>
      </c>
      <c r="F1182">
        <v>1</v>
      </c>
      <c r="G1182" t="s">
        <v>5719</v>
      </c>
      <c r="H1182" t="s">
        <v>2</v>
      </c>
      <c r="I1182" s="11" t="str">
        <f t="shared" si="18"/>
        <v>14/03/2025</v>
      </c>
      <c r="J1182">
        <f>_xlfn.XLOOKUP(I1182,'Wk no''s'!D:D,'Wk no''s'!C:C,FALSE)</f>
        <v>11</v>
      </c>
    </row>
    <row r="1183" spans="1:10" x14ac:dyDescent="0.25">
      <c r="A1183" t="s">
        <v>2336</v>
      </c>
      <c r="B1183" t="s">
        <v>5720</v>
      </c>
      <c r="C1183" t="s">
        <v>3957</v>
      </c>
      <c r="D1183" s="1">
        <v>45733</v>
      </c>
      <c r="E1183" s="1">
        <v>45730</v>
      </c>
      <c r="F1183">
        <v>1</v>
      </c>
      <c r="G1183" t="s">
        <v>5721</v>
      </c>
      <c r="H1183" t="s">
        <v>2</v>
      </c>
      <c r="I1183" s="11" t="str">
        <f t="shared" si="18"/>
        <v>14/03/2025</v>
      </c>
      <c r="J1183">
        <f>_xlfn.XLOOKUP(I1183,'Wk no''s'!D:D,'Wk no''s'!C:C,FALSE)</f>
        <v>11</v>
      </c>
    </row>
    <row r="1184" spans="1:10" x14ac:dyDescent="0.25">
      <c r="A1184" t="s">
        <v>2245</v>
      </c>
      <c r="B1184" t="s">
        <v>5722</v>
      </c>
      <c r="C1184" t="s">
        <v>4008</v>
      </c>
      <c r="D1184" s="1">
        <v>45728</v>
      </c>
      <c r="E1184" s="1">
        <v>45727</v>
      </c>
      <c r="F1184">
        <v>1</v>
      </c>
      <c r="G1184" t="s">
        <v>5723</v>
      </c>
      <c r="H1184" t="s">
        <v>2</v>
      </c>
      <c r="I1184" s="11" t="str">
        <f t="shared" si="18"/>
        <v>11/03/2025</v>
      </c>
      <c r="J1184">
        <f>_xlfn.XLOOKUP(I1184,'Wk no''s'!D:D,'Wk no''s'!C:C,FALSE)</f>
        <v>11</v>
      </c>
    </row>
    <row r="1185" spans="1:10" x14ac:dyDescent="0.25">
      <c r="A1185" t="s">
        <v>2292</v>
      </c>
      <c r="B1185" t="s">
        <v>196</v>
      </c>
      <c r="C1185" t="s">
        <v>4008</v>
      </c>
      <c r="D1185" s="1">
        <v>45729</v>
      </c>
      <c r="E1185" s="1">
        <v>45729</v>
      </c>
      <c r="F1185">
        <v>1</v>
      </c>
      <c r="G1185" t="s">
        <v>5724</v>
      </c>
      <c r="H1185" t="s">
        <v>2</v>
      </c>
      <c r="I1185" s="11" t="str">
        <f t="shared" si="18"/>
        <v>13/03/2025</v>
      </c>
      <c r="J1185">
        <f>_xlfn.XLOOKUP(I1185,'Wk no''s'!D:D,'Wk no''s'!C:C,FALSE)</f>
        <v>11</v>
      </c>
    </row>
    <row r="1186" spans="1:10" x14ac:dyDescent="0.25">
      <c r="A1186" t="s">
        <v>2200</v>
      </c>
      <c r="B1186" t="s">
        <v>5725</v>
      </c>
      <c r="C1186" t="s">
        <v>3954</v>
      </c>
      <c r="D1186" s="1">
        <v>45727</v>
      </c>
      <c r="E1186" s="1">
        <v>45727</v>
      </c>
      <c r="F1186">
        <v>1</v>
      </c>
      <c r="G1186" t="s">
        <v>5726</v>
      </c>
      <c r="H1186" t="s">
        <v>2</v>
      </c>
      <c r="I1186" s="11" t="str">
        <f t="shared" si="18"/>
        <v>11/03/2025</v>
      </c>
      <c r="J1186">
        <f>_xlfn.XLOOKUP(I1186,'Wk no''s'!D:D,'Wk no''s'!C:C,FALSE)</f>
        <v>11</v>
      </c>
    </row>
    <row r="1187" spans="1:10" x14ac:dyDescent="0.25">
      <c r="A1187" t="s">
        <v>2309</v>
      </c>
      <c r="B1187" t="s">
        <v>5727</v>
      </c>
      <c r="C1187" t="s">
        <v>3954</v>
      </c>
      <c r="D1187" s="1">
        <v>45730</v>
      </c>
      <c r="E1187" s="1">
        <v>45729</v>
      </c>
      <c r="F1187">
        <v>1</v>
      </c>
      <c r="G1187" t="s">
        <v>5728</v>
      </c>
      <c r="H1187" t="s">
        <v>2</v>
      </c>
      <c r="I1187" s="11" t="str">
        <f t="shared" si="18"/>
        <v>13/03/2025</v>
      </c>
      <c r="J1187">
        <f>_xlfn.XLOOKUP(I1187,'Wk no''s'!D:D,'Wk no''s'!C:C,FALSE)</f>
        <v>11</v>
      </c>
    </row>
    <row r="1188" spans="1:10" x14ac:dyDescent="0.25">
      <c r="A1188" t="s">
        <v>2211</v>
      </c>
      <c r="B1188" t="s">
        <v>5729</v>
      </c>
      <c r="C1188" t="s">
        <v>4008</v>
      </c>
      <c r="D1188" s="1">
        <v>45729</v>
      </c>
      <c r="E1188" s="1">
        <v>45728</v>
      </c>
      <c r="F1188">
        <v>1</v>
      </c>
      <c r="G1188" t="s">
        <v>5730</v>
      </c>
      <c r="H1188" t="s">
        <v>2</v>
      </c>
      <c r="I1188" s="11" t="str">
        <f t="shared" si="18"/>
        <v>12/03/2025</v>
      </c>
      <c r="J1188">
        <f>_xlfn.XLOOKUP(I1188,'Wk no''s'!D:D,'Wk no''s'!C:C,FALSE)</f>
        <v>11</v>
      </c>
    </row>
    <row r="1189" spans="1:10" x14ac:dyDescent="0.25">
      <c r="A1189" t="s">
        <v>2325</v>
      </c>
      <c r="B1189" t="s">
        <v>4173</v>
      </c>
      <c r="C1189" t="s">
        <v>3954</v>
      </c>
      <c r="D1189" s="1">
        <v>45730</v>
      </c>
      <c r="E1189" s="1">
        <v>45729</v>
      </c>
      <c r="F1189">
        <v>1</v>
      </c>
      <c r="G1189" t="s">
        <v>5731</v>
      </c>
      <c r="H1189" t="s">
        <v>2</v>
      </c>
      <c r="I1189" s="11" t="str">
        <f t="shared" si="18"/>
        <v>13/03/2025</v>
      </c>
      <c r="J1189">
        <f>_xlfn.XLOOKUP(I1189,'Wk no''s'!D:D,'Wk no''s'!C:C,FALSE)</f>
        <v>11</v>
      </c>
    </row>
    <row r="1190" spans="1:10" x14ac:dyDescent="0.25">
      <c r="A1190" t="s">
        <v>2236</v>
      </c>
      <c r="B1190" t="s">
        <v>5732</v>
      </c>
      <c r="C1190" t="s">
        <v>4008</v>
      </c>
      <c r="D1190" s="1">
        <v>45727</v>
      </c>
      <c r="E1190" s="1">
        <v>45727</v>
      </c>
      <c r="F1190">
        <v>1</v>
      </c>
      <c r="G1190" t="s">
        <v>5733</v>
      </c>
      <c r="H1190" t="s">
        <v>2</v>
      </c>
      <c r="I1190" s="11" t="str">
        <f t="shared" si="18"/>
        <v>11/03/2025</v>
      </c>
      <c r="J1190">
        <f>_xlfn.XLOOKUP(I1190,'Wk no''s'!D:D,'Wk no''s'!C:C,FALSE)</f>
        <v>11</v>
      </c>
    </row>
    <row r="1191" spans="1:10" x14ac:dyDescent="0.25">
      <c r="A1191" t="s">
        <v>2265</v>
      </c>
      <c r="B1191" t="s">
        <v>5734</v>
      </c>
      <c r="C1191" t="s">
        <v>3954</v>
      </c>
      <c r="D1191" s="1">
        <v>45728</v>
      </c>
      <c r="E1191" s="1">
        <v>45728</v>
      </c>
      <c r="F1191">
        <v>1</v>
      </c>
      <c r="G1191" t="s">
        <v>5735</v>
      </c>
      <c r="H1191" t="s">
        <v>2</v>
      </c>
      <c r="I1191" s="11" t="str">
        <f t="shared" si="18"/>
        <v>12/03/2025</v>
      </c>
      <c r="J1191">
        <f>_xlfn.XLOOKUP(I1191,'Wk no''s'!D:D,'Wk no''s'!C:C,FALSE)</f>
        <v>11</v>
      </c>
    </row>
    <row r="1192" spans="1:10" x14ac:dyDescent="0.25">
      <c r="A1192" t="s">
        <v>2260</v>
      </c>
      <c r="B1192" t="s">
        <v>5736</v>
      </c>
      <c r="C1192" t="s">
        <v>3954</v>
      </c>
      <c r="D1192" s="1">
        <v>45728</v>
      </c>
      <c r="E1192" s="1">
        <v>45728</v>
      </c>
      <c r="F1192">
        <v>1</v>
      </c>
      <c r="G1192" t="s">
        <v>5737</v>
      </c>
      <c r="H1192" t="s">
        <v>2</v>
      </c>
      <c r="I1192" s="11" t="str">
        <f t="shared" si="18"/>
        <v>12/03/2025</v>
      </c>
      <c r="J1192">
        <f>_xlfn.XLOOKUP(I1192,'Wk no''s'!D:D,'Wk no''s'!C:C,FALSE)</f>
        <v>11</v>
      </c>
    </row>
    <row r="1193" spans="1:10" x14ac:dyDescent="0.25">
      <c r="A1193" t="s">
        <v>2288</v>
      </c>
      <c r="B1193" t="s">
        <v>5738</v>
      </c>
      <c r="C1193" t="s">
        <v>4008</v>
      </c>
      <c r="D1193" s="1">
        <v>45730</v>
      </c>
      <c r="E1193" s="1">
        <v>45729</v>
      </c>
      <c r="F1193">
        <v>1</v>
      </c>
      <c r="G1193" t="s">
        <v>5739</v>
      </c>
      <c r="H1193" t="s">
        <v>2</v>
      </c>
      <c r="I1193" s="11" t="str">
        <f t="shared" si="18"/>
        <v>13/03/2025</v>
      </c>
      <c r="J1193">
        <f>_xlfn.XLOOKUP(I1193,'Wk no''s'!D:D,'Wk no''s'!C:C,FALSE)</f>
        <v>11</v>
      </c>
    </row>
    <row r="1194" spans="1:10" x14ac:dyDescent="0.25">
      <c r="A1194" t="s">
        <v>2264</v>
      </c>
      <c r="B1194" t="s">
        <v>5740</v>
      </c>
      <c r="C1194" t="s">
        <v>3954</v>
      </c>
      <c r="D1194" s="1">
        <v>45728</v>
      </c>
      <c r="E1194" s="1">
        <v>45728</v>
      </c>
      <c r="F1194">
        <v>1</v>
      </c>
      <c r="G1194" t="s">
        <v>5741</v>
      </c>
      <c r="H1194" t="s">
        <v>2</v>
      </c>
      <c r="I1194" s="11" t="str">
        <f t="shared" si="18"/>
        <v>12/03/2025</v>
      </c>
      <c r="J1194">
        <f>_xlfn.XLOOKUP(I1194,'Wk no''s'!D:D,'Wk no''s'!C:C,FALSE)</f>
        <v>11</v>
      </c>
    </row>
    <row r="1195" spans="1:10" x14ac:dyDescent="0.25">
      <c r="A1195" t="s">
        <v>2239</v>
      </c>
      <c r="B1195" t="s">
        <v>5742</v>
      </c>
      <c r="C1195" t="s">
        <v>3954</v>
      </c>
      <c r="D1195" s="1">
        <v>45727</v>
      </c>
      <c r="E1195" s="1">
        <v>45727</v>
      </c>
      <c r="F1195">
        <v>1</v>
      </c>
      <c r="G1195" t="s">
        <v>5743</v>
      </c>
      <c r="H1195" t="s">
        <v>2</v>
      </c>
      <c r="I1195" s="11" t="str">
        <f t="shared" si="18"/>
        <v>11/03/2025</v>
      </c>
      <c r="J1195">
        <f>_xlfn.XLOOKUP(I1195,'Wk no''s'!D:D,'Wk no''s'!C:C,FALSE)</f>
        <v>11</v>
      </c>
    </row>
    <row r="1196" spans="1:10" x14ac:dyDescent="0.25">
      <c r="A1196" t="s">
        <v>2254</v>
      </c>
      <c r="B1196" t="s">
        <v>5744</v>
      </c>
      <c r="C1196" t="s">
        <v>3957</v>
      </c>
      <c r="D1196" s="1">
        <v>45729</v>
      </c>
      <c r="E1196" s="1">
        <v>45727</v>
      </c>
      <c r="F1196">
        <v>1</v>
      </c>
      <c r="G1196" t="s">
        <v>5745</v>
      </c>
      <c r="H1196" t="s">
        <v>2</v>
      </c>
      <c r="I1196" s="11" t="str">
        <f t="shared" si="18"/>
        <v>11/03/2025</v>
      </c>
      <c r="J1196">
        <f>_xlfn.XLOOKUP(I1196,'Wk no''s'!D:D,'Wk no''s'!C:C,FALSE)</f>
        <v>11</v>
      </c>
    </row>
    <row r="1197" spans="1:10" x14ac:dyDescent="0.25">
      <c r="A1197" t="s">
        <v>2328</v>
      </c>
      <c r="B1197" t="s">
        <v>5367</v>
      </c>
      <c r="C1197" t="s">
        <v>3957</v>
      </c>
      <c r="D1197" s="1">
        <v>45734</v>
      </c>
      <c r="E1197" s="1">
        <v>45730</v>
      </c>
      <c r="F1197">
        <v>1</v>
      </c>
      <c r="G1197" t="s">
        <v>5746</v>
      </c>
      <c r="H1197" t="s">
        <v>2</v>
      </c>
      <c r="I1197" s="11" t="str">
        <f t="shared" si="18"/>
        <v>14/03/2025</v>
      </c>
      <c r="J1197">
        <f>_xlfn.XLOOKUP(I1197,'Wk no''s'!D:D,'Wk no''s'!C:C,FALSE)</f>
        <v>11</v>
      </c>
    </row>
    <row r="1198" spans="1:10" x14ac:dyDescent="0.25">
      <c r="A1198" t="s">
        <v>2234</v>
      </c>
      <c r="B1198" t="s">
        <v>5747</v>
      </c>
      <c r="C1198" t="s">
        <v>4008</v>
      </c>
      <c r="D1198" s="1">
        <v>45727</v>
      </c>
      <c r="E1198" s="1">
        <v>45726</v>
      </c>
      <c r="F1198">
        <v>1</v>
      </c>
      <c r="G1198" t="s">
        <v>5748</v>
      </c>
      <c r="H1198" t="s">
        <v>2</v>
      </c>
      <c r="I1198" s="11" t="str">
        <f t="shared" si="18"/>
        <v>10/03/2025</v>
      </c>
      <c r="J1198">
        <f>_xlfn.XLOOKUP(I1198,'Wk no''s'!D:D,'Wk no''s'!C:C,FALSE)</f>
        <v>11</v>
      </c>
    </row>
    <row r="1199" spans="1:10" x14ac:dyDescent="0.25">
      <c r="A1199" t="s">
        <v>2276</v>
      </c>
      <c r="B1199" t="s">
        <v>5749</v>
      </c>
      <c r="C1199" t="s">
        <v>3954</v>
      </c>
      <c r="D1199" s="1">
        <v>45729</v>
      </c>
      <c r="E1199" s="1">
        <v>45728</v>
      </c>
      <c r="F1199">
        <v>1</v>
      </c>
      <c r="G1199" t="s">
        <v>5750</v>
      </c>
      <c r="H1199" t="s">
        <v>2</v>
      </c>
      <c r="I1199" s="11" t="str">
        <f t="shared" si="18"/>
        <v>12/03/2025</v>
      </c>
      <c r="J1199">
        <f>_xlfn.XLOOKUP(I1199,'Wk no''s'!D:D,'Wk no''s'!C:C,FALSE)</f>
        <v>11</v>
      </c>
    </row>
    <row r="1200" spans="1:10" x14ac:dyDescent="0.25">
      <c r="A1200" t="s">
        <v>2202</v>
      </c>
      <c r="B1200" t="s">
        <v>5751</v>
      </c>
      <c r="C1200" t="s">
        <v>3957</v>
      </c>
      <c r="D1200" s="1">
        <v>45727</v>
      </c>
      <c r="E1200" s="1">
        <v>45726</v>
      </c>
      <c r="F1200">
        <v>1</v>
      </c>
      <c r="G1200" t="s">
        <v>5752</v>
      </c>
      <c r="H1200" t="s">
        <v>2</v>
      </c>
      <c r="I1200" s="11" t="str">
        <f t="shared" si="18"/>
        <v>10/03/2025</v>
      </c>
      <c r="J1200">
        <f>_xlfn.XLOOKUP(I1200,'Wk no''s'!D:D,'Wk no''s'!C:C,FALSE)</f>
        <v>11</v>
      </c>
    </row>
    <row r="1201" spans="1:10" x14ac:dyDescent="0.25">
      <c r="A1201" t="s">
        <v>2342</v>
      </c>
      <c r="B1201" t="s">
        <v>198</v>
      </c>
      <c r="C1201" t="s">
        <v>3954</v>
      </c>
      <c r="D1201" s="1">
        <v>45733</v>
      </c>
      <c r="E1201" s="1">
        <v>45730</v>
      </c>
      <c r="F1201">
        <v>1</v>
      </c>
      <c r="G1201" t="s">
        <v>5755</v>
      </c>
      <c r="H1201" t="s">
        <v>2</v>
      </c>
      <c r="I1201" s="11" t="str">
        <f t="shared" si="18"/>
        <v>14/03/2025</v>
      </c>
      <c r="J1201">
        <f>_xlfn.XLOOKUP(I1201,'Wk no''s'!D:D,'Wk no''s'!C:C,FALSE)</f>
        <v>11</v>
      </c>
    </row>
    <row r="1202" spans="1:10" x14ac:dyDescent="0.25">
      <c r="A1202" t="s">
        <v>2334</v>
      </c>
      <c r="B1202" t="s">
        <v>198</v>
      </c>
      <c r="C1202" t="s">
        <v>3954</v>
      </c>
      <c r="D1202" s="1">
        <v>45733</v>
      </c>
      <c r="E1202" s="1">
        <v>45730</v>
      </c>
      <c r="F1202">
        <v>1</v>
      </c>
      <c r="G1202" t="s">
        <v>5754</v>
      </c>
      <c r="H1202" t="s">
        <v>2</v>
      </c>
      <c r="I1202" s="11" t="str">
        <f t="shared" si="18"/>
        <v>14/03/2025</v>
      </c>
      <c r="J1202">
        <f>_xlfn.XLOOKUP(I1202,'Wk no''s'!D:D,'Wk no''s'!C:C,FALSE)</f>
        <v>11</v>
      </c>
    </row>
    <row r="1203" spans="1:10" x14ac:dyDescent="0.25">
      <c r="A1203" t="s">
        <v>2246</v>
      </c>
      <c r="B1203" t="s">
        <v>198</v>
      </c>
      <c r="C1203" t="s">
        <v>3954</v>
      </c>
      <c r="D1203" s="1">
        <v>45728</v>
      </c>
      <c r="E1203" s="1">
        <v>45727</v>
      </c>
      <c r="F1203">
        <v>1</v>
      </c>
      <c r="G1203" t="s">
        <v>5753</v>
      </c>
      <c r="H1203" t="s">
        <v>2</v>
      </c>
      <c r="I1203" s="11" t="str">
        <f t="shared" si="18"/>
        <v>11/03/2025</v>
      </c>
      <c r="J1203">
        <f>_xlfn.XLOOKUP(I1203,'Wk no''s'!D:D,'Wk no''s'!C:C,FALSE)</f>
        <v>11</v>
      </c>
    </row>
    <row r="1204" spans="1:10" x14ac:dyDescent="0.25">
      <c r="A1204" t="s">
        <v>2244</v>
      </c>
      <c r="B1204" t="s">
        <v>5756</v>
      </c>
      <c r="C1204" t="s">
        <v>3954</v>
      </c>
      <c r="D1204" s="1">
        <v>45728</v>
      </c>
      <c r="E1204" s="1">
        <v>45727</v>
      </c>
      <c r="F1204">
        <v>1</v>
      </c>
      <c r="G1204" t="s">
        <v>5757</v>
      </c>
      <c r="H1204" t="s">
        <v>2</v>
      </c>
      <c r="I1204" s="11" t="str">
        <f t="shared" si="18"/>
        <v>11/03/2025</v>
      </c>
      <c r="J1204">
        <f>_xlfn.XLOOKUP(I1204,'Wk no''s'!D:D,'Wk no''s'!C:C,FALSE)</f>
        <v>11</v>
      </c>
    </row>
    <row r="1205" spans="1:10" x14ac:dyDescent="0.25">
      <c r="A1205" t="s">
        <v>2311</v>
      </c>
      <c r="B1205" t="s">
        <v>5379</v>
      </c>
      <c r="C1205" t="s">
        <v>4008</v>
      </c>
      <c r="D1205" s="1">
        <v>45733</v>
      </c>
      <c r="E1205" s="1">
        <v>45729</v>
      </c>
      <c r="F1205">
        <v>1</v>
      </c>
      <c r="G1205" t="s">
        <v>5758</v>
      </c>
      <c r="H1205" t="s">
        <v>2</v>
      </c>
      <c r="I1205" s="11" t="str">
        <f t="shared" si="18"/>
        <v>13/03/2025</v>
      </c>
      <c r="J1205">
        <f>_xlfn.XLOOKUP(I1205,'Wk no''s'!D:D,'Wk no''s'!C:C,FALSE)</f>
        <v>11</v>
      </c>
    </row>
    <row r="1206" spans="1:10" x14ac:dyDescent="0.25">
      <c r="A1206" t="s">
        <v>2240</v>
      </c>
      <c r="B1206" t="s">
        <v>5759</v>
      </c>
      <c r="C1206" t="s">
        <v>4008</v>
      </c>
      <c r="D1206" s="1">
        <v>45730</v>
      </c>
      <c r="E1206" s="1">
        <v>45727</v>
      </c>
      <c r="F1206">
        <v>1</v>
      </c>
      <c r="G1206" t="s">
        <v>5760</v>
      </c>
      <c r="H1206" t="s">
        <v>2</v>
      </c>
      <c r="I1206" s="11" t="str">
        <f t="shared" si="18"/>
        <v>11/03/2025</v>
      </c>
      <c r="J1206">
        <f>_xlfn.XLOOKUP(I1206,'Wk no''s'!D:D,'Wk no''s'!C:C,FALSE)</f>
        <v>11</v>
      </c>
    </row>
    <row r="1207" spans="1:10" x14ac:dyDescent="0.25">
      <c r="A1207" t="s">
        <v>2332</v>
      </c>
      <c r="B1207" t="s">
        <v>5761</v>
      </c>
      <c r="C1207" t="s">
        <v>3954</v>
      </c>
      <c r="D1207" s="1">
        <v>45733</v>
      </c>
      <c r="E1207" s="1">
        <v>45730</v>
      </c>
      <c r="F1207">
        <v>1</v>
      </c>
      <c r="G1207" t="s">
        <v>5762</v>
      </c>
      <c r="H1207" t="s">
        <v>2</v>
      </c>
      <c r="I1207" s="11" t="str">
        <f t="shared" si="18"/>
        <v>14/03/2025</v>
      </c>
      <c r="J1207">
        <f>_xlfn.XLOOKUP(I1207,'Wk no''s'!D:D,'Wk no''s'!C:C,FALSE)</f>
        <v>11</v>
      </c>
    </row>
    <row r="1208" spans="1:10" x14ac:dyDescent="0.25">
      <c r="A1208" t="s">
        <v>2269</v>
      </c>
      <c r="B1208" t="s">
        <v>5763</v>
      </c>
      <c r="C1208" t="s">
        <v>3957</v>
      </c>
      <c r="D1208" s="1">
        <v>45730</v>
      </c>
      <c r="E1208" s="1">
        <v>45728</v>
      </c>
      <c r="F1208">
        <v>1</v>
      </c>
      <c r="G1208" t="s">
        <v>5765</v>
      </c>
      <c r="H1208" t="s">
        <v>2</v>
      </c>
      <c r="I1208" s="11" t="str">
        <f t="shared" si="18"/>
        <v>12/03/2025</v>
      </c>
      <c r="J1208">
        <f>_xlfn.XLOOKUP(I1208,'Wk no''s'!D:D,'Wk no''s'!C:C,FALSE)</f>
        <v>11</v>
      </c>
    </row>
    <row r="1209" spans="1:10" x14ac:dyDescent="0.25">
      <c r="A1209" t="s">
        <v>2258</v>
      </c>
      <c r="B1209" t="s">
        <v>5763</v>
      </c>
      <c r="C1209" t="s">
        <v>3957</v>
      </c>
      <c r="D1209" s="1">
        <v>45728</v>
      </c>
      <c r="E1209" s="1">
        <v>45728</v>
      </c>
      <c r="F1209">
        <v>1</v>
      </c>
      <c r="G1209" t="s">
        <v>5764</v>
      </c>
      <c r="H1209" t="s">
        <v>2</v>
      </c>
      <c r="I1209" s="11" t="str">
        <f t="shared" si="18"/>
        <v>12/03/2025</v>
      </c>
      <c r="J1209">
        <f>_xlfn.XLOOKUP(I1209,'Wk no''s'!D:D,'Wk no''s'!C:C,FALSE)</f>
        <v>11</v>
      </c>
    </row>
    <row r="1210" spans="1:10" x14ac:dyDescent="0.25">
      <c r="A1210" t="s">
        <v>2205</v>
      </c>
      <c r="B1210" t="s">
        <v>161</v>
      </c>
      <c r="C1210" t="s">
        <v>3957</v>
      </c>
      <c r="D1210" s="1">
        <v>45728</v>
      </c>
      <c r="E1210" s="1">
        <v>45727</v>
      </c>
      <c r="F1210">
        <v>1</v>
      </c>
      <c r="G1210" t="s">
        <v>5766</v>
      </c>
      <c r="H1210" t="s">
        <v>2</v>
      </c>
      <c r="I1210" s="11" t="str">
        <f t="shared" si="18"/>
        <v>11/03/2025</v>
      </c>
      <c r="J1210">
        <f>_xlfn.XLOOKUP(I1210,'Wk no''s'!D:D,'Wk no''s'!C:C,FALSE)</f>
        <v>11</v>
      </c>
    </row>
    <row r="1211" spans="1:10" x14ac:dyDescent="0.25">
      <c r="A1211" t="s">
        <v>2218</v>
      </c>
      <c r="B1211" t="s">
        <v>4823</v>
      </c>
      <c r="C1211" t="s">
        <v>3957</v>
      </c>
      <c r="D1211" s="1">
        <v>45728</v>
      </c>
      <c r="E1211" s="1">
        <v>45726</v>
      </c>
      <c r="F1211">
        <v>1</v>
      </c>
      <c r="G1211" t="s">
        <v>5767</v>
      </c>
      <c r="H1211" t="s">
        <v>2</v>
      </c>
      <c r="I1211" s="11" t="str">
        <f t="shared" si="18"/>
        <v>10/03/2025</v>
      </c>
      <c r="J1211">
        <f>_xlfn.XLOOKUP(I1211,'Wk no''s'!D:D,'Wk no''s'!C:C,FALSE)</f>
        <v>11</v>
      </c>
    </row>
    <row r="1212" spans="1:10" x14ac:dyDescent="0.25">
      <c r="A1212" t="s">
        <v>2341</v>
      </c>
      <c r="B1212" t="s">
        <v>4823</v>
      </c>
      <c r="C1212" t="s">
        <v>3957</v>
      </c>
      <c r="D1212" s="1">
        <v>45734</v>
      </c>
      <c r="E1212" s="1">
        <v>45730</v>
      </c>
      <c r="F1212">
        <v>1</v>
      </c>
      <c r="G1212" t="s">
        <v>5769</v>
      </c>
      <c r="H1212" t="s">
        <v>2</v>
      </c>
      <c r="I1212" s="11" t="str">
        <f t="shared" si="18"/>
        <v>14/03/2025</v>
      </c>
      <c r="J1212">
        <f>_xlfn.XLOOKUP(I1212,'Wk no''s'!D:D,'Wk no''s'!C:C,FALSE)</f>
        <v>11</v>
      </c>
    </row>
    <row r="1213" spans="1:10" x14ac:dyDescent="0.25">
      <c r="A1213" t="s">
        <v>2329</v>
      </c>
      <c r="B1213" t="s">
        <v>4823</v>
      </c>
      <c r="C1213" t="s">
        <v>3957</v>
      </c>
      <c r="D1213" s="1">
        <v>45734</v>
      </c>
      <c r="E1213" s="1">
        <v>45730</v>
      </c>
      <c r="F1213">
        <v>1</v>
      </c>
      <c r="G1213" t="s">
        <v>5768</v>
      </c>
      <c r="H1213" t="s">
        <v>2</v>
      </c>
      <c r="I1213" s="11" t="str">
        <f t="shared" si="18"/>
        <v>14/03/2025</v>
      </c>
      <c r="J1213">
        <f>_xlfn.XLOOKUP(I1213,'Wk no''s'!D:D,'Wk no''s'!C:C,FALSE)</f>
        <v>11</v>
      </c>
    </row>
    <row r="1214" spans="1:10" x14ac:dyDescent="0.25">
      <c r="A1214" t="s">
        <v>2279</v>
      </c>
      <c r="B1214" t="s">
        <v>4408</v>
      </c>
      <c r="C1214" t="s">
        <v>4008</v>
      </c>
      <c r="D1214" s="1">
        <v>45729</v>
      </c>
      <c r="E1214" s="1">
        <v>45729</v>
      </c>
      <c r="F1214">
        <v>1</v>
      </c>
      <c r="G1214" t="s">
        <v>5770</v>
      </c>
      <c r="H1214" t="s">
        <v>2</v>
      </c>
      <c r="I1214" s="11" t="str">
        <f t="shared" si="18"/>
        <v>13/03/2025</v>
      </c>
      <c r="J1214">
        <f>_xlfn.XLOOKUP(I1214,'Wk no''s'!D:D,'Wk no''s'!C:C,FALSE)</f>
        <v>11</v>
      </c>
    </row>
    <row r="1215" spans="1:10" x14ac:dyDescent="0.25">
      <c r="A1215" t="s">
        <v>2196</v>
      </c>
      <c r="B1215" t="s">
        <v>5771</v>
      </c>
      <c r="C1215" t="s">
        <v>4008</v>
      </c>
      <c r="D1215" s="1">
        <v>45727</v>
      </c>
      <c r="E1215" s="1">
        <v>45728</v>
      </c>
      <c r="F1215">
        <v>0</v>
      </c>
      <c r="G1215" t="s">
        <v>5772</v>
      </c>
      <c r="H1215" t="s">
        <v>2</v>
      </c>
      <c r="I1215" s="11" t="str">
        <f t="shared" si="18"/>
        <v>12/03/2025</v>
      </c>
      <c r="J1215">
        <f>_xlfn.XLOOKUP(I1215,'Wk no''s'!D:D,'Wk no''s'!C:C,FALSE)</f>
        <v>11</v>
      </c>
    </row>
    <row r="1216" spans="1:10" x14ac:dyDescent="0.25">
      <c r="A1216" t="s">
        <v>2302</v>
      </c>
      <c r="B1216" t="s">
        <v>5773</v>
      </c>
      <c r="C1216" t="s">
        <v>3954</v>
      </c>
      <c r="D1216" s="1">
        <v>45730</v>
      </c>
      <c r="E1216" s="1">
        <v>45729</v>
      </c>
      <c r="F1216">
        <v>1</v>
      </c>
      <c r="G1216" t="s">
        <v>5774</v>
      </c>
      <c r="H1216" t="s">
        <v>2</v>
      </c>
      <c r="I1216" s="11" t="str">
        <f t="shared" si="18"/>
        <v>13/03/2025</v>
      </c>
      <c r="J1216">
        <f>_xlfn.XLOOKUP(I1216,'Wk no''s'!D:D,'Wk no''s'!C:C,FALSE)</f>
        <v>11</v>
      </c>
    </row>
    <row r="1217" spans="1:10" x14ac:dyDescent="0.25">
      <c r="A1217" t="s">
        <v>2232</v>
      </c>
      <c r="B1217" t="s">
        <v>5775</v>
      </c>
      <c r="C1217" t="s">
        <v>3954</v>
      </c>
      <c r="D1217" s="1">
        <v>45728</v>
      </c>
      <c r="E1217" s="1">
        <v>45726</v>
      </c>
      <c r="F1217">
        <v>1</v>
      </c>
      <c r="G1217" t="s">
        <v>5776</v>
      </c>
      <c r="H1217" t="s">
        <v>2</v>
      </c>
      <c r="I1217" s="11" t="str">
        <f t="shared" si="18"/>
        <v>10/03/2025</v>
      </c>
      <c r="J1217">
        <f>_xlfn.XLOOKUP(I1217,'Wk no''s'!D:D,'Wk no''s'!C:C,FALSE)</f>
        <v>11</v>
      </c>
    </row>
    <row r="1218" spans="1:10" x14ac:dyDescent="0.25">
      <c r="A1218" t="s">
        <v>2300</v>
      </c>
      <c r="B1218" t="s">
        <v>11500</v>
      </c>
      <c r="C1218" t="s">
        <v>3954</v>
      </c>
      <c r="D1218" s="1">
        <v>45730</v>
      </c>
      <c r="E1218" s="1">
        <v>45729</v>
      </c>
      <c r="F1218">
        <v>1</v>
      </c>
      <c r="G1218" t="s">
        <v>5777</v>
      </c>
      <c r="H1218" t="s">
        <v>2</v>
      </c>
      <c r="I1218" s="11" t="str">
        <f t="shared" ref="I1218:I1281" si="19">LEFT(G1218,10)</f>
        <v>13/03/2025</v>
      </c>
      <c r="J1218">
        <f>_xlfn.XLOOKUP(I1218,'Wk no''s'!D:D,'Wk no''s'!C:C,FALSE)</f>
        <v>11</v>
      </c>
    </row>
    <row r="1219" spans="1:10" x14ac:dyDescent="0.25">
      <c r="A1219" t="s">
        <v>2316</v>
      </c>
      <c r="B1219" t="s">
        <v>5778</v>
      </c>
      <c r="C1219" t="s">
        <v>3957</v>
      </c>
      <c r="D1219" s="1">
        <v>45730</v>
      </c>
      <c r="E1219" s="1">
        <v>45729</v>
      </c>
      <c r="F1219">
        <v>1</v>
      </c>
      <c r="G1219" t="s">
        <v>5779</v>
      </c>
      <c r="H1219" t="s">
        <v>2</v>
      </c>
      <c r="I1219" s="11" t="str">
        <f t="shared" si="19"/>
        <v>13/03/2025</v>
      </c>
      <c r="J1219">
        <f>_xlfn.XLOOKUP(I1219,'Wk no''s'!D:D,'Wk no''s'!C:C,FALSE)</f>
        <v>11</v>
      </c>
    </row>
    <row r="1220" spans="1:10" x14ac:dyDescent="0.25">
      <c r="A1220" t="s">
        <v>2284</v>
      </c>
      <c r="B1220" t="s">
        <v>5780</v>
      </c>
      <c r="C1220" t="s">
        <v>3954</v>
      </c>
      <c r="D1220" s="1">
        <v>45729</v>
      </c>
      <c r="E1220" s="1">
        <v>45728</v>
      </c>
      <c r="F1220">
        <v>1</v>
      </c>
      <c r="G1220" t="s">
        <v>5781</v>
      </c>
      <c r="H1220" t="s">
        <v>2</v>
      </c>
      <c r="I1220" s="11" t="str">
        <f t="shared" si="19"/>
        <v>12/03/2025</v>
      </c>
      <c r="J1220">
        <f>_xlfn.XLOOKUP(I1220,'Wk no''s'!D:D,'Wk no''s'!C:C,FALSE)</f>
        <v>11</v>
      </c>
    </row>
    <row r="1221" spans="1:10" x14ac:dyDescent="0.25">
      <c r="A1221" t="s">
        <v>2204</v>
      </c>
      <c r="B1221" t="s">
        <v>122</v>
      </c>
      <c r="C1221" t="s">
        <v>3957</v>
      </c>
      <c r="D1221" s="1">
        <v>45728</v>
      </c>
      <c r="E1221" s="1">
        <v>45727</v>
      </c>
      <c r="F1221">
        <v>1</v>
      </c>
      <c r="G1221" t="s">
        <v>5782</v>
      </c>
      <c r="H1221" t="s">
        <v>2</v>
      </c>
      <c r="I1221" s="11" t="str">
        <f t="shared" si="19"/>
        <v>11/03/2025</v>
      </c>
      <c r="J1221">
        <f>_xlfn.XLOOKUP(I1221,'Wk no''s'!D:D,'Wk no''s'!C:C,FALSE)</f>
        <v>11</v>
      </c>
    </row>
    <row r="1222" spans="1:10" x14ac:dyDescent="0.25">
      <c r="A1222" t="s">
        <v>2340</v>
      </c>
      <c r="B1222" t="s">
        <v>5783</v>
      </c>
      <c r="C1222" t="s">
        <v>3954</v>
      </c>
      <c r="D1222" s="1">
        <v>45733</v>
      </c>
      <c r="E1222" s="1">
        <v>45730</v>
      </c>
      <c r="F1222">
        <v>1</v>
      </c>
      <c r="G1222" t="s">
        <v>5785</v>
      </c>
      <c r="H1222" t="s">
        <v>2</v>
      </c>
      <c r="I1222" s="11" t="str">
        <f t="shared" si="19"/>
        <v>14/03/2025</v>
      </c>
      <c r="J1222">
        <f>_xlfn.XLOOKUP(I1222,'Wk no''s'!D:D,'Wk no''s'!C:C,FALSE)</f>
        <v>11</v>
      </c>
    </row>
    <row r="1223" spans="1:10" x14ac:dyDescent="0.25">
      <c r="A1223" t="s">
        <v>2261</v>
      </c>
      <c r="B1223" t="s">
        <v>5783</v>
      </c>
      <c r="C1223" t="s">
        <v>3954</v>
      </c>
      <c r="D1223" s="1">
        <v>45728</v>
      </c>
      <c r="E1223" s="1">
        <v>45727</v>
      </c>
      <c r="F1223">
        <v>1</v>
      </c>
      <c r="G1223" t="s">
        <v>5784</v>
      </c>
      <c r="H1223" t="s">
        <v>2</v>
      </c>
      <c r="I1223" s="11" t="str">
        <f t="shared" si="19"/>
        <v>11/03/2025</v>
      </c>
      <c r="J1223">
        <f>_xlfn.XLOOKUP(I1223,'Wk no''s'!D:D,'Wk no''s'!C:C,FALSE)</f>
        <v>11</v>
      </c>
    </row>
    <row r="1224" spans="1:10" x14ac:dyDescent="0.25">
      <c r="A1224" t="s">
        <v>2281</v>
      </c>
      <c r="B1224" t="s">
        <v>5786</v>
      </c>
      <c r="C1224" t="s">
        <v>4008</v>
      </c>
      <c r="D1224" s="1">
        <v>45729</v>
      </c>
      <c r="E1224" s="1">
        <v>45728</v>
      </c>
      <c r="F1224">
        <v>1</v>
      </c>
      <c r="G1224" t="s">
        <v>5787</v>
      </c>
      <c r="H1224" t="s">
        <v>2</v>
      </c>
      <c r="I1224" s="11" t="str">
        <f t="shared" si="19"/>
        <v>12/03/2025</v>
      </c>
      <c r="J1224">
        <f>_xlfn.XLOOKUP(I1224,'Wk no''s'!D:D,'Wk no''s'!C:C,FALSE)</f>
        <v>11</v>
      </c>
    </row>
    <row r="1225" spans="1:10" x14ac:dyDescent="0.25">
      <c r="A1225" t="s">
        <v>2198</v>
      </c>
      <c r="B1225" t="s">
        <v>5788</v>
      </c>
      <c r="C1225" t="s">
        <v>3954</v>
      </c>
      <c r="D1225" s="1">
        <v>45727</v>
      </c>
      <c r="E1225" s="1">
        <v>45727</v>
      </c>
      <c r="F1225">
        <v>1</v>
      </c>
      <c r="G1225" t="s">
        <v>5789</v>
      </c>
      <c r="H1225" t="s">
        <v>2</v>
      </c>
      <c r="I1225" s="11" t="str">
        <f t="shared" si="19"/>
        <v>11/03/2025</v>
      </c>
      <c r="J1225">
        <f>_xlfn.XLOOKUP(I1225,'Wk no''s'!D:D,'Wk no''s'!C:C,FALSE)</f>
        <v>11</v>
      </c>
    </row>
    <row r="1226" spans="1:10" x14ac:dyDescent="0.25">
      <c r="A1226" t="s">
        <v>2337</v>
      </c>
      <c r="B1226" t="s">
        <v>5790</v>
      </c>
      <c r="C1226" t="s">
        <v>3954</v>
      </c>
      <c r="D1226" s="1">
        <v>45733</v>
      </c>
      <c r="E1226" s="1">
        <v>45730</v>
      </c>
      <c r="F1226">
        <v>1</v>
      </c>
      <c r="G1226" t="s">
        <v>5791</v>
      </c>
      <c r="H1226" t="s">
        <v>2</v>
      </c>
      <c r="I1226" s="11" t="str">
        <f t="shared" si="19"/>
        <v>14/03/2025</v>
      </c>
      <c r="J1226">
        <f>_xlfn.XLOOKUP(I1226,'Wk no''s'!D:D,'Wk no''s'!C:C,FALSE)</f>
        <v>11</v>
      </c>
    </row>
    <row r="1227" spans="1:10" x14ac:dyDescent="0.25">
      <c r="A1227" t="s">
        <v>2255</v>
      </c>
      <c r="B1227" t="s">
        <v>4622</v>
      </c>
      <c r="C1227" t="s">
        <v>3957</v>
      </c>
      <c r="D1227" s="1">
        <v>45730</v>
      </c>
      <c r="E1227" s="1">
        <v>45728</v>
      </c>
      <c r="F1227">
        <v>1</v>
      </c>
      <c r="G1227" t="s">
        <v>5792</v>
      </c>
      <c r="H1227" t="s">
        <v>2</v>
      </c>
      <c r="I1227" s="11" t="str">
        <f t="shared" si="19"/>
        <v>12/03/2025</v>
      </c>
      <c r="J1227">
        <f>_xlfn.XLOOKUP(I1227,'Wk no''s'!D:D,'Wk no''s'!C:C,FALSE)</f>
        <v>11</v>
      </c>
    </row>
    <row r="1228" spans="1:10" x14ac:dyDescent="0.25">
      <c r="A1228" t="s">
        <v>2249</v>
      </c>
      <c r="B1228" t="s">
        <v>5793</v>
      </c>
      <c r="C1228" t="s">
        <v>3957</v>
      </c>
      <c r="D1228" s="1">
        <v>45728</v>
      </c>
      <c r="E1228" s="1">
        <v>45727</v>
      </c>
      <c r="F1228">
        <v>1</v>
      </c>
      <c r="G1228" t="s">
        <v>5794</v>
      </c>
      <c r="H1228" t="s">
        <v>2</v>
      </c>
      <c r="I1228" s="11" t="str">
        <f t="shared" si="19"/>
        <v>11/03/2025</v>
      </c>
      <c r="J1228">
        <f>_xlfn.XLOOKUP(I1228,'Wk no''s'!D:D,'Wk no''s'!C:C,FALSE)</f>
        <v>11</v>
      </c>
    </row>
    <row r="1229" spans="1:10" x14ac:dyDescent="0.25">
      <c r="A1229" t="s">
        <v>2274</v>
      </c>
      <c r="B1229" t="s">
        <v>5795</v>
      </c>
      <c r="C1229" t="s">
        <v>3957</v>
      </c>
      <c r="D1229" s="1">
        <v>45729</v>
      </c>
      <c r="E1229" s="1">
        <v>45728</v>
      </c>
      <c r="F1229">
        <v>1</v>
      </c>
      <c r="G1229" t="s">
        <v>5796</v>
      </c>
      <c r="H1229" t="s">
        <v>2</v>
      </c>
      <c r="I1229" s="11" t="str">
        <f t="shared" si="19"/>
        <v>12/03/2025</v>
      </c>
      <c r="J1229">
        <f>_xlfn.XLOOKUP(I1229,'Wk no''s'!D:D,'Wk no''s'!C:C,FALSE)</f>
        <v>11</v>
      </c>
    </row>
    <row r="1230" spans="1:10" x14ac:dyDescent="0.25">
      <c r="A1230" t="s">
        <v>2195</v>
      </c>
      <c r="B1230" t="s">
        <v>34</v>
      </c>
      <c r="C1230" t="s">
        <v>3957</v>
      </c>
      <c r="D1230" s="1">
        <v>45715</v>
      </c>
      <c r="E1230" s="1">
        <v>45726</v>
      </c>
      <c r="F1230">
        <v>0</v>
      </c>
      <c r="G1230" t="s">
        <v>5797</v>
      </c>
      <c r="H1230" t="s">
        <v>2</v>
      </c>
      <c r="I1230" s="11" t="str">
        <f t="shared" si="19"/>
        <v>10/03/2025</v>
      </c>
      <c r="J1230">
        <f>_xlfn.XLOOKUP(I1230,'Wk no''s'!D:D,'Wk no''s'!C:C,FALSE)</f>
        <v>11</v>
      </c>
    </row>
    <row r="1231" spans="1:10" x14ac:dyDescent="0.25">
      <c r="A1231" t="s">
        <v>2333</v>
      </c>
      <c r="B1231" t="s">
        <v>5798</v>
      </c>
      <c r="C1231" t="s">
        <v>3954</v>
      </c>
      <c r="D1231" s="1">
        <v>45733</v>
      </c>
      <c r="E1231" s="1">
        <v>45730</v>
      </c>
      <c r="F1231">
        <v>1</v>
      </c>
      <c r="G1231" t="s">
        <v>5799</v>
      </c>
      <c r="H1231" t="s">
        <v>2</v>
      </c>
      <c r="I1231" s="11" t="str">
        <f t="shared" si="19"/>
        <v>14/03/2025</v>
      </c>
      <c r="J1231">
        <f>_xlfn.XLOOKUP(I1231,'Wk no''s'!D:D,'Wk no''s'!C:C,FALSE)</f>
        <v>11</v>
      </c>
    </row>
    <row r="1232" spans="1:10" x14ac:dyDescent="0.25">
      <c r="A1232" t="s">
        <v>2277</v>
      </c>
      <c r="B1232" t="s">
        <v>5800</v>
      </c>
      <c r="C1232" t="s">
        <v>3954</v>
      </c>
      <c r="D1232" s="1">
        <v>45729</v>
      </c>
      <c r="E1232" s="1">
        <v>45728</v>
      </c>
      <c r="F1232">
        <v>1</v>
      </c>
      <c r="G1232" t="s">
        <v>5801</v>
      </c>
      <c r="H1232" t="s">
        <v>2</v>
      </c>
      <c r="I1232" s="11" t="str">
        <f t="shared" si="19"/>
        <v>12/03/2025</v>
      </c>
      <c r="J1232">
        <f>_xlfn.XLOOKUP(I1232,'Wk no''s'!D:D,'Wk no''s'!C:C,FALSE)</f>
        <v>11</v>
      </c>
    </row>
    <row r="1233" spans="1:10" x14ac:dyDescent="0.25">
      <c r="A1233" t="s">
        <v>2197</v>
      </c>
      <c r="B1233" t="s">
        <v>5802</v>
      </c>
      <c r="C1233" t="s">
        <v>3957</v>
      </c>
      <c r="D1233" s="1">
        <v>45726</v>
      </c>
      <c r="E1233" s="1">
        <v>45726</v>
      </c>
      <c r="F1233">
        <v>1</v>
      </c>
      <c r="G1233" t="s">
        <v>5803</v>
      </c>
      <c r="H1233" t="s">
        <v>2</v>
      </c>
      <c r="I1233" s="11" t="str">
        <f t="shared" si="19"/>
        <v>10/03/2025</v>
      </c>
      <c r="J1233">
        <f>_xlfn.XLOOKUP(I1233,'Wk no''s'!D:D,'Wk no''s'!C:C,FALSE)</f>
        <v>11</v>
      </c>
    </row>
    <row r="1234" spans="1:10" x14ac:dyDescent="0.25">
      <c r="A1234" t="s">
        <v>2256</v>
      </c>
      <c r="B1234" t="s">
        <v>5804</v>
      </c>
      <c r="C1234" t="s">
        <v>4008</v>
      </c>
      <c r="D1234" s="1">
        <v>45729</v>
      </c>
      <c r="E1234" s="1">
        <v>45728</v>
      </c>
      <c r="F1234">
        <v>1</v>
      </c>
      <c r="G1234" t="s">
        <v>5805</v>
      </c>
      <c r="H1234" t="s">
        <v>2</v>
      </c>
      <c r="I1234" s="11" t="str">
        <f t="shared" si="19"/>
        <v>12/03/2025</v>
      </c>
      <c r="J1234">
        <f>_xlfn.XLOOKUP(I1234,'Wk no''s'!D:D,'Wk no''s'!C:C,FALSE)</f>
        <v>11</v>
      </c>
    </row>
    <row r="1235" spans="1:10" x14ac:dyDescent="0.25">
      <c r="A1235" t="s">
        <v>2248</v>
      </c>
      <c r="B1235" t="s">
        <v>5806</v>
      </c>
      <c r="C1235" t="s">
        <v>3954</v>
      </c>
      <c r="D1235" s="1">
        <v>45728</v>
      </c>
      <c r="E1235" s="1">
        <v>45727</v>
      </c>
      <c r="F1235">
        <v>1</v>
      </c>
      <c r="G1235" t="s">
        <v>5807</v>
      </c>
      <c r="H1235" t="s">
        <v>2</v>
      </c>
      <c r="I1235" s="11" t="str">
        <f t="shared" si="19"/>
        <v>11/03/2025</v>
      </c>
      <c r="J1235">
        <f>_xlfn.XLOOKUP(I1235,'Wk no''s'!D:D,'Wk no''s'!C:C,FALSE)</f>
        <v>11</v>
      </c>
    </row>
    <row r="1236" spans="1:10" x14ac:dyDescent="0.25">
      <c r="A1236" t="s">
        <v>2272</v>
      </c>
      <c r="B1236" t="s">
        <v>5808</v>
      </c>
      <c r="C1236" t="s">
        <v>3957</v>
      </c>
      <c r="D1236" s="1">
        <v>45733</v>
      </c>
      <c r="E1236" s="1">
        <v>45728</v>
      </c>
      <c r="F1236">
        <v>1</v>
      </c>
      <c r="G1236" t="s">
        <v>5809</v>
      </c>
      <c r="H1236" t="s">
        <v>2</v>
      </c>
      <c r="I1236" s="11" t="str">
        <f t="shared" si="19"/>
        <v>12/03/2025</v>
      </c>
      <c r="J1236">
        <f>_xlfn.XLOOKUP(I1236,'Wk no''s'!D:D,'Wk no''s'!C:C,FALSE)</f>
        <v>11</v>
      </c>
    </row>
    <row r="1237" spans="1:10" x14ac:dyDescent="0.25">
      <c r="A1237" t="s">
        <v>2224</v>
      </c>
      <c r="B1237" t="s">
        <v>163</v>
      </c>
      <c r="C1237" t="s">
        <v>3954</v>
      </c>
      <c r="D1237" s="1">
        <v>45727</v>
      </c>
      <c r="E1237" s="1">
        <v>45728</v>
      </c>
      <c r="F1237">
        <v>0</v>
      </c>
      <c r="G1237" t="s">
        <v>5810</v>
      </c>
      <c r="H1237" t="s">
        <v>2</v>
      </c>
      <c r="I1237" s="11" t="str">
        <f t="shared" si="19"/>
        <v>12/03/2025</v>
      </c>
      <c r="J1237">
        <f>_xlfn.XLOOKUP(I1237,'Wk no''s'!D:D,'Wk no''s'!C:C,FALSE)</f>
        <v>11</v>
      </c>
    </row>
    <row r="1238" spans="1:10" x14ac:dyDescent="0.25">
      <c r="A1238" t="s">
        <v>2214</v>
      </c>
      <c r="B1238" t="s">
        <v>5811</v>
      </c>
      <c r="C1238" t="s">
        <v>3954</v>
      </c>
      <c r="D1238" s="1">
        <v>45728</v>
      </c>
      <c r="E1238" s="1">
        <v>45726</v>
      </c>
      <c r="F1238">
        <v>1</v>
      </c>
      <c r="G1238" t="s">
        <v>5812</v>
      </c>
      <c r="H1238" t="s">
        <v>2</v>
      </c>
      <c r="I1238" s="11" t="str">
        <f t="shared" si="19"/>
        <v>10/03/2025</v>
      </c>
      <c r="J1238">
        <f>_xlfn.XLOOKUP(I1238,'Wk no''s'!D:D,'Wk no''s'!C:C,FALSE)</f>
        <v>11</v>
      </c>
    </row>
    <row r="1239" spans="1:10" x14ac:dyDescent="0.25">
      <c r="A1239" t="s">
        <v>2297</v>
      </c>
      <c r="B1239" t="s">
        <v>188</v>
      </c>
      <c r="C1239" t="s">
        <v>3954</v>
      </c>
      <c r="D1239" s="1">
        <v>45730</v>
      </c>
      <c r="E1239" s="1">
        <v>45729</v>
      </c>
      <c r="F1239">
        <v>1</v>
      </c>
      <c r="G1239" t="s">
        <v>5813</v>
      </c>
      <c r="H1239" t="s">
        <v>2</v>
      </c>
      <c r="I1239" s="11" t="str">
        <f t="shared" si="19"/>
        <v>13/03/2025</v>
      </c>
      <c r="J1239">
        <f>_xlfn.XLOOKUP(I1239,'Wk no''s'!D:D,'Wk no''s'!C:C,FALSE)</f>
        <v>11</v>
      </c>
    </row>
    <row r="1240" spans="1:10" x14ac:dyDescent="0.25">
      <c r="A1240" t="s">
        <v>2225</v>
      </c>
      <c r="B1240" t="s">
        <v>5814</v>
      </c>
      <c r="C1240" t="s">
        <v>3954</v>
      </c>
      <c r="D1240" s="1">
        <v>45727</v>
      </c>
      <c r="E1240" s="1">
        <v>45726</v>
      </c>
      <c r="F1240">
        <v>1</v>
      </c>
      <c r="G1240" t="s">
        <v>5815</v>
      </c>
      <c r="H1240" t="s">
        <v>2</v>
      </c>
      <c r="I1240" s="11" t="str">
        <f t="shared" si="19"/>
        <v>10/03/2025</v>
      </c>
      <c r="J1240">
        <f>_xlfn.XLOOKUP(I1240,'Wk no''s'!D:D,'Wk no''s'!C:C,FALSE)</f>
        <v>11</v>
      </c>
    </row>
    <row r="1241" spans="1:10" x14ac:dyDescent="0.25">
      <c r="A1241" t="s">
        <v>2267</v>
      </c>
      <c r="B1241" t="s">
        <v>5816</v>
      </c>
      <c r="C1241" t="s">
        <v>3954</v>
      </c>
      <c r="D1241" s="1">
        <v>45729</v>
      </c>
      <c r="E1241" s="1">
        <v>45729</v>
      </c>
      <c r="F1241">
        <v>1</v>
      </c>
      <c r="G1241" t="s">
        <v>5817</v>
      </c>
      <c r="H1241" t="s">
        <v>2</v>
      </c>
      <c r="I1241" s="11" t="str">
        <f t="shared" si="19"/>
        <v>13/03/2025</v>
      </c>
      <c r="J1241">
        <f>_xlfn.XLOOKUP(I1241,'Wk no''s'!D:D,'Wk no''s'!C:C,FALSE)</f>
        <v>11</v>
      </c>
    </row>
    <row r="1242" spans="1:10" x14ac:dyDescent="0.25">
      <c r="A1242" t="s">
        <v>2303</v>
      </c>
      <c r="B1242" t="s">
        <v>5818</v>
      </c>
      <c r="C1242" t="s">
        <v>3954</v>
      </c>
      <c r="D1242" s="1">
        <v>45730</v>
      </c>
      <c r="E1242" s="1">
        <v>45729</v>
      </c>
      <c r="F1242">
        <v>1</v>
      </c>
      <c r="G1242" t="s">
        <v>5819</v>
      </c>
      <c r="H1242" t="s">
        <v>2</v>
      </c>
      <c r="I1242" s="11" t="str">
        <f t="shared" si="19"/>
        <v>13/03/2025</v>
      </c>
      <c r="J1242">
        <f>_xlfn.XLOOKUP(I1242,'Wk no''s'!D:D,'Wk no''s'!C:C,FALSE)</f>
        <v>11</v>
      </c>
    </row>
    <row r="1243" spans="1:10" x14ac:dyDescent="0.25">
      <c r="A1243" t="s">
        <v>2346</v>
      </c>
      <c r="B1243" t="s">
        <v>5820</v>
      </c>
      <c r="C1243" t="s">
        <v>3954</v>
      </c>
      <c r="D1243" s="1">
        <v>45733</v>
      </c>
      <c r="E1243" s="1">
        <v>45730</v>
      </c>
      <c r="F1243">
        <v>1</v>
      </c>
      <c r="G1243" t="s">
        <v>5822</v>
      </c>
      <c r="H1243" t="s">
        <v>2</v>
      </c>
      <c r="I1243" s="11" t="str">
        <f t="shared" si="19"/>
        <v>14/03/2025</v>
      </c>
      <c r="J1243">
        <f>_xlfn.XLOOKUP(I1243,'Wk no''s'!D:D,'Wk no''s'!C:C,FALSE)</f>
        <v>11</v>
      </c>
    </row>
    <row r="1244" spans="1:10" x14ac:dyDescent="0.25">
      <c r="A1244" t="s">
        <v>2344</v>
      </c>
      <c r="B1244" t="s">
        <v>5820</v>
      </c>
      <c r="C1244" t="s">
        <v>3954</v>
      </c>
      <c r="D1244" s="1">
        <v>45733</v>
      </c>
      <c r="E1244" s="1">
        <v>45730</v>
      </c>
      <c r="F1244">
        <v>1</v>
      </c>
      <c r="G1244" t="s">
        <v>5821</v>
      </c>
      <c r="H1244" t="s">
        <v>2</v>
      </c>
      <c r="I1244" s="11" t="str">
        <f t="shared" si="19"/>
        <v>14/03/2025</v>
      </c>
      <c r="J1244">
        <f>_xlfn.XLOOKUP(I1244,'Wk no''s'!D:D,'Wk no''s'!C:C,FALSE)</f>
        <v>11</v>
      </c>
    </row>
    <row r="1245" spans="1:10" x14ac:dyDescent="0.25">
      <c r="A1245" t="s">
        <v>2220</v>
      </c>
      <c r="B1245" t="s">
        <v>5823</v>
      </c>
      <c r="C1245" t="s">
        <v>4008</v>
      </c>
      <c r="D1245" s="1">
        <v>45727</v>
      </c>
      <c r="E1245" s="1">
        <v>45726</v>
      </c>
      <c r="F1245">
        <v>1</v>
      </c>
      <c r="G1245" t="s">
        <v>5824</v>
      </c>
      <c r="H1245" t="s">
        <v>2</v>
      </c>
      <c r="I1245" s="11" t="str">
        <f t="shared" si="19"/>
        <v>10/03/2025</v>
      </c>
      <c r="J1245">
        <f>_xlfn.XLOOKUP(I1245,'Wk no''s'!D:D,'Wk no''s'!C:C,FALSE)</f>
        <v>11</v>
      </c>
    </row>
    <row r="1246" spans="1:10" x14ac:dyDescent="0.25">
      <c r="A1246" t="s">
        <v>2257</v>
      </c>
      <c r="B1246" t="s">
        <v>5259</v>
      </c>
      <c r="C1246" t="s">
        <v>3954</v>
      </c>
      <c r="D1246" s="1">
        <v>45728</v>
      </c>
      <c r="E1246" s="1">
        <v>45727</v>
      </c>
      <c r="F1246">
        <v>1</v>
      </c>
      <c r="G1246" t="s">
        <v>5825</v>
      </c>
      <c r="H1246" t="s">
        <v>2</v>
      </c>
      <c r="I1246" s="11" t="str">
        <f t="shared" si="19"/>
        <v>11/03/2025</v>
      </c>
      <c r="J1246">
        <f>_xlfn.XLOOKUP(I1246,'Wk no''s'!D:D,'Wk no''s'!C:C,FALSE)</f>
        <v>11</v>
      </c>
    </row>
    <row r="1247" spans="1:10" x14ac:dyDescent="0.25">
      <c r="A1247" t="s">
        <v>2209</v>
      </c>
      <c r="B1247" t="s">
        <v>5652</v>
      </c>
      <c r="C1247" t="s">
        <v>3954</v>
      </c>
      <c r="D1247" s="1">
        <v>45727</v>
      </c>
      <c r="E1247" s="1">
        <v>45726</v>
      </c>
      <c r="F1247">
        <v>1</v>
      </c>
      <c r="G1247" t="s">
        <v>5826</v>
      </c>
      <c r="H1247" t="s">
        <v>2</v>
      </c>
      <c r="I1247" s="11" t="str">
        <f t="shared" si="19"/>
        <v>10/03/2025</v>
      </c>
      <c r="J1247">
        <f>_xlfn.XLOOKUP(I1247,'Wk no''s'!D:D,'Wk no''s'!C:C,FALSE)</f>
        <v>11</v>
      </c>
    </row>
    <row r="1248" spans="1:10" x14ac:dyDescent="0.25">
      <c r="A1248" t="s">
        <v>2208</v>
      </c>
      <c r="B1248" t="s">
        <v>143</v>
      </c>
      <c r="C1248" t="s">
        <v>4008</v>
      </c>
      <c r="D1248" s="1">
        <v>45727</v>
      </c>
      <c r="E1248" s="1">
        <v>45727</v>
      </c>
      <c r="F1248">
        <v>1</v>
      </c>
      <c r="G1248" t="s">
        <v>5827</v>
      </c>
      <c r="H1248" t="s">
        <v>2</v>
      </c>
      <c r="I1248" s="11" t="str">
        <f t="shared" si="19"/>
        <v>11/03/2025</v>
      </c>
      <c r="J1248">
        <f>_xlfn.XLOOKUP(I1248,'Wk no''s'!D:D,'Wk no''s'!C:C,FALSE)</f>
        <v>11</v>
      </c>
    </row>
    <row r="1249" spans="1:10" x14ac:dyDescent="0.25">
      <c r="A1249" t="s">
        <v>2262</v>
      </c>
      <c r="B1249" t="s">
        <v>5263</v>
      </c>
      <c r="C1249" t="s">
        <v>4008</v>
      </c>
      <c r="D1249" s="1">
        <v>45728</v>
      </c>
      <c r="E1249" s="1">
        <v>45727</v>
      </c>
      <c r="F1249">
        <v>1</v>
      </c>
      <c r="G1249" t="s">
        <v>5828</v>
      </c>
      <c r="H1249" t="s">
        <v>2</v>
      </c>
      <c r="I1249" s="11" t="str">
        <f t="shared" si="19"/>
        <v>11/03/2025</v>
      </c>
      <c r="J1249">
        <f>_xlfn.XLOOKUP(I1249,'Wk no''s'!D:D,'Wk no''s'!C:C,FALSE)</f>
        <v>11</v>
      </c>
    </row>
    <row r="1250" spans="1:10" x14ac:dyDescent="0.25">
      <c r="A1250" t="s">
        <v>2358</v>
      </c>
      <c r="B1250" t="s">
        <v>5829</v>
      </c>
      <c r="C1250" t="s">
        <v>4089</v>
      </c>
      <c r="D1250" s="1">
        <v>45730</v>
      </c>
      <c r="E1250" s="1">
        <v>45727</v>
      </c>
      <c r="F1250">
        <v>1</v>
      </c>
      <c r="G1250" t="s">
        <v>5830</v>
      </c>
      <c r="H1250" t="s">
        <v>11</v>
      </c>
      <c r="I1250" s="11" t="str">
        <f t="shared" si="19"/>
        <v>11/03/2025</v>
      </c>
      <c r="J1250">
        <f>_xlfn.XLOOKUP(I1250,'Wk no''s'!D:D,'Wk no''s'!C:C,FALSE)</f>
        <v>11</v>
      </c>
    </row>
    <row r="1251" spans="1:10" x14ac:dyDescent="0.25">
      <c r="A1251" t="s">
        <v>2361</v>
      </c>
      <c r="B1251" t="s">
        <v>5831</v>
      </c>
      <c r="C1251" t="s">
        <v>4089</v>
      </c>
      <c r="D1251" s="1">
        <v>45734</v>
      </c>
      <c r="E1251" s="1">
        <v>45729</v>
      </c>
      <c r="F1251">
        <v>1</v>
      </c>
      <c r="G1251" t="s">
        <v>5832</v>
      </c>
      <c r="H1251" t="s">
        <v>11</v>
      </c>
      <c r="I1251" s="11" t="str">
        <f t="shared" si="19"/>
        <v>13/03/2025</v>
      </c>
      <c r="J1251">
        <f>_xlfn.XLOOKUP(I1251,'Wk no''s'!D:D,'Wk no''s'!C:C,FALSE)</f>
        <v>11</v>
      </c>
    </row>
    <row r="1252" spans="1:10" x14ac:dyDescent="0.25">
      <c r="A1252" t="s">
        <v>2363</v>
      </c>
      <c r="B1252" t="s">
        <v>5833</v>
      </c>
      <c r="C1252" t="s">
        <v>4089</v>
      </c>
      <c r="D1252" s="1">
        <v>45733</v>
      </c>
      <c r="E1252" s="1">
        <v>45728</v>
      </c>
      <c r="F1252">
        <v>1</v>
      </c>
      <c r="G1252" t="s">
        <v>5834</v>
      </c>
      <c r="H1252" t="s">
        <v>11</v>
      </c>
      <c r="I1252" s="11" t="str">
        <f t="shared" si="19"/>
        <v>12/03/2025</v>
      </c>
      <c r="J1252">
        <f>_xlfn.XLOOKUP(I1252,'Wk no''s'!D:D,'Wk no''s'!C:C,FALSE)</f>
        <v>11</v>
      </c>
    </row>
    <row r="1253" spans="1:10" x14ac:dyDescent="0.25">
      <c r="A1253" t="s">
        <v>2365</v>
      </c>
      <c r="B1253" t="s">
        <v>137</v>
      </c>
      <c r="C1253" t="s">
        <v>4089</v>
      </c>
      <c r="D1253" s="1">
        <v>45734</v>
      </c>
      <c r="E1253" s="1">
        <v>45730</v>
      </c>
      <c r="F1253">
        <v>1</v>
      </c>
      <c r="G1253" t="s">
        <v>5835</v>
      </c>
      <c r="H1253" t="s">
        <v>11</v>
      </c>
      <c r="I1253" s="11" t="str">
        <f t="shared" si="19"/>
        <v>14/03/2025</v>
      </c>
      <c r="J1253">
        <f>_xlfn.XLOOKUP(I1253,'Wk no''s'!D:D,'Wk no''s'!C:C,FALSE)</f>
        <v>11</v>
      </c>
    </row>
    <row r="1254" spans="1:10" x14ac:dyDescent="0.25">
      <c r="A1254" t="s">
        <v>2357</v>
      </c>
      <c r="B1254" t="s">
        <v>169</v>
      </c>
      <c r="C1254" t="s">
        <v>4095</v>
      </c>
      <c r="D1254" s="1">
        <v>45730</v>
      </c>
      <c r="E1254" s="1">
        <v>45727</v>
      </c>
      <c r="F1254">
        <v>1</v>
      </c>
      <c r="G1254" t="s">
        <v>5836</v>
      </c>
      <c r="H1254" t="s">
        <v>11</v>
      </c>
      <c r="I1254" s="11" t="str">
        <f t="shared" si="19"/>
        <v>11/03/2025</v>
      </c>
      <c r="J1254">
        <f>_xlfn.XLOOKUP(I1254,'Wk no''s'!D:D,'Wk no''s'!C:C,FALSE)</f>
        <v>11</v>
      </c>
    </row>
    <row r="1255" spans="1:10" x14ac:dyDescent="0.25">
      <c r="A1255" t="s">
        <v>2356</v>
      </c>
      <c r="B1255" t="s">
        <v>5837</v>
      </c>
      <c r="C1255" t="s">
        <v>4089</v>
      </c>
      <c r="D1255" s="1">
        <v>45734</v>
      </c>
      <c r="E1255" s="1">
        <v>45728</v>
      </c>
      <c r="F1255">
        <v>1</v>
      </c>
      <c r="G1255" t="s">
        <v>5838</v>
      </c>
      <c r="H1255" t="s">
        <v>11</v>
      </c>
      <c r="I1255" s="11" t="str">
        <f t="shared" si="19"/>
        <v>12/03/2025</v>
      </c>
      <c r="J1255">
        <f>_xlfn.XLOOKUP(I1255,'Wk no''s'!D:D,'Wk no''s'!C:C,FALSE)</f>
        <v>11</v>
      </c>
    </row>
    <row r="1256" spans="1:10" x14ac:dyDescent="0.25">
      <c r="A1256" t="s">
        <v>2360</v>
      </c>
      <c r="B1256" t="s">
        <v>8118</v>
      </c>
      <c r="C1256" t="s">
        <v>4089</v>
      </c>
      <c r="D1256" s="1">
        <v>45729</v>
      </c>
      <c r="E1256" s="1">
        <v>45727</v>
      </c>
      <c r="F1256">
        <v>1</v>
      </c>
      <c r="G1256" t="s">
        <v>5839</v>
      </c>
      <c r="H1256" t="s">
        <v>11</v>
      </c>
      <c r="I1256" s="11" t="str">
        <f t="shared" si="19"/>
        <v>11/03/2025</v>
      </c>
      <c r="J1256">
        <f>_xlfn.XLOOKUP(I1256,'Wk no''s'!D:D,'Wk no''s'!C:C,FALSE)</f>
        <v>11</v>
      </c>
    </row>
    <row r="1257" spans="1:10" x14ac:dyDescent="0.25">
      <c r="A1257" t="s">
        <v>2359</v>
      </c>
      <c r="B1257" t="s">
        <v>5471</v>
      </c>
      <c r="C1257" t="s">
        <v>4089</v>
      </c>
      <c r="D1257" s="1">
        <v>45730</v>
      </c>
      <c r="E1257" s="1">
        <v>45727</v>
      </c>
      <c r="F1257">
        <v>1</v>
      </c>
      <c r="G1257" t="s">
        <v>5830</v>
      </c>
      <c r="H1257" t="s">
        <v>11</v>
      </c>
      <c r="I1257" s="11" t="str">
        <f t="shared" si="19"/>
        <v>11/03/2025</v>
      </c>
      <c r="J1257">
        <f>_xlfn.XLOOKUP(I1257,'Wk no''s'!D:D,'Wk no''s'!C:C,FALSE)</f>
        <v>11</v>
      </c>
    </row>
    <row r="1258" spans="1:10" x14ac:dyDescent="0.25">
      <c r="A1258" t="s">
        <v>2353</v>
      </c>
      <c r="B1258" t="s">
        <v>59</v>
      </c>
      <c r="C1258" t="s">
        <v>4089</v>
      </c>
      <c r="D1258" s="1">
        <v>45712</v>
      </c>
      <c r="E1258" s="1">
        <v>45730</v>
      </c>
      <c r="F1258">
        <v>0</v>
      </c>
      <c r="G1258" t="s">
        <v>5840</v>
      </c>
      <c r="H1258" t="s">
        <v>11</v>
      </c>
      <c r="I1258" s="11" t="str">
        <f t="shared" si="19"/>
        <v>14/03/2025</v>
      </c>
      <c r="J1258">
        <f>_xlfn.XLOOKUP(I1258,'Wk no''s'!D:D,'Wk no''s'!C:C,FALSE)</f>
        <v>11</v>
      </c>
    </row>
    <row r="1259" spans="1:10" x14ac:dyDescent="0.25">
      <c r="A1259" t="s">
        <v>2354</v>
      </c>
      <c r="B1259" t="s">
        <v>129</v>
      </c>
      <c r="C1259" t="s">
        <v>4089</v>
      </c>
      <c r="D1259" s="1">
        <v>45729</v>
      </c>
      <c r="E1259" s="1">
        <v>45727</v>
      </c>
      <c r="F1259">
        <v>1</v>
      </c>
      <c r="G1259" t="s">
        <v>5841</v>
      </c>
      <c r="H1259" t="s">
        <v>11</v>
      </c>
      <c r="I1259" s="11" t="str">
        <f t="shared" si="19"/>
        <v>11/03/2025</v>
      </c>
      <c r="J1259">
        <f>_xlfn.XLOOKUP(I1259,'Wk no''s'!D:D,'Wk no''s'!C:C,FALSE)</f>
        <v>11</v>
      </c>
    </row>
    <row r="1260" spans="1:10" x14ac:dyDescent="0.25">
      <c r="A1260" t="s">
        <v>2355</v>
      </c>
      <c r="B1260" t="s">
        <v>16107</v>
      </c>
      <c r="C1260" t="s">
        <v>4089</v>
      </c>
      <c r="D1260" s="1">
        <v>45729</v>
      </c>
      <c r="E1260" s="1">
        <v>45727</v>
      </c>
      <c r="F1260">
        <v>1</v>
      </c>
      <c r="G1260" t="s">
        <v>5842</v>
      </c>
      <c r="H1260" t="s">
        <v>11</v>
      </c>
      <c r="I1260" s="11" t="str">
        <f t="shared" si="19"/>
        <v>11/03/2025</v>
      </c>
      <c r="J1260">
        <f>_xlfn.XLOOKUP(I1260,'Wk no''s'!D:D,'Wk no''s'!C:C,FALSE)</f>
        <v>11</v>
      </c>
    </row>
    <row r="1261" spans="1:10" x14ac:dyDescent="0.25">
      <c r="A1261" t="s">
        <v>2367</v>
      </c>
      <c r="B1261" t="s">
        <v>5843</v>
      </c>
      <c r="C1261" t="s">
        <v>3939</v>
      </c>
      <c r="D1261" s="1">
        <v>45741</v>
      </c>
      <c r="E1261" s="1">
        <v>45736</v>
      </c>
      <c r="F1261">
        <v>1</v>
      </c>
      <c r="G1261" t="s">
        <v>5844</v>
      </c>
      <c r="H1261" t="s">
        <v>1</v>
      </c>
      <c r="I1261" s="11" t="str">
        <f t="shared" si="19"/>
        <v>20/03/2025</v>
      </c>
      <c r="J1261">
        <f>_xlfn.XLOOKUP(I1261,'Wk no''s'!D:D,'Wk no''s'!C:C,FALSE)</f>
        <v>12</v>
      </c>
    </row>
    <row r="1262" spans="1:10" x14ac:dyDescent="0.25">
      <c r="A1262" t="s">
        <v>2370</v>
      </c>
      <c r="B1262" t="s">
        <v>5845</v>
      </c>
      <c r="C1262" t="s">
        <v>4458</v>
      </c>
      <c r="D1262" s="1">
        <v>45730</v>
      </c>
      <c r="E1262" s="1">
        <v>45734</v>
      </c>
      <c r="F1262">
        <v>0</v>
      </c>
      <c r="G1262" t="s">
        <v>5846</v>
      </c>
      <c r="H1262" t="s">
        <v>8</v>
      </c>
      <c r="I1262" s="11" t="str">
        <f t="shared" si="19"/>
        <v>18/03/2025</v>
      </c>
      <c r="J1262">
        <f>_xlfn.XLOOKUP(I1262,'Wk no''s'!D:D,'Wk no''s'!C:C,FALSE)</f>
        <v>12</v>
      </c>
    </row>
    <row r="1263" spans="1:10" x14ac:dyDescent="0.25">
      <c r="A1263" t="s">
        <v>2371</v>
      </c>
      <c r="B1263" t="s">
        <v>5847</v>
      </c>
      <c r="C1263" t="s">
        <v>3933</v>
      </c>
      <c r="D1263" s="1">
        <v>45734</v>
      </c>
      <c r="E1263" s="1">
        <v>45735</v>
      </c>
      <c r="F1263">
        <v>0</v>
      </c>
      <c r="G1263" t="s">
        <v>5848</v>
      </c>
      <c r="H1263" t="s">
        <v>8</v>
      </c>
      <c r="I1263" s="11" t="str">
        <f t="shared" si="19"/>
        <v>19/03/2025</v>
      </c>
      <c r="J1263">
        <f>_xlfn.XLOOKUP(I1263,'Wk no''s'!D:D,'Wk no''s'!C:C,FALSE)</f>
        <v>12</v>
      </c>
    </row>
    <row r="1264" spans="1:10" x14ac:dyDescent="0.25">
      <c r="A1264" t="s">
        <v>2368</v>
      </c>
      <c r="B1264" t="s">
        <v>124</v>
      </c>
      <c r="C1264" t="s">
        <v>4095</v>
      </c>
      <c r="D1264" s="1">
        <v>45714</v>
      </c>
      <c r="E1264" s="1">
        <v>45735</v>
      </c>
      <c r="F1264">
        <v>0</v>
      </c>
      <c r="G1264" t="s">
        <v>5849</v>
      </c>
      <c r="H1264" t="s">
        <v>8</v>
      </c>
      <c r="I1264" s="11" t="str">
        <f t="shared" si="19"/>
        <v>19/03/2025</v>
      </c>
      <c r="J1264">
        <f>_xlfn.XLOOKUP(I1264,'Wk no''s'!D:D,'Wk no''s'!C:C,FALSE)</f>
        <v>12</v>
      </c>
    </row>
    <row r="1265" spans="1:10" x14ac:dyDescent="0.25">
      <c r="A1265" t="s">
        <v>2373</v>
      </c>
      <c r="B1265" t="s">
        <v>5850</v>
      </c>
      <c r="C1265" t="s">
        <v>4095</v>
      </c>
      <c r="D1265" s="1">
        <v>45736</v>
      </c>
      <c r="E1265" s="1">
        <v>45735</v>
      </c>
      <c r="F1265">
        <v>1</v>
      </c>
      <c r="G1265" t="s">
        <v>5851</v>
      </c>
      <c r="H1265" t="s">
        <v>8</v>
      </c>
      <c r="I1265" s="11" t="str">
        <f t="shared" si="19"/>
        <v>19/03/2025</v>
      </c>
      <c r="J1265">
        <f>_xlfn.XLOOKUP(I1265,'Wk no''s'!D:D,'Wk no''s'!C:C,FALSE)</f>
        <v>12</v>
      </c>
    </row>
    <row r="1266" spans="1:10" x14ac:dyDescent="0.25">
      <c r="A1266" t="s">
        <v>2378</v>
      </c>
      <c r="B1266" t="s">
        <v>5487</v>
      </c>
      <c r="C1266" t="s">
        <v>4458</v>
      </c>
      <c r="D1266" s="1">
        <v>45736</v>
      </c>
      <c r="E1266" s="1">
        <v>45735</v>
      </c>
      <c r="F1266">
        <v>1</v>
      </c>
      <c r="G1266" t="s">
        <v>5852</v>
      </c>
      <c r="H1266" t="s">
        <v>184</v>
      </c>
      <c r="I1266" s="11" t="str">
        <f t="shared" si="19"/>
        <v>19/03/2025</v>
      </c>
      <c r="J1266">
        <f>_xlfn.XLOOKUP(I1266,'Wk no''s'!D:D,'Wk no''s'!C:C,FALSE)</f>
        <v>12</v>
      </c>
    </row>
    <row r="1267" spans="1:10" x14ac:dyDescent="0.25">
      <c r="A1267" t="s">
        <v>2377</v>
      </c>
      <c r="B1267" t="s">
        <v>5853</v>
      </c>
      <c r="C1267" t="s">
        <v>3933</v>
      </c>
      <c r="D1267" s="1">
        <v>45729</v>
      </c>
      <c r="E1267" s="1">
        <v>45736</v>
      </c>
      <c r="F1267">
        <v>0</v>
      </c>
      <c r="G1267" t="s">
        <v>5854</v>
      </c>
      <c r="H1267" t="s">
        <v>184</v>
      </c>
      <c r="I1267" s="11" t="str">
        <f t="shared" si="19"/>
        <v>20/03/2025</v>
      </c>
      <c r="J1267">
        <f>_xlfn.XLOOKUP(I1267,'Wk no''s'!D:D,'Wk no''s'!C:C,FALSE)</f>
        <v>12</v>
      </c>
    </row>
    <row r="1268" spans="1:10" x14ac:dyDescent="0.25">
      <c r="A1268" t="s">
        <v>2379</v>
      </c>
      <c r="B1268" t="s">
        <v>4103</v>
      </c>
      <c r="C1268" t="s">
        <v>3944</v>
      </c>
      <c r="D1268" s="1">
        <v>45736</v>
      </c>
      <c r="E1268" s="1">
        <v>45734</v>
      </c>
      <c r="F1268">
        <v>1</v>
      </c>
      <c r="G1268" t="s">
        <v>5855</v>
      </c>
      <c r="H1268" t="s">
        <v>184</v>
      </c>
      <c r="I1268" s="11" t="str">
        <f t="shared" si="19"/>
        <v>18/03/2025</v>
      </c>
      <c r="J1268">
        <f>_xlfn.XLOOKUP(I1268,'Wk no''s'!D:D,'Wk no''s'!C:C,FALSE)</f>
        <v>12</v>
      </c>
    </row>
    <row r="1269" spans="1:10" x14ac:dyDescent="0.25">
      <c r="A1269" t="s">
        <v>2381</v>
      </c>
      <c r="B1269" t="s">
        <v>5856</v>
      </c>
      <c r="C1269" t="s">
        <v>3933</v>
      </c>
      <c r="D1269" s="1">
        <v>45737</v>
      </c>
      <c r="E1269" s="1">
        <v>45737</v>
      </c>
      <c r="F1269">
        <v>1</v>
      </c>
      <c r="G1269" t="s">
        <v>5857</v>
      </c>
      <c r="H1269" t="s">
        <v>184</v>
      </c>
      <c r="I1269" s="11" t="str">
        <f t="shared" si="19"/>
        <v>21/03/2025</v>
      </c>
      <c r="J1269">
        <f>_xlfn.XLOOKUP(I1269,'Wk no''s'!D:D,'Wk no''s'!C:C,FALSE)</f>
        <v>12</v>
      </c>
    </row>
    <row r="1270" spans="1:10" x14ac:dyDescent="0.25">
      <c r="A1270" t="s">
        <v>2376</v>
      </c>
      <c r="B1270" t="s">
        <v>5858</v>
      </c>
      <c r="C1270" t="s">
        <v>4095</v>
      </c>
      <c r="D1270" s="1">
        <v>45713</v>
      </c>
      <c r="E1270" s="1">
        <v>45737</v>
      </c>
      <c r="F1270">
        <v>0</v>
      </c>
      <c r="G1270" t="s">
        <v>5859</v>
      </c>
      <c r="H1270" t="s">
        <v>184</v>
      </c>
      <c r="I1270" s="11" t="str">
        <f t="shared" si="19"/>
        <v>21/03/2025</v>
      </c>
      <c r="J1270">
        <f>_xlfn.XLOOKUP(I1270,'Wk no''s'!D:D,'Wk no''s'!C:C,FALSE)</f>
        <v>12</v>
      </c>
    </row>
    <row r="1271" spans="1:10" x14ac:dyDescent="0.25">
      <c r="A1271" t="s">
        <v>2380</v>
      </c>
      <c r="B1271" t="s">
        <v>4115</v>
      </c>
      <c r="C1271" t="s">
        <v>3944</v>
      </c>
      <c r="D1271" s="1">
        <v>45736</v>
      </c>
      <c r="E1271" s="1">
        <v>45735</v>
      </c>
      <c r="F1271">
        <v>1</v>
      </c>
      <c r="G1271" t="s">
        <v>5860</v>
      </c>
      <c r="H1271" t="s">
        <v>184</v>
      </c>
      <c r="I1271" s="11" t="str">
        <f t="shared" si="19"/>
        <v>19/03/2025</v>
      </c>
      <c r="J1271">
        <f>_xlfn.XLOOKUP(I1271,'Wk no''s'!D:D,'Wk no''s'!C:C,FALSE)</f>
        <v>12</v>
      </c>
    </row>
    <row r="1272" spans="1:10" x14ac:dyDescent="0.25">
      <c r="A1272" t="s">
        <v>2394</v>
      </c>
      <c r="B1272" t="s">
        <v>78</v>
      </c>
      <c r="C1272" t="s">
        <v>3933</v>
      </c>
      <c r="D1272" s="1">
        <v>45737</v>
      </c>
      <c r="E1272" s="1">
        <v>45735</v>
      </c>
      <c r="F1272">
        <v>1</v>
      </c>
      <c r="G1272" t="s">
        <v>5861</v>
      </c>
      <c r="H1272" t="s">
        <v>15</v>
      </c>
      <c r="I1272" s="11" t="str">
        <f t="shared" si="19"/>
        <v>19/03/2025</v>
      </c>
      <c r="J1272">
        <f>_xlfn.XLOOKUP(I1272,'Wk no''s'!D:D,'Wk no''s'!C:C,FALSE)</f>
        <v>12</v>
      </c>
    </row>
    <row r="1273" spans="1:10" x14ac:dyDescent="0.25">
      <c r="A1273" t="s">
        <v>2382</v>
      </c>
      <c r="B1273" t="s">
        <v>5862</v>
      </c>
      <c r="C1273" t="s">
        <v>4095</v>
      </c>
      <c r="D1273" s="1">
        <v>45695</v>
      </c>
      <c r="E1273" s="1">
        <v>45736</v>
      </c>
      <c r="F1273">
        <v>0</v>
      </c>
      <c r="G1273" t="s">
        <v>5863</v>
      </c>
      <c r="H1273" t="s">
        <v>15</v>
      </c>
      <c r="I1273" s="11" t="str">
        <f t="shared" si="19"/>
        <v>20/03/2025</v>
      </c>
      <c r="J1273">
        <f>_xlfn.XLOOKUP(I1273,'Wk no''s'!D:D,'Wk no''s'!C:C,FALSE)</f>
        <v>12</v>
      </c>
    </row>
    <row r="1274" spans="1:10" x14ac:dyDescent="0.25">
      <c r="A1274" t="s">
        <v>2387</v>
      </c>
      <c r="B1274" t="s">
        <v>21</v>
      </c>
      <c r="C1274" t="s">
        <v>3944</v>
      </c>
      <c r="D1274" s="1">
        <v>45733</v>
      </c>
      <c r="E1274" s="1">
        <v>45734</v>
      </c>
      <c r="F1274">
        <v>0</v>
      </c>
      <c r="G1274" t="s">
        <v>5864</v>
      </c>
      <c r="H1274" t="s">
        <v>15</v>
      </c>
      <c r="I1274" s="11" t="str">
        <f t="shared" si="19"/>
        <v>18/03/2025</v>
      </c>
      <c r="J1274">
        <f>_xlfn.XLOOKUP(I1274,'Wk no''s'!D:D,'Wk no''s'!C:C,FALSE)</f>
        <v>12</v>
      </c>
    </row>
    <row r="1275" spans="1:10" x14ac:dyDescent="0.25">
      <c r="A1275" t="s">
        <v>2385</v>
      </c>
      <c r="B1275" t="s">
        <v>18</v>
      </c>
      <c r="C1275" t="s">
        <v>3944</v>
      </c>
      <c r="D1275" s="1">
        <v>45721</v>
      </c>
      <c r="E1275" s="1">
        <v>45733</v>
      </c>
      <c r="F1275">
        <v>0</v>
      </c>
      <c r="G1275" t="s">
        <v>5865</v>
      </c>
      <c r="H1275" t="s">
        <v>15</v>
      </c>
      <c r="I1275" s="11" t="str">
        <f t="shared" si="19"/>
        <v>17/03/2025</v>
      </c>
      <c r="J1275">
        <f>_xlfn.XLOOKUP(I1275,'Wk no''s'!D:D,'Wk no''s'!C:C,FALSE)</f>
        <v>12</v>
      </c>
    </row>
    <row r="1276" spans="1:10" x14ac:dyDescent="0.25">
      <c r="A1276" t="s">
        <v>2388</v>
      </c>
      <c r="B1276" t="s">
        <v>5866</v>
      </c>
      <c r="C1276" t="s">
        <v>3933</v>
      </c>
      <c r="D1276" s="1">
        <v>45730</v>
      </c>
      <c r="E1276" s="1">
        <v>45735</v>
      </c>
      <c r="F1276">
        <v>0</v>
      </c>
      <c r="G1276" t="s">
        <v>5867</v>
      </c>
      <c r="H1276" t="s">
        <v>15</v>
      </c>
      <c r="I1276" s="11" t="str">
        <f t="shared" si="19"/>
        <v>19/03/2025</v>
      </c>
      <c r="J1276">
        <f>_xlfn.XLOOKUP(I1276,'Wk no''s'!D:D,'Wk no''s'!C:C,FALSE)</f>
        <v>12</v>
      </c>
    </row>
    <row r="1277" spans="1:10" x14ac:dyDescent="0.25">
      <c r="A1277" t="s">
        <v>2386</v>
      </c>
      <c r="B1277" t="s">
        <v>5868</v>
      </c>
      <c r="C1277" t="s">
        <v>3933</v>
      </c>
      <c r="D1277" s="1">
        <v>45727</v>
      </c>
      <c r="E1277" s="1">
        <v>45733</v>
      </c>
      <c r="F1277">
        <v>0</v>
      </c>
      <c r="G1277" t="s">
        <v>5869</v>
      </c>
      <c r="H1277" t="s">
        <v>15</v>
      </c>
      <c r="I1277" s="11" t="str">
        <f t="shared" si="19"/>
        <v>17/03/2025</v>
      </c>
      <c r="J1277">
        <f>_xlfn.XLOOKUP(I1277,'Wk no''s'!D:D,'Wk no''s'!C:C,FALSE)</f>
        <v>12</v>
      </c>
    </row>
    <row r="1278" spans="1:10" x14ac:dyDescent="0.25">
      <c r="A1278" t="s">
        <v>2390</v>
      </c>
      <c r="B1278" t="s">
        <v>5870</v>
      </c>
      <c r="C1278" t="s">
        <v>3933</v>
      </c>
      <c r="D1278" s="1">
        <v>45734</v>
      </c>
      <c r="E1278" s="1">
        <v>45737</v>
      </c>
      <c r="F1278">
        <v>0</v>
      </c>
      <c r="G1278" t="s">
        <v>5871</v>
      </c>
      <c r="H1278" t="s">
        <v>15</v>
      </c>
      <c r="I1278" s="11" t="str">
        <f t="shared" si="19"/>
        <v>21/03/2025</v>
      </c>
      <c r="J1278">
        <f>_xlfn.XLOOKUP(I1278,'Wk no''s'!D:D,'Wk no''s'!C:C,FALSE)</f>
        <v>12</v>
      </c>
    </row>
    <row r="1279" spans="1:10" x14ac:dyDescent="0.25">
      <c r="A1279" t="s">
        <v>2393</v>
      </c>
      <c r="B1279" t="s">
        <v>5872</v>
      </c>
      <c r="C1279" t="s">
        <v>4095</v>
      </c>
      <c r="D1279" s="1">
        <v>45735</v>
      </c>
      <c r="E1279" s="1">
        <v>45735</v>
      </c>
      <c r="F1279">
        <v>1</v>
      </c>
      <c r="G1279" t="s">
        <v>5873</v>
      </c>
      <c r="H1279" t="s">
        <v>15</v>
      </c>
      <c r="I1279" s="11" t="str">
        <f t="shared" si="19"/>
        <v>19/03/2025</v>
      </c>
      <c r="J1279">
        <f>_xlfn.XLOOKUP(I1279,'Wk no''s'!D:D,'Wk no''s'!C:C,FALSE)</f>
        <v>12</v>
      </c>
    </row>
    <row r="1280" spans="1:10" x14ac:dyDescent="0.25">
      <c r="A1280" t="s">
        <v>2392</v>
      </c>
      <c r="B1280" t="s">
        <v>16239</v>
      </c>
      <c r="C1280" t="s">
        <v>3939</v>
      </c>
      <c r="D1280" s="1">
        <v>45734</v>
      </c>
      <c r="E1280" s="1">
        <v>45735</v>
      </c>
      <c r="F1280">
        <v>0</v>
      </c>
      <c r="G1280" t="s">
        <v>5874</v>
      </c>
      <c r="H1280" t="s">
        <v>15</v>
      </c>
      <c r="I1280" s="11" t="str">
        <f t="shared" si="19"/>
        <v>19/03/2025</v>
      </c>
      <c r="J1280">
        <f>_xlfn.XLOOKUP(I1280,'Wk no''s'!D:D,'Wk no''s'!C:C,FALSE)</f>
        <v>12</v>
      </c>
    </row>
    <row r="1281" spans="1:10" x14ac:dyDescent="0.25">
      <c r="A1281" t="s">
        <v>2391</v>
      </c>
      <c r="B1281" t="s">
        <v>5875</v>
      </c>
      <c r="C1281" t="s">
        <v>3933</v>
      </c>
      <c r="D1281" s="1">
        <v>45733</v>
      </c>
      <c r="E1281" s="1">
        <v>45736</v>
      </c>
      <c r="F1281">
        <v>0</v>
      </c>
      <c r="G1281" t="s">
        <v>5876</v>
      </c>
      <c r="H1281" t="s">
        <v>15</v>
      </c>
      <c r="I1281" s="11" t="str">
        <f t="shared" si="19"/>
        <v>20/03/2025</v>
      </c>
      <c r="J1281">
        <f>_xlfn.XLOOKUP(I1281,'Wk no''s'!D:D,'Wk no''s'!C:C,FALSE)</f>
        <v>12</v>
      </c>
    </row>
    <row r="1282" spans="1:10" x14ac:dyDescent="0.25">
      <c r="A1282" t="s">
        <v>2384</v>
      </c>
      <c r="B1282" t="s">
        <v>45</v>
      </c>
      <c r="C1282" t="s">
        <v>3944</v>
      </c>
      <c r="D1282" s="1">
        <v>45719</v>
      </c>
      <c r="E1282" s="1">
        <v>45734</v>
      </c>
      <c r="F1282">
        <v>0</v>
      </c>
      <c r="G1282" t="s">
        <v>5877</v>
      </c>
      <c r="H1282" t="s">
        <v>15</v>
      </c>
      <c r="I1282" s="11" t="str">
        <f t="shared" ref="I1282:I1345" si="20">LEFT(G1282,10)</f>
        <v>18/03/2025</v>
      </c>
      <c r="J1282">
        <f>_xlfn.XLOOKUP(I1282,'Wk no''s'!D:D,'Wk no''s'!C:C,FALSE)</f>
        <v>12</v>
      </c>
    </row>
    <row r="1283" spans="1:10" x14ac:dyDescent="0.25">
      <c r="A1283" t="s">
        <v>2395</v>
      </c>
      <c r="B1283" t="s">
        <v>45</v>
      </c>
      <c r="C1283" t="s">
        <v>3944</v>
      </c>
      <c r="D1283" s="1">
        <v>45741</v>
      </c>
      <c r="E1283" s="1">
        <v>45736</v>
      </c>
      <c r="F1283">
        <v>1</v>
      </c>
      <c r="G1283" t="s">
        <v>5878</v>
      </c>
      <c r="H1283" t="s">
        <v>15</v>
      </c>
      <c r="I1283" s="11" t="str">
        <f t="shared" si="20"/>
        <v>20/03/2025</v>
      </c>
      <c r="J1283">
        <f>_xlfn.XLOOKUP(I1283,'Wk no''s'!D:D,'Wk no''s'!C:C,FALSE)</f>
        <v>12</v>
      </c>
    </row>
    <row r="1284" spans="1:10" x14ac:dyDescent="0.25">
      <c r="A1284" t="s">
        <v>2389</v>
      </c>
      <c r="B1284" t="s">
        <v>139</v>
      </c>
      <c r="C1284" t="s">
        <v>3954</v>
      </c>
      <c r="D1284" s="1">
        <v>45730</v>
      </c>
      <c r="E1284" s="1">
        <v>45734</v>
      </c>
      <c r="F1284">
        <v>0</v>
      </c>
      <c r="G1284" t="s">
        <v>5879</v>
      </c>
      <c r="H1284" t="s">
        <v>15</v>
      </c>
      <c r="I1284" s="11" t="str">
        <f t="shared" si="20"/>
        <v>18/03/2025</v>
      </c>
      <c r="J1284">
        <f>_xlfn.XLOOKUP(I1284,'Wk no''s'!D:D,'Wk no''s'!C:C,FALSE)</f>
        <v>12</v>
      </c>
    </row>
    <row r="1285" spans="1:10" x14ac:dyDescent="0.25">
      <c r="A1285" t="s">
        <v>2448</v>
      </c>
      <c r="B1285" t="s">
        <v>4937</v>
      </c>
      <c r="C1285" t="s">
        <v>4008</v>
      </c>
      <c r="D1285" s="1">
        <v>45735</v>
      </c>
      <c r="E1285" s="1">
        <v>45734</v>
      </c>
      <c r="F1285">
        <v>1</v>
      </c>
      <c r="G1285" t="s">
        <v>5880</v>
      </c>
      <c r="H1285" t="s">
        <v>2</v>
      </c>
      <c r="I1285" s="11" t="str">
        <f t="shared" si="20"/>
        <v>18/03/2025</v>
      </c>
      <c r="J1285">
        <f>_xlfn.XLOOKUP(I1285,'Wk no''s'!D:D,'Wk no''s'!C:C,FALSE)</f>
        <v>12</v>
      </c>
    </row>
    <row r="1286" spans="1:10" x14ac:dyDescent="0.25">
      <c r="A1286" t="s">
        <v>2470</v>
      </c>
      <c r="B1286" t="s">
        <v>5315</v>
      </c>
      <c r="C1286" t="s">
        <v>4008</v>
      </c>
      <c r="D1286" s="1">
        <v>45735</v>
      </c>
      <c r="E1286" s="1">
        <v>45735</v>
      </c>
      <c r="F1286">
        <v>1</v>
      </c>
      <c r="G1286" t="s">
        <v>5881</v>
      </c>
      <c r="H1286" t="s">
        <v>2</v>
      </c>
      <c r="I1286" s="11" t="str">
        <f t="shared" si="20"/>
        <v>19/03/2025</v>
      </c>
      <c r="J1286">
        <f>_xlfn.XLOOKUP(I1286,'Wk no''s'!D:D,'Wk no''s'!C:C,FALSE)</f>
        <v>12</v>
      </c>
    </row>
    <row r="1287" spans="1:10" x14ac:dyDescent="0.25">
      <c r="A1287" t="s">
        <v>2431</v>
      </c>
      <c r="B1287" t="s">
        <v>10862</v>
      </c>
      <c r="C1287" t="s">
        <v>3954</v>
      </c>
      <c r="D1287" s="1">
        <v>45735</v>
      </c>
      <c r="E1287" s="1">
        <v>45733</v>
      </c>
      <c r="F1287">
        <v>1</v>
      </c>
      <c r="G1287" t="s">
        <v>5882</v>
      </c>
      <c r="H1287" t="s">
        <v>2</v>
      </c>
      <c r="I1287" s="11" t="str">
        <f t="shared" si="20"/>
        <v>17/03/2025</v>
      </c>
      <c r="J1287">
        <f>_xlfn.XLOOKUP(I1287,'Wk no''s'!D:D,'Wk no''s'!C:C,FALSE)</f>
        <v>12</v>
      </c>
    </row>
    <row r="1288" spans="1:10" x14ac:dyDescent="0.25">
      <c r="A1288" t="s">
        <v>2464</v>
      </c>
      <c r="B1288" t="s">
        <v>166</v>
      </c>
      <c r="C1288" t="s">
        <v>3954</v>
      </c>
      <c r="D1288" s="1">
        <v>45735</v>
      </c>
      <c r="E1288" s="1">
        <v>45735</v>
      </c>
      <c r="F1288">
        <v>1</v>
      </c>
      <c r="G1288" t="s">
        <v>5883</v>
      </c>
      <c r="H1288" t="s">
        <v>2</v>
      </c>
      <c r="I1288" s="11" t="str">
        <f t="shared" si="20"/>
        <v>19/03/2025</v>
      </c>
      <c r="J1288">
        <f>_xlfn.XLOOKUP(I1288,'Wk no''s'!D:D,'Wk no''s'!C:C,FALSE)</f>
        <v>12</v>
      </c>
    </row>
    <row r="1289" spans="1:10" x14ac:dyDescent="0.25">
      <c r="A1289" t="s">
        <v>2405</v>
      </c>
      <c r="B1289" t="s">
        <v>5884</v>
      </c>
      <c r="C1289" t="s">
        <v>3954</v>
      </c>
      <c r="D1289" s="1">
        <v>45730</v>
      </c>
      <c r="E1289" s="1">
        <v>45735</v>
      </c>
      <c r="F1289">
        <v>0</v>
      </c>
      <c r="G1289" t="s">
        <v>5885</v>
      </c>
      <c r="H1289" t="s">
        <v>2</v>
      </c>
      <c r="I1289" s="11" t="str">
        <f t="shared" si="20"/>
        <v>19/03/2025</v>
      </c>
      <c r="J1289">
        <f>_xlfn.XLOOKUP(I1289,'Wk no''s'!D:D,'Wk no''s'!C:C,FALSE)</f>
        <v>12</v>
      </c>
    </row>
    <row r="1290" spans="1:10" x14ac:dyDescent="0.25">
      <c r="A1290" t="s">
        <v>2406</v>
      </c>
      <c r="B1290" t="s">
        <v>5886</v>
      </c>
      <c r="C1290" t="s">
        <v>3957</v>
      </c>
      <c r="D1290" s="1">
        <v>45729</v>
      </c>
      <c r="E1290" s="1">
        <v>45735</v>
      </c>
      <c r="F1290">
        <v>0</v>
      </c>
      <c r="G1290" t="s">
        <v>5887</v>
      </c>
      <c r="H1290" t="s">
        <v>2</v>
      </c>
      <c r="I1290" s="11" t="str">
        <f t="shared" si="20"/>
        <v>19/03/2025</v>
      </c>
      <c r="J1290">
        <f>_xlfn.XLOOKUP(I1290,'Wk no''s'!D:D,'Wk no''s'!C:C,FALSE)</f>
        <v>12</v>
      </c>
    </row>
    <row r="1291" spans="1:10" x14ac:dyDescent="0.25">
      <c r="A1291" t="s">
        <v>2438</v>
      </c>
      <c r="B1291" t="s">
        <v>5888</v>
      </c>
      <c r="C1291" t="s">
        <v>4008</v>
      </c>
      <c r="D1291" s="1">
        <v>45734</v>
      </c>
      <c r="E1291" s="1">
        <v>45733</v>
      </c>
      <c r="F1291">
        <v>1</v>
      </c>
      <c r="G1291" t="s">
        <v>5889</v>
      </c>
      <c r="H1291" t="s">
        <v>2</v>
      </c>
      <c r="I1291" s="11" t="str">
        <f t="shared" si="20"/>
        <v>17/03/2025</v>
      </c>
      <c r="J1291">
        <f>_xlfn.XLOOKUP(I1291,'Wk no''s'!D:D,'Wk no''s'!C:C,FALSE)</f>
        <v>12</v>
      </c>
    </row>
    <row r="1292" spans="1:10" x14ac:dyDescent="0.25">
      <c r="A1292" t="s">
        <v>2442</v>
      </c>
      <c r="B1292" t="s">
        <v>5890</v>
      </c>
      <c r="C1292" t="s">
        <v>3954</v>
      </c>
      <c r="D1292" s="1">
        <v>45735</v>
      </c>
      <c r="E1292" s="1">
        <v>45733</v>
      </c>
      <c r="F1292">
        <v>1</v>
      </c>
      <c r="G1292" t="s">
        <v>5891</v>
      </c>
      <c r="H1292" t="s">
        <v>2</v>
      </c>
      <c r="I1292" s="11" t="str">
        <f t="shared" si="20"/>
        <v>17/03/2025</v>
      </c>
      <c r="J1292">
        <f>_xlfn.XLOOKUP(I1292,'Wk no''s'!D:D,'Wk no''s'!C:C,FALSE)</f>
        <v>12</v>
      </c>
    </row>
    <row r="1293" spans="1:10" x14ac:dyDescent="0.25">
      <c r="A1293" t="s">
        <v>2466</v>
      </c>
      <c r="B1293" t="s">
        <v>5892</v>
      </c>
      <c r="C1293" t="s">
        <v>3954</v>
      </c>
      <c r="D1293" s="1">
        <v>45735</v>
      </c>
      <c r="E1293" s="1">
        <v>45734</v>
      </c>
      <c r="F1293">
        <v>1</v>
      </c>
      <c r="G1293" t="s">
        <v>5893</v>
      </c>
      <c r="H1293" t="s">
        <v>2</v>
      </c>
      <c r="I1293" s="11" t="str">
        <f t="shared" si="20"/>
        <v>18/03/2025</v>
      </c>
      <c r="J1293">
        <f>_xlfn.XLOOKUP(I1293,'Wk no''s'!D:D,'Wk no''s'!C:C,FALSE)</f>
        <v>12</v>
      </c>
    </row>
    <row r="1294" spans="1:10" x14ac:dyDescent="0.25">
      <c r="A1294" t="s">
        <v>2516</v>
      </c>
      <c r="B1294" t="s">
        <v>190</v>
      </c>
      <c r="C1294" t="s">
        <v>3957</v>
      </c>
      <c r="D1294" s="1">
        <v>45740</v>
      </c>
      <c r="E1294" s="1">
        <v>45737</v>
      </c>
      <c r="F1294">
        <v>1</v>
      </c>
      <c r="G1294" t="s">
        <v>5894</v>
      </c>
      <c r="H1294" t="s">
        <v>2</v>
      </c>
      <c r="I1294" s="11" t="str">
        <f t="shared" si="20"/>
        <v>21/03/2025</v>
      </c>
      <c r="J1294">
        <f>_xlfn.XLOOKUP(I1294,'Wk no''s'!D:D,'Wk no''s'!C:C,FALSE)</f>
        <v>12</v>
      </c>
    </row>
    <row r="1295" spans="1:10" x14ac:dyDescent="0.25">
      <c r="A1295" t="s">
        <v>2465</v>
      </c>
      <c r="B1295" t="s">
        <v>5331</v>
      </c>
      <c r="C1295" t="s">
        <v>4008</v>
      </c>
      <c r="D1295" s="1">
        <v>45735</v>
      </c>
      <c r="E1295" s="1">
        <v>45734</v>
      </c>
      <c r="F1295">
        <v>1</v>
      </c>
      <c r="G1295" t="s">
        <v>5895</v>
      </c>
      <c r="H1295" t="s">
        <v>2</v>
      </c>
      <c r="I1295" s="11" t="str">
        <f t="shared" si="20"/>
        <v>18/03/2025</v>
      </c>
      <c r="J1295">
        <f>_xlfn.XLOOKUP(I1295,'Wk no''s'!D:D,'Wk no''s'!C:C,FALSE)</f>
        <v>12</v>
      </c>
    </row>
    <row r="1296" spans="1:10" x14ac:dyDescent="0.25">
      <c r="A1296" t="s">
        <v>2460</v>
      </c>
      <c r="B1296" t="s">
        <v>5896</v>
      </c>
      <c r="C1296" t="s">
        <v>3954</v>
      </c>
      <c r="D1296" s="1">
        <v>45735</v>
      </c>
      <c r="E1296" s="1">
        <v>45734</v>
      </c>
      <c r="F1296">
        <v>1</v>
      </c>
      <c r="G1296" t="s">
        <v>5897</v>
      </c>
      <c r="H1296" t="s">
        <v>2</v>
      </c>
      <c r="I1296" s="11" t="str">
        <f t="shared" si="20"/>
        <v>18/03/2025</v>
      </c>
      <c r="J1296">
        <f>_xlfn.XLOOKUP(I1296,'Wk no''s'!D:D,'Wk no''s'!C:C,FALSE)</f>
        <v>12</v>
      </c>
    </row>
    <row r="1297" spans="1:10" x14ac:dyDescent="0.25">
      <c r="A1297" t="s">
        <v>2401</v>
      </c>
      <c r="B1297" t="s">
        <v>5898</v>
      </c>
      <c r="C1297" t="s">
        <v>4008</v>
      </c>
      <c r="D1297" s="1">
        <v>45728</v>
      </c>
      <c r="E1297" s="1">
        <v>45736</v>
      </c>
      <c r="F1297">
        <v>0</v>
      </c>
      <c r="G1297" t="s">
        <v>5899</v>
      </c>
      <c r="H1297" t="s">
        <v>2</v>
      </c>
      <c r="I1297" s="11" t="str">
        <f t="shared" si="20"/>
        <v>20/03/2025</v>
      </c>
      <c r="J1297">
        <f>_xlfn.XLOOKUP(I1297,'Wk no''s'!D:D,'Wk no''s'!C:C,FALSE)</f>
        <v>12</v>
      </c>
    </row>
    <row r="1298" spans="1:10" x14ac:dyDescent="0.25">
      <c r="A1298" t="s">
        <v>2447</v>
      </c>
      <c r="B1298" t="s">
        <v>5900</v>
      </c>
      <c r="C1298" t="s">
        <v>3954</v>
      </c>
      <c r="D1298" s="1">
        <v>45735</v>
      </c>
      <c r="E1298" s="1">
        <v>45735</v>
      </c>
      <c r="F1298">
        <v>1</v>
      </c>
      <c r="G1298" t="s">
        <v>5901</v>
      </c>
      <c r="H1298" t="s">
        <v>2</v>
      </c>
      <c r="I1298" s="11" t="str">
        <f t="shared" si="20"/>
        <v>19/03/2025</v>
      </c>
      <c r="J1298">
        <f>_xlfn.XLOOKUP(I1298,'Wk no''s'!D:D,'Wk no''s'!C:C,FALSE)</f>
        <v>12</v>
      </c>
    </row>
    <row r="1299" spans="1:10" x14ac:dyDescent="0.25">
      <c r="A1299" t="s">
        <v>2421</v>
      </c>
      <c r="B1299" t="s">
        <v>3983</v>
      </c>
      <c r="C1299" t="s">
        <v>4008</v>
      </c>
      <c r="D1299" s="1">
        <v>45734</v>
      </c>
      <c r="E1299" s="1">
        <v>45734</v>
      </c>
      <c r="F1299">
        <v>1</v>
      </c>
      <c r="G1299" t="s">
        <v>5902</v>
      </c>
      <c r="H1299" t="s">
        <v>2</v>
      </c>
      <c r="I1299" s="11" t="str">
        <f t="shared" si="20"/>
        <v>18/03/2025</v>
      </c>
      <c r="J1299">
        <f>_xlfn.XLOOKUP(I1299,'Wk no''s'!D:D,'Wk no''s'!C:C,FALSE)</f>
        <v>12</v>
      </c>
    </row>
    <row r="1300" spans="1:10" x14ac:dyDescent="0.25">
      <c r="A1300" t="s">
        <v>2525</v>
      </c>
      <c r="B1300" t="s">
        <v>5718</v>
      </c>
      <c r="C1300" t="s">
        <v>3957</v>
      </c>
      <c r="D1300" s="1">
        <v>45737</v>
      </c>
      <c r="E1300" s="1">
        <v>45737</v>
      </c>
      <c r="F1300">
        <v>1</v>
      </c>
      <c r="G1300" t="s">
        <v>5903</v>
      </c>
      <c r="H1300" t="s">
        <v>2</v>
      </c>
      <c r="I1300" s="11" t="str">
        <f t="shared" si="20"/>
        <v>21/03/2025</v>
      </c>
      <c r="J1300">
        <f>_xlfn.XLOOKUP(I1300,'Wk no''s'!D:D,'Wk no''s'!C:C,FALSE)</f>
        <v>12</v>
      </c>
    </row>
    <row r="1301" spans="1:10" x14ac:dyDescent="0.25">
      <c r="A1301" t="s">
        <v>2502</v>
      </c>
      <c r="B1301" t="s">
        <v>5904</v>
      </c>
      <c r="C1301" t="s">
        <v>3944</v>
      </c>
      <c r="D1301" s="1">
        <v>45740</v>
      </c>
      <c r="E1301" s="1">
        <v>45737</v>
      </c>
      <c r="F1301">
        <v>1</v>
      </c>
      <c r="G1301" t="s">
        <v>5905</v>
      </c>
      <c r="H1301" t="s">
        <v>2</v>
      </c>
      <c r="I1301" s="11" t="str">
        <f t="shared" si="20"/>
        <v>21/03/2025</v>
      </c>
      <c r="J1301">
        <f>_xlfn.XLOOKUP(I1301,'Wk no''s'!D:D,'Wk no''s'!C:C,FALSE)</f>
        <v>12</v>
      </c>
    </row>
    <row r="1302" spans="1:10" x14ac:dyDescent="0.25">
      <c r="A1302" t="s">
        <v>2444</v>
      </c>
      <c r="B1302" t="s">
        <v>4772</v>
      </c>
      <c r="C1302" t="s">
        <v>4008</v>
      </c>
      <c r="D1302" s="1">
        <v>45734</v>
      </c>
      <c r="E1302" s="1">
        <v>45734</v>
      </c>
      <c r="F1302">
        <v>1</v>
      </c>
      <c r="G1302" t="s">
        <v>5906</v>
      </c>
      <c r="H1302" t="s">
        <v>2</v>
      </c>
      <c r="I1302" s="11" t="str">
        <f t="shared" si="20"/>
        <v>18/03/2025</v>
      </c>
      <c r="J1302">
        <f>_xlfn.XLOOKUP(I1302,'Wk no''s'!D:D,'Wk no''s'!C:C,FALSE)</f>
        <v>12</v>
      </c>
    </row>
    <row r="1303" spans="1:10" x14ac:dyDescent="0.25">
      <c r="A1303" t="s">
        <v>2478</v>
      </c>
      <c r="B1303" t="s">
        <v>196</v>
      </c>
      <c r="C1303" t="s">
        <v>4008</v>
      </c>
      <c r="D1303" s="1">
        <v>45737</v>
      </c>
      <c r="E1303" s="1">
        <v>45735</v>
      </c>
      <c r="F1303">
        <v>1</v>
      </c>
      <c r="G1303" t="s">
        <v>5907</v>
      </c>
      <c r="H1303" t="s">
        <v>2</v>
      </c>
      <c r="I1303" s="11" t="str">
        <f t="shared" si="20"/>
        <v>19/03/2025</v>
      </c>
      <c r="J1303">
        <f>_xlfn.XLOOKUP(I1303,'Wk no''s'!D:D,'Wk no''s'!C:C,FALSE)</f>
        <v>12</v>
      </c>
    </row>
    <row r="1304" spans="1:10" x14ac:dyDescent="0.25">
      <c r="A1304" t="s">
        <v>2492</v>
      </c>
      <c r="B1304" t="s">
        <v>5908</v>
      </c>
      <c r="C1304" t="s">
        <v>3957</v>
      </c>
      <c r="D1304" s="1">
        <v>45737</v>
      </c>
      <c r="E1304" s="1">
        <v>45736</v>
      </c>
      <c r="F1304">
        <v>1</v>
      </c>
      <c r="G1304" t="s">
        <v>5909</v>
      </c>
      <c r="H1304" t="s">
        <v>2</v>
      </c>
      <c r="I1304" s="11" t="str">
        <f t="shared" si="20"/>
        <v>20/03/2025</v>
      </c>
      <c r="J1304">
        <f>_xlfn.XLOOKUP(I1304,'Wk no''s'!D:D,'Wk no''s'!C:C,FALSE)</f>
        <v>12</v>
      </c>
    </row>
    <row r="1305" spans="1:10" x14ac:dyDescent="0.25">
      <c r="A1305" t="s">
        <v>2526</v>
      </c>
      <c r="B1305" t="s">
        <v>5910</v>
      </c>
      <c r="C1305" t="s">
        <v>3957</v>
      </c>
      <c r="D1305" s="1">
        <v>45740</v>
      </c>
      <c r="E1305" s="1">
        <v>45737</v>
      </c>
      <c r="F1305">
        <v>1</v>
      </c>
      <c r="G1305" t="s">
        <v>5911</v>
      </c>
      <c r="H1305" t="s">
        <v>2</v>
      </c>
      <c r="I1305" s="11" t="str">
        <f t="shared" si="20"/>
        <v>21/03/2025</v>
      </c>
      <c r="J1305">
        <f>_xlfn.XLOOKUP(I1305,'Wk no''s'!D:D,'Wk no''s'!C:C,FALSE)</f>
        <v>12</v>
      </c>
    </row>
    <row r="1306" spans="1:10" x14ac:dyDescent="0.25">
      <c r="A1306" t="s">
        <v>2531</v>
      </c>
      <c r="B1306" t="s">
        <v>5912</v>
      </c>
      <c r="C1306" t="s">
        <v>3957</v>
      </c>
      <c r="D1306" s="1">
        <v>45740</v>
      </c>
      <c r="E1306" s="1">
        <v>45737</v>
      </c>
      <c r="F1306">
        <v>1</v>
      </c>
      <c r="G1306" t="s">
        <v>5913</v>
      </c>
      <c r="H1306" t="s">
        <v>2</v>
      </c>
      <c r="I1306" s="11" t="str">
        <f t="shared" si="20"/>
        <v>21/03/2025</v>
      </c>
      <c r="J1306">
        <f>_xlfn.XLOOKUP(I1306,'Wk no''s'!D:D,'Wk no''s'!C:C,FALSE)</f>
        <v>12</v>
      </c>
    </row>
    <row r="1307" spans="1:10" x14ac:dyDescent="0.25">
      <c r="A1307" t="s">
        <v>2488</v>
      </c>
      <c r="B1307" t="s">
        <v>4779</v>
      </c>
      <c r="C1307" t="s">
        <v>3954</v>
      </c>
      <c r="D1307" s="1">
        <v>45736</v>
      </c>
      <c r="E1307" s="1">
        <v>45735</v>
      </c>
      <c r="F1307">
        <v>1</v>
      </c>
      <c r="G1307" t="s">
        <v>5914</v>
      </c>
      <c r="H1307" t="s">
        <v>2</v>
      </c>
      <c r="I1307" s="11" t="str">
        <f t="shared" si="20"/>
        <v>19/03/2025</v>
      </c>
      <c r="J1307">
        <f>_xlfn.XLOOKUP(I1307,'Wk no''s'!D:D,'Wk no''s'!C:C,FALSE)</f>
        <v>12</v>
      </c>
    </row>
    <row r="1308" spans="1:10" x14ac:dyDescent="0.25">
      <c r="A1308" t="s">
        <v>2397</v>
      </c>
      <c r="B1308" t="s">
        <v>5915</v>
      </c>
      <c r="C1308" t="s">
        <v>3957</v>
      </c>
      <c r="D1308" s="1">
        <v>45722</v>
      </c>
      <c r="E1308" s="1">
        <v>45733</v>
      </c>
      <c r="F1308">
        <v>0</v>
      </c>
      <c r="G1308" t="s">
        <v>5916</v>
      </c>
      <c r="H1308" t="s">
        <v>2</v>
      </c>
      <c r="I1308" s="11" t="str">
        <f t="shared" si="20"/>
        <v>17/03/2025</v>
      </c>
      <c r="J1308">
        <f>_xlfn.XLOOKUP(I1308,'Wk no''s'!D:D,'Wk no''s'!C:C,FALSE)</f>
        <v>12</v>
      </c>
    </row>
    <row r="1309" spans="1:10" x14ac:dyDescent="0.25">
      <c r="A1309" t="s">
        <v>2463</v>
      </c>
      <c r="B1309" t="s">
        <v>229</v>
      </c>
      <c r="C1309" t="s">
        <v>3957</v>
      </c>
      <c r="D1309" s="1">
        <v>45735</v>
      </c>
      <c r="E1309" s="1">
        <v>45735</v>
      </c>
      <c r="F1309">
        <v>1</v>
      </c>
      <c r="G1309" t="s">
        <v>5917</v>
      </c>
      <c r="H1309" t="s">
        <v>2</v>
      </c>
      <c r="I1309" s="11" t="str">
        <f t="shared" si="20"/>
        <v>19/03/2025</v>
      </c>
      <c r="J1309">
        <f>_xlfn.XLOOKUP(I1309,'Wk no''s'!D:D,'Wk no''s'!C:C,FALSE)</f>
        <v>12</v>
      </c>
    </row>
    <row r="1310" spans="1:10" x14ac:dyDescent="0.25">
      <c r="A1310" t="s">
        <v>2420</v>
      </c>
      <c r="B1310" t="s">
        <v>5918</v>
      </c>
      <c r="C1310" t="s">
        <v>3957</v>
      </c>
      <c r="D1310" s="1">
        <v>45736</v>
      </c>
      <c r="E1310" s="1">
        <v>45734</v>
      </c>
      <c r="F1310">
        <v>1</v>
      </c>
      <c r="G1310" t="s">
        <v>5919</v>
      </c>
      <c r="H1310" t="s">
        <v>2</v>
      </c>
      <c r="I1310" s="11" t="str">
        <f t="shared" si="20"/>
        <v>18/03/2025</v>
      </c>
      <c r="J1310">
        <f>_xlfn.XLOOKUP(I1310,'Wk no''s'!D:D,'Wk no''s'!C:C,FALSE)</f>
        <v>12</v>
      </c>
    </row>
    <row r="1311" spans="1:10" x14ac:dyDescent="0.25">
      <c r="A1311" t="s">
        <v>2459</v>
      </c>
      <c r="B1311" t="s">
        <v>120</v>
      </c>
      <c r="C1311" t="s">
        <v>3954</v>
      </c>
      <c r="D1311" s="1">
        <v>45735</v>
      </c>
      <c r="E1311" s="1">
        <v>45737</v>
      </c>
      <c r="F1311">
        <v>0</v>
      </c>
      <c r="G1311" t="s">
        <v>5920</v>
      </c>
      <c r="H1311" t="s">
        <v>2</v>
      </c>
      <c r="I1311" s="11" t="str">
        <f t="shared" si="20"/>
        <v>21/03/2025</v>
      </c>
      <c r="J1311">
        <f>_xlfn.XLOOKUP(I1311,'Wk no''s'!D:D,'Wk no''s'!C:C,FALSE)</f>
        <v>12</v>
      </c>
    </row>
    <row r="1312" spans="1:10" x14ac:dyDescent="0.25">
      <c r="A1312" t="s">
        <v>2400</v>
      </c>
      <c r="B1312" t="s">
        <v>10306</v>
      </c>
      <c r="C1312" t="s">
        <v>3957</v>
      </c>
      <c r="D1312" s="1">
        <v>45728</v>
      </c>
      <c r="E1312" s="1">
        <v>45733</v>
      </c>
      <c r="F1312">
        <v>0</v>
      </c>
      <c r="G1312" t="s">
        <v>5921</v>
      </c>
      <c r="H1312" t="s">
        <v>2</v>
      </c>
      <c r="I1312" s="11" t="str">
        <f t="shared" si="20"/>
        <v>17/03/2025</v>
      </c>
      <c r="J1312">
        <f>_xlfn.XLOOKUP(I1312,'Wk no''s'!D:D,'Wk no''s'!C:C,FALSE)</f>
        <v>12</v>
      </c>
    </row>
    <row r="1313" spans="1:10" x14ac:dyDescent="0.25">
      <c r="A1313" t="s">
        <v>2452</v>
      </c>
      <c r="B1313" t="s">
        <v>10306</v>
      </c>
      <c r="C1313" t="s">
        <v>3957</v>
      </c>
      <c r="D1313" s="1">
        <v>45736</v>
      </c>
      <c r="E1313" s="1">
        <v>45735</v>
      </c>
      <c r="F1313">
        <v>1</v>
      </c>
      <c r="G1313" t="s">
        <v>5922</v>
      </c>
      <c r="H1313" t="s">
        <v>2</v>
      </c>
      <c r="I1313" s="11" t="str">
        <f t="shared" si="20"/>
        <v>19/03/2025</v>
      </c>
      <c r="J1313">
        <f>_xlfn.XLOOKUP(I1313,'Wk no''s'!D:D,'Wk no''s'!C:C,FALSE)</f>
        <v>12</v>
      </c>
    </row>
    <row r="1314" spans="1:10" x14ac:dyDescent="0.25">
      <c r="A1314" t="s">
        <v>2419</v>
      </c>
      <c r="B1314" t="s">
        <v>4551</v>
      </c>
      <c r="C1314" t="s">
        <v>3954</v>
      </c>
      <c r="D1314" s="1">
        <v>45733</v>
      </c>
      <c r="E1314" s="1">
        <v>45733</v>
      </c>
      <c r="F1314">
        <v>1</v>
      </c>
      <c r="G1314" t="s">
        <v>5923</v>
      </c>
      <c r="H1314" t="s">
        <v>2</v>
      </c>
      <c r="I1314" s="11" t="str">
        <f t="shared" si="20"/>
        <v>17/03/2025</v>
      </c>
      <c r="J1314">
        <f>_xlfn.XLOOKUP(I1314,'Wk no''s'!D:D,'Wk no''s'!C:C,FALSE)</f>
        <v>12</v>
      </c>
    </row>
    <row r="1315" spans="1:10" x14ac:dyDescent="0.25">
      <c r="A1315" t="s">
        <v>2425</v>
      </c>
      <c r="B1315" t="s">
        <v>5924</v>
      </c>
      <c r="C1315" t="s">
        <v>3954</v>
      </c>
      <c r="D1315" s="1">
        <v>45734</v>
      </c>
      <c r="E1315" s="1">
        <v>45733</v>
      </c>
      <c r="F1315">
        <v>1</v>
      </c>
      <c r="G1315" t="s">
        <v>5925</v>
      </c>
      <c r="H1315" t="s">
        <v>2</v>
      </c>
      <c r="I1315" s="11" t="str">
        <f t="shared" si="20"/>
        <v>17/03/2025</v>
      </c>
      <c r="J1315">
        <f>_xlfn.XLOOKUP(I1315,'Wk no''s'!D:D,'Wk no''s'!C:C,FALSE)</f>
        <v>12</v>
      </c>
    </row>
    <row r="1316" spans="1:10" x14ac:dyDescent="0.25">
      <c r="A1316" t="s">
        <v>2434</v>
      </c>
      <c r="B1316" t="s">
        <v>5357</v>
      </c>
      <c r="C1316" t="s">
        <v>3954</v>
      </c>
      <c r="D1316" s="1">
        <v>45734</v>
      </c>
      <c r="E1316" s="1">
        <v>45733</v>
      </c>
      <c r="F1316">
        <v>1</v>
      </c>
      <c r="G1316" t="s">
        <v>5926</v>
      </c>
      <c r="H1316" t="s">
        <v>2</v>
      </c>
      <c r="I1316" s="11" t="str">
        <f t="shared" si="20"/>
        <v>17/03/2025</v>
      </c>
      <c r="J1316">
        <f>_xlfn.XLOOKUP(I1316,'Wk no''s'!D:D,'Wk no''s'!C:C,FALSE)</f>
        <v>12</v>
      </c>
    </row>
    <row r="1317" spans="1:10" x14ac:dyDescent="0.25">
      <c r="A1317" t="s">
        <v>2529</v>
      </c>
      <c r="B1317" t="s">
        <v>8120</v>
      </c>
      <c r="C1317" t="s">
        <v>4008</v>
      </c>
      <c r="D1317" s="1">
        <v>45741</v>
      </c>
      <c r="E1317" s="1">
        <v>45737</v>
      </c>
      <c r="F1317">
        <v>1</v>
      </c>
      <c r="G1317" t="s">
        <v>5927</v>
      </c>
      <c r="H1317" t="s">
        <v>2</v>
      </c>
      <c r="I1317" s="11" t="str">
        <f t="shared" si="20"/>
        <v>21/03/2025</v>
      </c>
      <c r="J1317">
        <f>_xlfn.XLOOKUP(I1317,'Wk no''s'!D:D,'Wk no''s'!C:C,FALSE)</f>
        <v>12</v>
      </c>
    </row>
    <row r="1318" spans="1:10" x14ac:dyDescent="0.25">
      <c r="A1318" t="s">
        <v>2468</v>
      </c>
      <c r="B1318" t="s">
        <v>5928</v>
      </c>
      <c r="C1318" t="s">
        <v>4008</v>
      </c>
      <c r="D1318" s="1">
        <v>45735</v>
      </c>
      <c r="E1318" s="1">
        <v>45735</v>
      </c>
      <c r="F1318">
        <v>1</v>
      </c>
      <c r="G1318" t="s">
        <v>5929</v>
      </c>
      <c r="H1318" t="s">
        <v>2</v>
      </c>
      <c r="I1318" s="11" t="str">
        <f t="shared" si="20"/>
        <v>19/03/2025</v>
      </c>
      <c r="J1318">
        <f>_xlfn.XLOOKUP(I1318,'Wk no''s'!D:D,'Wk no''s'!C:C,FALSE)</f>
        <v>12</v>
      </c>
    </row>
    <row r="1319" spans="1:10" x14ac:dyDescent="0.25">
      <c r="A1319" t="s">
        <v>2435</v>
      </c>
      <c r="B1319" t="s">
        <v>5930</v>
      </c>
      <c r="C1319" t="s">
        <v>3954</v>
      </c>
      <c r="D1319" s="1">
        <v>45734</v>
      </c>
      <c r="E1319" s="1">
        <v>45733</v>
      </c>
      <c r="F1319">
        <v>1</v>
      </c>
      <c r="G1319" t="s">
        <v>5931</v>
      </c>
      <c r="H1319" t="s">
        <v>2</v>
      </c>
      <c r="I1319" s="11" t="str">
        <f t="shared" si="20"/>
        <v>17/03/2025</v>
      </c>
      <c r="J1319">
        <f>_xlfn.XLOOKUP(I1319,'Wk no''s'!D:D,'Wk no''s'!C:C,FALSE)</f>
        <v>12</v>
      </c>
    </row>
    <row r="1320" spans="1:10" x14ac:dyDescent="0.25">
      <c r="A1320" t="s">
        <v>2414</v>
      </c>
      <c r="B1320" t="s">
        <v>5932</v>
      </c>
      <c r="C1320" t="s">
        <v>4008</v>
      </c>
      <c r="D1320" s="1">
        <v>45734</v>
      </c>
      <c r="E1320" s="1">
        <v>45736</v>
      </c>
      <c r="F1320">
        <v>0</v>
      </c>
      <c r="G1320" t="s">
        <v>5933</v>
      </c>
      <c r="H1320" t="s">
        <v>2</v>
      </c>
      <c r="I1320" s="11" t="str">
        <f t="shared" si="20"/>
        <v>20/03/2025</v>
      </c>
      <c r="J1320">
        <f>_xlfn.XLOOKUP(I1320,'Wk no''s'!D:D,'Wk no''s'!C:C,FALSE)</f>
        <v>12</v>
      </c>
    </row>
    <row r="1321" spans="1:10" x14ac:dyDescent="0.25">
      <c r="A1321" t="s">
        <v>2450</v>
      </c>
      <c r="B1321" t="s">
        <v>5934</v>
      </c>
      <c r="C1321" t="s">
        <v>4008</v>
      </c>
      <c r="D1321" s="1">
        <v>45735</v>
      </c>
      <c r="E1321" s="1">
        <v>45734</v>
      </c>
      <c r="F1321">
        <v>1</v>
      </c>
      <c r="G1321" t="s">
        <v>5935</v>
      </c>
      <c r="H1321" t="s">
        <v>2</v>
      </c>
      <c r="I1321" s="11" t="str">
        <f t="shared" si="20"/>
        <v>18/03/2025</v>
      </c>
      <c r="J1321">
        <f>_xlfn.XLOOKUP(I1321,'Wk no''s'!D:D,'Wk no''s'!C:C,FALSE)</f>
        <v>12</v>
      </c>
    </row>
    <row r="1322" spans="1:10" x14ac:dyDescent="0.25">
      <c r="A1322" t="s">
        <v>2485</v>
      </c>
      <c r="B1322" t="s">
        <v>28</v>
      </c>
      <c r="C1322" t="s">
        <v>3957</v>
      </c>
      <c r="D1322" s="1">
        <v>45740</v>
      </c>
      <c r="E1322" s="1">
        <v>45735</v>
      </c>
      <c r="F1322">
        <v>1</v>
      </c>
      <c r="G1322" t="s">
        <v>5936</v>
      </c>
      <c r="H1322" t="s">
        <v>2</v>
      </c>
      <c r="I1322" s="11" t="str">
        <f t="shared" si="20"/>
        <v>19/03/2025</v>
      </c>
      <c r="J1322">
        <f>_xlfn.XLOOKUP(I1322,'Wk no''s'!D:D,'Wk no''s'!C:C,FALSE)</f>
        <v>12</v>
      </c>
    </row>
    <row r="1323" spans="1:10" x14ac:dyDescent="0.25">
      <c r="A1323" t="s">
        <v>2423</v>
      </c>
      <c r="B1323" t="s">
        <v>198</v>
      </c>
      <c r="C1323" t="s">
        <v>3954</v>
      </c>
      <c r="D1323" s="1">
        <v>45734</v>
      </c>
      <c r="E1323" s="1">
        <v>45733</v>
      </c>
      <c r="F1323">
        <v>1</v>
      </c>
      <c r="G1323" t="s">
        <v>5937</v>
      </c>
      <c r="H1323" t="s">
        <v>2</v>
      </c>
      <c r="I1323" s="11" t="str">
        <f t="shared" si="20"/>
        <v>17/03/2025</v>
      </c>
      <c r="J1323">
        <f>_xlfn.XLOOKUP(I1323,'Wk no''s'!D:D,'Wk no''s'!C:C,FALSE)</f>
        <v>12</v>
      </c>
    </row>
    <row r="1324" spans="1:10" x14ac:dyDescent="0.25">
      <c r="A1324" t="s">
        <v>2426</v>
      </c>
      <c r="B1324" t="s">
        <v>5379</v>
      </c>
      <c r="C1324" t="s">
        <v>4008</v>
      </c>
      <c r="D1324" s="1">
        <v>45735</v>
      </c>
      <c r="E1324" s="1">
        <v>45733</v>
      </c>
      <c r="F1324">
        <v>1</v>
      </c>
      <c r="G1324" t="s">
        <v>5938</v>
      </c>
      <c r="H1324" t="s">
        <v>2</v>
      </c>
      <c r="I1324" s="11" t="str">
        <f t="shared" si="20"/>
        <v>17/03/2025</v>
      </c>
      <c r="J1324">
        <f>_xlfn.XLOOKUP(I1324,'Wk no''s'!D:D,'Wk no''s'!C:C,FALSE)</f>
        <v>12</v>
      </c>
    </row>
    <row r="1325" spans="1:10" x14ac:dyDescent="0.25">
      <c r="A1325" t="s">
        <v>2399</v>
      </c>
      <c r="B1325" t="s">
        <v>5939</v>
      </c>
      <c r="C1325" t="s">
        <v>3957</v>
      </c>
      <c r="D1325" s="1">
        <v>45726</v>
      </c>
      <c r="E1325" s="1">
        <v>45733</v>
      </c>
      <c r="F1325">
        <v>0</v>
      </c>
      <c r="G1325" t="s">
        <v>5940</v>
      </c>
      <c r="H1325" t="s">
        <v>2</v>
      </c>
      <c r="I1325" s="11" t="str">
        <f t="shared" si="20"/>
        <v>17/03/2025</v>
      </c>
      <c r="J1325">
        <f>_xlfn.XLOOKUP(I1325,'Wk no''s'!D:D,'Wk no''s'!C:C,FALSE)</f>
        <v>12</v>
      </c>
    </row>
    <row r="1326" spans="1:10" x14ac:dyDescent="0.25">
      <c r="A1326" t="s">
        <v>2416</v>
      </c>
      <c r="B1326" t="s">
        <v>4998</v>
      </c>
      <c r="C1326" t="s">
        <v>3957</v>
      </c>
      <c r="D1326" s="1">
        <v>45733</v>
      </c>
      <c r="E1326" s="1">
        <v>45733</v>
      </c>
      <c r="F1326">
        <v>1</v>
      </c>
      <c r="G1326" t="s">
        <v>5941</v>
      </c>
      <c r="H1326" t="s">
        <v>2</v>
      </c>
      <c r="I1326" s="11" t="str">
        <f t="shared" si="20"/>
        <v>17/03/2025</v>
      </c>
      <c r="J1326">
        <f>_xlfn.XLOOKUP(I1326,'Wk no''s'!D:D,'Wk no''s'!C:C,FALSE)</f>
        <v>12</v>
      </c>
    </row>
    <row r="1327" spans="1:10" x14ac:dyDescent="0.25">
      <c r="A1327" t="s">
        <v>2430</v>
      </c>
      <c r="B1327" t="s">
        <v>5942</v>
      </c>
      <c r="C1327" t="s">
        <v>3957</v>
      </c>
      <c r="D1327" s="1">
        <v>45734</v>
      </c>
      <c r="E1327" s="1">
        <v>45734</v>
      </c>
      <c r="F1327">
        <v>1</v>
      </c>
      <c r="G1327" t="s">
        <v>5943</v>
      </c>
      <c r="H1327" t="s">
        <v>2</v>
      </c>
      <c r="I1327" s="11" t="str">
        <f t="shared" si="20"/>
        <v>18/03/2025</v>
      </c>
      <c r="J1327">
        <f>_xlfn.XLOOKUP(I1327,'Wk no''s'!D:D,'Wk no''s'!C:C,FALSE)</f>
        <v>12</v>
      </c>
    </row>
    <row r="1328" spans="1:10" x14ac:dyDescent="0.25">
      <c r="A1328" t="s">
        <v>2403</v>
      </c>
      <c r="B1328" t="s">
        <v>5942</v>
      </c>
      <c r="C1328" t="s">
        <v>3957</v>
      </c>
      <c r="D1328" s="1">
        <v>45729</v>
      </c>
      <c r="E1328" s="1">
        <v>45733</v>
      </c>
      <c r="F1328">
        <v>0</v>
      </c>
      <c r="G1328" t="s">
        <v>5869</v>
      </c>
      <c r="H1328" t="s">
        <v>2</v>
      </c>
      <c r="I1328" s="11" t="str">
        <f t="shared" si="20"/>
        <v>17/03/2025</v>
      </c>
      <c r="J1328">
        <f>_xlfn.XLOOKUP(I1328,'Wk no''s'!D:D,'Wk no''s'!C:C,FALSE)</f>
        <v>12</v>
      </c>
    </row>
    <row r="1329" spans="1:10" x14ac:dyDescent="0.25">
      <c r="A1329" t="s">
        <v>2515</v>
      </c>
      <c r="B1329" t="s">
        <v>5944</v>
      </c>
      <c r="C1329" t="s">
        <v>4008</v>
      </c>
      <c r="D1329" s="1">
        <v>45737</v>
      </c>
      <c r="E1329" s="1">
        <v>45736</v>
      </c>
      <c r="F1329">
        <v>1</v>
      </c>
      <c r="G1329" t="s">
        <v>5945</v>
      </c>
      <c r="H1329" t="s">
        <v>2</v>
      </c>
      <c r="I1329" s="11" t="str">
        <f t="shared" si="20"/>
        <v>20/03/2025</v>
      </c>
      <c r="J1329">
        <f>_xlfn.XLOOKUP(I1329,'Wk no''s'!D:D,'Wk no''s'!C:C,FALSE)</f>
        <v>12</v>
      </c>
    </row>
    <row r="1330" spans="1:10" x14ac:dyDescent="0.25">
      <c r="A1330" t="s">
        <v>2498</v>
      </c>
      <c r="B1330" t="s">
        <v>5946</v>
      </c>
      <c r="C1330" t="s">
        <v>4008</v>
      </c>
      <c r="D1330" s="1">
        <v>45740</v>
      </c>
      <c r="E1330" s="1">
        <v>45736</v>
      </c>
      <c r="F1330">
        <v>1</v>
      </c>
      <c r="G1330" t="s">
        <v>5947</v>
      </c>
      <c r="H1330" t="s">
        <v>2</v>
      </c>
      <c r="I1330" s="11" t="str">
        <f t="shared" si="20"/>
        <v>20/03/2025</v>
      </c>
      <c r="J1330">
        <f>_xlfn.XLOOKUP(I1330,'Wk no''s'!D:D,'Wk no''s'!C:C,FALSE)</f>
        <v>12</v>
      </c>
    </row>
    <row r="1331" spans="1:10" x14ac:dyDescent="0.25">
      <c r="A1331" t="s">
        <v>2437</v>
      </c>
      <c r="B1331" t="s">
        <v>5763</v>
      </c>
      <c r="C1331" t="s">
        <v>3957</v>
      </c>
      <c r="D1331" s="1">
        <v>45735</v>
      </c>
      <c r="E1331" s="1">
        <v>45735</v>
      </c>
      <c r="F1331">
        <v>1</v>
      </c>
      <c r="G1331" t="s">
        <v>5948</v>
      </c>
      <c r="H1331" t="s">
        <v>2</v>
      </c>
      <c r="I1331" s="11" t="str">
        <f t="shared" si="20"/>
        <v>19/03/2025</v>
      </c>
      <c r="J1331">
        <f>_xlfn.XLOOKUP(I1331,'Wk no''s'!D:D,'Wk no''s'!C:C,FALSE)</f>
        <v>12</v>
      </c>
    </row>
    <row r="1332" spans="1:10" x14ac:dyDescent="0.25">
      <c r="A1332" t="s">
        <v>2511</v>
      </c>
      <c r="B1332" t="s">
        <v>5949</v>
      </c>
      <c r="C1332" t="s">
        <v>4008</v>
      </c>
      <c r="D1332" s="1">
        <v>45737</v>
      </c>
      <c r="E1332" s="1">
        <v>45736</v>
      </c>
      <c r="F1332">
        <v>1</v>
      </c>
      <c r="G1332" t="s">
        <v>5950</v>
      </c>
      <c r="H1332" t="s">
        <v>2</v>
      </c>
      <c r="I1332" s="11" t="str">
        <f t="shared" si="20"/>
        <v>20/03/2025</v>
      </c>
      <c r="J1332">
        <f>_xlfn.XLOOKUP(I1332,'Wk no''s'!D:D,'Wk no''s'!C:C,FALSE)</f>
        <v>12</v>
      </c>
    </row>
    <row r="1333" spans="1:10" x14ac:dyDescent="0.25">
      <c r="A1333" t="s">
        <v>2474</v>
      </c>
      <c r="B1333" t="s">
        <v>5388</v>
      </c>
      <c r="C1333" t="s">
        <v>3957</v>
      </c>
      <c r="D1333" s="1">
        <v>45735</v>
      </c>
      <c r="E1333" s="1">
        <v>45735</v>
      </c>
      <c r="F1333">
        <v>1</v>
      </c>
      <c r="G1333" t="s">
        <v>5951</v>
      </c>
      <c r="H1333" t="s">
        <v>2</v>
      </c>
      <c r="I1333" s="11" t="str">
        <f t="shared" si="20"/>
        <v>19/03/2025</v>
      </c>
      <c r="J1333">
        <f>_xlfn.XLOOKUP(I1333,'Wk no''s'!D:D,'Wk no''s'!C:C,FALSE)</f>
        <v>12</v>
      </c>
    </row>
    <row r="1334" spans="1:10" x14ac:dyDescent="0.25">
      <c r="A1334" t="s">
        <v>2451</v>
      </c>
      <c r="B1334" t="s">
        <v>4823</v>
      </c>
      <c r="C1334" t="s">
        <v>3957</v>
      </c>
      <c r="D1334" s="1">
        <v>45735</v>
      </c>
      <c r="E1334" s="1">
        <v>45734</v>
      </c>
      <c r="F1334">
        <v>1</v>
      </c>
      <c r="G1334" t="s">
        <v>5952</v>
      </c>
      <c r="H1334" t="s">
        <v>2</v>
      </c>
      <c r="I1334" s="11" t="str">
        <f t="shared" si="20"/>
        <v>18/03/2025</v>
      </c>
      <c r="J1334">
        <f>_xlfn.XLOOKUP(I1334,'Wk no''s'!D:D,'Wk no''s'!C:C,FALSE)</f>
        <v>12</v>
      </c>
    </row>
    <row r="1335" spans="1:10" x14ac:dyDescent="0.25">
      <c r="A1335" t="s">
        <v>2510</v>
      </c>
      <c r="B1335" t="s">
        <v>4823</v>
      </c>
      <c r="C1335" t="s">
        <v>3957</v>
      </c>
      <c r="D1335" s="1">
        <v>45740</v>
      </c>
      <c r="E1335" s="1">
        <v>45736</v>
      </c>
      <c r="F1335">
        <v>1</v>
      </c>
      <c r="G1335" t="s">
        <v>5953</v>
      </c>
      <c r="H1335" t="s">
        <v>2</v>
      </c>
      <c r="I1335" s="11" t="str">
        <f t="shared" si="20"/>
        <v>20/03/2025</v>
      </c>
      <c r="J1335">
        <f>_xlfn.XLOOKUP(I1335,'Wk no''s'!D:D,'Wk no''s'!C:C,FALSE)</f>
        <v>12</v>
      </c>
    </row>
    <row r="1336" spans="1:10" x14ac:dyDescent="0.25">
      <c r="A1336" t="s">
        <v>2407</v>
      </c>
      <c r="B1336" t="s">
        <v>5954</v>
      </c>
      <c r="C1336" t="s">
        <v>4008</v>
      </c>
      <c r="D1336" s="1">
        <v>45729</v>
      </c>
      <c r="E1336" s="1">
        <v>45733</v>
      </c>
      <c r="F1336">
        <v>0</v>
      </c>
      <c r="G1336" t="s">
        <v>5955</v>
      </c>
      <c r="H1336" t="s">
        <v>2</v>
      </c>
      <c r="I1336" s="11" t="str">
        <f t="shared" si="20"/>
        <v>17/03/2025</v>
      </c>
      <c r="J1336">
        <f>_xlfn.XLOOKUP(I1336,'Wk no''s'!D:D,'Wk no''s'!C:C,FALSE)</f>
        <v>12</v>
      </c>
    </row>
    <row r="1337" spans="1:10" x14ac:dyDescent="0.25">
      <c r="A1337" t="s">
        <v>2439</v>
      </c>
      <c r="B1337" t="s">
        <v>4</v>
      </c>
      <c r="C1337" t="s">
        <v>3954</v>
      </c>
      <c r="D1337" s="1">
        <v>45735</v>
      </c>
      <c r="E1337" s="1">
        <v>45735</v>
      </c>
      <c r="F1337">
        <v>1</v>
      </c>
      <c r="G1337" t="s">
        <v>5956</v>
      </c>
      <c r="H1337" t="s">
        <v>2</v>
      </c>
      <c r="I1337" s="11" t="str">
        <f t="shared" si="20"/>
        <v>19/03/2025</v>
      </c>
      <c r="J1337">
        <f>_xlfn.XLOOKUP(I1337,'Wk no''s'!D:D,'Wk no''s'!C:C,FALSE)</f>
        <v>12</v>
      </c>
    </row>
    <row r="1338" spans="1:10" x14ac:dyDescent="0.25">
      <c r="A1338" t="s">
        <v>2530</v>
      </c>
      <c r="B1338" t="s">
        <v>10863</v>
      </c>
      <c r="C1338" t="s">
        <v>4008</v>
      </c>
      <c r="D1338" s="1">
        <v>45741</v>
      </c>
      <c r="E1338" s="1">
        <v>45737</v>
      </c>
      <c r="F1338">
        <v>1</v>
      </c>
      <c r="G1338" t="s">
        <v>5957</v>
      </c>
      <c r="H1338" t="s">
        <v>2</v>
      </c>
      <c r="I1338" s="11" t="str">
        <f t="shared" si="20"/>
        <v>21/03/2025</v>
      </c>
      <c r="J1338">
        <f>_xlfn.XLOOKUP(I1338,'Wk no''s'!D:D,'Wk no''s'!C:C,FALSE)</f>
        <v>12</v>
      </c>
    </row>
    <row r="1339" spans="1:10" x14ac:dyDescent="0.25">
      <c r="A1339" t="s">
        <v>2404</v>
      </c>
      <c r="B1339" t="s">
        <v>101</v>
      </c>
      <c r="C1339" t="s">
        <v>3957</v>
      </c>
      <c r="D1339" s="1">
        <v>45729</v>
      </c>
      <c r="E1339" s="1">
        <v>45734</v>
      </c>
      <c r="F1339">
        <v>0</v>
      </c>
      <c r="G1339" t="s">
        <v>5958</v>
      </c>
      <c r="H1339" t="s">
        <v>2</v>
      </c>
      <c r="I1339" s="11" t="str">
        <f t="shared" si="20"/>
        <v>18/03/2025</v>
      </c>
      <c r="J1339">
        <f>_xlfn.XLOOKUP(I1339,'Wk no''s'!D:D,'Wk no''s'!C:C,FALSE)</f>
        <v>12</v>
      </c>
    </row>
    <row r="1340" spans="1:10" x14ac:dyDescent="0.25">
      <c r="A1340" t="s">
        <v>2457</v>
      </c>
      <c r="B1340" t="s">
        <v>4408</v>
      </c>
      <c r="C1340" t="s">
        <v>4008</v>
      </c>
      <c r="D1340" s="1">
        <v>45735</v>
      </c>
      <c r="E1340" s="1">
        <v>45734</v>
      </c>
      <c r="F1340">
        <v>1</v>
      </c>
      <c r="G1340" t="s">
        <v>5959</v>
      </c>
      <c r="H1340" t="s">
        <v>2</v>
      </c>
      <c r="I1340" s="11" t="str">
        <f t="shared" si="20"/>
        <v>18/03/2025</v>
      </c>
      <c r="J1340">
        <f>_xlfn.XLOOKUP(I1340,'Wk no''s'!D:D,'Wk no''s'!C:C,FALSE)</f>
        <v>12</v>
      </c>
    </row>
    <row r="1341" spans="1:10" x14ac:dyDescent="0.25">
      <c r="A1341" t="s">
        <v>2412</v>
      </c>
      <c r="B1341" t="s">
        <v>5960</v>
      </c>
      <c r="C1341" t="s">
        <v>4008</v>
      </c>
      <c r="D1341" s="1">
        <v>45733</v>
      </c>
      <c r="E1341" s="1">
        <v>45733</v>
      </c>
      <c r="F1341">
        <v>1</v>
      </c>
      <c r="G1341" t="s">
        <v>5962</v>
      </c>
      <c r="H1341" t="s">
        <v>2</v>
      </c>
      <c r="I1341" s="11" t="str">
        <f t="shared" si="20"/>
        <v>17/03/2025</v>
      </c>
      <c r="J1341">
        <f>_xlfn.XLOOKUP(I1341,'Wk no''s'!D:D,'Wk no''s'!C:C,FALSE)</f>
        <v>12</v>
      </c>
    </row>
    <row r="1342" spans="1:10" x14ac:dyDescent="0.25">
      <c r="A1342" t="s">
        <v>2411</v>
      </c>
      <c r="B1342" t="s">
        <v>5960</v>
      </c>
      <c r="C1342" t="s">
        <v>4008</v>
      </c>
      <c r="D1342" s="1">
        <v>45733</v>
      </c>
      <c r="E1342" s="1">
        <v>45733</v>
      </c>
      <c r="F1342">
        <v>1</v>
      </c>
      <c r="G1342" t="s">
        <v>5961</v>
      </c>
      <c r="H1342" t="s">
        <v>2</v>
      </c>
      <c r="I1342" s="11" t="str">
        <f t="shared" si="20"/>
        <v>17/03/2025</v>
      </c>
      <c r="J1342">
        <f>_xlfn.XLOOKUP(I1342,'Wk no''s'!D:D,'Wk no''s'!C:C,FALSE)</f>
        <v>12</v>
      </c>
    </row>
    <row r="1343" spans="1:10" x14ac:dyDescent="0.25">
      <c r="A1343" t="s">
        <v>2402</v>
      </c>
      <c r="B1343" t="s">
        <v>111</v>
      </c>
      <c r="C1343" t="s">
        <v>4008</v>
      </c>
      <c r="D1343" s="1">
        <v>45728</v>
      </c>
      <c r="E1343" s="1">
        <v>45736</v>
      </c>
      <c r="F1343">
        <v>0</v>
      </c>
      <c r="G1343" t="s">
        <v>5963</v>
      </c>
      <c r="H1343" t="s">
        <v>2</v>
      </c>
      <c r="I1343" s="11" t="str">
        <f t="shared" si="20"/>
        <v>20/03/2025</v>
      </c>
      <c r="J1343">
        <f>_xlfn.XLOOKUP(I1343,'Wk no''s'!D:D,'Wk no''s'!C:C,FALSE)</f>
        <v>12</v>
      </c>
    </row>
    <row r="1344" spans="1:10" x14ac:dyDescent="0.25">
      <c r="A1344" t="s">
        <v>2398</v>
      </c>
      <c r="B1344" t="s">
        <v>5964</v>
      </c>
      <c r="C1344" t="s">
        <v>4008</v>
      </c>
      <c r="D1344" s="1">
        <v>45727</v>
      </c>
      <c r="E1344" s="1">
        <v>45736</v>
      </c>
      <c r="F1344">
        <v>0</v>
      </c>
      <c r="G1344" t="s">
        <v>5965</v>
      </c>
      <c r="H1344" t="s">
        <v>2</v>
      </c>
      <c r="I1344" s="11" t="str">
        <f t="shared" si="20"/>
        <v>20/03/2025</v>
      </c>
      <c r="J1344">
        <f>_xlfn.XLOOKUP(I1344,'Wk no''s'!D:D,'Wk no''s'!C:C,FALSE)</f>
        <v>12</v>
      </c>
    </row>
    <row r="1345" spans="1:10" x14ac:dyDescent="0.25">
      <c r="A1345" t="s">
        <v>2417</v>
      </c>
      <c r="B1345" t="s">
        <v>12624</v>
      </c>
      <c r="C1345" t="s">
        <v>4008</v>
      </c>
      <c r="D1345" s="1">
        <v>45734</v>
      </c>
      <c r="E1345" s="1">
        <v>45733</v>
      </c>
      <c r="F1345">
        <v>1</v>
      </c>
      <c r="G1345" t="s">
        <v>5966</v>
      </c>
      <c r="H1345" t="s">
        <v>2</v>
      </c>
      <c r="I1345" s="11" t="str">
        <f t="shared" si="20"/>
        <v>17/03/2025</v>
      </c>
      <c r="J1345">
        <f>_xlfn.XLOOKUP(I1345,'Wk no''s'!D:D,'Wk no''s'!C:C,FALSE)</f>
        <v>12</v>
      </c>
    </row>
    <row r="1346" spans="1:10" x14ac:dyDescent="0.25">
      <c r="A1346" t="s">
        <v>2473</v>
      </c>
      <c r="B1346" t="s">
        <v>5967</v>
      </c>
      <c r="C1346" t="s">
        <v>4008</v>
      </c>
      <c r="D1346" s="1">
        <v>45737</v>
      </c>
      <c r="E1346" s="1">
        <v>45736</v>
      </c>
      <c r="F1346">
        <v>1</v>
      </c>
      <c r="G1346" t="s">
        <v>5969</v>
      </c>
      <c r="H1346" t="s">
        <v>2</v>
      </c>
      <c r="I1346" s="11" t="str">
        <f t="shared" ref="I1346:I1409" si="21">LEFT(G1346,10)</f>
        <v>20/03/2025</v>
      </c>
      <c r="J1346">
        <f>_xlfn.XLOOKUP(I1346,'Wk no''s'!D:D,'Wk no''s'!C:C,FALSE)</f>
        <v>12</v>
      </c>
    </row>
    <row r="1347" spans="1:10" x14ac:dyDescent="0.25">
      <c r="A1347" t="s">
        <v>2428</v>
      </c>
      <c r="B1347" t="s">
        <v>5967</v>
      </c>
      <c r="C1347" t="s">
        <v>4008</v>
      </c>
      <c r="D1347" s="1">
        <v>45734</v>
      </c>
      <c r="E1347" s="1">
        <v>45733</v>
      </c>
      <c r="F1347">
        <v>1</v>
      </c>
      <c r="G1347" t="s">
        <v>5968</v>
      </c>
      <c r="H1347" t="s">
        <v>2</v>
      </c>
      <c r="I1347" s="11" t="str">
        <f t="shared" si="21"/>
        <v>17/03/2025</v>
      </c>
      <c r="J1347">
        <f>_xlfn.XLOOKUP(I1347,'Wk no''s'!D:D,'Wk no''s'!C:C,FALSE)</f>
        <v>12</v>
      </c>
    </row>
    <row r="1348" spans="1:10" x14ac:dyDescent="0.25">
      <c r="A1348" t="s">
        <v>2476</v>
      </c>
      <c r="B1348" t="s">
        <v>5967</v>
      </c>
      <c r="C1348" t="s">
        <v>4008</v>
      </c>
      <c r="D1348" s="1">
        <v>45737</v>
      </c>
      <c r="E1348" s="1">
        <v>45736</v>
      </c>
      <c r="F1348">
        <v>1</v>
      </c>
      <c r="G1348" t="s">
        <v>5970</v>
      </c>
      <c r="H1348" t="s">
        <v>2</v>
      </c>
      <c r="I1348" s="11" t="str">
        <f t="shared" si="21"/>
        <v>20/03/2025</v>
      </c>
      <c r="J1348">
        <f>_xlfn.XLOOKUP(I1348,'Wk no''s'!D:D,'Wk no''s'!C:C,FALSE)</f>
        <v>12</v>
      </c>
    </row>
    <row r="1349" spans="1:10" x14ac:dyDescent="0.25">
      <c r="A1349" t="s">
        <v>2475</v>
      </c>
      <c r="B1349" t="s">
        <v>122</v>
      </c>
      <c r="C1349" t="s">
        <v>3957</v>
      </c>
      <c r="D1349" s="1">
        <v>45740</v>
      </c>
      <c r="E1349" s="1">
        <v>45735</v>
      </c>
      <c r="F1349">
        <v>1</v>
      </c>
      <c r="G1349" t="s">
        <v>5971</v>
      </c>
      <c r="H1349" t="s">
        <v>2</v>
      </c>
      <c r="I1349" s="11" t="str">
        <f t="shared" si="21"/>
        <v>19/03/2025</v>
      </c>
      <c r="J1349">
        <f>_xlfn.XLOOKUP(I1349,'Wk no''s'!D:D,'Wk no''s'!C:C,FALSE)</f>
        <v>12</v>
      </c>
    </row>
    <row r="1350" spans="1:10" x14ac:dyDescent="0.25">
      <c r="A1350" t="s">
        <v>2513</v>
      </c>
      <c r="B1350" t="s">
        <v>5972</v>
      </c>
      <c r="C1350" t="s">
        <v>4008</v>
      </c>
      <c r="D1350" s="1">
        <v>45737</v>
      </c>
      <c r="E1350" s="1">
        <v>45736</v>
      </c>
      <c r="F1350">
        <v>1</v>
      </c>
      <c r="G1350" t="s">
        <v>5973</v>
      </c>
      <c r="H1350" t="s">
        <v>2</v>
      </c>
      <c r="I1350" s="11" t="str">
        <f t="shared" si="21"/>
        <v>20/03/2025</v>
      </c>
      <c r="J1350">
        <f>_xlfn.XLOOKUP(I1350,'Wk no''s'!D:D,'Wk no''s'!C:C,FALSE)</f>
        <v>12</v>
      </c>
    </row>
    <row r="1351" spans="1:10" x14ac:dyDescent="0.25">
      <c r="A1351" t="s">
        <v>2479</v>
      </c>
      <c r="B1351" t="s">
        <v>4611</v>
      </c>
      <c r="C1351" t="s">
        <v>4008</v>
      </c>
      <c r="D1351" s="1">
        <v>45740</v>
      </c>
      <c r="E1351" s="1">
        <v>45735</v>
      </c>
      <c r="F1351">
        <v>1</v>
      </c>
      <c r="G1351" t="s">
        <v>5974</v>
      </c>
      <c r="H1351" t="s">
        <v>2</v>
      </c>
      <c r="I1351" s="11" t="str">
        <f t="shared" si="21"/>
        <v>19/03/2025</v>
      </c>
      <c r="J1351">
        <f>_xlfn.XLOOKUP(I1351,'Wk no''s'!D:D,'Wk no''s'!C:C,FALSE)</f>
        <v>12</v>
      </c>
    </row>
    <row r="1352" spans="1:10" x14ac:dyDescent="0.25">
      <c r="A1352" t="s">
        <v>2413</v>
      </c>
      <c r="B1352" t="s">
        <v>5975</v>
      </c>
      <c r="C1352" t="s">
        <v>3954</v>
      </c>
      <c r="D1352" s="1">
        <v>45733</v>
      </c>
      <c r="E1352" s="1">
        <v>45733</v>
      </c>
      <c r="F1352">
        <v>1</v>
      </c>
      <c r="G1352" t="s">
        <v>5976</v>
      </c>
      <c r="H1352" t="s">
        <v>2</v>
      </c>
      <c r="I1352" s="11" t="str">
        <f t="shared" si="21"/>
        <v>17/03/2025</v>
      </c>
      <c r="J1352">
        <f>_xlfn.XLOOKUP(I1352,'Wk no''s'!D:D,'Wk no''s'!C:C,FALSE)</f>
        <v>12</v>
      </c>
    </row>
    <row r="1353" spans="1:10" x14ac:dyDescent="0.25">
      <c r="A1353" t="s">
        <v>2408</v>
      </c>
      <c r="B1353" t="s">
        <v>5977</v>
      </c>
      <c r="C1353" t="s">
        <v>3957</v>
      </c>
      <c r="D1353" s="1">
        <v>45733</v>
      </c>
      <c r="E1353" s="1">
        <v>45734</v>
      </c>
      <c r="F1353">
        <v>0</v>
      </c>
      <c r="G1353" t="s">
        <v>5978</v>
      </c>
      <c r="H1353" t="s">
        <v>2</v>
      </c>
      <c r="I1353" s="11" t="str">
        <f t="shared" si="21"/>
        <v>18/03/2025</v>
      </c>
      <c r="J1353">
        <f>_xlfn.XLOOKUP(I1353,'Wk no''s'!D:D,'Wk no''s'!C:C,FALSE)</f>
        <v>12</v>
      </c>
    </row>
    <row r="1354" spans="1:10" x14ac:dyDescent="0.25">
      <c r="A1354" t="s">
        <v>2534</v>
      </c>
      <c r="B1354" t="s">
        <v>5979</v>
      </c>
      <c r="C1354" t="s">
        <v>3957</v>
      </c>
      <c r="D1354" s="1">
        <v>45742</v>
      </c>
      <c r="E1354" s="1">
        <v>45737</v>
      </c>
      <c r="F1354">
        <v>1</v>
      </c>
      <c r="G1354" t="s">
        <v>5980</v>
      </c>
      <c r="H1354" t="s">
        <v>2</v>
      </c>
      <c r="I1354" s="11" t="str">
        <f t="shared" si="21"/>
        <v>21/03/2025</v>
      </c>
      <c r="J1354">
        <f>_xlfn.XLOOKUP(I1354,'Wk no''s'!D:D,'Wk no''s'!C:C,FALSE)</f>
        <v>12</v>
      </c>
    </row>
    <row r="1355" spans="1:10" x14ac:dyDescent="0.25">
      <c r="A1355" t="s">
        <v>2410</v>
      </c>
      <c r="B1355" t="s">
        <v>95</v>
      </c>
      <c r="C1355" t="s">
        <v>4008</v>
      </c>
      <c r="D1355" s="1">
        <v>45735</v>
      </c>
      <c r="E1355" s="1">
        <v>45733</v>
      </c>
      <c r="F1355">
        <v>1</v>
      </c>
      <c r="G1355" t="s">
        <v>5916</v>
      </c>
      <c r="H1355" t="s">
        <v>2</v>
      </c>
      <c r="I1355" s="11" t="str">
        <f t="shared" si="21"/>
        <v>17/03/2025</v>
      </c>
      <c r="J1355">
        <f>_xlfn.XLOOKUP(I1355,'Wk no''s'!D:D,'Wk no''s'!C:C,FALSE)</f>
        <v>12</v>
      </c>
    </row>
    <row r="1356" spans="1:10" x14ac:dyDescent="0.25">
      <c r="A1356" t="s">
        <v>2415</v>
      </c>
      <c r="B1356" t="s">
        <v>5795</v>
      </c>
      <c r="C1356" t="s">
        <v>3957</v>
      </c>
      <c r="D1356" s="1">
        <v>45735</v>
      </c>
      <c r="E1356" s="1">
        <v>45735</v>
      </c>
      <c r="F1356">
        <v>1</v>
      </c>
      <c r="G1356" t="s">
        <v>5981</v>
      </c>
      <c r="H1356" t="s">
        <v>2</v>
      </c>
      <c r="I1356" s="11" t="str">
        <f t="shared" si="21"/>
        <v>19/03/2025</v>
      </c>
      <c r="J1356">
        <f>_xlfn.XLOOKUP(I1356,'Wk no''s'!D:D,'Wk no''s'!C:C,FALSE)</f>
        <v>12</v>
      </c>
    </row>
    <row r="1357" spans="1:10" x14ac:dyDescent="0.25">
      <c r="A1357" t="s">
        <v>2493</v>
      </c>
      <c r="B1357" t="s">
        <v>5982</v>
      </c>
      <c r="C1357" t="s">
        <v>3957</v>
      </c>
      <c r="D1357" s="1">
        <v>45736</v>
      </c>
      <c r="E1357" s="1">
        <v>45735</v>
      </c>
      <c r="F1357">
        <v>1</v>
      </c>
      <c r="G1357" t="s">
        <v>5983</v>
      </c>
      <c r="H1357" t="s">
        <v>2</v>
      </c>
      <c r="I1357" s="11" t="str">
        <f t="shared" si="21"/>
        <v>19/03/2025</v>
      </c>
      <c r="J1357">
        <f>_xlfn.XLOOKUP(I1357,'Wk no''s'!D:D,'Wk no''s'!C:C,FALSE)</f>
        <v>12</v>
      </c>
    </row>
    <row r="1358" spans="1:10" x14ac:dyDescent="0.25">
      <c r="A1358" t="s">
        <v>2418</v>
      </c>
      <c r="B1358" t="s">
        <v>34</v>
      </c>
      <c r="C1358" t="s">
        <v>3957</v>
      </c>
      <c r="D1358" s="1">
        <v>45735</v>
      </c>
      <c r="E1358" s="1">
        <v>45733</v>
      </c>
      <c r="F1358">
        <v>1</v>
      </c>
      <c r="G1358" t="s">
        <v>5984</v>
      </c>
      <c r="H1358" t="s">
        <v>2</v>
      </c>
      <c r="I1358" s="11" t="str">
        <f t="shared" si="21"/>
        <v>17/03/2025</v>
      </c>
      <c r="J1358">
        <f>_xlfn.XLOOKUP(I1358,'Wk no''s'!D:D,'Wk no''s'!C:C,FALSE)</f>
        <v>12</v>
      </c>
    </row>
    <row r="1359" spans="1:10" x14ac:dyDescent="0.25">
      <c r="A1359" t="s">
        <v>2446</v>
      </c>
      <c r="B1359" t="s">
        <v>5235</v>
      </c>
      <c r="C1359" t="s">
        <v>3957</v>
      </c>
      <c r="D1359" s="1">
        <v>45736</v>
      </c>
      <c r="E1359" s="1">
        <v>45735</v>
      </c>
      <c r="F1359">
        <v>1</v>
      </c>
      <c r="G1359" t="s">
        <v>5985</v>
      </c>
      <c r="H1359" t="s">
        <v>2</v>
      </c>
      <c r="I1359" s="11" t="str">
        <f t="shared" si="21"/>
        <v>19/03/2025</v>
      </c>
      <c r="J1359">
        <f>_xlfn.XLOOKUP(I1359,'Wk no''s'!D:D,'Wk no''s'!C:C,FALSE)</f>
        <v>12</v>
      </c>
    </row>
    <row r="1360" spans="1:10" x14ac:dyDescent="0.25">
      <c r="A1360" t="s">
        <v>2441</v>
      </c>
      <c r="B1360" t="s">
        <v>5986</v>
      </c>
      <c r="C1360" t="s">
        <v>3954</v>
      </c>
      <c r="D1360" s="1">
        <v>45734</v>
      </c>
      <c r="E1360" s="1">
        <v>45733</v>
      </c>
      <c r="F1360">
        <v>1</v>
      </c>
      <c r="G1360" t="s">
        <v>5987</v>
      </c>
      <c r="H1360" t="s">
        <v>2</v>
      </c>
      <c r="I1360" s="11" t="str">
        <f t="shared" si="21"/>
        <v>17/03/2025</v>
      </c>
      <c r="J1360">
        <f>_xlfn.XLOOKUP(I1360,'Wk no''s'!D:D,'Wk no''s'!C:C,FALSE)</f>
        <v>12</v>
      </c>
    </row>
    <row r="1361" spans="1:10" x14ac:dyDescent="0.25">
      <c r="A1361" t="s">
        <v>2458</v>
      </c>
      <c r="B1361" t="s">
        <v>8866</v>
      </c>
      <c r="C1361" t="s">
        <v>3954</v>
      </c>
      <c r="D1361" s="1">
        <v>45735</v>
      </c>
      <c r="E1361" s="1">
        <v>45734</v>
      </c>
      <c r="F1361">
        <v>1</v>
      </c>
      <c r="G1361" t="s">
        <v>5988</v>
      </c>
      <c r="H1361" t="s">
        <v>2</v>
      </c>
      <c r="I1361" s="11" t="str">
        <f t="shared" si="21"/>
        <v>18/03/2025</v>
      </c>
      <c r="J1361">
        <f>_xlfn.XLOOKUP(I1361,'Wk no''s'!D:D,'Wk no''s'!C:C,FALSE)</f>
        <v>12</v>
      </c>
    </row>
    <row r="1362" spans="1:10" x14ac:dyDescent="0.25">
      <c r="A1362" t="s">
        <v>2503</v>
      </c>
      <c r="B1362" t="s">
        <v>5989</v>
      </c>
      <c r="C1362" t="s">
        <v>4008</v>
      </c>
      <c r="D1362" s="1">
        <v>45737</v>
      </c>
      <c r="E1362" s="1">
        <v>45736</v>
      </c>
      <c r="F1362">
        <v>1</v>
      </c>
      <c r="G1362" t="s">
        <v>5990</v>
      </c>
      <c r="H1362" t="s">
        <v>2</v>
      </c>
      <c r="I1362" s="11" t="str">
        <f t="shared" si="21"/>
        <v>20/03/2025</v>
      </c>
      <c r="J1362">
        <f>_xlfn.XLOOKUP(I1362,'Wk no''s'!D:D,'Wk no''s'!C:C,FALSE)</f>
        <v>12</v>
      </c>
    </row>
    <row r="1363" spans="1:10" x14ac:dyDescent="0.25">
      <c r="A1363" t="s">
        <v>2409</v>
      </c>
      <c r="B1363" t="s">
        <v>163</v>
      </c>
      <c r="C1363" t="s">
        <v>3954</v>
      </c>
      <c r="D1363" s="1">
        <v>45734</v>
      </c>
      <c r="E1363" s="1">
        <v>45733</v>
      </c>
      <c r="F1363">
        <v>1</v>
      </c>
      <c r="G1363" t="s">
        <v>5991</v>
      </c>
      <c r="H1363" t="s">
        <v>2</v>
      </c>
      <c r="I1363" s="11" t="str">
        <f t="shared" si="21"/>
        <v>17/03/2025</v>
      </c>
      <c r="J1363">
        <f>_xlfn.XLOOKUP(I1363,'Wk no''s'!D:D,'Wk no''s'!C:C,FALSE)</f>
        <v>12</v>
      </c>
    </row>
    <row r="1364" spans="1:10" x14ac:dyDescent="0.25">
      <c r="A1364" t="s">
        <v>2489</v>
      </c>
      <c r="B1364" t="s">
        <v>5992</v>
      </c>
      <c r="C1364" t="s">
        <v>3954</v>
      </c>
      <c r="D1364" s="1">
        <v>45736</v>
      </c>
      <c r="E1364" s="1">
        <v>45735</v>
      </c>
      <c r="F1364">
        <v>1</v>
      </c>
      <c r="G1364" t="s">
        <v>5994</v>
      </c>
      <c r="H1364" t="s">
        <v>2</v>
      </c>
      <c r="I1364" s="11" t="str">
        <f t="shared" si="21"/>
        <v>19/03/2025</v>
      </c>
      <c r="J1364">
        <f>_xlfn.XLOOKUP(I1364,'Wk no''s'!D:D,'Wk no''s'!C:C,FALSE)</f>
        <v>12</v>
      </c>
    </row>
    <row r="1365" spans="1:10" x14ac:dyDescent="0.25">
      <c r="A1365" t="s">
        <v>2486</v>
      </c>
      <c r="B1365" t="s">
        <v>5992</v>
      </c>
      <c r="C1365" t="s">
        <v>3954</v>
      </c>
      <c r="D1365" s="1">
        <v>45740</v>
      </c>
      <c r="E1365" s="1">
        <v>45735</v>
      </c>
      <c r="F1365">
        <v>1</v>
      </c>
      <c r="G1365" t="s">
        <v>5993</v>
      </c>
      <c r="H1365" t="s">
        <v>2</v>
      </c>
      <c r="I1365" s="11" t="str">
        <f t="shared" si="21"/>
        <v>19/03/2025</v>
      </c>
      <c r="J1365">
        <f>_xlfn.XLOOKUP(I1365,'Wk no''s'!D:D,'Wk no''s'!C:C,FALSE)</f>
        <v>12</v>
      </c>
    </row>
    <row r="1366" spans="1:10" x14ac:dyDescent="0.25">
      <c r="A1366" t="s">
        <v>2454</v>
      </c>
      <c r="B1366" t="s">
        <v>5995</v>
      </c>
      <c r="C1366" t="s">
        <v>3954</v>
      </c>
      <c r="D1366" s="1">
        <v>45735</v>
      </c>
      <c r="E1366" s="1">
        <v>45734</v>
      </c>
      <c r="F1366">
        <v>1</v>
      </c>
      <c r="G1366" t="s">
        <v>5996</v>
      </c>
      <c r="H1366" t="s">
        <v>2</v>
      </c>
      <c r="I1366" s="11" t="str">
        <f t="shared" si="21"/>
        <v>18/03/2025</v>
      </c>
      <c r="J1366">
        <f>_xlfn.XLOOKUP(I1366,'Wk no''s'!D:D,'Wk no''s'!C:C,FALSE)</f>
        <v>12</v>
      </c>
    </row>
    <row r="1367" spans="1:10" x14ac:dyDescent="0.25">
      <c r="A1367" t="s">
        <v>2449</v>
      </c>
      <c r="B1367" t="s">
        <v>5997</v>
      </c>
      <c r="C1367" t="s">
        <v>3957</v>
      </c>
      <c r="D1367" s="1">
        <v>45736</v>
      </c>
      <c r="E1367" s="1">
        <v>45735</v>
      </c>
      <c r="F1367">
        <v>1</v>
      </c>
      <c r="G1367" t="s">
        <v>5998</v>
      </c>
      <c r="H1367" t="s">
        <v>2</v>
      </c>
      <c r="I1367" s="11" t="str">
        <f t="shared" si="21"/>
        <v>19/03/2025</v>
      </c>
      <c r="J1367">
        <f>_xlfn.XLOOKUP(I1367,'Wk no''s'!D:D,'Wk no''s'!C:C,FALSE)</f>
        <v>12</v>
      </c>
    </row>
    <row r="1368" spans="1:10" x14ac:dyDescent="0.25">
      <c r="A1368" t="s">
        <v>2497</v>
      </c>
      <c r="B1368" t="s">
        <v>5999</v>
      </c>
      <c r="C1368" t="s">
        <v>3957</v>
      </c>
      <c r="D1368" s="1">
        <v>45736</v>
      </c>
      <c r="E1368" s="1">
        <v>45736</v>
      </c>
      <c r="F1368">
        <v>1</v>
      </c>
      <c r="G1368" t="s">
        <v>6000</v>
      </c>
      <c r="H1368" t="s">
        <v>2</v>
      </c>
      <c r="I1368" s="11" t="str">
        <f t="shared" si="21"/>
        <v>20/03/2025</v>
      </c>
      <c r="J1368">
        <f>_xlfn.XLOOKUP(I1368,'Wk no''s'!D:D,'Wk no''s'!C:C,FALSE)</f>
        <v>12</v>
      </c>
    </row>
    <row r="1369" spans="1:10" x14ac:dyDescent="0.25">
      <c r="A1369" t="s">
        <v>2484</v>
      </c>
      <c r="B1369" t="s">
        <v>6001</v>
      </c>
      <c r="C1369" t="s">
        <v>3954</v>
      </c>
      <c r="D1369" s="1">
        <v>45736</v>
      </c>
      <c r="E1369" s="1">
        <v>45735</v>
      </c>
      <c r="F1369">
        <v>1</v>
      </c>
      <c r="G1369" t="s">
        <v>6002</v>
      </c>
      <c r="H1369" t="s">
        <v>2</v>
      </c>
      <c r="I1369" s="11" t="str">
        <f t="shared" si="21"/>
        <v>19/03/2025</v>
      </c>
      <c r="J1369">
        <f>_xlfn.XLOOKUP(I1369,'Wk no''s'!D:D,'Wk no''s'!C:C,FALSE)</f>
        <v>12</v>
      </c>
    </row>
    <row r="1370" spans="1:10" x14ac:dyDescent="0.25">
      <c r="A1370" t="s">
        <v>2517</v>
      </c>
      <c r="B1370" t="s">
        <v>6003</v>
      </c>
      <c r="C1370" t="s">
        <v>4008</v>
      </c>
      <c r="D1370" s="1">
        <v>45737</v>
      </c>
      <c r="E1370" s="1">
        <v>45736</v>
      </c>
      <c r="F1370">
        <v>1</v>
      </c>
      <c r="G1370" t="s">
        <v>6004</v>
      </c>
      <c r="H1370" t="s">
        <v>2</v>
      </c>
      <c r="I1370" s="11" t="str">
        <f t="shared" si="21"/>
        <v>20/03/2025</v>
      </c>
      <c r="J1370">
        <f>_xlfn.XLOOKUP(I1370,'Wk no''s'!D:D,'Wk no''s'!C:C,FALSE)</f>
        <v>12</v>
      </c>
    </row>
    <row r="1371" spans="1:10" x14ac:dyDescent="0.25">
      <c r="A1371" t="s">
        <v>2427</v>
      </c>
      <c r="B1371" t="s">
        <v>188</v>
      </c>
      <c r="C1371" t="s">
        <v>3954</v>
      </c>
      <c r="D1371" s="1">
        <v>45735</v>
      </c>
      <c r="E1371" s="1">
        <v>45733</v>
      </c>
      <c r="F1371">
        <v>1</v>
      </c>
      <c r="G1371" t="s">
        <v>6005</v>
      </c>
      <c r="H1371" t="s">
        <v>2</v>
      </c>
      <c r="I1371" s="11" t="str">
        <f t="shared" si="21"/>
        <v>17/03/2025</v>
      </c>
      <c r="J1371">
        <f>_xlfn.XLOOKUP(I1371,'Wk no''s'!D:D,'Wk no''s'!C:C,FALSE)</f>
        <v>12</v>
      </c>
    </row>
    <row r="1372" spans="1:10" x14ac:dyDescent="0.25">
      <c r="A1372" t="s">
        <v>2422</v>
      </c>
      <c r="B1372" t="s">
        <v>6006</v>
      </c>
      <c r="C1372" t="s">
        <v>3954</v>
      </c>
      <c r="D1372" s="1">
        <v>45734</v>
      </c>
      <c r="E1372" s="1">
        <v>45733</v>
      </c>
      <c r="F1372">
        <v>1</v>
      </c>
      <c r="G1372" t="s">
        <v>6007</v>
      </c>
      <c r="H1372" t="s">
        <v>2</v>
      </c>
      <c r="I1372" s="11" t="str">
        <f t="shared" si="21"/>
        <v>17/03/2025</v>
      </c>
      <c r="J1372">
        <f>_xlfn.XLOOKUP(I1372,'Wk no''s'!D:D,'Wk no''s'!C:C,FALSE)</f>
        <v>12</v>
      </c>
    </row>
    <row r="1373" spans="1:10" x14ac:dyDescent="0.25">
      <c r="A1373" t="s">
        <v>2494</v>
      </c>
      <c r="B1373" t="s">
        <v>4286</v>
      </c>
      <c r="C1373" t="s">
        <v>3957</v>
      </c>
      <c r="D1373" s="1">
        <v>45737</v>
      </c>
      <c r="E1373" s="1">
        <v>45736</v>
      </c>
      <c r="F1373">
        <v>1</v>
      </c>
      <c r="G1373" t="s">
        <v>6008</v>
      </c>
      <c r="H1373" t="s">
        <v>2</v>
      </c>
      <c r="I1373" s="11" t="str">
        <f t="shared" si="21"/>
        <v>20/03/2025</v>
      </c>
      <c r="J1373">
        <f>_xlfn.XLOOKUP(I1373,'Wk no''s'!D:D,'Wk no''s'!C:C,FALSE)</f>
        <v>12</v>
      </c>
    </row>
    <row r="1374" spans="1:10" x14ac:dyDescent="0.25">
      <c r="A1374" t="s">
        <v>2520</v>
      </c>
      <c r="B1374" t="s">
        <v>6009</v>
      </c>
      <c r="C1374" t="s">
        <v>3957</v>
      </c>
      <c r="D1374" s="1">
        <v>45737</v>
      </c>
      <c r="E1374" s="1">
        <v>45737</v>
      </c>
      <c r="F1374">
        <v>1</v>
      </c>
      <c r="G1374" t="s">
        <v>6010</v>
      </c>
      <c r="H1374" t="s">
        <v>2</v>
      </c>
      <c r="I1374" s="11" t="str">
        <f t="shared" si="21"/>
        <v>21/03/2025</v>
      </c>
      <c r="J1374">
        <f>_xlfn.XLOOKUP(I1374,'Wk no''s'!D:D,'Wk no''s'!C:C,FALSE)</f>
        <v>12</v>
      </c>
    </row>
    <row r="1375" spans="1:10" x14ac:dyDescent="0.25">
      <c r="A1375" t="s">
        <v>2432</v>
      </c>
      <c r="B1375" t="s">
        <v>6011</v>
      </c>
      <c r="C1375" t="s">
        <v>3954</v>
      </c>
      <c r="D1375" s="1">
        <v>45734</v>
      </c>
      <c r="E1375" s="1">
        <v>45733</v>
      </c>
      <c r="F1375">
        <v>1</v>
      </c>
      <c r="G1375" t="s">
        <v>6012</v>
      </c>
      <c r="H1375" t="s">
        <v>2</v>
      </c>
      <c r="I1375" s="11" t="str">
        <f t="shared" si="21"/>
        <v>17/03/2025</v>
      </c>
      <c r="J1375">
        <f>_xlfn.XLOOKUP(I1375,'Wk no''s'!D:D,'Wk no''s'!C:C,FALSE)</f>
        <v>12</v>
      </c>
    </row>
    <row r="1376" spans="1:10" x14ac:dyDescent="0.25">
      <c r="A1376" t="s">
        <v>2469</v>
      </c>
      <c r="B1376" t="s">
        <v>182</v>
      </c>
      <c r="C1376" t="s">
        <v>3954</v>
      </c>
      <c r="D1376" s="1">
        <v>45735</v>
      </c>
      <c r="E1376" s="1">
        <v>45735</v>
      </c>
      <c r="F1376">
        <v>1</v>
      </c>
      <c r="G1376" t="s">
        <v>6013</v>
      </c>
      <c r="H1376" t="s">
        <v>2</v>
      </c>
      <c r="I1376" s="11" t="str">
        <f t="shared" si="21"/>
        <v>19/03/2025</v>
      </c>
      <c r="J1376">
        <f>_xlfn.XLOOKUP(I1376,'Wk no''s'!D:D,'Wk no''s'!C:C,FALSE)</f>
        <v>12</v>
      </c>
    </row>
    <row r="1377" spans="1:10" x14ac:dyDescent="0.25">
      <c r="A1377" t="s">
        <v>2536</v>
      </c>
      <c r="B1377" t="s">
        <v>174</v>
      </c>
      <c r="C1377" t="s">
        <v>4458</v>
      </c>
      <c r="D1377" s="1">
        <v>45712</v>
      </c>
      <c r="E1377" s="1">
        <v>45734</v>
      </c>
      <c r="F1377">
        <v>0</v>
      </c>
      <c r="G1377" t="s">
        <v>6014</v>
      </c>
      <c r="H1377" t="s">
        <v>11</v>
      </c>
      <c r="I1377" s="11" t="str">
        <f t="shared" si="21"/>
        <v>18/03/2025</v>
      </c>
      <c r="J1377">
        <f>_xlfn.XLOOKUP(I1377,'Wk no''s'!D:D,'Wk no''s'!C:C,FALSE)</f>
        <v>12</v>
      </c>
    </row>
    <row r="1378" spans="1:10" x14ac:dyDescent="0.25">
      <c r="A1378" t="s">
        <v>2539</v>
      </c>
      <c r="B1378" t="s">
        <v>76</v>
      </c>
      <c r="C1378" t="s">
        <v>4458</v>
      </c>
      <c r="D1378" s="1">
        <v>45735</v>
      </c>
      <c r="E1378" s="1">
        <v>45734</v>
      </c>
      <c r="F1378">
        <v>1</v>
      </c>
      <c r="G1378" t="s">
        <v>6015</v>
      </c>
      <c r="H1378" t="s">
        <v>11</v>
      </c>
      <c r="I1378" s="11" t="str">
        <f t="shared" si="21"/>
        <v>18/03/2025</v>
      </c>
      <c r="J1378">
        <f>_xlfn.XLOOKUP(I1378,'Wk no''s'!D:D,'Wk no''s'!C:C,FALSE)</f>
        <v>12</v>
      </c>
    </row>
    <row r="1379" spans="1:10" x14ac:dyDescent="0.25">
      <c r="A1379" t="s">
        <v>2540</v>
      </c>
      <c r="B1379" t="s">
        <v>38</v>
      </c>
      <c r="C1379" t="s">
        <v>4095</v>
      </c>
      <c r="D1379" s="1">
        <v>45735</v>
      </c>
      <c r="E1379" s="1">
        <v>45735</v>
      </c>
      <c r="F1379">
        <v>1</v>
      </c>
      <c r="G1379" t="s">
        <v>6016</v>
      </c>
      <c r="H1379" t="s">
        <v>11</v>
      </c>
      <c r="I1379" s="11" t="str">
        <f t="shared" si="21"/>
        <v>19/03/2025</v>
      </c>
      <c r="J1379">
        <f>_xlfn.XLOOKUP(I1379,'Wk no''s'!D:D,'Wk no''s'!C:C,FALSE)</f>
        <v>12</v>
      </c>
    </row>
    <row r="1380" spans="1:10" x14ac:dyDescent="0.25">
      <c r="A1380" t="s">
        <v>2537</v>
      </c>
      <c r="B1380" t="s">
        <v>49</v>
      </c>
      <c r="C1380" t="s">
        <v>4458</v>
      </c>
      <c r="D1380" s="1">
        <v>45712</v>
      </c>
      <c r="E1380" s="1">
        <v>45734</v>
      </c>
      <c r="F1380">
        <v>0</v>
      </c>
      <c r="G1380" t="s">
        <v>6017</v>
      </c>
      <c r="H1380" t="s">
        <v>11</v>
      </c>
      <c r="I1380" s="11" t="str">
        <f t="shared" si="21"/>
        <v>18/03/2025</v>
      </c>
      <c r="J1380">
        <f>_xlfn.XLOOKUP(I1380,'Wk no''s'!D:D,'Wk no''s'!C:C,FALSE)</f>
        <v>12</v>
      </c>
    </row>
    <row r="1381" spans="1:10" x14ac:dyDescent="0.25">
      <c r="A1381" t="s">
        <v>2538</v>
      </c>
      <c r="B1381" t="s">
        <v>49</v>
      </c>
      <c r="C1381" t="s">
        <v>4458</v>
      </c>
      <c r="D1381" s="1">
        <v>45730</v>
      </c>
      <c r="E1381" s="1">
        <v>45734</v>
      </c>
      <c r="F1381">
        <v>0</v>
      </c>
      <c r="G1381" t="s">
        <v>6018</v>
      </c>
      <c r="H1381" t="s">
        <v>11</v>
      </c>
      <c r="I1381" s="11" t="str">
        <f t="shared" si="21"/>
        <v>18/03/2025</v>
      </c>
      <c r="J1381">
        <f>_xlfn.XLOOKUP(I1381,'Wk no''s'!D:D,'Wk no''s'!C:C,FALSE)</f>
        <v>12</v>
      </c>
    </row>
    <row r="1382" spans="1:10" x14ac:dyDescent="0.25">
      <c r="A1382" t="s">
        <v>2541</v>
      </c>
      <c r="B1382" t="s">
        <v>62</v>
      </c>
      <c r="C1382" t="s">
        <v>4089</v>
      </c>
      <c r="D1382" s="1">
        <v>45737</v>
      </c>
      <c r="E1382" s="1">
        <v>45734</v>
      </c>
      <c r="F1382">
        <v>1</v>
      </c>
      <c r="G1382" t="s">
        <v>6019</v>
      </c>
      <c r="H1382" t="s">
        <v>11</v>
      </c>
      <c r="I1382" s="11" t="str">
        <f t="shared" si="21"/>
        <v>18/03/2025</v>
      </c>
      <c r="J1382">
        <f>_xlfn.XLOOKUP(I1382,'Wk no''s'!D:D,'Wk no''s'!C:C,FALSE)</f>
        <v>12</v>
      </c>
    </row>
    <row r="1383" spans="1:10" x14ac:dyDescent="0.25">
      <c r="A1383" t="s">
        <v>2543</v>
      </c>
      <c r="B1383" t="s">
        <v>6020</v>
      </c>
      <c r="C1383" t="s">
        <v>4089</v>
      </c>
      <c r="D1383" s="1">
        <v>45740</v>
      </c>
      <c r="E1383" s="1">
        <v>45736</v>
      </c>
      <c r="F1383">
        <v>1</v>
      </c>
      <c r="G1383" t="s">
        <v>6021</v>
      </c>
      <c r="H1383" t="s">
        <v>11</v>
      </c>
      <c r="I1383" s="11" t="str">
        <f t="shared" si="21"/>
        <v>20/03/2025</v>
      </c>
      <c r="J1383">
        <f>_xlfn.XLOOKUP(I1383,'Wk no''s'!D:D,'Wk no''s'!C:C,FALSE)</f>
        <v>12</v>
      </c>
    </row>
    <row r="1384" spans="1:10" x14ac:dyDescent="0.25">
      <c r="A1384" t="s">
        <v>2542</v>
      </c>
      <c r="B1384" t="s">
        <v>6022</v>
      </c>
      <c r="C1384" t="s">
        <v>4089</v>
      </c>
      <c r="D1384" s="1">
        <v>45736</v>
      </c>
      <c r="E1384" s="1">
        <v>45734</v>
      </c>
      <c r="F1384">
        <v>1</v>
      </c>
      <c r="G1384" t="s">
        <v>6023</v>
      </c>
      <c r="H1384" t="s">
        <v>11</v>
      </c>
      <c r="I1384" s="11" t="str">
        <f t="shared" si="21"/>
        <v>18/03/2025</v>
      </c>
      <c r="J1384">
        <f>_xlfn.XLOOKUP(I1384,'Wk no''s'!D:D,'Wk no''s'!C:C,FALSE)</f>
        <v>12</v>
      </c>
    </row>
    <row r="1385" spans="1:10" x14ac:dyDescent="0.25">
      <c r="A1385" t="s">
        <v>2544</v>
      </c>
      <c r="B1385" t="s">
        <v>138</v>
      </c>
      <c r="C1385" t="s">
        <v>3944</v>
      </c>
      <c r="D1385" s="1">
        <v>45737</v>
      </c>
      <c r="E1385" s="1">
        <v>45742</v>
      </c>
      <c r="F1385">
        <v>0</v>
      </c>
      <c r="G1385" t="s">
        <v>6024</v>
      </c>
      <c r="H1385" t="s">
        <v>1</v>
      </c>
      <c r="I1385" s="11" t="str">
        <f t="shared" si="21"/>
        <v>26/03/2025</v>
      </c>
      <c r="J1385">
        <f>_xlfn.XLOOKUP(I1385,'Wk no''s'!D:D,'Wk no''s'!C:C,FALSE)</f>
        <v>13</v>
      </c>
    </row>
    <row r="1386" spans="1:10" x14ac:dyDescent="0.25">
      <c r="A1386" t="s">
        <v>2545</v>
      </c>
      <c r="B1386" t="s">
        <v>104</v>
      </c>
      <c r="C1386" t="s">
        <v>3933</v>
      </c>
      <c r="D1386" s="1">
        <v>45708</v>
      </c>
      <c r="E1386" s="1">
        <v>45740</v>
      </c>
      <c r="F1386">
        <v>0</v>
      </c>
      <c r="G1386" t="s">
        <v>6025</v>
      </c>
      <c r="H1386" t="s">
        <v>8</v>
      </c>
      <c r="I1386" s="11" t="str">
        <f t="shared" si="21"/>
        <v>24/03/2025</v>
      </c>
      <c r="J1386">
        <f>_xlfn.XLOOKUP(I1386,'Wk no''s'!D:D,'Wk no''s'!C:C,FALSE)</f>
        <v>13</v>
      </c>
    </row>
    <row r="1387" spans="1:10" x14ac:dyDescent="0.25">
      <c r="A1387" t="s">
        <v>2546</v>
      </c>
      <c r="B1387" t="s">
        <v>6026</v>
      </c>
      <c r="C1387" t="s">
        <v>3933</v>
      </c>
      <c r="D1387" s="1">
        <v>45743</v>
      </c>
      <c r="E1387" s="1">
        <v>45741</v>
      </c>
      <c r="F1387">
        <v>1</v>
      </c>
      <c r="G1387" t="s">
        <v>6027</v>
      </c>
      <c r="H1387" t="s">
        <v>8</v>
      </c>
      <c r="I1387" s="11" t="str">
        <f t="shared" si="21"/>
        <v>25/03/2025</v>
      </c>
      <c r="J1387">
        <f>_xlfn.XLOOKUP(I1387,'Wk no''s'!D:D,'Wk no''s'!C:C,FALSE)</f>
        <v>13</v>
      </c>
    </row>
    <row r="1388" spans="1:10" x14ac:dyDescent="0.25">
      <c r="A1388" t="s">
        <v>2550</v>
      </c>
      <c r="B1388" t="s">
        <v>6028</v>
      </c>
      <c r="C1388" t="s">
        <v>4101</v>
      </c>
      <c r="D1388" s="1">
        <v>45740</v>
      </c>
      <c r="E1388" s="1">
        <v>45740</v>
      </c>
      <c r="F1388">
        <v>1</v>
      </c>
      <c r="G1388" t="s">
        <v>6029</v>
      </c>
      <c r="H1388" t="s">
        <v>192</v>
      </c>
      <c r="I1388" s="11" t="str">
        <f t="shared" si="21"/>
        <v>24/03/2025</v>
      </c>
      <c r="J1388">
        <f>_xlfn.XLOOKUP(I1388,'Wk no''s'!D:D,'Wk no''s'!C:C,FALSE)</f>
        <v>13</v>
      </c>
    </row>
    <row r="1389" spans="1:10" x14ac:dyDescent="0.25">
      <c r="A1389" t="s">
        <v>2552</v>
      </c>
      <c r="B1389" t="s">
        <v>7426</v>
      </c>
      <c r="C1389" t="s">
        <v>4101</v>
      </c>
      <c r="D1389" s="1">
        <v>45741</v>
      </c>
      <c r="E1389" s="1">
        <v>45741</v>
      </c>
      <c r="F1389">
        <v>1</v>
      </c>
      <c r="G1389" t="s">
        <v>6031</v>
      </c>
      <c r="H1389" t="s">
        <v>192</v>
      </c>
      <c r="I1389" s="11" t="str">
        <f t="shared" si="21"/>
        <v>25/03/2025</v>
      </c>
      <c r="J1389">
        <f>_xlfn.XLOOKUP(I1389,'Wk no''s'!D:D,'Wk no''s'!C:C,FALSE)</f>
        <v>13</v>
      </c>
    </row>
    <row r="1390" spans="1:10" x14ac:dyDescent="0.25">
      <c r="A1390" t="s">
        <v>2551</v>
      </c>
      <c r="B1390" t="s">
        <v>7426</v>
      </c>
      <c r="C1390" t="s">
        <v>4101</v>
      </c>
      <c r="D1390" s="1">
        <v>45740</v>
      </c>
      <c r="E1390" s="1">
        <v>45741</v>
      </c>
      <c r="F1390">
        <v>0</v>
      </c>
      <c r="G1390" t="s">
        <v>6030</v>
      </c>
      <c r="H1390" t="s">
        <v>192</v>
      </c>
      <c r="I1390" s="11" t="str">
        <f t="shared" si="21"/>
        <v>25/03/2025</v>
      </c>
      <c r="J1390">
        <f>_xlfn.XLOOKUP(I1390,'Wk no''s'!D:D,'Wk no''s'!C:C,FALSE)</f>
        <v>13</v>
      </c>
    </row>
    <row r="1391" spans="1:10" x14ac:dyDescent="0.25">
      <c r="A1391" t="s">
        <v>2554</v>
      </c>
      <c r="B1391" t="s">
        <v>6032</v>
      </c>
      <c r="C1391" t="s">
        <v>4101</v>
      </c>
      <c r="D1391" s="1">
        <v>45743</v>
      </c>
      <c r="E1391" s="1">
        <v>45740</v>
      </c>
      <c r="F1391">
        <v>1</v>
      </c>
      <c r="G1391" t="s">
        <v>6033</v>
      </c>
      <c r="H1391" t="s">
        <v>192</v>
      </c>
      <c r="I1391" s="11" t="str">
        <f t="shared" si="21"/>
        <v>24/03/2025</v>
      </c>
      <c r="J1391">
        <f>_xlfn.XLOOKUP(I1391,'Wk no''s'!D:D,'Wk no''s'!C:C,FALSE)</f>
        <v>13</v>
      </c>
    </row>
    <row r="1392" spans="1:10" x14ac:dyDescent="0.25">
      <c r="A1392" t="s">
        <v>2566</v>
      </c>
      <c r="B1392" t="s">
        <v>5487</v>
      </c>
      <c r="C1392" t="s">
        <v>4458</v>
      </c>
      <c r="D1392" s="1">
        <v>45743</v>
      </c>
      <c r="E1392" s="1">
        <v>45742</v>
      </c>
      <c r="F1392">
        <v>1</v>
      </c>
      <c r="G1392" t="s">
        <v>6034</v>
      </c>
      <c r="H1392" t="s">
        <v>184</v>
      </c>
      <c r="I1392" s="11" t="str">
        <f t="shared" si="21"/>
        <v>26/03/2025</v>
      </c>
      <c r="J1392">
        <f>_xlfn.XLOOKUP(I1392,'Wk no''s'!D:D,'Wk no''s'!C:C,FALSE)</f>
        <v>13</v>
      </c>
    </row>
    <row r="1393" spans="1:10" x14ac:dyDescent="0.25">
      <c r="A1393" t="s">
        <v>2562</v>
      </c>
      <c r="B1393" t="s">
        <v>6035</v>
      </c>
      <c r="C1393" t="s">
        <v>3944</v>
      </c>
      <c r="D1393" s="1">
        <v>45734</v>
      </c>
      <c r="E1393" s="1">
        <v>45744</v>
      </c>
      <c r="F1393">
        <v>0</v>
      </c>
      <c r="G1393" t="s">
        <v>6036</v>
      </c>
      <c r="H1393" t="s">
        <v>184</v>
      </c>
      <c r="I1393" s="11" t="str">
        <f t="shared" si="21"/>
        <v>28/03/2025</v>
      </c>
      <c r="J1393">
        <f>_xlfn.XLOOKUP(I1393,'Wk no''s'!D:D,'Wk no''s'!C:C,FALSE)</f>
        <v>13</v>
      </c>
    </row>
    <row r="1394" spans="1:10" x14ac:dyDescent="0.25">
      <c r="A1394" t="s">
        <v>2565</v>
      </c>
      <c r="B1394" t="s">
        <v>6037</v>
      </c>
      <c r="C1394" t="s">
        <v>3944</v>
      </c>
      <c r="D1394" s="1">
        <v>45740</v>
      </c>
      <c r="E1394" s="1">
        <v>45741</v>
      </c>
      <c r="F1394">
        <v>0</v>
      </c>
      <c r="G1394" t="s">
        <v>6038</v>
      </c>
      <c r="H1394" t="s">
        <v>184</v>
      </c>
      <c r="I1394" s="11" t="str">
        <f t="shared" si="21"/>
        <v>25/03/2025</v>
      </c>
      <c r="J1394">
        <f>_xlfn.XLOOKUP(I1394,'Wk no''s'!D:D,'Wk no''s'!C:C,FALSE)</f>
        <v>13</v>
      </c>
    </row>
    <row r="1395" spans="1:10" x14ac:dyDescent="0.25">
      <c r="A1395" t="s">
        <v>2569</v>
      </c>
      <c r="B1395" t="s">
        <v>5488</v>
      </c>
      <c r="C1395" t="s">
        <v>3944</v>
      </c>
      <c r="D1395" s="1">
        <v>45751</v>
      </c>
      <c r="E1395" s="1">
        <v>45744</v>
      </c>
      <c r="F1395">
        <v>1</v>
      </c>
      <c r="G1395" t="s">
        <v>6040</v>
      </c>
      <c r="H1395" t="s">
        <v>184</v>
      </c>
      <c r="I1395" s="11" t="str">
        <f t="shared" si="21"/>
        <v>28/03/2025</v>
      </c>
      <c r="J1395">
        <f>_xlfn.XLOOKUP(I1395,'Wk no''s'!D:D,'Wk no''s'!C:C,FALSE)</f>
        <v>13</v>
      </c>
    </row>
    <row r="1396" spans="1:10" x14ac:dyDescent="0.25">
      <c r="A1396" t="s">
        <v>2568</v>
      </c>
      <c r="B1396" t="s">
        <v>5488</v>
      </c>
      <c r="C1396" t="s">
        <v>3944</v>
      </c>
      <c r="D1396" s="1">
        <v>45750</v>
      </c>
      <c r="E1396" s="1">
        <v>45743</v>
      </c>
      <c r="F1396">
        <v>1</v>
      </c>
      <c r="G1396" t="s">
        <v>6039</v>
      </c>
      <c r="H1396" t="s">
        <v>184</v>
      </c>
      <c r="I1396" s="11" t="str">
        <f t="shared" si="21"/>
        <v>27/03/2025</v>
      </c>
      <c r="J1396">
        <f>_xlfn.XLOOKUP(I1396,'Wk no''s'!D:D,'Wk no''s'!C:C,FALSE)</f>
        <v>13</v>
      </c>
    </row>
    <row r="1397" spans="1:10" x14ac:dyDescent="0.25">
      <c r="A1397" t="s">
        <v>2567</v>
      </c>
      <c r="B1397" t="s">
        <v>5110</v>
      </c>
      <c r="C1397" t="s">
        <v>3933</v>
      </c>
      <c r="D1397" s="1">
        <v>45744</v>
      </c>
      <c r="E1397" s="1">
        <v>45743</v>
      </c>
      <c r="F1397">
        <v>1</v>
      </c>
      <c r="G1397" t="s">
        <v>6041</v>
      </c>
      <c r="H1397" t="s">
        <v>184</v>
      </c>
      <c r="I1397" s="11" t="str">
        <f t="shared" si="21"/>
        <v>27/03/2025</v>
      </c>
      <c r="J1397">
        <f>_xlfn.XLOOKUP(I1397,'Wk no''s'!D:D,'Wk no''s'!C:C,FALSE)</f>
        <v>13</v>
      </c>
    </row>
    <row r="1398" spans="1:10" x14ac:dyDescent="0.25">
      <c r="A1398" t="s">
        <v>2564</v>
      </c>
      <c r="B1398" t="s">
        <v>6042</v>
      </c>
      <c r="C1398" t="s">
        <v>3944</v>
      </c>
      <c r="D1398" s="1">
        <v>45741</v>
      </c>
      <c r="E1398" s="1">
        <v>45741</v>
      </c>
      <c r="F1398">
        <v>1</v>
      </c>
      <c r="G1398" t="s">
        <v>6043</v>
      </c>
      <c r="H1398" t="s">
        <v>184</v>
      </c>
      <c r="I1398" s="11" t="str">
        <f t="shared" si="21"/>
        <v>25/03/2025</v>
      </c>
      <c r="J1398">
        <f>_xlfn.XLOOKUP(I1398,'Wk no''s'!D:D,'Wk no''s'!C:C,FALSE)</f>
        <v>13</v>
      </c>
    </row>
    <row r="1399" spans="1:10" x14ac:dyDescent="0.25">
      <c r="A1399" t="s">
        <v>2563</v>
      </c>
      <c r="B1399" t="s">
        <v>5495</v>
      </c>
      <c r="C1399" t="s">
        <v>3933</v>
      </c>
      <c r="D1399" s="1">
        <v>45737</v>
      </c>
      <c r="E1399" s="1">
        <v>45741</v>
      </c>
      <c r="F1399">
        <v>0</v>
      </c>
      <c r="G1399" t="s">
        <v>6044</v>
      </c>
      <c r="H1399" t="s">
        <v>184</v>
      </c>
      <c r="I1399" s="11" t="str">
        <f t="shared" si="21"/>
        <v>25/03/2025</v>
      </c>
      <c r="J1399">
        <f>_xlfn.XLOOKUP(I1399,'Wk no''s'!D:D,'Wk no''s'!C:C,FALSE)</f>
        <v>13</v>
      </c>
    </row>
    <row r="1400" spans="1:10" x14ac:dyDescent="0.25">
      <c r="A1400" t="s">
        <v>2578</v>
      </c>
      <c r="B1400" t="s">
        <v>78</v>
      </c>
      <c r="C1400" t="s">
        <v>3933</v>
      </c>
      <c r="D1400" s="1">
        <v>45747</v>
      </c>
      <c r="E1400" s="1">
        <v>45743</v>
      </c>
      <c r="F1400">
        <v>1</v>
      </c>
      <c r="G1400" t="s">
        <v>6045</v>
      </c>
      <c r="H1400" t="s">
        <v>15</v>
      </c>
      <c r="I1400" s="11" t="str">
        <f t="shared" si="21"/>
        <v>27/03/2025</v>
      </c>
      <c r="J1400">
        <f>_xlfn.XLOOKUP(I1400,'Wk no''s'!D:D,'Wk no''s'!C:C,FALSE)</f>
        <v>13</v>
      </c>
    </row>
    <row r="1401" spans="1:10" x14ac:dyDescent="0.25">
      <c r="A1401" t="s">
        <v>2572</v>
      </c>
      <c r="B1401" t="s">
        <v>6046</v>
      </c>
      <c r="C1401" t="s">
        <v>3944</v>
      </c>
      <c r="D1401" s="1">
        <v>45735</v>
      </c>
      <c r="E1401" s="1">
        <v>45740</v>
      </c>
      <c r="F1401">
        <v>0</v>
      </c>
      <c r="G1401" t="s">
        <v>6047</v>
      </c>
      <c r="H1401" t="s">
        <v>15</v>
      </c>
      <c r="I1401" s="11" t="str">
        <f t="shared" si="21"/>
        <v>24/03/2025</v>
      </c>
      <c r="J1401">
        <f>_xlfn.XLOOKUP(I1401,'Wk no''s'!D:D,'Wk no''s'!C:C,FALSE)</f>
        <v>13</v>
      </c>
    </row>
    <row r="1402" spans="1:10" x14ac:dyDescent="0.25">
      <c r="A1402" t="s">
        <v>2580</v>
      </c>
      <c r="B1402" t="s">
        <v>6048</v>
      </c>
      <c r="C1402" t="s">
        <v>3939</v>
      </c>
      <c r="D1402" s="1">
        <v>45747</v>
      </c>
      <c r="E1402" s="1">
        <v>45742</v>
      </c>
      <c r="F1402">
        <v>1</v>
      </c>
      <c r="G1402" t="s">
        <v>6049</v>
      </c>
      <c r="H1402" t="s">
        <v>15</v>
      </c>
      <c r="I1402" s="11" t="str">
        <f t="shared" si="21"/>
        <v>26/03/2025</v>
      </c>
      <c r="J1402">
        <f>_xlfn.XLOOKUP(I1402,'Wk no''s'!D:D,'Wk no''s'!C:C,FALSE)</f>
        <v>13</v>
      </c>
    </row>
    <row r="1403" spans="1:10" x14ac:dyDescent="0.25">
      <c r="A1403" t="s">
        <v>2581</v>
      </c>
      <c r="B1403" t="s">
        <v>21</v>
      </c>
      <c r="C1403" t="s">
        <v>3944</v>
      </c>
      <c r="D1403" s="1">
        <v>45749</v>
      </c>
      <c r="E1403" s="1">
        <v>45742</v>
      </c>
      <c r="F1403">
        <v>1</v>
      </c>
      <c r="G1403" t="s">
        <v>6050</v>
      </c>
      <c r="H1403" t="s">
        <v>15</v>
      </c>
      <c r="I1403" s="11" t="str">
        <f t="shared" si="21"/>
        <v>26/03/2025</v>
      </c>
      <c r="J1403">
        <f>_xlfn.XLOOKUP(I1403,'Wk no''s'!D:D,'Wk no''s'!C:C,FALSE)</f>
        <v>13</v>
      </c>
    </row>
    <row r="1404" spans="1:10" x14ac:dyDescent="0.25">
      <c r="A1404" t="s">
        <v>2571</v>
      </c>
      <c r="B1404" t="s">
        <v>6051</v>
      </c>
      <c r="C1404" t="s">
        <v>3933</v>
      </c>
      <c r="D1404" s="1">
        <v>45726</v>
      </c>
      <c r="E1404" s="1">
        <v>45740</v>
      </c>
      <c r="F1404">
        <v>0</v>
      </c>
      <c r="G1404" t="s">
        <v>6052</v>
      </c>
      <c r="H1404" t="s">
        <v>15</v>
      </c>
      <c r="I1404" s="11" t="str">
        <f t="shared" si="21"/>
        <v>24/03/2025</v>
      </c>
      <c r="J1404">
        <f>_xlfn.XLOOKUP(I1404,'Wk no''s'!D:D,'Wk no''s'!C:C,FALSE)</f>
        <v>13</v>
      </c>
    </row>
    <row r="1405" spans="1:10" x14ac:dyDescent="0.25">
      <c r="A1405" t="s">
        <v>2574</v>
      </c>
      <c r="B1405" t="s">
        <v>18</v>
      </c>
      <c r="C1405" t="s">
        <v>3939</v>
      </c>
      <c r="D1405" s="1">
        <v>45742</v>
      </c>
      <c r="E1405" s="1">
        <v>45740</v>
      </c>
      <c r="F1405">
        <v>1</v>
      </c>
      <c r="G1405" t="s">
        <v>6053</v>
      </c>
      <c r="H1405" t="s">
        <v>15</v>
      </c>
      <c r="I1405" s="11" t="str">
        <f t="shared" si="21"/>
        <v>24/03/2025</v>
      </c>
      <c r="J1405">
        <f>_xlfn.XLOOKUP(I1405,'Wk no''s'!D:D,'Wk no''s'!C:C,FALSE)</f>
        <v>13</v>
      </c>
    </row>
    <row r="1406" spans="1:10" x14ac:dyDescent="0.25">
      <c r="A1406" t="s">
        <v>2579</v>
      </c>
      <c r="B1406" t="s">
        <v>5866</v>
      </c>
      <c r="C1406" t="s">
        <v>3933</v>
      </c>
      <c r="D1406" s="1">
        <v>45747</v>
      </c>
      <c r="E1406" s="1">
        <v>45742</v>
      </c>
      <c r="F1406">
        <v>1</v>
      </c>
      <c r="G1406" t="s">
        <v>6054</v>
      </c>
      <c r="H1406" t="s">
        <v>15</v>
      </c>
      <c r="I1406" s="11" t="str">
        <f t="shared" si="21"/>
        <v>26/03/2025</v>
      </c>
      <c r="J1406">
        <f>_xlfn.XLOOKUP(I1406,'Wk no''s'!D:D,'Wk no''s'!C:C,FALSE)</f>
        <v>13</v>
      </c>
    </row>
    <row r="1407" spans="1:10" x14ac:dyDescent="0.25">
      <c r="A1407" t="s">
        <v>2577</v>
      </c>
      <c r="B1407" t="s">
        <v>6055</v>
      </c>
      <c r="C1407" t="s">
        <v>3939</v>
      </c>
      <c r="D1407" s="1">
        <v>45744</v>
      </c>
      <c r="E1407" s="1">
        <v>45744</v>
      </c>
      <c r="F1407">
        <v>1</v>
      </c>
      <c r="G1407" t="s">
        <v>6056</v>
      </c>
      <c r="H1407" t="s">
        <v>15</v>
      </c>
      <c r="I1407" s="11" t="str">
        <f t="shared" si="21"/>
        <v>28/03/2025</v>
      </c>
      <c r="J1407">
        <f>_xlfn.XLOOKUP(I1407,'Wk no''s'!D:D,'Wk no''s'!C:C,FALSE)</f>
        <v>13</v>
      </c>
    </row>
    <row r="1408" spans="1:10" x14ac:dyDescent="0.25">
      <c r="A1408" t="s">
        <v>2570</v>
      </c>
      <c r="B1408" t="s">
        <v>108</v>
      </c>
      <c r="C1408" t="s">
        <v>3944</v>
      </c>
      <c r="D1408" s="1">
        <v>45733</v>
      </c>
      <c r="E1408" s="1">
        <v>45740</v>
      </c>
      <c r="F1408">
        <v>0</v>
      </c>
      <c r="G1408" t="s">
        <v>6057</v>
      </c>
      <c r="H1408" t="s">
        <v>15</v>
      </c>
      <c r="I1408" s="11" t="str">
        <f t="shared" si="21"/>
        <v>24/03/2025</v>
      </c>
      <c r="J1408">
        <f>_xlfn.XLOOKUP(I1408,'Wk no''s'!D:D,'Wk no''s'!C:C,FALSE)</f>
        <v>13</v>
      </c>
    </row>
    <row r="1409" spans="1:10" x14ac:dyDescent="0.25">
      <c r="A1409" t="s">
        <v>2576</v>
      </c>
      <c r="B1409" t="s">
        <v>4929</v>
      </c>
      <c r="C1409" t="s">
        <v>3939</v>
      </c>
      <c r="D1409" s="1">
        <v>45743</v>
      </c>
      <c r="E1409" s="1">
        <v>45742</v>
      </c>
      <c r="F1409">
        <v>1</v>
      </c>
      <c r="G1409" t="s">
        <v>6058</v>
      </c>
      <c r="H1409" t="s">
        <v>15</v>
      </c>
      <c r="I1409" s="11" t="str">
        <f t="shared" si="21"/>
        <v>26/03/2025</v>
      </c>
      <c r="J1409">
        <f>_xlfn.XLOOKUP(I1409,'Wk no''s'!D:D,'Wk no''s'!C:C,FALSE)</f>
        <v>13</v>
      </c>
    </row>
    <row r="1410" spans="1:10" x14ac:dyDescent="0.25">
      <c r="A1410" t="s">
        <v>2575</v>
      </c>
      <c r="B1410" t="s">
        <v>6059</v>
      </c>
      <c r="C1410" t="s">
        <v>4089</v>
      </c>
      <c r="D1410" s="1">
        <v>45742</v>
      </c>
      <c r="E1410" s="1">
        <v>45741</v>
      </c>
      <c r="F1410">
        <v>1</v>
      </c>
      <c r="G1410" t="s">
        <v>6060</v>
      </c>
      <c r="H1410" t="s">
        <v>15</v>
      </c>
      <c r="I1410" s="11" t="str">
        <f t="shared" ref="I1410:I1473" si="22">LEFT(G1410,10)</f>
        <v>25/03/2025</v>
      </c>
      <c r="J1410">
        <f>_xlfn.XLOOKUP(I1410,'Wk no''s'!D:D,'Wk no''s'!C:C,FALSE)</f>
        <v>13</v>
      </c>
    </row>
    <row r="1411" spans="1:10" x14ac:dyDescent="0.25">
      <c r="A1411" t="s">
        <v>2573</v>
      </c>
      <c r="B1411" t="s">
        <v>131</v>
      </c>
      <c r="C1411" t="s">
        <v>3933</v>
      </c>
      <c r="D1411" s="1">
        <v>45736</v>
      </c>
      <c r="E1411" s="1">
        <v>45741</v>
      </c>
      <c r="F1411">
        <v>0</v>
      </c>
      <c r="G1411" t="s">
        <v>6061</v>
      </c>
      <c r="H1411" t="s">
        <v>15</v>
      </c>
      <c r="I1411" s="11" t="str">
        <f t="shared" si="22"/>
        <v>25/03/2025</v>
      </c>
      <c r="J1411">
        <f>_xlfn.XLOOKUP(I1411,'Wk no''s'!D:D,'Wk no''s'!C:C,FALSE)</f>
        <v>13</v>
      </c>
    </row>
    <row r="1412" spans="1:10" x14ac:dyDescent="0.25">
      <c r="A1412" t="s">
        <v>2637</v>
      </c>
      <c r="B1412" t="s">
        <v>66</v>
      </c>
      <c r="C1412" t="s">
        <v>3954</v>
      </c>
      <c r="D1412" s="1">
        <v>45744</v>
      </c>
      <c r="E1412" s="1">
        <v>45742</v>
      </c>
      <c r="F1412">
        <v>1</v>
      </c>
      <c r="G1412" t="s">
        <v>6062</v>
      </c>
      <c r="H1412" t="s">
        <v>2</v>
      </c>
      <c r="I1412" s="11" t="str">
        <f t="shared" si="22"/>
        <v>26/03/2025</v>
      </c>
      <c r="J1412">
        <f>_xlfn.XLOOKUP(I1412,'Wk no''s'!D:D,'Wk no''s'!C:C,FALSE)</f>
        <v>13</v>
      </c>
    </row>
    <row r="1413" spans="1:10" x14ac:dyDescent="0.25">
      <c r="A1413" t="s">
        <v>2642</v>
      </c>
      <c r="B1413" t="s">
        <v>6063</v>
      </c>
      <c r="C1413" t="s">
        <v>3957</v>
      </c>
      <c r="D1413" s="1">
        <v>45742</v>
      </c>
      <c r="E1413" s="1">
        <v>45742</v>
      </c>
      <c r="F1413">
        <v>1</v>
      </c>
      <c r="G1413" t="s">
        <v>6064</v>
      </c>
      <c r="H1413" t="s">
        <v>2</v>
      </c>
      <c r="I1413" s="11" t="str">
        <f t="shared" si="22"/>
        <v>26/03/2025</v>
      </c>
      <c r="J1413">
        <f>_xlfn.XLOOKUP(I1413,'Wk no''s'!D:D,'Wk no''s'!C:C,FALSE)</f>
        <v>13</v>
      </c>
    </row>
    <row r="1414" spans="1:10" x14ac:dyDescent="0.25">
      <c r="A1414" t="s">
        <v>2621</v>
      </c>
      <c r="B1414" t="s">
        <v>5315</v>
      </c>
      <c r="C1414" t="s">
        <v>4008</v>
      </c>
      <c r="D1414" s="1">
        <v>45741</v>
      </c>
      <c r="E1414" s="1">
        <v>45741</v>
      </c>
      <c r="F1414">
        <v>1</v>
      </c>
      <c r="G1414" t="s">
        <v>6065</v>
      </c>
      <c r="H1414" t="s">
        <v>2</v>
      </c>
      <c r="I1414" s="11" t="str">
        <f t="shared" si="22"/>
        <v>25/03/2025</v>
      </c>
      <c r="J1414">
        <f>_xlfn.XLOOKUP(I1414,'Wk no''s'!D:D,'Wk no''s'!C:C,FALSE)</f>
        <v>13</v>
      </c>
    </row>
    <row r="1415" spans="1:10" x14ac:dyDescent="0.25">
      <c r="A1415" t="s">
        <v>2663</v>
      </c>
      <c r="B1415" t="s">
        <v>6066</v>
      </c>
      <c r="C1415" t="s">
        <v>4008</v>
      </c>
      <c r="D1415" s="1">
        <v>45743</v>
      </c>
      <c r="E1415" s="1">
        <v>45742</v>
      </c>
      <c r="F1415">
        <v>1</v>
      </c>
      <c r="G1415" t="s">
        <v>6067</v>
      </c>
      <c r="H1415" t="s">
        <v>2</v>
      </c>
      <c r="I1415" s="11" t="str">
        <f t="shared" si="22"/>
        <v>26/03/2025</v>
      </c>
      <c r="J1415">
        <f>_xlfn.XLOOKUP(I1415,'Wk no''s'!D:D,'Wk no''s'!C:C,FALSE)</f>
        <v>13</v>
      </c>
    </row>
    <row r="1416" spans="1:10" x14ac:dyDescent="0.25">
      <c r="A1416" t="s">
        <v>2686</v>
      </c>
      <c r="B1416" t="s">
        <v>6068</v>
      </c>
      <c r="C1416" t="s">
        <v>3954</v>
      </c>
      <c r="D1416" s="1">
        <v>45743</v>
      </c>
      <c r="E1416" s="1">
        <v>45742</v>
      </c>
      <c r="F1416">
        <v>1</v>
      </c>
      <c r="G1416" t="s">
        <v>6069</v>
      </c>
      <c r="H1416" t="s">
        <v>2</v>
      </c>
      <c r="I1416" s="11" t="str">
        <f t="shared" si="22"/>
        <v>26/03/2025</v>
      </c>
      <c r="J1416">
        <f>_xlfn.XLOOKUP(I1416,'Wk no''s'!D:D,'Wk no''s'!C:C,FALSE)</f>
        <v>13</v>
      </c>
    </row>
    <row r="1417" spans="1:10" x14ac:dyDescent="0.25">
      <c r="A1417" t="s">
        <v>2737</v>
      </c>
      <c r="B1417" t="s">
        <v>6070</v>
      </c>
      <c r="C1417" t="s">
        <v>3954</v>
      </c>
      <c r="D1417" s="1">
        <v>45747</v>
      </c>
      <c r="E1417" s="1">
        <v>45744</v>
      </c>
      <c r="F1417">
        <v>1</v>
      </c>
      <c r="G1417" t="s">
        <v>6071</v>
      </c>
      <c r="H1417" t="s">
        <v>2</v>
      </c>
      <c r="I1417" s="11" t="str">
        <f t="shared" si="22"/>
        <v>28/03/2025</v>
      </c>
      <c r="J1417">
        <f>_xlfn.XLOOKUP(I1417,'Wk no''s'!D:D,'Wk no''s'!C:C,FALSE)</f>
        <v>13</v>
      </c>
    </row>
    <row r="1418" spans="1:10" x14ac:dyDescent="0.25">
      <c r="A1418" t="s">
        <v>2604</v>
      </c>
      <c r="B1418" t="s">
        <v>6072</v>
      </c>
      <c r="C1418" t="s">
        <v>3957</v>
      </c>
      <c r="D1418" s="1">
        <v>45740</v>
      </c>
      <c r="E1418" s="1">
        <v>45740</v>
      </c>
      <c r="F1418">
        <v>1</v>
      </c>
      <c r="G1418" t="s">
        <v>6073</v>
      </c>
      <c r="H1418" t="s">
        <v>2</v>
      </c>
      <c r="I1418" s="11" t="str">
        <f t="shared" si="22"/>
        <v>24/03/2025</v>
      </c>
      <c r="J1418">
        <f>_xlfn.XLOOKUP(I1418,'Wk no''s'!D:D,'Wk no''s'!C:C,FALSE)</f>
        <v>13</v>
      </c>
    </row>
    <row r="1419" spans="1:10" x14ac:dyDescent="0.25">
      <c r="A1419" t="s">
        <v>2626</v>
      </c>
      <c r="B1419" t="s">
        <v>6074</v>
      </c>
      <c r="C1419" t="s">
        <v>3957</v>
      </c>
      <c r="D1419" s="1">
        <v>45743</v>
      </c>
      <c r="E1419" s="1">
        <v>45741</v>
      </c>
      <c r="F1419">
        <v>1</v>
      </c>
      <c r="G1419" t="s">
        <v>6075</v>
      </c>
      <c r="H1419" t="s">
        <v>2</v>
      </c>
      <c r="I1419" s="11" t="str">
        <f t="shared" si="22"/>
        <v>25/03/2025</v>
      </c>
      <c r="J1419">
        <f>_xlfn.XLOOKUP(I1419,'Wk no''s'!D:D,'Wk no''s'!C:C,FALSE)</f>
        <v>13</v>
      </c>
    </row>
    <row r="1420" spans="1:10" x14ac:dyDescent="0.25">
      <c r="A1420" t="s">
        <v>2622</v>
      </c>
      <c r="B1420" t="s">
        <v>6076</v>
      </c>
      <c r="C1420" t="s">
        <v>3954</v>
      </c>
      <c r="D1420" s="1">
        <v>45741</v>
      </c>
      <c r="E1420" s="1">
        <v>45740</v>
      </c>
      <c r="F1420">
        <v>1</v>
      </c>
      <c r="G1420" t="s">
        <v>6077</v>
      </c>
      <c r="H1420" t="s">
        <v>2</v>
      </c>
      <c r="I1420" s="11" t="str">
        <f t="shared" si="22"/>
        <v>24/03/2025</v>
      </c>
      <c r="J1420">
        <f>_xlfn.XLOOKUP(I1420,'Wk no''s'!D:D,'Wk no''s'!C:C,FALSE)</f>
        <v>13</v>
      </c>
    </row>
    <row r="1421" spans="1:10" x14ac:dyDescent="0.25">
      <c r="A1421" t="s">
        <v>2639</v>
      </c>
      <c r="B1421" t="s">
        <v>6078</v>
      </c>
      <c r="C1421" t="s">
        <v>4008</v>
      </c>
      <c r="D1421" s="1">
        <v>45744</v>
      </c>
      <c r="E1421" s="1">
        <v>45743</v>
      </c>
      <c r="F1421">
        <v>1</v>
      </c>
      <c r="G1421" t="s">
        <v>6079</v>
      </c>
      <c r="H1421" t="s">
        <v>2</v>
      </c>
      <c r="I1421" s="11" t="str">
        <f t="shared" si="22"/>
        <v>27/03/2025</v>
      </c>
      <c r="J1421">
        <f>_xlfn.XLOOKUP(I1421,'Wk no''s'!D:D,'Wk no''s'!C:C,FALSE)</f>
        <v>13</v>
      </c>
    </row>
    <row r="1422" spans="1:10" x14ac:dyDescent="0.25">
      <c r="A1422" t="s">
        <v>2655</v>
      </c>
      <c r="B1422" t="s">
        <v>6080</v>
      </c>
      <c r="C1422" t="s">
        <v>3957</v>
      </c>
      <c r="D1422" s="1">
        <v>45743</v>
      </c>
      <c r="E1422" s="1">
        <v>45742</v>
      </c>
      <c r="F1422">
        <v>1</v>
      </c>
      <c r="G1422" t="s">
        <v>6081</v>
      </c>
      <c r="H1422" t="s">
        <v>2</v>
      </c>
      <c r="I1422" s="11" t="str">
        <f t="shared" si="22"/>
        <v>26/03/2025</v>
      </c>
      <c r="J1422">
        <f>_xlfn.XLOOKUP(I1422,'Wk no''s'!D:D,'Wk no''s'!C:C,FALSE)</f>
        <v>13</v>
      </c>
    </row>
    <row r="1423" spans="1:10" x14ac:dyDescent="0.25">
      <c r="A1423" t="s">
        <v>2592</v>
      </c>
      <c r="B1423" t="s">
        <v>5320</v>
      </c>
      <c r="C1423" t="s">
        <v>4008</v>
      </c>
      <c r="D1423" s="1">
        <v>45741</v>
      </c>
      <c r="E1423" s="1">
        <v>45741</v>
      </c>
      <c r="F1423">
        <v>1</v>
      </c>
      <c r="G1423" t="s">
        <v>6082</v>
      </c>
      <c r="H1423" t="s">
        <v>2</v>
      </c>
      <c r="I1423" s="11" t="str">
        <f t="shared" si="22"/>
        <v>25/03/2025</v>
      </c>
      <c r="J1423">
        <f>_xlfn.XLOOKUP(I1423,'Wk no''s'!D:D,'Wk no''s'!C:C,FALSE)</f>
        <v>13</v>
      </c>
    </row>
    <row r="1424" spans="1:10" x14ac:dyDescent="0.25">
      <c r="A1424" t="s">
        <v>2696</v>
      </c>
      <c r="B1424" t="s">
        <v>6083</v>
      </c>
      <c r="C1424" t="s">
        <v>3954</v>
      </c>
      <c r="D1424" s="1">
        <v>45744</v>
      </c>
      <c r="E1424" s="1">
        <v>45744</v>
      </c>
      <c r="F1424">
        <v>1</v>
      </c>
      <c r="G1424" t="s">
        <v>6084</v>
      </c>
      <c r="H1424" t="s">
        <v>2</v>
      </c>
      <c r="I1424" s="11" t="str">
        <f t="shared" si="22"/>
        <v>28/03/2025</v>
      </c>
      <c r="J1424">
        <f>_xlfn.XLOOKUP(I1424,'Wk no''s'!D:D,'Wk no''s'!C:C,FALSE)</f>
        <v>13</v>
      </c>
    </row>
    <row r="1425" spans="1:10" x14ac:dyDescent="0.25">
      <c r="A1425" t="s">
        <v>2674</v>
      </c>
      <c r="B1425" t="s">
        <v>109</v>
      </c>
      <c r="C1425" t="s">
        <v>3957</v>
      </c>
      <c r="D1425" s="1">
        <v>45743</v>
      </c>
      <c r="E1425" s="1">
        <v>45743</v>
      </c>
      <c r="F1425">
        <v>1</v>
      </c>
      <c r="G1425" t="s">
        <v>6085</v>
      </c>
      <c r="H1425" t="s">
        <v>2</v>
      </c>
      <c r="I1425" s="11" t="str">
        <f t="shared" si="22"/>
        <v>27/03/2025</v>
      </c>
      <c r="J1425">
        <f>_xlfn.XLOOKUP(I1425,'Wk no''s'!D:D,'Wk no''s'!C:C,FALSE)</f>
        <v>13</v>
      </c>
    </row>
    <row r="1426" spans="1:10" x14ac:dyDescent="0.25">
      <c r="A1426" t="s">
        <v>2619</v>
      </c>
      <c r="B1426" t="s">
        <v>4954</v>
      </c>
      <c r="C1426" t="s">
        <v>3957</v>
      </c>
      <c r="D1426" s="1">
        <v>45742</v>
      </c>
      <c r="E1426" s="1">
        <v>45741</v>
      </c>
      <c r="F1426">
        <v>1</v>
      </c>
      <c r="G1426" t="s">
        <v>6086</v>
      </c>
      <c r="H1426" t="s">
        <v>2</v>
      </c>
      <c r="I1426" s="11" t="str">
        <f t="shared" si="22"/>
        <v>25/03/2025</v>
      </c>
      <c r="J1426">
        <f>_xlfn.XLOOKUP(I1426,'Wk no''s'!D:D,'Wk no''s'!C:C,FALSE)</f>
        <v>13</v>
      </c>
    </row>
    <row r="1427" spans="1:10" x14ac:dyDescent="0.25">
      <c r="A1427" t="s">
        <v>2647</v>
      </c>
      <c r="B1427" t="s">
        <v>6087</v>
      </c>
      <c r="C1427" t="s">
        <v>3954</v>
      </c>
      <c r="D1427" s="1">
        <v>45744</v>
      </c>
      <c r="E1427" s="1">
        <v>45742</v>
      </c>
      <c r="F1427">
        <v>1</v>
      </c>
      <c r="G1427" t="s">
        <v>6088</v>
      </c>
      <c r="H1427" t="s">
        <v>2</v>
      </c>
      <c r="I1427" s="11" t="str">
        <f t="shared" si="22"/>
        <v>26/03/2025</v>
      </c>
      <c r="J1427">
        <f>_xlfn.XLOOKUP(I1427,'Wk no''s'!D:D,'Wk no''s'!C:C,FALSE)</f>
        <v>13</v>
      </c>
    </row>
    <row r="1428" spans="1:10" x14ac:dyDescent="0.25">
      <c r="A1428" t="s">
        <v>2681</v>
      </c>
      <c r="B1428" t="s">
        <v>6089</v>
      </c>
      <c r="C1428" t="s">
        <v>3954</v>
      </c>
      <c r="D1428" s="1">
        <v>45748</v>
      </c>
      <c r="E1428" s="1">
        <v>45743</v>
      </c>
      <c r="F1428">
        <v>1</v>
      </c>
      <c r="G1428" t="s">
        <v>6090</v>
      </c>
      <c r="H1428" t="s">
        <v>2</v>
      </c>
      <c r="I1428" s="11" t="str">
        <f t="shared" si="22"/>
        <v>27/03/2025</v>
      </c>
      <c r="J1428">
        <f>_xlfn.XLOOKUP(I1428,'Wk no''s'!D:D,'Wk no''s'!C:C,FALSE)</f>
        <v>13</v>
      </c>
    </row>
    <row r="1429" spans="1:10" x14ac:dyDescent="0.25">
      <c r="A1429" t="s">
        <v>2683</v>
      </c>
      <c r="B1429" t="s">
        <v>132</v>
      </c>
      <c r="C1429" t="s">
        <v>4008</v>
      </c>
      <c r="D1429" s="1">
        <v>45744</v>
      </c>
      <c r="E1429" s="1">
        <v>45743</v>
      </c>
      <c r="F1429">
        <v>1</v>
      </c>
      <c r="G1429" t="s">
        <v>6091</v>
      </c>
      <c r="H1429" t="s">
        <v>2</v>
      </c>
      <c r="I1429" s="11" t="str">
        <f t="shared" si="22"/>
        <v>27/03/2025</v>
      </c>
      <c r="J1429">
        <f>_xlfn.XLOOKUP(I1429,'Wk no''s'!D:D,'Wk no''s'!C:C,FALSE)</f>
        <v>13</v>
      </c>
    </row>
    <row r="1430" spans="1:10" x14ac:dyDescent="0.25">
      <c r="A1430" t="s">
        <v>2659</v>
      </c>
      <c r="B1430" t="s">
        <v>6092</v>
      </c>
      <c r="C1430" t="s">
        <v>3954</v>
      </c>
      <c r="D1430" s="1">
        <v>45744</v>
      </c>
      <c r="E1430" s="1">
        <v>45742</v>
      </c>
      <c r="F1430">
        <v>1</v>
      </c>
      <c r="G1430" t="s">
        <v>6093</v>
      </c>
      <c r="H1430" t="s">
        <v>2</v>
      </c>
      <c r="I1430" s="11" t="str">
        <f t="shared" si="22"/>
        <v>26/03/2025</v>
      </c>
      <c r="J1430">
        <f>_xlfn.XLOOKUP(I1430,'Wk no''s'!D:D,'Wk no''s'!C:C,FALSE)</f>
        <v>13</v>
      </c>
    </row>
    <row r="1431" spans="1:10" x14ac:dyDescent="0.25">
      <c r="A1431" t="s">
        <v>2605</v>
      </c>
      <c r="B1431" t="s">
        <v>5900</v>
      </c>
      <c r="C1431" t="s">
        <v>3954</v>
      </c>
      <c r="D1431" s="1">
        <v>45740</v>
      </c>
      <c r="E1431" s="1">
        <v>45743</v>
      </c>
      <c r="F1431">
        <v>0</v>
      </c>
      <c r="G1431" t="s">
        <v>6094</v>
      </c>
      <c r="H1431" t="s">
        <v>2</v>
      </c>
      <c r="I1431" s="11" t="str">
        <f t="shared" si="22"/>
        <v>27/03/2025</v>
      </c>
      <c r="J1431">
        <f>_xlfn.XLOOKUP(I1431,'Wk no''s'!D:D,'Wk no''s'!C:C,FALSE)</f>
        <v>13</v>
      </c>
    </row>
    <row r="1432" spans="1:10" x14ac:dyDescent="0.25">
      <c r="A1432" t="s">
        <v>2676</v>
      </c>
      <c r="B1432" t="s">
        <v>6095</v>
      </c>
      <c r="C1432" t="s">
        <v>3954</v>
      </c>
      <c r="D1432" s="1">
        <v>45743</v>
      </c>
      <c r="E1432" s="1">
        <v>45742</v>
      </c>
      <c r="F1432">
        <v>1</v>
      </c>
      <c r="G1432" t="s">
        <v>6096</v>
      </c>
      <c r="H1432" t="s">
        <v>2</v>
      </c>
      <c r="I1432" s="11" t="str">
        <f t="shared" si="22"/>
        <v>26/03/2025</v>
      </c>
      <c r="J1432">
        <f>_xlfn.XLOOKUP(I1432,'Wk no''s'!D:D,'Wk no''s'!C:C,FALSE)</f>
        <v>13</v>
      </c>
    </row>
    <row r="1433" spans="1:10" x14ac:dyDescent="0.25">
      <c r="A1433" t="s">
        <v>2587</v>
      </c>
      <c r="B1433" t="s">
        <v>15002</v>
      </c>
      <c r="C1433" t="s">
        <v>3957</v>
      </c>
      <c r="D1433" s="1">
        <v>45741</v>
      </c>
      <c r="E1433" s="1">
        <v>45742</v>
      </c>
      <c r="F1433">
        <v>0</v>
      </c>
      <c r="G1433" t="s">
        <v>6097</v>
      </c>
      <c r="H1433" t="s">
        <v>2</v>
      </c>
      <c r="I1433" s="11" t="str">
        <f t="shared" si="22"/>
        <v>26/03/2025</v>
      </c>
      <c r="J1433">
        <f>_xlfn.XLOOKUP(I1433,'Wk no''s'!D:D,'Wk no''s'!C:C,FALSE)</f>
        <v>13</v>
      </c>
    </row>
    <row r="1434" spans="1:10" x14ac:dyDescent="0.25">
      <c r="A1434" t="s">
        <v>2666</v>
      </c>
      <c r="B1434" t="s">
        <v>3983</v>
      </c>
      <c r="C1434" t="s">
        <v>3957</v>
      </c>
      <c r="D1434" s="1">
        <v>45743</v>
      </c>
      <c r="E1434" s="1">
        <v>45743</v>
      </c>
      <c r="F1434">
        <v>1</v>
      </c>
      <c r="G1434" t="s">
        <v>6099</v>
      </c>
      <c r="H1434" t="s">
        <v>2</v>
      </c>
      <c r="I1434" s="11" t="str">
        <f t="shared" si="22"/>
        <v>27/03/2025</v>
      </c>
      <c r="J1434">
        <f>_xlfn.XLOOKUP(I1434,'Wk no''s'!D:D,'Wk no''s'!C:C,FALSE)</f>
        <v>13</v>
      </c>
    </row>
    <row r="1435" spans="1:10" x14ac:dyDescent="0.25">
      <c r="A1435" t="s">
        <v>2607</v>
      </c>
      <c r="B1435" t="s">
        <v>3983</v>
      </c>
      <c r="C1435" t="s">
        <v>3957</v>
      </c>
      <c r="D1435" s="1">
        <v>45743</v>
      </c>
      <c r="E1435" s="1">
        <v>45741</v>
      </c>
      <c r="F1435">
        <v>1</v>
      </c>
      <c r="G1435" t="s">
        <v>6098</v>
      </c>
      <c r="H1435" t="s">
        <v>2</v>
      </c>
      <c r="I1435" s="11" t="str">
        <f t="shared" si="22"/>
        <v>25/03/2025</v>
      </c>
      <c r="J1435">
        <f>_xlfn.XLOOKUP(I1435,'Wk no''s'!D:D,'Wk no''s'!C:C,FALSE)</f>
        <v>13</v>
      </c>
    </row>
    <row r="1436" spans="1:10" x14ac:dyDescent="0.25">
      <c r="A1436" t="s">
        <v>2630</v>
      </c>
      <c r="B1436" t="s">
        <v>5536</v>
      </c>
      <c r="C1436" t="s">
        <v>3957</v>
      </c>
      <c r="D1436" s="1">
        <v>45743</v>
      </c>
      <c r="E1436" s="1">
        <v>45741</v>
      </c>
      <c r="F1436">
        <v>1</v>
      </c>
      <c r="G1436" t="s">
        <v>6101</v>
      </c>
      <c r="H1436" t="s">
        <v>2</v>
      </c>
      <c r="I1436" s="11" t="str">
        <f t="shared" si="22"/>
        <v>25/03/2025</v>
      </c>
      <c r="J1436">
        <f>_xlfn.XLOOKUP(I1436,'Wk no''s'!D:D,'Wk no''s'!C:C,FALSE)</f>
        <v>13</v>
      </c>
    </row>
    <row r="1437" spans="1:10" x14ac:dyDescent="0.25">
      <c r="A1437" t="s">
        <v>2599</v>
      </c>
      <c r="B1437" t="s">
        <v>5536</v>
      </c>
      <c r="C1437" t="s">
        <v>3957</v>
      </c>
      <c r="D1437" s="1">
        <v>45740</v>
      </c>
      <c r="E1437" s="1">
        <v>45740</v>
      </c>
      <c r="F1437">
        <v>1</v>
      </c>
      <c r="G1437" t="s">
        <v>6100</v>
      </c>
      <c r="H1437" t="s">
        <v>2</v>
      </c>
      <c r="I1437" s="11" t="str">
        <f t="shared" si="22"/>
        <v>24/03/2025</v>
      </c>
      <c r="J1437">
        <f>_xlfn.XLOOKUP(I1437,'Wk no''s'!D:D,'Wk no''s'!C:C,FALSE)</f>
        <v>13</v>
      </c>
    </row>
    <row r="1438" spans="1:10" x14ac:dyDescent="0.25">
      <c r="A1438" t="s">
        <v>2677</v>
      </c>
      <c r="B1438" t="s">
        <v>5904</v>
      </c>
      <c r="C1438" t="s">
        <v>3954</v>
      </c>
      <c r="D1438" s="1">
        <v>45743</v>
      </c>
      <c r="E1438" s="1">
        <v>45742</v>
      </c>
      <c r="F1438">
        <v>1</v>
      </c>
      <c r="G1438" t="s">
        <v>6103</v>
      </c>
      <c r="H1438" t="s">
        <v>2</v>
      </c>
      <c r="I1438" s="11" t="str">
        <f t="shared" si="22"/>
        <v>26/03/2025</v>
      </c>
      <c r="J1438">
        <f>_xlfn.XLOOKUP(I1438,'Wk no''s'!D:D,'Wk no''s'!C:C,FALSE)</f>
        <v>13</v>
      </c>
    </row>
    <row r="1439" spans="1:10" x14ac:dyDescent="0.25">
      <c r="A1439" t="s">
        <v>2588</v>
      </c>
      <c r="B1439" t="s">
        <v>5904</v>
      </c>
      <c r="C1439" t="s">
        <v>3944</v>
      </c>
      <c r="D1439" s="1">
        <v>45740</v>
      </c>
      <c r="E1439" s="1">
        <v>45740</v>
      </c>
      <c r="F1439">
        <v>1</v>
      </c>
      <c r="G1439" t="s">
        <v>6102</v>
      </c>
      <c r="H1439" t="s">
        <v>2</v>
      </c>
      <c r="I1439" s="11" t="str">
        <f t="shared" si="22"/>
        <v>24/03/2025</v>
      </c>
      <c r="J1439">
        <f>_xlfn.XLOOKUP(I1439,'Wk no''s'!D:D,'Wk no''s'!C:C,FALSE)</f>
        <v>13</v>
      </c>
    </row>
    <row r="1440" spans="1:10" x14ac:dyDescent="0.25">
      <c r="A1440" t="s">
        <v>2627</v>
      </c>
      <c r="B1440" t="s">
        <v>6104</v>
      </c>
      <c r="C1440" t="s">
        <v>4008</v>
      </c>
      <c r="D1440" s="1">
        <v>45741</v>
      </c>
      <c r="E1440" s="1">
        <v>45741</v>
      </c>
      <c r="F1440">
        <v>1</v>
      </c>
      <c r="G1440" t="s">
        <v>6105</v>
      </c>
      <c r="H1440" t="s">
        <v>2</v>
      </c>
      <c r="I1440" s="11" t="str">
        <f t="shared" si="22"/>
        <v>25/03/2025</v>
      </c>
      <c r="J1440">
        <f>_xlfn.XLOOKUP(I1440,'Wk no''s'!D:D,'Wk no''s'!C:C,FALSE)</f>
        <v>13</v>
      </c>
    </row>
    <row r="1441" spans="1:10" x14ac:dyDescent="0.25">
      <c r="A1441" t="s">
        <v>2730</v>
      </c>
      <c r="B1441" t="s">
        <v>6104</v>
      </c>
      <c r="C1441" t="s">
        <v>4008</v>
      </c>
      <c r="D1441" s="1">
        <v>45748</v>
      </c>
      <c r="E1441" s="1">
        <v>45744</v>
      </c>
      <c r="F1441">
        <v>1</v>
      </c>
      <c r="G1441" t="s">
        <v>6106</v>
      </c>
      <c r="H1441" t="s">
        <v>2</v>
      </c>
      <c r="I1441" s="11" t="str">
        <f t="shared" si="22"/>
        <v>28/03/2025</v>
      </c>
      <c r="J1441">
        <f>_xlfn.XLOOKUP(I1441,'Wk no''s'!D:D,'Wk no''s'!C:C,FALSE)</f>
        <v>13</v>
      </c>
    </row>
    <row r="1442" spans="1:10" x14ac:dyDescent="0.25">
      <c r="A1442" t="s">
        <v>2601</v>
      </c>
      <c r="B1442" t="s">
        <v>196</v>
      </c>
      <c r="C1442" t="s">
        <v>4008</v>
      </c>
      <c r="D1442" s="1">
        <v>45740</v>
      </c>
      <c r="E1442" s="1">
        <v>45740</v>
      </c>
      <c r="F1442">
        <v>1</v>
      </c>
      <c r="G1442" t="s">
        <v>6107</v>
      </c>
      <c r="H1442" t="s">
        <v>2</v>
      </c>
      <c r="I1442" s="11" t="str">
        <f t="shared" si="22"/>
        <v>24/03/2025</v>
      </c>
      <c r="J1442">
        <f>_xlfn.XLOOKUP(I1442,'Wk no''s'!D:D,'Wk no''s'!C:C,FALSE)</f>
        <v>13</v>
      </c>
    </row>
    <row r="1443" spans="1:10" x14ac:dyDescent="0.25">
      <c r="A1443" t="s">
        <v>2724</v>
      </c>
      <c r="B1443" t="s">
        <v>6108</v>
      </c>
      <c r="C1443" t="s">
        <v>3957</v>
      </c>
      <c r="D1443" s="1">
        <v>45747</v>
      </c>
      <c r="E1443" s="1">
        <v>45744</v>
      </c>
      <c r="F1443">
        <v>1</v>
      </c>
      <c r="G1443" t="s">
        <v>6109</v>
      </c>
      <c r="H1443" t="s">
        <v>2</v>
      </c>
      <c r="I1443" s="11" t="str">
        <f t="shared" si="22"/>
        <v>28/03/2025</v>
      </c>
      <c r="J1443">
        <f>_xlfn.XLOOKUP(I1443,'Wk no''s'!D:D,'Wk no''s'!C:C,FALSE)</f>
        <v>13</v>
      </c>
    </row>
    <row r="1444" spans="1:10" x14ac:dyDescent="0.25">
      <c r="A1444" t="s">
        <v>2603</v>
      </c>
      <c r="B1444" t="s">
        <v>5908</v>
      </c>
      <c r="C1444" t="s">
        <v>3957</v>
      </c>
      <c r="D1444" s="1">
        <v>45741</v>
      </c>
      <c r="E1444" s="1">
        <v>45742</v>
      </c>
      <c r="F1444">
        <v>0</v>
      </c>
      <c r="G1444" t="s">
        <v>6110</v>
      </c>
      <c r="H1444" t="s">
        <v>2</v>
      </c>
      <c r="I1444" s="11" t="str">
        <f t="shared" si="22"/>
        <v>26/03/2025</v>
      </c>
      <c r="J1444">
        <f>_xlfn.XLOOKUP(I1444,'Wk no''s'!D:D,'Wk no''s'!C:C,FALSE)</f>
        <v>13</v>
      </c>
    </row>
    <row r="1445" spans="1:10" x14ac:dyDescent="0.25">
      <c r="A1445" t="s">
        <v>2694</v>
      </c>
      <c r="B1445" t="s">
        <v>6111</v>
      </c>
      <c r="C1445" t="s">
        <v>3954</v>
      </c>
      <c r="D1445" s="1">
        <v>45744</v>
      </c>
      <c r="E1445" s="1">
        <v>45743</v>
      </c>
      <c r="F1445">
        <v>1</v>
      </c>
      <c r="G1445" t="s">
        <v>6112</v>
      </c>
      <c r="H1445" t="s">
        <v>2</v>
      </c>
      <c r="I1445" s="11" t="str">
        <f t="shared" si="22"/>
        <v>27/03/2025</v>
      </c>
      <c r="J1445">
        <f>_xlfn.XLOOKUP(I1445,'Wk no''s'!D:D,'Wk no''s'!C:C,FALSE)</f>
        <v>13</v>
      </c>
    </row>
    <row r="1446" spans="1:10" x14ac:dyDescent="0.25">
      <c r="A1446" t="s">
        <v>2692</v>
      </c>
      <c r="B1446" t="s">
        <v>4779</v>
      </c>
      <c r="C1446" t="s">
        <v>3954</v>
      </c>
      <c r="D1446" s="1">
        <v>45744</v>
      </c>
      <c r="E1446" s="1">
        <v>45743</v>
      </c>
      <c r="F1446">
        <v>1</v>
      </c>
      <c r="G1446" t="s">
        <v>6113</v>
      </c>
      <c r="H1446" t="s">
        <v>2</v>
      </c>
      <c r="I1446" s="11" t="str">
        <f t="shared" si="22"/>
        <v>27/03/2025</v>
      </c>
      <c r="J1446">
        <f>_xlfn.XLOOKUP(I1446,'Wk no''s'!D:D,'Wk no''s'!C:C,FALSE)</f>
        <v>13</v>
      </c>
    </row>
    <row r="1447" spans="1:10" x14ac:dyDescent="0.25">
      <c r="A1447" t="s">
        <v>2635</v>
      </c>
      <c r="B1447" t="s">
        <v>6114</v>
      </c>
      <c r="C1447" t="s">
        <v>3954</v>
      </c>
      <c r="D1447" s="1">
        <v>45742</v>
      </c>
      <c r="E1447" s="1">
        <v>45742</v>
      </c>
      <c r="F1447">
        <v>1</v>
      </c>
      <c r="G1447" t="s">
        <v>6115</v>
      </c>
      <c r="H1447" t="s">
        <v>2</v>
      </c>
      <c r="I1447" s="11" t="str">
        <f t="shared" si="22"/>
        <v>26/03/2025</v>
      </c>
      <c r="J1447">
        <f>_xlfn.XLOOKUP(I1447,'Wk no''s'!D:D,'Wk no''s'!C:C,FALSE)</f>
        <v>13</v>
      </c>
    </row>
    <row r="1448" spans="1:10" x14ac:dyDescent="0.25">
      <c r="A1448" t="s">
        <v>2725</v>
      </c>
      <c r="B1448" t="s">
        <v>6114</v>
      </c>
      <c r="C1448" t="s">
        <v>3954</v>
      </c>
      <c r="D1448" s="1">
        <v>45747</v>
      </c>
      <c r="E1448" s="1">
        <v>45744</v>
      </c>
      <c r="F1448">
        <v>1</v>
      </c>
      <c r="G1448" t="s">
        <v>6116</v>
      </c>
      <c r="H1448" t="s">
        <v>2</v>
      </c>
      <c r="I1448" s="11" t="str">
        <f t="shared" si="22"/>
        <v>28/03/2025</v>
      </c>
      <c r="J1448">
        <f>_xlfn.XLOOKUP(I1448,'Wk no''s'!D:D,'Wk no''s'!C:C,FALSE)</f>
        <v>13</v>
      </c>
    </row>
    <row r="1449" spans="1:10" x14ac:dyDescent="0.25">
      <c r="A1449" t="s">
        <v>2680</v>
      </c>
      <c r="B1449" t="s">
        <v>6117</v>
      </c>
      <c r="C1449" t="s">
        <v>3954</v>
      </c>
      <c r="D1449" s="1">
        <v>45743</v>
      </c>
      <c r="E1449" s="1">
        <v>45742</v>
      </c>
      <c r="F1449">
        <v>1</v>
      </c>
      <c r="G1449" t="s">
        <v>6118</v>
      </c>
      <c r="H1449" t="s">
        <v>2</v>
      </c>
      <c r="I1449" s="11" t="str">
        <f t="shared" si="22"/>
        <v>26/03/2025</v>
      </c>
      <c r="J1449">
        <f>_xlfn.XLOOKUP(I1449,'Wk no''s'!D:D,'Wk no''s'!C:C,FALSE)</f>
        <v>13</v>
      </c>
    </row>
    <row r="1450" spans="1:10" x14ac:dyDescent="0.25">
      <c r="A1450" t="s">
        <v>2709</v>
      </c>
      <c r="B1450" t="s">
        <v>4539</v>
      </c>
      <c r="C1450" t="s">
        <v>3957</v>
      </c>
      <c r="D1450" s="1">
        <v>45744</v>
      </c>
      <c r="E1450" s="1">
        <v>45743</v>
      </c>
      <c r="F1450">
        <v>1</v>
      </c>
      <c r="G1450" t="s">
        <v>6119</v>
      </c>
      <c r="H1450" t="s">
        <v>2</v>
      </c>
      <c r="I1450" s="11" t="str">
        <f t="shared" si="22"/>
        <v>27/03/2025</v>
      </c>
      <c r="J1450">
        <f>_xlfn.XLOOKUP(I1450,'Wk no''s'!D:D,'Wk no''s'!C:C,FALSE)</f>
        <v>13</v>
      </c>
    </row>
    <row r="1451" spans="1:10" x14ac:dyDescent="0.25">
      <c r="A1451" t="s">
        <v>2623</v>
      </c>
      <c r="B1451" t="s">
        <v>5734</v>
      </c>
      <c r="C1451" t="s">
        <v>3954</v>
      </c>
      <c r="D1451" s="1">
        <v>45741</v>
      </c>
      <c r="E1451" s="1">
        <v>45740</v>
      </c>
      <c r="F1451">
        <v>1</v>
      </c>
      <c r="G1451" t="s">
        <v>6120</v>
      </c>
      <c r="H1451" t="s">
        <v>2</v>
      </c>
      <c r="I1451" s="11" t="str">
        <f t="shared" si="22"/>
        <v>24/03/2025</v>
      </c>
      <c r="J1451">
        <f>_xlfn.XLOOKUP(I1451,'Wk no''s'!D:D,'Wk no''s'!C:C,FALSE)</f>
        <v>13</v>
      </c>
    </row>
    <row r="1452" spans="1:10" x14ac:dyDescent="0.25">
      <c r="A1452" t="s">
        <v>2711</v>
      </c>
      <c r="B1452" t="s">
        <v>9837</v>
      </c>
      <c r="C1452" t="s">
        <v>4008</v>
      </c>
      <c r="D1452" s="1">
        <v>45744</v>
      </c>
      <c r="E1452" s="1">
        <v>45744</v>
      </c>
      <c r="F1452">
        <v>1</v>
      </c>
      <c r="G1452" t="s">
        <v>6121</v>
      </c>
      <c r="H1452" t="s">
        <v>2</v>
      </c>
      <c r="I1452" s="11" t="str">
        <f t="shared" si="22"/>
        <v>28/03/2025</v>
      </c>
      <c r="J1452">
        <f>_xlfn.XLOOKUP(I1452,'Wk no''s'!D:D,'Wk no''s'!C:C,FALSE)</f>
        <v>13</v>
      </c>
    </row>
    <row r="1453" spans="1:10" x14ac:dyDescent="0.25">
      <c r="A1453" t="s">
        <v>2585</v>
      </c>
      <c r="B1453" t="s">
        <v>6122</v>
      </c>
      <c r="C1453" t="s">
        <v>3954</v>
      </c>
      <c r="D1453" s="1">
        <v>45735</v>
      </c>
      <c r="E1453" s="1">
        <v>45740</v>
      </c>
      <c r="F1453">
        <v>0</v>
      </c>
      <c r="G1453" t="s">
        <v>6123</v>
      </c>
      <c r="H1453" t="s">
        <v>2</v>
      </c>
      <c r="I1453" s="11" t="str">
        <f t="shared" si="22"/>
        <v>24/03/2025</v>
      </c>
      <c r="J1453">
        <f>_xlfn.XLOOKUP(I1453,'Wk no''s'!D:D,'Wk no''s'!C:C,FALSE)</f>
        <v>13</v>
      </c>
    </row>
    <row r="1454" spans="1:10" x14ac:dyDescent="0.25">
      <c r="A1454" t="s">
        <v>2664</v>
      </c>
      <c r="B1454" t="s">
        <v>6122</v>
      </c>
      <c r="C1454" t="s">
        <v>3954</v>
      </c>
      <c r="D1454" s="1">
        <v>45743</v>
      </c>
      <c r="E1454" s="1">
        <v>45742</v>
      </c>
      <c r="F1454">
        <v>1</v>
      </c>
      <c r="G1454" t="s">
        <v>6124</v>
      </c>
      <c r="H1454" t="s">
        <v>2</v>
      </c>
      <c r="I1454" s="11" t="str">
        <f t="shared" si="22"/>
        <v>26/03/2025</v>
      </c>
      <c r="J1454">
        <f>_xlfn.XLOOKUP(I1454,'Wk no''s'!D:D,'Wk no''s'!C:C,FALSE)</f>
        <v>13</v>
      </c>
    </row>
    <row r="1455" spans="1:10" x14ac:dyDescent="0.25">
      <c r="A1455" t="s">
        <v>2697</v>
      </c>
      <c r="B1455" t="s">
        <v>6122</v>
      </c>
      <c r="C1455" t="s">
        <v>3954</v>
      </c>
      <c r="D1455" s="1">
        <v>45744</v>
      </c>
      <c r="E1455" s="1">
        <v>45743</v>
      </c>
      <c r="F1455">
        <v>1</v>
      </c>
      <c r="G1455" t="s">
        <v>6125</v>
      </c>
      <c r="H1455" t="s">
        <v>2</v>
      </c>
      <c r="I1455" s="11" t="str">
        <f t="shared" si="22"/>
        <v>27/03/2025</v>
      </c>
      <c r="J1455">
        <f>_xlfn.XLOOKUP(I1455,'Wk no''s'!D:D,'Wk no''s'!C:C,FALSE)</f>
        <v>13</v>
      </c>
    </row>
    <row r="1456" spans="1:10" x14ac:dyDescent="0.25">
      <c r="A1456" t="s">
        <v>2620</v>
      </c>
      <c r="B1456" t="s">
        <v>4367</v>
      </c>
      <c r="C1456" t="s">
        <v>3954</v>
      </c>
      <c r="D1456" s="1">
        <v>45741</v>
      </c>
      <c r="E1456" s="1">
        <v>45740</v>
      </c>
      <c r="F1456">
        <v>1</v>
      </c>
      <c r="G1456" t="s">
        <v>6126</v>
      </c>
      <c r="H1456" t="s">
        <v>2</v>
      </c>
      <c r="I1456" s="11" t="str">
        <f t="shared" si="22"/>
        <v>24/03/2025</v>
      </c>
      <c r="J1456">
        <f>_xlfn.XLOOKUP(I1456,'Wk no''s'!D:D,'Wk no''s'!C:C,FALSE)</f>
        <v>13</v>
      </c>
    </row>
    <row r="1457" spans="1:10" x14ac:dyDescent="0.25">
      <c r="A1457" t="s">
        <v>2739</v>
      </c>
      <c r="B1457" t="s">
        <v>4367</v>
      </c>
      <c r="C1457" t="s">
        <v>3954</v>
      </c>
      <c r="D1457" s="1">
        <v>45747</v>
      </c>
      <c r="E1457" s="1">
        <v>45744</v>
      </c>
      <c r="F1457">
        <v>1</v>
      </c>
      <c r="G1457" t="s">
        <v>6127</v>
      </c>
      <c r="H1457" t="s">
        <v>2</v>
      </c>
      <c r="I1457" s="11" t="str">
        <f t="shared" si="22"/>
        <v>28/03/2025</v>
      </c>
      <c r="J1457">
        <f>_xlfn.XLOOKUP(I1457,'Wk no''s'!D:D,'Wk no''s'!C:C,FALSE)</f>
        <v>13</v>
      </c>
    </row>
    <row r="1458" spans="1:10" x14ac:dyDescent="0.25">
      <c r="A1458" t="s">
        <v>2597</v>
      </c>
      <c r="B1458" t="s">
        <v>6128</v>
      </c>
      <c r="C1458" t="s">
        <v>3954</v>
      </c>
      <c r="D1458" s="1">
        <v>45740</v>
      </c>
      <c r="E1458" s="1">
        <v>45740</v>
      </c>
      <c r="F1458">
        <v>1</v>
      </c>
      <c r="G1458" t="s">
        <v>6129</v>
      </c>
      <c r="H1458" t="s">
        <v>2</v>
      </c>
      <c r="I1458" s="11" t="str">
        <f t="shared" si="22"/>
        <v>24/03/2025</v>
      </c>
      <c r="J1458">
        <f>_xlfn.XLOOKUP(I1458,'Wk no''s'!D:D,'Wk no''s'!C:C,FALSE)</f>
        <v>13</v>
      </c>
    </row>
    <row r="1459" spans="1:10" x14ac:dyDescent="0.25">
      <c r="A1459" t="s">
        <v>2682</v>
      </c>
      <c r="B1459" t="s">
        <v>215</v>
      </c>
      <c r="C1459" t="s">
        <v>3954</v>
      </c>
      <c r="D1459" s="1">
        <v>45743</v>
      </c>
      <c r="E1459" s="1">
        <v>45742</v>
      </c>
      <c r="F1459">
        <v>1</v>
      </c>
      <c r="G1459" t="s">
        <v>6130</v>
      </c>
      <c r="H1459" t="s">
        <v>2</v>
      </c>
      <c r="I1459" s="11" t="str">
        <f t="shared" si="22"/>
        <v>26/03/2025</v>
      </c>
      <c r="J1459">
        <f>_xlfn.XLOOKUP(I1459,'Wk no''s'!D:D,'Wk no''s'!C:C,FALSE)</f>
        <v>13</v>
      </c>
    </row>
    <row r="1460" spans="1:10" x14ac:dyDescent="0.25">
      <c r="A1460" t="s">
        <v>2660</v>
      </c>
      <c r="B1460" t="s">
        <v>6131</v>
      </c>
      <c r="C1460" t="s">
        <v>4008</v>
      </c>
      <c r="D1460" s="1">
        <v>45742</v>
      </c>
      <c r="E1460" s="1">
        <v>45742</v>
      </c>
      <c r="F1460">
        <v>1</v>
      </c>
      <c r="G1460" t="s">
        <v>6132</v>
      </c>
      <c r="H1460" t="s">
        <v>2</v>
      </c>
      <c r="I1460" s="11" t="str">
        <f t="shared" si="22"/>
        <v>26/03/2025</v>
      </c>
      <c r="J1460">
        <f>_xlfn.XLOOKUP(I1460,'Wk no''s'!D:D,'Wk no''s'!C:C,FALSE)</f>
        <v>13</v>
      </c>
    </row>
    <row r="1461" spans="1:10" x14ac:dyDescent="0.25">
      <c r="A1461" t="s">
        <v>2651</v>
      </c>
      <c r="B1461" t="s">
        <v>6133</v>
      </c>
      <c r="C1461" t="s">
        <v>3957</v>
      </c>
      <c r="D1461" s="1">
        <v>45744</v>
      </c>
      <c r="E1461" s="1">
        <v>45743</v>
      </c>
      <c r="F1461">
        <v>1</v>
      </c>
      <c r="G1461" t="s">
        <v>6134</v>
      </c>
      <c r="H1461" t="s">
        <v>2</v>
      </c>
      <c r="I1461" s="11" t="str">
        <f t="shared" si="22"/>
        <v>27/03/2025</v>
      </c>
      <c r="J1461">
        <f>_xlfn.XLOOKUP(I1461,'Wk no''s'!D:D,'Wk no''s'!C:C,FALSE)</f>
        <v>13</v>
      </c>
    </row>
    <row r="1462" spans="1:10" x14ac:dyDescent="0.25">
      <c r="A1462" t="s">
        <v>2698</v>
      </c>
      <c r="B1462" t="s">
        <v>6135</v>
      </c>
      <c r="C1462" t="s">
        <v>3954</v>
      </c>
      <c r="D1462" s="1">
        <v>45744</v>
      </c>
      <c r="E1462" s="1">
        <v>45744</v>
      </c>
      <c r="F1462">
        <v>1</v>
      </c>
      <c r="G1462" t="s">
        <v>6136</v>
      </c>
      <c r="H1462" t="s">
        <v>2</v>
      </c>
      <c r="I1462" s="11" t="str">
        <f t="shared" si="22"/>
        <v>28/03/2025</v>
      </c>
      <c r="J1462">
        <f>_xlfn.XLOOKUP(I1462,'Wk no''s'!D:D,'Wk no''s'!C:C,FALSE)</f>
        <v>13</v>
      </c>
    </row>
    <row r="1463" spans="1:10" x14ac:dyDescent="0.25">
      <c r="A1463" t="s">
        <v>2583</v>
      </c>
      <c r="B1463" t="s">
        <v>123</v>
      </c>
      <c r="C1463" t="s">
        <v>4095</v>
      </c>
      <c r="D1463" s="1">
        <v>45733</v>
      </c>
      <c r="E1463" s="1">
        <v>45743</v>
      </c>
      <c r="F1463">
        <v>0</v>
      </c>
      <c r="G1463" t="s">
        <v>6137</v>
      </c>
      <c r="H1463" t="s">
        <v>2</v>
      </c>
      <c r="I1463" s="11" t="str">
        <f t="shared" si="22"/>
        <v>27/03/2025</v>
      </c>
      <c r="J1463">
        <f>_xlfn.XLOOKUP(I1463,'Wk no''s'!D:D,'Wk no''s'!C:C,FALSE)</f>
        <v>13</v>
      </c>
    </row>
    <row r="1464" spans="1:10" x14ac:dyDescent="0.25">
      <c r="A1464" t="s">
        <v>2582</v>
      </c>
      <c r="B1464" t="s">
        <v>5</v>
      </c>
      <c r="C1464" t="s">
        <v>4008</v>
      </c>
      <c r="D1464" s="1">
        <v>45729</v>
      </c>
      <c r="E1464" s="1">
        <v>45741</v>
      </c>
      <c r="F1464">
        <v>0</v>
      </c>
      <c r="G1464" t="s">
        <v>6138</v>
      </c>
      <c r="H1464" t="s">
        <v>2</v>
      </c>
      <c r="I1464" s="11" t="str">
        <f t="shared" si="22"/>
        <v>25/03/2025</v>
      </c>
      <c r="J1464">
        <f>_xlfn.XLOOKUP(I1464,'Wk no''s'!D:D,'Wk no''s'!C:C,FALSE)</f>
        <v>13</v>
      </c>
    </row>
    <row r="1465" spans="1:10" x14ac:dyDescent="0.25">
      <c r="A1465" t="s">
        <v>2703</v>
      </c>
      <c r="B1465" t="s">
        <v>14338</v>
      </c>
      <c r="C1465" t="s">
        <v>4008</v>
      </c>
      <c r="D1465" s="1">
        <v>45744</v>
      </c>
      <c r="E1465" s="1">
        <v>45743</v>
      </c>
      <c r="F1465">
        <v>1</v>
      </c>
      <c r="G1465" t="s">
        <v>6139</v>
      </c>
      <c r="H1465" t="s">
        <v>2</v>
      </c>
      <c r="I1465" s="11" t="str">
        <f t="shared" si="22"/>
        <v>27/03/2025</v>
      </c>
      <c r="J1465">
        <f>_xlfn.XLOOKUP(I1465,'Wk no''s'!D:D,'Wk no''s'!C:C,FALSE)</f>
        <v>13</v>
      </c>
    </row>
    <row r="1466" spans="1:10" x14ac:dyDescent="0.25">
      <c r="A1466" t="s">
        <v>2678</v>
      </c>
      <c r="B1466" t="s">
        <v>6140</v>
      </c>
      <c r="C1466" t="s">
        <v>4008</v>
      </c>
      <c r="D1466" s="1">
        <v>45743</v>
      </c>
      <c r="E1466" s="1">
        <v>45743</v>
      </c>
      <c r="F1466">
        <v>1</v>
      </c>
      <c r="G1466" t="s">
        <v>6141</v>
      </c>
      <c r="H1466" t="s">
        <v>2</v>
      </c>
      <c r="I1466" s="11" t="str">
        <f t="shared" si="22"/>
        <v>27/03/2025</v>
      </c>
      <c r="J1466">
        <f>_xlfn.XLOOKUP(I1466,'Wk no''s'!D:D,'Wk no''s'!C:C,FALSE)</f>
        <v>13</v>
      </c>
    </row>
    <row r="1467" spans="1:10" x14ac:dyDescent="0.25">
      <c r="A1467" t="s">
        <v>2595</v>
      </c>
      <c r="B1467" t="s">
        <v>6142</v>
      </c>
      <c r="C1467" t="s">
        <v>3957</v>
      </c>
      <c r="D1467" s="1">
        <v>45741</v>
      </c>
      <c r="E1467" s="1">
        <v>45743</v>
      </c>
      <c r="F1467">
        <v>0</v>
      </c>
      <c r="G1467" t="s">
        <v>6144</v>
      </c>
      <c r="H1467" t="s">
        <v>2</v>
      </c>
      <c r="I1467" s="11" t="str">
        <f t="shared" si="22"/>
        <v>27/03/2025</v>
      </c>
      <c r="J1467">
        <f>_xlfn.XLOOKUP(I1467,'Wk no''s'!D:D,'Wk no''s'!C:C,FALSE)</f>
        <v>13</v>
      </c>
    </row>
    <row r="1468" spans="1:10" x14ac:dyDescent="0.25">
      <c r="A1468" t="s">
        <v>2594</v>
      </c>
      <c r="B1468" t="s">
        <v>6142</v>
      </c>
      <c r="C1468" t="s">
        <v>3957</v>
      </c>
      <c r="D1468" s="1">
        <v>45741</v>
      </c>
      <c r="E1468" s="1">
        <v>45742</v>
      </c>
      <c r="F1468">
        <v>0</v>
      </c>
      <c r="G1468" t="s">
        <v>6143</v>
      </c>
      <c r="H1468" t="s">
        <v>2</v>
      </c>
      <c r="I1468" s="11" t="str">
        <f t="shared" si="22"/>
        <v>26/03/2025</v>
      </c>
      <c r="J1468">
        <f>_xlfn.XLOOKUP(I1468,'Wk no''s'!D:D,'Wk no''s'!C:C,FALSE)</f>
        <v>13</v>
      </c>
    </row>
    <row r="1469" spans="1:10" x14ac:dyDescent="0.25">
      <c r="A1469" t="s">
        <v>2693</v>
      </c>
      <c r="B1469" t="s">
        <v>5193</v>
      </c>
      <c r="C1469" t="s">
        <v>4008</v>
      </c>
      <c r="D1469" s="1">
        <v>45747</v>
      </c>
      <c r="E1469" s="1">
        <v>45743</v>
      </c>
      <c r="F1469">
        <v>1</v>
      </c>
      <c r="G1469" t="s">
        <v>6145</v>
      </c>
      <c r="H1469" t="s">
        <v>2</v>
      </c>
      <c r="I1469" s="11" t="str">
        <f t="shared" si="22"/>
        <v>27/03/2025</v>
      </c>
      <c r="J1469">
        <f>_xlfn.XLOOKUP(I1469,'Wk no''s'!D:D,'Wk no''s'!C:C,FALSE)</f>
        <v>13</v>
      </c>
    </row>
    <row r="1470" spans="1:10" x14ac:dyDescent="0.25">
      <c r="A1470" t="s">
        <v>2695</v>
      </c>
      <c r="B1470" t="s">
        <v>198</v>
      </c>
      <c r="C1470" t="s">
        <v>3954</v>
      </c>
      <c r="D1470" s="1">
        <v>45744</v>
      </c>
      <c r="E1470" s="1">
        <v>45743</v>
      </c>
      <c r="F1470">
        <v>1</v>
      </c>
      <c r="G1470" t="s">
        <v>6147</v>
      </c>
      <c r="H1470" t="s">
        <v>2</v>
      </c>
      <c r="I1470" s="11" t="str">
        <f t="shared" si="22"/>
        <v>27/03/2025</v>
      </c>
      <c r="J1470">
        <f>_xlfn.XLOOKUP(I1470,'Wk no''s'!D:D,'Wk no''s'!C:C,FALSE)</f>
        <v>13</v>
      </c>
    </row>
    <row r="1471" spans="1:10" x14ac:dyDescent="0.25">
      <c r="A1471" t="s">
        <v>2665</v>
      </c>
      <c r="B1471" t="s">
        <v>198</v>
      </c>
      <c r="C1471" t="s">
        <v>3954</v>
      </c>
      <c r="D1471" s="1">
        <v>45744</v>
      </c>
      <c r="E1471" s="1">
        <v>45742</v>
      </c>
      <c r="F1471">
        <v>1</v>
      </c>
      <c r="G1471" t="s">
        <v>6146</v>
      </c>
      <c r="H1471" t="s">
        <v>2</v>
      </c>
      <c r="I1471" s="11" t="str">
        <f t="shared" si="22"/>
        <v>26/03/2025</v>
      </c>
      <c r="J1471">
        <f>_xlfn.XLOOKUP(I1471,'Wk no''s'!D:D,'Wk no''s'!C:C,FALSE)</f>
        <v>13</v>
      </c>
    </row>
    <row r="1472" spans="1:10" x14ac:dyDescent="0.25">
      <c r="A1472" t="s">
        <v>2598</v>
      </c>
      <c r="B1472" t="s">
        <v>6148</v>
      </c>
      <c r="C1472" t="s">
        <v>3957</v>
      </c>
      <c r="D1472" s="1">
        <v>45740</v>
      </c>
      <c r="E1472" s="1">
        <v>45740</v>
      </c>
      <c r="F1472">
        <v>1</v>
      </c>
      <c r="G1472" t="s">
        <v>6047</v>
      </c>
      <c r="H1472" t="s">
        <v>2</v>
      </c>
      <c r="I1472" s="11" t="str">
        <f t="shared" si="22"/>
        <v>24/03/2025</v>
      </c>
      <c r="J1472">
        <f>_xlfn.XLOOKUP(I1472,'Wk no''s'!D:D,'Wk no''s'!C:C,FALSE)</f>
        <v>13</v>
      </c>
    </row>
    <row r="1473" spans="1:10" x14ac:dyDescent="0.25">
      <c r="A1473" t="s">
        <v>2649</v>
      </c>
      <c r="B1473" t="s">
        <v>6149</v>
      </c>
      <c r="C1473" t="s">
        <v>3954</v>
      </c>
      <c r="D1473" s="1">
        <v>45743</v>
      </c>
      <c r="E1473" s="1">
        <v>45743</v>
      </c>
      <c r="F1473">
        <v>1</v>
      </c>
      <c r="G1473" t="s">
        <v>6150</v>
      </c>
      <c r="H1473" t="s">
        <v>2</v>
      </c>
      <c r="I1473" s="11" t="str">
        <f t="shared" si="22"/>
        <v>27/03/2025</v>
      </c>
      <c r="J1473">
        <f>_xlfn.XLOOKUP(I1473,'Wk no''s'!D:D,'Wk no''s'!C:C,FALSE)</f>
        <v>13</v>
      </c>
    </row>
    <row r="1474" spans="1:10" x14ac:dyDescent="0.25">
      <c r="A1474" t="s">
        <v>2645</v>
      </c>
      <c r="B1474" t="s">
        <v>4819</v>
      </c>
      <c r="C1474" t="s">
        <v>4008</v>
      </c>
      <c r="D1474" s="1">
        <v>45744</v>
      </c>
      <c r="E1474" s="1">
        <v>45742</v>
      </c>
      <c r="F1474">
        <v>1</v>
      </c>
      <c r="G1474" t="s">
        <v>6151</v>
      </c>
      <c r="H1474" t="s">
        <v>2</v>
      </c>
      <c r="I1474" s="11" t="str">
        <f t="shared" ref="I1474:I1537" si="23">LEFT(G1474,10)</f>
        <v>26/03/2025</v>
      </c>
      <c r="J1474">
        <f>_xlfn.XLOOKUP(I1474,'Wk no''s'!D:D,'Wk no''s'!C:C,FALSE)</f>
        <v>13</v>
      </c>
    </row>
    <row r="1475" spans="1:10" x14ac:dyDescent="0.25">
      <c r="A1475" t="s">
        <v>2699</v>
      </c>
      <c r="B1475" t="s">
        <v>6152</v>
      </c>
      <c r="C1475" t="s">
        <v>4008</v>
      </c>
      <c r="D1475" s="1">
        <v>45747</v>
      </c>
      <c r="E1475" s="1">
        <v>45744</v>
      </c>
      <c r="F1475">
        <v>1</v>
      </c>
      <c r="G1475" t="s">
        <v>6153</v>
      </c>
      <c r="H1475" t="s">
        <v>2</v>
      </c>
      <c r="I1475" s="11" t="str">
        <f t="shared" si="23"/>
        <v>28/03/2025</v>
      </c>
      <c r="J1475">
        <f>_xlfn.XLOOKUP(I1475,'Wk no''s'!D:D,'Wk no''s'!C:C,FALSE)</f>
        <v>13</v>
      </c>
    </row>
    <row r="1476" spans="1:10" x14ac:dyDescent="0.25">
      <c r="A1476" t="s">
        <v>2650</v>
      </c>
      <c r="B1476" t="s">
        <v>207</v>
      </c>
      <c r="C1476" t="s">
        <v>3954</v>
      </c>
      <c r="D1476" s="1">
        <v>45743</v>
      </c>
      <c r="E1476" s="1">
        <v>45742</v>
      </c>
      <c r="F1476">
        <v>1</v>
      </c>
      <c r="G1476" t="s">
        <v>6154</v>
      </c>
      <c r="H1476" t="s">
        <v>2</v>
      </c>
      <c r="I1476" s="11" t="str">
        <f t="shared" si="23"/>
        <v>26/03/2025</v>
      </c>
      <c r="J1476">
        <f>_xlfn.XLOOKUP(I1476,'Wk no''s'!D:D,'Wk no''s'!C:C,FALSE)</f>
        <v>13</v>
      </c>
    </row>
    <row r="1477" spans="1:10" x14ac:dyDescent="0.25">
      <c r="A1477" t="s">
        <v>2586</v>
      </c>
      <c r="B1477" t="s">
        <v>4</v>
      </c>
      <c r="C1477" t="s">
        <v>4008</v>
      </c>
      <c r="D1477" s="1">
        <v>45737</v>
      </c>
      <c r="E1477" s="1">
        <v>45741</v>
      </c>
      <c r="F1477">
        <v>0</v>
      </c>
      <c r="G1477" t="s">
        <v>6155</v>
      </c>
      <c r="H1477" t="s">
        <v>2</v>
      </c>
      <c r="I1477" s="11" t="str">
        <f t="shared" si="23"/>
        <v>25/03/2025</v>
      </c>
      <c r="J1477">
        <f>_xlfn.XLOOKUP(I1477,'Wk no''s'!D:D,'Wk no''s'!C:C,FALSE)</f>
        <v>13</v>
      </c>
    </row>
    <row r="1478" spans="1:10" x14ac:dyDescent="0.25">
      <c r="A1478" t="s">
        <v>2656</v>
      </c>
      <c r="B1478" t="s">
        <v>15706</v>
      </c>
      <c r="C1478" t="s">
        <v>3957</v>
      </c>
      <c r="D1478" s="1">
        <v>45743</v>
      </c>
      <c r="E1478" s="1">
        <v>45743</v>
      </c>
      <c r="F1478">
        <v>1</v>
      </c>
      <c r="G1478" t="s">
        <v>6156</v>
      </c>
      <c r="H1478" t="s">
        <v>2</v>
      </c>
      <c r="I1478" s="11" t="str">
        <f t="shared" si="23"/>
        <v>27/03/2025</v>
      </c>
      <c r="J1478">
        <f>_xlfn.XLOOKUP(I1478,'Wk no''s'!D:D,'Wk no''s'!C:C,FALSE)</f>
        <v>13</v>
      </c>
    </row>
    <row r="1479" spans="1:10" x14ac:dyDescent="0.25">
      <c r="A1479" t="s">
        <v>2600</v>
      </c>
      <c r="B1479" t="s">
        <v>6157</v>
      </c>
      <c r="C1479" t="s">
        <v>3957</v>
      </c>
      <c r="D1479" s="1">
        <v>45740</v>
      </c>
      <c r="E1479" s="1">
        <v>45740</v>
      </c>
      <c r="F1479">
        <v>1</v>
      </c>
      <c r="G1479" t="s">
        <v>6158</v>
      </c>
      <c r="H1479" t="s">
        <v>2</v>
      </c>
      <c r="I1479" s="11" t="str">
        <f t="shared" si="23"/>
        <v>24/03/2025</v>
      </c>
      <c r="J1479">
        <f>_xlfn.XLOOKUP(I1479,'Wk no''s'!D:D,'Wk no''s'!C:C,FALSE)</f>
        <v>13</v>
      </c>
    </row>
    <row r="1480" spans="1:10" x14ac:dyDescent="0.25">
      <c r="A1480" t="s">
        <v>2701</v>
      </c>
      <c r="B1480" t="s">
        <v>6159</v>
      </c>
      <c r="C1480" t="s">
        <v>3954</v>
      </c>
      <c r="D1480" s="1">
        <v>45744</v>
      </c>
      <c r="E1480" s="1">
        <v>45743</v>
      </c>
      <c r="F1480">
        <v>1</v>
      </c>
      <c r="G1480" t="s">
        <v>6160</v>
      </c>
      <c r="H1480" t="s">
        <v>2</v>
      </c>
      <c r="I1480" s="11" t="str">
        <f t="shared" si="23"/>
        <v>27/03/2025</v>
      </c>
      <c r="J1480">
        <f>_xlfn.XLOOKUP(I1480,'Wk no''s'!D:D,'Wk no''s'!C:C,FALSE)</f>
        <v>13</v>
      </c>
    </row>
    <row r="1481" spans="1:10" x14ac:dyDescent="0.25">
      <c r="A1481" t="s">
        <v>2625</v>
      </c>
      <c r="B1481" t="s">
        <v>5589</v>
      </c>
      <c r="C1481" t="s">
        <v>3954</v>
      </c>
      <c r="D1481" s="1">
        <v>45741</v>
      </c>
      <c r="E1481" s="1">
        <v>45740</v>
      </c>
      <c r="F1481">
        <v>1</v>
      </c>
      <c r="G1481" t="s">
        <v>6162</v>
      </c>
      <c r="H1481" t="s">
        <v>2</v>
      </c>
      <c r="I1481" s="11" t="str">
        <f t="shared" si="23"/>
        <v>24/03/2025</v>
      </c>
      <c r="J1481">
        <f>_xlfn.XLOOKUP(I1481,'Wk no''s'!D:D,'Wk no''s'!C:C,FALSE)</f>
        <v>13</v>
      </c>
    </row>
    <row r="1482" spans="1:10" x14ac:dyDescent="0.25">
      <c r="A1482" t="s">
        <v>2616</v>
      </c>
      <c r="B1482" t="s">
        <v>5589</v>
      </c>
      <c r="C1482" t="s">
        <v>3954</v>
      </c>
      <c r="D1482" s="1">
        <v>45741</v>
      </c>
      <c r="E1482" s="1">
        <v>45740</v>
      </c>
      <c r="F1482">
        <v>1</v>
      </c>
      <c r="G1482" t="s">
        <v>6161</v>
      </c>
      <c r="H1482" t="s">
        <v>2</v>
      </c>
      <c r="I1482" s="11" t="str">
        <f t="shared" si="23"/>
        <v>24/03/2025</v>
      </c>
      <c r="J1482">
        <f>_xlfn.XLOOKUP(I1482,'Wk no''s'!D:D,'Wk no''s'!C:C,FALSE)</f>
        <v>13</v>
      </c>
    </row>
    <row r="1483" spans="1:10" x14ac:dyDescent="0.25">
      <c r="A1483" t="s">
        <v>2691</v>
      </c>
      <c r="B1483" t="s">
        <v>6163</v>
      </c>
      <c r="C1483" t="s">
        <v>3954</v>
      </c>
      <c r="D1483" s="1">
        <v>45743</v>
      </c>
      <c r="E1483" s="1">
        <v>45742</v>
      </c>
      <c r="F1483">
        <v>1</v>
      </c>
      <c r="G1483" t="s">
        <v>6164</v>
      </c>
      <c r="H1483" t="s">
        <v>2</v>
      </c>
      <c r="I1483" s="11" t="str">
        <f t="shared" si="23"/>
        <v>26/03/2025</v>
      </c>
      <c r="J1483">
        <f>_xlfn.XLOOKUP(I1483,'Wk no''s'!D:D,'Wk no''s'!C:C,FALSE)</f>
        <v>13</v>
      </c>
    </row>
    <row r="1484" spans="1:10" x14ac:dyDescent="0.25">
      <c r="A1484" t="s">
        <v>2606</v>
      </c>
      <c r="B1484" t="s">
        <v>6165</v>
      </c>
      <c r="C1484" t="s">
        <v>3954</v>
      </c>
      <c r="D1484" s="1">
        <v>45741</v>
      </c>
      <c r="E1484" s="1">
        <v>45741</v>
      </c>
      <c r="F1484">
        <v>1</v>
      </c>
      <c r="G1484" t="s">
        <v>6166</v>
      </c>
      <c r="H1484" t="s">
        <v>2</v>
      </c>
      <c r="I1484" s="11" t="str">
        <f t="shared" si="23"/>
        <v>25/03/2025</v>
      </c>
      <c r="J1484">
        <f>_xlfn.XLOOKUP(I1484,'Wk no''s'!D:D,'Wk no''s'!C:C,FALSE)</f>
        <v>13</v>
      </c>
    </row>
    <row r="1485" spans="1:10" x14ac:dyDescent="0.25">
      <c r="A1485" t="s">
        <v>2602</v>
      </c>
      <c r="B1485" t="s">
        <v>6167</v>
      </c>
      <c r="C1485" t="s">
        <v>3957</v>
      </c>
      <c r="D1485" s="1">
        <v>45741</v>
      </c>
      <c r="E1485" s="1">
        <v>45740</v>
      </c>
      <c r="F1485">
        <v>1</v>
      </c>
      <c r="G1485" t="s">
        <v>6168</v>
      </c>
      <c r="H1485" t="s">
        <v>2</v>
      </c>
      <c r="I1485" s="11" t="str">
        <f t="shared" si="23"/>
        <v>24/03/2025</v>
      </c>
      <c r="J1485">
        <f>_xlfn.XLOOKUP(I1485,'Wk no''s'!D:D,'Wk no''s'!C:C,FALSE)</f>
        <v>13</v>
      </c>
    </row>
    <row r="1486" spans="1:10" x14ac:dyDescent="0.25">
      <c r="A1486" t="s">
        <v>2590</v>
      </c>
      <c r="B1486" t="s">
        <v>5967</v>
      </c>
      <c r="C1486" t="s">
        <v>4008</v>
      </c>
      <c r="D1486" s="1">
        <v>45742</v>
      </c>
      <c r="E1486" s="1">
        <v>45742</v>
      </c>
      <c r="F1486">
        <v>1</v>
      </c>
      <c r="G1486" t="s">
        <v>6169</v>
      </c>
      <c r="H1486" t="s">
        <v>2</v>
      </c>
      <c r="I1486" s="11" t="str">
        <f t="shared" si="23"/>
        <v>26/03/2025</v>
      </c>
      <c r="J1486">
        <f>_xlfn.XLOOKUP(I1486,'Wk no''s'!D:D,'Wk no''s'!C:C,FALSE)</f>
        <v>13</v>
      </c>
    </row>
    <row r="1487" spans="1:10" x14ac:dyDescent="0.25">
      <c r="A1487" t="s">
        <v>2657</v>
      </c>
      <c r="B1487" t="s">
        <v>5595</v>
      </c>
      <c r="C1487" t="s">
        <v>3957</v>
      </c>
      <c r="D1487" s="1">
        <v>45742</v>
      </c>
      <c r="E1487" s="1">
        <v>45743</v>
      </c>
      <c r="F1487">
        <v>0</v>
      </c>
      <c r="G1487" t="s">
        <v>6170</v>
      </c>
      <c r="H1487" t="s">
        <v>2</v>
      </c>
      <c r="I1487" s="11" t="str">
        <f t="shared" si="23"/>
        <v>27/03/2025</v>
      </c>
      <c r="J1487">
        <f>_xlfn.XLOOKUP(I1487,'Wk no''s'!D:D,'Wk no''s'!C:C,FALSE)</f>
        <v>13</v>
      </c>
    </row>
    <row r="1488" spans="1:10" x14ac:dyDescent="0.25">
      <c r="A1488" t="s">
        <v>2736</v>
      </c>
      <c r="B1488" t="s">
        <v>6171</v>
      </c>
      <c r="C1488" t="s">
        <v>4008</v>
      </c>
      <c r="D1488" s="1">
        <v>45747</v>
      </c>
      <c r="E1488" s="1">
        <v>45744</v>
      </c>
      <c r="F1488">
        <v>1</v>
      </c>
      <c r="G1488" t="s">
        <v>6172</v>
      </c>
      <c r="H1488" t="s">
        <v>2</v>
      </c>
      <c r="I1488" s="11" t="str">
        <f t="shared" si="23"/>
        <v>28/03/2025</v>
      </c>
      <c r="J1488">
        <f>_xlfn.XLOOKUP(I1488,'Wk no''s'!D:D,'Wk no''s'!C:C,FALSE)</f>
        <v>13</v>
      </c>
    </row>
    <row r="1489" spans="1:10" x14ac:dyDescent="0.25">
      <c r="A1489" t="s">
        <v>2716</v>
      </c>
      <c r="B1489" t="s">
        <v>6173</v>
      </c>
      <c r="C1489" t="s">
        <v>3954</v>
      </c>
      <c r="D1489" s="1">
        <v>45744</v>
      </c>
      <c r="E1489" s="1">
        <v>45744</v>
      </c>
      <c r="F1489">
        <v>1</v>
      </c>
      <c r="G1489" t="s">
        <v>6174</v>
      </c>
      <c r="H1489" t="s">
        <v>2</v>
      </c>
      <c r="I1489" s="11" t="str">
        <f t="shared" si="23"/>
        <v>28/03/2025</v>
      </c>
      <c r="J1489">
        <f>_xlfn.XLOOKUP(I1489,'Wk no''s'!D:D,'Wk no''s'!C:C,FALSE)</f>
        <v>13</v>
      </c>
    </row>
    <row r="1490" spans="1:10" x14ac:dyDescent="0.25">
      <c r="A1490" t="s">
        <v>2689</v>
      </c>
      <c r="B1490" t="s">
        <v>5228</v>
      </c>
      <c r="C1490" t="s">
        <v>3957</v>
      </c>
      <c r="D1490" s="1">
        <v>45743</v>
      </c>
      <c r="E1490" s="1">
        <v>45744</v>
      </c>
      <c r="F1490">
        <v>0</v>
      </c>
      <c r="G1490" t="s">
        <v>6175</v>
      </c>
      <c r="H1490" t="s">
        <v>2</v>
      </c>
      <c r="I1490" s="11" t="str">
        <f t="shared" si="23"/>
        <v>28/03/2025</v>
      </c>
      <c r="J1490">
        <f>_xlfn.XLOOKUP(I1490,'Wk no''s'!D:D,'Wk no''s'!C:C,FALSE)</f>
        <v>13</v>
      </c>
    </row>
    <row r="1491" spans="1:10" x14ac:dyDescent="0.25">
      <c r="A1491" t="s">
        <v>2721</v>
      </c>
      <c r="B1491" t="s">
        <v>5598</v>
      </c>
      <c r="C1491" t="s">
        <v>3957</v>
      </c>
      <c r="D1491" s="1">
        <v>45748</v>
      </c>
      <c r="E1491" s="1">
        <v>45744</v>
      </c>
      <c r="F1491">
        <v>1</v>
      </c>
      <c r="G1491" t="s">
        <v>6176</v>
      </c>
      <c r="H1491" t="s">
        <v>2</v>
      </c>
      <c r="I1491" s="11" t="str">
        <f t="shared" si="23"/>
        <v>28/03/2025</v>
      </c>
      <c r="J1491">
        <f>_xlfn.XLOOKUP(I1491,'Wk no''s'!D:D,'Wk no''s'!C:C,FALSE)</f>
        <v>13</v>
      </c>
    </row>
    <row r="1492" spans="1:10" x14ac:dyDescent="0.25">
      <c r="A1492" t="s">
        <v>2611</v>
      </c>
      <c r="B1492" t="s">
        <v>147</v>
      </c>
      <c r="C1492" t="s">
        <v>3954</v>
      </c>
      <c r="D1492" s="1">
        <v>45741</v>
      </c>
      <c r="E1492" s="1">
        <v>45742</v>
      </c>
      <c r="F1492">
        <v>0</v>
      </c>
      <c r="G1492" t="s">
        <v>6097</v>
      </c>
      <c r="H1492" t="s">
        <v>2</v>
      </c>
      <c r="I1492" s="11" t="str">
        <f t="shared" si="23"/>
        <v>26/03/2025</v>
      </c>
      <c r="J1492">
        <f>_xlfn.XLOOKUP(I1492,'Wk no''s'!D:D,'Wk no''s'!C:C,FALSE)</f>
        <v>13</v>
      </c>
    </row>
    <row r="1493" spans="1:10" x14ac:dyDescent="0.25">
      <c r="A1493" t="s">
        <v>2661</v>
      </c>
      <c r="B1493" t="s">
        <v>6177</v>
      </c>
      <c r="C1493" t="s">
        <v>4008</v>
      </c>
      <c r="D1493" s="1">
        <v>45743</v>
      </c>
      <c r="E1493" s="1">
        <v>45744</v>
      </c>
      <c r="F1493">
        <v>0</v>
      </c>
      <c r="G1493" t="s">
        <v>6178</v>
      </c>
      <c r="H1493" t="s">
        <v>2</v>
      </c>
      <c r="I1493" s="11" t="str">
        <f t="shared" si="23"/>
        <v>28/03/2025</v>
      </c>
      <c r="J1493">
        <f>_xlfn.XLOOKUP(I1493,'Wk no''s'!D:D,'Wk no''s'!C:C,FALSE)</f>
        <v>13</v>
      </c>
    </row>
    <row r="1494" spans="1:10" x14ac:dyDescent="0.25">
      <c r="A1494" t="s">
        <v>2679</v>
      </c>
      <c r="B1494" t="s">
        <v>6179</v>
      </c>
      <c r="C1494" t="s">
        <v>3954</v>
      </c>
      <c r="D1494" s="1">
        <v>45743</v>
      </c>
      <c r="E1494" s="1">
        <v>45742</v>
      </c>
      <c r="F1494">
        <v>1</v>
      </c>
      <c r="G1494" t="s">
        <v>6180</v>
      </c>
      <c r="H1494" t="s">
        <v>2</v>
      </c>
      <c r="I1494" s="11" t="str">
        <f t="shared" si="23"/>
        <v>26/03/2025</v>
      </c>
      <c r="J1494">
        <f>_xlfn.XLOOKUP(I1494,'Wk no''s'!D:D,'Wk no''s'!C:C,FALSE)</f>
        <v>13</v>
      </c>
    </row>
    <row r="1495" spans="1:10" x14ac:dyDescent="0.25">
      <c r="A1495" t="s">
        <v>2728</v>
      </c>
      <c r="B1495" t="s">
        <v>5423</v>
      </c>
      <c r="C1495" t="s">
        <v>3954</v>
      </c>
      <c r="D1495" s="1">
        <v>45747</v>
      </c>
      <c r="E1495" s="1">
        <v>45744</v>
      </c>
      <c r="F1495">
        <v>1</v>
      </c>
      <c r="G1495" t="s">
        <v>6181</v>
      </c>
      <c r="H1495" t="s">
        <v>2</v>
      </c>
      <c r="I1495" s="11" t="str">
        <f t="shared" si="23"/>
        <v>28/03/2025</v>
      </c>
      <c r="J1495">
        <f>_xlfn.XLOOKUP(I1495,'Wk no''s'!D:D,'Wk no''s'!C:C,FALSE)</f>
        <v>13</v>
      </c>
    </row>
    <row r="1496" spans="1:10" x14ac:dyDescent="0.25">
      <c r="A1496" t="s">
        <v>2704</v>
      </c>
      <c r="B1496" t="s">
        <v>6182</v>
      </c>
      <c r="C1496" t="s">
        <v>4008</v>
      </c>
      <c r="D1496" s="1">
        <v>45747</v>
      </c>
      <c r="E1496" s="1">
        <v>45744</v>
      </c>
      <c r="F1496">
        <v>1</v>
      </c>
      <c r="G1496" t="s">
        <v>6183</v>
      </c>
      <c r="H1496" t="s">
        <v>2</v>
      </c>
      <c r="I1496" s="11" t="str">
        <f t="shared" si="23"/>
        <v>28/03/2025</v>
      </c>
      <c r="J1496">
        <f>_xlfn.XLOOKUP(I1496,'Wk no''s'!D:D,'Wk no''s'!C:C,FALSE)</f>
        <v>13</v>
      </c>
    </row>
    <row r="1497" spans="1:10" x14ac:dyDescent="0.25">
      <c r="A1497" t="s">
        <v>2589</v>
      </c>
      <c r="B1497" t="s">
        <v>6184</v>
      </c>
      <c r="C1497" t="s">
        <v>3954</v>
      </c>
      <c r="D1497" s="1">
        <v>45741</v>
      </c>
      <c r="E1497" s="1">
        <v>45740</v>
      </c>
      <c r="F1497">
        <v>1</v>
      </c>
      <c r="G1497" t="s">
        <v>6185</v>
      </c>
      <c r="H1497" t="s">
        <v>2</v>
      </c>
      <c r="I1497" s="11" t="str">
        <f t="shared" si="23"/>
        <v>24/03/2025</v>
      </c>
      <c r="J1497">
        <f>_xlfn.XLOOKUP(I1497,'Wk no''s'!D:D,'Wk no''s'!C:C,FALSE)</f>
        <v>13</v>
      </c>
    </row>
    <row r="1498" spans="1:10" x14ac:dyDescent="0.25">
      <c r="A1498" t="s">
        <v>2610</v>
      </c>
      <c r="B1498" t="s">
        <v>6186</v>
      </c>
      <c r="C1498" t="s">
        <v>3954</v>
      </c>
      <c r="D1498" s="1">
        <v>45741</v>
      </c>
      <c r="E1498" s="1">
        <v>45740</v>
      </c>
      <c r="F1498">
        <v>1</v>
      </c>
      <c r="G1498" t="s">
        <v>6187</v>
      </c>
      <c r="H1498" t="s">
        <v>2</v>
      </c>
      <c r="I1498" s="11" t="str">
        <f t="shared" si="23"/>
        <v>24/03/2025</v>
      </c>
      <c r="J1498">
        <f>_xlfn.XLOOKUP(I1498,'Wk no''s'!D:D,'Wk no''s'!C:C,FALSE)</f>
        <v>13</v>
      </c>
    </row>
    <row r="1499" spans="1:10" x14ac:dyDescent="0.25">
      <c r="A1499" t="s">
        <v>2584</v>
      </c>
      <c r="B1499" t="s">
        <v>6188</v>
      </c>
      <c r="C1499" t="s">
        <v>4008</v>
      </c>
      <c r="D1499" s="1">
        <v>45736</v>
      </c>
      <c r="E1499" s="1">
        <v>45740</v>
      </c>
      <c r="F1499">
        <v>0</v>
      </c>
      <c r="G1499" t="s">
        <v>6189</v>
      </c>
      <c r="H1499" t="s">
        <v>2</v>
      </c>
      <c r="I1499" s="11" t="str">
        <f t="shared" si="23"/>
        <v>24/03/2025</v>
      </c>
      <c r="J1499">
        <f>_xlfn.XLOOKUP(I1499,'Wk no''s'!D:D,'Wk no''s'!C:C,FALSE)</f>
        <v>13</v>
      </c>
    </row>
    <row r="1500" spans="1:10" x14ac:dyDescent="0.25">
      <c r="A1500" t="s">
        <v>2628</v>
      </c>
      <c r="B1500" t="s">
        <v>6190</v>
      </c>
      <c r="C1500" t="s">
        <v>3957</v>
      </c>
      <c r="D1500" s="1">
        <v>45744</v>
      </c>
      <c r="E1500" s="1">
        <v>45742</v>
      </c>
      <c r="F1500">
        <v>1</v>
      </c>
      <c r="G1500" t="s">
        <v>6191</v>
      </c>
      <c r="H1500" t="s">
        <v>2</v>
      </c>
      <c r="I1500" s="11" t="str">
        <f t="shared" si="23"/>
        <v>26/03/2025</v>
      </c>
      <c r="J1500">
        <f>_xlfn.XLOOKUP(I1500,'Wk no''s'!D:D,'Wk no''s'!C:C,FALSE)</f>
        <v>13</v>
      </c>
    </row>
    <row r="1501" spans="1:10" x14ac:dyDescent="0.25">
      <c r="A1501" t="s">
        <v>2618</v>
      </c>
      <c r="B1501" t="s">
        <v>6192</v>
      </c>
      <c r="C1501" t="s">
        <v>4008</v>
      </c>
      <c r="D1501" s="1">
        <v>45742</v>
      </c>
      <c r="E1501" s="1">
        <v>45740</v>
      </c>
      <c r="F1501">
        <v>1</v>
      </c>
      <c r="G1501" t="s">
        <v>6033</v>
      </c>
      <c r="H1501" t="s">
        <v>2</v>
      </c>
      <c r="I1501" s="11" t="str">
        <f t="shared" si="23"/>
        <v>24/03/2025</v>
      </c>
      <c r="J1501">
        <f>_xlfn.XLOOKUP(I1501,'Wk no''s'!D:D,'Wk no''s'!C:C,FALSE)</f>
        <v>13</v>
      </c>
    </row>
    <row r="1502" spans="1:10" x14ac:dyDescent="0.25">
      <c r="A1502" t="s">
        <v>2593</v>
      </c>
      <c r="B1502" t="s">
        <v>6193</v>
      </c>
      <c r="C1502" t="s">
        <v>4008</v>
      </c>
      <c r="D1502" s="1">
        <v>45740</v>
      </c>
      <c r="E1502" s="1">
        <v>45743</v>
      </c>
      <c r="F1502">
        <v>0</v>
      </c>
      <c r="G1502" t="s">
        <v>6194</v>
      </c>
      <c r="H1502" t="s">
        <v>2</v>
      </c>
      <c r="I1502" s="11" t="str">
        <f t="shared" si="23"/>
        <v>27/03/2025</v>
      </c>
      <c r="J1502">
        <f>_xlfn.XLOOKUP(I1502,'Wk no''s'!D:D,'Wk no''s'!C:C,FALSE)</f>
        <v>13</v>
      </c>
    </row>
    <row r="1503" spans="1:10" x14ac:dyDescent="0.25">
      <c r="A1503" t="s">
        <v>2720</v>
      </c>
      <c r="B1503" t="s">
        <v>200</v>
      </c>
      <c r="C1503" t="s">
        <v>3954</v>
      </c>
      <c r="D1503" s="1">
        <v>45744</v>
      </c>
      <c r="E1503" s="1">
        <v>45743</v>
      </c>
      <c r="F1503">
        <v>1</v>
      </c>
      <c r="G1503" t="s">
        <v>6196</v>
      </c>
      <c r="H1503" t="s">
        <v>2</v>
      </c>
      <c r="I1503" s="11" t="str">
        <f t="shared" si="23"/>
        <v>27/03/2025</v>
      </c>
      <c r="J1503">
        <f>_xlfn.XLOOKUP(I1503,'Wk no''s'!D:D,'Wk no''s'!C:C,FALSE)</f>
        <v>13</v>
      </c>
    </row>
    <row r="1504" spans="1:10" x14ac:dyDescent="0.25">
      <c r="A1504" t="s">
        <v>2702</v>
      </c>
      <c r="B1504" t="s">
        <v>200</v>
      </c>
      <c r="C1504" t="s">
        <v>3954</v>
      </c>
      <c r="D1504" s="1">
        <v>45747</v>
      </c>
      <c r="E1504" s="1">
        <v>45743</v>
      </c>
      <c r="F1504">
        <v>1</v>
      </c>
      <c r="G1504" t="s">
        <v>6195</v>
      </c>
      <c r="H1504" t="s">
        <v>2</v>
      </c>
      <c r="I1504" s="11" t="str">
        <f t="shared" si="23"/>
        <v>27/03/2025</v>
      </c>
      <c r="J1504">
        <f>_xlfn.XLOOKUP(I1504,'Wk no''s'!D:D,'Wk no''s'!C:C,FALSE)</f>
        <v>13</v>
      </c>
    </row>
    <row r="1505" spans="1:10" x14ac:dyDescent="0.25">
      <c r="A1505" t="s">
        <v>2596</v>
      </c>
      <c r="B1505" t="s">
        <v>6197</v>
      </c>
      <c r="C1505" t="s">
        <v>3954</v>
      </c>
      <c r="D1505" s="1">
        <v>45740</v>
      </c>
      <c r="E1505" s="1">
        <v>45741</v>
      </c>
      <c r="F1505">
        <v>0</v>
      </c>
      <c r="G1505" t="s">
        <v>6198</v>
      </c>
      <c r="H1505" t="s">
        <v>2</v>
      </c>
      <c r="I1505" s="11" t="str">
        <f t="shared" si="23"/>
        <v>25/03/2025</v>
      </c>
      <c r="J1505">
        <f>_xlfn.XLOOKUP(I1505,'Wk no''s'!D:D,'Wk no''s'!C:C,FALSE)</f>
        <v>13</v>
      </c>
    </row>
    <row r="1506" spans="1:10" x14ac:dyDescent="0.25">
      <c r="A1506" t="s">
        <v>2735</v>
      </c>
      <c r="B1506" t="s">
        <v>6199</v>
      </c>
      <c r="C1506" t="s">
        <v>4008</v>
      </c>
      <c r="D1506" s="1">
        <v>45747</v>
      </c>
      <c r="E1506" s="1">
        <v>45744</v>
      </c>
      <c r="F1506">
        <v>1</v>
      </c>
      <c r="G1506" t="s">
        <v>6200</v>
      </c>
      <c r="H1506" t="s">
        <v>2</v>
      </c>
      <c r="I1506" s="11" t="str">
        <f t="shared" si="23"/>
        <v>28/03/2025</v>
      </c>
      <c r="J1506">
        <f>_xlfn.XLOOKUP(I1506,'Wk no''s'!D:D,'Wk no''s'!C:C,FALSE)</f>
        <v>13</v>
      </c>
    </row>
    <row r="1507" spans="1:10" x14ac:dyDescent="0.25">
      <c r="A1507" t="s">
        <v>2615</v>
      </c>
      <c r="B1507" t="s">
        <v>6201</v>
      </c>
      <c r="C1507" t="s">
        <v>3954</v>
      </c>
      <c r="D1507" s="1">
        <v>45743</v>
      </c>
      <c r="E1507" s="1">
        <v>45742</v>
      </c>
      <c r="F1507">
        <v>1</v>
      </c>
      <c r="G1507" t="s">
        <v>6202</v>
      </c>
      <c r="H1507" t="s">
        <v>2</v>
      </c>
      <c r="I1507" s="11" t="str">
        <f t="shared" si="23"/>
        <v>26/03/2025</v>
      </c>
      <c r="J1507">
        <f>_xlfn.XLOOKUP(I1507,'Wk no''s'!D:D,'Wk no''s'!C:C,FALSE)</f>
        <v>13</v>
      </c>
    </row>
    <row r="1508" spans="1:10" x14ac:dyDescent="0.25">
      <c r="A1508" t="s">
        <v>2727</v>
      </c>
      <c r="B1508" t="s">
        <v>5992</v>
      </c>
      <c r="C1508" t="s">
        <v>3954</v>
      </c>
      <c r="D1508" s="1">
        <v>45747</v>
      </c>
      <c r="E1508" s="1">
        <v>45744</v>
      </c>
      <c r="F1508">
        <v>1</v>
      </c>
      <c r="G1508" t="s">
        <v>6203</v>
      </c>
      <c r="H1508" t="s">
        <v>2</v>
      </c>
      <c r="I1508" s="11" t="str">
        <f t="shared" si="23"/>
        <v>28/03/2025</v>
      </c>
      <c r="J1508">
        <f>_xlfn.XLOOKUP(I1508,'Wk no''s'!D:D,'Wk no''s'!C:C,FALSE)</f>
        <v>13</v>
      </c>
    </row>
    <row r="1509" spans="1:10" x14ac:dyDescent="0.25">
      <c r="A1509" t="s">
        <v>2591</v>
      </c>
      <c r="B1509" t="s">
        <v>6204</v>
      </c>
      <c r="C1509" t="s">
        <v>3957</v>
      </c>
      <c r="D1509" s="1">
        <v>45742</v>
      </c>
      <c r="E1509" s="1">
        <v>45742</v>
      </c>
      <c r="F1509">
        <v>1</v>
      </c>
      <c r="G1509" t="s">
        <v>6205</v>
      </c>
      <c r="H1509" t="s">
        <v>2</v>
      </c>
      <c r="I1509" s="11" t="str">
        <f t="shared" si="23"/>
        <v>26/03/2025</v>
      </c>
      <c r="J1509">
        <f>_xlfn.XLOOKUP(I1509,'Wk no''s'!D:D,'Wk no''s'!C:C,FALSE)</f>
        <v>13</v>
      </c>
    </row>
    <row r="1510" spans="1:10" x14ac:dyDescent="0.25">
      <c r="A1510" t="s">
        <v>2673</v>
      </c>
      <c r="B1510" t="s">
        <v>6206</v>
      </c>
      <c r="C1510" t="s">
        <v>3954</v>
      </c>
      <c r="D1510" s="1">
        <v>45744</v>
      </c>
      <c r="E1510" s="1">
        <v>45743</v>
      </c>
      <c r="F1510">
        <v>1</v>
      </c>
      <c r="G1510" t="s">
        <v>6207</v>
      </c>
      <c r="H1510" t="s">
        <v>2</v>
      </c>
      <c r="I1510" s="11" t="str">
        <f t="shared" si="23"/>
        <v>27/03/2025</v>
      </c>
      <c r="J1510">
        <f>_xlfn.XLOOKUP(I1510,'Wk no''s'!D:D,'Wk no''s'!C:C,FALSE)</f>
        <v>13</v>
      </c>
    </row>
    <row r="1511" spans="1:10" x14ac:dyDescent="0.25">
      <c r="A1511" t="s">
        <v>2707</v>
      </c>
      <c r="B1511" t="s">
        <v>6208</v>
      </c>
      <c r="C1511" t="s">
        <v>3954</v>
      </c>
      <c r="D1511" s="1">
        <v>45744</v>
      </c>
      <c r="E1511" s="1">
        <v>45743</v>
      </c>
      <c r="F1511">
        <v>1</v>
      </c>
      <c r="G1511" t="s">
        <v>6209</v>
      </c>
      <c r="H1511" t="s">
        <v>2</v>
      </c>
      <c r="I1511" s="11" t="str">
        <f t="shared" si="23"/>
        <v>27/03/2025</v>
      </c>
      <c r="J1511">
        <f>_xlfn.XLOOKUP(I1511,'Wk no''s'!D:D,'Wk no''s'!C:C,FALSE)</f>
        <v>13</v>
      </c>
    </row>
    <row r="1512" spans="1:10" x14ac:dyDescent="0.25">
      <c r="A1512" t="s">
        <v>2671</v>
      </c>
      <c r="B1512" t="s">
        <v>55</v>
      </c>
      <c r="C1512" t="s">
        <v>3954</v>
      </c>
      <c r="D1512" s="1">
        <v>45747</v>
      </c>
      <c r="E1512" s="1">
        <v>45742</v>
      </c>
      <c r="F1512">
        <v>1</v>
      </c>
      <c r="G1512" t="s">
        <v>6210</v>
      </c>
      <c r="H1512" t="s">
        <v>2</v>
      </c>
      <c r="I1512" s="11" t="str">
        <f t="shared" si="23"/>
        <v>26/03/2025</v>
      </c>
      <c r="J1512">
        <f>_xlfn.XLOOKUP(I1512,'Wk no''s'!D:D,'Wk no''s'!C:C,FALSE)</f>
        <v>13</v>
      </c>
    </row>
    <row r="1513" spans="1:10" x14ac:dyDescent="0.25">
      <c r="A1513" t="s">
        <v>2690</v>
      </c>
      <c r="B1513" t="s">
        <v>4276</v>
      </c>
      <c r="C1513" t="s">
        <v>3957</v>
      </c>
      <c r="D1513" s="1">
        <v>45743</v>
      </c>
      <c r="E1513" s="1">
        <v>45743</v>
      </c>
      <c r="F1513">
        <v>1</v>
      </c>
      <c r="G1513" t="s">
        <v>6212</v>
      </c>
      <c r="H1513" t="s">
        <v>2</v>
      </c>
      <c r="I1513" s="11" t="str">
        <f t="shared" si="23"/>
        <v>27/03/2025</v>
      </c>
      <c r="J1513">
        <f>_xlfn.XLOOKUP(I1513,'Wk no''s'!D:D,'Wk no''s'!C:C,FALSE)</f>
        <v>13</v>
      </c>
    </row>
    <row r="1514" spans="1:10" x14ac:dyDescent="0.25">
      <c r="A1514" t="s">
        <v>2644</v>
      </c>
      <c r="B1514" t="s">
        <v>4276</v>
      </c>
      <c r="C1514" t="s">
        <v>3957</v>
      </c>
      <c r="D1514" s="1">
        <v>45743</v>
      </c>
      <c r="E1514" s="1">
        <v>45742</v>
      </c>
      <c r="F1514">
        <v>1</v>
      </c>
      <c r="G1514" t="s">
        <v>6211</v>
      </c>
      <c r="H1514" t="s">
        <v>2</v>
      </c>
      <c r="I1514" s="11" t="str">
        <f t="shared" si="23"/>
        <v>26/03/2025</v>
      </c>
      <c r="J1514">
        <f>_xlfn.XLOOKUP(I1514,'Wk no''s'!D:D,'Wk no''s'!C:C,FALSE)</f>
        <v>13</v>
      </c>
    </row>
    <row r="1515" spans="1:10" x14ac:dyDescent="0.25">
      <c r="A1515" t="s">
        <v>2641</v>
      </c>
      <c r="B1515" t="s">
        <v>5811</v>
      </c>
      <c r="C1515" t="s">
        <v>3954</v>
      </c>
      <c r="D1515" s="1">
        <v>45743</v>
      </c>
      <c r="E1515" s="1">
        <v>45741</v>
      </c>
      <c r="F1515">
        <v>1</v>
      </c>
      <c r="G1515" t="s">
        <v>6213</v>
      </c>
      <c r="H1515" t="s">
        <v>2</v>
      </c>
      <c r="I1515" s="11" t="str">
        <f t="shared" si="23"/>
        <v>25/03/2025</v>
      </c>
      <c r="J1515">
        <f>_xlfn.XLOOKUP(I1515,'Wk no''s'!D:D,'Wk no''s'!C:C,FALSE)</f>
        <v>13</v>
      </c>
    </row>
    <row r="1516" spans="1:10" x14ac:dyDescent="0.25">
      <c r="A1516" t="s">
        <v>2687</v>
      </c>
      <c r="B1516" t="s">
        <v>6214</v>
      </c>
      <c r="C1516" t="s">
        <v>3954</v>
      </c>
      <c r="D1516" s="1">
        <v>45743</v>
      </c>
      <c r="E1516" s="1">
        <v>45742</v>
      </c>
      <c r="F1516">
        <v>1</v>
      </c>
      <c r="G1516" t="s">
        <v>6215</v>
      </c>
      <c r="H1516" t="s">
        <v>2</v>
      </c>
      <c r="I1516" s="11" t="str">
        <f t="shared" si="23"/>
        <v>26/03/2025</v>
      </c>
      <c r="J1516">
        <f>_xlfn.XLOOKUP(I1516,'Wk no''s'!D:D,'Wk no''s'!C:C,FALSE)</f>
        <v>13</v>
      </c>
    </row>
    <row r="1517" spans="1:10" x14ac:dyDescent="0.25">
      <c r="A1517" t="s">
        <v>2662</v>
      </c>
      <c r="B1517" t="s">
        <v>4081</v>
      </c>
      <c r="C1517" t="s">
        <v>3954</v>
      </c>
      <c r="D1517" s="1">
        <v>45742</v>
      </c>
      <c r="E1517" s="1">
        <v>45742</v>
      </c>
      <c r="F1517">
        <v>1</v>
      </c>
      <c r="G1517" t="s">
        <v>6216</v>
      </c>
      <c r="H1517" t="s">
        <v>2</v>
      </c>
      <c r="I1517" s="11" t="str">
        <f t="shared" si="23"/>
        <v>26/03/2025</v>
      </c>
      <c r="J1517">
        <f>_xlfn.XLOOKUP(I1517,'Wk no''s'!D:D,'Wk no''s'!C:C,FALSE)</f>
        <v>13</v>
      </c>
    </row>
    <row r="1518" spans="1:10" x14ac:dyDescent="0.25">
      <c r="A1518" t="s">
        <v>2713</v>
      </c>
      <c r="B1518" t="s">
        <v>165</v>
      </c>
      <c r="C1518" t="s">
        <v>4008</v>
      </c>
      <c r="D1518" s="1">
        <v>45747</v>
      </c>
      <c r="E1518" s="1">
        <v>45744</v>
      </c>
      <c r="F1518">
        <v>1</v>
      </c>
      <c r="G1518" t="s">
        <v>6217</v>
      </c>
      <c r="H1518" t="s">
        <v>2</v>
      </c>
      <c r="I1518" s="11" t="str">
        <f t="shared" si="23"/>
        <v>28/03/2025</v>
      </c>
      <c r="J1518">
        <f>_xlfn.XLOOKUP(I1518,'Wk no''s'!D:D,'Wk no''s'!C:C,FALSE)</f>
        <v>13</v>
      </c>
    </row>
    <row r="1519" spans="1:10" x14ac:dyDescent="0.25">
      <c r="A1519" t="s">
        <v>2712</v>
      </c>
      <c r="B1519" t="s">
        <v>6218</v>
      </c>
      <c r="C1519" t="s">
        <v>3954</v>
      </c>
      <c r="D1519" s="1">
        <v>45744</v>
      </c>
      <c r="E1519" s="1">
        <v>45743</v>
      </c>
      <c r="F1519">
        <v>1</v>
      </c>
      <c r="G1519" t="s">
        <v>6220</v>
      </c>
      <c r="H1519" t="s">
        <v>2</v>
      </c>
      <c r="I1519" s="11" t="str">
        <f t="shared" si="23"/>
        <v>27/03/2025</v>
      </c>
      <c r="J1519">
        <f>_xlfn.XLOOKUP(I1519,'Wk no''s'!D:D,'Wk no''s'!C:C,FALSE)</f>
        <v>13</v>
      </c>
    </row>
    <row r="1520" spans="1:10" x14ac:dyDescent="0.25">
      <c r="A1520" t="s">
        <v>2710</v>
      </c>
      <c r="B1520" t="s">
        <v>6218</v>
      </c>
      <c r="C1520" t="s">
        <v>3954</v>
      </c>
      <c r="D1520" s="1">
        <v>45744</v>
      </c>
      <c r="E1520" s="1">
        <v>45743</v>
      </c>
      <c r="F1520">
        <v>1</v>
      </c>
      <c r="G1520" t="s">
        <v>6219</v>
      </c>
      <c r="H1520" t="s">
        <v>2</v>
      </c>
      <c r="I1520" s="11" t="str">
        <f t="shared" si="23"/>
        <v>27/03/2025</v>
      </c>
      <c r="J1520">
        <f>_xlfn.XLOOKUP(I1520,'Wk no''s'!D:D,'Wk no''s'!C:C,FALSE)</f>
        <v>13</v>
      </c>
    </row>
    <row r="1521" spans="1:10" x14ac:dyDescent="0.25">
      <c r="A1521" t="s">
        <v>2608</v>
      </c>
      <c r="B1521" t="s">
        <v>5069</v>
      </c>
      <c r="C1521" t="s">
        <v>4008</v>
      </c>
      <c r="D1521" s="1">
        <v>45743</v>
      </c>
      <c r="E1521" s="1">
        <v>45740</v>
      </c>
      <c r="F1521">
        <v>1</v>
      </c>
      <c r="G1521" t="s">
        <v>6221</v>
      </c>
      <c r="H1521" t="s">
        <v>2</v>
      </c>
      <c r="I1521" s="11" t="str">
        <f t="shared" si="23"/>
        <v>24/03/2025</v>
      </c>
      <c r="J1521">
        <f>_xlfn.XLOOKUP(I1521,'Wk no''s'!D:D,'Wk no''s'!C:C,FALSE)</f>
        <v>13</v>
      </c>
    </row>
    <row r="1522" spans="1:10" x14ac:dyDescent="0.25">
      <c r="A1522" t="s">
        <v>2745</v>
      </c>
      <c r="B1522" t="s">
        <v>126</v>
      </c>
      <c r="C1522" t="s">
        <v>4089</v>
      </c>
      <c r="D1522" s="1">
        <v>45741</v>
      </c>
      <c r="E1522" s="1">
        <v>45741</v>
      </c>
      <c r="F1522">
        <v>1</v>
      </c>
      <c r="G1522" t="s">
        <v>6222</v>
      </c>
      <c r="H1522" t="s">
        <v>11</v>
      </c>
      <c r="I1522" s="11" t="str">
        <f t="shared" si="23"/>
        <v>25/03/2025</v>
      </c>
      <c r="J1522">
        <f>_xlfn.XLOOKUP(I1522,'Wk no''s'!D:D,'Wk no''s'!C:C,FALSE)</f>
        <v>13</v>
      </c>
    </row>
    <row r="1523" spans="1:10" x14ac:dyDescent="0.25">
      <c r="A1523" t="s">
        <v>2747</v>
      </c>
      <c r="B1523" t="s">
        <v>6223</v>
      </c>
      <c r="C1523" t="s">
        <v>4089</v>
      </c>
      <c r="D1523" s="1">
        <v>45743</v>
      </c>
      <c r="E1523" s="1">
        <v>45741</v>
      </c>
      <c r="F1523">
        <v>1</v>
      </c>
      <c r="G1523" t="s">
        <v>6224</v>
      </c>
      <c r="H1523" t="s">
        <v>11</v>
      </c>
      <c r="I1523" s="11" t="str">
        <f t="shared" si="23"/>
        <v>25/03/2025</v>
      </c>
      <c r="J1523">
        <f>_xlfn.XLOOKUP(I1523,'Wk no''s'!D:D,'Wk no''s'!C:C,FALSE)</f>
        <v>13</v>
      </c>
    </row>
    <row r="1524" spans="1:10" x14ac:dyDescent="0.25">
      <c r="A1524" t="s">
        <v>2746</v>
      </c>
      <c r="B1524" t="s">
        <v>6225</v>
      </c>
      <c r="C1524" t="s">
        <v>4089</v>
      </c>
      <c r="D1524" s="1">
        <v>45741</v>
      </c>
      <c r="E1524" s="1">
        <v>45741</v>
      </c>
      <c r="F1524">
        <v>1</v>
      </c>
      <c r="G1524" t="s">
        <v>6226</v>
      </c>
      <c r="H1524" t="s">
        <v>11</v>
      </c>
      <c r="I1524" s="11" t="str">
        <f t="shared" si="23"/>
        <v>25/03/2025</v>
      </c>
      <c r="J1524">
        <f>_xlfn.XLOOKUP(I1524,'Wk no''s'!D:D,'Wk no''s'!C:C,FALSE)</f>
        <v>13</v>
      </c>
    </row>
    <row r="1525" spans="1:10" x14ac:dyDescent="0.25">
      <c r="A1525" t="s">
        <v>2749</v>
      </c>
      <c r="B1525" t="s">
        <v>118</v>
      </c>
      <c r="C1525" t="s">
        <v>3944</v>
      </c>
      <c r="D1525" s="1">
        <v>45750</v>
      </c>
      <c r="E1525" s="1">
        <v>45747</v>
      </c>
      <c r="F1525">
        <v>1</v>
      </c>
      <c r="G1525" t="s">
        <v>6227</v>
      </c>
      <c r="H1525" t="s">
        <v>1</v>
      </c>
      <c r="I1525" s="11" t="str">
        <f t="shared" si="23"/>
        <v>31/03/2025</v>
      </c>
      <c r="J1525">
        <f>_xlfn.XLOOKUP(I1525,'Wk no''s'!D:D,'Wk no''s'!C:C,FALSE)</f>
        <v>14</v>
      </c>
    </row>
    <row r="1526" spans="1:10" x14ac:dyDescent="0.25">
      <c r="A1526" t="s">
        <v>2750</v>
      </c>
      <c r="B1526" t="s">
        <v>6228</v>
      </c>
      <c r="C1526" t="s">
        <v>3944</v>
      </c>
      <c r="D1526" s="1">
        <v>45749</v>
      </c>
      <c r="E1526" s="1">
        <v>45747</v>
      </c>
      <c r="F1526">
        <v>1</v>
      </c>
      <c r="G1526" t="s">
        <v>6229</v>
      </c>
      <c r="H1526" t="s">
        <v>1</v>
      </c>
      <c r="I1526" s="11" t="str">
        <f t="shared" si="23"/>
        <v>31/03/2025</v>
      </c>
      <c r="J1526">
        <f>_xlfn.XLOOKUP(I1526,'Wk no''s'!D:D,'Wk no''s'!C:C,FALSE)</f>
        <v>14</v>
      </c>
    </row>
    <row r="1527" spans="1:10" x14ac:dyDescent="0.25">
      <c r="A1527" t="s">
        <v>2751</v>
      </c>
      <c r="B1527" t="s">
        <v>90</v>
      </c>
      <c r="C1527" t="s">
        <v>3933</v>
      </c>
      <c r="D1527" s="1">
        <v>45712</v>
      </c>
      <c r="E1527" s="1">
        <v>45747</v>
      </c>
      <c r="F1527">
        <v>0</v>
      </c>
      <c r="G1527" t="s">
        <v>6230</v>
      </c>
      <c r="H1527" t="s">
        <v>8</v>
      </c>
      <c r="I1527" s="11" t="str">
        <f t="shared" si="23"/>
        <v>31/03/2025</v>
      </c>
      <c r="J1527">
        <f>_xlfn.XLOOKUP(I1527,'Wk no''s'!D:D,'Wk no''s'!C:C,FALSE)</f>
        <v>14</v>
      </c>
    </row>
    <row r="1528" spans="1:10" x14ac:dyDescent="0.25">
      <c r="A1528" t="s">
        <v>2755</v>
      </c>
      <c r="B1528" t="s">
        <v>6231</v>
      </c>
      <c r="C1528" t="s">
        <v>3944</v>
      </c>
      <c r="D1528" s="1">
        <v>45751</v>
      </c>
      <c r="E1528" s="1">
        <v>45748</v>
      </c>
      <c r="F1528">
        <v>1</v>
      </c>
      <c r="G1528" t="s">
        <v>6233</v>
      </c>
      <c r="H1528" t="s">
        <v>8</v>
      </c>
      <c r="I1528" s="11" t="str">
        <f t="shared" si="23"/>
        <v>01/04/2025</v>
      </c>
      <c r="J1528">
        <f>_xlfn.XLOOKUP(I1528,'Wk no''s'!D:D,'Wk no''s'!C:C,FALSE)</f>
        <v>14</v>
      </c>
    </row>
    <row r="1529" spans="1:10" x14ac:dyDescent="0.25">
      <c r="A1529" t="s">
        <v>2753</v>
      </c>
      <c r="B1529" t="s">
        <v>6231</v>
      </c>
      <c r="C1529" t="s">
        <v>3944</v>
      </c>
      <c r="D1529" s="1">
        <v>45748</v>
      </c>
      <c r="E1529" s="1">
        <v>45747</v>
      </c>
      <c r="F1529">
        <v>1</v>
      </c>
      <c r="G1529" t="s">
        <v>6232</v>
      </c>
      <c r="H1529" t="s">
        <v>8</v>
      </c>
      <c r="I1529" s="11" t="str">
        <f t="shared" si="23"/>
        <v>31/03/2025</v>
      </c>
      <c r="J1529">
        <f>_xlfn.XLOOKUP(I1529,'Wk no''s'!D:D,'Wk no''s'!C:C,FALSE)</f>
        <v>14</v>
      </c>
    </row>
    <row r="1530" spans="1:10" x14ac:dyDescent="0.25">
      <c r="A1530" t="s">
        <v>2754</v>
      </c>
      <c r="B1530" t="s">
        <v>136</v>
      </c>
      <c r="C1530" t="s">
        <v>3933</v>
      </c>
      <c r="D1530" s="1">
        <v>45748</v>
      </c>
      <c r="E1530" s="1">
        <v>45750</v>
      </c>
      <c r="F1530">
        <v>0</v>
      </c>
      <c r="G1530" t="s">
        <v>6234</v>
      </c>
      <c r="H1530" t="s">
        <v>8</v>
      </c>
      <c r="I1530" s="11" t="str">
        <f t="shared" si="23"/>
        <v>03/04/2025</v>
      </c>
      <c r="J1530">
        <f>_xlfn.XLOOKUP(I1530,'Wk no''s'!D:D,'Wk no''s'!C:C,FALSE)</f>
        <v>14</v>
      </c>
    </row>
    <row r="1531" spans="1:10" x14ac:dyDescent="0.25">
      <c r="A1531" t="s">
        <v>2752</v>
      </c>
      <c r="B1531" t="s">
        <v>125</v>
      </c>
      <c r="C1531" t="s">
        <v>4095</v>
      </c>
      <c r="D1531" s="1">
        <v>45743</v>
      </c>
      <c r="E1531" s="1">
        <v>45747</v>
      </c>
      <c r="F1531">
        <v>0</v>
      </c>
      <c r="G1531" t="s">
        <v>6235</v>
      </c>
      <c r="H1531" t="s">
        <v>8</v>
      </c>
      <c r="I1531" s="11" t="str">
        <f t="shared" si="23"/>
        <v>31/03/2025</v>
      </c>
      <c r="J1531">
        <f>_xlfn.XLOOKUP(I1531,'Wk no''s'!D:D,'Wk no''s'!C:C,FALSE)</f>
        <v>14</v>
      </c>
    </row>
    <row r="1532" spans="1:10" x14ac:dyDescent="0.25">
      <c r="A1532" t="s">
        <v>2758</v>
      </c>
      <c r="B1532" t="s">
        <v>6236</v>
      </c>
      <c r="C1532" t="s">
        <v>4101</v>
      </c>
      <c r="D1532" s="1">
        <v>45740</v>
      </c>
      <c r="E1532" s="1">
        <v>45748</v>
      </c>
      <c r="F1532">
        <v>0</v>
      </c>
      <c r="G1532" t="s">
        <v>6237</v>
      </c>
      <c r="H1532" t="s">
        <v>192</v>
      </c>
      <c r="I1532" s="11" t="str">
        <f t="shared" si="23"/>
        <v>01/04/2025</v>
      </c>
      <c r="J1532">
        <f>_xlfn.XLOOKUP(I1532,'Wk no''s'!D:D,'Wk no''s'!C:C,FALSE)</f>
        <v>14</v>
      </c>
    </row>
    <row r="1533" spans="1:10" x14ac:dyDescent="0.25">
      <c r="A1533" t="s">
        <v>2766</v>
      </c>
      <c r="B1533" t="s">
        <v>6238</v>
      </c>
      <c r="C1533" t="s">
        <v>4101</v>
      </c>
      <c r="D1533" s="1">
        <v>45750</v>
      </c>
      <c r="E1533" s="1">
        <v>45750</v>
      </c>
      <c r="F1533">
        <v>1</v>
      </c>
      <c r="G1533" t="s">
        <v>6240</v>
      </c>
      <c r="H1533" t="s">
        <v>192</v>
      </c>
      <c r="I1533" s="11" t="str">
        <f t="shared" si="23"/>
        <v>03/04/2025</v>
      </c>
      <c r="J1533">
        <f>_xlfn.XLOOKUP(I1533,'Wk no''s'!D:D,'Wk no''s'!C:C,FALSE)</f>
        <v>14</v>
      </c>
    </row>
    <row r="1534" spans="1:10" x14ac:dyDescent="0.25">
      <c r="A1534" t="s">
        <v>2765</v>
      </c>
      <c r="B1534" t="s">
        <v>6238</v>
      </c>
      <c r="C1534" t="s">
        <v>205</v>
      </c>
      <c r="D1534" s="1">
        <v>45748</v>
      </c>
      <c r="E1534" s="1">
        <v>45750</v>
      </c>
      <c r="F1534">
        <v>0</v>
      </c>
      <c r="G1534" t="s">
        <v>6239</v>
      </c>
      <c r="H1534" t="s">
        <v>192</v>
      </c>
      <c r="I1534" s="11" t="str">
        <f t="shared" si="23"/>
        <v>03/04/2025</v>
      </c>
      <c r="J1534">
        <f>_xlfn.XLOOKUP(I1534,'Wk no''s'!D:D,'Wk no''s'!C:C,FALSE)</f>
        <v>14</v>
      </c>
    </row>
    <row r="1535" spans="1:10" x14ac:dyDescent="0.25">
      <c r="A1535" t="s">
        <v>2757</v>
      </c>
      <c r="B1535" t="s">
        <v>6241</v>
      </c>
      <c r="C1535" t="s">
        <v>4101</v>
      </c>
      <c r="D1535" s="1">
        <v>45740</v>
      </c>
      <c r="E1535" s="1">
        <v>45748</v>
      </c>
      <c r="F1535">
        <v>0</v>
      </c>
      <c r="G1535" t="s">
        <v>6242</v>
      </c>
      <c r="H1535" t="s">
        <v>192</v>
      </c>
      <c r="I1535" s="11" t="str">
        <f t="shared" si="23"/>
        <v>01/04/2025</v>
      </c>
      <c r="J1535">
        <f>_xlfn.XLOOKUP(I1535,'Wk no''s'!D:D,'Wk no''s'!C:C,FALSE)</f>
        <v>14</v>
      </c>
    </row>
    <row r="1536" spans="1:10" x14ac:dyDescent="0.25">
      <c r="A1536" t="s">
        <v>2764</v>
      </c>
      <c r="B1536" t="s">
        <v>5288</v>
      </c>
      <c r="C1536" t="s">
        <v>4101</v>
      </c>
      <c r="D1536" s="1">
        <v>45750</v>
      </c>
      <c r="E1536" s="1">
        <v>45748</v>
      </c>
      <c r="F1536">
        <v>1</v>
      </c>
      <c r="G1536" t="s">
        <v>6243</v>
      </c>
      <c r="H1536" t="s">
        <v>192</v>
      </c>
      <c r="I1536" s="11" t="str">
        <f t="shared" si="23"/>
        <v>01/04/2025</v>
      </c>
      <c r="J1536">
        <f>_xlfn.XLOOKUP(I1536,'Wk no''s'!D:D,'Wk no''s'!C:C,FALSE)</f>
        <v>14</v>
      </c>
    </row>
    <row r="1537" spans="1:10" x14ac:dyDescent="0.25">
      <c r="A1537" t="s">
        <v>2775</v>
      </c>
      <c r="B1537" t="s">
        <v>6244</v>
      </c>
      <c r="C1537" t="s">
        <v>4095</v>
      </c>
      <c r="D1537" s="1">
        <v>45727</v>
      </c>
      <c r="E1537" s="1">
        <v>45747</v>
      </c>
      <c r="F1537">
        <v>0</v>
      </c>
      <c r="G1537" t="s">
        <v>6245</v>
      </c>
      <c r="H1537" t="s">
        <v>184</v>
      </c>
      <c r="I1537" s="11" t="str">
        <f t="shared" si="23"/>
        <v>31/03/2025</v>
      </c>
      <c r="J1537">
        <f>_xlfn.XLOOKUP(I1537,'Wk no''s'!D:D,'Wk no''s'!C:C,FALSE)</f>
        <v>14</v>
      </c>
    </row>
    <row r="1538" spans="1:10" x14ac:dyDescent="0.25">
      <c r="A1538" t="s">
        <v>2780</v>
      </c>
      <c r="B1538" t="s">
        <v>3935</v>
      </c>
      <c r="C1538" t="s">
        <v>3933</v>
      </c>
      <c r="D1538" s="1">
        <v>45754</v>
      </c>
      <c r="E1538" s="1">
        <v>45751</v>
      </c>
      <c r="F1538">
        <v>1</v>
      </c>
      <c r="G1538" t="s">
        <v>6246</v>
      </c>
      <c r="H1538" t="s">
        <v>184</v>
      </c>
      <c r="I1538" s="11" t="str">
        <f t="shared" ref="I1538:I1601" si="24">LEFT(G1538,10)</f>
        <v>04/04/2025</v>
      </c>
      <c r="J1538">
        <f>_xlfn.XLOOKUP(I1538,'Wk no''s'!D:D,'Wk no''s'!C:C,FALSE)</f>
        <v>14</v>
      </c>
    </row>
    <row r="1539" spans="1:10" x14ac:dyDescent="0.25">
      <c r="A1539" t="s">
        <v>2774</v>
      </c>
      <c r="B1539" t="s">
        <v>6247</v>
      </c>
      <c r="C1539" t="s">
        <v>4095</v>
      </c>
      <c r="D1539" s="1">
        <v>45723</v>
      </c>
      <c r="E1539" s="1">
        <v>45747</v>
      </c>
      <c r="F1539">
        <v>0</v>
      </c>
      <c r="G1539" t="s">
        <v>6248</v>
      </c>
      <c r="H1539" t="s">
        <v>184</v>
      </c>
      <c r="I1539" s="11" t="str">
        <f t="shared" si="24"/>
        <v>31/03/2025</v>
      </c>
      <c r="J1539">
        <f>_xlfn.XLOOKUP(I1539,'Wk no''s'!D:D,'Wk no''s'!C:C,FALSE)</f>
        <v>14</v>
      </c>
    </row>
    <row r="1540" spans="1:10" x14ac:dyDescent="0.25">
      <c r="A1540" t="s">
        <v>2779</v>
      </c>
      <c r="B1540" t="s">
        <v>6249</v>
      </c>
      <c r="C1540" t="s">
        <v>3944</v>
      </c>
      <c r="D1540" s="1">
        <v>45748</v>
      </c>
      <c r="E1540" s="1">
        <v>45747</v>
      </c>
      <c r="F1540">
        <v>1</v>
      </c>
      <c r="G1540" t="s">
        <v>6250</v>
      </c>
      <c r="H1540" t="s">
        <v>184</v>
      </c>
      <c r="I1540" s="11" t="str">
        <f t="shared" si="24"/>
        <v>31/03/2025</v>
      </c>
      <c r="J1540">
        <f>_xlfn.XLOOKUP(I1540,'Wk no''s'!D:D,'Wk no''s'!C:C,FALSE)</f>
        <v>14</v>
      </c>
    </row>
    <row r="1541" spans="1:10" x14ac:dyDescent="0.25">
      <c r="A1541" t="s">
        <v>2778</v>
      </c>
      <c r="B1541" t="s">
        <v>6251</v>
      </c>
      <c r="C1541" t="s">
        <v>3944</v>
      </c>
      <c r="D1541" s="1">
        <v>45748</v>
      </c>
      <c r="E1541" s="1">
        <v>45747</v>
      </c>
      <c r="F1541">
        <v>1</v>
      </c>
      <c r="G1541" t="s">
        <v>6252</v>
      </c>
      <c r="H1541" t="s">
        <v>184</v>
      </c>
      <c r="I1541" s="11" t="str">
        <f t="shared" si="24"/>
        <v>31/03/2025</v>
      </c>
      <c r="J1541">
        <f>_xlfn.XLOOKUP(I1541,'Wk no''s'!D:D,'Wk no''s'!C:C,FALSE)</f>
        <v>14</v>
      </c>
    </row>
    <row r="1542" spans="1:10" x14ac:dyDescent="0.25">
      <c r="A1542" t="s">
        <v>2777</v>
      </c>
      <c r="B1542" t="s">
        <v>6253</v>
      </c>
      <c r="C1542" t="s">
        <v>3944</v>
      </c>
      <c r="D1542" s="1">
        <v>45748</v>
      </c>
      <c r="E1542" s="1">
        <v>45748</v>
      </c>
      <c r="F1542">
        <v>1</v>
      </c>
      <c r="G1542" t="s">
        <v>6254</v>
      </c>
      <c r="H1542" t="s">
        <v>184</v>
      </c>
      <c r="I1542" s="11" t="str">
        <f t="shared" si="24"/>
        <v>01/04/2025</v>
      </c>
      <c r="J1542">
        <f>_xlfn.XLOOKUP(I1542,'Wk no''s'!D:D,'Wk no''s'!C:C,FALSE)</f>
        <v>14</v>
      </c>
    </row>
    <row r="1543" spans="1:10" x14ac:dyDescent="0.25">
      <c r="A1543" t="s">
        <v>2776</v>
      </c>
      <c r="B1543" t="s">
        <v>6255</v>
      </c>
      <c r="C1543" t="s">
        <v>3944</v>
      </c>
      <c r="D1543" s="1">
        <v>45743</v>
      </c>
      <c r="E1543" s="1">
        <v>45748</v>
      </c>
      <c r="F1543">
        <v>0</v>
      </c>
      <c r="G1543" t="s">
        <v>6256</v>
      </c>
      <c r="H1543" t="s">
        <v>184</v>
      </c>
      <c r="I1543" s="11" t="str">
        <f t="shared" si="24"/>
        <v>01/04/2025</v>
      </c>
      <c r="J1543">
        <f>_xlfn.XLOOKUP(I1543,'Wk no''s'!D:D,'Wk no''s'!C:C,FALSE)</f>
        <v>14</v>
      </c>
    </row>
    <row r="1544" spans="1:10" x14ac:dyDescent="0.25">
      <c r="A1544" t="s">
        <v>2787</v>
      </c>
      <c r="B1544" t="s">
        <v>46</v>
      </c>
      <c r="C1544" t="s">
        <v>4095</v>
      </c>
      <c r="D1544" s="1">
        <v>45748</v>
      </c>
      <c r="E1544" s="1">
        <v>45748</v>
      </c>
      <c r="F1544">
        <v>1</v>
      </c>
      <c r="G1544" t="s">
        <v>6257</v>
      </c>
      <c r="H1544" t="s">
        <v>15</v>
      </c>
      <c r="I1544" s="11" t="str">
        <f t="shared" si="24"/>
        <v>01/04/2025</v>
      </c>
      <c r="J1544">
        <f>_xlfn.XLOOKUP(I1544,'Wk no''s'!D:D,'Wk no''s'!C:C,FALSE)</f>
        <v>14</v>
      </c>
    </row>
    <row r="1545" spans="1:10" x14ac:dyDescent="0.25">
      <c r="A1545" t="s">
        <v>2783</v>
      </c>
      <c r="B1545" t="s">
        <v>32</v>
      </c>
      <c r="C1545" t="s">
        <v>3933</v>
      </c>
      <c r="D1545" s="1">
        <v>45743</v>
      </c>
      <c r="E1545" s="1">
        <v>45748</v>
      </c>
      <c r="F1545">
        <v>0</v>
      </c>
      <c r="G1545" t="s">
        <v>6258</v>
      </c>
      <c r="H1545" t="s">
        <v>15</v>
      </c>
      <c r="I1545" s="11" t="str">
        <f t="shared" si="24"/>
        <v>01/04/2025</v>
      </c>
      <c r="J1545">
        <f>_xlfn.XLOOKUP(I1545,'Wk no''s'!D:D,'Wk no''s'!C:C,FALSE)</f>
        <v>14</v>
      </c>
    </row>
    <row r="1546" spans="1:10" x14ac:dyDescent="0.25">
      <c r="A1546" t="s">
        <v>2793</v>
      </c>
      <c r="B1546" t="s">
        <v>21</v>
      </c>
      <c r="C1546" t="s">
        <v>3944</v>
      </c>
      <c r="D1546" s="1">
        <v>45755</v>
      </c>
      <c r="E1546" s="1">
        <v>45750</v>
      </c>
      <c r="F1546">
        <v>1</v>
      </c>
      <c r="G1546" t="s">
        <v>6260</v>
      </c>
      <c r="H1546" t="s">
        <v>15</v>
      </c>
      <c r="I1546" s="11" t="str">
        <f t="shared" si="24"/>
        <v>03/04/2025</v>
      </c>
      <c r="J1546">
        <f>_xlfn.XLOOKUP(I1546,'Wk no''s'!D:D,'Wk no''s'!C:C,FALSE)</f>
        <v>14</v>
      </c>
    </row>
    <row r="1547" spans="1:10" x14ac:dyDescent="0.25">
      <c r="A1547" t="s">
        <v>2788</v>
      </c>
      <c r="B1547" t="s">
        <v>21</v>
      </c>
      <c r="C1547" t="s">
        <v>3944</v>
      </c>
      <c r="D1547" s="1">
        <v>45750</v>
      </c>
      <c r="E1547" s="1">
        <v>45747</v>
      </c>
      <c r="F1547">
        <v>1</v>
      </c>
      <c r="G1547" t="s">
        <v>6259</v>
      </c>
      <c r="H1547" t="s">
        <v>15</v>
      </c>
      <c r="I1547" s="11" t="str">
        <f t="shared" si="24"/>
        <v>31/03/2025</v>
      </c>
      <c r="J1547">
        <f>_xlfn.XLOOKUP(I1547,'Wk no''s'!D:D,'Wk no''s'!C:C,FALSE)</f>
        <v>14</v>
      </c>
    </row>
    <row r="1548" spans="1:10" x14ac:dyDescent="0.25">
      <c r="A1548" t="s">
        <v>2784</v>
      </c>
      <c r="B1548" t="s">
        <v>5868</v>
      </c>
      <c r="C1548" t="s">
        <v>3933</v>
      </c>
      <c r="D1548" s="1">
        <v>45748</v>
      </c>
      <c r="E1548" s="1">
        <v>45751</v>
      </c>
      <c r="F1548">
        <v>0</v>
      </c>
      <c r="G1548" t="s">
        <v>6261</v>
      </c>
      <c r="H1548" t="s">
        <v>15</v>
      </c>
      <c r="I1548" s="11" t="str">
        <f t="shared" si="24"/>
        <v>04/04/2025</v>
      </c>
      <c r="J1548">
        <f>_xlfn.XLOOKUP(I1548,'Wk no''s'!D:D,'Wk no''s'!C:C,FALSE)</f>
        <v>14</v>
      </c>
    </row>
    <row r="1549" spans="1:10" x14ac:dyDescent="0.25">
      <c r="A1549" t="s">
        <v>2782</v>
      </c>
      <c r="B1549" t="s">
        <v>6262</v>
      </c>
      <c r="C1549" t="s">
        <v>4095</v>
      </c>
      <c r="D1549" s="1">
        <v>45741</v>
      </c>
      <c r="E1549" s="1">
        <v>45747</v>
      </c>
      <c r="F1549">
        <v>0</v>
      </c>
      <c r="G1549" t="s">
        <v>6263</v>
      </c>
      <c r="H1549" t="s">
        <v>15</v>
      </c>
      <c r="I1549" s="11" t="str">
        <f t="shared" si="24"/>
        <v>31/03/2025</v>
      </c>
      <c r="J1549">
        <f>_xlfn.XLOOKUP(I1549,'Wk no''s'!D:D,'Wk no''s'!C:C,FALSE)</f>
        <v>14</v>
      </c>
    </row>
    <row r="1550" spans="1:10" x14ac:dyDescent="0.25">
      <c r="A1550" t="s">
        <v>2785</v>
      </c>
      <c r="B1550" t="s">
        <v>130</v>
      </c>
      <c r="C1550" t="s">
        <v>3933</v>
      </c>
      <c r="D1550" s="1">
        <v>45743</v>
      </c>
      <c r="E1550" s="1">
        <v>45749</v>
      </c>
      <c r="F1550">
        <v>0</v>
      </c>
      <c r="G1550" t="s">
        <v>6264</v>
      </c>
      <c r="H1550" t="s">
        <v>15</v>
      </c>
      <c r="I1550" s="11" t="str">
        <f t="shared" si="24"/>
        <v>02/04/2025</v>
      </c>
      <c r="J1550">
        <f>_xlfn.XLOOKUP(I1550,'Wk no''s'!D:D,'Wk no''s'!C:C,FALSE)</f>
        <v>14</v>
      </c>
    </row>
    <row r="1551" spans="1:10" x14ac:dyDescent="0.25">
      <c r="A1551" t="s">
        <v>2781</v>
      </c>
      <c r="B1551" t="s">
        <v>6265</v>
      </c>
      <c r="C1551" t="s">
        <v>3944</v>
      </c>
      <c r="D1551" s="1">
        <v>45737</v>
      </c>
      <c r="E1551" s="1">
        <v>45748</v>
      </c>
      <c r="F1551">
        <v>0</v>
      </c>
      <c r="G1551" t="s">
        <v>6266</v>
      </c>
      <c r="H1551" t="s">
        <v>15</v>
      </c>
      <c r="I1551" s="11" t="str">
        <f t="shared" si="24"/>
        <v>01/04/2025</v>
      </c>
      <c r="J1551">
        <f>_xlfn.XLOOKUP(I1551,'Wk no''s'!D:D,'Wk no''s'!C:C,FALSE)</f>
        <v>14</v>
      </c>
    </row>
    <row r="1552" spans="1:10" x14ac:dyDescent="0.25">
      <c r="A1552" t="s">
        <v>2791</v>
      </c>
      <c r="B1552" t="s">
        <v>94</v>
      </c>
      <c r="C1552" t="s">
        <v>3944</v>
      </c>
      <c r="D1552" s="1">
        <v>45750</v>
      </c>
      <c r="E1552" s="1">
        <v>45748</v>
      </c>
      <c r="F1552">
        <v>1</v>
      </c>
      <c r="G1552" t="s">
        <v>6267</v>
      </c>
      <c r="H1552" t="s">
        <v>15</v>
      </c>
      <c r="I1552" s="11" t="str">
        <f t="shared" si="24"/>
        <v>01/04/2025</v>
      </c>
      <c r="J1552">
        <f>_xlfn.XLOOKUP(I1552,'Wk no''s'!D:D,'Wk no''s'!C:C,FALSE)</f>
        <v>14</v>
      </c>
    </row>
    <row r="1553" spans="1:10" x14ac:dyDescent="0.25">
      <c r="A1553" t="s">
        <v>2789</v>
      </c>
      <c r="B1553" t="s">
        <v>140</v>
      </c>
      <c r="C1553" t="s">
        <v>3933</v>
      </c>
      <c r="D1553" s="1">
        <v>45749</v>
      </c>
      <c r="E1553" s="1">
        <v>45751</v>
      </c>
      <c r="F1553">
        <v>0</v>
      </c>
      <c r="G1553" t="s">
        <v>6268</v>
      </c>
      <c r="H1553" t="s">
        <v>15</v>
      </c>
      <c r="I1553" s="11" t="str">
        <f t="shared" si="24"/>
        <v>04/04/2025</v>
      </c>
      <c r="J1553">
        <f>_xlfn.XLOOKUP(I1553,'Wk no''s'!D:D,'Wk no''s'!C:C,FALSE)</f>
        <v>14</v>
      </c>
    </row>
    <row r="1554" spans="1:10" x14ac:dyDescent="0.25">
      <c r="A1554" t="s">
        <v>2790</v>
      </c>
      <c r="B1554" t="s">
        <v>17</v>
      </c>
      <c r="C1554" t="s">
        <v>3944</v>
      </c>
      <c r="D1554" s="1">
        <v>45750</v>
      </c>
      <c r="E1554" s="1">
        <v>45748</v>
      </c>
      <c r="F1554">
        <v>1</v>
      </c>
      <c r="G1554" t="s">
        <v>6269</v>
      </c>
      <c r="H1554" t="s">
        <v>15</v>
      </c>
      <c r="I1554" s="11" t="str">
        <f t="shared" si="24"/>
        <v>01/04/2025</v>
      </c>
      <c r="J1554">
        <f>_xlfn.XLOOKUP(I1554,'Wk no''s'!D:D,'Wk no''s'!C:C,FALSE)</f>
        <v>14</v>
      </c>
    </row>
    <row r="1555" spans="1:10" x14ac:dyDescent="0.25">
      <c r="A1555" t="s">
        <v>2794</v>
      </c>
      <c r="B1555" t="s">
        <v>5127</v>
      </c>
      <c r="C1555" t="s">
        <v>3954</v>
      </c>
      <c r="D1555" s="1">
        <v>45755</v>
      </c>
      <c r="E1555" s="1">
        <v>45750</v>
      </c>
      <c r="F1555">
        <v>1</v>
      </c>
      <c r="G1555" t="s">
        <v>6270</v>
      </c>
      <c r="H1555" t="s">
        <v>15</v>
      </c>
      <c r="I1555" s="11" t="str">
        <f t="shared" si="24"/>
        <v>03/04/2025</v>
      </c>
      <c r="J1555">
        <f>_xlfn.XLOOKUP(I1555,'Wk no''s'!D:D,'Wk no''s'!C:C,FALSE)</f>
        <v>14</v>
      </c>
    </row>
    <row r="1556" spans="1:10" x14ac:dyDescent="0.25">
      <c r="A1556" t="s">
        <v>2786</v>
      </c>
      <c r="B1556" t="s">
        <v>139</v>
      </c>
      <c r="C1556" t="s">
        <v>3954</v>
      </c>
      <c r="D1556" s="1">
        <v>45749</v>
      </c>
      <c r="E1556" s="1">
        <v>45750</v>
      </c>
      <c r="F1556">
        <v>0</v>
      </c>
      <c r="G1556" t="s">
        <v>6271</v>
      </c>
      <c r="H1556" t="s">
        <v>15</v>
      </c>
      <c r="I1556" s="11" t="str">
        <f t="shared" si="24"/>
        <v>03/04/2025</v>
      </c>
      <c r="J1556">
        <f>_xlfn.XLOOKUP(I1556,'Wk no''s'!D:D,'Wk no''s'!C:C,FALSE)</f>
        <v>14</v>
      </c>
    </row>
    <row r="1557" spans="1:10" x14ac:dyDescent="0.25">
      <c r="A1557" t="s">
        <v>2796</v>
      </c>
      <c r="B1557" t="s">
        <v>6272</v>
      </c>
      <c r="C1557" t="s">
        <v>3954</v>
      </c>
      <c r="D1557" s="1">
        <v>45751</v>
      </c>
      <c r="E1557" s="1">
        <v>45750</v>
      </c>
      <c r="F1557">
        <v>1</v>
      </c>
      <c r="G1557" t="s">
        <v>6271</v>
      </c>
      <c r="H1557" t="s">
        <v>15</v>
      </c>
      <c r="I1557" s="11" t="str">
        <f t="shared" si="24"/>
        <v>03/04/2025</v>
      </c>
      <c r="J1557">
        <f>_xlfn.XLOOKUP(I1557,'Wk no''s'!D:D,'Wk no''s'!C:C,FALSE)</f>
        <v>14</v>
      </c>
    </row>
    <row r="1558" spans="1:10" x14ac:dyDescent="0.25">
      <c r="A1558" t="s">
        <v>2792</v>
      </c>
      <c r="B1558" t="s">
        <v>6272</v>
      </c>
      <c r="C1558" t="s">
        <v>3954</v>
      </c>
      <c r="D1558" s="1">
        <v>45755</v>
      </c>
      <c r="E1558" s="1">
        <v>45751</v>
      </c>
      <c r="F1558">
        <v>1</v>
      </c>
      <c r="G1558" t="s">
        <v>6273</v>
      </c>
      <c r="H1558" t="s">
        <v>15</v>
      </c>
      <c r="I1558" s="11" t="str">
        <f t="shared" si="24"/>
        <v>04/04/2025</v>
      </c>
      <c r="J1558">
        <f>_xlfn.XLOOKUP(I1558,'Wk no''s'!D:D,'Wk no''s'!C:C,FALSE)</f>
        <v>14</v>
      </c>
    </row>
    <row r="1559" spans="1:10" x14ac:dyDescent="0.25">
      <c r="A1559" t="s">
        <v>2886</v>
      </c>
      <c r="B1559" t="s">
        <v>4939</v>
      </c>
      <c r="C1559" t="s">
        <v>4008</v>
      </c>
      <c r="D1559" s="1">
        <v>45751</v>
      </c>
      <c r="E1559" s="1">
        <v>45750</v>
      </c>
      <c r="F1559">
        <v>1</v>
      </c>
      <c r="G1559" t="s">
        <v>6275</v>
      </c>
      <c r="H1559" t="s">
        <v>2</v>
      </c>
      <c r="I1559" s="11" t="str">
        <f t="shared" si="24"/>
        <v>03/04/2025</v>
      </c>
      <c r="J1559">
        <f>_xlfn.XLOOKUP(I1559,'Wk no''s'!D:D,'Wk no''s'!C:C,FALSE)</f>
        <v>14</v>
      </c>
    </row>
    <row r="1560" spans="1:10" x14ac:dyDescent="0.25">
      <c r="A1560" t="s">
        <v>2826</v>
      </c>
      <c r="B1560" t="s">
        <v>4939</v>
      </c>
      <c r="C1560" t="s">
        <v>4008</v>
      </c>
      <c r="D1560" s="1">
        <v>45749</v>
      </c>
      <c r="E1560" s="1">
        <v>45748</v>
      </c>
      <c r="F1560">
        <v>1</v>
      </c>
      <c r="G1560" t="s">
        <v>6274</v>
      </c>
      <c r="H1560" t="s">
        <v>2</v>
      </c>
      <c r="I1560" s="11" t="str">
        <f t="shared" si="24"/>
        <v>01/04/2025</v>
      </c>
      <c r="J1560">
        <f>_xlfn.XLOOKUP(I1560,'Wk no''s'!D:D,'Wk no''s'!C:C,FALSE)</f>
        <v>14</v>
      </c>
    </row>
    <row r="1561" spans="1:10" x14ac:dyDescent="0.25">
      <c r="A1561" t="s">
        <v>2799</v>
      </c>
      <c r="B1561" t="s">
        <v>9836</v>
      </c>
      <c r="C1561" t="s">
        <v>4008</v>
      </c>
      <c r="D1561" s="1">
        <v>45740</v>
      </c>
      <c r="E1561" s="1">
        <v>45749</v>
      </c>
      <c r="F1561">
        <v>0</v>
      </c>
      <c r="G1561" t="s">
        <v>6276</v>
      </c>
      <c r="H1561" t="s">
        <v>2</v>
      </c>
      <c r="I1561" s="11" t="str">
        <f t="shared" si="24"/>
        <v>02/04/2025</v>
      </c>
      <c r="J1561">
        <f>_xlfn.XLOOKUP(I1561,'Wk no''s'!D:D,'Wk no''s'!C:C,FALSE)</f>
        <v>14</v>
      </c>
    </row>
    <row r="1562" spans="1:10" x14ac:dyDescent="0.25">
      <c r="A1562" t="s">
        <v>2802</v>
      </c>
      <c r="B1562" t="s">
        <v>172</v>
      </c>
      <c r="C1562" t="s">
        <v>4008</v>
      </c>
      <c r="D1562" s="1">
        <v>45748</v>
      </c>
      <c r="E1562" s="1">
        <v>45749</v>
      </c>
      <c r="F1562">
        <v>0</v>
      </c>
      <c r="G1562" t="s">
        <v>6277</v>
      </c>
      <c r="H1562" t="s">
        <v>2</v>
      </c>
      <c r="I1562" s="11" t="str">
        <f t="shared" si="24"/>
        <v>02/04/2025</v>
      </c>
      <c r="J1562">
        <f>_xlfn.XLOOKUP(I1562,'Wk no''s'!D:D,'Wk no''s'!C:C,FALSE)</f>
        <v>14</v>
      </c>
    </row>
    <row r="1563" spans="1:10" x14ac:dyDescent="0.25">
      <c r="A1563" t="s">
        <v>2926</v>
      </c>
      <c r="B1563" t="s">
        <v>11170</v>
      </c>
      <c r="C1563" t="s">
        <v>3957</v>
      </c>
      <c r="D1563" s="1">
        <v>45751</v>
      </c>
      <c r="E1563" s="1">
        <v>45750</v>
      </c>
      <c r="F1563">
        <v>1</v>
      </c>
      <c r="G1563" t="s">
        <v>6278</v>
      </c>
      <c r="H1563" t="s">
        <v>2</v>
      </c>
      <c r="I1563" s="11" t="str">
        <f t="shared" si="24"/>
        <v>03/04/2025</v>
      </c>
      <c r="J1563">
        <f>_xlfn.XLOOKUP(I1563,'Wk no''s'!D:D,'Wk no''s'!C:C,FALSE)</f>
        <v>14</v>
      </c>
    </row>
    <row r="1564" spans="1:10" x14ac:dyDescent="0.25">
      <c r="A1564" t="s">
        <v>2907</v>
      </c>
      <c r="B1564" t="s">
        <v>6279</v>
      </c>
      <c r="C1564" t="s">
        <v>3954</v>
      </c>
      <c r="D1564" s="1">
        <v>45751</v>
      </c>
      <c r="E1564" s="1">
        <v>45750</v>
      </c>
      <c r="F1564">
        <v>1</v>
      </c>
      <c r="G1564" t="s">
        <v>6281</v>
      </c>
      <c r="H1564" t="s">
        <v>2</v>
      </c>
      <c r="I1564" s="11" t="str">
        <f t="shared" si="24"/>
        <v>03/04/2025</v>
      </c>
      <c r="J1564">
        <f>_xlfn.XLOOKUP(I1564,'Wk no''s'!D:D,'Wk no''s'!C:C,FALSE)</f>
        <v>14</v>
      </c>
    </row>
    <row r="1565" spans="1:10" x14ac:dyDescent="0.25">
      <c r="A1565" t="s">
        <v>2890</v>
      </c>
      <c r="B1565" t="s">
        <v>6279</v>
      </c>
      <c r="C1565" t="s">
        <v>3954</v>
      </c>
      <c r="D1565" s="1">
        <v>45750</v>
      </c>
      <c r="E1565" s="1">
        <v>45749</v>
      </c>
      <c r="F1565">
        <v>1</v>
      </c>
      <c r="G1565" t="s">
        <v>6280</v>
      </c>
      <c r="H1565" t="s">
        <v>2</v>
      </c>
      <c r="I1565" s="11" t="str">
        <f t="shared" si="24"/>
        <v>02/04/2025</v>
      </c>
      <c r="J1565">
        <f>_xlfn.XLOOKUP(I1565,'Wk no''s'!D:D,'Wk no''s'!C:C,FALSE)</f>
        <v>14</v>
      </c>
    </row>
    <row r="1566" spans="1:10" x14ac:dyDescent="0.25">
      <c r="A1566" t="s">
        <v>2804</v>
      </c>
      <c r="B1566" t="s">
        <v>6282</v>
      </c>
      <c r="C1566" t="s">
        <v>3954</v>
      </c>
      <c r="D1566" s="1">
        <v>45743</v>
      </c>
      <c r="E1566" s="1">
        <v>45750</v>
      </c>
      <c r="F1566">
        <v>0</v>
      </c>
      <c r="G1566" t="s">
        <v>6283</v>
      </c>
      <c r="H1566" t="s">
        <v>2</v>
      </c>
      <c r="I1566" s="11" t="str">
        <f t="shared" si="24"/>
        <v>03/04/2025</v>
      </c>
      <c r="J1566">
        <f>_xlfn.XLOOKUP(I1566,'Wk no''s'!D:D,'Wk no''s'!C:C,FALSE)</f>
        <v>14</v>
      </c>
    </row>
    <row r="1567" spans="1:10" x14ac:dyDescent="0.25">
      <c r="A1567" t="s">
        <v>2897</v>
      </c>
      <c r="B1567" t="s">
        <v>6284</v>
      </c>
      <c r="C1567" t="s">
        <v>3957</v>
      </c>
      <c r="D1567" s="1">
        <v>45754</v>
      </c>
      <c r="E1567" s="1">
        <v>45750</v>
      </c>
      <c r="F1567">
        <v>1</v>
      </c>
      <c r="G1567" t="s">
        <v>6286</v>
      </c>
      <c r="H1567" t="s">
        <v>2</v>
      </c>
      <c r="I1567" s="11" t="str">
        <f t="shared" si="24"/>
        <v>03/04/2025</v>
      </c>
      <c r="J1567">
        <f>_xlfn.XLOOKUP(I1567,'Wk no''s'!D:D,'Wk no''s'!C:C,FALSE)</f>
        <v>14</v>
      </c>
    </row>
    <row r="1568" spans="1:10" x14ac:dyDescent="0.25">
      <c r="A1568" t="s">
        <v>2833</v>
      </c>
      <c r="B1568" t="s">
        <v>6284</v>
      </c>
      <c r="C1568" t="s">
        <v>3957</v>
      </c>
      <c r="D1568" s="1">
        <v>45749</v>
      </c>
      <c r="E1568" s="1">
        <v>45747</v>
      </c>
      <c r="F1568">
        <v>1</v>
      </c>
      <c r="G1568" t="s">
        <v>6285</v>
      </c>
      <c r="H1568" t="s">
        <v>2</v>
      </c>
      <c r="I1568" s="11" t="str">
        <f t="shared" si="24"/>
        <v>31/03/2025</v>
      </c>
      <c r="J1568">
        <f>_xlfn.XLOOKUP(I1568,'Wk no''s'!D:D,'Wk no''s'!C:C,FALSE)</f>
        <v>14</v>
      </c>
    </row>
    <row r="1569" spans="1:10" x14ac:dyDescent="0.25">
      <c r="A1569" t="s">
        <v>2925</v>
      </c>
      <c r="B1569" t="s">
        <v>190</v>
      </c>
      <c r="C1569" t="s">
        <v>4008</v>
      </c>
      <c r="D1569" s="1">
        <v>45751</v>
      </c>
      <c r="E1569" s="1">
        <v>45750</v>
      </c>
      <c r="F1569">
        <v>1</v>
      </c>
      <c r="G1569" t="s">
        <v>6288</v>
      </c>
      <c r="H1569" t="s">
        <v>2</v>
      </c>
      <c r="I1569" s="11" t="str">
        <f t="shared" si="24"/>
        <v>03/04/2025</v>
      </c>
      <c r="J1569">
        <f>_xlfn.XLOOKUP(I1569,'Wk no''s'!D:D,'Wk no''s'!C:C,FALSE)</f>
        <v>14</v>
      </c>
    </row>
    <row r="1570" spans="1:10" x14ac:dyDescent="0.25">
      <c r="A1570" t="s">
        <v>2892</v>
      </c>
      <c r="B1570" t="s">
        <v>190</v>
      </c>
      <c r="C1570" t="s">
        <v>3957</v>
      </c>
      <c r="D1570" s="1">
        <v>45751</v>
      </c>
      <c r="E1570" s="1">
        <v>45750</v>
      </c>
      <c r="F1570">
        <v>1</v>
      </c>
      <c r="G1570" t="s">
        <v>6287</v>
      </c>
      <c r="H1570" t="s">
        <v>2</v>
      </c>
      <c r="I1570" s="11" t="str">
        <f t="shared" si="24"/>
        <v>03/04/2025</v>
      </c>
      <c r="J1570">
        <f>_xlfn.XLOOKUP(I1570,'Wk no''s'!D:D,'Wk no''s'!C:C,FALSE)</f>
        <v>14</v>
      </c>
    </row>
    <row r="1571" spans="1:10" x14ac:dyDescent="0.25">
      <c r="A1571" t="s">
        <v>2924</v>
      </c>
      <c r="B1571" t="s">
        <v>5331</v>
      </c>
      <c r="C1571" t="s">
        <v>4008</v>
      </c>
      <c r="D1571" s="1">
        <v>45751</v>
      </c>
      <c r="E1571" s="1">
        <v>45750</v>
      </c>
      <c r="F1571">
        <v>1</v>
      </c>
      <c r="G1571" t="s">
        <v>6290</v>
      </c>
      <c r="H1571" t="s">
        <v>2</v>
      </c>
      <c r="I1571" s="11" t="str">
        <f t="shared" si="24"/>
        <v>03/04/2025</v>
      </c>
      <c r="J1571">
        <f>_xlfn.XLOOKUP(I1571,'Wk no''s'!D:D,'Wk no''s'!C:C,FALSE)</f>
        <v>14</v>
      </c>
    </row>
    <row r="1572" spans="1:10" x14ac:dyDescent="0.25">
      <c r="A1572" t="s">
        <v>2832</v>
      </c>
      <c r="B1572" t="s">
        <v>5331</v>
      </c>
      <c r="C1572" t="s">
        <v>4008</v>
      </c>
      <c r="D1572" s="1">
        <v>45748</v>
      </c>
      <c r="E1572" s="1">
        <v>45747</v>
      </c>
      <c r="F1572">
        <v>1</v>
      </c>
      <c r="G1572" t="s">
        <v>6289</v>
      </c>
      <c r="H1572" t="s">
        <v>2</v>
      </c>
      <c r="I1572" s="11" t="str">
        <f t="shared" si="24"/>
        <v>31/03/2025</v>
      </c>
      <c r="J1572">
        <f>_xlfn.XLOOKUP(I1572,'Wk no''s'!D:D,'Wk no''s'!C:C,FALSE)</f>
        <v>14</v>
      </c>
    </row>
    <row r="1573" spans="1:10" x14ac:dyDescent="0.25">
      <c r="A1573" t="s">
        <v>2884</v>
      </c>
      <c r="B1573" t="s">
        <v>68</v>
      </c>
      <c r="C1573" t="s">
        <v>3957</v>
      </c>
      <c r="D1573" s="1">
        <v>45754</v>
      </c>
      <c r="E1573" s="1">
        <v>45750</v>
      </c>
      <c r="F1573">
        <v>1</v>
      </c>
      <c r="G1573" t="s">
        <v>6291</v>
      </c>
      <c r="H1573" t="s">
        <v>2</v>
      </c>
      <c r="I1573" s="11" t="str">
        <f t="shared" si="24"/>
        <v>03/04/2025</v>
      </c>
      <c r="J1573">
        <f>_xlfn.XLOOKUP(I1573,'Wk no''s'!D:D,'Wk no''s'!C:C,FALSE)</f>
        <v>14</v>
      </c>
    </row>
    <row r="1574" spans="1:10" x14ac:dyDescent="0.25">
      <c r="A1574" t="s">
        <v>2813</v>
      </c>
      <c r="B1574" t="s">
        <v>5720</v>
      </c>
      <c r="C1574" t="s">
        <v>3957</v>
      </c>
      <c r="D1574" s="1">
        <v>45751</v>
      </c>
      <c r="E1574" s="1">
        <v>45749</v>
      </c>
      <c r="F1574">
        <v>1</v>
      </c>
      <c r="G1574" t="s">
        <v>6293</v>
      </c>
      <c r="H1574" t="s">
        <v>2</v>
      </c>
      <c r="I1574" s="11" t="str">
        <f t="shared" si="24"/>
        <v>02/04/2025</v>
      </c>
      <c r="J1574">
        <f>_xlfn.XLOOKUP(I1574,'Wk no''s'!D:D,'Wk no''s'!C:C,FALSE)</f>
        <v>14</v>
      </c>
    </row>
    <row r="1575" spans="1:10" x14ac:dyDescent="0.25">
      <c r="A1575" t="s">
        <v>2830</v>
      </c>
      <c r="B1575" t="s">
        <v>6104</v>
      </c>
      <c r="C1575" t="s">
        <v>4008</v>
      </c>
      <c r="D1575" s="1">
        <v>45748</v>
      </c>
      <c r="E1575" s="1">
        <v>45747</v>
      </c>
      <c r="F1575">
        <v>1</v>
      </c>
      <c r="G1575" t="s">
        <v>6294</v>
      </c>
      <c r="H1575" t="s">
        <v>2</v>
      </c>
      <c r="I1575" s="11" t="str">
        <f t="shared" si="24"/>
        <v>31/03/2025</v>
      </c>
      <c r="J1575">
        <f>_xlfn.XLOOKUP(I1575,'Wk no''s'!D:D,'Wk no''s'!C:C,FALSE)</f>
        <v>14</v>
      </c>
    </row>
    <row r="1576" spans="1:10" x14ac:dyDescent="0.25">
      <c r="A1576" t="s">
        <v>2818</v>
      </c>
      <c r="B1576" t="s">
        <v>196</v>
      </c>
      <c r="C1576" t="s">
        <v>3957</v>
      </c>
      <c r="D1576" s="1">
        <v>45749</v>
      </c>
      <c r="E1576" s="1">
        <v>45747</v>
      </c>
      <c r="F1576">
        <v>1</v>
      </c>
      <c r="G1576" t="s">
        <v>6296</v>
      </c>
      <c r="H1576" t="s">
        <v>2</v>
      </c>
      <c r="I1576" s="11" t="str">
        <f t="shared" si="24"/>
        <v>31/03/2025</v>
      </c>
      <c r="J1576">
        <f>_xlfn.XLOOKUP(I1576,'Wk no''s'!D:D,'Wk no''s'!C:C,FALSE)</f>
        <v>14</v>
      </c>
    </row>
    <row r="1577" spans="1:10" x14ac:dyDescent="0.25">
      <c r="A1577" t="s">
        <v>2808</v>
      </c>
      <c r="B1577" t="s">
        <v>196</v>
      </c>
      <c r="C1577" t="s">
        <v>3957</v>
      </c>
      <c r="D1577" s="1">
        <v>45748</v>
      </c>
      <c r="E1577" s="1">
        <v>45747</v>
      </c>
      <c r="F1577">
        <v>1</v>
      </c>
      <c r="G1577" t="s">
        <v>6295</v>
      </c>
      <c r="H1577" t="s">
        <v>2</v>
      </c>
      <c r="I1577" s="11" t="str">
        <f t="shared" si="24"/>
        <v>31/03/2025</v>
      </c>
      <c r="J1577">
        <f>_xlfn.XLOOKUP(I1577,'Wk no''s'!D:D,'Wk no''s'!C:C,FALSE)</f>
        <v>14</v>
      </c>
    </row>
    <row r="1578" spans="1:10" x14ac:dyDescent="0.25">
      <c r="A1578" t="s">
        <v>2912</v>
      </c>
      <c r="B1578" t="s">
        <v>6297</v>
      </c>
      <c r="C1578" t="s">
        <v>4008</v>
      </c>
      <c r="D1578" s="1">
        <v>45751</v>
      </c>
      <c r="E1578" s="1">
        <v>45750</v>
      </c>
      <c r="F1578">
        <v>1</v>
      </c>
      <c r="G1578" t="s">
        <v>6298</v>
      </c>
      <c r="H1578" t="s">
        <v>2</v>
      </c>
      <c r="I1578" s="11" t="str">
        <f t="shared" si="24"/>
        <v>03/04/2025</v>
      </c>
      <c r="J1578">
        <f>_xlfn.XLOOKUP(I1578,'Wk no''s'!D:D,'Wk no''s'!C:C,FALSE)</f>
        <v>14</v>
      </c>
    </row>
    <row r="1579" spans="1:10" x14ac:dyDescent="0.25">
      <c r="A1579" t="s">
        <v>2872</v>
      </c>
      <c r="B1579" t="s">
        <v>6299</v>
      </c>
      <c r="C1579" t="s">
        <v>3957</v>
      </c>
      <c r="D1579" s="1">
        <v>45750</v>
      </c>
      <c r="E1579" s="1">
        <v>45749</v>
      </c>
      <c r="F1579">
        <v>1</v>
      </c>
      <c r="G1579" t="s">
        <v>6301</v>
      </c>
      <c r="H1579" t="s">
        <v>2</v>
      </c>
      <c r="I1579" s="11" t="str">
        <f t="shared" si="24"/>
        <v>02/04/2025</v>
      </c>
      <c r="J1579">
        <f>_xlfn.XLOOKUP(I1579,'Wk no''s'!D:D,'Wk no''s'!C:C,FALSE)</f>
        <v>14</v>
      </c>
    </row>
    <row r="1580" spans="1:10" x14ac:dyDescent="0.25">
      <c r="A1580" t="s">
        <v>2811</v>
      </c>
      <c r="B1580" t="s">
        <v>6299</v>
      </c>
      <c r="C1580" t="s">
        <v>3957</v>
      </c>
      <c r="D1580" s="1">
        <v>45749</v>
      </c>
      <c r="E1580" s="1">
        <v>45747</v>
      </c>
      <c r="F1580">
        <v>1</v>
      </c>
      <c r="G1580" t="s">
        <v>6300</v>
      </c>
      <c r="H1580" t="s">
        <v>2</v>
      </c>
      <c r="I1580" s="11" t="str">
        <f t="shared" si="24"/>
        <v>31/03/2025</v>
      </c>
      <c r="J1580">
        <f>_xlfn.XLOOKUP(I1580,'Wk no''s'!D:D,'Wk no''s'!C:C,FALSE)</f>
        <v>14</v>
      </c>
    </row>
    <row r="1581" spans="1:10" x14ac:dyDescent="0.25">
      <c r="A1581" t="s">
        <v>2828</v>
      </c>
      <c r="B1581" t="s">
        <v>5548</v>
      </c>
      <c r="C1581" t="s">
        <v>4008</v>
      </c>
      <c r="D1581" s="1">
        <v>45748</v>
      </c>
      <c r="E1581" s="1">
        <v>45747</v>
      </c>
      <c r="F1581">
        <v>1</v>
      </c>
      <c r="G1581" t="s">
        <v>6302</v>
      </c>
      <c r="H1581" t="s">
        <v>2</v>
      </c>
      <c r="I1581" s="11" t="str">
        <f t="shared" si="24"/>
        <v>31/03/2025</v>
      </c>
      <c r="J1581">
        <f>_xlfn.XLOOKUP(I1581,'Wk no''s'!D:D,'Wk no''s'!C:C,FALSE)</f>
        <v>14</v>
      </c>
    </row>
    <row r="1582" spans="1:10" x14ac:dyDescent="0.25">
      <c r="A1582" t="s">
        <v>2824</v>
      </c>
      <c r="B1582" t="s">
        <v>6303</v>
      </c>
      <c r="C1582" t="s">
        <v>3957</v>
      </c>
      <c r="D1582" s="1">
        <v>45749</v>
      </c>
      <c r="E1582" s="1">
        <v>45747</v>
      </c>
      <c r="F1582">
        <v>1</v>
      </c>
      <c r="G1582" t="s">
        <v>6304</v>
      </c>
      <c r="H1582" t="s">
        <v>2</v>
      </c>
      <c r="I1582" s="11" t="str">
        <f t="shared" si="24"/>
        <v>31/03/2025</v>
      </c>
      <c r="J1582">
        <f>_xlfn.XLOOKUP(I1582,'Wk no''s'!D:D,'Wk no''s'!C:C,FALSE)</f>
        <v>14</v>
      </c>
    </row>
    <row r="1583" spans="1:10" x14ac:dyDescent="0.25">
      <c r="A1583" t="s">
        <v>2867</v>
      </c>
      <c r="B1583" t="s">
        <v>6122</v>
      </c>
      <c r="C1583" t="s">
        <v>3954</v>
      </c>
      <c r="D1583" s="1">
        <v>45750</v>
      </c>
      <c r="E1583" s="1">
        <v>45749</v>
      </c>
      <c r="F1583">
        <v>1</v>
      </c>
      <c r="G1583" t="s">
        <v>6305</v>
      </c>
      <c r="H1583" t="s">
        <v>2</v>
      </c>
      <c r="I1583" s="11" t="str">
        <f t="shared" si="24"/>
        <v>02/04/2025</v>
      </c>
      <c r="J1583">
        <f>_xlfn.XLOOKUP(I1583,'Wk no''s'!D:D,'Wk no''s'!C:C,FALSE)</f>
        <v>14</v>
      </c>
    </row>
    <row r="1584" spans="1:10" x14ac:dyDescent="0.25">
      <c r="A1584" t="s">
        <v>2850</v>
      </c>
      <c r="B1584" t="s">
        <v>4782</v>
      </c>
      <c r="C1584" t="s">
        <v>3957</v>
      </c>
      <c r="D1584" s="1">
        <v>45749</v>
      </c>
      <c r="E1584" s="1">
        <v>45748</v>
      </c>
      <c r="F1584">
        <v>1</v>
      </c>
      <c r="G1584" t="s">
        <v>6306</v>
      </c>
      <c r="H1584" t="s">
        <v>2</v>
      </c>
      <c r="I1584" s="11" t="str">
        <f t="shared" si="24"/>
        <v>01/04/2025</v>
      </c>
      <c r="J1584">
        <f>_xlfn.XLOOKUP(I1584,'Wk no''s'!D:D,'Wk no''s'!C:C,FALSE)</f>
        <v>14</v>
      </c>
    </row>
    <row r="1585" spans="1:10" x14ac:dyDescent="0.25">
      <c r="A1585" t="s">
        <v>2862</v>
      </c>
      <c r="B1585" t="s">
        <v>6307</v>
      </c>
      <c r="C1585" t="s">
        <v>4008</v>
      </c>
      <c r="D1585" s="1">
        <v>45751</v>
      </c>
      <c r="E1585" s="1">
        <v>45749</v>
      </c>
      <c r="F1585">
        <v>1</v>
      </c>
      <c r="G1585" t="s">
        <v>6308</v>
      </c>
      <c r="H1585" t="s">
        <v>2</v>
      </c>
      <c r="I1585" s="11" t="str">
        <f t="shared" si="24"/>
        <v>02/04/2025</v>
      </c>
      <c r="J1585">
        <f>_xlfn.XLOOKUP(I1585,'Wk no''s'!D:D,'Wk no''s'!C:C,FALSE)</f>
        <v>14</v>
      </c>
    </row>
    <row r="1586" spans="1:10" x14ac:dyDescent="0.25">
      <c r="A1586" t="s">
        <v>2887</v>
      </c>
      <c r="B1586" t="s">
        <v>8867</v>
      </c>
      <c r="C1586" t="s">
        <v>4008</v>
      </c>
      <c r="D1586" s="1">
        <v>45750</v>
      </c>
      <c r="E1586" s="1">
        <v>45749</v>
      </c>
      <c r="F1586">
        <v>1</v>
      </c>
      <c r="G1586" t="s">
        <v>6310</v>
      </c>
      <c r="H1586" t="s">
        <v>2</v>
      </c>
      <c r="I1586" s="11" t="str">
        <f t="shared" si="24"/>
        <v>02/04/2025</v>
      </c>
      <c r="J1586">
        <f>_xlfn.XLOOKUP(I1586,'Wk no''s'!D:D,'Wk no''s'!C:C,FALSE)</f>
        <v>14</v>
      </c>
    </row>
    <row r="1587" spans="1:10" x14ac:dyDescent="0.25">
      <c r="A1587" t="s">
        <v>2852</v>
      </c>
      <c r="B1587" t="s">
        <v>8867</v>
      </c>
      <c r="C1587" t="s">
        <v>4008</v>
      </c>
      <c r="D1587" s="1">
        <v>45749</v>
      </c>
      <c r="E1587" s="1">
        <v>45748</v>
      </c>
      <c r="F1587">
        <v>1</v>
      </c>
      <c r="G1587" t="s">
        <v>6309</v>
      </c>
      <c r="H1587" t="s">
        <v>2</v>
      </c>
      <c r="I1587" s="11" t="str">
        <f t="shared" si="24"/>
        <v>01/04/2025</v>
      </c>
      <c r="J1587">
        <f>_xlfn.XLOOKUP(I1587,'Wk no''s'!D:D,'Wk no''s'!C:C,FALSE)</f>
        <v>14</v>
      </c>
    </row>
    <row r="1588" spans="1:10" x14ac:dyDescent="0.25">
      <c r="A1588" t="s">
        <v>2868</v>
      </c>
      <c r="B1588" t="s">
        <v>6311</v>
      </c>
      <c r="C1588" t="s">
        <v>3957</v>
      </c>
      <c r="D1588" s="1">
        <v>45750</v>
      </c>
      <c r="E1588" s="1">
        <v>45749</v>
      </c>
      <c r="F1588">
        <v>1</v>
      </c>
      <c r="G1588" t="s">
        <v>6312</v>
      </c>
      <c r="H1588" t="s">
        <v>2</v>
      </c>
      <c r="I1588" s="11" t="str">
        <f t="shared" si="24"/>
        <v>02/04/2025</v>
      </c>
      <c r="J1588">
        <f>_xlfn.XLOOKUP(I1588,'Wk no''s'!D:D,'Wk no''s'!C:C,FALSE)</f>
        <v>14</v>
      </c>
    </row>
    <row r="1589" spans="1:10" x14ac:dyDescent="0.25">
      <c r="A1589" t="s">
        <v>2834</v>
      </c>
      <c r="B1589" t="s">
        <v>123</v>
      </c>
      <c r="C1589" t="s">
        <v>4095</v>
      </c>
      <c r="D1589" s="1">
        <v>45750</v>
      </c>
      <c r="E1589" s="1">
        <v>45748</v>
      </c>
      <c r="F1589">
        <v>1</v>
      </c>
      <c r="G1589" t="s">
        <v>6313</v>
      </c>
      <c r="H1589" t="s">
        <v>2</v>
      </c>
      <c r="I1589" s="11" t="str">
        <f t="shared" si="24"/>
        <v>01/04/2025</v>
      </c>
      <c r="J1589">
        <f>_xlfn.XLOOKUP(I1589,'Wk no''s'!D:D,'Wk no''s'!C:C,FALSE)</f>
        <v>14</v>
      </c>
    </row>
    <row r="1590" spans="1:10" x14ac:dyDescent="0.25">
      <c r="A1590" t="s">
        <v>2900</v>
      </c>
      <c r="B1590" t="s">
        <v>6314</v>
      </c>
      <c r="C1590" t="s">
        <v>3954</v>
      </c>
      <c r="D1590" s="1">
        <v>45751</v>
      </c>
      <c r="E1590" s="1">
        <v>45750</v>
      </c>
      <c r="F1590">
        <v>1</v>
      </c>
      <c r="G1590" t="s">
        <v>6283</v>
      </c>
      <c r="H1590" t="s">
        <v>2</v>
      </c>
      <c r="I1590" s="11" t="str">
        <f t="shared" si="24"/>
        <v>03/04/2025</v>
      </c>
      <c r="J1590">
        <f>_xlfn.XLOOKUP(I1590,'Wk no''s'!D:D,'Wk no''s'!C:C,FALSE)</f>
        <v>14</v>
      </c>
    </row>
    <row r="1591" spans="1:10" x14ac:dyDescent="0.25">
      <c r="A1591" t="s">
        <v>2807</v>
      </c>
      <c r="B1591" t="s">
        <v>6315</v>
      </c>
      <c r="C1591" t="s">
        <v>3957</v>
      </c>
      <c r="D1591" s="1">
        <v>45748</v>
      </c>
      <c r="E1591" s="1">
        <v>45747</v>
      </c>
      <c r="F1591">
        <v>1</v>
      </c>
      <c r="G1591" t="s">
        <v>6316</v>
      </c>
      <c r="H1591" t="s">
        <v>2</v>
      </c>
      <c r="I1591" s="11" t="str">
        <f t="shared" si="24"/>
        <v>31/03/2025</v>
      </c>
      <c r="J1591">
        <f>_xlfn.XLOOKUP(I1591,'Wk no''s'!D:D,'Wk no''s'!C:C,FALSE)</f>
        <v>14</v>
      </c>
    </row>
    <row r="1592" spans="1:10" x14ac:dyDescent="0.25">
      <c r="A1592" t="s">
        <v>2805</v>
      </c>
      <c r="B1592" t="s">
        <v>6317</v>
      </c>
      <c r="C1592" t="s">
        <v>3954</v>
      </c>
      <c r="D1592" s="1">
        <v>45744</v>
      </c>
      <c r="E1592" s="1">
        <v>45747</v>
      </c>
      <c r="F1592">
        <v>0</v>
      </c>
      <c r="G1592" t="s">
        <v>6318</v>
      </c>
      <c r="H1592" t="s">
        <v>2</v>
      </c>
      <c r="I1592" s="11" t="str">
        <f t="shared" si="24"/>
        <v>31/03/2025</v>
      </c>
      <c r="J1592">
        <f>_xlfn.XLOOKUP(I1592,'Wk no''s'!D:D,'Wk no''s'!C:C,FALSE)</f>
        <v>14</v>
      </c>
    </row>
    <row r="1593" spans="1:10" x14ac:dyDescent="0.25">
      <c r="A1593" t="s">
        <v>2938</v>
      </c>
      <c r="B1593" t="s">
        <v>6319</v>
      </c>
      <c r="C1593" t="s">
        <v>4008</v>
      </c>
      <c r="D1593" s="1">
        <v>45755</v>
      </c>
      <c r="E1593" s="1">
        <v>45751</v>
      </c>
      <c r="F1593">
        <v>1</v>
      </c>
      <c r="G1593" t="s">
        <v>6320</v>
      </c>
      <c r="H1593" t="s">
        <v>2</v>
      </c>
      <c r="I1593" s="11" t="str">
        <f t="shared" si="24"/>
        <v>04/04/2025</v>
      </c>
      <c r="J1593">
        <f>_xlfn.XLOOKUP(I1593,'Wk no''s'!D:D,'Wk no''s'!C:C,FALSE)</f>
        <v>14</v>
      </c>
    </row>
    <row r="1594" spans="1:10" x14ac:dyDescent="0.25">
      <c r="A1594" t="s">
        <v>2800</v>
      </c>
      <c r="B1594" t="s">
        <v>6321</v>
      </c>
      <c r="C1594" t="s">
        <v>4008</v>
      </c>
      <c r="D1594" s="1">
        <v>45736</v>
      </c>
      <c r="E1594" s="1">
        <v>45749</v>
      </c>
      <c r="F1594">
        <v>0</v>
      </c>
      <c r="G1594" t="s">
        <v>6322</v>
      </c>
      <c r="H1594" t="s">
        <v>2</v>
      </c>
      <c r="I1594" s="11" t="str">
        <f t="shared" si="24"/>
        <v>02/04/2025</v>
      </c>
      <c r="J1594">
        <f>_xlfn.XLOOKUP(I1594,'Wk no''s'!D:D,'Wk no''s'!C:C,FALSE)</f>
        <v>14</v>
      </c>
    </row>
    <row r="1595" spans="1:10" x14ac:dyDescent="0.25">
      <c r="A1595" t="s">
        <v>2844</v>
      </c>
      <c r="B1595" t="s">
        <v>5934</v>
      </c>
      <c r="C1595" t="s">
        <v>3957</v>
      </c>
      <c r="D1595" s="1">
        <v>45748</v>
      </c>
      <c r="E1595" s="1">
        <v>45748</v>
      </c>
      <c r="F1595">
        <v>1</v>
      </c>
      <c r="G1595" t="s">
        <v>6323</v>
      </c>
      <c r="H1595" t="s">
        <v>2</v>
      </c>
      <c r="I1595" s="11" t="str">
        <f t="shared" si="24"/>
        <v>01/04/2025</v>
      </c>
      <c r="J1595">
        <f>_xlfn.XLOOKUP(I1595,'Wk no''s'!D:D,'Wk no''s'!C:C,FALSE)</f>
        <v>14</v>
      </c>
    </row>
    <row r="1596" spans="1:10" x14ac:dyDescent="0.25">
      <c r="A1596" t="s">
        <v>2863</v>
      </c>
      <c r="B1596" t="s">
        <v>198</v>
      </c>
      <c r="C1596" t="s">
        <v>4008</v>
      </c>
      <c r="D1596" s="1">
        <v>45750</v>
      </c>
      <c r="E1596" s="1">
        <v>45748</v>
      </c>
      <c r="F1596">
        <v>1</v>
      </c>
      <c r="G1596" t="s">
        <v>6324</v>
      </c>
      <c r="H1596" t="s">
        <v>2</v>
      </c>
      <c r="I1596" s="11" t="str">
        <f t="shared" si="24"/>
        <v>01/04/2025</v>
      </c>
      <c r="J1596">
        <f>_xlfn.XLOOKUP(I1596,'Wk no''s'!D:D,'Wk no''s'!C:C,FALSE)</f>
        <v>14</v>
      </c>
    </row>
    <row r="1597" spans="1:10" x14ac:dyDescent="0.25">
      <c r="A1597" t="s">
        <v>2809</v>
      </c>
      <c r="B1597" t="s">
        <v>6325</v>
      </c>
      <c r="C1597" t="s">
        <v>4008</v>
      </c>
      <c r="D1597" s="1">
        <v>45748</v>
      </c>
      <c r="E1597" s="1">
        <v>45747</v>
      </c>
      <c r="F1597">
        <v>1</v>
      </c>
      <c r="G1597" t="s">
        <v>6326</v>
      </c>
      <c r="H1597" t="s">
        <v>2</v>
      </c>
      <c r="I1597" s="11" t="str">
        <f t="shared" si="24"/>
        <v>31/03/2025</v>
      </c>
      <c r="J1597">
        <f>_xlfn.XLOOKUP(I1597,'Wk no''s'!D:D,'Wk no''s'!C:C,FALSE)</f>
        <v>14</v>
      </c>
    </row>
    <row r="1598" spans="1:10" x14ac:dyDescent="0.25">
      <c r="A1598" t="s">
        <v>2846</v>
      </c>
      <c r="B1598" t="s">
        <v>6327</v>
      </c>
      <c r="C1598" t="s">
        <v>3954</v>
      </c>
      <c r="D1598" s="1">
        <v>45749</v>
      </c>
      <c r="E1598" s="1">
        <v>45748</v>
      </c>
      <c r="F1598">
        <v>1</v>
      </c>
      <c r="G1598" t="s">
        <v>6328</v>
      </c>
      <c r="H1598" t="s">
        <v>2</v>
      </c>
      <c r="I1598" s="11" t="str">
        <f t="shared" si="24"/>
        <v>01/04/2025</v>
      </c>
      <c r="J1598">
        <f>_xlfn.XLOOKUP(I1598,'Wk no''s'!D:D,'Wk no''s'!C:C,FALSE)</f>
        <v>14</v>
      </c>
    </row>
    <row r="1599" spans="1:10" x14ac:dyDescent="0.25">
      <c r="A1599" t="s">
        <v>2839</v>
      </c>
      <c r="B1599" t="s">
        <v>5580</v>
      </c>
      <c r="C1599" t="s">
        <v>4008</v>
      </c>
      <c r="D1599" s="1">
        <v>45748</v>
      </c>
      <c r="E1599" s="1">
        <v>45748</v>
      </c>
      <c r="F1599">
        <v>1</v>
      </c>
      <c r="G1599" t="s">
        <v>6329</v>
      </c>
      <c r="H1599" t="s">
        <v>2</v>
      </c>
      <c r="I1599" s="11" t="str">
        <f t="shared" si="24"/>
        <v>01/04/2025</v>
      </c>
      <c r="J1599">
        <f>_xlfn.XLOOKUP(I1599,'Wk no''s'!D:D,'Wk no''s'!C:C,FALSE)</f>
        <v>14</v>
      </c>
    </row>
    <row r="1600" spans="1:10" x14ac:dyDescent="0.25">
      <c r="A1600" t="s">
        <v>2851</v>
      </c>
      <c r="B1600" t="s">
        <v>4392</v>
      </c>
      <c r="C1600" t="s">
        <v>4008</v>
      </c>
      <c r="D1600" s="1">
        <v>45749</v>
      </c>
      <c r="E1600" s="1">
        <v>45748</v>
      </c>
      <c r="F1600">
        <v>1</v>
      </c>
      <c r="G1600" t="s">
        <v>6331</v>
      </c>
      <c r="H1600" t="s">
        <v>2</v>
      </c>
      <c r="I1600" s="11" t="str">
        <f t="shared" si="24"/>
        <v>01/04/2025</v>
      </c>
      <c r="J1600">
        <f>_xlfn.XLOOKUP(I1600,'Wk no''s'!D:D,'Wk no''s'!C:C,FALSE)</f>
        <v>14</v>
      </c>
    </row>
    <row r="1601" spans="1:10" x14ac:dyDescent="0.25">
      <c r="A1601" t="s">
        <v>2823</v>
      </c>
      <c r="B1601" t="s">
        <v>4392</v>
      </c>
      <c r="C1601" t="s">
        <v>3957</v>
      </c>
      <c r="D1601" s="1">
        <v>45748</v>
      </c>
      <c r="E1601" s="1">
        <v>45747</v>
      </c>
      <c r="F1601">
        <v>1</v>
      </c>
      <c r="G1601" t="s">
        <v>6330</v>
      </c>
      <c r="H1601" t="s">
        <v>2</v>
      </c>
      <c r="I1601" s="11" t="str">
        <f t="shared" si="24"/>
        <v>31/03/2025</v>
      </c>
      <c r="J1601">
        <f>_xlfn.XLOOKUP(I1601,'Wk no''s'!D:D,'Wk no''s'!C:C,FALSE)</f>
        <v>14</v>
      </c>
    </row>
    <row r="1602" spans="1:10" x14ac:dyDescent="0.25">
      <c r="A1602" t="s">
        <v>2933</v>
      </c>
      <c r="B1602" t="s">
        <v>6332</v>
      </c>
      <c r="C1602" t="s">
        <v>4008</v>
      </c>
      <c r="D1602" s="1">
        <v>45751</v>
      </c>
      <c r="E1602" s="1">
        <v>45751</v>
      </c>
      <c r="F1602">
        <v>1</v>
      </c>
      <c r="G1602" t="s">
        <v>6333</v>
      </c>
      <c r="H1602" t="s">
        <v>2</v>
      </c>
      <c r="I1602" s="11" t="str">
        <f t="shared" ref="I1602:I1665" si="25">LEFT(G1602,10)</f>
        <v>04/04/2025</v>
      </c>
      <c r="J1602">
        <f>_xlfn.XLOOKUP(I1602,'Wk no''s'!D:D,'Wk no''s'!C:C,FALSE)</f>
        <v>14</v>
      </c>
    </row>
    <row r="1603" spans="1:10" x14ac:dyDescent="0.25">
      <c r="A1603" t="s">
        <v>2873</v>
      </c>
      <c r="B1603" t="s">
        <v>4819</v>
      </c>
      <c r="C1603" t="s">
        <v>3957</v>
      </c>
      <c r="D1603" s="1">
        <v>45750</v>
      </c>
      <c r="E1603" s="1">
        <v>45749</v>
      </c>
      <c r="F1603">
        <v>1</v>
      </c>
      <c r="G1603" t="s">
        <v>6334</v>
      </c>
      <c r="H1603" t="s">
        <v>2</v>
      </c>
      <c r="I1603" s="11" t="str">
        <f t="shared" si="25"/>
        <v>02/04/2025</v>
      </c>
      <c r="J1603">
        <f>_xlfn.XLOOKUP(I1603,'Wk no''s'!D:D,'Wk no''s'!C:C,FALSE)</f>
        <v>14</v>
      </c>
    </row>
    <row r="1604" spans="1:10" x14ac:dyDescent="0.25">
      <c r="A1604" t="s">
        <v>2817</v>
      </c>
      <c r="B1604" t="s">
        <v>6335</v>
      </c>
      <c r="C1604" t="s">
        <v>3957</v>
      </c>
      <c r="D1604" s="1">
        <v>45749</v>
      </c>
      <c r="E1604" s="1">
        <v>45747</v>
      </c>
      <c r="F1604">
        <v>1</v>
      </c>
      <c r="G1604" t="s">
        <v>6336</v>
      </c>
      <c r="H1604" t="s">
        <v>2</v>
      </c>
      <c r="I1604" s="11" t="str">
        <f t="shared" si="25"/>
        <v>31/03/2025</v>
      </c>
      <c r="J1604">
        <f>_xlfn.XLOOKUP(I1604,'Wk no''s'!D:D,'Wk no''s'!C:C,FALSE)</f>
        <v>14</v>
      </c>
    </row>
    <row r="1605" spans="1:10" x14ac:dyDescent="0.25">
      <c r="A1605" t="s">
        <v>2917</v>
      </c>
      <c r="B1605" t="s">
        <v>6337</v>
      </c>
      <c r="C1605" t="s">
        <v>4008</v>
      </c>
      <c r="D1605" s="1">
        <v>45751</v>
      </c>
      <c r="E1605" s="1">
        <v>45750</v>
      </c>
      <c r="F1605">
        <v>1</v>
      </c>
      <c r="G1605" t="s">
        <v>6338</v>
      </c>
      <c r="H1605" t="s">
        <v>2</v>
      </c>
      <c r="I1605" s="11" t="str">
        <f t="shared" si="25"/>
        <v>03/04/2025</v>
      </c>
      <c r="J1605">
        <f>_xlfn.XLOOKUP(I1605,'Wk no''s'!D:D,'Wk no''s'!C:C,FALSE)</f>
        <v>14</v>
      </c>
    </row>
    <row r="1606" spans="1:10" x14ac:dyDescent="0.25">
      <c r="A1606" t="s">
        <v>2869</v>
      </c>
      <c r="B1606" t="s">
        <v>4</v>
      </c>
      <c r="C1606" t="s">
        <v>4008</v>
      </c>
      <c r="D1606" s="1">
        <v>45754</v>
      </c>
      <c r="E1606" s="1">
        <v>45750</v>
      </c>
      <c r="F1606">
        <v>1</v>
      </c>
      <c r="G1606" t="s">
        <v>6339</v>
      </c>
      <c r="H1606" t="s">
        <v>2</v>
      </c>
      <c r="I1606" s="11" t="str">
        <f t="shared" si="25"/>
        <v>03/04/2025</v>
      </c>
      <c r="J1606">
        <f>_xlfn.XLOOKUP(I1606,'Wk no''s'!D:D,'Wk no''s'!C:C,FALSE)</f>
        <v>14</v>
      </c>
    </row>
    <row r="1607" spans="1:10" x14ac:dyDescent="0.25">
      <c r="A1607" t="s">
        <v>2815</v>
      </c>
      <c r="B1607" t="s">
        <v>6340</v>
      </c>
      <c r="C1607" t="s">
        <v>4008</v>
      </c>
      <c r="D1607" s="1">
        <v>45748</v>
      </c>
      <c r="E1607" s="1">
        <v>45747</v>
      </c>
      <c r="F1607">
        <v>1</v>
      </c>
      <c r="G1607" t="s">
        <v>6341</v>
      </c>
      <c r="H1607" t="s">
        <v>2</v>
      </c>
      <c r="I1607" s="11" t="str">
        <f t="shared" si="25"/>
        <v>31/03/2025</v>
      </c>
      <c r="J1607">
        <f>_xlfn.XLOOKUP(I1607,'Wk no''s'!D:D,'Wk no''s'!C:C,FALSE)</f>
        <v>14</v>
      </c>
    </row>
    <row r="1608" spans="1:10" x14ac:dyDescent="0.25">
      <c r="A1608" t="s">
        <v>2947</v>
      </c>
      <c r="B1608" t="s">
        <v>5016</v>
      </c>
      <c r="C1608" t="s">
        <v>4008</v>
      </c>
      <c r="D1608" s="1">
        <v>45755</v>
      </c>
      <c r="E1608" s="1">
        <v>45751</v>
      </c>
      <c r="F1608">
        <v>1</v>
      </c>
      <c r="G1608" t="s">
        <v>6342</v>
      </c>
      <c r="H1608" t="s">
        <v>2</v>
      </c>
      <c r="I1608" s="11" t="str">
        <f t="shared" si="25"/>
        <v>04/04/2025</v>
      </c>
      <c r="J1608">
        <f>_xlfn.XLOOKUP(I1608,'Wk no''s'!D:D,'Wk no''s'!C:C,FALSE)</f>
        <v>14</v>
      </c>
    </row>
    <row r="1609" spans="1:10" x14ac:dyDescent="0.25">
      <c r="A1609" t="s">
        <v>2927</v>
      </c>
      <c r="B1609" t="s">
        <v>4224</v>
      </c>
      <c r="C1609" t="s">
        <v>4008</v>
      </c>
      <c r="D1609" s="1">
        <v>45751</v>
      </c>
      <c r="E1609" s="1">
        <v>45750</v>
      </c>
      <c r="F1609">
        <v>1</v>
      </c>
      <c r="G1609" t="s">
        <v>6278</v>
      </c>
      <c r="H1609" t="s">
        <v>2</v>
      </c>
      <c r="I1609" s="11" t="str">
        <f t="shared" si="25"/>
        <v>03/04/2025</v>
      </c>
      <c r="J1609">
        <f>_xlfn.XLOOKUP(I1609,'Wk no''s'!D:D,'Wk no''s'!C:C,FALSE)</f>
        <v>14</v>
      </c>
    </row>
    <row r="1610" spans="1:10" x14ac:dyDescent="0.25">
      <c r="A1610" t="s">
        <v>2876</v>
      </c>
      <c r="B1610" t="s">
        <v>4415</v>
      </c>
      <c r="C1610" t="s">
        <v>3957</v>
      </c>
      <c r="D1610" s="1">
        <v>45750</v>
      </c>
      <c r="E1610" s="1">
        <v>45749</v>
      </c>
      <c r="F1610">
        <v>1</v>
      </c>
      <c r="G1610" t="s">
        <v>6343</v>
      </c>
      <c r="H1610" t="s">
        <v>2</v>
      </c>
      <c r="I1610" s="11" t="str">
        <f t="shared" si="25"/>
        <v>02/04/2025</v>
      </c>
      <c r="J1610">
        <f>_xlfn.XLOOKUP(I1610,'Wk no''s'!D:D,'Wk no''s'!C:C,FALSE)</f>
        <v>14</v>
      </c>
    </row>
    <row r="1611" spans="1:10" x14ac:dyDescent="0.25">
      <c r="A1611" t="s">
        <v>2860</v>
      </c>
      <c r="B1611" t="s">
        <v>6344</v>
      </c>
      <c r="C1611" t="s">
        <v>3957</v>
      </c>
      <c r="D1611" s="1">
        <v>45750</v>
      </c>
      <c r="E1611" s="1">
        <v>45748</v>
      </c>
      <c r="F1611">
        <v>1</v>
      </c>
      <c r="G1611" t="s">
        <v>6345</v>
      </c>
      <c r="H1611" t="s">
        <v>2</v>
      </c>
      <c r="I1611" s="11" t="str">
        <f t="shared" si="25"/>
        <v>01/04/2025</v>
      </c>
      <c r="J1611">
        <f>_xlfn.XLOOKUP(I1611,'Wk no''s'!D:D,'Wk no''s'!C:C,FALSE)</f>
        <v>14</v>
      </c>
    </row>
    <row r="1612" spans="1:10" x14ac:dyDescent="0.25">
      <c r="A1612" t="s">
        <v>2801</v>
      </c>
      <c r="B1612" t="s">
        <v>134</v>
      </c>
      <c r="C1612" t="s">
        <v>4008</v>
      </c>
      <c r="D1612" s="1">
        <v>45743</v>
      </c>
      <c r="E1612" s="1">
        <v>45748</v>
      </c>
      <c r="F1612">
        <v>0</v>
      </c>
      <c r="G1612" t="s">
        <v>6346</v>
      </c>
      <c r="H1612" t="s">
        <v>2</v>
      </c>
      <c r="I1612" s="11" t="str">
        <f t="shared" si="25"/>
        <v>01/04/2025</v>
      </c>
      <c r="J1612">
        <f>_xlfn.XLOOKUP(I1612,'Wk no''s'!D:D,'Wk no''s'!C:C,FALSE)</f>
        <v>14</v>
      </c>
    </row>
    <row r="1613" spans="1:10" x14ac:dyDescent="0.25">
      <c r="A1613" t="s">
        <v>2842</v>
      </c>
      <c r="B1613" t="s">
        <v>12624</v>
      </c>
      <c r="C1613" t="s">
        <v>3957</v>
      </c>
      <c r="D1613" s="1">
        <v>45748</v>
      </c>
      <c r="E1613" s="1">
        <v>45747</v>
      </c>
      <c r="F1613">
        <v>1</v>
      </c>
      <c r="G1613" t="s">
        <v>6347</v>
      </c>
      <c r="H1613" t="s">
        <v>2</v>
      </c>
      <c r="I1613" s="11" t="str">
        <f t="shared" si="25"/>
        <v>31/03/2025</v>
      </c>
      <c r="J1613">
        <f>_xlfn.XLOOKUP(I1613,'Wk no''s'!D:D,'Wk no''s'!C:C,FALSE)</f>
        <v>14</v>
      </c>
    </row>
    <row r="1614" spans="1:10" x14ac:dyDescent="0.25">
      <c r="A1614" t="s">
        <v>2806</v>
      </c>
      <c r="B1614" t="s">
        <v>6348</v>
      </c>
      <c r="C1614" t="s">
        <v>3957</v>
      </c>
      <c r="D1614" s="1">
        <v>45744</v>
      </c>
      <c r="E1614" s="1">
        <v>45747</v>
      </c>
      <c r="F1614">
        <v>0</v>
      </c>
      <c r="G1614" t="s">
        <v>6349</v>
      </c>
      <c r="H1614" t="s">
        <v>2</v>
      </c>
      <c r="I1614" s="11" t="str">
        <f t="shared" si="25"/>
        <v>31/03/2025</v>
      </c>
      <c r="J1614">
        <f>_xlfn.XLOOKUP(I1614,'Wk no''s'!D:D,'Wk no''s'!C:C,FALSE)</f>
        <v>14</v>
      </c>
    </row>
    <row r="1615" spans="1:10" x14ac:dyDescent="0.25">
      <c r="A1615" t="s">
        <v>2940</v>
      </c>
      <c r="B1615" t="s">
        <v>5412</v>
      </c>
      <c r="C1615" t="s">
        <v>3957</v>
      </c>
      <c r="D1615" s="1">
        <v>45754</v>
      </c>
      <c r="E1615" s="1">
        <v>45751</v>
      </c>
      <c r="F1615">
        <v>1</v>
      </c>
      <c r="G1615" t="s">
        <v>6350</v>
      </c>
      <c r="H1615" t="s">
        <v>2</v>
      </c>
      <c r="I1615" s="11" t="str">
        <f t="shared" si="25"/>
        <v>04/04/2025</v>
      </c>
      <c r="J1615">
        <f>_xlfn.XLOOKUP(I1615,'Wk no''s'!D:D,'Wk no''s'!C:C,FALSE)</f>
        <v>14</v>
      </c>
    </row>
    <row r="1616" spans="1:10" x14ac:dyDescent="0.25">
      <c r="A1616" t="s">
        <v>2861</v>
      </c>
      <c r="B1616" t="s">
        <v>5598</v>
      </c>
      <c r="C1616" t="s">
        <v>3957</v>
      </c>
      <c r="D1616" s="1">
        <v>45750</v>
      </c>
      <c r="E1616" s="1">
        <v>45748</v>
      </c>
      <c r="F1616">
        <v>1</v>
      </c>
      <c r="G1616" t="s">
        <v>6233</v>
      </c>
      <c r="H1616" t="s">
        <v>2</v>
      </c>
      <c r="I1616" s="11" t="str">
        <f t="shared" si="25"/>
        <v>01/04/2025</v>
      </c>
      <c r="J1616">
        <f>_xlfn.XLOOKUP(I1616,'Wk no''s'!D:D,'Wk no''s'!C:C,FALSE)</f>
        <v>14</v>
      </c>
    </row>
    <row r="1617" spans="1:10" x14ac:dyDescent="0.25">
      <c r="A1617" t="s">
        <v>2819</v>
      </c>
      <c r="B1617" t="s">
        <v>6351</v>
      </c>
      <c r="C1617" t="s">
        <v>3954</v>
      </c>
      <c r="D1617" s="1">
        <v>45748</v>
      </c>
      <c r="E1617" s="1">
        <v>45747</v>
      </c>
      <c r="F1617">
        <v>1</v>
      </c>
      <c r="G1617" t="s">
        <v>6352</v>
      </c>
      <c r="H1617" t="s">
        <v>2</v>
      </c>
      <c r="I1617" s="11" t="str">
        <f t="shared" si="25"/>
        <v>31/03/2025</v>
      </c>
      <c r="J1617">
        <f>_xlfn.XLOOKUP(I1617,'Wk no''s'!D:D,'Wk no''s'!C:C,FALSE)</f>
        <v>14</v>
      </c>
    </row>
    <row r="1618" spans="1:10" x14ac:dyDescent="0.25">
      <c r="A1618" t="s">
        <v>2930</v>
      </c>
      <c r="B1618" t="s">
        <v>6177</v>
      </c>
      <c r="C1618" t="s">
        <v>4008</v>
      </c>
      <c r="D1618" s="1">
        <v>45751</v>
      </c>
      <c r="E1618" s="1">
        <v>45750</v>
      </c>
      <c r="F1618">
        <v>1</v>
      </c>
      <c r="G1618" t="s">
        <v>6353</v>
      </c>
      <c r="H1618" t="s">
        <v>2</v>
      </c>
      <c r="I1618" s="11" t="str">
        <f t="shared" si="25"/>
        <v>03/04/2025</v>
      </c>
      <c r="J1618">
        <f>_xlfn.XLOOKUP(I1618,'Wk no''s'!D:D,'Wk no''s'!C:C,FALSE)</f>
        <v>14</v>
      </c>
    </row>
    <row r="1619" spans="1:10" x14ac:dyDescent="0.25">
      <c r="A1619" t="s">
        <v>2936</v>
      </c>
      <c r="B1619" t="s">
        <v>6354</v>
      </c>
      <c r="C1619" t="s">
        <v>3954</v>
      </c>
      <c r="D1619" s="1">
        <v>45754</v>
      </c>
      <c r="E1619" s="1">
        <v>45751</v>
      </c>
      <c r="F1619">
        <v>1</v>
      </c>
      <c r="G1619" t="s">
        <v>6355</v>
      </c>
      <c r="H1619" t="s">
        <v>2</v>
      </c>
      <c r="I1619" s="11" t="str">
        <f t="shared" si="25"/>
        <v>04/04/2025</v>
      </c>
      <c r="J1619">
        <f>_xlfn.XLOOKUP(I1619,'Wk no''s'!D:D,'Wk no''s'!C:C,FALSE)</f>
        <v>14</v>
      </c>
    </row>
    <row r="1620" spans="1:10" x14ac:dyDescent="0.25">
      <c r="A1620" t="s">
        <v>2829</v>
      </c>
      <c r="B1620" t="s">
        <v>6356</v>
      </c>
      <c r="C1620" t="s">
        <v>3954</v>
      </c>
      <c r="D1620" s="1">
        <v>45749</v>
      </c>
      <c r="E1620" s="1">
        <v>45747</v>
      </c>
      <c r="F1620">
        <v>1</v>
      </c>
      <c r="G1620" t="s">
        <v>6357</v>
      </c>
      <c r="H1620" t="s">
        <v>2</v>
      </c>
      <c r="I1620" s="11" t="str">
        <f t="shared" si="25"/>
        <v>31/03/2025</v>
      </c>
      <c r="J1620">
        <f>_xlfn.XLOOKUP(I1620,'Wk no''s'!D:D,'Wk no''s'!C:C,FALSE)</f>
        <v>14</v>
      </c>
    </row>
    <row r="1621" spans="1:10" x14ac:dyDescent="0.25">
      <c r="A1621" t="s">
        <v>2843</v>
      </c>
      <c r="B1621" t="s">
        <v>6358</v>
      </c>
      <c r="C1621" t="s">
        <v>3957</v>
      </c>
      <c r="D1621" s="1">
        <v>45750</v>
      </c>
      <c r="E1621" s="1">
        <v>45747</v>
      </c>
      <c r="F1621">
        <v>1</v>
      </c>
      <c r="G1621" t="s">
        <v>6359</v>
      </c>
      <c r="H1621" t="s">
        <v>2</v>
      </c>
      <c r="I1621" s="11" t="str">
        <f t="shared" si="25"/>
        <v>31/03/2025</v>
      </c>
      <c r="J1621">
        <f>_xlfn.XLOOKUP(I1621,'Wk no''s'!D:D,'Wk no''s'!C:C,FALSE)</f>
        <v>14</v>
      </c>
    </row>
    <row r="1622" spans="1:10" x14ac:dyDescent="0.25">
      <c r="A1622" t="s">
        <v>2881</v>
      </c>
      <c r="B1622" t="s">
        <v>6197</v>
      </c>
      <c r="C1622" t="s">
        <v>3954</v>
      </c>
      <c r="D1622" s="1">
        <v>45750</v>
      </c>
      <c r="E1622" s="1">
        <v>45749</v>
      </c>
      <c r="F1622">
        <v>1</v>
      </c>
      <c r="G1622" t="s">
        <v>6360</v>
      </c>
      <c r="H1622" t="s">
        <v>2</v>
      </c>
      <c r="I1622" s="11" t="str">
        <f t="shared" si="25"/>
        <v>02/04/2025</v>
      </c>
      <c r="J1622">
        <f>_xlfn.XLOOKUP(I1622,'Wk no''s'!D:D,'Wk no''s'!C:C,FALSE)</f>
        <v>14</v>
      </c>
    </row>
    <row r="1623" spans="1:10" x14ac:dyDescent="0.25">
      <c r="A1623" t="s">
        <v>2888</v>
      </c>
      <c r="B1623" t="s">
        <v>4869</v>
      </c>
      <c r="C1623" t="s">
        <v>3954</v>
      </c>
      <c r="D1623" s="1">
        <v>45750</v>
      </c>
      <c r="E1623" s="1">
        <v>45749</v>
      </c>
      <c r="F1623">
        <v>1</v>
      </c>
      <c r="G1623" t="s">
        <v>6361</v>
      </c>
      <c r="H1623" t="s">
        <v>2</v>
      </c>
      <c r="I1623" s="11" t="str">
        <f t="shared" si="25"/>
        <v>02/04/2025</v>
      </c>
      <c r="J1623">
        <f>_xlfn.XLOOKUP(I1623,'Wk no''s'!D:D,'Wk no''s'!C:C,FALSE)</f>
        <v>14</v>
      </c>
    </row>
    <row r="1624" spans="1:10" x14ac:dyDescent="0.25">
      <c r="A1624" t="s">
        <v>2931</v>
      </c>
      <c r="B1624" t="s">
        <v>211</v>
      </c>
      <c r="C1624" t="s">
        <v>3957</v>
      </c>
      <c r="D1624" s="1">
        <v>45754</v>
      </c>
      <c r="E1624" s="1">
        <v>45751</v>
      </c>
      <c r="F1624">
        <v>1</v>
      </c>
      <c r="G1624" t="s">
        <v>6362</v>
      </c>
      <c r="H1624" t="s">
        <v>2</v>
      </c>
      <c r="I1624" s="11" t="str">
        <f t="shared" si="25"/>
        <v>04/04/2025</v>
      </c>
      <c r="J1624">
        <f>_xlfn.XLOOKUP(I1624,'Wk no''s'!D:D,'Wk no''s'!C:C,FALSE)</f>
        <v>14</v>
      </c>
    </row>
    <row r="1625" spans="1:10" x14ac:dyDescent="0.25">
      <c r="A1625" t="s">
        <v>2845</v>
      </c>
      <c r="B1625" t="s">
        <v>6363</v>
      </c>
      <c r="C1625" t="s">
        <v>3957</v>
      </c>
      <c r="D1625" s="1">
        <v>45749</v>
      </c>
      <c r="E1625" s="1">
        <v>45748</v>
      </c>
      <c r="F1625">
        <v>1</v>
      </c>
      <c r="G1625" t="s">
        <v>6364</v>
      </c>
      <c r="H1625" t="s">
        <v>2</v>
      </c>
      <c r="I1625" s="11" t="str">
        <f t="shared" si="25"/>
        <v>01/04/2025</v>
      </c>
      <c r="J1625">
        <f>_xlfn.XLOOKUP(I1625,'Wk no''s'!D:D,'Wk no''s'!C:C,FALSE)</f>
        <v>14</v>
      </c>
    </row>
    <row r="1626" spans="1:10" x14ac:dyDescent="0.25">
      <c r="A1626" t="s">
        <v>2914</v>
      </c>
      <c r="B1626" t="s">
        <v>6365</v>
      </c>
      <c r="C1626" t="s">
        <v>4008</v>
      </c>
      <c r="D1626" s="1">
        <v>45751</v>
      </c>
      <c r="E1626" s="1">
        <v>45750</v>
      </c>
      <c r="F1626">
        <v>1</v>
      </c>
      <c r="G1626" t="s">
        <v>6366</v>
      </c>
      <c r="H1626" t="s">
        <v>2</v>
      </c>
      <c r="I1626" s="11" t="str">
        <f t="shared" si="25"/>
        <v>03/04/2025</v>
      </c>
      <c r="J1626">
        <f>_xlfn.XLOOKUP(I1626,'Wk no''s'!D:D,'Wk no''s'!C:C,FALSE)</f>
        <v>14</v>
      </c>
    </row>
    <row r="1627" spans="1:10" x14ac:dyDescent="0.25">
      <c r="A1627" t="s">
        <v>2847</v>
      </c>
      <c r="B1627" t="s">
        <v>11539</v>
      </c>
      <c r="C1627" t="s">
        <v>4008</v>
      </c>
      <c r="D1627" s="1">
        <v>45749</v>
      </c>
      <c r="E1627" s="1">
        <v>45748</v>
      </c>
      <c r="F1627">
        <v>1</v>
      </c>
      <c r="G1627" t="s">
        <v>6292</v>
      </c>
      <c r="H1627" t="s">
        <v>2</v>
      </c>
      <c r="I1627" s="11" t="str">
        <f t="shared" si="25"/>
        <v>01/04/2025</v>
      </c>
      <c r="J1627">
        <f>_xlfn.XLOOKUP(I1627,'Wk no''s'!D:D,'Wk no''s'!C:C,FALSE)</f>
        <v>14</v>
      </c>
    </row>
    <row r="1628" spans="1:10" x14ac:dyDescent="0.25">
      <c r="A1628" t="s">
        <v>2853</v>
      </c>
      <c r="B1628" t="s">
        <v>6367</v>
      </c>
      <c r="C1628" t="s">
        <v>3954</v>
      </c>
      <c r="D1628" s="1">
        <v>45749</v>
      </c>
      <c r="E1628" s="1">
        <v>45748</v>
      </c>
      <c r="F1628">
        <v>1</v>
      </c>
      <c r="G1628" t="s">
        <v>6368</v>
      </c>
      <c r="H1628" t="s">
        <v>2</v>
      </c>
      <c r="I1628" s="11" t="str">
        <f t="shared" si="25"/>
        <v>01/04/2025</v>
      </c>
      <c r="J1628">
        <f>_xlfn.XLOOKUP(I1628,'Wk no''s'!D:D,'Wk no''s'!C:C,FALSE)</f>
        <v>14</v>
      </c>
    </row>
    <row r="1629" spans="1:10" x14ac:dyDescent="0.25">
      <c r="A1629" t="s">
        <v>2875</v>
      </c>
      <c r="B1629" t="s">
        <v>6369</v>
      </c>
      <c r="C1629" t="s">
        <v>3957</v>
      </c>
      <c r="D1629" s="1">
        <v>45750</v>
      </c>
      <c r="E1629" s="1">
        <v>45749</v>
      </c>
      <c r="F1629">
        <v>1</v>
      </c>
      <c r="G1629" t="s">
        <v>6370</v>
      </c>
      <c r="H1629" t="s">
        <v>2</v>
      </c>
      <c r="I1629" s="11" t="str">
        <f t="shared" si="25"/>
        <v>02/04/2025</v>
      </c>
      <c r="J1629">
        <f>_xlfn.XLOOKUP(I1629,'Wk no''s'!D:D,'Wk no''s'!C:C,FALSE)</f>
        <v>14</v>
      </c>
    </row>
    <row r="1630" spans="1:10" x14ac:dyDescent="0.25">
      <c r="A1630" t="s">
        <v>2911</v>
      </c>
      <c r="B1630" t="s">
        <v>6371</v>
      </c>
      <c r="C1630" t="s">
        <v>3954</v>
      </c>
      <c r="D1630" s="1">
        <v>45751</v>
      </c>
      <c r="E1630" s="1">
        <v>45750</v>
      </c>
      <c r="F1630">
        <v>1</v>
      </c>
      <c r="G1630" t="s">
        <v>6372</v>
      </c>
      <c r="H1630" t="s">
        <v>2</v>
      </c>
      <c r="I1630" s="11" t="str">
        <f t="shared" si="25"/>
        <v>03/04/2025</v>
      </c>
      <c r="J1630">
        <f>_xlfn.XLOOKUP(I1630,'Wk no''s'!D:D,'Wk no''s'!C:C,FALSE)</f>
        <v>14</v>
      </c>
    </row>
    <row r="1631" spans="1:10" x14ac:dyDescent="0.25">
      <c r="A1631" t="s">
        <v>2954</v>
      </c>
      <c r="B1631" t="s">
        <v>127</v>
      </c>
      <c r="C1631" t="s">
        <v>4089</v>
      </c>
      <c r="D1631" s="1">
        <v>45748</v>
      </c>
      <c r="E1631" s="1">
        <v>45749</v>
      </c>
      <c r="F1631">
        <v>0</v>
      </c>
      <c r="G1631" t="s">
        <v>6373</v>
      </c>
      <c r="H1631" t="s">
        <v>11</v>
      </c>
      <c r="I1631" s="11" t="str">
        <f t="shared" si="25"/>
        <v>02/04/2025</v>
      </c>
      <c r="J1631">
        <f>_xlfn.XLOOKUP(I1631,'Wk no''s'!D:D,'Wk no''s'!C:C,FALSE)</f>
        <v>14</v>
      </c>
    </row>
    <row r="1632" spans="1:10" x14ac:dyDescent="0.25">
      <c r="A1632" t="s">
        <v>2957</v>
      </c>
      <c r="B1632" t="s">
        <v>76</v>
      </c>
      <c r="C1632" t="s">
        <v>4458</v>
      </c>
      <c r="D1632" s="1">
        <v>45749</v>
      </c>
      <c r="E1632" s="1">
        <v>45748</v>
      </c>
      <c r="F1632">
        <v>1</v>
      </c>
      <c r="G1632" t="s">
        <v>6374</v>
      </c>
      <c r="H1632" t="s">
        <v>11</v>
      </c>
      <c r="I1632" s="11" t="str">
        <f t="shared" si="25"/>
        <v>01/04/2025</v>
      </c>
      <c r="J1632">
        <f>_xlfn.XLOOKUP(I1632,'Wk no''s'!D:D,'Wk no''s'!C:C,FALSE)</f>
        <v>14</v>
      </c>
    </row>
    <row r="1633" spans="1:10" x14ac:dyDescent="0.25">
      <c r="A1633" t="s">
        <v>2959</v>
      </c>
      <c r="B1633" t="s">
        <v>6375</v>
      </c>
      <c r="C1633" t="s">
        <v>4089</v>
      </c>
      <c r="D1633" s="1">
        <v>45751</v>
      </c>
      <c r="E1633" s="1">
        <v>45751</v>
      </c>
      <c r="F1633">
        <v>1</v>
      </c>
      <c r="G1633" t="s">
        <v>6376</v>
      </c>
      <c r="H1633" t="s">
        <v>11</v>
      </c>
      <c r="I1633" s="11" t="str">
        <f t="shared" si="25"/>
        <v>04/04/2025</v>
      </c>
      <c r="J1633">
        <f>_xlfn.XLOOKUP(I1633,'Wk no''s'!D:D,'Wk no''s'!C:C,FALSE)</f>
        <v>14</v>
      </c>
    </row>
    <row r="1634" spans="1:10" x14ac:dyDescent="0.25">
      <c r="A1634" t="s">
        <v>2952</v>
      </c>
      <c r="B1634" t="s">
        <v>148</v>
      </c>
      <c r="C1634" t="s">
        <v>4089</v>
      </c>
      <c r="D1634" s="1">
        <v>45735</v>
      </c>
      <c r="E1634" s="1">
        <v>45747</v>
      </c>
      <c r="F1634">
        <v>0</v>
      </c>
      <c r="G1634" t="s">
        <v>6377</v>
      </c>
      <c r="H1634" t="s">
        <v>11</v>
      </c>
      <c r="I1634" s="11" t="str">
        <f t="shared" si="25"/>
        <v>31/03/2025</v>
      </c>
      <c r="J1634">
        <f>_xlfn.XLOOKUP(I1634,'Wk no''s'!D:D,'Wk no''s'!C:C,FALSE)</f>
        <v>14</v>
      </c>
    </row>
    <row r="1635" spans="1:10" x14ac:dyDescent="0.25">
      <c r="A1635" t="s">
        <v>2953</v>
      </c>
      <c r="B1635" t="s">
        <v>6378</v>
      </c>
      <c r="C1635" t="s">
        <v>4089</v>
      </c>
      <c r="D1635" s="1">
        <v>45741</v>
      </c>
      <c r="E1635" s="1">
        <v>45748</v>
      </c>
      <c r="F1635">
        <v>0</v>
      </c>
      <c r="G1635" t="s">
        <v>6379</v>
      </c>
      <c r="H1635" t="s">
        <v>11</v>
      </c>
      <c r="I1635" s="11" t="str">
        <f t="shared" si="25"/>
        <v>01/04/2025</v>
      </c>
      <c r="J1635">
        <f>_xlfn.XLOOKUP(I1635,'Wk no''s'!D:D,'Wk no''s'!C:C,FALSE)</f>
        <v>14</v>
      </c>
    </row>
    <row r="1636" spans="1:10" x14ac:dyDescent="0.25">
      <c r="A1636" t="s">
        <v>2951</v>
      </c>
      <c r="B1636" t="s">
        <v>11540</v>
      </c>
      <c r="C1636" t="s">
        <v>4089</v>
      </c>
      <c r="D1636" s="1">
        <v>45734</v>
      </c>
      <c r="E1636" s="1">
        <v>45747</v>
      </c>
      <c r="F1636">
        <v>0</v>
      </c>
      <c r="G1636" t="s">
        <v>6380</v>
      </c>
      <c r="H1636" t="s">
        <v>11</v>
      </c>
      <c r="I1636" s="11" t="str">
        <f t="shared" si="25"/>
        <v>31/03/2025</v>
      </c>
      <c r="J1636">
        <f>_xlfn.XLOOKUP(I1636,'Wk no''s'!D:D,'Wk no''s'!C:C,FALSE)</f>
        <v>14</v>
      </c>
    </row>
    <row r="1637" spans="1:10" x14ac:dyDescent="0.25">
      <c r="A1637" t="s">
        <v>2955</v>
      </c>
      <c r="B1637" t="s">
        <v>162</v>
      </c>
      <c r="C1637" t="s">
        <v>4089</v>
      </c>
      <c r="D1637" s="1">
        <v>45747</v>
      </c>
      <c r="E1637" s="1">
        <v>45747</v>
      </c>
      <c r="F1637">
        <v>1</v>
      </c>
      <c r="G1637" t="s">
        <v>6381</v>
      </c>
      <c r="H1637" t="s">
        <v>11</v>
      </c>
      <c r="I1637" s="11" t="str">
        <f t="shared" si="25"/>
        <v>31/03/2025</v>
      </c>
      <c r="J1637">
        <f>_xlfn.XLOOKUP(I1637,'Wk no''s'!D:D,'Wk no''s'!C:C,FALSE)</f>
        <v>14</v>
      </c>
    </row>
    <row r="1638" spans="1:10" x14ac:dyDescent="0.25">
      <c r="A1638" t="s">
        <v>2956</v>
      </c>
      <c r="B1638" t="s">
        <v>168</v>
      </c>
      <c r="C1638" t="s">
        <v>4089</v>
      </c>
      <c r="D1638" s="1">
        <v>45748</v>
      </c>
      <c r="E1638" s="1">
        <v>45750</v>
      </c>
      <c r="F1638">
        <v>0</v>
      </c>
      <c r="G1638" t="s">
        <v>6382</v>
      </c>
      <c r="H1638" t="s">
        <v>11</v>
      </c>
      <c r="I1638" s="11" t="str">
        <f t="shared" si="25"/>
        <v>03/04/2025</v>
      </c>
      <c r="J1638">
        <f>_xlfn.XLOOKUP(I1638,'Wk no''s'!D:D,'Wk no''s'!C:C,FALSE)</f>
        <v>14</v>
      </c>
    </row>
    <row r="1639" spans="1:10" x14ac:dyDescent="0.25">
      <c r="A1639" t="s">
        <v>2958</v>
      </c>
      <c r="B1639" t="s">
        <v>40</v>
      </c>
      <c r="C1639" t="s">
        <v>4089</v>
      </c>
      <c r="D1639" s="1">
        <v>45748</v>
      </c>
      <c r="E1639" s="1">
        <v>45748</v>
      </c>
      <c r="F1639">
        <v>1</v>
      </c>
      <c r="G1639" t="s">
        <v>6383</v>
      </c>
      <c r="H1639" t="s">
        <v>11</v>
      </c>
      <c r="I1639" s="11" t="str">
        <f t="shared" si="25"/>
        <v>01/04/2025</v>
      </c>
      <c r="J1639">
        <f>_xlfn.XLOOKUP(I1639,'Wk no''s'!D:D,'Wk no''s'!C:C,FALSE)</f>
        <v>14</v>
      </c>
    </row>
    <row r="1640" spans="1:10" x14ac:dyDescent="0.25">
      <c r="A1640" t="s">
        <v>2961</v>
      </c>
      <c r="B1640" t="s">
        <v>93</v>
      </c>
      <c r="C1640" t="s">
        <v>3939</v>
      </c>
      <c r="D1640" s="1">
        <v>45765</v>
      </c>
      <c r="E1640" s="1">
        <v>45757</v>
      </c>
      <c r="F1640">
        <v>1</v>
      </c>
      <c r="G1640" t="s">
        <v>6384</v>
      </c>
      <c r="H1640" t="s">
        <v>1</v>
      </c>
      <c r="I1640" s="11" t="str">
        <f t="shared" si="25"/>
        <v>10/04/2025</v>
      </c>
      <c r="J1640">
        <f>_xlfn.XLOOKUP(I1640,'Wk no''s'!D:D,'Wk no''s'!C:C,FALSE)</f>
        <v>15</v>
      </c>
    </row>
    <row r="1641" spans="1:10" x14ac:dyDescent="0.25">
      <c r="A1641" t="s">
        <v>2962</v>
      </c>
      <c r="B1641" t="s">
        <v>6385</v>
      </c>
      <c r="C1641" t="s">
        <v>3933</v>
      </c>
      <c r="D1641" s="1">
        <v>45763</v>
      </c>
      <c r="E1641" s="1">
        <v>45758</v>
      </c>
      <c r="F1641">
        <v>1</v>
      </c>
      <c r="G1641" t="s">
        <v>6386</v>
      </c>
      <c r="H1641" t="s">
        <v>1</v>
      </c>
      <c r="I1641" s="11" t="str">
        <f t="shared" si="25"/>
        <v>11/04/2025</v>
      </c>
      <c r="J1641">
        <f>_xlfn.XLOOKUP(I1641,'Wk no''s'!D:D,'Wk no''s'!C:C,FALSE)</f>
        <v>15</v>
      </c>
    </row>
    <row r="1642" spans="1:10" x14ac:dyDescent="0.25">
      <c r="A1642" t="s">
        <v>2960</v>
      </c>
      <c r="B1642" t="s">
        <v>6387</v>
      </c>
      <c r="C1642" t="s">
        <v>3933</v>
      </c>
      <c r="D1642" s="1">
        <v>45758</v>
      </c>
      <c r="E1642" s="1">
        <v>45757</v>
      </c>
      <c r="F1642">
        <v>1</v>
      </c>
      <c r="G1642" t="s">
        <v>6388</v>
      </c>
      <c r="H1642" t="s">
        <v>1</v>
      </c>
      <c r="I1642" s="11" t="str">
        <f t="shared" si="25"/>
        <v>10/04/2025</v>
      </c>
      <c r="J1642">
        <f>_xlfn.XLOOKUP(I1642,'Wk no''s'!D:D,'Wk no''s'!C:C,FALSE)</f>
        <v>15</v>
      </c>
    </row>
    <row r="1643" spans="1:10" x14ac:dyDescent="0.25">
      <c r="A1643" t="s">
        <v>2963</v>
      </c>
      <c r="B1643" t="s">
        <v>58</v>
      </c>
      <c r="C1643" t="s">
        <v>3933</v>
      </c>
      <c r="D1643" s="1">
        <v>45756</v>
      </c>
      <c r="E1643" s="1">
        <v>45756</v>
      </c>
      <c r="F1643">
        <v>1</v>
      </c>
      <c r="G1643" t="s">
        <v>6389</v>
      </c>
      <c r="H1643" t="s">
        <v>8</v>
      </c>
      <c r="I1643" s="11" t="str">
        <f t="shared" si="25"/>
        <v>09/04/2025</v>
      </c>
      <c r="J1643">
        <f>_xlfn.XLOOKUP(I1643,'Wk no''s'!D:D,'Wk no''s'!C:C,FALSE)</f>
        <v>15</v>
      </c>
    </row>
    <row r="1644" spans="1:10" x14ac:dyDescent="0.25">
      <c r="A1644" t="s">
        <v>2964</v>
      </c>
      <c r="B1644" t="s">
        <v>6390</v>
      </c>
      <c r="C1644" t="s">
        <v>3933</v>
      </c>
      <c r="D1644" s="1">
        <v>45758</v>
      </c>
      <c r="E1644" s="1">
        <v>45758</v>
      </c>
      <c r="F1644">
        <v>1</v>
      </c>
      <c r="G1644" t="s">
        <v>6391</v>
      </c>
      <c r="H1644" t="s">
        <v>8</v>
      </c>
      <c r="I1644" s="11" t="str">
        <f t="shared" si="25"/>
        <v>11/04/2025</v>
      </c>
      <c r="J1644">
        <f>_xlfn.XLOOKUP(I1644,'Wk no''s'!D:D,'Wk no''s'!C:C,FALSE)</f>
        <v>15</v>
      </c>
    </row>
    <row r="1645" spans="1:10" x14ac:dyDescent="0.25">
      <c r="A1645" t="s">
        <v>2980</v>
      </c>
      <c r="B1645" t="s">
        <v>6392</v>
      </c>
      <c r="C1645" t="s">
        <v>4101</v>
      </c>
      <c r="D1645" s="1">
        <v>45756</v>
      </c>
      <c r="E1645" s="1">
        <v>45756</v>
      </c>
      <c r="F1645">
        <v>1</v>
      </c>
      <c r="G1645" t="s">
        <v>6393</v>
      </c>
      <c r="H1645" t="s">
        <v>192</v>
      </c>
      <c r="I1645" s="11" t="str">
        <f t="shared" si="25"/>
        <v>09/04/2025</v>
      </c>
      <c r="J1645">
        <f>_xlfn.XLOOKUP(I1645,'Wk no''s'!D:D,'Wk no''s'!C:C,FALSE)</f>
        <v>15</v>
      </c>
    </row>
    <row r="1646" spans="1:10" x14ac:dyDescent="0.25">
      <c r="A1646" t="s">
        <v>2999</v>
      </c>
      <c r="B1646" t="s">
        <v>6394</v>
      </c>
      <c r="C1646" t="s">
        <v>205</v>
      </c>
      <c r="D1646" s="1">
        <v>45762</v>
      </c>
      <c r="E1646" s="1">
        <v>45758</v>
      </c>
      <c r="F1646">
        <v>1</v>
      </c>
      <c r="G1646" t="s">
        <v>6396</v>
      </c>
      <c r="H1646" t="s">
        <v>192</v>
      </c>
      <c r="I1646" s="11" t="str">
        <f t="shared" si="25"/>
        <v>11/04/2025</v>
      </c>
      <c r="J1646">
        <f>_xlfn.XLOOKUP(I1646,'Wk no''s'!D:D,'Wk no''s'!C:C,FALSE)</f>
        <v>15</v>
      </c>
    </row>
    <row r="1647" spans="1:10" x14ac:dyDescent="0.25">
      <c r="A1647" t="s">
        <v>2998</v>
      </c>
      <c r="B1647" t="s">
        <v>6394</v>
      </c>
      <c r="C1647" t="s">
        <v>4101</v>
      </c>
      <c r="D1647" s="1">
        <v>45762</v>
      </c>
      <c r="E1647" s="1">
        <v>45758</v>
      </c>
      <c r="F1647">
        <v>1</v>
      </c>
      <c r="G1647" t="s">
        <v>6395</v>
      </c>
      <c r="H1647" t="s">
        <v>192</v>
      </c>
      <c r="I1647" s="11" t="str">
        <f t="shared" si="25"/>
        <v>11/04/2025</v>
      </c>
      <c r="J1647">
        <f>_xlfn.XLOOKUP(I1647,'Wk no''s'!D:D,'Wk no''s'!C:C,FALSE)</f>
        <v>15</v>
      </c>
    </row>
    <row r="1648" spans="1:10" x14ac:dyDescent="0.25">
      <c r="A1648" t="s">
        <v>2982</v>
      </c>
      <c r="B1648" t="s">
        <v>6397</v>
      </c>
      <c r="C1648" t="s">
        <v>4101</v>
      </c>
      <c r="D1648" s="1">
        <v>45756</v>
      </c>
      <c r="E1648" s="1">
        <v>45756</v>
      </c>
      <c r="F1648">
        <v>1</v>
      </c>
      <c r="G1648" t="s">
        <v>6398</v>
      </c>
      <c r="H1648" t="s">
        <v>192</v>
      </c>
      <c r="I1648" s="11" t="str">
        <f t="shared" si="25"/>
        <v>09/04/2025</v>
      </c>
      <c r="J1648">
        <f>_xlfn.XLOOKUP(I1648,'Wk no''s'!D:D,'Wk no''s'!C:C,FALSE)</f>
        <v>15</v>
      </c>
    </row>
    <row r="1649" spans="1:10" x14ac:dyDescent="0.25">
      <c r="A1649" t="s">
        <v>2990</v>
      </c>
      <c r="B1649" t="s">
        <v>6399</v>
      </c>
      <c r="C1649" t="s">
        <v>4101</v>
      </c>
      <c r="D1649" s="1">
        <v>45758</v>
      </c>
      <c r="E1649" s="1">
        <v>45758</v>
      </c>
      <c r="F1649">
        <v>1</v>
      </c>
      <c r="G1649" t="s">
        <v>6400</v>
      </c>
      <c r="H1649" t="s">
        <v>192</v>
      </c>
      <c r="I1649" s="11" t="str">
        <f t="shared" si="25"/>
        <v>11/04/2025</v>
      </c>
      <c r="J1649">
        <f>_xlfn.XLOOKUP(I1649,'Wk no''s'!D:D,'Wk no''s'!C:C,FALSE)</f>
        <v>15</v>
      </c>
    </row>
    <row r="1650" spans="1:10" x14ac:dyDescent="0.25">
      <c r="A1650" t="s">
        <v>3002</v>
      </c>
      <c r="B1650" t="s">
        <v>6401</v>
      </c>
      <c r="C1650" t="s">
        <v>3944</v>
      </c>
      <c r="D1650" s="1">
        <v>45736</v>
      </c>
      <c r="E1650" s="1">
        <v>45757</v>
      </c>
      <c r="F1650">
        <v>0</v>
      </c>
      <c r="G1650" t="s">
        <v>6402</v>
      </c>
      <c r="H1650" t="s">
        <v>184</v>
      </c>
      <c r="I1650" s="11" t="str">
        <f t="shared" si="25"/>
        <v>10/04/2025</v>
      </c>
      <c r="J1650">
        <f>_xlfn.XLOOKUP(I1650,'Wk no''s'!D:D,'Wk no''s'!C:C,FALSE)</f>
        <v>15</v>
      </c>
    </row>
    <row r="1651" spans="1:10" x14ac:dyDescent="0.25">
      <c r="A1651" t="s">
        <v>3006</v>
      </c>
      <c r="B1651" t="s">
        <v>6035</v>
      </c>
      <c r="C1651" t="s">
        <v>3944</v>
      </c>
      <c r="D1651" s="1">
        <v>45756</v>
      </c>
      <c r="E1651" s="1">
        <v>45754</v>
      </c>
      <c r="F1651">
        <v>1</v>
      </c>
      <c r="G1651" t="s">
        <v>6404</v>
      </c>
      <c r="H1651" t="s">
        <v>184</v>
      </c>
      <c r="I1651" s="11" t="str">
        <f t="shared" si="25"/>
        <v>07/04/2025</v>
      </c>
      <c r="J1651">
        <f>_xlfn.XLOOKUP(I1651,'Wk no''s'!D:D,'Wk no''s'!C:C,FALSE)</f>
        <v>15</v>
      </c>
    </row>
    <row r="1652" spans="1:10" x14ac:dyDescent="0.25">
      <c r="A1652" t="s">
        <v>3005</v>
      </c>
      <c r="B1652" t="s">
        <v>6035</v>
      </c>
      <c r="C1652" t="s">
        <v>3944</v>
      </c>
      <c r="D1652" s="1">
        <v>45755</v>
      </c>
      <c r="E1652" s="1">
        <v>45757</v>
      </c>
      <c r="F1652">
        <v>0</v>
      </c>
      <c r="G1652" t="s">
        <v>6403</v>
      </c>
      <c r="H1652" t="s">
        <v>184</v>
      </c>
      <c r="I1652" s="11" t="str">
        <f t="shared" si="25"/>
        <v>10/04/2025</v>
      </c>
      <c r="J1652">
        <f>_xlfn.XLOOKUP(I1652,'Wk no''s'!D:D,'Wk no''s'!C:C,FALSE)</f>
        <v>15</v>
      </c>
    </row>
    <row r="1653" spans="1:10" x14ac:dyDescent="0.25">
      <c r="A1653" t="s">
        <v>3008</v>
      </c>
      <c r="B1653" t="s">
        <v>5110</v>
      </c>
      <c r="C1653" t="s">
        <v>3933</v>
      </c>
      <c r="D1653" s="1">
        <v>45761</v>
      </c>
      <c r="E1653" s="1">
        <v>45756</v>
      </c>
      <c r="F1653">
        <v>1</v>
      </c>
      <c r="G1653" t="s">
        <v>6405</v>
      </c>
      <c r="H1653" t="s">
        <v>184</v>
      </c>
      <c r="I1653" s="11" t="str">
        <f t="shared" si="25"/>
        <v>09/04/2025</v>
      </c>
      <c r="J1653">
        <f>_xlfn.XLOOKUP(I1653,'Wk no''s'!D:D,'Wk no''s'!C:C,FALSE)</f>
        <v>15</v>
      </c>
    </row>
    <row r="1654" spans="1:10" x14ac:dyDescent="0.25">
      <c r="A1654" t="s">
        <v>3004</v>
      </c>
      <c r="B1654" t="s">
        <v>6406</v>
      </c>
      <c r="C1654" t="s">
        <v>3939</v>
      </c>
      <c r="D1654" s="1">
        <v>45751</v>
      </c>
      <c r="E1654" s="1">
        <v>45758</v>
      </c>
      <c r="F1654">
        <v>0</v>
      </c>
      <c r="G1654" t="s">
        <v>6407</v>
      </c>
      <c r="H1654" t="s">
        <v>184</v>
      </c>
      <c r="I1654" s="11" t="str">
        <f t="shared" si="25"/>
        <v>11/04/2025</v>
      </c>
      <c r="J1654">
        <f>_xlfn.XLOOKUP(I1654,'Wk no''s'!D:D,'Wk no''s'!C:C,FALSE)</f>
        <v>15</v>
      </c>
    </row>
    <row r="1655" spans="1:10" x14ac:dyDescent="0.25">
      <c r="A1655" t="s">
        <v>3003</v>
      </c>
      <c r="B1655" t="s">
        <v>6408</v>
      </c>
      <c r="C1655" t="s">
        <v>3933</v>
      </c>
      <c r="D1655" s="1">
        <v>45754</v>
      </c>
      <c r="E1655" s="1">
        <v>45757</v>
      </c>
      <c r="F1655">
        <v>0</v>
      </c>
      <c r="G1655" t="s">
        <v>6409</v>
      </c>
      <c r="H1655" t="s">
        <v>184</v>
      </c>
      <c r="I1655" s="11" t="str">
        <f t="shared" si="25"/>
        <v>10/04/2025</v>
      </c>
      <c r="J1655">
        <f>_xlfn.XLOOKUP(I1655,'Wk no''s'!D:D,'Wk no''s'!C:C,FALSE)</f>
        <v>15</v>
      </c>
    </row>
    <row r="1656" spans="1:10" x14ac:dyDescent="0.25">
      <c r="A1656" t="s">
        <v>3007</v>
      </c>
      <c r="B1656" t="s">
        <v>5298</v>
      </c>
      <c r="C1656" t="s">
        <v>4458</v>
      </c>
      <c r="D1656" s="1">
        <v>45762</v>
      </c>
      <c r="E1656" s="1">
        <v>45756</v>
      </c>
      <c r="F1656">
        <v>1</v>
      </c>
      <c r="G1656" t="s">
        <v>6410</v>
      </c>
      <c r="H1656" t="s">
        <v>184</v>
      </c>
      <c r="I1656" s="11" t="str">
        <f t="shared" si="25"/>
        <v>09/04/2025</v>
      </c>
      <c r="J1656">
        <f>_xlfn.XLOOKUP(I1656,'Wk no''s'!D:D,'Wk no''s'!C:C,FALSE)</f>
        <v>15</v>
      </c>
    </row>
    <row r="1657" spans="1:10" x14ac:dyDescent="0.25">
      <c r="A1657" t="s">
        <v>3010</v>
      </c>
      <c r="B1657" t="s">
        <v>5300</v>
      </c>
      <c r="C1657" t="s">
        <v>3933</v>
      </c>
      <c r="D1657" s="1">
        <v>45762</v>
      </c>
      <c r="E1657" s="1">
        <v>45758</v>
      </c>
      <c r="F1657">
        <v>1</v>
      </c>
      <c r="G1657" t="s">
        <v>6411</v>
      </c>
      <c r="H1657" t="s">
        <v>184</v>
      </c>
      <c r="I1657" s="11" t="str">
        <f t="shared" si="25"/>
        <v>11/04/2025</v>
      </c>
      <c r="J1657">
        <f>_xlfn.XLOOKUP(I1657,'Wk no''s'!D:D,'Wk no''s'!C:C,FALSE)</f>
        <v>15</v>
      </c>
    </row>
    <row r="1658" spans="1:10" x14ac:dyDescent="0.25">
      <c r="A1658" t="s">
        <v>3009</v>
      </c>
      <c r="B1658" t="s">
        <v>3946</v>
      </c>
      <c r="C1658" t="s">
        <v>3933</v>
      </c>
      <c r="D1658" s="1">
        <v>45758</v>
      </c>
      <c r="E1658" s="1">
        <v>45758</v>
      </c>
      <c r="F1658">
        <v>1</v>
      </c>
      <c r="G1658" t="s">
        <v>6412</v>
      </c>
      <c r="H1658" t="s">
        <v>184</v>
      </c>
      <c r="I1658" s="11" t="str">
        <f t="shared" si="25"/>
        <v>11/04/2025</v>
      </c>
      <c r="J1658">
        <f>_xlfn.XLOOKUP(I1658,'Wk no''s'!D:D,'Wk no''s'!C:C,FALSE)</f>
        <v>15</v>
      </c>
    </row>
    <row r="1659" spans="1:10" x14ac:dyDescent="0.25">
      <c r="A1659" t="s">
        <v>3012</v>
      </c>
      <c r="B1659" t="s">
        <v>150</v>
      </c>
      <c r="C1659" t="s">
        <v>3933</v>
      </c>
      <c r="D1659" s="1">
        <v>45754</v>
      </c>
      <c r="E1659" s="1">
        <v>45756</v>
      </c>
      <c r="F1659">
        <v>0</v>
      </c>
      <c r="G1659" t="s">
        <v>6413</v>
      </c>
      <c r="H1659" t="s">
        <v>15</v>
      </c>
      <c r="I1659" s="11" t="str">
        <f t="shared" si="25"/>
        <v>09/04/2025</v>
      </c>
      <c r="J1659">
        <f>_xlfn.XLOOKUP(I1659,'Wk no''s'!D:D,'Wk no''s'!C:C,FALSE)</f>
        <v>15</v>
      </c>
    </row>
    <row r="1660" spans="1:10" x14ac:dyDescent="0.25">
      <c r="A1660" t="s">
        <v>3015</v>
      </c>
      <c r="B1660" t="s">
        <v>6414</v>
      </c>
      <c r="C1660" t="s">
        <v>3939</v>
      </c>
      <c r="D1660" s="1">
        <v>45757</v>
      </c>
      <c r="E1660" s="1">
        <v>45758</v>
      </c>
      <c r="F1660">
        <v>0</v>
      </c>
      <c r="G1660" t="s">
        <v>6415</v>
      </c>
      <c r="H1660" t="s">
        <v>15</v>
      </c>
      <c r="I1660" s="11" t="str">
        <f t="shared" si="25"/>
        <v>11/04/2025</v>
      </c>
      <c r="J1660">
        <f>_xlfn.XLOOKUP(I1660,'Wk no''s'!D:D,'Wk no''s'!C:C,FALSE)</f>
        <v>15</v>
      </c>
    </row>
    <row r="1661" spans="1:10" x14ac:dyDescent="0.25">
      <c r="A1661" t="s">
        <v>3017</v>
      </c>
      <c r="B1661" t="s">
        <v>139</v>
      </c>
      <c r="C1661" t="s">
        <v>3954</v>
      </c>
      <c r="D1661" s="1">
        <v>45761</v>
      </c>
      <c r="E1661" s="1">
        <v>45757</v>
      </c>
      <c r="F1661">
        <v>1</v>
      </c>
      <c r="G1661" t="s">
        <v>6416</v>
      </c>
      <c r="H1661" t="s">
        <v>15</v>
      </c>
      <c r="I1661" s="11" t="str">
        <f t="shared" si="25"/>
        <v>10/04/2025</v>
      </c>
      <c r="J1661">
        <f>_xlfn.XLOOKUP(I1661,'Wk no''s'!D:D,'Wk no''s'!C:C,FALSE)</f>
        <v>15</v>
      </c>
    </row>
    <row r="1662" spans="1:10" x14ac:dyDescent="0.25">
      <c r="A1662" t="s">
        <v>3011</v>
      </c>
      <c r="B1662" t="s">
        <v>6417</v>
      </c>
      <c r="C1662" t="s">
        <v>4089</v>
      </c>
      <c r="D1662" s="1">
        <v>45741</v>
      </c>
      <c r="E1662" s="1">
        <v>45756</v>
      </c>
      <c r="F1662">
        <v>0</v>
      </c>
      <c r="G1662" t="s">
        <v>6418</v>
      </c>
      <c r="H1662" t="s">
        <v>15</v>
      </c>
      <c r="I1662" s="11" t="str">
        <f t="shared" si="25"/>
        <v>09/04/2025</v>
      </c>
      <c r="J1662">
        <f>_xlfn.XLOOKUP(I1662,'Wk no''s'!D:D,'Wk no''s'!C:C,FALSE)</f>
        <v>15</v>
      </c>
    </row>
    <row r="1663" spans="1:10" x14ac:dyDescent="0.25">
      <c r="A1663" t="s">
        <v>3055</v>
      </c>
      <c r="B1663" t="s">
        <v>26</v>
      </c>
      <c r="C1663" t="s">
        <v>3957</v>
      </c>
      <c r="D1663" s="1">
        <v>45755</v>
      </c>
      <c r="E1663" s="1">
        <v>45754</v>
      </c>
      <c r="F1663">
        <v>1</v>
      </c>
      <c r="G1663" t="s">
        <v>6419</v>
      </c>
      <c r="H1663" t="s">
        <v>2</v>
      </c>
      <c r="I1663" s="11" t="str">
        <f t="shared" si="25"/>
        <v>07/04/2025</v>
      </c>
      <c r="J1663">
        <f>_xlfn.XLOOKUP(I1663,'Wk no''s'!D:D,'Wk no''s'!C:C,FALSE)</f>
        <v>15</v>
      </c>
    </row>
    <row r="1664" spans="1:10" x14ac:dyDescent="0.25">
      <c r="A1664" t="s">
        <v>3104</v>
      </c>
      <c r="B1664" t="s">
        <v>6420</v>
      </c>
      <c r="C1664" t="s">
        <v>3954</v>
      </c>
      <c r="D1664" s="1">
        <v>45756</v>
      </c>
      <c r="E1664" s="1">
        <v>45755</v>
      </c>
      <c r="F1664">
        <v>1</v>
      </c>
      <c r="G1664" t="s">
        <v>6421</v>
      </c>
      <c r="H1664" t="s">
        <v>2</v>
      </c>
      <c r="I1664" s="11" t="str">
        <f t="shared" si="25"/>
        <v>08/04/2025</v>
      </c>
      <c r="J1664">
        <f>_xlfn.XLOOKUP(I1664,'Wk no''s'!D:D,'Wk no''s'!C:C,FALSE)</f>
        <v>15</v>
      </c>
    </row>
    <row r="1665" spans="1:10" x14ac:dyDescent="0.25">
      <c r="A1665" t="s">
        <v>3049</v>
      </c>
      <c r="B1665" t="s">
        <v>6422</v>
      </c>
      <c r="C1665" t="s">
        <v>3954</v>
      </c>
      <c r="D1665" s="1">
        <v>45755</v>
      </c>
      <c r="E1665" s="1">
        <v>45755</v>
      </c>
      <c r="F1665">
        <v>1</v>
      </c>
      <c r="G1665" t="s">
        <v>6423</v>
      </c>
      <c r="H1665" t="s">
        <v>2</v>
      </c>
      <c r="I1665" s="11" t="str">
        <f t="shared" si="25"/>
        <v>08/04/2025</v>
      </c>
      <c r="J1665">
        <f>_xlfn.XLOOKUP(I1665,'Wk no''s'!D:D,'Wk no''s'!C:C,FALSE)</f>
        <v>15</v>
      </c>
    </row>
    <row r="1666" spans="1:10" x14ac:dyDescent="0.25">
      <c r="A1666" t="s">
        <v>3032</v>
      </c>
      <c r="B1666" t="s">
        <v>4939</v>
      </c>
      <c r="C1666" t="s">
        <v>4008</v>
      </c>
      <c r="D1666" s="1">
        <v>45755</v>
      </c>
      <c r="E1666" s="1">
        <v>45754</v>
      </c>
      <c r="F1666">
        <v>1</v>
      </c>
      <c r="G1666" t="s">
        <v>6424</v>
      </c>
      <c r="H1666" t="s">
        <v>2</v>
      </c>
      <c r="I1666" s="11" t="str">
        <f t="shared" ref="I1666:I1729" si="26">LEFT(G1666,10)</f>
        <v>07/04/2025</v>
      </c>
      <c r="J1666">
        <f>_xlfn.XLOOKUP(I1666,'Wk no''s'!D:D,'Wk no''s'!C:C,FALSE)</f>
        <v>15</v>
      </c>
    </row>
    <row r="1667" spans="1:10" x14ac:dyDescent="0.25">
      <c r="A1667" t="s">
        <v>3180</v>
      </c>
      <c r="B1667" t="s">
        <v>6425</v>
      </c>
      <c r="C1667" t="s">
        <v>3954</v>
      </c>
      <c r="D1667" s="1">
        <v>45758</v>
      </c>
      <c r="E1667" s="1">
        <v>45758</v>
      </c>
      <c r="F1667">
        <v>1</v>
      </c>
      <c r="G1667" t="s">
        <v>6426</v>
      </c>
      <c r="H1667" t="s">
        <v>2</v>
      </c>
      <c r="I1667" s="11" t="str">
        <f t="shared" si="26"/>
        <v>11/04/2025</v>
      </c>
      <c r="J1667">
        <f>_xlfn.XLOOKUP(I1667,'Wk no''s'!D:D,'Wk no''s'!C:C,FALSE)</f>
        <v>15</v>
      </c>
    </row>
    <row r="1668" spans="1:10" x14ac:dyDescent="0.25">
      <c r="A1668" t="s">
        <v>3138</v>
      </c>
      <c r="B1668" t="s">
        <v>6427</v>
      </c>
      <c r="C1668" t="s">
        <v>4008</v>
      </c>
      <c r="D1668" s="1">
        <v>45757</v>
      </c>
      <c r="E1668" s="1">
        <v>45756</v>
      </c>
      <c r="F1668">
        <v>1</v>
      </c>
      <c r="G1668" t="s">
        <v>6428</v>
      </c>
      <c r="H1668" t="s">
        <v>2</v>
      </c>
      <c r="I1668" s="11" t="str">
        <f t="shared" si="26"/>
        <v>09/04/2025</v>
      </c>
      <c r="J1668">
        <f>_xlfn.XLOOKUP(I1668,'Wk no''s'!D:D,'Wk no''s'!C:C,FALSE)</f>
        <v>15</v>
      </c>
    </row>
    <row r="1669" spans="1:10" x14ac:dyDescent="0.25">
      <c r="A1669" t="s">
        <v>3028</v>
      </c>
      <c r="B1669" t="s">
        <v>6429</v>
      </c>
      <c r="C1669" t="s">
        <v>4008</v>
      </c>
      <c r="D1669" s="1">
        <v>45755</v>
      </c>
      <c r="E1669" s="1">
        <v>45754</v>
      </c>
      <c r="F1669">
        <v>1</v>
      </c>
      <c r="G1669" t="s">
        <v>6430</v>
      </c>
      <c r="H1669" t="s">
        <v>2</v>
      </c>
      <c r="I1669" s="11" t="str">
        <f t="shared" si="26"/>
        <v>07/04/2025</v>
      </c>
      <c r="J1669">
        <f>_xlfn.XLOOKUP(I1669,'Wk no''s'!D:D,'Wk no''s'!C:C,FALSE)</f>
        <v>15</v>
      </c>
    </row>
    <row r="1670" spans="1:10" x14ac:dyDescent="0.25">
      <c r="A1670" t="s">
        <v>3159</v>
      </c>
      <c r="B1670" t="s">
        <v>6431</v>
      </c>
      <c r="C1670" t="s">
        <v>3954</v>
      </c>
      <c r="D1670" s="1">
        <v>45758</v>
      </c>
      <c r="E1670" s="1">
        <v>45757</v>
      </c>
      <c r="F1670">
        <v>1</v>
      </c>
      <c r="G1670" t="s">
        <v>6432</v>
      </c>
      <c r="H1670" t="s">
        <v>2</v>
      </c>
      <c r="I1670" s="11" t="str">
        <f t="shared" si="26"/>
        <v>10/04/2025</v>
      </c>
      <c r="J1670">
        <f>_xlfn.XLOOKUP(I1670,'Wk no''s'!D:D,'Wk no''s'!C:C,FALSE)</f>
        <v>15</v>
      </c>
    </row>
    <row r="1671" spans="1:10" x14ac:dyDescent="0.25">
      <c r="A1671" t="s">
        <v>3176</v>
      </c>
      <c r="B1671" t="s">
        <v>5888</v>
      </c>
      <c r="C1671" t="s">
        <v>3954</v>
      </c>
      <c r="D1671" s="1">
        <v>45758</v>
      </c>
      <c r="E1671" s="1">
        <v>45758</v>
      </c>
      <c r="F1671">
        <v>1</v>
      </c>
      <c r="G1671" t="s">
        <v>6434</v>
      </c>
      <c r="H1671" t="s">
        <v>2</v>
      </c>
      <c r="I1671" s="11" t="str">
        <f t="shared" si="26"/>
        <v>11/04/2025</v>
      </c>
      <c r="J1671">
        <f>_xlfn.XLOOKUP(I1671,'Wk no''s'!D:D,'Wk no''s'!C:C,FALSE)</f>
        <v>15</v>
      </c>
    </row>
    <row r="1672" spans="1:10" x14ac:dyDescent="0.25">
      <c r="A1672" t="s">
        <v>3058</v>
      </c>
      <c r="B1672" t="s">
        <v>5888</v>
      </c>
      <c r="C1672" t="s">
        <v>4008</v>
      </c>
      <c r="D1672" s="1">
        <v>45755</v>
      </c>
      <c r="E1672" s="1">
        <v>45754</v>
      </c>
      <c r="F1672">
        <v>1</v>
      </c>
      <c r="G1672" t="s">
        <v>6433</v>
      </c>
      <c r="H1672" t="s">
        <v>2</v>
      </c>
      <c r="I1672" s="11" t="str">
        <f t="shared" si="26"/>
        <v>07/04/2025</v>
      </c>
      <c r="J1672">
        <f>_xlfn.XLOOKUP(I1672,'Wk no''s'!D:D,'Wk no''s'!C:C,FALSE)</f>
        <v>15</v>
      </c>
    </row>
    <row r="1673" spans="1:10" x14ac:dyDescent="0.25">
      <c r="A1673" t="s">
        <v>3095</v>
      </c>
      <c r="B1673" t="s">
        <v>3965</v>
      </c>
      <c r="C1673" t="s">
        <v>4008</v>
      </c>
      <c r="D1673" s="1">
        <v>45756</v>
      </c>
      <c r="E1673" s="1">
        <v>45756</v>
      </c>
      <c r="F1673">
        <v>1</v>
      </c>
      <c r="G1673" t="s">
        <v>6436</v>
      </c>
      <c r="H1673" t="s">
        <v>2</v>
      </c>
      <c r="I1673" s="11" t="str">
        <f t="shared" si="26"/>
        <v>09/04/2025</v>
      </c>
      <c r="J1673">
        <f>_xlfn.XLOOKUP(I1673,'Wk no''s'!D:D,'Wk no''s'!C:C,FALSE)</f>
        <v>15</v>
      </c>
    </row>
    <row r="1674" spans="1:10" x14ac:dyDescent="0.25">
      <c r="A1674" t="s">
        <v>3073</v>
      </c>
      <c r="B1674" t="s">
        <v>3965</v>
      </c>
      <c r="C1674" t="s">
        <v>4008</v>
      </c>
      <c r="D1674" s="1">
        <v>45756</v>
      </c>
      <c r="E1674" s="1">
        <v>45755</v>
      </c>
      <c r="F1674">
        <v>1</v>
      </c>
      <c r="G1674" t="s">
        <v>6435</v>
      </c>
      <c r="H1674" t="s">
        <v>2</v>
      </c>
      <c r="I1674" s="11" t="str">
        <f t="shared" si="26"/>
        <v>08/04/2025</v>
      </c>
      <c r="J1674">
        <f>_xlfn.XLOOKUP(I1674,'Wk no''s'!D:D,'Wk no''s'!C:C,FALSE)</f>
        <v>15</v>
      </c>
    </row>
    <row r="1675" spans="1:10" x14ac:dyDescent="0.25">
      <c r="A1675" t="s">
        <v>3189</v>
      </c>
      <c r="B1675" t="s">
        <v>4152</v>
      </c>
      <c r="C1675" t="s">
        <v>3954</v>
      </c>
      <c r="D1675" s="1">
        <v>45761</v>
      </c>
      <c r="E1675" s="1">
        <v>45758</v>
      </c>
      <c r="F1675">
        <v>1</v>
      </c>
      <c r="G1675" t="s">
        <v>6439</v>
      </c>
      <c r="H1675" t="s">
        <v>2</v>
      </c>
      <c r="I1675" s="11" t="str">
        <f t="shared" si="26"/>
        <v>11/04/2025</v>
      </c>
      <c r="J1675">
        <f>_xlfn.XLOOKUP(I1675,'Wk no''s'!D:D,'Wk no''s'!C:C,FALSE)</f>
        <v>15</v>
      </c>
    </row>
    <row r="1676" spans="1:10" x14ac:dyDescent="0.25">
      <c r="A1676" t="s">
        <v>3187</v>
      </c>
      <c r="B1676" t="s">
        <v>4152</v>
      </c>
      <c r="C1676" t="s">
        <v>3954</v>
      </c>
      <c r="D1676" s="1">
        <v>45761</v>
      </c>
      <c r="E1676" s="1">
        <v>45758</v>
      </c>
      <c r="F1676">
        <v>1</v>
      </c>
      <c r="G1676" t="s">
        <v>6438</v>
      </c>
      <c r="H1676" t="s">
        <v>2</v>
      </c>
      <c r="I1676" s="11" t="str">
        <f t="shared" si="26"/>
        <v>11/04/2025</v>
      </c>
      <c r="J1676">
        <f>_xlfn.XLOOKUP(I1676,'Wk no''s'!D:D,'Wk no''s'!C:C,FALSE)</f>
        <v>15</v>
      </c>
    </row>
    <row r="1677" spans="1:10" x14ac:dyDescent="0.25">
      <c r="A1677" t="s">
        <v>3185</v>
      </c>
      <c r="B1677" t="s">
        <v>4152</v>
      </c>
      <c r="C1677" t="s">
        <v>3954</v>
      </c>
      <c r="D1677" s="1">
        <v>45761</v>
      </c>
      <c r="E1677" s="1">
        <v>45758</v>
      </c>
      <c r="F1677">
        <v>1</v>
      </c>
      <c r="G1677" t="s">
        <v>6437</v>
      </c>
      <c r="H1677" t="s">
        <v>2</v>
      </c>
      <c r="I1677" s="11" t="str">
        <f t="shared" si="26"/>
        <v>11/04/2025</v>
      </c>
      <c r="J1677">
        <f>_xlfn.XLOOKUP(I1677,'Wk no''s'!D:D,'Wk no''s'!C:C,FALSE)</f>
        <v>15</v>
      </c>
    </row>
    <row r="1678" spans="1:10" x14ac:dyDescent="0.25">
      <c r="A1678" t="s">
        <v>3126</v>
      </c>
      <c r="B1678" t="s">
        <v>6</v>
      </c>
      <c r="C1678" t="s">
        <v>3954</v>
      </c>
      <c r="D1678" s="1">
        <v>45757</v>
      </c>
      <c r="E1678" s="1">
        <v>45756</v>
      </c>
      <c r="F1678">
        <v>1</v>
      </c>
      <c r="G1678" t="s">
        <v>6441</v>
      </c>
      <c r="H1678" t="s">
        <v>2</v>
      </c>
      <c r="I1678" s="11" t="str">
        <f t="shared" si="26"/>
        <v>09/04/2025</v>
      </c>
      <c r="J1678">
        <f>_xlfn.XLOOKUP(I1678,'Wk no''s'!D:D,'Wk no''s'!C:C,FALSE)</f>
        <v>15</v>
      </c>
    </row>
    <row r="1679" spans="1:10" x14ac:dyDescent="0.25">
      <c r="A1679" t="s">
        <v>3105</v>
      </c>
      <c r="B1679" t="s">
        <v>6</v>
      </c>
      <c r="C1679" t="s">
        <v>3954</v>
      </c>
      <c r="D1679" s="1">
        <v>45756</v>
      </c>
      <c r="E1679" s="1">
        <v>45755</v>
      </c>
      <c r="F1679">
        <v>1</v>
      </c>
      <c r="G1679" t="s">
        <v>6440</v>
      </c>
      <c r="H1679" t="s">
        <v>2</v>
      </c>
      <c r="I1679" s="11" t="str">
        <f t="shared" si="26"/>
        <v>08/04/2025</v>
      </c>
      <c r="J1679">
        <f>_xlfn.XLOOKUP(I1679,'Wk no''s'!D:D,'Wk no''s'!C:C,FALSE)</f>
        <v>15</v>
      </c>
    </row>
    <row r="1680" spans="1:10" x14ac:dyDescent="0.25">
      <c r="A1680" t="s">
        <v>3047</v>
      </c>
      <c r="B1680" t="s">
        <v>6442</v>
      </c>
      <c r="C1680" t="s">
        <v>4008</v>
      </c>
      <c r="D1680" s="1">
        <v>45755</v>
      </c>
      <c r="E1680" s="1">
        <v>45754</v>
      </c>
      <c r="F1680">
        <v>1</v>
      </c>
      <c r="G1680" t="s">
        <v>6443</v>
      </c>
      <c r="H1680" t="s">
        <v>2</v>
      </c>
      <c r="I1680" s="11" t="str">
        <f t="shared" si="26"/>
        <v>07/04/2025</v>
      </c>
      <c r="J1680">
        <f>_xlfn.XLOOKUP(I1680,'Wk no''s'!D:D,'Wk no''s'!C:C,FALSE)</f>
        <v>15</v>
      </c>
    </row>
    <row r="1681" spans="1:10" x14ac:dyDescent="0.25">
      <c r="A1681" t="s">
        <v>3091</v>
      </c>
      <c r="B1681" t="s">
        <v>152</v>
      </c>
      <c r="C1681" t="s">
        <v>3954</v>
      </c>
      <c r="D1681" s="1">
        <v>45756</v>
      </c>
      <c r="E1681" s="1">
        <v>45755</v>
      </c>
      <c r="F1681">
        <v>1</v>
      </c>
      <c r="G1681" t="s">
        <v>6444</v>
      </c>
      <c r="H1681" t="s">
        <v>2</v>
      </c>
      <c r="I1681" s="11" t="str">
        <f t="shared" si="26"/>
        <v>08/04/2025</v>
      </c>
      <c r="J1681">
        <f>_xlfn.XLOOKUP(I1681,'Wk no''s'!D:D,'Wk no''s'!C:C,FALSE)</f>
        <v>15</v>
      </c>
    </row>
    <row r="1682" spans="1:10" x14ac:dyDescent="0.25">
      <c r="A1682" t="s">
        <v>3147</v>
      </c>
      <c r="B1682" t="s">
        <v>6445</v>
      </c>
      <c r="C1682" t="s">
        <v>3954</v>
      </c>
      <c r="D1682" s="1">
        <v>45757</v>
      </c>
      <c r="E1682" s="1">
        <v>45757</v>
      </c>
      <c r="F1682">
        <v>1</v>
      </c>
      <c r="G1682" t="s">
        <v>6447</v>
      </c>
      <c r="H1682" t="s">
        <v>2</v>
      </c>
      <c r="I1682" s="11" t="str">
        <f t="shared" si="26"/>
        <v>10/04/2025</v>
      </c>
      <c r="J1682">
        <f>_xlfn.XLOOKUP(I1682,'Wk no''s'!D:D,'Wk no''s'!C:C,FALSE)</f>
        <v>15</v>
      </c>
    </row>
    <row r="1683" spans="1:10" x14ac:dyDescent="0.25">
      <c r="A1683" t="s">
        <v>3123</v>
      </c>
      <c r="B1683" t="s">
        <v>6445</v>
      </c>
      <c r="C1683" t="s">
        <v>3954</v>
      </c>
      <c r="D1683" s="1">
        <v>45757</v>
      </c>
      <c r="E1683" s="1">
        <v>45756</v>
      </c>
      <c r="F1683">
        <v>1</v>
      </c>
      <c r="G1683" t="s">
        <v>6446</v>
      </c>
      <c r="H1683" t="s">
        <v>2</v>
      </c>
      <c r="I1683" s="11" t="str">
        <f t="shared" si="26"/>
        <v>09/04/2025</v>
      </c>
      <c r="J1683">
        <f>_xlfn.XLOOKUP(I1683,'Wk no''s'!D:D,'Wk no''s'!C:C,FALSE)</f>
        <v>15</v>
      </c>
    </row>
    <row r="1684" spans="1:10" x14ac:dyDescent="0.25">
      <c r="A1684" t="s">
        <v>3101</v>
      </c>
      <c r="B1684" t="s">
        <v>132</v>
      </c>
      <c r="C1684" t="s">
        <v>4008</v>
      </c>
      <c r="D1684" s="1">
        <v>45756</v>
      </c>
      <c r="E1684" s="1">
        <v>45755</v>
      </c>
      <c r="F1684">
        <v>1</v>
      </c>
      <c r="G1684" t="s">
        <v>6448</v>
      </c>
      <c r="H1684" t="s">
        <v>2</v>
      </c>
      <c r="I1684" s="11" t="str">
        <f t="shared" si="26"/>
        <v>08/04/2025</v>
      </c>
      <c r="J1684">
        <f>_xlfn.XLOOKUP(I1684,'Wk no''s'!D:D,'Wk no''s'!C:C,FALSE)</f>
        <v>15</v>
      </c>
    </row>
    <row r="1685" spans="1:10" x14ac:dyDescent="0.25">
      <c r="A1685" t="s">
        <v>3050</v>
      </c>
      <c r="B1685" t="s">
        <v>68</v>
      </c>
      <c r="C1685" t="s">
        <v>3957</v>
      </c>
      <c r="D1685" s="1">
        <v>45756</v>
      </c>
      <c r="E1685" s="1">
        <v>45755</v>
      </c>
      <c r="F1685">
        <v>1</v>
      </c>
      <c r="G1685" t="s">
        <v>6449</v>
      </c>
      <c r="H1685" t="s">
        <v>2</v>
      </c>
      <c r="I1685" s="11" t="str">
        <f t="shared" si="26"/>
        <v>08/04/2025</v>
      </c>
      <c r="J1685">
        <f>_xlfn.XLOOKUP(I1685,'Wk no''s'!D:D,'Wk no''s'!C:C,FALSE)</f>
        <v>15</v>
      </c>
    </row>
    <row r="1686" spans="1:10" x14ac:dyDescent="0.25">
      <c r="A1686" t="s">
        <v>3109</v>
      </c>
      <c r="B1686" t="s">
        <v>6450</v>
      </c>
      <c r="C1686" t="s">
        <v>3954</v>
      </c>
      <c r="D1686" s="1">
        <v>45756</v>
      </c>
      <c r="E1686" s="1">
        <v>45758</v>
      </c>
      <c r="F1686">
        <v>0</v>
      </c>
      <c r="G1686" t="s">
        <v>6451</v>
      </c>
      <c r="H1686" t="s">
        <v>2</v>
      </c>
      <c r="I1686" s="11" t="str">
        <f t="shared" si="26"/>
        <v>11/04/2025</v>
      </c>
      <c r="J1686">
        <f>_xlfn.XLOOKUP(I1686,'Wk no''s'!D:D,'Wk no''s'!C:C,FALSE)</f>
        <v>15</v>
      </c>
    </row>
    <row r="1687" spans="1:10" x14ac:dyDescent="0.25">
      <c r="A1687" t="s">
        <v>3193</v>
      </c>
      <c r="B1687" t="s">
        <v>8868</v>
      </c>
      <c r="C1687" t="s">
        <v>3957</v>
      </c>
      <c r="D1687" s="1">
        <v>45761</v>
      </c>
      <c r="E1687" s="1">
        <v>45758</v>
      </c>
      <c r="F1687">
        <v>1</v>
      </c>
      <c r="G1687" t="s">
        <v>6465</v>
      </c>
      <c r="H1687" t="s">
        <v>2</v>
      </c>
      <c r="I1687" s="11" t="str">
        <f t="shared" si="26"/>
        <v>11/04/2025</v>
      </c>
      <c r="J1687">
        <f>_xlfn.XLOOKUP(I1687,'Wk no''s'!D:D,'Wk no''s'!C:C,FALSE)</f>
        <v>15</v>
      </c>
    </row>
    <row r="1688" spans="1:10" x14ac:dyDescent="0.25">
      <c r="A1688" t="s">
        <v>3090</v>
      </c>
      <c r="B1688" t="s">
        <v>6452</v>
      </c>
      <c r="C1688" t="s">
        <v>3954</v>
      </c>
      <c r="D1688" s="1">
        <v>45756</v>
      </c>
      <c r="E1688" s="1">
        <v>45758</v>
      </c>
      <c r="F1688">
        <v>0</v>
      </c>
      <c r="G1688" t="s">
        <v>6453</v>
      </c>
      <c r="H1688" t="s">
        <v>2</v>
      </c>
      <c r="I1688" s="11" t="str">
        <f t="shared" si="26"/>
        <v>11/04/2025</v>
      </c>
      <c r="J1688">
        <f>_xlfn.XLOOKUP(I1688,'Wk no''s'!D:D,'Wk no''s'!C:C,FALSE)</f>
        <v>15</v>
      </c>
    </row>
    <row r="1689" spans="1:10" x14ac:dyDescent="0.25">
      <c r="A1689" t="s">
        <v>3116</v>
      </c>
      <c r="B1689" t="s">
        <v>6454</v>
      </c>
      <c r="C1689" t="s">
        <v>4008</v>
      </c>
      <c r="D1689" s="1">
        <v>45757</v>
      </c>
      <c r="E1689" s="1">
        <v>45756</v>
      </c>
      <c r="F1689">
        <v>1</v>
      </c>
      <c r="G1689" t="s">
        <v>6455</v>
      </c>
      <c r="H1689" t="s">
        <v>2</v>
      </c>
      <c r="I1689" s="11" t="str">
        <f t="shared" si="26"/>
        <v>09/04/2025</v>
      </c>
      <c r="J1689">
        <f>_xlfn.XLOOKUP(I1689,'Wk no''s'!D:D,'Wk no''s'!C:C,FALSE)</f>
        <v>15</v>
      </c>
    </row>
    <row r="1690" spans="1:10" x14ac:dyDescent="0.25">
      <c r="A1690" t="s">
        <v>3182</v>
      </c>
      <c r="B1690" t="s">
        <v>6456</v>
      </c>
      <c r="C1690" t="s">
        <v>3954</v>
      </c>
      <c r="D1690" s="1">
        <v>45758</v>
      </c>
      <c r="E1690" s="1">
        <v>45758</v>
      </c>
      <c r="F1690">
        <v>1</v>
      </c>
      <c r="G1690" t="s">
        <v>6457</v>
      </c>
      <c r="H1690" t="s">
        <v>2</v>
      </c>
      <c r="I1690" s="11" t="str">
        <f t="shared" si="26"/>
        <v>11/04/2025</v>
      </c>
      <c r="J1690">
        <f>_xlfn.XLOOKUP(I1690,'Wk no''s'!D:D,'Wk no''s'!C:C,FALSE)</f>
        <v>15</v>
      </c>
    </row>
    <row r="1691" spans="1:10" x14ac:dyDescent="0.25">
      <c r="A1691" t="s">
        <v>3157</v>
      </c>
      <c r="B1691" t="s">
        <v>6458</v>
      </c>
      <c r="C1691" t="s">
        <v>3957</v>
      </c>
      <c r="D1691" s="1">
        <v>45761</v>
      </c>
      <c r="E1691" s="1">
        <v>45757</v>
      </c>
      <c r="F1691">
        <v>1</v>
      </c>
      <c r="G1691" t="s">
        <v>6459</v>
      </c>
      <c r="H1691" t="s">
        <v>2</v>
      </c>
      <c r="I1691" s="11" t="str">
        <f t="shared" si="26"/>
        <v>10/04/2025</v>
      </c>
      <c r="J1691">
        <f>_xlfn.XLOOKUP(I1691,'Wk no''s'!D:D,'Wk no''s'!C:C,FALSE)</f>
        <v>15</v>
      </c>
    </row>
    <row r="1692" spans="1:10" x14ac:dyDescent="0.25">
      <c r="A1692" t="s">
        <v>3034</v>
      </c>
      <c r="B1692" t="s">
        <v>6460</v>
      </c>
      <c r="C1692" t="s">
        <v>4008</v>
      </c>
      <c r="D1692" s="1">
        <v>45756</v>
      </c>
      <c r="E1692" s="1">
        <v>45754</v>
      </c>
      <c r="F1692">
        <v>1</v>
      </c>
      <c r="G1692" t="s">
        <v>6461</v>
      </c>
      <c r="H1692" t="s">
        <v>2</v>
      </c>
      <c r="I1692" s="11" t="str">
        <f t="shared" si="26"/>
        <v>07/04/2025</v>
      </c>
      <c r="J1692">
        <f>_xlfn.XLOOKUP(I1692,'Wk no''s'!D:D,'Wk no''s'!C:C,FALSE)</f>
        <v>15</v>
      </c>
    </row>
    <row r="1693" spans="1:10" x14ac:dyDescent="0.25">
      <c r="A1693" t="s">
        <v>3108</v>
      </c>
      <c r="B1693" t="s">
        <v>233</v>
      </c>
      <c r="C1693" t="s">
        <v>4008</v>
      </c>
      <c r="D1693" s="1">
        <v>45756</v>
      </c>
      <c r="E1693" s="1">
        <v>45756</v>
      </c>
      <c r="F1693">
        <v>1</v>
      </c>
      <c r="G1693" t="s">
        <v>6462</v>
      </c>
      <c r="H1693" t="s">
        <v>2</v>
      </c>
      <c r="I1693" s="11" t="str">
        <f t="shared" si="26"/>
        <v>09/04/2025</v>
      </c>
      <c r="J1693">
        <f>_xlfn.XLOOKUP(I1693,'Wk no''s'!D:D,'Wk no''s'!C:C,FALSE)</f>
        <v>15</v>
      </c>
    </row>
    <row r="1694" spans="1:10" x14ac:dyDescent="0.25">
      <c r="A1694" t="s">
        <v>3025</v>
      </c>
      <c r="B1694" t="s">
        <v>6463</v>
      </c>
      <c r="C1694" t="s">
        <v>3957</v>
      </c>
      <c r="D1694" s="1">
        <v>45755</v>
      </c>
      <c r="E1694" s="1">
        <v>45754</v>
      </c>
      <c r="F1694">
        <v>1</v>
      </c>
      <c r="G1694" t="s">
        <v>6464</v>
      </c>
      <c r="H1694" t="s">
        <v>2</v>
      </c>
      <c r="I1694" s="11" t="str">
        <f t="shared" si="26"/>
        <v>07/04/2025</v>
      </c>
      <c r="J1694">
        <f>_xlfn.XLOOKUP(I1694,'Wk no''s'!D:D,'Wk no''s'!C:C,FALSE)</f>
        <v>15</v>
      </c>
    </row>
    <row r="1695" spans="1:10" x14ac:dyDescent="0.25">
      <c r="A1695" t="s">
        <v>3128</v>
      </c>
      <c r="B1695" t="s">
        <v>4173</v>
      </c>
      <c r="C1695" t="s">
        <v>3954</v>
      </c>
      <c r="D1695" s="1">
        <v>45757</v>
      </c>
      <c r="E1695" s="1">
        <v>45756</v>
      </c>
      <c r="F1695">
        <v>1</v>
      </c>
      <c r="G1695" t="s">
        <v>6466</v>
      </c>
      <c r="H1695" t="s">
        <v>2</v>
      </c>
      <c r="I1695" s="11" t="str">
        <f t="shared" si="26"/>
        <v>09/04/2025</v>
      </c>
      <c r="J1695">
        <f>_xlfn.XLOOKUP(I1695,'Wk no''s'!D:D,'Wk no''s'!C:C,FALSE)</f>
        <v>15</v>
      </c>
    </row>
    <row r="1696" spans="1:10" x14ac:dyDescent="0.25">
      <c r="A1696" t="s">
        <v>3030</v>
      </c>
      <c r="B1696" t="s">
        <v>5918</v>
      </c>
      <c r="C1696" t="s">
        <v>3957</v>
      </c>
      <c r="D1696" s="1">
        <v>45755</v>
      </c>
      <c r="E1696" s="1">
        <v>45755</v>
      </c>
      <c r="F1696">
        <v>1</v>
      </c>
      <c r="G1696" t="s">
        <v>6467</v>
      </c>
      <c r="H1696" t="s">
        <v>2</v>
      </c>
      <c r="I1696" s="11" t="str">
        <f t="shared" si="26"/>
        <v>08/04/2025</v>
      </c>
      <c r="J1696">
        <f>_xlfn.XLOOKUP(I1696,'Wk no''s'!D:D,'Wk no''s'!C:C,FALSE)</f>
        <v>15</v>
      </c>
    </row>
    <row r="1697" spans="1:10" x14ac:dyDescent="0.25">
      <c r="A1697" t="s">
        <v>3137</v>
      </c>
      <c r="B1697" t="s">
        <v>6468</v>
      </c>
      <c r="C1697" t="s">
        <v>3954</v>
      </c>
      <c r="D1697" s="1">
        <v>45757</v>
      </c>
      <c r="E1697" s="1">
        <v>45758</v>
      </c>
      <c r="F1697">
        <v>0</v>
      </c>
      <c r="G1697" t="s">
        <v>6469</v>
      </c>
      <c r="H1697" t="s">
        <v>2</v>
      </c>
      <c r="I1697" s="11" t="str">
        <f t="shared" si="26"/>
        <v>11/04/2025</v>
      </c>
      <c r="J1697">
        <f>_xlfn.XLOOKUP(I1697,'Wk no''s'!D:D,'Wk no''s'!C:C,FALSE)</f>
        <v>15</v>
      </c>
    </row>
    <row r="1698" spans="1:10" x14ac:dyDescent="0.25">
      <c r="A1698" t="s">
        <v>3068</v>
      </c>
      <c r="B1698" t="s">
        <v>4002</v>
      </c>
      <c r="C1698" t="s">
        <v>3954</v>
      </c>
      <c r="D1698" s="1">
        <v>45756</v>
      </c>
      <c r="E1698" s="1">
        <v>45755</v>
      </c>
      <c r="F1698">
        <v>1</v>
      </c>
      <c r="G1698" t="s">
        <v>6470</v>
      </c>
      <c r="H1698" t="s">
        <v>2</v>
      </c>
      <c r="I1698" s="11" t="str">
        <f t="shared" si="26"/>
        <v>08/04/2025</v>
      </c>
      <c r="J1698">
        <f>_xlfn.XLOOKUP(I1698,'Wk no''s'!D:D,'Wk no''s'!C:C,FALSE)</f>
        <v>15</v>
      </c>
    </row>
    <row r="1699" spans="1:10" x14ac:dyDescent="0.25">
      <c r="A1699" t="s">
        <v>3139</v>
      </c>
      <c r="B1699" t="s">
        <v>6471</v>
      </c>
      <c r="C1699" t="s">
        <v>3957</v>
      </c>
      <c r="D1699" s="1">
        <v>45758</v>
      </c>
      <c r="E1699" s="1">
        <v>45756</v>
      </c>
      <c r="F1699">
        <v>1</v>
      </c>
      <c r="G1699" t="s">
        <v>6474</v>
      </c>
      <c r="H1699" t="s">
        <v>2</v>
      </c>
      <c r="I1699" s="11" t="str">
        <f t="shared" si="26"/>
        <v>09/04/2025</v>
      </c>
      <c r="J1699">
        <f>_xlfn.XLOOKUP(I1699,'Wk no''s'!D:D,'Wk no''s'!C:C,FALSE)</f>
        <v>15</v>
      </c>
    </row>
    <row r="1700" spans="1:10" x14ac:dyDescent="0.25">
      <c r="A1700" t="s">
        <v>3136</v>
      </c>
      <c r="B1700" t="s">
        <v>6471</v>
      </c>
      <c r="C1700" t="s">
        <v>3957</v>
      </c>
      <c r="D1700" s="1">
        <v>45757</v>
      </c>
      <c r="E1700" s="1">
        <v>45756</v>
      </c>
      <c r="F1700">
        <v>1</v>
      </c>
      <c r="G1700" t="s">
        <v>6473</v>
      </c>
      <c r="H1700" t="s">
        <v>2</v>
      </c>
      <c r="I1700" s="11" t="str">
        <f t="shared" si="26"/>
        <v>09/04/2025</v>
      </c>
      <c r="J1700">
        <f>_xlfn.XLOOKUP(I1700,'Wk no''s'!D:D,'Wk no''s'!C:C,FALSE)</f>
        <v>15</v>
      </c>
    </row>
    <row r="1701" spans="1:10" x14ac:dyDescent="0.25">
      <c r="A1701" t="s">
        <v>3102</v>
      </c>
      <c r="B1701" t="s">
        <v>6471</v>
      </c>
      <c r="C1701" t="s">
        <v>3957</v>
      </c>
      <c r="D1701" s="1">
        <v>45756</v>
      </c>
      <c r="E1701" s="1">
        <v>45756</v>
      </c>
      <c r="F1701">
        <v>1</v>
      </c>
      <c r="G1701" t="s">
        <v>6472</v>
      </c>
      <c r="H1701" t="s">
        <v>2</v>
      </c>
      <c r="I1701" s="11" t="str">
        <f t="shared" si="26"/>
        <v>09/04/2025</v>
      </c>
      <c r="J1701">
        <f>_xlfn.XLOOKUP(I1701,'Wk no''s'!D:D,'Wk no''s'!C:C,FALSE)</f>
        <v>15</v>
      </c>
    </row>
    <row r="1702" spans="1:10" x14ac:dyDescent="0.25">
      <c r="A1702" t="s">
        <v>3145</v>
      </c>
      <c r="B1702" t="s">
        <v>6475</v>
      </c>
      <c r="C1702" t="s">
        <v>3954</v>
      </c>
      <c r="D1702" s="1">
        <v>45757</v>
      </c>
      <c r="E1702" s="1">
        <v>45756</v>
      </c>
      <c r="F1702">
        <v>1</v>
      </c>
      <c r="G1702" t="s">
        <v>6476</v>
      </c>
      <c r="H1702" t="s">
        <v>2</v>
      </c>
      <c r="I1702" s="11" t="str">
        <f t="shared" si="26"/>
        <v>09/04/2025</v>
      </c>
      <c r="J1702">
        <f>_xlfn.XLOOKUP(I1702,'Wk no''s'!D:D,'Wk no''s'!C:C,FALSE)</f>
        <v>15</v>
      </c>
    </row>
    <row r="1703" spans="1:10" x14ac:dyDescent="0.25">
      <c r="A1703" t="s">
        <v>3092</v>
      </c>
      <c r="B1703" t="s">
        <v>6477</v>
      </c>
      <c r="C1703" t="s">
        <v>4008</v>
      </c>
      <c r="D1703" s="1">
        <v>45756</v>
      </c>
      <c r="E1703" s="1">
        <v>45756</v>
      </c>
      <c r="F1703">
        <v>1</v>
      </c>
      <c r="G1703" t="s">
        <v>6479</v>
      </c>
      <c r="H1703" t="s">
        <v>2</v>
      </c>
      <c r="I1703" s="11" t="str">
        <f t="shared" si="26"/>
        <v>09/04/2025</v>
      </c>
      <c r="J1703">
        <f>_xlfn.XLOOKUP(I1703,'Wk no''s'!D:D,'Wk no''s'!C:C,FALSE)</f>
        <v>15</v>
      </c>
    </row>
    <row r="1704" spans="1:10" x14ac:dyDescent="0.25">
      <c r="A1704" t="s">
        <v>3062</v>
      </c>
      <c r="B1704" t="s">
        <v>6477</v>
      </c>
      <c r="C1704" t="s">
        <v>4008</v>
      </c>
      <c r="D1704" s="1">
        <v>45755</v>
      </c>
      <c r="E1704" s="1">
        <v>45754</v>
      </c>
      <c r="F1704">
        <v>1</v>
      </c>
      <c r="G1704" t="s">
        <v>6478</v>
      </c>
      <c r="H1704" t="s">
        <v>2</v>
      </c>
      <c r="I1704" s="11" t="str">
        <f t="shared" si="26"/>
        <v>07/04/2025</v>
      </c>
      <c r="J1704">
        <f>_xlfn.XLOOKUP(I1704,'Wk no''s'!D:D,'Wk no''s'!C:C,FALSE)</f>
        <v>15</v>
      </c>
    </row>
    <row r="1705" spans="1:10" x14ac:dyDescent="0.25">
      <c r="A1705" t="s">
        <v>3043</v>
      </c>
      <c r="B1705" t="s">
        <v>6480</v>
      </c>
      <c r="C1705" t="s">
        <v>3954</v>
      </c>
      <c r="D1705" s="1">
        <v>45755</v>
      </c>
      <c r="E1705" s="1">
        <v>45754</v>
      </c>
      <c r="F1705">
        <v>1</v>
      </c>
      <c r="G1705" t="s">
        <v>6481</v>
      </c>
      <c r="H1705" t="s">
        <v>2</v>
      </c>
      <c r="I1705" s="11" t="str">
        <f t="shared" si="26"/>
        <v>07/04/2025</v>
      </c>
      <c r="J1705">
        <f>_xlfn.XLOOKUP(I1705,'Wk no''s'!D:D,'Wk no''s'!C:C,FALSE)</f>
        <v>15</v>
      </c>
    </row>
    <row r="1706" spans="1:10" x14ac:dyDescent="0.25">
      <c r="A1706" t="s">
        <v>3118</v>
      </c>
      <c r="B1706" t="s">
        <v>6482</v>
      </c>
      <c r="C1706" t="s">
        <v>3954</v>
      </c>
      <c r="D1706" s="1">
        <v>45757</v>
      </c>
      <c r="E1706" s="1">
        <v>45756</v>
      </c>
      <c r="F1706">
        <v>1</v>
      </c>
      <c r="G1706" t="s">
        <v>6483</v>
      </c>
      <c r="H1706" t="s">
        <v>2</v>
      </c>
      <c r="I1706" s="11" t="str">
        <f t="shared" si="26"/>
        <v>09/04/2025</v>
      </c>
      <c r="J1706">
        <f>_xlfn.XLOOKUP(I1706,'Wk no''s'!D:D,'Wk no''s'!C:C,FALSE)</f>
        <v>15</v>
      </c>
    </row>
    <row r="1707" spans="1:10" x14ac:dyDescent="0.25">
      <c r="A1707" t="s">
        <v>3119</v>
      </c>
      <c r="B1707" t="s">
        <v>5189</v>
      </c>
      <c r="C1707" t="s">
        <v>3957</v>
      </c>
      <c r="D1707" s="1">
        <v>45757</v>
      </c>
      <c r="E1707" s="1">
        <v>45756</v>
      </c>
      <c r="F1707">
        <v>1</v>
      </c>
      <c r="G1707" t="s">
        <v>6484</v>
      </c>
      <c r="H1707" t="s">
        <v>2</v>
      </c>
      <c r="I1707" s="11" t="str">
        <f t="shared" si="26"/>
        <v>09/04/2025</v>
      </c>
      <c r="J1707">
        <f>_xlfn.XLOOKUP(I1707,'Wk no''s'!D:D,'Wk no''s'!C:C,FALSE)</f>
        <v>15</v>
      </c>
    </row>
    <row r="1708" spans="1:10" x14ac:dyDescent="0.25">
      <c r="A1708" t="s">
        <v>3113</v>
      </c>
      <c r="B1708" t="s">
        <v>6142</v>
      </c>
      <c r="C1708" t="s">
        <v>3957</v>
      </c>
      <c r="D1708" s="1">
        <v>45756</v>
      </c>
      <c r="E1708" s="1">
        <v>45756</v>
      </c>
      <c r="F1708">
        <v>1</v>
      </c>
      <c r="G1708" t="s">
        <v>6485</v>
      </c>
      <c r="H1708" t="s">
        <v>2</v>
      </c>
      <c r="I1708" s="11" t="str">
        <f t="shared" si="26"/>
        <v>09/04/2025</v>
      </c>
      <c r="J1708">
        <f>_xlfn.XLOOKUP(I1708,'Wk no''s'!D:D,'Wk no''s'!C:C,FALSE)</f>
        <v>15</v>
      </c>
    </row>
    <row r="1709" spans="1:10" x14ac:dyDescent="0.25">
      <c r="A1709" t="s">
        <v>3054</v>
      </c>
      <c r="B1709" t="s">
        <v>6486</v>
      </c>
      <c r="C1709" t="s">
        <v>3954</v>
      </c>
      <c r="D1709" s="1">
        <v>45755</v>
      </c>
      <c r="E1709" s="1">
        <v>45754</v>
      </c>
      <c r="F1709">
        <v>1</v>
      </c>
      <c r="G1709" t="s">
        <v>6487</v>
      </c>
      <c r="H1709" t="s">
        <v>2</v>
      </c>
      <c r="I1709" s="11" t="str">
        <f t="shared" si="26"/>
        <v>07/04/2025</v>
      </c>
      <c r="J1709">
        <f>_xlfn.XLOOKUP(I1709,'Wk no''s'!D:D,'Wk no''s'!C:C,FALSE)</f>
        <v>15</v>
      </c>
    </row>
    <row r="1710" spans="1:10" x14ac:dyDescent="0.25">
      <c r="A1710" t="s">
        <v>3085</v>
      </c>
      <c r="B1710" t="s">
        <v>6488</v>
      </c>
      <c r="C1710" t="s">
        <v>3957</v>
      </c>
      <c r="D1710" s="1">
        <v>45757</v>
      </c>
      <c r="E1710" s="1">
        <v>45755</v>
      </c>
      <c r="F1710">
        <v>1</v>
      </c>
      <c r="G1710" t="s">
        <v>6489</v>
      </c>
      <c r="H1710" t="s">
        <v>2</v>
      </c>
      <c r="I1710" s="11" t="str">
        <f t="shared" si="26"/>
        <v>08/04/2025</v>
      </c>
      <c r="J1710">
        <f>_xlfn.XLOOKUP(I1710,'Wk no''s'!D:D,'Wk no''s'!C:C,FALSE)</f>
        <v>15</v>
      </c>
    </row>
    <row r="1711" spans="1:10" x14ac:dyDescent="0.25">
      <c r="A1711" t="s">
        <v>3084</v>
      </c>
      <c r="B1711" t="s">
        <v>6490</v>
      </c>
      <c r="C1711" t="s">
        <v>4008</v>
      </c>
      <c r="D1711" s="1">
        <v>45756</v>
      </c>
      <c r="E1711" s="1">
        <v>45756</v>
      </c>
      <c r="F1711">
        <v>1</v>
      </c>
      <c r="G1711" t="s">
        <v>6491</v>
      </c>
      <c r="H1711" t="s">
        <v>2</v>
      </c>
      <c r="I1711" s="11" t="str">
        <f t="shared" si="26"/>
        <v>09/04/2025</v>
      </c>
      <c r="J1711">
        <f>_xlfn.XLOOKUP(I1711,'Wk no''s'!D:D,'Wk no''s'!C:C,FALSE)</f>
        <v>15</v>
      </c>
    </row>
    <row r="1712" spans="1:10" x14ac:dyDescent="0.25">
      <c r="A1712" t="s">
        <v>3076</v>
      </c>
      <c r="B1712" t="s">
        <v>6492</v>
      </c>
      <c r="C1712" t="s">
        <v>3954</v>
      </c>
      <c r="D1712" s="1">
        <v>45756</v>
      </c>
      <c r="E1712" s="1">
        <v>45755</v>
      </c>
      <c r="F1712">
        <v>1</v>
      </c>
      <c r="G1712" t="s">
        <v>6493</v>
      </c>
      <c r="H1712" t="s">
        <v>2</v>
      </c>
      <c r="I1712" s="11" t="str">
        <f t="shared" si="26"/>
        <v>08/04/2025</v>
      </c>
      <c r="J1712">
        <f>_xlfn.XLOOKUP(I1712,'Wk no''s'!D:D,'Wk no''s'!C:C,FALSE)</f>
        <v>15</v>
      </c>
    </row>
    <row r="1713" spans="1:10" x14ac:dyDescent="0.25">
      <c r="A1713" t="s">
        <v>3165</v>
      </c>
      <c r="B1713" t="s">
        <v>6494</v>
      </c>
      <c r="C1713" t="s">
        <v>4008</v>
      </c>
      <c r="D1713" s="1">
        <v>45758</v>
      </c>
      <c r="E1713" s="1">
        <v>45757</v>
      </c>
      <c r="F1713">
        <v>1</v>
      </c>
      <c r="G1713" t="s">
        <v>6495</v>
      </c>
      <c r="H1713" t="s">
        <v>2</v>
      </c>
      <c r="I1713" s="11" t="str">
        <f t="shared" si="26"/>
        <v>10/04/2025</v>
      </c>
      <c r="J1713">
        <f>_xlfn.XLOOKUP(I1713,'Wk no''s'!D:D,'Wk no''s'!C:C,FALSE)</f>
        <v>15</v>
      </c>
    </row>
    <row r="1714" spans="1:10" x14ac:dyDescent="0.25">
      <c r="A1714" t="s">
        <v>3023</v>
      </c>
      <c r="B1714" t="s">
        <v>4392</v>
      </c>
      <c r="C1714" t="s">
        <v>3957</v>
      </c>
      <c r="D1714" s="1">
        <v>45755</v>
      </c>
      <c r="E1714" s="1">
        <v>45754</v>
      </c>
      <c r="F1714">
        <v>1</v>
      </c>
      <c r="G1714" t="s">
        <v>6496</v>
      </c>
      <c r="H1714" t="s">
        <v>2</v>
      </c>
      <c r="I1714" s="11" t="str">
        <f t="shared" si="26"/>
        <v>07/04/2025</v>
      </c>
      <c r="J1714">
        <f>_xlfn.XLOOKUP(I1714,'Wk no''s'!D:D,'Wk no''s'!C:C,FALSE)</f>
        <v>15</v>
      </c>
    </row>
    <row r="1715" spans="1:10" x14ac:dyDescent="0.25">
      <c r="A1715" t="s">
        <v>3175</v>
      </c>
      <c r="B1715" t="s">
        <v>4392</v>
      </c>
      <c r="C1715" t="s">
        <v>3954</v>
      </c>
      <c r="D1715" s="1">
        <v>45758</v>
      </c>
      <c r="E1715" s="1">
        <v>45758</v>
      </c>
      <c r="F1715">
        <v>1</v>
      </c>
      <c r="G1715" t="s">
        <v>6499</v>
      </c>
      <c r="H1715" t="s">
        <v>2</v>
      </c>
      <c r="I1715" s="11" t="str">
        <f t="shared" si="26"/>
        <v>11/04/2025</v>
      </c>
      <c r="J1715">
        <f>_xlfn.XLOOKUP(I1715,'Wk no''s'!D:D,'Wk no''s'!C:C,FALSE)</f>
        <v>15</v>
      </c>
    </row>
    <row r="1716" spans="1:10" x14ac:dyDescent="0.25">
      <c r="A1716" t="s">
        <v>3172</v>
      </c>
      <c r="B1716" t="s">
        <v>4392</v>
      </c>
      <c r="C1716" t="s">
        <v>3954</v>
      </c>
      <c r="D1716" s="1">
        <v>45758</v>
      </c>
      <c r="E1716" s="1">
        <v>45757</v>
      </c>
      <c r="F1716">
        <v>1</v>
      </c>
      <c r="G1716" t="s">
        <v>6498</v>
      </c>
      <c r="H1716" t="s">
        <v>2</v>
      </c>
      <c r="I1716" s="11" t="str">
        <f t="shared" si="26"/>
        <v>10/04/2025</v>
      </c>
      <c r="J1716">
        <f>_xlfn.XLOOKUP(I1716,'Wk no''s'!D:D,'Wk no''s'!C:C,FALSE)</f>
        <v>15</v>
      </c>
    </row>
    <row r="1717" spans="1:10" x14ac:dyDescent="0.25">
      <c r="A1717" t="s">
        <v>3037</v>
      </c>
      <c r="B1717" t="s">
        <v>4392</v>
      </c>
      <c r="C1717" t="s">
        <v>3957</v>
      </c>
      <c r="D1717" s="1">
        <v>45756</v>
      </c>
      <c r="E1717" s="1">
        <v>45755</v>
      </c>
      <c r="F1717">
        <v>1</v>
      </c>
      <c r="G1717" t="s">
        <v>6497</v>
      </c>
      <c r="H1717" t="s">
        <v>2</v>
      </c>
      <c r="I1717" s="11" t="str">
        <f t="shared" si="26"/>
        <v>08/04/2025</v>
      </c>
      <c r="J1717">
        <f>_xlfn.XLOOKUP(I1717,'Wk no''s'!D:D,'Wk no''s'!C:C,FALSE)</f>
        <v>15</v>
      </c>
    </row>
    <row r="1718" spans="1:10" x14ac:dyDescent="0.25">
      <c r="A1718" t="s">
        <v>3026</v>
      </c>
      <c r="B1718" t="s">
        <v>6500</v>
      </c>
      <c r="C1718" t="s">
        <v>4008</v>
      </c>
      <c r="D1718" s="1">
        <v>45755</v>
      </c>
      <c r="E1718" s="1">
        <v>45754</v>
      </c>
      <c r="F1718">
        <v>1</v>
      </c>
      <c r="G1718" t="s">
        <v>6481</v>
      </c>
      <c r="H1718" t="s">
        <v>2</v>
      </c>
      <c r="I1718" s="11" t="str">
        <f t="shared" si="26"/>
        <v>07/04/2025</v>
      </c>
      <c r="J1718">
        <f>_xlfn.XLOOKUP(I1718,'Wk no''s'!D:D,'Wk no''s'!C:C,FALSE)</f>
        <v>15</v>
      </c>
    </row>
    <row r="1719" spans="1:10" x14ac:dyDescent="0.25">
      <c r="A1719" t="s">
        <v>3087</v>
      </c>
      <c r="B1719" t="s">
        <v>6501</v>
      </c>
      <c r="C1719" t="s">
        <v>3954</v>
      </c>
      <c r="D1719" s="1">
        <v>45756</v>
      </c>
      <c r="E1719" s="1">
        <v>45758</v>
      </c>
      <c r="F1719">
        <v>0</v>
      </c>
      <c r="G1719" t="s">
        <v>6502</v>
      </c>
      <c r="H1719" t="s">
        <v>2</v>
      </c>
      <c r="I1719" s="11" t="str">
        <f t="shared" si="26"/>
        <v>11/04/2025</v>
      </c>
      <c r="J1719">
        <f>_xlfn.XLOOKUP(I1719,'Wk no''s'!D:D,'Wk no''s'!C:C,FALSE)</f>
        <v>15</v>
      </c>
    </row>
    <row r="1720" spans="1:10" x14ac:dyDescent="0.25">
      <c r="A1720" t="s">
        <v>3152</v>
      </c>
      <c r="B1720" t="s">
        <v>6503</v>
      </c>
      <c r="C1720" t="s">
        <v>4008</v>
      </c>
      <c r="D1720" s="1">
        <v>45761</v>
      </c>
      <c r="E1720" s="1">
        <v>45758</v>
      </c>
      <c r="F1720">
        <v>1</v>
      </c>
      <c r="G1720" t="s">
        <v>6504</v>
      </c>
      <c r="H1720" t="s">
        <v>2</v>
      </c>
      <c r="I1720" s="11" t="str">
        <f t="shared" si="26"/>
        <v>11/04/2025</v>
      </c>
      <c r="J1720">
        <f>_xlfn.XLOOKUP(I1720,'Wk no''s'!D:D,'Wk no''s'!C:C,FALSE)</f>
        <v>15</v>
      </c>
    </row>
    <row r="1721" spans="1:10" x14ac:dyDescent="0.25">
      <c r="A1721" t="s">
        <v>3117</v>
      </c>
      <c r="B1721" t="s">
        <v>6505</v>
      </c>
      <c r="C1721" t="s">
        <v>4008</v>
      </c>
      <c r="D1721" s="1">
        <v>45763</v>
      </c>
      <c r="E1721" s="1">
        <v>45756</v>
      </c>
      <c r="F1721">
        <v>1</v>
      </c>
      <c r="G1721" t="s">
        <v>6506</v>
      </c>
      <c r="H1721" t="s">
        <v>2</v>
      </c>
      <c r="I1721" s="11" t="str">
        <f t="shared" si="26"/>
        <v>09/04/2025</v>
      </c>
      <c r="J1721">
        <f>_xlfn.XLOOKUP(I1721,'Wk no''s'!D:D,'Wk no''s'!C:C,FALSE)</f>
        <v>15</v>
      </c>
    </row>
    <row r="1722" spans="1:10" x14ac:dyDescent="0.25">
      <c r="A1722" t="s">
        <v>3107</v>
      </c>
      <c r="B1722" t="s">
        <v>6507</v>
      </c>
      <c r="C1722" t="s">
        <v>3954</v>
      </c>
      <c r="D1722" s="1">
        <v>45758</v>
      </c>
      <c r="E1722" s="1">
        <v>45756</v>
      </c>
      <c r="F1722">
        <v>1</v>
      </c>
      <c r="G1722" t="s">
        <v>6508</v>
      </c>
      <c r="H1722" t="s">
        <v>2</v>
      </c>
      <c r="I1722" s="11" t="str">
        <f t="shared" si="26"/>
        <v>09/04/2025</v>
      </c>
      <c r="J1722">
        <f>_xlfn.XLOOKUP(I1722,'Wk no''s'!D:D,'Wk no''s'!C:C,FALSE)</f>
        <v>15</v>
      </c>
    </row>
    <row r="1723" spans="1:10" x14ac:dyDescent="0.25">
      <c r="A1723" t="s">
        <v>3099</v>
      </c>
      <c r="B1723" t="s">
        <v>6509</v>
      </c>
      <c r="C1723" t="s">
        <v>3954</v>
      </c>
      <c r="D1723" s="1">
        <v>45756</v>
      </c>
      <c r="E1723" s="1">
        <v>45755</v>
      </c>
      <c r="F1723">
        <v>1</v>
      </c>
      <c r="G1723" t="s">
        <v>6510</v>
      </c>
      <c r="H1723" t="s">
        <v>2</v>
      </c>
      <c r="I1723" s="11" t="str">
        <f t="shared" si="26"/>
        <v>08/04/2025</v>
      </c>
      <c r="J1723">
        <f>_xlfn.XLOOKUP(I1723,'Wk no''s'!D:D,'Wk no''s'!C:C,FALSE)</f>
        <v>15</v>
      </c>
    </row>
    <row r="1724" spans="1:10" x14ac:dyDescent="0.25">
      <c r="A1724" t="s">
        <v>3024</v>
      </c>
      <c r="B1724" t="s">
        <v>4</v>
      </c>
      <c r="C1724" t="s">
        <v>4008</v>
      </c>
      <c r="D1724" s="1">
        <v>45755</v>
      </c>
      <c r="E1724" s="1">
        <v>45754</v>
      </c>
      <c r="F1724">
        <v>1</v>
      </c>
      <c r="G1724" t="s">
        <v>6511</v>
      </c>
      <c r="H1724" t="s">
        <v>2</v>
      </c>
      <c r="I1724" s="11" t="str">
        <f t="shared" si="26"/>
        <v>07/04/2025</v>
      </c>
      <c r="J1724">
        <f>_xlfn.XLOOKUP(I1724,'Wk no''s'!D:D,'Wk no''s'!C:C,FALSE)</f>
        <v>15</v>
      </c>
    </row>
    <row r="1725" spans="1:10" x14ac:dyDescent="0.25">
      <c r="A1725" t="s">
        <v>3156</v>
      </c>
      <c r="B1725" t="s">
        <v>4</v>
      </c>
      <c r="C1725" t="s">
        <v>4008</v>
      </c>
      <c r="D1725" s="1">
        <v>45761</v>
      </c>
      <c r="E1725" s="1">
        <v>45758</v>
      </c>
      <c r="F1725">
        <v>1</v>
      </c>
      <c r="G1725" t="s">
        <v>6512</v>
      </c>
      <c r="H1725" t="s">
        <v>2</v>
      </c>
      <c r="I1725" s="11" t="str">
        <f t="shared" si="26"/>
        <v>11/04/2025</v>
      </c>
      <c r="J1725">
        <f>_xlfn.XLOOKUP(I1725,'Wk no''s'!D:D,'Wk no''s'!C:C,FALSE)</f>
        <v>15</v>
      </c>
    </row>
    <row r="1726" spans="1:10" x14ac:dyDescent="0.25">
      <c r="A1726" t="s">
        <v>3021</v>
      </c>
      <c r="B1726" t="s">
        <v>10307</v>
      </c>
      <c r="C1726" t="s">
        <v>3957</v>
      </c>
      <c r="D1726" s="1">
        <v>45754</v>
      </c>
      <c r="E1726" s="1">
        <v>45757</v>
      </c>
      <c r="F1726">
        <v>0</v>
      </c>
      <c r="G1726" t="s">
        <v>6513</v>
      </c>
      <c r="H1726" t="s">
        <v>2</v>
      </c>
      <c r="I1726" s="11" t="str">
        <f t="shared" si="26"/>
        <v>10/04/2025</v>
      </c>
      <c r="J1726">
        <f>_xlfn.XLOOKUP(I1726,'Wk no''s'!D:D,'Wk no''s'!C:C,FALSE)</f>
        <v>15</v>
      </c>
    </row>
    <row r="1727" spans="1:10" x14ac:dyDescent="0.25">
      <c r="A1727" t="s">
        <v>3077</v>
      </c>
      <c r="B1727" t="s">
        <v>6514</v>
      </c>
      <c r="C1727" t="s">
        <v>4008</v>
      </c>
      <c r="D1727" s="1">
        <v>45756</v>
      </c>
      <c r="E1727" s="1">
        <v>45755</v>
      </c>
      <c r="F1727">
        <v>1</v>
      </c>
      <c r="G1727" t="s">
        <v>6515</v>
      </c>
      <c r="H1727" t="s">
        <v>2</v>
      </c>
      <c r="I1727" s="11" t="str">
        <f t="shared" si="26"/>
        <v>08/04/2025</v>
      </c>
      <c r="J1727">
        <f>_xlfn.XLOOKUP(I1727,'Wk no''s'!D:D,'Wk no''s'!C:C,FALSE)</f>
        <v>15</v>
      </c>
    </row>
    <row r="1728" spans="1:10" x14ac:dyDescent="0.25">
      <c r="A1728" t="s">
        <v>3059</v>
      </c>
      <c r="B1728" t="s">
        <v>5216</v>
      </c>
      <c r="C1728" t="s">
        <v>4008</v>
      </c>
      <c r="D1728" s="1">
        <v>45756</v>
      </c>
      <c r="E1728" s="1">
        <v>45754</v>
      </c>
      <c r="F1728">
        <v>1</v>
      </c>
      <c r="G1728" t="s">
        <v>6516</v>
      </c>
      <c r="H1728" t="s">
        <v>2</v>
      </c>
      <c r="I1728" s="11" t="str">
        <f t="shared" si="26"/>
        <v>07/04/2025</v>
      </c>
      <c r="J1728">
        <f>_xlfn.XLOOKUP(I1728,'Wk no''s'!D:D,'Wk no''s'!C:C,FALSE)</f>
        <v>15</v>
      </c>
    </row>
    <row r="1729" spans="1:10" x14ac:dyDescent="0.25">
      <c r="A1729" t="s">
        <v>3177</v>
      </c>
      <c r="B1729" t="s">
        <v>5589</v>
      </c>
      <c r="C1729" t="s">
        <v>3954</v>
      </c>
      <c r="D1729" s="1">
        <v>45758</v>
      </c>
      <c r="E1729" s="1">
        <v>45757</v>
      </c>
      <c r="F1729">
        <v>1</v>
      </c>
      <c r="G1729" t="s">
        <v>6518</v>
      </c>
      <c r="H1729" t="s">
        <v>2</v>
      </c>
      <c r="I1729" s="11" t="str">
        <f t="shared" si="26"/>
        <v>10/04/2025</v>
      </c>
      <c r="J1729">
        <f>_xlfn.XLOOKUP(I1729,'Wk no''s'!D:D,'Wk no''s'!C:C,FALSE)</f>
        <v>15</v>
      </c>
    </row>
    <row r="1730" spans="1:10" x14ac:dyDescent="0.25">
      <c r="A1730" t="s">
        <v>3042</v>
      </c>
      <c r="B1730" t="s">
        <v>5589</v>
      </c>
      <c r="C1730" t="s">
        <v>3954</v>
      </c>
      <c r="D1730" s="1">
        <v>45756</v>
      </c>
      <c r="E1730" s="1">
        <v>45755</v>
      </c>
      <c r="F1730">
        <v>1</v>
      </c>
      <c r="G1730" t="s">
        <v>6517</v>
      </c>
      <c r="H1730" t="s">
        <v>2</v>
      </c>
      <c r="I1730" s="11" t="str">
        <f t="shared" ref="I1730:I1793" si="27">LEFT(G1730,10)</f>
        <v>08/04/2025</v>
      </c>
      <c r="J1730">
        <f>_xlfn.XLOOKUP(I1730,'Wk no''s'!D:D,'Wk no''s'!C:C,FALSE)</f>
        <v>15</v>
      </c>
    </row>
    <row r="1731" spans="1:10" x14ac:dyDescent="0.25">
      <c r="A1731" t="s">
        <v>3154</v>
      </c>
      <c r="B1731" t="s">
        <v>6519</v>
      </c>
      <c r="C1731" t="s">
        <v>4008</v>
      </c>
      <c r="D1731" s="1">
        <v>45761</v>
      </c>
      <c r="E1731" s="1">
        <v>45757</v>
      </c>
      <c r="F1731">
        <v>1</v>
      </c>
      <c r="G1731" t="s">
        <v>6520</v>
      </c>
      <c r="H1731" t="s">
        <v>2</v>
      </c>
      <c r="I1731" s="11" t="str">
        <f t="shared" si="27"/>
        <v>10/04/2025</v>
      </c>
      <c r="J1731">
        <f>_xlfn.XLOOKUP(I1731,'Wk no''s'!D:D,'Wk no''s'!C:C,FALSE)</f>
        <v>15</v>
      </c>
    </row>
    <row r="1732" spans="1:10" x14ac:dyDescent="0.25">
      <c r="A1732" t="s">
        <v>3096</v>
      </c>
      <c r="B1732" t="s">
        <v>6521</v>
      </c>
      <c r="C1732" t="s">
        <v>4008</v>
      </c>
      <c r="D1732" s="1">
        <v>45757</v>
      </c>
      <c r="E1732" s="1">
        <v>45757</v>
      </c>
      <c r="F1732">
        <v>1</v>
      </c>
      <c r="G1732" t="s">
        <v>6522</v>
      </c>
      <c r="H1732" t="s">
        <v>2</v>
      </c>
      <c r="I1732" s="11" t="str">
        <f t="shared" si="27"/>
        <v>10/04/2025</v>
      </c>
      <c r="J1732">
        <f>_xlfn.XLOOKUP(I1732,'Wk no''s'!D:D,'Wk no''s'!C:C,FALSE)</f>
        <v>15</v>
      </c>
    </row>
    <row r="1733" spans="1:10" x14ac:dyDescent="0.25">
      <c r="A1733" t="s">
        <v>3086</v>
      </c>
      <c r="B1733" t="s">
        <v>6523</v>
      </c>
      <c r="C1733" t="s">
        <v>3957</v>
      </c>
      <c r="D1733" s="1">
        <v>45756</v>
      </c>
      <c r="E1733" s="1">
        <v>45757</v>
      </c>
      <c r="F1733">
        <v>0</v>
      </c>
      <c r="G1733" t="s">
        <v>6524</v>
      </c>
      <c r="H1733" t="s">
        <v>2</v>
      </c>
      <c r="I1733" s="11" t="str">
        <f t="shared" si="27"/>
        <v>10/04/2025</v>
      </c>
      <c r="J1733">
        <f>_xlfn.XLOOKUP(I1733,'Wk no''s'!D:D,'Wk no''s'!C:C,FALSE)</f>
        <v>15</v>
      </c>
    </row>
    <row r="1734" spans="1:10" x14ac:dyDescent="0.25">
      <c r="A1734" t="s">
        <v>3031</v>
      </c>
      <c r="B1734" t="s">
        <v>6525</v>
      </c>
      <c r="C1734" t="s">
        <v>3954</v>
      </c>
      <c r="D1734" s="1">
        <v>45755</v>
      </c>
      <c r="E1734" s="1">
        <v>45758</v>
      </c>
      <c r="F1734">
        <v>0</v>
      </c>
      <c r="G1734" t="s">
        <v>6391</v>
      </c>
      <c r="H1734" t="s">
        <v>2</v>
      </c>
      <c r="I1734" s="11" t="str">
        <f t="shared" si="27"/>
        <v>11/04/2025</v>
      </c>
      <c r="J1734">
        <f>_xlfn.XLOOKUP(I1734,'Wk no''s'!D:D,'Wk no''s'!C:C,FALSE)</f>
        <v>15</v>
      </c>
    </row>
    <row r="1735" spans="1:10" x14ac:dyDescent="0.25">
      <c r="A1735" t="s">
        <v>3174</v>
      </c>
      <c r="B1735" t="s">
        <v>6526</v>
      </c>
      <c r="C1735" t="s">
        <v>3957</v>
      </c>
      <c r="D1735" s="1">
        <v>45758</v>
      </c>
      <c r="E1735" s="1">
        <v>45758</v>
      </c>
      <c r="F1735">
        <v>1</v>
      </c>
      <c r="G1735" t="s">
        <v>6527</v>
      </c>
      <c r="H1735" t="s">
        <v>2</v>
      </c>
      <c r="I1735" s="11" t="str">
        <f t="shared" si="27"/>
        <v>11/04/2025</v>
      </c>
      <c r="J1735">
        <f>_xlfn.XLOOKUP(I1735,'Wk no''s'!D:D,'Wk no''s'!C:C,FALSE)</f>
        <v>15</v>
      </c>
    </row>
    <row r="1736" spans="1:10" x14ac:dyDescent="0.25">
      <c r="A1736" t="s">
        <v>3041</v>
      </c>
      <c r="B1736" t="s">
        <v>6528</v>
      </c>
      <c r="C1736" t="s">
        <v>3954</v>
      </c>
      <c r="D1736" s="1">
        <v>45756</v>
      </c>
      <c r="E1736" s="1">
        <v>45754</v>
      </c>
      <c r="F1736">
        <v>1</v>
      </c>
      <c r="G1736" t="s">
        <v>6529</v>
      </c>
      <c r="H1736" t="s">
        <v>2</v>
      </c>
      <c r="I1736" s="11" t="str">
        <f t="shared" si="27"/>
        <v>07/04/2025</v>
      </c>
      <c r="J1736">
        <f>_xlfn.XLOOKUP(I1736,'Wk no''s'!D:D,'Wk no''s'!C:C,FALSE)</f>
        <v>15</v>
      </c>
    </row>
    <row r="1737" spans="1:10" x14ac:dyDescent="0.25">
      <c r="A1737" t="s">
        <v>3161</v>
      </c>
      <c r="B1737" t="s">
        <v>5967</v>
      </c>
      <c r="C1737" t="s">
        <v>4008</v>
      </c>
      <c r="D1737" s="1">
        <v>45761</v>
      </c>
      <c r="E1737" s="1">
        <v>45758</v>
      </c>
      <c r="F1737">
        <v>1</v>
      </c>
      <c r="G1737" t="s">
        <v>6530</v>
      </c>
      <c r="H1737" t="s">
        <v>2</v>
      </c>
      <c r="I1737" s="11" t="str">
        <f t="shared" si="27"/>
        <v>11/04/2025</v>
      </c>
      <c r="J1737">
        <f>_xlfn.XLOOKUP(I1737,'Wk no''s'!D:D,'Wk no''s'!C:C,FALSE)</f>
        <v>15</v>
      </c>
    </row>
    <row r="1738" spans="1:10" x14ac:dyDescent="0.25">
      <c r="A1738" t="s">
        <v>3022</v>
      </c>
      <c r="B1738" t="s">
        <v>5972</v>
      </c>
      <c r="C1738" t="s">
        <v>4008</v>
      </c>
      <c r="D1738" s="1">
        <v>45755</v>
      </c>
      <c r="E1738" s="1">
        <v>45755</v>
      </c>
      <c r="F1738">
        <v>1</v>
      </c>
      <c r="G1738" t="s">
        <v>6531</v>
      </c>
      <c r="H1738" t="s">
        <v>2</v>
      </c>
      <c r="I1738" s="11" t="str">
        <f t="shared" si="27"/>
        <v>08/04/2025</v>
      </c>
      <c r="J1738">
        <f>_xlfn.XLOOKUP(I1738,'Wk no''s'!D:D,'Wk no''s'!C:C,FALSE)</f>
        <v>15</v>
      </c>
    </row>
    <row r="1739" spans="1:10" x14ac:dyDescent="0.25">
      <c r="A1739" t="s">
        <v>3048</v>
      </c>
      <c r="B1739" t="s">
        <v>4609</v>
      </c>
      <c r="C1739" t="s">
        <v>3954</v>
      </c>
      <c r="D1739" s="1">
        <v>45755</v>
      </c>
      <c r="E1739" s="1">
        <v>45755</v>
      </c>
      <c r="F1739">
        <v>1</v>
      </c>
      <c r="G1739" t="s">
        <v>6423</v>
      </c>
      <c r="H1739" t="s">
        <v>2</v>
      </c>
      <c r="I1739" s="11" t="str">
        <f t="shared" si="27"/>
        <v>08/04/2025</v>
      </c>
      <c r="J1739">
        <f>_xlfn.XLOOKUP(I1739,'Wk no''s'!D:D,'Wk no''s'!C:C,FALSE)</f>
        <v>15</v>
      </c>
    </row>
    <row r="1740" spans="1:10" x14ac:dyDescent="0.25">
      <c r="A1740" t="s">
        <v>3094</v>
      </c>
      <c r="B1740" t="s">
        <v>5598</v>
      </c>
      <c r="C1740" t="s">
        <v>3957</v>
      </c>
      <c r="D1740" s="1">
        <v>45756</v>
      </c>
      <c r="E1740" s="1">
        <v>45756</v>
      </c>
      <c r="F1740">
        <v>1</v>
      </c>
      <c r="G1740" t="s">
        <v>6532</v>
      </c>
      <c r="H1740" t="s">
        <v>2</v>
      </c>
      <c r="I1740" s="11" t="str">
        <f t="shared" si="27"/>
        <v>09/04/2025</v>
      </c>
      <c r="J1740">
        <f>_xlfn.XLOOKUP(I1740,'Wk no''s'!D:D,'Wk no''s'!C:C,FALSE)</f>
        <v>15</v>
      </c>
    </row>
    <row r="1741" spans="1:10" x14ac:dyDescent="0.25">
      <c r="A1741" t="s">
        <v>3080</v>
      </c>
      <c r="B1741" t="s">
        <v>6354</v>
      </c>
      <c r="C1741" t="s">
        <v>3954</v>
      </c>
      <c r="D1741" s="1">
        <v>45756</v>
      </c>
      <c r="E1741" s="1">
        <v>45755</v>
      </c>
      <c r="F1741">
        <v>1</v>
      </c>
      <c r="G1741" t="s">
        <v>6533</v>
      </c>
      <c r="H1741" t="s">
        <v>2</v>
      </c>
      <c r="I1741" s="11" t="str">
        <f t="shared" si="27"/>
        <v>08/04/2025</v>
      </c>
      <c r="J1741">
        <f>_xlfn.XLOOKUP(I1741,'Wk no''s'!D:D,'Wk no''s'!C:C,FALSE)</f>
        <v>15</v>
      </c>
    </row>
    <row r="1742" spans="1:10" x14ac:dyDescent="0.25">
      <c r="A1742" t="s">
        <v>3124</v>
      </c>
      <c r="B1742" t="s">
        <v>153</v>
      </c>
      <c r="C1742" t="s">
        <v>3954</v>
      </c>
      <c r="D1742" s="1">
        <v>45757</v>
      </c>
      <c r="E1742" s="1">
        <v>45756</v>
      </c>
      <c r="F1742">
        <v>1</v>
      </c>
      <c r="G1742" t="s">
        <v>6535</v>
      </c>
      <c r="H1742" t="s">
        <v>2</v>
      </c>
      <c r="I1742" s="11" t="str">
        <f t="shared" si="27"/>
        <v>09/04/2025</v>
      </c>
      <c r="J1742">
        <f>_xlfn.XLOOKUP(I1742,'Wk no''s'!D:D,'Wk no''s'!C:C,FALSE)</f>
        <v>15</v>
      </c>
    </row>
    <row r="1743" spans="1:10" x14ac:dyDescent="0.25">
      <c r="A1743" t="s">
        <v>3098</v>
      </c>
      <c r="B1743" t="s">
        <v>153</v>
      </c>
      <c r="C1743" t="s">
        <v>3954</v>
      </c>
      <c r="D1743" s="1">
        <v>45756</v>
      </c>
      <c r="E1743" s="1">
        <v>45755</v>
      </c>
      <c r="F1743">
        <v>1</v>
      </c>
      <c r="G1743" t="s">
        <v>6534</v>
      </c>
      <c r="H1743" t="s">
        <v>2</v>
      </c>
      <c r="I1743" s="11" t="str">
        <f t="shared" si="27"/>
        <v>08/04/2025</v>
      </c>
      <c r="J1743">
        <f>_xlfn.XLOOKUP(I1743,'Wk no''s'!D:D,'Wk no''s'!C:C,FALSE)</f>
        <v>15</v>
      </c>
    </row>
    <row r="1744" spans="1:10" x14ac:dyDescent="0.25">
      <c r="A1744" t="s">
        <v>3135</v>
      </c>
      <c r="B1744" t="s">
        <v>4642</v>
      </c>
      <c r="C1744" t="s">
        <v>3957</v>
      </c>
      <c r="D1744" s="1">
        <v>45758</v>
      </c>
      <c r="E1744" s="1">
        <v>45756</v>
      </c>
      <c r="F1744">
        <v>1</v>
      </c>
      <c r="G1744" t="s">
        <v>6536</v>
      </c>
      <c r="H1744" t="s">
        <v>2</v>
      </c>
      <c r="I1744" s="11" t="str">
        <f t="shared" si="27"/>
        <v>09/04/2025</v>
      </c>
      <c r="J1744">
        <f>_xlfn.XLOOKUP(I1744,'Wk no''s'!D:D,'Wk no''s'!C:C,FALSE)</f>
        <v>15</v>
      </c>
    </row>
    <row r="1745" spans="1:10" x14ac:dyDescent="0.25">
      <c r="A1745" t="s">
        <v>3060</v>
      </c>
      <c r="B1745" t="s">
        <v>6537</v>
      </c>
      <c r="C1745" t="s">
        <v>4008</v>
      </c>
      <c r="D1745" s="1">
        <v>45755</v>
      </c>
      <c r="E1745" s="1">
        <v>45754</v>
      </c>
      <c r="F1745">
        <v>1</v>
      </c>
      <c r="G1745" t="s">
        <v>6538</v>
      </c>
      <c r="H1745" t="s">
        <v>2</v>
      </c>
      <c r="I1745" s="11" t="str">
        <f t="shared" si="27"/>
        <v>07/04/2025</v>
      </c>
      <c r="J1745">
        <f>_xlfn.XLOOKUP(I1745,'Wk no''s'!D:D,'Wk no''s'!C:C,FALSE)</f>
        <v>15</v>
      </c>
    </row>
    <row r="1746" spans="1:10" x14ac:dyDescent="0.25">
      <c r="A1746" t="s">
        <v>3081</v>
      </c>
      <c r="B1746" t="s">
        <v>6539</v>
      </c>
      <c r="C1746" t="s">
        <v>3954</v>
      </c>
      <c r="D1746" s="1">
        <v>45756</v>
      </c>
      <c r="E1746" s="1">
        <v>45758</v>
      </c>
      <c r="F1746">
        <v>0</v>
      </c>
      <c r="G1746" t="s">
        <v>6540</v>
      </c>
      <c r="H1746" t="s">
        <v>2</v>
      </c>
      <c r="I1746" s="11" t="str">
        <f t="shared" si="27"/>
        <v>11/04/2025</v>
      </c>
      <c r="J1746">
        <f>_xlfn.XLOOKUP(I1746,'Wk no''s'!D:D,'Wk no''s'!C:C,FALSE)</f>
        <v>15</v>
      </c>
    </row>
    <row r="1747" spans="1:10" x14ac:dyDescent="0.25">
      <c r="A1747" t="s">
        <v>3074</v>
      </c>
      <c r="B1747" t="s">
        <v>6541</v>
      </c>
      <c r="C1747" t="s">
        <v>3954</v>
      </c>
      <c r="D1747" s="1">
        <v>45756</v>
      </c>
      <c r="E1747" s="1">
        <v>45755</v>
      </c>
      <c r="F1747">
        <v>1</v>
      </c>
      <c r="G1747" t="s">
        <v>6542</v>
      </c>
      <c r="H1747" t="s">
        <v>2</v>
      </c>
      <c r="I1747" s="11" t="str">
        <f t="shared" si="27"/>
        <v>08/04/2025</v>
      </c>
      <c r="J1747">
        <f>_xlfn.XLOOKUP(I1747,'Wk no''s'!D:D,'Wk no''s'!C:C,FALSE)</f>
        <v>15</v>
      </c>
    </row>
    <row r="1748" spans="1:10" x14ac:dyDescent="0.25">
      <c r="A1748" t="s">
        <v>3179</v>
      </c>
      <c r="B1748" t="s">
        <v>13889</v>
      </c>
      <c r="C1748" t="s">
        <v>3957</v>
      </c>
      <c r="D1748" s="1">
        <v>45761</v>
      </c>
      <c r="E1748" s="1">
        <v>45758</v>
      </c>
      <c r="F1748">
        <v>1</v>
      </c>
      <c r="G1748" t="s">
        <v>6543</v>
      </c>
      <c r="H1748" t="s">
        <v>2</v>
      </c>
      <c r="I1748" s="11" t="str">
        <f t="shared" si="27"/>
        <v>11/04/2025</v>
      </c>
      <c r="J1748">
        <f>_xlfn.XLOOKUP(I1748,'Wk no''s'!D:D,'Wk no''s'!C:C,FALSE)</f>
        <v>15</v>
      </c>
    </row>
    <row r="1749" spans="1:10" x14ac:dyDescent="0.25">
      <c r="A1749" t="s">
        <v>3063</v>
      </c>
      <c r="B1749" t="s">
        <v>6544</v>
      </c>
      <c r="C1749" t="s">
        <v>3957</v>
      </c>
      <c r="D1749" s="1">
        <v>45755</v>
      </c>
      <c r="E1749" s="1">
        <v>45755</v>
      </c>
      <c r="F1749">
        <v>1</v>
      </c>
      <c r="G1749" t="s">
        <v>6545</v>
      </c>
      <c r="H1749" t="s">
        <v>2</v>
      </c>
      <c r="I1749" s="11" t="str">
        <f t="shared" si="27"/>
        <v>08/04/2025</v>
      </c>
      <c r="J1749">
        <f>_xlfn.XLOOKUP(I1749,'Wk no''s'!D:D,'Wk no''s'!C:C,FALSE)</f>
        <v>15</v>
      </c>
    </row>
    <row r="1750" spans="1:10" x14ac:dyDescent="0.25">
      <c r="A1750" t="s">
        <v>3153</v>
      </c>
      <c r="B1750" t="s">
        <v>6546</v>
      </c>
      <c r="C1750" t="s">
        <v>3957</v>
      </c>
      <c r="D1750" s="1">
        <v>45761</v>
      </c>
      <c r="E1750" s="1">
        <v>45757</v>
      </c>
      <c r="F1750">
        <v>1</v>
      </c>
      <c r="G1750" t="s">
        <v>6547</v>
      </c>
      <c r="H1750" t="s">
        <v>2</v>
      </c>
      <c r="I1750" s="11" t="str">
        <f t="shared" si="27"/>
        <v>10/04/2025</v>
      </c>
      <c r="J1750">
        <f>_xlfn.XLOOKUP(I1750,'Wk no''s'!D:D,'Wk no''s'!C:C,FALSE)</f>
        <v>15</v>
      </c>
    </row>
    <row r="1751" spans="1:10" x14ac:dyDescent="0.25">
      <c r="A1751" t="s">
        <v>3035</v>
      </c>
      <c r="B1751" t="s">
        <v>6548</v>
      </c>
      <c r="C1751" t="s">
        <v>4008</v>
      </c>
      <c r="D1751" s="1">
        <v>45757</v>
      </c>
      <c r="E1751" s="1">
        <v>45758</v>
      </c>
      <c r="F1751">
        <v>0</v>
      </c>
      <c r="G1751" t="s">
        <v>199</v>
      </c>
      <c r="H1751" t="s">
        <v>2</v>
      </c>
      <c r="I1751" s="11" t="str">
        <f t="shared" si="27"/>
        <v>11/04/2025</v>
      </c>
      <c r="J1751">
        <f>_xlfn.XLOOKUP(I1751,'Wk no''s'!D:D,'Wk no''s'!C:C,FALSE)</f>
        <v>15</v>
      </c>
    </row>
    <row r="1752" spans="1:10" x14ac:dyDescent="0.25">
      <c r="A1752" t="s">
        <v>3192</v>
      </c>
      <c r="B1752" t="s">
        <v>4439</v>
      </c>
      <c r="C1752" t="s">
        <v>3957</v>
      </c>
      <c r="D1752" s="1">
        <v>45762</v>
      </c>
      <c r="E1752" s="1">
        <v>45758</v>
      </c>
      <c r="F1752">
        <v>1</v>
      </c>
      <c r="G1752" t="s">
        <v>6550</v>
      </c>
      <c r="H1752" t="s">
        <v>2</v>
      </c>
      <c r="I1752" s="11" t="str">
        <f t="shared" si="27"/>
        <v>11/04/2025</v>
      </c>
      <c r="J1752">
        <f>_xlfn.XLOOKUP(I1752,'Wk no''s'!D:D,'Wk no''s'!C:C,FALSE)</f>
        <v>15</v>
      </c>
    </row>
    <row r="1753" spans="1:10" x14ac:dyDescent="0.25">
      <c r="A1753" t="s">
        <v>3148</v>
      </c>
      <c r="B1753" t="s">
        <v>4439</v>
      </c>
      <c r="C1753" t="s">
        <v>3957</v>
      </c>
      <c r="D1753" s="1">
        <v>45761</v>
      </c>
      <c r="E1753" s="1">
        <v>45757</v>
      </c>
      <c r="F1753">
        <v>1</v>
      </c>
      <c r="G1753" t="s">
        <v>6549</v>
      </c>
      <c r="H1753" t="s">
        <v>2</v>
      </c>
      <c r="I1753" s="11" t="str">
        <f t="shared" si="27"/>
        <v>10/04/2025</v>
      </c>
      <c r="J1753">
        <f>_xlfn.XLOOKUP(I1753,'Wk no''s'!D:D,'Wk no''s'!C:C,FALSE)</f>
        <v>15</v>
      </c>
    </row>
    <row r="1754" spans="1:10" x14ac:dyDescent="0.25">
      <c r="A1754" t="s">
        <v>3033</v>
      </c>
      <c r="B1754" t="s">
        <v>6551</v>
      </c>
      <c r="C1754" t="s">
        <v>3954</v>
      </c>
      <c r="D1754" s="1">
        <v>45755</v>
      </c>
      <c r="E1754" s="1">
        <v>45755</v>
      </c>
      <c r="F1754">
        <v>1</v>
      </c>
      <c r="G1754" t="s">
        <v>6552</v>
      </c>
      <c r="H1754" t="s">
        <v>2</v>
      </c>
      <c r="I1754" s="11" t="str">
        <f t="shared" si="27"/>
        <v>08/04/2025</v>
      </c>
      <c r="J1754">
        <f>_xlfn.XLOOKUP(I1754,'Wk no''s'!D:D,'Wk no''s'!C:C,FALSE)</f>
        <v>15</v>
      </c>
    </row>
    <row r="1755" spans="1:10" x14ac:dyDescent="0.25">
      <c r="A1755" t="s">
        <v>3110</v>
      </c>
      <c r="B1755" t="s">
        <v>211</v>
      </c>
      <c r="C1755" t="s">
        <v>3957</v>
      </c>
      <c r="D1755" s="1">
        <v>45756</v>
      </c>
      <c r="E1755" s="1">
        <v>45756</v>
      </c>
      <c r="F1755">
        <v>1</v>
      </c>
      <c r="G1755" t="s">
        <v>6553</v>
      </c>
      <c r="H1755" t="s">
        <v>2</v>
      </c>
      <c r="I1755" s="11" t="str">
        <f t="shared" si="27"/>
        <v>09/04/2025</v>
      </c>
      <c r="J1755">
        <f>_xlfn.XLOOKUP(I1755,'Wk no''s'!D:D,'Wk no''s'!C:C,FALSE)</f>
        <v>15</v>
      </c>
    </row>
    <row r="1756" spans="1:10" x14ac:dyDescent="0.25">
      <c r="A1756" t="s">
        <v>3064</v>
      </c>
      <c r="B1756" t="s">
        <v>6554</v>
      </c>
      <c r="C1756" t="s">
        <v>3957</v>
      </c>
      <c r="D1756" s="1">
        <v>45755</v>
      </c>
      <c r="E1756" s="1">
        <v>45755</v>
      </c>
      <c r="F1756">
        <v>1</v>
      </c>
      <c r="G1756" t="s">
        <v>6555</v>
      </c>
      <c r="H1756" t="s">
        <v>2</v>
      </c>
      <c r="I1756" s="11" t="str">
        <f t="shared" si="27"/>
        <v>08/04/2025</v>
      </c>
      <c r="J1756">
        <f>_xlfn.XLOOKUP(I1756,'Wk no''s'!D:D,'Wk no''s'!C:C,FALSE)</f>
        <v>15</v>
      </c>
    </row>
    <row r="1757" spans="1:10" x14ac:dyDescent="0.25">
      <c r="A1757" t="s">
        <v>3065</v>
      </c>
      <c r="B1757" t="s">
        <v>6554</v>
      </c>
      <c r="C1757" t="s">
        <v>4008</v>
      </c>
      <c r="D1757" s="1">
        <v>45756</v>
      </c>
      <c r="E1757" s="1">
        <v>45755</v>
      </c>
      <c r="F1757">
        <v>1</v>
      </c>
      <c r="G1757" t="s">
        <v>6556</v>
      </c>
      <c r="H1757" t="s">
        <v>2</v>
      </c>
      <c r="I1757" s="11" t="str">
        <f t="shared" si="27"/>
        <v>08/04/2025</v>
      </c>
      <c r="J1757">
        <f>_xlfn.XLOOKUP(I1757,'Wk no''s'!D:D,'Wk no''s'!C:C,FALSE)</f>
        <v>15</v>
      </c>
    </row>
    <row r="1758" spans="1:10" x14ac:dyDescent="0.25">
      <c r="A1758" t="s">
        <v>3020</v>
      </c>
      <c r="B1758" t="s">
        <v>163</v>
      </c>
      <c r="C1758" t="s">
        <v>3954</v>
      </c>
      <c r="D1758" s="1">
        <v>45750</v>
      </c>
      <c r="E1758" s="1">
        <v>45754</v>
      </c>
      <c r="F1758">
        <v>0</v>
      </c>
      <c r="G1758" t="s">
        <v>6557</v>
      </c>
      <c r="H1758" t="s">
        <v>2</v>
      </c>
      <c r="I1758" s="11" t="str">
        <f t="shared" si="27"/>
        <v>07/04/2025</v>
      </c>
      <c r="J1758">
        <f>_xlfn.XLOOKUP(I1758,'Wk no''s'!D:D,'Wk no''s'!C:C,FALSE)</f>
        <v>15</v>
      </c>
    </row>
    <row r="1759" spans="1:10" x14ac:dyDescent="0.25">
      <c r="A1759" t="s">
        <v>3194</v>
      </c>
      <c r="B1759" t="s">
        <v>5246</v>
      </c>
      <c r="C1759" t="s">
        <v>3954</v>
      </c>
      <c r="D1759" s="1">
        <v>45761</v>
      </c>
      <c r="E1759" s="1">
        <v>45758</v>
      </c>
      <c r="F1759">
        <v>1</v>
      </c>
      <c r="G1759" t="s">
        <v>6559</v>
      </c>
      <c r="H1759" t="s">
        <v>2</v>
      </c>
      <c r="I1759" s="11" t="str">
        <f t="shared" si="27"/>
        <v>11/04/2025</v>
      </c>
      <c r="J1759">
        <f>_xlfn.XLOOKUP(I1759,'Wk no''s'!D:D,'Wk no''s'!C:C,FALSE)</f>
        <v>15</v>
      </c>
    </row>
    <row r="1760" spans="1:10" x14ac:dyDescent="0.25">
      <c r="A1760" t="s">
        <v>3112</v>
      </c>
      <c r="B1760" t="s">
        <v>5246</v>
      </c>
      <c r="C1760" t="s">
        <v>3954</v>
      </c>
      <c r="D1760" s="1">
        <v>45756</v>
      </c>
      <c r="E1760" s="1">
        <v>45758</v>
      </c>
      <c r="F1760">
        <v>0</v>
      </c>
      <c r="G1760" t="s">
        <v>6558</v>
      </c>
      <c r="H1760" t="s">
        <v>2</v>
      </c>
      <c r="I1760" s="11" t="str">
        <f t="shared" si="27"/>
        <v>11/04/2025</v>
      </c>
      <c r="J1760">
        <f>_xlfn.XLOOKUP(I1760,'Wk no''s'!D:D,'Wk no''s'!C:C,FALSE)</f>
        <v>15</v>
      </c>
    </row>
    <row r="1761" spans="1:10" x14ac:dyDescent="0.25">
      <c r="A1761" t="s">
        <v>3115</v>
      </c>
      <c r="B1761" t="s">
        <v>5639</v>
      </c>
      <c r="C1761" t="s">
        <v>3954</v>
      </c>
      <c r="D1761" s="1">
        <v>45758</v>
      </c>
      <c r="E1761" s="1">
        <v>45755</v>
      </c>
      <c r="F1761">
        <v>1</v>
      </c>
      <c r="G1761" t="s">
        <v>6560</v>
      </c>
      <c r="H1761" t="s">
        <v>2</v>
      </c>
      <c r="I1761" s="11" t="str">
        <f t="shared" si="27"/>
        <v>08/04/2025</v>
      </c>
      <c r="J1761">
        <f>_xlfn.XLOOKUP(I1761,'Wk no''s'!D:D,'Wk no''s'!C:C,FALSE)</f>
        <v>15</v>
      </c>
    </row>
    <row r="1762" spans="1:10" x14ac:dyDescent="0.25">
      <c r="A1762" t="s">
        <v>3019</v>
      </c>
      <c r="B1762" t="s">
        <v>55</v>
      </c>
      <c r="C1762" t="s">
        <v>3954</v>
      </c>
      <c r="D1762" s="1">
        <v>45747</v>
      </c>
      <c r="E1762" s="1">
        <v>45758</v>
      </c>
      <c r="F1762">
        <v>0</v>
      </c>
      <c r="G1762" t="s">
        <v>6561</v>
      </c>
      <c r="H1762" t="s">
        <v>2</v>
      </c>
      <c r="I1762" s="11" t="str">
        <f t="shared" si="27"/>
        <v>11/04/2025</v>
      </c>
      <c r="J1762">
        <f>_xlfn.XLOOKUP(I1762,'Wk no''s'!D:D,'Wk no''s'!C:C,FALSE)</f>
        <v>15</v>
      </c>
    </row>
    <row r="1763" spans="1:10" x14ac:dyDescent="0.25">
      <c r="A1763" t="s">
        <v>3121</v>
      </c>
      <c r="B1763" t="s">
        <v>4276</v>
      </c>
      <c r="C1763" t="s">
        <v>3957</v>
      </c>
      <c r="D1763" s="1">
        <v>45757</v>
      </c>
      <c r="E1763" s="1">
        <v>45756</v>
      </c>
      <c r="F1763">
        <v>1</v>
      </c>
      <c r="G1763" t="s">
        <v>6562</v>
      </c>
      <c r="H1763" t="s">
        <v>2</v>
      </c>
      <c r="I1763" s="11" t="str">
        <f t="shared" si="27"/>
        <v>09/04/2025</v>
      </c>
      <c r="J1763">
        <f>_xlfn.XLOOKUP(I1763,'Wk no''s'!D:D,'Wk no''s'!C:C,FALSE)</f>
        <v>15</v>
      </c>
    </row>
    <row r="1764" spans="1:10" x14ac:dyDescent="0.25">
      <c r="A1764" t="s">
        <v>3046</v>
      </c>
      <c r="B1764" t="s">
        <v>6563</v>
      </c>
      <c r="C1764" t="s">
        <v>3957</v>
      </c>
      <c r="D1764" s="1">
        <v>45755</v>
      </c>
      <c r="E1764" s="1">
        <v>45754</v>
      </c>
      <c r="F1764">
        <v>1</v>
      </c>
      <c r="G1764" t="s">
        <v>6564</v>
      </c>
      <c r="H1764" t="s">
        <v>2</v>
      </c>
      <c r="I1764" s="11" t="str">
        <f t="shared" si="27"/>
        <v>07/04/2025</v>
      </c>
      <c r="J1764">
        <f>_xlfn.XLOOKUP(I1764,'Wk no''s'!D:D,'Wk no''s'!C:C,FALSE)</f>
        <v>15</v>
      </c>
    </row>
    <row r="1765" spans="1:10" x14ac:dyDescent="0.25">
      <c r="A1765" t="s">
        <v>3134</v>
      </c>
      <c r="B1765" t="s">
        <v>6565</v>
      </c>
      <c r="C1765" t="s">
        <v>3954</v>
      </c>
      <c r="D1765" s="1">
        <v>45757</v>
      </c>
      <c r="E1765" s="1">
        <v>45756</v>
      </c>
      <c r="F1765">
        <v>1</v>
      </c>
      <c r="G1765" t="s">
        <v>6566</v>
      </c>
      <c r="H1765" t="s">
        <v>2</v>
      </c>
      <c r="I1765" s="11" t="str">
        <f t="shared" si="27"/>
        <v>09/04/2025</v>
      </c>
      <c r="J1765">
        <f>_xlfn.XLOOKUP(I1765,'Wk no''s'!D:D,'Wk no''s'!C:C,FALSE)</f>
        <v>15</v>
      </c>
    </row>
    <row r="1766" spans="1:10" x14ac:dyDescent="0.25">
      <c r="A1766" t="s">
        <v>3078</v>
      </c>
      <c r="B1766" t="s">
        <v>16788</v>
      </c>
      <c r="C1766" t="s">
        <v>3957</v>
      </c>
      <c r="D1766" s="1">
        <v>45756</v>
      </c>
      <c r="E1766" s="1">
        <v>45755</v>
      </c>
      <c r="F1766">
        <v>1</v>
      </c>
      <c r="G1766" t="s">
        <v>6567</v>
      </c>
      <c r="H1766" t="s">
        <v>2</v>
      </c>
      <c r="I1766" s="11" t="str">
        <f t="shared" si="27"/>
        <v>08/04/2025</v>
      </c>
      <c r="J1766">
        <f>_xlfn.XLOOKUP(I1766,'Wk no''s'!D:D,'Wk no''s'!C:C,FALSE)</f>
        <v>15</v>
      </c>
    </row>
    <row r="1767" spans="1:10" x14ac:dyDescent="0.25">
      <c r="A1767" t="s">
        <v>3167</v>
      </c>
      <c r="B1767" t="s">
        <v>4284</v>
      </c>
      <c r="C1767" t="s">
        <v>3957</v>
      </c>
      <c r="D1767" s="1">
        <v>45758</v>
      </c>
      <c r="E1767" s="1">
        <v>45758</v>
      </c>
      <c r="F1767">
        <v>1</v>
      </c>
      <c r="G1767" t="s">
        <v>6568</v>
      </c>
      <c r="H1767" t="s">
        <v>2</v>
      </c>
      <c r="I1767" s="11" t="str">
        <f t="shared" si="27"/>
        <v>11/04/2025</v>
      </c>
      <c r="J1767">
        <f>_xlfn.XLOOKUP(I1767,'Wk no''s'!D:D,'Wk no''s'!C:C,FALSE)</f>
        <v>15</v>
      </c>
    </row>
    <row r="1768" spans="1:10" x14ac:dyDescent="0.25">
      <c r="A1768" t="s">
        <v>3127</v>
      </c>
      <c r="B1768" t="s">
        <v>6569</v>
      </c>
      <c r="C1768" t="s">
        <v>4008</v>
      </c>
      <c r="D1768" s="1">
        <v>45758</v>
      </c>
      <c r="E1768" s="1">
        <v>45757</v>
      </c>
      <c r="F1768">
        <v>1</v>
      </c>
      <c r="G1768" t="s">
        <v>6570</v>
      </c>
      <c r="H1768" t="s">
        <v>2</v>
      </c>
      <c r="I1768" s="11" t="str">
        <f t="shared" si="27"/>
        <v>10/04/2025</v>
      </c>
      <c r="J1768">
        <f>_xlfn.XLOOKUP(I1768,'Wk no''s'!D:D,'Wk no''s'!C:C,FALSE)</f>
        <v>15</v>
      </c>
    </row>
    <row r="1769" spans="1:10" x14ac:dyDescent="0.25">
      <c r="A1769" t="s">
        <v>3204</v>
      </c>
      <c r="B1769" t="s">
        <v>6571</v>
      </c>
      <c r="C1769" t="s">
        <v>4089</v>
      </c>
      <c r="D1769" s="1">
        <v>45757</v>
      </c>
      <c r="E1769" s="1">
        <v>45756</v>
      </c>
      <c r="F1769">
        <v>1</v>
      </c>
      <c r="G1769" t="s">
        <v>6572</v>
      </c>
      <c r="H1769" t="s">
        <v>11</v>
      </c>
      <c r="I1769" s="11" t="str">
        <f t="shared" si="27"/>
        <v>09/04/2025</v>
      </c>
      <c r="J1769">
        <f>_xlfn.XLOOKUP(I1769,'Wk no''s'!D:D,'Wk no''s'!C:C,FALSE)</f>
        <v>15</v>
      </c>
    </row>
    <row r="1770" spans="1:10" x14ac:dyDescent="0.25">
      <c r="A1770" t="s">
        <v>3202</v>
      </c>
      <c r="B1770" t="s">
        <v>6573</v>
      </c>
      <c r="C1770" t="s">
        <v>4089</v>
      </c>
      <c r="D1770" s="1">
        <v>45754</v>
      </c>
      <c r="E1770" s="1">
        <v>45756</v>
      </c>
      <c r="F1770">
        <v>0</v>
      </c>
      <c r="G1770" t="s">
        <v>6574</v>
      </c>
      <c r="H1770" t="s">
        <v>11</v>
      </c>
      <c r="I1770" s="11" t="str">
        <f t="shared" si="27"/>
        <v>09/04/2025</v>
      </c>
      <c r="J1770">
        <f>_xlfn.XLOOKUP(I1770,'Wk no''s'!D:D,'Wk no''s'!C:C,FALSE)</f>
        <v>15</v>
      </c>
    </row>
    <row r="1771" spans="1:10" x14ac:dyDescent="0.25">
      <c r="A1771" t="s">
        <v>3201</v>
      </c>
      <c r="B1771" t="s">
        <v>49</v>
      </c>
      <c r="C1771" t="s">
        <v>4458</v>
      </c>
      <c r="D1771" s="1">
        <v>45755</v>
      </c>
      <c r="E1771" s="1">
        <v>45756</v>
      </c>
      <c r="F1771">
        <v>0</v>
      </c>
      <c r="G1771" t="s">
        <v>6575</v>
      </c>
      <c r="H1771" t="s">
        <v>11</v>
      </c>
      <c r="I1771" s="11" t="str">
        <f t="shared" si="27"/>
        <v>09/04/2025</v>
      </c>
      <c r="J1771">
        <f>_xlfn.XLOOKUP(I1771,'Wk no''s'!D:D,'Wk no''s'!C:C,FALSE)</f>
        <v>15</v>
      </c>
    </row>
    <row r="1772" spans="1:10" x14ac:dyDescent="0.25">
      <c r="A1772" t="s">
        <v>3208</v>
      </c>
      <c r="B1772" t="s">
        <v>148</v>
      </c>
      <c r="C1772" t="s">
        <v>4089</v>
      </c>
      <c r="D1772" s="1">
        <v>45758</v>
      </c>
      <c r="E1772" s="1">
        <v>45757</v>
      </c>
      <c r="F1772">
        <v>1</v>
      </c>
      <c r="G1772" t="s">
        <v>6577</v>
      </c>
      <c r="H1772" t="s">
        <v>11</v>
      </c>
      <c r="I1772" s="11" t="str">
        <f t="shared" si="27"/>
        <v>10/04/2025</v>
      </c>
      <c r="J1772">
        <f>_xlfn.XLOOKUP(I1772,'Wk no''s'!D:D,'Wk no''s'!C:C,FALSE)</f>
        <v>15</v>
      </c>
    </row>
    <row r="1773" spans="1:10" x14ac:dyDescent="0.25">
      <c r="A1773" t="s">
        <v>3207</v>
      </c>
      <c r="B1773" t="s">
        <v>148</v>
      </c>
      <c r="C1773" t="s">
        <v>4089</v>
      </c>
      <c r="D1773" s="1">
        <v>45763</v>
      </c>
      <c r="E1773" s="1">
        <v>45757</v>
      </c>
      <c r="F1773">
        <v>1</v>
      </c>
      <c r="G1773" t="s">
        <v>6576</v>
      </c>
      <c r="H1773" t="s">
        <v>11</v>
      </c>
      <c r="I1773" s="11" t="str">
        <f t="shared" si="27"/>
        <v>10/04/2025</v>
      </c>
      <c r="J1773">
        <f>_xlfn.XLOOKUP(I1773,'Wk no''s'!D:D,'Wk no''s'!C:C,FALSE)</f>
        <v>15</v>
      </c>
    </row>
    <row r="1774" spans="1:10" x14ac:dyDescent="0.25">
      <c r="A1774" t="s">
        <v>3209</v>
      </c>
      <c r="B1774" t="s">
        <v>29</v>
      </c>
      <c r="C1774" t="s">
        <v>4089</v>
      </c>
      <c r="D1774" s="1">
        <v>45758</v>
      </c>
      <c r="E1774" s="1">
        <v>45758</v>
      </c>
      <c r="F1774">
        <v>1</v>
      </c>
      <c r="G1774" t="s">
        <v>6578</v>
      </c>
      <c r="H1774" t="s">
        <v>11</v>
      </c>
      <c r="I1774" s="11" t="str">
        <f t="shared" si="27"/>
        <v>11/04/2025</v>
      </c>
      <c r="J1774">
        <f>_xlfn.XLOOKUP(I1774,'Wk no''s'!D:D,'Wk no''s'!C:C,FALSE)</f>
        <v>15</v>
      </c>
    </row>
    <row r="1775" spans="1:10" x14ac:dyDescent="0.25">
      <c r="A1775" t="s">
        <v>3203</v>
      </c>
      <c r="B1775" t="s">
        <v>59</v>
      </c>
      <c r="C1775" t="s">
        <v>4089</v>
      </c>
      <c r="D1775" s="1">
        <v>45757</v>
      </c>
      <c r="E1775" s="1">
        <v>45756</v>
      </c>
      <c r="F1775">
        <v>1</v>
      </c>
      <c r="G1775" t="s">
        <v>6579</v>
      </c>
      <c r="H1775" t="s">
        <v>11</v>
      </c>
      <c r="I1775" s="11" t="str">
        <f t="shared" si="27"/>
        <v>09/04/2025</v>
      </c>
      <c r="J1775">
        <f>_xlfn.XLOOKUP(I1775,'Wk no''s'!D:D,'Wk no''s'!C:C,FALSE)</f>
        <v>15</v>
      </c>
    </row>
    <row r="1776" spans="1:10" x14ac:dyDescent="0.25">
      <c r="A1776" t="s">
        <v>3200</v>
      </c>
      <c r="B1776" t="s">
        <v>62</v>
      </c>
      <c r="C1776" t="s">
        <v>4089</v>
      </c>
      <c r="D1776" s="1">
        <v>45747</v>
      </c>
      <c r="E1776" s="1">
        <v>45756</v>
      </c>
      <c r="F1776">
        <v>0</v>
      </c>
      <c r="G1776" t="s">
        <v>6580</v>
      </c>
      <c r="H1776" t="s">
        <v>11</v>
      </c>
      <c r="I1776" s="11" t="str">
        <f t="shared" si="27"/>
        <v>09/04/2025</v>
      </c>
      <c r="J1776">
        <f>_xlfn.XLOOKUP(I1776,'Wk no''s'!D:D,'Wk no''s'!C:C,FALSE)</f>
        <v>15</v>
      </c>
    </row>
    <row r="1777" spans="1:10" x14ac:dyDescent="0.25">
      <c r="A1777" t="s">
        <v>3206</v>
      </c>
      <c r="B1777" t="s">
        <v>6581</v>
      </c>
      <c r="C1777" t="s">
        <v>4089</v>
      </c>
      <c r="D1777" s="1">
        <v>45758</v>
      </c>
      <c r="E1777" s="1">
        <v>45757</v>
      </c>
      <c r="F1777">
        <v>1</v>
      </c>
      <c r="G1777" t="s">
        <v>6582</v>
      </c>
      <c r="H1777" t="s">
        <v>11</v>
      </c>
      <c r="I1777" s="11" t="str">
        <f t="shared" si="27"/>
        <v>10/04/2025</v>
      </c>
      <c r="J1777">
        <f>_xlfn.XLOOKUP(I1777,'Wk no''s'!D:D,'Wk no''s'!C:C,FALSE)</f>
        <v>15</v>
      </c>
    </row>
    <row r="1778" spans="1:10" x14ac:dyDescent="0.25">
      <c r="A1778" t="s">
        <v>3205</v>
      </c>
      <c r="B1778" t="s">
        <v>6583</v>
      </c>
      <c r="C1778" t="s">
        <v>4089</v>
      </c>
      <c r="D1778" s="1">
        <v>45757</v>
      </c>
      <c r="E1778" s="1">
        <v>45757</v>
      </c>
      <c r="F1778">
        <v>1</v>
      </c>
      <c r="G1778" t="s">
        <v>6584</v>
      </c>
      <c r="H1778" t="s">
        <v>11</v>
      </c>
      <c r="I1778" s="11" t="str">
        <f t="shared" si="27"/>
        <v>10/04/2025</v>
      </c>
      <c r="J1778">
        <f>_xlfn.XLOOKUP(I1778,'Wk no''s'!D:D,'Wk no''s'!C:C,FALSE)</f>
        <v>15</v>
      </c>
    </row>
    <row r="1779" spans="1:10" x14ac:dyDescent="0.25">
      <c r="A1779" t="s">
        <v>3211</v>
      </c>
      <c r="B1779" t="s">
        <v>93</v>
      </c>
      <c r="C1779" t="s">
        <v>3939</v>
      </c>
      <c r="D1779" s="1">
        <v>45769</v>
      </c>
      <c r="E1779" s="1">
        <v>45763</v>
      </c>
      <c r="F1779">
        <v>1</v>
      </c>
      <c r="G1779" t="s">
        <v>6585</v>
      </c>
      <c r="H1779" t="s">
        <v>1</v>
      </c>
      <c r="I1779" s="11" t="str">
        <f t="shared" si="27"/>
        <v>16/04/2025</v>
      </c>
      <c r="J1779">
        <f>_xlfn.XLOOKUP(I1779,'Wk no''s'!D:D,'Wk no''s'!C:C,FALSE)</f>
        <v>16</v>
      </c>
    </row>
    <row r="1780" spans="1:10" x14ac:dyDescent="0.25">
      <c r="A1780" t="s">
        <v>3213</v>
      </c>
      <c r="B1780" t="s">
        <v>155</v>
      </c>
      <c r="C1780" t="s">
        <v>3933</v>
      </c>
      <c r="D1780" s="1">
        <v>45762</v>
      </c>
      <c r="E1780" s="1">
        <v>45762</v>
      </c>
      <c r="F1780">
        <v>1</v>
      </c>
      <c r="G1780" t="s">
        <v>6586</v>
      </c>
      <c r="H1780" t="s">
        <v>8</v>
      </c>
      <c r="I1780" s="11" t="str">
        <f t="shared" si="27"/>
        <v>15/04/2025</v>
      </c>
      <c r="J1780">
        <f>_xlfn.XLOOKUP(I1780,'Wk no''s'!D:D,'Wk no''s'!C:C,FALSE)</f>
        <v>16</v>
      </c>
    </row>
    <row r="1781" spans="1:10" x14ac:dyDescent="0.25">
      <c r="A1781" t="s">
        <v>3212</v>
      </c>
      <c r="B1781" t="s">
        <v>136</v>
      </c>
      <c r="C1781" t="s">
        <v>3933</v>
      </c>
      <c r="D1781" s="1">
        <v>45763</v>
      </c>
      <c r="E1781" s="1">
        <v>45762</v>
      </c>
      <c r="F1781">
        <v>1</v>
      </c>
      <c r="G1781" t="s">
        <v>6587</v>
      </c>
      <c r="H1781" t="s">
        <v>8</v>
      </c>
      <c r="I1781" s="11" t="str">
        <f t="shared" si="27"/>
        <v>15/04/2025</v>
      </c>
      <c r="J1781">
        <f>_xlfn.XLOOKUP(I1781,'Wk no''s'!D:D,'Wk no''s'!C:C,FALSE)</f>
        <v>16</v>
      </c>
    </row>
    <row r="1782" spans="1:10" x14ac:dyDescent="0.25">
      <c r="A1782" t="s">
        <v>3221</v>
      </c>
      <c r="B1782" t="s">
        <v>6401</v>
      </c>
      <c r="C1782" t="s">
        <v>3944</v>
      </c>
      <c r="D1782" s="1">
        <v>45763</v>
      </c>
      <c r="E1782" s="1">
        <v>45761</v>
      </c>
      <c r="F1782">
        <v>1</v>
      </c>
      <c r="G1782" t="s">
        <v>6588</v>
      </c>
      <c r="H1782" t="s">
        <v>184</v>
      </c>
      <c r="I1782" s="11" t="str">
        <f t="shared" si="27"/>
        <v>14/04/2025</v>
      </c>
      <c r="J1782">
        <f>_xlfn.XLOOKUP(I1782,'Wk no''s'!D:D,'Wk no''s'!C:C,FALSE)</f>
        <v>16</v>
      </c>
    </row>
    <row r="1783" spans="1:10" x14ac:dyDescent="0.25">
      <c r="A1783" t="s">
        <v>3220</v>
      </c>
      <c r="B1783" t="s">
        <v>6035</v>
      </c>
      <c r="C1783" t="s">
        <v>3944</v>
      </c>
      <c r="D1783" s="1">
        <v>45763</v>
      </c>
      <c r="E1783" s="1">
        <v>45761</v>
      </c>
      <c r="F1783">
        <v>1</v>
      </c>
      <c r="G1783" t="s">
        <v>6589</v>
      </c>
      <c r="H1783" t="s">
        <v>184</v>
      </c>
      <c r="I1783" s="11" t="str">
        <f t="shared" si="27"/>
        <v>14/04/2025</v>
      </c>
      <c r="J1783">
        <f>_xlfn.XLOOKUP(I1783,'Wk no''s'!D:D,'Wk no''s'!C:C,FALSE)</f>
        <v>16</v>
      </c>
    </row>
    <row r="1784" spans="1:10" x14ac:dyDescent="0.25">
      <c r="A1784" t="s">
        <v>3218</v>
      </c>
      <c r="B1784" t="s">
        <v>4115</v>
      </c>
      <c r="C1784" t="s">
        <v>3944</v>
      </c>
      <c r="D1784" s="1">
        <v>45761</v>
      </c>
      <c r="E1784" s="1">
        <v>45761</v>
      </c>
      <c r="F1784">
        <v>1</v>
      </c>
      <c r="G1784" t="s">
        <v>6590</v>
      </c>
      <c r="H1784" t="s">
        <v>184</v>
      </c>
      <c r="I1784" s="11" t="str">
        <f t="shared" si="27"/>
        <v>14/04/2025</v>
      </c>
      <c r="J1784">
        <f>_xlfn.XLOOKUP(I1784,'Wk no''s'!D:D,'Wk no''s'!C:C,FALSE)</f>
        <v>16</v>
      </c>
    </row>
    <row r="1785" spans="1:10" x14ac:dyDescent="0.25">
      <c r="A1785" t="s">
        <v>3216</v>
      </c>
      <c r="B1785" t="s">
        <v>6591</v>
      </c>
      <c r="C1785" t="s">
        <v>3944</v>
      </c>
      <c r="D1785" s="1">
        <v>45757</v>
      </c>
      <c r="E1785" s="1">
        <v>45762</v>
      </c>
      <c r="F1785">
        <v>0</v>
      </c>
      <c r="G1785" t="s">
        <v>6592</v>
      </c>
      <c r="H1785" t="s">
        <v>184</v>
      </c>
      <c r="I1785" s="11" t="str">
        <f t="shared" si="27"/>
        <v>15/04/2025</v>
      </c>
      <c r="J1785">
        <f>_xlfn.XLOOKUP(I1785,'Wk no''s'!D:D,'Wk no''s'!C:C,FALSE)</f>
        <v>16</v>
      </c>
    </row>
    <row r="1786" spans="1:10" x14ac:dyDescent="0.25">
      <c r="A1786" t="s">
        <v>3219</v>
      </c>
      <c r="B1786" t="s">
        <v>185</v>
      </c>
      <c r="C1786" t="s">
        <v>3933</v>
      </c>
      <c r="D1786" s="1">
        <v>45763</v>
      </c>
      <c r="E1786" s="1">
        <v>45764</v>
      </c>
      <c r="F1786">
        <v>0</v>
      </c>
      <c r="G1786" t="s">
        <v>6593</v>
      </c>
      <c r="H1786" t="s">
        <v>184</v>
      </c>
      <c r="I1786" s="11" t="str">
        <f t="shared" si="27"/>
        <v>17/04/2025</v>
      </c>
      <c r="J1786">
        <f>_xlfn.XLOOKUP(I1786,'Wk no''s'!D:D,'Wk no''s'!C:C,FALSE)</f>
        <v>16</v>
      </c>
    </row>
    <row r="1787" spans="1:10" x14ac:dyDescent="0.25">
      <c r="A1787" t="s">
        <v>3217</v>
      </c>
      <c r="B1787" t="s">
        <v>6594</v>
      </c>
      <c r="C1787" t="s">
        <v>3944</v>
      </c>
      <c r="D1787" s="1">
        <v>45758</v>
      </c>
      <c r="E1787" s="1">
        <v>45761</v>
      </c>
      <c r="F1787">
        <v>0</v>
      </c>
      <c r="G1787" t="s">
        <v>6595</v>
      </c>
      <c r="H1787" t="s">
        <v>184</v>
      </c>
      <c r="I1787" s="11" t="str">
        <f t="shared" si="27"/>
        <v>14/04/2025</v>
      </c>
      <c r="J1787">
        <f>_xlfn.XLOOKUP(I1787,'Wk no''s'!D:D,'Wk no''s'!C:C,FALSE)</f>
        <v>16</v>
      </c>
    </row>
    <row r="1788" spans="1:10" x14ac:dyDescent="0.25">
      <c r="A1788" t="s">
        <v>3222</v>
      </c>
      <c r="B1788" t="s">
        <v>236</v>
      </c>
      <c r="C1788" t="s">
        <v>3933</v>
      </c>
      <c r="D1788" s="1">
        <v>45763</v>
      </c>
      <c r="E1788" s="1">
        <v>45762</v>
      </c>
      <c r="F1788">
        <v>1</v>
      </c>
      <c r="G1788" t="s">
        <v>6596</v>
      </c>
      <c r="H1788" t="s">
        <v>184</v>
      </c>
      <c r="I1788" s="11" t="str">
        <f t="shared" si="27"/>
        <v>15/04/2025</v>
      </c>
      <c r="J1788">
        <f>_xlfn.XLOOKUP(I1788,'Wk no''s'!D:D,'Wk no''s'!C:C,FALSE)</f>
        <v>16</v>
      </c>
    </row>
    <row r="1789" spans="1:10" x14ac:dyDescent="0.25">
      <c r="A1789" t="s">
        <v>3225</v>
      </c>
      <c r="B1789" t="s">
        <v>78</v>
      </c>
      <c r="C1789" t="s">
        <v>3933</v>
      </c>
      <c r="D1789" s="1">
        <v>45762</v>
      </c>
      <c r="E1789" s="1">
        <v>45764</v>
      </c>
      <c r="F1789">
        <v>0</v>
      </c>
      <c r="G1789" t="s">
        <v>6597</v>
      </c>
      <c r="H1789" t="s">
        <v>15</v>
      </c>
      <c r="I1789" s="11" t="str">
        <f t="shared" si="27"/>
        <v>17/04/2025</v>
      </c>
      <c r="J1789">
        <f>_xlfn.XLOOKUP(I1789,'Wk no''s'!D:D,'Wk no''s'!C:C,FALSE)</f>
        <v>16</v>
      </c>
    </row>
    <row r="1790" spans="1:10" x14ac:dyDescent="0.25">
      <c r="A1790" t="s">
        <v>3230</v>
      </c>
      <c r="B1790" t="s">
        <v>21</v>
      </c>
      <c r="C1790" t="s">
        <v>3944</v>
      </c>
      <c r="D1790" s="1">
        <v>45768</v>
      </c>
      <c r="E1790" s="1">
        <v>45764</v>
      </c>
      <c r="F1790">
        <v>1</v>
      </c>
      <c r="G1790" t="s">
        <v>6598</v>
      </c>
      <c r="H1790" t="s">
        <v>15</v>
      </c>
      <c r="I1790" s="11" t="str">
        <f t="shared" si="27"/>
        <v>17/04/2025</v>
      </c>
      <c r="J1790">
        <f>_xlfn.XLOOKUP(I1790,'Wk no''s'!D:D,'Wk no''s'!C:C,FALSE)</f>
        <v>16</v>
      </c>
    </row>
    <row r="1791" spans="1:10" x14ac:dyDescent="0.25">
      <c r="A1791" t="s">
        <v>3229</v>
      </c>
      <c r="B1791" t="s">
        <v>18</v>
      </c>
      <c r="C1791" t="s">
        <v>3939</v>
      </c>
      <c r="D1791" s="1">
        <v>45765</v>
      </c>
      <c r="E1791" s="1">
        <v>45763</v>
      </c>
      <c r="F1791">
        <v>1</v>
      </c>
      <c r="G1791" t="s">
        <v>6599</v>
      </c>
      <c r="H1791" t="s">
        <v>15</v>
      </c>
      <c r="I1791" s="11" t="str">
        <f t="shared" si="27"/>
        <v>16/04/2025</v>
      </c>
      <c r="J1791">
        <f>_xlfn.XLOOKUP(I1791,'Wk no''s'!D:D,'Wk no''s'!C:C,FALSE)</f>
        <v>16</v>
      </c>
    </row>
    <row r="1792" spans="1:10" x14ac:dyDescent="0.25">
      <c r="A1792" t="s">
        <v>3227</v>
      </c>
      <c r="B1792" t="s">
        <v>6600</v>
      </c>
      <c r="C1792" t="s">
        <v>3933</v>
      </c>
      <c r="D1792" s="1">
        <v>45764</v>
      </c>
      <c r="E1792" s="1">
        <v>45763</v>
      </c>
      <c r="F1792">
        <v>1</v>
      </c>
      <c r="G1792" t="s">
        <v>6601</v>
      </c>
      <c r="H1792" t="s">
        <v>15</v>
      </c>
      <c r="I1792" s="11" t="str">
        <f t="shared" si="27"/>
        <v>16/04/2025</v>
      </c>
      <c r="J1792">
        <f>_xlfn.XLOOKUP(I1792,'Wk no''s'!D:D,'Wk no''s'!C:C,FALSE)</f>
        <v>16</v>
      </c>
    </row>
    <row r="1793" spans="1:10" x14ac:dyDescent="0.25">
      <c r="A1793" t="s">
        <v>3228</v>
      </c>
      <c r="B1793" t="s">
        <v>6602</v>
      </c>
      <c r="C1793" t="s">
        <v>205</v>
      </c>
      <c r="D1793" s="1">
        <v>45768</v>
      </c>
      <c r="E1793" s="1">
        <v>45764</v>
      </c>
      <c r="F1793">
        <v>1</v>
      </c>
      <c r="G1793" t="s">
        <v>6603</v>
      </c>
      <c r="H1793" t="s">
        <v>15</v>
      </c>
      <c r="I1793" s="11" t="str">
        <f t="shared" si="27"/>
        <v>17/04/2025</v>
      </c>
      <c r="J1793">
        <f>_xlfn.XLOOKUP(I1793,'Wk no''s'!D:D,'Wk no''s'!C:C,FALSE)</f>
        <v>16</v>
      </c>
    </row>
    <row r="1794" spans="1:10" x14ac:dyDescent="0.25">
      <c r="A1794" t="s">
        <v>3224</v>
      </c>
      <c r="B1794" t="s">
        <v>6604</v>
      </c>
      <c r="C1794" t="s">
        <v>3944</v>
      </c>
      <c r="D1794" s="1">
        <v>45761</v>
      </c>
      <c r="E1794" s="1">
        <v>45761</v>
      </c>
      <c r="F1794">
        <v>1</v>
      </c>
      <c r="G1794" t="s">
        <v>6605</v>
      </c>
      <c r="H1794" t="s">
        <v>15</v>
      </c>
      <c r="I1794" s="11" t="str">
        <f t="shared" ref="I1794:I1857" si="28">LEFT(G1794,10)</f>
        <v>14/04/2025</v>
      </c>
      <c r="J1794">
        <f>_xlfn.XLOOKUP(I1794,'Wk no''s'!D:D,'Wk no''s'!C:C,FALSE)</f>
        <v>16</v>
      </c>
    </row>
    <row r="1795" spans="1:10" x14ac:dyDescent="0.25">
      <c r="A1795" t="s">
        <v>3223</v>
      </c>
      <c r="B1795" t="s">
        <v>6606</v>
      </c>
      <c r="C1795" t="s">
        <v>3933</v>
      </c>
      <c r="D1795" s="1">
        <v>45754</v>
      </c>
      <c r="E1795" s="1">
        <v>45761</v>
      </c>
      <c r="F1795">
        <v>0</v>
      </c>
      <c r="G1795" t="s">
        <v>6607</v>
      </c>
      <c r="H1795" t="s">
        <v>15</v>
      </c>
      <c r="I1795" s="11" t="str">
        <f t="shared" si="28"/>
        <v>14/04/2025</v>
      </c>
      <c r="J1795">
        <f>_xlfn.XLOOKUP(I1795,'Wk no''s'!D:D,'Wk no''s'!C:C,FALSE)</f>
        <v>16</v>
      </c>
    </row>
    <row r="1796" spans="1:10" x14ac:dyDescent="0.25">
      <c r="A1796" t="s">
        <v>3226</v>
      </c>
      <c r="B1796" t="s">
        <v>139</v>
      </c>
      <c r="C1796" t="s">
        <v>3954</v>
      </c>
      <c r="D1796" s="1">
        <v>45765</v>
      </c>
      <c r="E1796" s="1">
        <v>45763</v>
      </c>
      <c r="F1796">
        <v>1</v>
      </c>
      <c r="G1796" t="s">
        <v>6608</v>
      </c>
      <c r="H1796" t="s">
        <v>15</v>
      </c>
      <c r="I1796" s="11" t="str">
        <f t="shared" si="28"/>
        <v>16/04/2025</v>
      </c>
      <c r="J1796">
        <f>_xlfn.XLOOKUP(I1796,'Wk no''s'!D:D,'Wk no''s'!C:C,FALSE)</f>
        <v>16</v>
      </c>
    </row>
    <row r="1797" spans="1:10" x14ac:dyDescent="0.25">
      <c r="A1797" t="s">
        <v>3287</v>
      </c>
      <c r="B1797" t="s">
        <v>159</v>
      </c>
      <c r="C1797" t="s">
        <v>3957</v>
      </c>
      <c r="D1797" s="1">
        <v>45764</v>
      </c>
      <c r="E1797" s="1">
        <v>45762</v>
      </c>
      <c r="F1797">
        <v>1</v>
      </c>
      <c r="G1797" t="s">
        <v>6609</v>
      </c>
      <c r="H1797" t="s">
        <v>2</v>
      </c>
      <c r="I1797" s="11" t="str">
        <f t="shared" si="28"/>
        <v>15/04/2025</v>
      </c>
      <c r="J1797">
        <f>_xlfn.XLOOKUP(I1797,'Wk no''s'!D:D,'Wk no''s'!C:C,FALSE)</f>
        <v>16</v>
      </c>
    </row>
    <row r="1798" spans="1:10" x14ac:dyDescent="0.25">
      <c r="A1798" t="s">
        <v>3238</v>
      </c>
      <c r="B1798" t="s">
        <v>6610</v>
      </c>
      <c r="C1798" t="s">
        <v>4008</v>
      </c>
      <c r="D1798" s="1">
        <v>45756</v>
      </c>
      <c r="E1798" s="1">
        <v>45762</v>
      </c>
      <c r="F1798">
        <v>0</v>
      </c>
      <c r="G1798" t="s">
        <v>6611</v>
      </c>
      <c r="H1798" t="s">
        <v>2</v>
      </c>
      <c r="I1798" s="11" t="str">
        <f t="shared" si="28"/>
        <v>15/04/2025</v>
      </c>
      <c r="J1798">
        <f>_xlfn.XLOOKUP(I1798,'Wk no''s'!D:D,'Wk no''s'!C:C,FALSE)</f>
        <v>16</v>
      </c>
    </row>
    <row r="1799" spans="1:10" x14ac:dyDescent="0.25">
      <c r="A1799" t="s">
        <v>3289</v>
      </c>
      <c r="B1799" t="s">
        <v>4939</v>
      </c>
      <c r="C1799" t="s">
        <v>4008</v>
      </c>
      <c r="D1799" s="1">
        <v>45764</v>
      </c>
      <c r="E1799" s="1">
        <v>45762</v>
      </c>
      <c r="F1799">
        <v>1</v>
      </c>
      <c r="G1799" t="s">
        <v>6612</v>
      </c>
      <c r="H1799" t="s">
        <v>2</v>
      </c>
      <c r="I1799" s="11" t="str">
        <f t="shared" si="28"/>
        <v>15/04/2025</v>
      </c>
      <c r="J1799">
        <f>_xlfn.XLOOKUP(I1799,'Wk no''s'!D:D,'Wk no''s'!C:C,FALSE)</f>
        <v>16</v>
      </c>
    </row>
    <row r="1800" spans="1:10" x14ac:dyDescent="0.25">
      <c r="A1800" t="s">
        <v>3281</v>
      </c>
      <c r="B1800" t="s">
        <v>6613</v>
      </c>
      <c r="C1800" t="s">
        <v>3954</v>
      </c>
      <c r="D1800" s="1">
        <v>45763</v>
      </c>
      <c r="E1800" s="1">
        <v>45763</v>
      </c>
      <c r="F1800">
        <v>1</v>
      </c>
      <c r="G1800" t="s">
        <v>6614</v>
      </c>
      <c r="H1800" t="s">
        <v>2</v>
      </c>
      <c r="I1800" s="11" t="str">
        <f t="shared" si="28"/>
        <v>16/04/2025</v>
      </c>
      <c r="J1800">
        <f>_xlfn.XLOOKUP(I1800,'Wk no''s'!D:D,'Wk no''s'!C:C,FALSE)</f>
        <v>16</v>
      </c>
    </row>
    <row r="1801" spans="1:10" x14ac:dyDescent="0.25">
      <c r="A1801" t="s">
        <v>3231</v>
      </c>
      <c r="B1801" t="s">
        <v>66</v>
      </c>
      <c r="C1801" t="s">
        <v>3954</v>
      </c>
      <c r="D1801" s="1">
        <v>45749</v>
      </c>
      <c r="E1801" s="1">
        <v>45763</v>
      </c>
      <c r="F1801">
        <v>0</v>
      </c>
      <c r="G1801" t="s">
        <v>6615</v>
      </c>
      <c r="H1801" t="s">
        <v>2</v>
      </c>
      <c r="I1801" s="11" t="str">
        <f t="shared" si="28"/>
        <v>16/04/2025</v>
      </c>
      <c r="J1801">
        <f>_xlfn.XLOOKUP(I1801,'Wk no''s'!D:D,'Wk no''s'!C:C,FALSE)</f>
        <v>16</v>
      </c>
    </row>
    <row r="1802" spans="1:10" x14ac:dyDescent="0.25">
      <c r="A1802" t="s">
        <v>3301</v>
      </c>
      <c r="B1802" t="s">
        <v>6616</v>
      </c>
      <c r="C1802" t="s">
        <v>4008</v>
      </c>
      <c r="D1802" s="1">
        <v>45764</v>
      </c>
      <c r="E1802" s="1">
        <v>45763</v>
      </c>
      <c r="F1802">
        <v>1</v>
      </c>
      <c r="G1802" t="s">
        <v>6617</v>
      </c>
      <c r="H1802" t="s">
        <v>2</v>
      </c>
      <c r="I1802" s="11" t="str">
        <f t="shared" si="28"/>
        <v>16/04/2025</v>
      </c>
      <c r="J1802">
        <f>_xlfn.XLOOKUP(I1802,'Wk no''s'!D:D,'Wk no''s'!C:C,FALSE)</f>
        <v>16</v>
      </c>
    </row>
    <row r="1803" spans="1:10" x14ac:dyDescent="0.25">
      <c r="A1803" t="s">
        <v>3293</v>
      </c>
      <c r="B1803" t="s">
        <v>6618</v>
      </c>
      <c r="C1803" t="s">
        <v>4008</v>
      </c>
      <c r="D1803" s="1">
        <v>45764</v>
      </c>
      <c r="E1803" s="1">
        <v>45762</v>
      </c>
      <c r="F1803">
        <v>1</v>
      </c>
      <c r="G1803" t="s">
        <v>6619</v>
      </c>
      <c r="H1803" t="s">
        <v>2</v>
      </c>
      <c r="I1803" s="11" t="str">
        <f t="shared" si="28"/>
        <v>15/04/2025</v>
      </c>
      <c r="J1803">
        <f>_xlfn.XLOOKUP(I1803,'Wk no''s'!D:D,'Wk no''s'!C:C,FALSE)</f>
        <v>16</v>
      </c>
    </row>
    <row r="1804" spans="1:10" x14ac:dyDescent="0.25">
      <c r="A1804" t="s">
        <v>3260</v>
      </c>
      <c r="B1804" t="s">
        <v>6429</v>
      </c>
      <c r="C1804" t="s">
        <v>4008</v>
      </c>
      <c r="D1804" s="1">
        <v>45762</v>
      </c>
      <c r="E1804" s="1">
        <v>45761</v>
      </c>
      <c r="F1804">
        <v>1</v>
      </c>
      <c r="G1804" t="s">
        <v>6620</v>
      </c>
      <c r="H1804" t="s">
        <v>2</v>
      </c>
      <c r="I1804" s="11" t="str">
        <f t="shared" si="28"/>
        <v>14/04/2025</v>
      </c>
      <c r="J1804">
        <f>_xlfn.XLOOKUP(I1804,'Wk no''s'!D:D,'Wk no''s'!C:C,FALSE)</f>
        <v>16</v>
      </c>
    </row>
    <row r="1805" spans="1:10" x14ac:dyDescent="0.25">
      <c r="A1805" t="s">
        <v>3247</v>
      </c>
      <c r="B1805" t="s">
        <v>6621</v>
      </c>
      <c r="C1805" t="s">
        <v>4008</v>
      </c>
      <c r="D1805" s="1">
        <v>45762</v>
      </c>
      <c r="E1805" s="1">
        <v>45761</v>
      </c>
      <c r="F1805">
        <v>1</v>
      </c>
      <c r="G1805" t="s">
        <v>6622</v>
      </c>
      <c r="H1805" t="s">
        <v>2</v>
      </c>
      <c r="I1805" s="11" t="str">
        <f t="shared" si="28"/>
        <v>14/04/2025</v>
      </c>
      <c r="J1805">
        <f>_xlfn.XLOOKUP(I1805,'Wk no''s'!D:D,'Wk no''s'!C:C,FALSE)</f>
        <v>16</v>
      </c>
    </row>
    <row r="1806" spans="1:10" x14ac:dyDescent="0.25">
      <c r="A1806" t="s">
        <v>3286</v>
      </c>
      <c r="B1806" t="s">
        <v>6623</v>
      </c>
      <c r="C1806" t="s">
        <v>3954</v>
      </c>
      <c r="D1806" s="1">
        <v>45763</v>
      </c>
      <c r="E1806" s="1">
        <v>45763</v>
      </c>
      <c r="F1806">
        <v>1</v>
      </c>
      <c r="G1806" t="s">
        <v>6624</v>
      </c>
      <c r="H1806" t="s">
        <v>2</v>
      </c>
      <c r="I1806" s="11" t="str">
        <f t="shared" si="28"/>
        <v>16/04/2025</v>
      </c>
      <c r="J1806">
        <f>_xlfn.XLOOKUP(I1806,'Wk no''s'!D:D,'Wk no''s'!C:C,FALSE)</f>
        <v>16</v>
      </c>
    </row>
    <row r="1807" spans="1:10" x14ac:dyDescent="0.25">
      <c r="A1807" t="s">
        <v>3246</v>
      </c>
      <c r="B1807" t="s">
        <v>6625</v>
      </c>
      <c r="C1807" t="s">
        <v>3954</v>
      </c>
      <c r="D1807" s="1">
        <v>45761</v>
      </c>
      <c r="E1807" s="1">
        <v>45761</v>
      </c>
      <c r="F1807">
        <v>1</v>
      </c>
      <c r="G1807" t="s">
        <v>6626</v>
      </c>
      <c r="H1807" t="s">
        <v>2</v>
      </c>
      <c r="I1807" s="11" t="str">
        <f t="shared" si="28"/>
        <v>14/04/2025</v>
      </c>
      <c r="J1807">
        <f>_xlfn.XLOOKUP(I1807,'Wk no''s'!D:D,'Wk no''s'!C:C,FALSE)</f>
        <v>16</v>
      </c>
    </row>
    <row r="1808" spans="1:10" x14ac:dyDescent="0.25">
      <c r="A1808" t="s">
        <v>3326</v>
      </c>
      <c r="B1808" t="s">
        <v>6083</v>
      </c>
      <c r="C1808" t="s">
        <v>3954</v>
      </c>
      <c r="D1808" s="1">
        <v>45764</v>
      </c>
      <c r="E1808" s="1">
        <v>45763</v>
      </c>
      <c r="F1808">
        <v>1</v>
      </c>
      <c r="G1808" t="s">
        <v>6627</v>
      </c>
      <c r="H1808" t="s">
        <v>2</v>
      </c>
      <c r="I1808" s="11" t="str">
        <f t="shared" si="28"/>
        <v>16/04/2025</v>
      </c>
      <c r="J1808">
        <f>_xlfn.XLOOKUP(I1808,'Wk no''s'!D:D,'Wk no''s'!C:C,FALSE)</f>
        <v>16</v>
      </c>
    </row>
    <row r="1809" spans="1:10" x14ac:dyDescent="0.25">
      <c r="A1809" t="s">
        <v>3244</v>
      </c>
      <c r="B1809" t="s">
        <v>6282</v>
      </c>
      <c r="C1809" t="s">
        <v>3957</v>
      </c>
      <c r="D1809" s="1">
        <v>45762</v>
      </c>
      <c r="E1809" s="1">
        <v>45761</v>
      </c>
      <c r="F1809">
        <v>1</v>
      </c>
      <c r="G1809" t="s">
        <v>6629</v>
      </c>
      <c r="H1809" t="s">
        <v>2</v>
      </c>
      <c r="I1809" s="11" t="str">
        <f t="shared" si="28"/>
        <v>14/04/2025</v>
      </c>
      <c r="J1809">
        <f>_xlfn.XLOOKUP(I1809,'Wk no''s'!D:D,'Wk no''s'!C:C,FALSE)</f>
        <v>16</v>
      </c>
    </row>
    <row r="1810" spans="1:10" x14ac:dyDescent="0.25">
      <c r="A1810" t="s">
        <v>3237</v>
      </c>
      <c r="B1810" t="s">
        <v>6282</v>
      </c>
      <c r="C1810" t="s">
        <v>3954</v>
      </c>
      <c r="D1810" s="1">
        <v>45756</v>
      </c>
      <c r="E1810" s="1">
        <v>45762</v>
      </c>
      <c r="F1810">
        <v>0</v>
      </c>
      <c r="G1810" t="s">
        <v>6628</v>
      </c>
      <c r="H1810" t="s">
        <v>2</v>
      </c>
      <c r="I1810" s="11" t="str">
        <f t="shared" si="28"/>
        <v>15/04/2025</v>
      </c>
      <c r="J1810">
        <f>_xlfn.XLOOKUP(I1810,'Wk no''s'!D:D,'Wk no''s'!C:C,FALSE)</f>
        <v>16</v>
      </c>
    </row>
    <row r="1811" spans="1:10" x14ac:dyDescent="0.25">
      <c r="A1811" t="s">
        <v>3243</v>
      </c>
      <c r="B1811" t="s">
        <v>151</v>
      </c>
      <c r="C1811" t="s">
        <v>3954</v>
      </c>
      <c r="D1811" s="1">
        <v>45762</v>
      </c>
      <c r="E1811" s="1">
        <v>45761</v>
      </c>
      <c r="F1811">
        <v>1</v>
      </c>
      <c r="G1811" t="s">
        <v>6630</v>
      </c>
      <c r="H1811" t="s">
        <v>2</v>
      </c>
      <c r="I1811" s="11" t="str">
        <f t="shared" si="28"/>
        <v>14/04/2025</v>
      </c>
      <c r="J1811">
        <f>_xlfn.XLOOKUP(I1811,'Wk no''s'!D:D,'Wk no''s'!C:C,FALSE)</f>
        <v>16</v>
      </c>
    </row>
    <row r="1812" spans="1:10" x14ac:dyDescent="0.25">
      <c r="A1812" t="s">
        <v>3270</v>
      </c>
      <c r="B1812" t="s">
        <v>6631</v>
      </c>
      <c r="C1812" t="s">
        <v>3957</v>
      </c>
      <c r="D1812" s="1">
        <v>45762</v>
      </c>
      <c r="E1812" s="1">
        <v>45763</v>
      </c>
      <c r="F1812">
        <v>0</v>
      </c>
      <c r="G1812" t="s">
        <v>6632</v>
      </c>
      <c r="H1812" t="s">
        <v>2</v>
      </c>
      <c r="I1812" s="11" t="str">
        <f t="shared" si="28"/>
        <v>16/04/2025</v>
      </c>
      <c r="J1812">
        <f>_xlfn.XLOOKUP(I1812,'Wk no''s'!D:D,'Wk no''s'!C:C,FALSE)</f>
        <v>16</v>
      </c>
    </row>
    <row r="1813" spans="1:10" x14ac:dyDescent="0.25">
      <c r="A1813" t="s">
        <v>3296</v>
      </c>
      <c r="B1813" t="s">
        <v>6092</v>
      </c>
      <c r="C1813" t="s">
        <v>3954</v>
      </c>
      <c r="D1813" s="1">
        <v>45763</v>
      </c>
      <c r="E1813" s="1">
        <v>45763</v>
      </c>
      <c r="F1813">
        <v>1</v>
      </c>
      <c r="G1813" t="s">
        <v>6624</v>
      </c>
      <c r="H1813" t="s">
        <v>2</v>
      </c>
      <c r="I1813" s="11" t="str">
        <f t="shared" si="28"/>
        <v>16/04/2025</v>
      </c>
      <c r="J1813">
        <f>_xlfn.XLOOKUP(I1813,'Wk no''s'!D:D,'Wk no''s'!C:C,FALSE)</f>
        <v>16</v>
      </c>
    </row>
    <row r="1814" spans="1:10" x14ac:dyDescent="0.25">
      <c r="A1814" t="s">
        <v>3302</v>
      </c>
      <c r="B1814" t="s">
        <v>157</v>
      </c>
      <c r="C1814" t="s">
        <v>3957</v>
      </c>
      <c r="D1814" s="1">
        <v>45764</v>
      </c>
      <c r="E1814" s="1">
        <v>45763</v>
      </c>
      <c r="F1814">
        <v>1</v>
      </c>
      <c r="G1814" t="s">
        <v>6633</v>
      </c>
      <c r="H1814" t="s">
        <v>2</v>
      </c>
      <c r="I1814" s="11" t="str">
        <f t="shared" si="28"/>
        <v>16/04/2025</v>
      </c>
      <c r="J1814">
        <f>_xlfn.XLOOKUP(I1814,'Wk no''s'!D:D,'Wk no''s'!C:C,FALSE)</f>
        <v>16</v>
      </c>
    </row>
    <row r="1815" spans="1:10" x14ac:dyDescent="0.25">
      <c r="A1815" t="s">
        <v>3249</v>
      </c>
      <c r="B1815" t="s">
        <v>6634</v>
      </c>
      <c r="C1815" t="s">
        <v>3954</v>
      </c>
      <c r="D1815" s="1">
        <v>45762</v>
      </c>
      <c r="E1815" s="1">
        <v>45762</v>
      </c>
      <c r="F1815">
        <v>1</v>
      </c>
      <c r="G1815" t="s">
        <v>6635</v>
      </c>
      <c r="H1815" t="s">
        <v>2</v>
      </c>
      <c r="I1815" s="11" t="str">
        <f t="shared" si="28"/>
        <v>15/04/2025</v>
      </c>
      <c r="J1815">
        <f>_xlfn.XLOOKUP(I1815,'Wk no''s'!D:D,'Wk no''s'!C:C,FALSE)</f>
        <v>16</v>
      </c>
    </row>
    <row r="1816" spans="1:10" x14ac:dyDescent="0.25">
      <c r="A1816" t="s">
        <v>3275</v>
      </c>
      <c r="B1816" t="s">
        <v>6636</v>
      </c>
      <c r="C1816" t="s">
        <v>3957</v>
      </c>
      <c r="D1816" s="1">
        <v>45763</v>
      </c>
      <c r="E1816" s="1">
        <v>45762</v>
      </c>
      <c r="F1816">
        <v>1</v>
      </c>
      <c r="G1816" t="s">
        <v>6637</v>
      </c>
      <c r="H1816" t="s">
        <v>2</v>
      </c>
      <c r="I1816" s="11" t="str">
        <f t="shared" si="28"/>
        <v>15/04/2025</v>
      </c>
      <c r="J1816">
        <f>_xlfn.XLOOKUP(I1816,'Wk no''s'!D:D,'Wk no''s'!C:C,FALSE)</f>
        <v>16</v>
      </c>
    </row>
    <row r="1817" spans="1:10" x14ac:dyDescent="0.25">
      <c r="A1817" t="s">
        <v>3290</v>
      </c>
      <c r="B1817" t="s">
        <v>6456</v>
      </c>
      <c r="C1817" t="s">
        <v>3954</v>
      </c>
      <c r="D1817" s="1">
        <v>45763</v>
      </c>
      <c r="E1817" s="1">
        <v>45762</v>
      </c>
      <c r="F1817">
        <v>1</v>
      </c>
      <c r="G1817" t="s">
        <v>6638</v>
      </c>
      <c r="H1817" t="s">
        <v>2</v>
      </c>
      <c r="I1817" s="11" t="str">
        <f t="shared" si="28"/>
        <v>15/04/2025</v>
      </c>
      <c r="J1817">
        <f>_xlfn.XLOOKUP(I1817,'Wk no''s'!D:D,'Wk no''s'!C:C,FALSE)</f>
        <v>16</v>
      </c>
    </row>
    <row r="1818" spans="1:10" x14ac:dyDescent="0.25">
      <c r="A1818" t="s">
        <v>3309</v>
      </c>
      <c r="B1818" t="s">
        <v>5341</v>
      </c>
      <c r="C1818" t="s">
        <v>4008</v>
      </c>
      <c r="D1818" s="1">
        <v>45765</v>
      </c>
      <c r="E1818" s="1">
        <v>45764</v>
      </c>
      <c r="F1818">
        <v>1</v>
      </c>
      <c r="G1818" t="s">
        <v>6639</v>
      </c>
      <c r="H1818" t="s">
        <v>2</v>
      </c>
      <c r="I1818" s="11" t="str">
        <f t="shared" si="28"/>
        <v>17/04/2025</v>
      </c>
      <c r="J1818">
        <f>_xlfn.XLOOKUP(I1818,'Wk no''s'!D:D,'Wk no''s'!C:C,FALSE)</f>
        <v>16</v>
      </c>
    </row>
    <row r="1819" spans="1:10" x14ac:dyDescent="0.25">
      <c r="A1819" t="s">
        <v>3248</v>
      </c>
      <c r="B1819" t="s">
        <v>6640</v>
      </c>
      <c r="C1819" t="s">
        <v>3954</v>
      </c>
      <c r="D1819" s="1">
        <v>45763</v>
      </c>
      <c r="E1819" s="1">
        <v>45761</v>
      </c>
      <c r="F1819">
        <v>1</v>
      </c>
      <c r="G1819" t="s">
        <v>6641</v>
      </c>
      <c r="H1819" t="s">
        <v>2</v>
      </c>
      <c r="I1819" s="11" t="str">
        <f t="shared" si="28"/>
        <v>14/04/2025</v>
      </c>
      <c r="J1819">
        <f>_xlfn.XLOOKUP(I1819,'Wk no''s'!D:D,'Wk no''s'!C:C,FALSE)</f>
        <v>16</v>
      </c>
    </row>
    <row r="1820" spans="1:10" x14ac:dyDescent="0.25">
      <c r="A1820" t="s">
        <v>3256</v>
      </c>
      <c r="B1820" t="s">
        <v>6642</v>
      </c>
      <c r="C1820" t="s">
        <v>3957</v>
      </c>
      <c r="D1820" s="1">
        <v>45762</v>
      </c>
      <c r="E1820" s="1">
        <v>45761</v>
      </c>
      <c r="F1820">
        <v>1</v>
      </c>
      <c r="G1820" t="s">
        <v>6643</v>
      </c>
      <c r="H1820" t="s">
        <v>2</v>
      </c>
      <c r="I1820" s="11" t="str">
        <f t="shared" si="28"/>
        <v>14/04/2025</v>
      </c>
      <c r="J1820">
        <f>_xlfn.XLOOKUP(I1820,'Wk no''s'!D:D,'Wk no''s'!C:C,FALSE)</f>
        <v>16</v>
      </c>
    </row>
    <row r="1821" spans="1:10" x14ac:dyDescent="0.25">
      <c r="A1821" t="s">
        <v>3339</v>
      </c>
      <c r="B1821" t="s">
        <v>6644</v>
      </c>
      <c r="C1821" t="s">
        <v>4008</v>
      </c>
      <c r="D1821" s="1">
        <v>45765</v>
      </c>
      <c r="E1821" s="1">
        <v>45764</v>
      </c>
      <c r="F1821">
        <v>1</v>
      </c>
      <c r="G1821" t="s">
        <v>6645</v>
      </c>
      <c r="H1821" t="s">
        <v>2</v>
      </c>
      <c r="I1821" s="11" t="str">
        <f t="shared" si="28"/>
        <v>17/04/2025</v>
      </c>
      <c r="J1821">
        <f>_xlfn.XLOOKUP(I1821,'Wk no''s'!D:D,'Wk no''s'!C:C,FALSE)</f>
        <v>16</v>
      </c>
    </row>
    <row r="1822" spans="1:10" x14ac:dyDescent="0.25">
      <c r="A1822" t="s">
        <v>3245</v>
      </c>
      <c r="B1822" t="s">
        <v>5918</v>
      </c>
      <c r="C1822" t="s">
        <v>3957</v>
      </c>
      <c r="D1822" s="1">
        <v>45763</v>
      </c>
      <c r="E1822" s="1">
        <v>45762</v>
      </c>
      <c r="F1822">
        <v>1</v>
      </c>
      <c r="G1822" t="s">
        <v>6646</v>
      </c>
      <c r="H1822" t="s">
        <v>2</v>
      </c>
      <c r="I1822" s="11" t="str">
        <f t="shared" si="28"/>
        <v>15/04/2025</v>
      </c>
      <c r="J1822">
        <f>_xlfn.XLOOKUP(I1822,'Wk no''s'!D:D,'Wk no''s'!C:C,FALSE)</f>
        <v>16</v>
      </c>
    </row>
    <row r="1823" spans="1:10" x14ac:dyDescent="0.25">
      <c r="A1823" t="s">
        <v>3279</v>
      </c>
      <c r="B1823" t="s">
        <v>4367</v>
      </c>
      <c r="C1823" t="s">
        <v>3957</v>
      </c>
      <c r="D1823" s="1">
        <v>45764</v>
      </c>
      <c r="E1823" s="1">
        <v>45762</v>
      </c>
      <c r="F1823">
        <v>1</v>
      </c>
      <c r="G1823" t="s">
        <v>6647</v>
      </c>
      <c r="H1823" t="s">
        <v>2</v>
      </c>
      <c r="I1823" s="11" t="str">
        <f t="shared" si="28"/>
        <v>15/04/2025</v>
      </c>
      <c r="J1823">
        <f>_xlfn.XLOOKUP(I1823,'Wk no''s'!D:D,'Wk no''s'!C:C,FALSE)</f>
        <v>16</v>
      </c>
    </row>
    <row r="1824" spans="1:10" x14ac:dyDescent="0.25">
      <c r="A1824" t="s">
        <v>3235</v>
      </c>
      <c r="B1824" t="s">
        <v>6648</v>
      </c>
      <c r="C1824" t="s">
        <v>3957</v>
      </c>
      <c r="D1824" s="1">
        <v>45755</v>
      </c>
      <c r="E1824" s="1">
        <v>45762</v>
      </c>
      <c r="F1824">
        <v>0</v>
      </c>
      <c r="G1824" t="s">
        <v>6649</v>
      </c>
      <c r="H1824" t="s">
        <v>2</v>
      </c>
      <c r="I1824" s="11" t="str">
        <f t="shared" si="28"/>
        <v>15/04/2025</v>
      </c>
      <c r="J1824">
        <f>_xlfn.XLOOKUP(I1824,'Wk no''s'!D:D,'Wk no''s'!C:C,FALSE)</f>
        <v>16</v>
      </c>
    </row>
    <row r="1825" spans="1:10" x14ac:dyDescent="0.25">
      <c r="A1825" t="s">
        <v>3318</v>
      </c>
      <c r="B1825" t="s">
        <v>6650</v>
      </c>
      <c r="C1825" t="s">
        <v>3954</v>
      </c>
      <c r="D1825" s="1">
        <v>45768</v>
      </c>
      <c r="E1825" s="1">
        <v>45763</v>
      </c>
      <c r="F1825">
        <v>1</v>
      </c>
      <c r="G1825" t="s">
        <v>6651</v>
      </c>
      <c r="H1825" t="s">
        <v>2</v>
      </c>
      <c r="I1825" s="11" t="str">
        <f t="shared" si="28"/>
        <v>16/04/2025</v>
      </c>
      <c r="J1825">
        <f>_xlfn.XLOOKUP(I1825,'Wk no''s'!D:D,'Wk no''s'!C:C,FALSE)</f>
        <v>16</v>
      </c>
    </row>
    <row r="1826" spans="1:10" x14ac:dyDescent="0.25">
      <c r="A1826" t="s">
        <v>3273</v>
      </c>
      <c r="B1826" t="s">
        <v>4557</v>
      </c>
      <c r="C1826" t="s">
        <v>3957</v>
      </c>
      <c r="D1826" s="1">
        <v>45763</v>
      </c>
      <c r="E1826" s="1">
        <v>45762</v>
      </c>
      <c r="F1826">
        <v>1</v>
      </c>
      <c r="G1826" t="s">
        <v>6652</v>
      </c>
      <c r="H1826" t="s">
        <v>2</v>
      </c>
      <c r="I1826" s="11" t="str">
        <f t="shared" si="28"/>
        <v>15/04/2025</v>
      </c>
      <c r="J1826">
        <f>_xlfn.XLOOKUP(I1826,'Wk no''s'!D:D,'Wk no''s'!C:C,FALSE)</f>
        <v>16</v>
      </c>
    </row>
    <row r="1827" spans="1:10" x14ac:dyDescent="0.25">
      <c r="A1827" t="s">
        <v>3336</v>
      </c>
      <c r="B1827" t="s">
        <v>6653</v>
      </c>
      <c r="C1827" t="s">
        <v>4008</v>
      </c>
      <c r="D1827" s="1">
        <v>45765</v>
      </c>
      <c r="E1827" s="1">
        <v>45764</v>
      </c>
      <c r="F1827">
        <v>1</v>
      </c>
      <c r="G1827" t="s">
        <v>6654</v>
      </c>
      <c r="H1827" t="s">
        <v>2</v>
      </c>
      <c r="I1827" s="11" t="str">
        <f t="shared" si="28"/>
        <v>17/04/2025</v>
      </c>
      <c r="J1827">
        <f>_xlfn.XLOOKUP(I1827,'Wk no''s'!D:D,'Wk no''s'!C:C,FALSE)</f>
        <v>16</v>
      </c>
    </row>
    <row r="1828" spans="1:10" x14ac:dyDescent="0.25">
      <c r="A1828" t="s">
        <v>3312</v>
      </c>
      <c r="B1828" t="s">
        <v>6655</v>
      </c>
      <c r="C1828" t="s">
        <v>3954</v>
      </c>
      <c r="D1828" s="1">
        <v>45765</v>
      </c>
      <c r="E1828" s="1">
        <v>45763</v>
      </c>
      <c r="F1828">
        <v>1</v>
      </c>
      <c r="G1828" t="s">
        <v>6656</v>
      </c>
      <c r="H1828" t="s">
        <v>2</v>
      </c>
      <c r="I1828" s="11" t="str">
        <f t="shared" si="28"/>
        <v>16/04/2025</v>
      </c>
      <c r="J1828">
        <f>_xlfn.XLOOKUP(I1828,'Wk no''s'!D:D,'Wk no''s'!C:C,FALSE)</f>
        <v>16</v>
      </c>
    </row>
    <row r="1829" spans="1:10" x14ac:dyDescent="0.25">
      <c r="A1829" t="s">
        <v>3268</v>
      </c>
      <c r="B1829" t="s">
        <v>6657</v>
      </c>
      <c r="C1829" t="s">
        <v>3954</v>
      </c>
      <c r="D1829" s="1">
        <v>45762</v>
      </c>
      <c r="E1829" s="1">
        <v>45763</v>
      </c>
      <c r="F1829">
        <v>0</v>
      </c>
      <c r="G1829" t="s">
        <v>6658</v>
      </c>
      <c r="H1829" t="s">
        <v>2</v>
      </c>
      <c r="I1829" s="11" t="str">
        <f t="shared" si="28"/>
        <v>16/04/2025</v>
      </c>
      <c r="J1829">
        <f>_xlfn.XLOOKUP(I1829,'Wk no''s'!D:D,'Wk no''s'!C:C,FALSE)</f>
        <v>16</v>
      </c>
    </row>
    <row r="1830" spans="1:10" x14ac:dyDescent="0.25">
      <c r="A1830" t="s">
        <v>3242</v>
      </c>
      <c r="B1830" t="s">
        <v>79</v>
      </c>
      <c r="C1830" t="s">
        <v>3957</v>
      </c>
      <c r="D1830" s="1">
        <v>45758</v>
      </c>
      <c r="E1830" s="1">
        <v>45763</v>
      </c>
      <c r="F1830">
        <v>0</v>
      </c>
      <c r="G1830" t="s">
        <v>6659</v>
      </c>
      <c r="H1830" t="s">
        <v>2</v>
      </c>
      <c r="I1830" s="11" t="str">
        <f t="shared" si="28"/>
        <v>16/04/2025</v>
      </c>
      <c r="J1830">
        <f>_xlfn.XLOOKUP(I1830,'Wk no''s'!D:D,'Wk no''s'!C:C,FALSE)</f>
        <v>16</v>
      </c>
    </row>
    <row r="1831" spans="1:10" x14ac:dyDescent="0.25">
      <c r="A1831" t="s">
        <v>3253</v>
      </c>
      <c r="B1831" t="s">
        <v>198</v>
      </c>
      <c r="C1831" t="s">
        <v>3954</v>
      </c>
      <c r="D1831" s="1">
        <v>45762</v>
      </c>
      <c r="E1831" s="1">
        <v>45761</v>
      </c>
      <c r="F1831">
        <v>1</v>
      </c>
      <c r="G1831" t="s">
        <v>6660</v>
      </c>
      <c r="H1831" t="s">
        <v>2</v>
      </c>
      <c r="I1831" s="11" t="str">
        <f t="shared" si="28"/>
        <v>14/04/2025</v>
      </c>
      <c r="J1831">
        <f>_xlfn.XLOOKUP(I1831,'Wk no''s'!D:D,'Wk no''s'!C:C,FALSE)</f>
        <v>16</v>
      </c>
    </row>
    <row r="1832" spans="1:10" x14ac:dyDescent="0.25">
      <c r="A1832" t="s">
        <v>3240</v>
      </c>
      <c r="B1832" t="s">
        <v>6327</v>
      </c>
      <c r="C1832" t="s">
        <v>3957</v>
      </c>
      <c r="D1832" s="1">
        <v>45757</v>
      </c>
      <c r="E1832" s="1">
        <v>45761</v>
      </c>
      <c r="F1832">
        <v>0</v>
      </c>
      <c r="G1832" t="s">
        <v>6661</v>
      </c>
      <c r="H1832" t="s">
        <v>2</v>
      </c>
      <c r="I1832" s="11" t="str">
        <f t="shared" si="28"/>
        <v>14/04/2025</v>
      </c>
      <c r="J1832">
        <f>_xlfn.XLOOKUP(I1832,'Wk no''s'!D:D,'Wk no''s'!C:C,FALSE)</f>
        <v>16</v>
      </c>
    </row>
    <row r="1833" spans="1:10" x14ac:dyDescent="0.25">
      <c r="A1833" t="s">
        <v>3297</v>
      </c>
      <c r="B1833" t="s">
        <v>4392</v>
      </c>
      <c r="C1833" t="s">
        <v>3954</v>
      </c>
      <c r="D1833" s="1">
        <v>45763</v>
      </c>
      <c r="E1833" s="1">
        <v>45762</v>
      </c>
      <c r="F1833">
        <v>1</v>
      </c>
      <c r="G1833" t="s">
        <v>6662</v>
      </c>
      <c r="H1833" t="s">
        <v>2</v>
      </c>
      <c r="I1833" s="11" t="str">
        <f t="shared" si="28"/>
        <v>15/04/2025</v>
      </c>
      <c r="J1833">
        <f>_xlfn.XLOOKUP(I1833,'Wk no''s'!D:D,'Wk no''s'!C:C,FALSE)</f>
        <v>16</v>
      </c>
    </row>
    <row r="1834" spans="1:10" x14ac:dyDescent="0.25">
      <c r="A1834" t="s">
        <v>3304</v>
      </c>
      <c r="B1834" t="s">
        <v>4584</v>
      </c>
      <c r="C1834" t="s">
        <v>3954</v>
      </c>
      <c r="D1834" s="1">
        <v>45765</v>
      </c>
      <c r="E1834" s="1">
        <v>45763</v>
      </c>
      <c r="F1834">
        <v>1</v>
      </c>
      <c r="G1834" t="s">
        <v>6663</v>
      </c>
      <c r="H1834" t="s">
        <v>2</v>
      </c>
      <c r="I1834" s="11" t="str">
        <f t="shared" si="28"/>
        <v>16/04/2025</v>
      </c>
      <c r="J1834">
        <f>_xlfn.XLOOKUP(I1834,'Wk no''s'!D:D,'Wk no''s'!C:C,FALSE)</f>
        <v>16</v>
      </c>
    </row>
    <row r="1835" spans="1:10" x14ac:dyDescent="0.25">
      <c r="A1835" t="s">
        <v>3259</v>
      </c>
      <c r="B1835" t="s">
        <v>6509</v>
      </c>
      <c r="C1835" t="s">
        <v>3954</v>
      </c>
      <c r="D1835" s="1">
        <v>45762</v>
      </c>
      <c r="E1835" s="1">
        <v>45761</v>
      </c>
      <c r="F1835">
        <v>1</v>
      </c>
      <c r="G1835" t="s">
        <v>6664</v>
      </c>
      <c r="H1835" t="s">
        <v>2</v>
      </c>
      <c r="I1835" s="11" t="str">
        <f t="shared" si="28"/>
        <v>14/04/2025</v>
      </c>
      <c r="J1835">
        <f>_xlfn.XLOOKUP(I1835,'Wk no''s'!D:D,'Wk no''s'!C:C,FALSE)</f>
        <v>16</v>
      </c>
    </row>
    <row r="1836" spans="1:10" x14ac:dyDescent="0.25">
      <c r="A1836" t="s">
        <v>3272</v>
      </c>
      <c r="B1836" t="s">
        <v>101</v>
      </c>
      <c r="C1836" t="s">
        <v>3957</v>
      </c>
      <c r="D1836" s="1">
        <v>45763</v>
      </c>
      <c r="E1836" s="1">
        <v>45762</v>
      </c>
      <c r="F1836">
        <v>1</v>
      </c>
      <c r="G1836" t="s">
        <v>6665</v>
      </c>
      <c r="H1836" t="s">
        <v>2</v>
      </c>
      <c r="I1836" s="11" t="str">
        <f t="shared" si="28"/>
        <v>15/04/2025</v>
      </c>
      <c r="J1836">
        <f>_xlfn.XLOOKUP(I1836,'Wk no''s'!D:D,'Wk no''s'!C:C,FALSE)</f>
        <v>16</v>
      </c>
    </row>
    <row r="1837" spans="1:10" x14ac:dyDescent="0.25">
      <c r="A1837" t="s">
        <v>3263</v>
      </c>
      <c r="B1837" t="s">
        <v>133</v>
      </c>
      <c r="C1837" t="s">
        <v>4008</v>
      </c>
      <c r="D1837" s="1">
        <v>45763</v>
      </c>
      <c r="E1837" s="1">
        <v>45762</v>
      </c>
      <c r="F1837">
        <v>1</v>
      </c>
      <c r="G1837" t="s">
        <v>6666</v>
      </c>
      <c r="H1837" t="s">
        <v>2</v>
      </c>
      <c r="I1837" s="11" t="str">
        <f t="shared" si="28"/>
        <v>15/04/2025</v>
      </c>
      <c r="J1837">
        <f>_xlfn.XLOOKUP(I1837,'Wk no''s'!D:D,'Wk no''s'!C:C,FALSE)</f>
        <v>16</v>
      </c>
    </row>
    <row r="1838" spans="1:10" x14ac:dyDescent="0.25">
      <c r="A1838" t="s">
        <v>3239</v>
      </c>
      <c r="B1838" t="s">
        <v>6667</v>
      </c>
      <c r="C1838" t="s">
        <v>4008</v>
      </c>
      <c r="D1838" s="1">
        <v>45757</v>
      </c>
      <c r="E1838" s="1">
        <v>45762</v>
      </c>
      <c r="F1838">
        <v>0</v>
      </c>
      <c r="G1838" t="s">
        <v>6668</v>
      </c>
      <c r="H1838" t="s">
        <v>2</v>
      </c>
      <c r="I1838" s="11" t="str">
        <f t="shared" si="28"/>
        <v>15/04/2025</v>
      </c>
      <c r="J1838">
        <f>_xlfn.XLOOKUP(I1838,'Wk no''s'!D:D,'Wk no''s'!C:C,FALSE)</f>
        <v>16</v>
      </c>
    </row>
    <row r="1839" spans="1:10" x14ac:dyDescent="0.25">
      <c r="A1839" t="s">
        <v>3241</v>
      </c>
      <c r="B1839" t="s">
        <v>6669</v>
      </c>
      <c r="C1839" t="s">
        <v>3957</v>
      </c>
      <c r="D1839" s="1">
        <v>45758</v>
      </c>
      <c r="E1839" s="1">
        <v>45761</v>
      </c>
      <c r="F1839">
        <v>0</v>
      </c>
      <c r="G1839" t="s">
        <v>6670</v>
      </c>
      <c r="H1839" t="s">
        <v>2</v>
      </c>
      <c r="I1839" s="11" t="str">
        <f t="shared" si="28"/>
        <v>14/04/2025</v>
      </c>
      <c r="J1839">
        <f>_xlfn.XLOOKUP(I1839,'Wk no''s'!D:D,'Wk no''s'!C:C,FALSE)</f>
        <v>16</v>
      </c>
    </row>
    <row r="1840" spans="1:10" x14ac:dyDescent="0.25">
      <c r="A1840" t="s">
        <v>3317</v>
      </c>
      <c r="B1840" t="s">
        <v>6671</v>
      </c>
      <c r="C1840" t="s">
        <v>4008</v>
      </c>
      <c r="D1840" s="1">
        <v>45764</v>
      </c>
      <c r="E1840" s="1">
        <v>45763</v>
      </c>
      <c r="F1840">
        <v>1</v>
      </c>
      <c r="G1840" t="s">
        <v>6672</v>
      </c>
      <c r="H1840" t="s">
        <v>2</v>
      </c>
      <c r="I1840" s="11" t="str">
        <f t="shared" si="28"/>
        <v>16/04/2025</v>
      </c>
      <c r="J1840">
        <f>_xlfn.XLOOKUP(I1840,'Wk no''s'!D:D,'Wk no''s'!C:C,FALSE)</f>
        <v>16</v>
      </c>
    </row>
    <row r="1841" spans="1:10" x14ac:dyDescent="0.25">
      <c r="A1841" t="s">
        <v>3298</v>
      </c>
      <c r="B1841" t="s">
        <v>4425</v>
      </c>
      <c r="C1841" t="s">
        <v>3957</v>
      </c>
      <c r="D1841" s="1">
        <v>45763</v>
      </c>
      <c r="E1841" s="1">
        <v>45763</v>
      </c>
      <c r="F1841">
        <v>1</v>
      </c>
      <c r="G1841" t="s">
        <v>6673</v>
      </c>
      <c r="H1841" t="s">
        <v>2</v>
      </c>
      <c r="I1841" s="11" t="str">
        <f t="shared" si="28"/>
        <v>16/04/2025</v>
      </c>
      <c r="J1841">
        <f>_xlfn.XLOOKUP(I1841,'Wk no''s'!D:D,'Wk no''s'!C:C,FALSE)</f>
        <v>16</v>
      </c>
    </row>
    <row r="1842" spans="1:10" x14ac:dyDescent="0.25">
      <c r="A1842" t="s">
        <v>3257</v>
      </c>
      <c r="B1842" t="s">
        <v>6674</v>
      </c>
      <c r="C1842" t="s">
        <v>3957</v>
      </c>
      <c r="D1842" s="1">
        <v>45762</v>
      </c>
      <c r="E1842" s="1">
        <v>45761</v>
      </c>
      <c r="F1842">
        <v>1</v>
      </c>
      <c r="G1842" t="s">
        <v>6675</v>
      </c>
      <c r="H1842" t="s">
        <v>2</v>
      </c>
      <c r="I1842" s="11" t="str">
        <f t="shared" si="28"/>
        <v>14/04/2025</v>
      </c>
      <c r="J1842">
        <f>_xlfn.XLOOKUP(I1842,'Wk no''s'!D:D,'Wk no''s'!C:C,FALSE)</f>
        <v>16</v>
      </c>
    </row>
    <row r="1843" spans="1:10" x14ac:dyDescent="0.25">
      <c r="A1843" t="s">
        <v>3299</v>
      </c>
      <c r="B1843" t="s">
        <v>6676</v>
      </c>
      <c r="C1843" t="s">
        <v>3954</v>
      </c>
      <c r="D1843" s="1">
        <v>45764</v>
      </c>
      <c r="E1843" s="1">
        <v>45763</v>
      </c>
      <c r="F1843">
        <v>1</v>
      </c>
      <c r="G1843" t="s">
        <v>6677</v>
      </c>
      <c r="H1843" t="s">
        <v>2</v>
      </c>
      <c r="I1843" s="11" t="str">
        <f t="shared" si="28"/>
        <v>16/04/2025</v>
      </c>
      <c r="J1843">
        <f>_xlfn.XLOOKUP(I1843,'Wk no''s'!D:D,'Wk no''s'!C:C,FALSE)</f>
        <v>16</v>
      </c>
    </row>
    <row r="1844" spans="1:10" x14ac:dyDescent="0.25">
      <c r="A1844" t="s">
        <v>3236</v>
      </c>
      <c r="B1844" t="s">
        <v>6678</v>
      </c>
      <c r="C1844" t="s">
        <v>3957</v>
      </c>
      <c r="D1844" s="1">
        <v>45757</v>
      </c>
      <c r="E1844" s="1">
        <v>45763</v>
      </c>
      <c r="F1844">
        <v>0</v>
      </c>
      <c r="G1844" t="s">
        <v>6679</v>
      </c>
      <c r="H1844" t="s">
        <v>2</v>
      </c>
      <c r="I1844" s="11" t="str">
        <f t="shared" si="28"/>
        <v>16/04/2025</v>
      </c>
      <c r="J1844">
        <f>_xlfn.XLOOKUP(I1844,'Wk no''s'!D:D,'Wk no''s'!C:C,FALSE)</f>
        <v>16</v>
      </c>
    </row>
    <row r="1845" spans="1:10" x14ac:dyDescent="0.25">
      <c r="A1845" t="s">
        <v>3232</v>
      </c>
      <c r="B1845" t="s">
        <v>6680</v>
      </c>
      <c r="C1845" t="s">
        <v>3957</v>
      </c>
      <c r="D1845" s="1">
        <v>45755</v>
      </c>
      <c r="E1845" s="1">
        <v>45762</v>
      </c>
      <c r="F1845">
        <v>0</v>
      </c>
      <c r="G1845" t="s">
        <v>6681</v>
      </c>
      <c r="H1845" t="s">
        <v>2</v>
      </c>
      <c r="I1845" s="11" t="str">
        <f t="shared" si="28"/>
        <v>15/04/2025</v>
      </c>
      <c r="J1845">
        <f>_xlfn.XLOOKUP(I1845,'Wk no''s'!D:D,'Wk no''s'!C:C,FALSE)</f>
        <v>16</v>
      </c>
    </row>
    <row r="1846" spans="1:10" x14ac:dyDescent="0.25">
      <c r="A1846" t="s">
        <v>3334</v>
      </c>
      <c r="B1846" t="s">
        <v>6682</v>
      </c>
      <c r="C1846" t="s">
        <v>4008</v>
      </c>
      <c r="D1846" s="1">
        <v>45765</v>
      </c>
      <c r="E1846" s="1">
        <v>45764</v>
      </c>
      <c r="F1846">
        <v>1</v>
      </c>
      <c r="G1846" t="s">
        <v>6683</v>
      </c>
      <c r="H1846" t="s">
        <v>2</v>
      </c>
      <c r="I1846" s="11" t="str">
        <f t="shared" si="28"/>
        <v>17/04/2025</v>
      </c>
      <c r="J1846">
        <f>_xlfn.XLOOKUP(I1846,'Wk no''s'!D:D,'Wk no''s'!C:C,FALSE)</f>
        <v>16</v>
      </c>
    </row>
    <row r="1847" spans="1:10" x14ac:dyDescent="0.25">
      <c r="A1847" t="s">
        <v>3294</v>
      </c>
      <c r="B1847" t="s">
        <v>6684</v>
      </c>
      <c r="C1847" t="s">
        <v>3954</v>
      </c>
      <c r="D1847" s="1">
        <v>45763</v>
      </c>
      <c r="E1847" s="1">
        <v>45762</v>
      </c>
      <c r="F1847">
        <v>1</v>
      </c>
      <c r="G1847" t="s">
        <v>6686</v>
      </c>
      <c r="H1847" t="s">
        <v>2</v>
      </c>
      <c r="I1847" s="11" t="str">
        <f t="shared" si="28"/>
        <v>15/04/2025</v>
      </c>
      <c r="J1847">
        <f>_xlfn.XLOOKUP(I1847,'Wk no''s'!D:D,'Wk no''s'!C:C,FALSE)</f>
        <v>16</v>
      </c>
    </row>
    <row r="1848" spans="1:10" x14ac:dyDescent="0.25">
      <c r="A1848" t="s">
        <v>3269</v>
      </c>
      <c r="B1848" t="s">
        <v>6684</v>
      </c>
      <c r="C1848" t="s">
        <v>3954</v>
      </c>
      <c r="D1848" s="1">
        <v>45762</v>
      </c>
      <c r="E1848" s="1">
        <v>45761</v>
      </c>
      <c r="F1848">
        <v>1</v>
      </c>
      <c r="G1848" t="s">
        <v>6685</v>
      </c>
      <c r="H1848" t="s">
        <v>2</v>
      </c>
      <c r="I1848" s="11" t="str">
        <f t="shared" si="28"/>
        <v>14/04/2025</v>
      </c>
      <c r="J1848">
        <f>_xlfn.XLOOKUP(I1848,'Wk no''s'!D:D,'Wk no''s'!C:C,FALSE)</f>
        <v>16</v>
      </c>
    </row>
    <row r="1849" spans="1:10" x14ac:dyDescent="0.25">
      <c r="A1849" t="s">
        <v>3313</v>
      </c>
      <c r="B1849" t="s">
        <v>4439</v>
      </c>
      <c r="C1849" t="s">
        <v>3957</v>
      </c>
      <c r="D1849" s="1">
        <v>45764</v>
      </c>
      <c r="E1849" s="1">
        <v>45763</v>
      </c>
      <c r="F1849">
        <v>1</v>
      </c>
      <c r="G1849" t="s">
        <v>6687</v>
      </c>
      <c r="H1849" t="s">
        <v>2</v>
      </c>
      <c r="I1849" s="11" t="str">
        <f t="shared" si="28"/>
        <v>16/04/2025</v>
      </c>
      <c r="J1849">
        <f>_xlfn.XLOOKUP(I1849,'Wk no''s'!D:D,'Wk no''s'!C:C,FALSE)</f>
        <v>16</v>
      </c>
    </row>
    <row r="1850" spans="1:10" x14ac:dyDescent="0.25">
      <c r="A1850" t="s">
        <v>3234</v>
      </c>
      <c r="B1850" t="s">
        <v>6688</v>
      </c>
      <c r="C1850" t="s">
        <v>4008</v>
      </c>
      <c r="D1850" s="1">
        <v>45755</v>
      </c>
      <c r="E1850" s="1">
        <v>45763</v>
      </c>
      <c r="F1850">
        <v>0</v>
      </c>
      <c r="G1850" t="s">
        <v>6689</v>
      </c>
      <c r="H1850" t="s">
        <v>2</v>
      </c>
      <c r="I1850" s="11" t="str">
        <f t="shared" si="28"/>
        <v>16/04/2025</v>
      </c>
      <c r="J1850">
        <f>_xlfn.XLOOKUP(I1850,'Wk no''s'!D:D,'Wk no''s'!C:C,FALSE)</f>
        <v>16</v>
      </c>
    </row>
    <row r="1851" spans="1:10" x14ac:dyDescent="0.25">
      <c r="A1851" t="s">
        <v>3307</v>
      </c>
      <c r="B1851" t="s">
        <v>6554</v>
      </c>
      <c r="C1851" t="s">
        <v>3957</v>
      </c>
      <c r="D1851" s="1">
        <v>45764</v>
      </c>
      <c r="E1851" s="1">
        <v>45763</v>
      </c>
      <c r="F1851">
        <v>1</v>
      </c>
      <c r="G1851" t="s">
        <v>6690</v>
      </c>
      <c r="H1851" t="s">
        <v>2</v>
      </c>
      <c r="I1851" s="11" t="str">
        <f t="shared" si="28"/>
        <v>16/04/2025</v>
      </c>
      <c r="J1851">
        <f>_xlfn.XLOOKUP(I1851,'Wk no''s'!D:D,'Wk no''s'!C:C,FALSE)</f>
        <v>16</v>
      </c>
    </row>
    <row r="1852" spans="1:10" x14ac:dyDescent="0.25">
      <c r="A1852" t="s">
        <v>3280</v>
      </c>
      <c r="B1852" t="s">
        <v>5246</v>
      </c>
      <c r="C1852" t="s">
        <v>3954</v>
      </c>
      <c r="D1852" s="1">
        <v>45763</v>
      </c>
      <c r="E1852" s="1">
        <v>45762</v>
      </c>
      <c r="F1852">
        <v>1</v>
      </c>
      <c r="G1852" t="s">
        <v>6691</v>
      </c>
      <c r="H1852" t="s">
        <v>2</v>
      </c>
      <c r="I1852" s="11" t="str">
        <f t="shared" si="28"/>
        <v>15/04/2025</v>
      </c>
      <c r="J1852">
        <f>_xlfn.XLOOKUP(I1852,'Wk no''s'!D:D,'Wk no''s'!C:C,FALSE)</f>
        <v>16</v>
      </c>
    </row>
    <row r="1853" spans="1:10" x14ac:dyDescent="0.25">
      <c r="A1853" t="s">
        <v>3284</v>
      </c>
      <c r="B1853" t="s">
        <v>5639</v>
      </c>
      <c r="C1853" t="s">
        <v>3954</v>
      </c>
      <c r="D1853" s="1">
        <v>45763</v>
      </c>
      <c r="E1853" s="1">
        <v>45763</v>
      </c>
      <c r="F1853">
        <v>1</v>
      </c>
      <c r="G1853" t="s">
        <v>6692</v>
      </c>
      <c r="H1853" t="s">
        <v>2</v>
      </c>
      <c r="I1853" s="11" t="str">
        <f t="shared" si="28"/>
        <v>16/04/2025</v>
      </c>
      <c r="J1853">
        <f>_xlfn.XLOOKUP(I1853,'Wk no''s'!D:D,'Wk no''s'!C:C,FALSE)</f>
        <v>16</v>
      </c>
    </row>
    <row r="1854" spans="1:10" x14ac:dyDescent="0.25">
      <c r="A1854" t="s">
        <v>3258</v>
      </c>
      <c r="B1854" t="s">
        <v>6693</v>
      </c>
      <c r="C1854" t="s">
        <v>3957</v>
      </c>
      <c r="D1854" s="1">
        <v>45762</v>
      </c>
      <c r="E1854" s="1">
        <v>45761</v>
      </c>
      <c r="F1854">
        <v>1</v>
      </c>
      <c r="G1854" t="s">
        <v>6694</v>
      </c>
      <c r="H1854" t="s">
        <v>2</v>
      </c>
      <c r="I1854" s="11" t="str">
        <f t="shared" si="28"/>
        <v>14/04/2025</v>
      </c>
      <c r="J1854">
        <f>_xlfn.XLOOKUP(I1854,'Wk no''s'!D:D,'Wk no''s'!C:C,FALSE)</f>
        <v>16</v>
      </c>
    </row>
    <row r="1855" spans="1:10" x14ac:dyDescent="0.25">
      <c r="A1855" t="s">
        <v>3311</v>
      </c>
      <c r="B1855" t="s">
        <v>6693</v>
      </c>
      <c r="C1855" t="s">
        <v>3957</v>
      </c>
      <c r="D1855" s="1">
        <v>45764</v>
      </c>
      <c r="E1855" s="1">
        <v>45763</v>
      </c>
      <c r="F1855">
        <v>1</v>
      </c>
      <c r="G1855" t="s">
        <v>6695</v>
      </c>
      <c r="H1855" t="s">
        <v>2</v>
      </c>
      <c r="I1855" s="11" t="str">
        <f t="shared" si="28"/>
        <v>16/04/2025</v>
      </c>
      <c r="J1855">
        <f>_xlfn.XLOOKUP(I1855,'Wk no''s'!D:D,'Wk no''s'!C:C,FALSE)</f>
        <v>16</v>
      </c>
    </row>
    <row r="1856" spans="1:10" x14ac:dyDescent="0.25">
      <c r="A1856" t="s">
        <v>3285</v>
      </c>
      <c r="B1856" t="s">
        <v>6696</v>
      </c>
      <c r="C1856" t="s">
        <v>3957</v>
      </c>
      <c r="D1856" s="1">
        <v>45764</v>
      </c>
      <c r="E1856" s="1">
        <v>45762</v>
      </c>
      <c r="F1856">
        <v>1</v>
      </c>
      <c r="G1856" t="s">
        <v>6697</v>
      </c>
      <c r="H1856" t="s">
        <v>2</v>
      </c>
      <c r="I1856" s="11" t="str">
        <f t="shared" si="28"/>
        <v>15/04/2025</v>
      </c>
      <c r="J1856">
        <f>_xlfn.XLOOKUP(I1856,'Wk no''s'!D:D,'Wk no''s'!C:C,FALSE)</f>
        <v>16</v>
      </c>
    </row>
    <row r="1857" spans="1:10" x14ac:dyDescent="0.25">
      <c r="A1857" t="s">
        <v>3322</v>
      </c>
      <c r="B1857" t="s">
        <v>188</v>
      </c>
      <c r="C1857" t="s">
        <v>4008</v>
      </c>
      <c r="D1857" s="1">
        <v>45764</v>
      </c>
      <c r="E1857" s="1">
        <v>45763</v>
      </c>
      <c r="F1857">
        <v>1</v>
      </c>
      <c r="G1857" t="s">
        <v>6698</v>
      </c>
      <c r="H1857" t="s">
        <v>2</v>
      </c>
      <c r="I1857" s="11" t="str">
        <f t="shared" si="28"/>
        <v>16/04/2025</v>
      </c>
      <c r="J1857">
        <f>_xlfn.XLOOKUP(I1857,'Wk no''s'!D:D,'Wk no''s'!C:C,FALSE)</f>
        <v>16</v>
      </c>
    </row>
    <row r="1858" spans="1:10" x14ac:dyDescent="0.25">
      <c r="A1858" t="s">
        <v>3233</v>
      </c>
      <c r="B1858" t="s">
        <v>165</v>
      </c>
      <c r="C1858" t="s">
        <v>4008</v>
      </c>
      <c r="D1858" s="1">
        <v>45755</v>
      </c>
      <c r="E1858" s="1">
        <v>45762</v>
      </c>
      <c r="F1858">
        <v>0</v>
      </c>
      <c r="G1858" t="s">
        <v>6699</v>
      </c>
      <c r="H1858" t="s">
        <v>2</v>
      </c>
      <c r="I1858" s="11" t="str">
        <f t="shared" ref="I1858:I1921" si="29">LEFT(G1858,10)</f>
        <v>15/04/2025</v>
      </c>
      <c r="J1858">
        <f>_xlfn.XLOOKUP(I1858,'Wk no''s'!D:D,'Wk no''s'!C:C,FALSE)</f>
        <v>16</v>
      </c>
    </row>
    <row r="1859" spans="1:10" x14ac:dyDescent="0.25">
      <c r="A1859" t="s">
        <v>3303</v>
      </c>
      <c r="B1859" t="s">
        <v>6700</v>
      </c>
      <c r="C1859" t="s">
        <v>3954</v>
      </c>
      <c r="D1859" s="1">
        <v>45764</v>
      </c>
      <c r="E1859" s="1">
        <v>45763</v>
      </c>
      <c r="F1859">
        <v>1</v>
      </c>
      <c r="G1859" t="s">
        <v>6701</v>
      </c>
      <c r="H1859" t="s">
        <v>2</v>
      </c>
      <c r="I1859" s="11" t="str">
        <f t="shared" si="29"/>
        <v>16/04/2025</v>
      </c>
      <c r="J1859">
        <f>_xlfn.XLOOKUP(I1859,'Wk no''s'!D:D,'Wk no''s'!C:C,FALSE)</f>
        <v>16</v>
      </c>
    </row>
    <row r="1860" spans="1:10" x14ac:dyDescent="0.25">
      <c r="A1860" t="s">
        <v>3267</v>
      </c>
      <c r="B1860" t="s">
        <v>5259</v>
      </c>
      <c r="C1860" t="s">
        <v>3957</v>
      </c>
      <c r="D1860" s="1">
        <v>45763</v>
      </c>
      <c r="E1860" s="1">
        <v>45761</v>
      </c>
      <c r="F1860">
        <v>1</v>
      </c>
      <c r="G1860" t="s">
        <v>6702</v>
      </c>
      <c r="H1860" t="s">
        <v>2</v>
      </c>
      <c r="I1860" s="11" t="str">
        <f t="shared" si="29"/>
        <v>14/04/2025</v>
      </c>
      <c r="J1860">
        <f>_xlfn.XLOOKUP(I1860,'Wk no''s'!D:D,'Wk no''s'!C:C,FALSE)</f>
        <v>16</v>
      </c>
    </row>
    <row r="1861" spans="1:10" x14ac:dyDescent="0.25">
      <c r="A1861" t="s">
        <v>3351</v>
      </c>
      <c r="B1861" t="s">
        <v>30</v>
      </c>
      <c r="C1861" t="s">
        <v>4089</v>
      </c>
      <c r="D1861" s="1">
        <v>45765</v>
      </c>
      <c r="E1861" s="1">
        <v>45765</v>
      </c>
      <c r="F1861">
        <v>1</v>
      </c>
      <c r="G1861" t="s">
        <v>6703</v>
      </c>
      <c r="H1861" t="s">
        <v>11</v>
      </c>
      <c r="I1861" s="11" t="str">
        <f t="shared" si="29"/>
        <v>18/04/2025</v>
      </c>
      <c r="J1861">
        <f>_xlfn.XLOOKUP(I1861,'Wk no''s'!D:D,'Wk no''s'!C:C,FALSE)</f>
        <v>16</v>
      </c>
    </row>
    <row r="1862" spans="1:10" x14ac:dyDescent="0.25">
      <c r="A1862" t="s">
        <v>3350</v>
      </c>
      <c r="B1862" t="s">
        <v>13</v>
      </c>
      <c r="C1862" t="s">
        <v>4089</v>
      </c>
      <c r="D1862" s="1">
        <v>45765</v>
      </c>
      <c r="E1862" s="1">
        <v>45765</v>
      </c>
      <c r="F1862">
        <v>1</v>
      </c>
      <c r="G1862" t="s">
        <v>6704</v>
      </c>
      <c r="H1862" t="s">
        <v>11</v>
      </c>
      <c r="I1862" s="11" t="str">
        <f t="shared" si="29"/>
        <v>18/04/2025</v>
      </c>
      <c r="J1862">
        <f>_xlfn.XLOOKUP(I1862,'Wk no''s'!D:D,'Wk no''s'!C:C,FALSE)</f>
        <v>16</v>
      </c>
    </row>
    <row r="1863" spans="1:10" x14ac:dyDescent="0.25">
      <c r="A1863" t="s">
        <v>3355</v>
      </c>
      <c r="B1863" t="s">
        <v>6705</v>
      </c>
      <c r="C1863" t="s">
        <v>4089</v>
      </c>
      <c r="D1863" s="1">
        <v>45765</v>
      </c>
      <c r="E1863" s="1">
        <v>45765</v>
      </c>
      <c r="F1863">
        <v>1</v>
      </c>
      <c r="G1863" t="s">
        <v>6706</v>
      </c>
      <c r="H1863" t="s">
        <v>11</v>
      </c>
      <c r="I1863" s="11" t="str">
        <f t="shared" si="29"/>
        <v>18/04/2025</v>
      </c>
      <c r="J1863">
        <f>_xlfn.XLOOKUP(I1863,'Wk no''s'!D:D,'Wk no''s'!C:C,FALSE)</f>
        <v>16</v>
      </c>
    </row>
    <row r="1864" spans="1:10" x14ac:dyDescent="0.25">
      <c r="A1864" t="s">
        <v>3347</v>
      </c>
      <c r="B1864" t="s">
        <v>76</v>
      </c>
      <c r="C1864" t="s">
        <v>4458</v>
      </c>
      <c r="D1864" s="1">
        <v>45757</v>
      </c>
      <c r="E1864" s="1">
        <v>45762</v>
      </c>
      <c r="F1864">
        <v>0</v>
      </c>
      <c r="G1864" t="s">
        <v>6707</v>
      </c>
      <c r="H1864" t="s">
        <v>11</v>
      </c>
      <c r="I1864" s="11" t="str">
        <f t="shared" si="29"/>
        <v>15/04/2025</v>
      </c>
      <c r="J1864">
        <f>_xlfn.XLOOKUP(I1864,'Wk no''s'!D:D,'Wk no''s'!C:C,FALSE)</f>
        <v>16</v>
      </c>
    </row>
    <row r="1865" spans="1:10" x14ac:dyDescent="0.25">
      <c r="A1865" t="s">
        <v>3353</v>
      </c>
      <c r="B1865" t="s">
        <v>98</v>
      </c>
      <c r="C1865" t="s">
        <v>4089</v>
      </c>
      <c r="D1865" s="1">
        <v>45765</v>
      </c>
      <c r="E1865" s="1">
        <v>45765</v>
      </c>
      <c r="F1865">
        <v>1</v>
      </c>
      <c r="G1865" t="s">
        <v>6708</v>
      </c>
      <c r="H1865" t="s">
        <v>11</v>
      </c>
      <c r="I1865" s="11" t="str">
        <f t="shared" si="29"/>
        <v>18/04/2025</v>
      </c>
      <c r="J1865">
        <f>_xlfn.XLOOKUP(I1865,'Wk no''s'!D:D,'Wk no''s'!C:C,FALSE)</f>
        <v>16</v>
      </c>
    </row>
    <row r="1866" spans="1:10" x14ac:dyDescent="0.25">
      <c r="A1866" t="s">
        <v>3346</v>
      </c>
      <c r="B1866" t="s">
        <v>38</v>
      </c>
      <c r="C1866" t="s">
        <v>4095</v>
      </c>
      <c r="D1866" s="1">
        <v>45756</v>
      </c>
      <c r="E1866" s="1">
        <v>45764</v>
      </c>
      <c r="F1866">
        <v>0</v>
      </c>
      <c r="G1866" t="s">
        <v>6709</v>
      </c>
      <c r="H1866" t="s">
        <v>11</v>
      </c>
      <c r="I1866" s="11" t="str">
        <f t="shared" si="29"/>
        <v>17/04/2025</v>
      </c>
      <c r="J1866">
        <f>_xlfn.XLOOKUP(I1866,'Wk no''s'!D:D,'Wk no''s'!C:C,FALSE)</f>
        <v>16</v>
      </c>
    </row>
    <row r="1867" spans="1:10" x14ac:dyDescent="0.25">
      <c r="A1867" t="s">
        <v>3354</v>
      </c>
      <c r="B1867" t="s">
        <v>29</v>
      </c>
      <c r="C1867" t="s">
        <v>4089</v>
      </c>
      <c r="D1867" s="1">
        <v>45765</v>
      </c>
      <c r="E1867" s="1">
        <v>45765</v>
      </c>
      <c r="F1867">
        <v>1</v>
      </c>
      <c r="G1867" t="s">
        <v>6710</v>
      </c>
      <c r="H1867" t="s">
        <v>11</v>
      </c>
      <c r="I1867" s="11" t="str">
        <f t="shared" si="29"/>
        <v>18/04/2025</v>
      </c>
      <c r="J1867">
        <f>_xlfn.XLOOKUP(I1867,'Wk no''s'!D:D,'Wk no''s'!C:C,FALSE)</f>
        <v>16</v>
      </c>
    </row>
    <row r="1868" spans="1:10" x14ac:dyDescent="0.25">
      <c r="A1868" t="s">
        <v>3358</v>
      </c>
      <c r="B1868" t="s">
        <v>54</v>
      </c>
      <c r="C1868" t="s">
        <v>4089</v>
      </c>
      <c r="D1868" s="1">
        <v>45765</v>
      </c>
      <c r="E1868" s="1">
        <v>45765</v>
      </c>
      <c r="F1868">
        <v>1</v>
      </c>
      <c r="G1868" t="s">
        <v>6711</v>
      </c>
      <c r="H1868" t="s">
        <v>11</v>
      </c>
      <c r="I1868" s="11" t="str">
        <f t="shared" si="29"/>
        <v>18/04/2025</v>
      </c>
      <c r="J1868">
        <f>_xlfn.XLOOKUP(I1868,'Wk no''s'!D:D,'Wk no''s'!C:C,FALSE)</f>
        <v>16</v>
      </c>
    </row>
    <row r="1869" spans="1:10" x14ac:dyDescent="0.25">
      <c r="A1869" t="s">
        <v>3348</v>
      </c>
      <c r="B1869" t="s">
        <v>106</v>
      </c>
      <c r="C1869" t="s">
        <v>4095</v>
      </c>
      <c r="D1869" s="1">
        <v>45762</v>
      </c>
      <c r="E1869" s="1">
        <v>45763</v>
      </c>
      <c r="F1869">
        <v>0</v>
      </c>
      <c r="G1869" t="s">
        <v>6712</v>
      </c>
      <c r="H1869" t="s">
        <v>11</v>
      </c>
      <c r="I1869" s="11" t="str">
        <f t="shared" si="29"/>
        <v>16/04/2025</v>
      </c>
      <c r="J1869">
        <f>_xlfn.XLOOKUP(I1869,'Wk no''s'!D:D,'Wk no''s'!C:C,FALSE)</f>
        <v>16</v>
      </c>
    </row>
    <row r="1870" spans="1:10" x14ac:dyDescent="0.25">
      <c r="A1870" t="s">
        <v>3360</v>
      </c>
      <c r="B1870" t="s">
        <v>92</v>
      </c>
      <c r="C1870" t="s">
        <v>4089</v>
      </c>
      <c r="D1870" s="1">
        <v>45765</v>
      </c>
      <c r="E1870" s="1">
        <v>45765</v>
      </c>
      <c r="F1870">
        <v>1</v>
      </c>
      <c r="G1870" t="s">
        <v>6713</v>
      </c>
      <c r="H1870" t="s">
        <v>11</v>
      </c>
      <c r="I1870" s="11" t="str">
        <f t="shared" si="29"/>
        <v>18/04/2025</v>
      </c>
      <c r="J1870">
        <f>_xlfn.XLOOKUP(I1870,'Wk no''s'!D:D,'Wk no''s'!C:C,FALSE)</f>
        <v>16</v>
      </c>
    </row>
    <row r="1871" spans="1:10" x14ac:dyDescent="0.25">
      <c r="A1871" t="s">
        <v>3352</v>
      </c>
      <c r="B1871" t="s">
        <v>42</v>
      </c>
      <c r="C1871" t="s">
        <v>4089</v>
      </c>
      <c r="D1871" s="1">
        <v>45765</v>
      </c>
      <c r="E1871" s="1">
        <v>45765</v>
      </c>
      <c r="F1871">
        <v>1</v>
      </c>
      <c r="G1871" t="s">
        <v>6714</v>
      </c>
      <c r="H1871" t="s">
        <v>11</v>
      </c>
      <c r="I1871" s="11" t="str">
        <f t="shared" si="29"/>
        <v>18/04/2025</v>
      </c>
      <c r="J1871">
        <f>_xlfn.XLOOKUP(I1871,'Wk no''s'!D:D,'Wk no''s'!C:C,FALSE)</f>
        <v>16</v>
      </c>
    </row>
    <row r="1872" spans="1:10" x14ac:dyDescent="0.25">
      <c r="A1872" t="s">
        <v>3357</v>
      </c>
      <c r="B1872" t="s">
        <v>99</v>
      </c>
      <c r="C1872" t="s">
        <v>4089</v>
      </c>
      <c r="D1872" s="1">
        <v>45765</v>
      </c>
      <c r="E1872" s="1">
        <v>45765</v>
      </c>
      <c r="F1872">
        <v>1</v>
      </c>
      <c r="G1872" t="s">
        <v>6715</v>
      </c>
      <c r="H1872" t="s">
        <v>11</v>
      </c>
      <c r="I1872" s="11" t="str">
        <f t="shared" si="29"/>
        <v>18/04/2025</v>
      </c>
      <c r="J1872">
        <f>_xlfn.XLOOKUP(I1872,'Wk no''s'!D:D,'Wk no''s'!C:C,FALSE)</f>
        <v>16</v>
      </c>
    </row>
    <row r="1873" spans="1:10" x14ac:dyDescent="0.25">
      <c r="A1873" t="s">
        <v>3359</v>
      </c>
      <c r="B1873" t="s">
        <v>12</v>
      </c>
      <c r="C1873" t="s">
        <v>4089</v>
      </c>
      <c r="D1873" s="1">
        <v>45765</v>
      </c>
      <c r="E1873" s="1">
        <v>45765</v>
      </c>
      <c r="F1873">
        <v>1</v>
      </c>
      <c r="G1873" t="s">
        <v>6716</v>
      </c>
      <c r="H1873" t="s">
        <v>11</v>
      </c>
      <c r="I1873" s="11" t="str">
        <f t="shared" si="29"/>
        <v>18/04/2025</v>
      </c>
      <c r="J1873">
        <f>_xlfn.XLOOKUP(I1873,'Wk no''s'!D:D,'Wk no''s'!C:C,FALSE)</f>
        <v>16</v>
      </c>
    </row>
    <row r="1874" spans="1:10" x14ac:dyDescent="0.25">
      <c r="A1874" t="s">
        <v>3349</v>
      </c>
      <c r="B1874" t="s">
        <v>6583</v>
      </c>
      <c r="C1874" t="s">
        <v>4089</v>
      </c>
      <c r="D1874" s="1">
        <v>45762</v>
      </c>
      <c r="E1874" s="1">
        <v>45764</v>
      </c>
      <c r="F1874">
        <v>0</v>
      </c>
      <c r="G1874" t="s">
        <v>6717</v>
      </c>
      <c r="H1874" t="s">
        <v>11</v>
      </c>
      <c r="I1874" s="11" t="str">
        <f t="shared" si="29"/>
        <v>17/04/2025</v>
      </c>
      <c r="J1874">
        <f>_xlfn.XLOOKUP(I1874,'Wk no''s'!D:D,'Wk no''s'!C:C,FALSE)</f>
        <v>16</v>
      </c>
    </row>
    <row r="1875" spans="1:10" x14ac:dyDescent="0.25">
      <c r="A1875" t="s">
        <v>3356</v>
      </c>
      <c r="B1875" t="s">
        <v>6583</v>
      </c>
      <c r="C1875" t="s">
        <v>4089</v>
      </c>
      <c r="D1875" s="1">
        <v>45765</v>
      </c>
      <c r="E1875" s="1">
        <v>45765</v>
      </c>
      <c r="F1875">
        <v>1</v>
      </c>
      <c r="G1875" t="s">
        <v>6718</v>
      </c>
      <c r="H1875" t="s">
        <v>11</v>
      </c>
      <c r="I1875" s="11" t="str">
        <f t="shared" si="29"/>
        <v>18/04/2025</v>
      </c>
      <c r="J1875">
        <f>_xlfn.XLOOKUP(I1875,'Wk no''s'!D:D,'Wk no''s'!C:C,FALSE)</f>
        <v>16</v>
      </c>
    </row>
    <row r="1876" spans="1:10" x14ac:dyDescent="0.25">
      <c r="A1876" t="s">
        <v>3361</v>
      </c>
      <c r="B1876" t="s">
        <v>6719</v>
      </c>
      <c r="C1876" t="s">
        <v>3933</v>
      </c>
      <c r="D1876" s="1">
        <v>45765</v>
      </c>
      <c r="E1876" s="1">
        <v>45770</v>
      </c>
      <c r="F1876">
        <v>0</v>
      </c>
      <c r="G1876" t="s">
        <v>6720</v>
      </c>
      <c r="H1876" t="s">
        <v>1</v>
      </c>
      <c r="I1876" s="11" t="str">
        <f t="shared" si="29"/>
        <v>23/04/2025</v>
      </c>
      <c r="J1876">
        <f>_xlfn.XLOOKUP(I1876,'Wk no''s'!D:D,'Wk no''s'!C:C,FALSE)</f>
        <v>17</v>
      </c>
    </row>
    <row r="1877" spans="1:10" x14ac:dyDescent="0.25">
      <c r="A1877" t="s">
        <v>3363</v>
      </c>
      <c r="B1877" t="s">
        <v>6721</v>
      </c>
      <c r="C1877" t="s">
        <v>3933</v>
      </c>
      <c r="D1877" s="1">
        <v>45775</v>
      </c>
      <c r="E1877" s="1">
        <v>45772</v>
      </c>
      <c r="F1877">
        <v>1</v>
      </c>
      <c r="G1877" t="s">
        <v>6722</v>
      </c>
      <c r="H1877" t="s">
        <v>8</v>
      </c>
      <c r="I1877" s="11" t="str">
        <f t="shared" si="29"/>
        <v>25/04/2025</v>
      </c>
      <c r="J1877">
        <f>_xlfn.XLOOKUP(I1877,'Wk no''s'!D:D,'Wk no''s'!C:C,FALSE)</f>
        <v>17</v>
      </c>
    </row>
    <row r="1878" spans="1:10" x14ac:dyDescent="0.25">
      <c r="A1878" t="s">
        <v>3362</v>
      </c>
      <c r="B1878" t="s">
        <v>154</v>
      </c>
      <c r="C1878" t="s">
        <v>3933</v>
      </c>
      <c r="D1878" s="1">
        <v>45772</v>
      </c>
      <c r="E1878" s="1">
        <v>45771</v>
      </c>
      <c r="F1878">
        <v>1</v>
      </c>
      <c r="G1878" t="s">
        <v>6723</v>
      </c>
      <c r="H1878" t="s">
        <v>8</v>
      </c>
      <c r="I1878" s="11" t="str">
        <f t="shared" si="29"/>
        <v>24/04/2025</v>
      </c>
      <c r="J1878">
        <f>_xlfn.XLOOKUP(I1878,'Wk no''s'!D:D,'Wk no''s'!C:C,FALSE)</f>
        <v>17</v>
      </c>
    </row>
    <row r="1879" spans="1:10" x14ac:dyDescent="0.25">
      <c r="A1879" t="s">
        <v>3368</v>
      </c>
      <c r="B1879" t="s">
        <v>14339</v>
      </c>
      <c r="C1879" t="s">
        <v>205</v>
      </c>
      <c r="D1879" s="1">
        <v>45770</v>
      </c>
      <c r="E1879" s="1">
        <v>45770</v>
      </c>
      <c r="F1879">
        <v>1</v>
      </c>
      <c r="G1879" t="s">
        <v>6724</v>
      </c>
      <c r="H1879" t="s">
        <v>192</v>
      </c>
      <c r="I1879" s="11" t="str">
        <f t="shared" si="29"/>
        <v>23/04/2025</v>
      </c>
      <c r="J1879">
        <f>_xlfn.XLOOKUP(I1879,'Wk no''s'!D:D,'Wk no''s'!C:C,FALSE)</f>
        <v>17</v>
      </c>
    </row>
    <row r="1880" spans="1:10" x14ac:dyDescent="0.25">
      <c r="A1880" t="s">
        <v>3364</v>
      </c>
      <c r="B1880" t="s">
        <v>6725</v>
      </c>
      <c r="C1880" t="s">
        <v>4101</v>
      </c>
      <c r="D1880" s="1">
        <v>45758</v>
      </c>
      <c r="E1880" s="1">
        <v>45771</v>
      </c>
      <c r="F1880">
        <v>0</v>
      </c>
      <c r="G1880" t="s">
        <v>6726</v>
      </c>
      <c r="H1880" t="s">
        <v>192</v>
      </c>
      <c r="I1880" s="11" t="str">
        <f t="shared" si="29"/>
        <v>24/04/2025</v>
      </c>
      <c r="J1880">
        <f>_xlfn.XLOOKUP(I1880,'Wk no''s'!D:D,'Wk no''s'!C:C,FALSE)</f>
        <v>17</v>
      </c>
    </row>
    <row r="1881" spans="1:10" x14ac:dyDescent="0.25">
      <c r="A1881" t="s">
        <v>3376</v>
      </c>
      <c r="B1881" t="s">
        <v>6725</v>
      </c>
      <c r="C1881" t="s">
        <v>4101</v>
      </c>
      <c r="D1881" s="1">
        <v>45776</v>
      </c>
      <c r="E1881" s="1">
        <v>45772</v>
      </c>
      <c r="F1881">
        <v>1</v>
      </c>
      <c r="G1881" t="s">
        <v>6727</v>
      </c>
      <c r="H1881" t="s">
        <v>192</v>
      </c>
      <c r="I1881" s="11" t="str">
        <f t="shared" si="29"/>
        <v>25/04/2025</v>
      </c>
      <c r="J1881">
        <f>_xlfn.XLOOKUP(I1881,'Wk no''s'!D:D,'Wk no''s'!C:C,FALSE)</f>
        <v>17</v>
      </c>
    </row>
    <row r="1882" spans="1:10" x14ac:dyDescent="0.25">
      <c r="A1882" t="s">
        <v>3375</v>
      </c>
      <c r="B1882" t="s">
        <v>5667</v>
      </c>
      <c r="C1882" t="s">
        <v>205</v>
      </c>
      <c r="D1882" s="1">
        <v>45776</v>
      </c>
      <c r="E1882" s="1">
        <v>45772</v>
      </c>
      <c r="F1882">
        <v>1</v>
      </c>
      <c r="G1882" t="s">
        <v>6728</v>
      </c>
      <c r="H1882" t="s">
        <v>192</v>
      </c>
      <c r="I1882" s="11" t="str">
        <f t="shared" si="29"/>
        <v>25/04/2025</v>
      </c>
      <c r="J1882">
        <f>_xlfn.XLOOKUP(I1882,'Wk no''s'!D:D,'Wk no''s'!C:C,FALSE)</f>
        <v>17</v>
      </c>
    </row>
    <row r="1883" spans="1:10" x14ac:dyDescent="0.25">
      <c r="A1883" t="s">
        <v>3367</v>
      </c>
      <c r="B1883" t="s">
        <v>6729</v>
      </c>
      <c r="C1883" t="s">
        <v>4101</v>
      </c>
      <c r="D1883" s="1">
        <v>45772</v>
      </c>
      <c r="E1883" s="1">
        <v>45772</v>
      </c>
      <c r="F1883">
        <v>1</v>
      </c>
      <c r="G1883" t="s">
        <v>6730</v>
      </c>
      <c r="H1883" t="s">
        <v>192</v>
      </c>
      <c r="I1883" s="11" t="str">
        <f t="shared" si="29"/>
        <v>25/04/2025</v>
      </c>
      <c r="J1883">
        <f>_xlfn.XLOOKUP(I1883,'Wk no''s'!D:D,'Wk no''s'!C:C,FALSE)</f>
        <v>17</v>
      </c>
    </row>
    <row r="1884" spans="1:10" x14ac:dyDescent="0.25">
      <c r="A1884" t="s">
        <v>3373</v>
      </c>
      <c r="B1884" t="s">
        <v>6729</v>
      </c>
      <c r="C1884" t="s">
        <v>205</v>
      </c>
      <c r="D1884" s="1">
        <v>45776</v>
      </c>
      <c r="E1884" s="1">
        <v>45772</v>
      </c>
      <c r="F1884">
        <v>1</v>
      </c>
      <c r="G1884" t="s">
        <v>6731</v>
      </c>
      <c r="H1884" t="s">
        <v>192</v>
      </c>
      <c r="I1884" s="11" t="str">
        <f t="shared" si="29"/>
        <v>25/04/2025</v>
      </c>
      <c r="J1884">
        <f>_xlfn.XLOOKUP(I1884,'Wk no''s'!D:D,'Wk no''s'!C:C,FALSE)</f>
        <v>17</v>
      </c>
    </row>
    <row r="1885" spans="1:10" x14ac:dyDescent="0.25">
      <c r="A1885" t="s">
        <v>3379</v>
      </c>
      <c r="B1885" t="s">
        <v>4483</v>
      </c>
      <c r="C1885" t="s">
        <v>3944</v>
      </c>
      <c r="D1885" s="1">
        <v>45768</v>
      </c>
      <c r="E1885" s="1">
        <v>45769</v>
      </c>
      <c r="F1885">
        <v>0</v>
      </c>
      <c r="G1885" t="s">
        <v>6732</v>
      </c>
      <c r="H1885" t="s">
        <v>184</v>
      </c>
      <c r="I1885" s="11" t="str">
        <f t="shared" si="29"/>
        <v>22/04/2025</v>
      </c>
      <c r="J1885">
        <f>_xlfn.XLOOKUP(I1885,'Wk no''s'!D:D,'Wk no''s'!C:C,FALSE)</f>
        <v>17</v>
      </c>
    </row>
    <row r="1886" spans="1:10" x14ac:dyDescent="0.25">
      <c r="A1886" t="s">
        <v>3377</v>
      </c>
      <c r="B1886" t="s">
        <v>6733</v>
      </c>
      <c r="C1886" t="s">
        <v>4095</v>
      </c>
      <c r="D1886" s="1">
        <v>45713</v>
      </c>
      <c r="E1886" s="1">
        <v>45770</v>
      </c>
      <c r="F1886">
        <v>0</v>
      </c>
      <c r="G1886" t="s">
        <v>6734</v>
      </c>
      <c r="H1886" t="s">
        <v>184</v>
      </c>
      <c r="I1886" s="11" t="str">
        <f t="shared" si="29"/>
        <v>23/04/2025</v>
      </c>
      <c r="J1886">
        <f>_xlfn.XLOOKUP(I1886,'Wk no''s'!D:D,'Wk no''s'!C:C,FALSE)</f>
        <v>17</v>
      </c>
    </row>
    <row r="1887" spans="1:10" x14ac:dyDescent="0.25">
      <c r="A1887" t="s">
        <v>3381</v>
      </c>
      <c r="B1887" t="s">
        <v>5684</v>
      </c>
      <c r="C1887" t="s">
        <v>3944</v>
      </c>
      <c r="D1887" s="1">
        <v>45771</v>
      </c>
      <c r="E1887" s="1">
        <v>45769</v>
      </c>
      <c r="F1887">
        <v>1</v>
      </c>
      <c r="G1887" t="s">
        <v>6735</v>
      </c>
      <c r="H1887" t="s">
        <v>184</v>
      </c>
      <c r="I1887" s="11" t="str">
        <f t="shared" si="29"/>
        <v>22/04/2025</v>
      </c>
      <c r="J1887">
        <f>_xlfn.XLOOKUP(I1887,'Wk no''s'!D:D,'Wk no''s'!C:C,FALSE)</f>
        <v>17</v>
      </c>
    </row>
    <row r="1888" spans="1:10" x14ac:dyDescent="0.25">
      <c r="A1888" t="s">
        <v>3378</v>
      </c>
      <c r="B1888" t="s">
        <v>6247</v>
      </c>
      <c r="C1888" t="s">
        <v>4095</v>
      </c>
      <c r="D1888" s="1">
        <v>45770</v>
      </c>
      <c r="E1888" s="1">
        <v>45771</v>
      </c>
      <c r="F1888">
        <v>0</v>
      </c>
      <c r="G1888" t="s">
        <v>6736</v>
      </c>
      <c r="H1888" t="s">
        <v>184</v>
      </c>
      <c r="I1888" s="11" t="str">
        <f t="shared" si="29"/>
        <v>24/04/2025</v>
      </c>
      <c r="J1888">
        <f>_xlfn.XLOOKUP(I1888,'Wk no''s'!D:D,'Wk no''s'!C:C,FALSE)</f>
        <v>17</v>
      </c>
    </row>
    <row r="1889" spans="1:10" x14ac:dyDescent="0.25">
      <c r="A1889" t="s">
        <v>3382</v>
      </c>
      <c r="B1889" t="s">
        <v>5298</v>
      </c>
      <c r="C1889" t="s">
        <v>4458</v>
      </c>
      <c r="D1889" s="1">
        <v>45775</v>
      </c>
      <c r="E1889" s="1">
        <v>45770</v>
      </c>
      <c r="F1889">
        <v>1</v>
      </c>
      <c r="G1889" t="s">
        <v>6737</v>
      </c>
      <c r="H1889" t="s">
        <v>184</v>
      </c>
      <c r="I1889" s="11" t="str">
        <f t="shared" si="29"/>
        <v>23/04/2025</v>
      </c>
      <c r="J1889">
        <f>_xlfn.XLOOKUP(I1889,'Wk no''s'!D:D,'Wk no''s'!C:C,FALSE)</f>
        <v>17</v>
      </c>
    </row>
    <row r="1890" spans="1:10" x14ac:dyDescent="0.25">
      <c r="A1890" t="s">
        <v>3380</v>
      </c>
      <c r="B1890" t="s">
        <v>6738</v>
      </c>
      <c r="C1890" t="s">
        <v>3933</v>
      </c>
      <c r="D1890" s="1">
        <v>45770</v>
      </c>
      <c r="E1890" s="1">
        <v>45769</v>
      </c>
      <c r="F1890">
        <v>1</v>
      </c>
      <c r="G1890" t="s">
        <v>6739</v>
      </c>
      <c r="H1890" t="s">
        <v>184</v>
      </c>
      <c r="I1890" s="11" t="str">
        <f t="shared" si="29"/>
        <v>22/04/2025</v>
      </c>
      <c r="J1890">
        <f>_xlfn.XLOOKUP(I1890,'Wk no''s'!D:D,'Wk no''s'!C:C,FALSE)</f>
        <v>17</v>
      </c>
    </row>
    <row r="1891" spans="1:10" x14ac:dyDescent="0.25">
      <c r="A1891" t="s">
        <v>3389</v>
      </c>
      <c r="B1891" t="s">
        <v>21</v>
      </c>
      <c r="C1891" t="s">
        <v>3944</v>
      </c>
      <c r="D1891" s="1">
        <v>45772</v>
      </c>
      <c r="E1891" s="1">
        <v>45772</v>
      </c>
      <c r="F1891">
        <v>1</v>
      </c>
      <c r="G1891" t="s">
        <v>6740</v>
      </c>
      <c r="H1891" t="s">
        <v>15</v>
      </c>
      <c r="I1891" s="11" t="str">
        <f t="shared" si="29"/>
        <v>25/04/2025</v>
      </c>
      <c r="J1891">
        <f>_xlfn.XLOOKUP(I1891,'Wk no''s'!D:D,'Wk no''s'!C:C,FALSE)</f>
        <v>17</v>
      </c>
    </row>
    <row r="1892" spans="1:10" x14ac:dyDescent="0.25">
      <c r="A1892" t="s">
        <v>3384</v>
      </c>
      <c r="B1892" t="s">
        <v>5506</v>
      </c>
      <c r="C1892" t="s">
        <v>3954</v>
      </c>
      <c r="D1892" s="1">
        <v>45768</v>
      </c>
      <c r="E1892" s="1">
        <v>45771</v>
      </c>
      <c r="F1892">
        <v>0</v>
      </c>
      <c r="G1892" t="s">
        <v>6741</v>
      </c>
      <c r="H1892" t="s">
        <v>15</v>
      </c>
      <c r="I1892" s="11" t="str">
        <f t="shared" si="29"/>
        <v>24/04/2025</v>
      </c>
      <c r="J1892">
        <f>_xlfn.XLOOKUP(I1892,'Wk no''s'!D:D,'Wk no''s'!C:C,FALSE)</f>
        <v>17</v>
      </c>
    </row>
    <row r="1893" spans="1:10" x14ac:dyDescent="0.25">
      <c r="A1893" t="s">
        <v>3390</v>
      </c>
      <c r="B1893" t="s">
        <v>5506</v>
      </c>
      <c r="C1893" t="s">
        <v>3954</v>
      </c>
      <c r="D1893" s="1">
        <v>45775</v>
      </c>
      <c r="E1893" s="1">
        <v>45772</v>
      </c>
      <c r="F1893">
        <v>1</v>
      </c>
      <c r="G1893" t="s">
        <v>6742</v>
      </c>
      <c r="H1893" t="s">
        <v>15</v>
      </c>
      <c r="I1893" s="11" t="str">
        <f t="shared" si="29"/>
        <v>25/04/2025</v>
      </c>
      <c r="J1893">
        <f>_xlfn.XLOOKUP(I1893,'Wk no''s'!D:D,'Wk no''s'!C:C,FALSE)</f>
        <v>17</v>
      </c>
    </row>
    <row r="1894" spans="1:10" x14ac:dyDescent="0.25">
      <c r="A1894" t="s">
        <v>3383</v>
      </c>
      <c r="B1894" t="s">
        <v>4500</v>
      </c>
      <c r="C1894" t="s">
        <v>3933</v>
      </c>
      <c r="D1894" s="1">
        <v>45765</v>
      </c>
      <c r="E1894" s="1">
        <v>45771</v>
      </c>
      <c r="F1894">
        <v>0</v>
      </c>
      <c r="G1894" t="s">
        <v>6743</v>
      </c>
      <c r="H1894" t="s">
        <v>15</v>
      </c>
      <c r="I1894" s="11" t="str">
        <f t="shared" si="29"/>
        <v>24/04/2025</v>
      </c>
      <c r="J1894">
        <f>_xlfn.XLOOKUP(I1894,'Wk no''s'!D:D,'Wk no''s'!C:C,FALSE)</f>
        <v>17</v>
      </c>
    </row>
    <row r="1895" spans="1:10" x14ac:dyDescent="0.25">
      <c r="A1895" t="s">
        <v>3387</v>
      </c>
      <c r="B1895" t="s">
        <v>139</v>
      </c>
      <c r="C1895" t="s">
        <v>3954</v>
      </c>
      <c r="D1895" s="1">
        <v>45771</v>
      </c>
      <c r="E1895" s="1">
        <v>45769</v>
      </c>
      <c r="F1895">
        <v>1</v>
      </c>
      <c r="G1895" t="s">
        <v>6744</v>
      </c>
      <c r="H1895" t="s">
        <v>15</v>
      </c>
      <c r="I1895" s="11" t="str">
        <f t="shared" si="29"/>
        <v>22/04/2025</v>
      </c>
      <c r="J1895">
        <f>_xlfn.XLOOKUP(I1895,'Wk no''s'!D:D,'Wk no''s'!C:C,FALSE)</f>
        <v>17</v>
      </c>
    </row>
    <row r="1896" spans="1:10" x14ac:dyDescent="0.25">
      <c r="A1896" t="s">
        <v>3386</v>
      </c>
      <c r="B1896" t="s">
        <v>6745</v>
      </c>
      <c r="C1896" t="s">
        <v>4095</v>
      </c>
      <c r="D1896" s="1">
        <v>45772</v>
      </c>
      <c r="E1896" s="1">
        <v>45772</v>
      </c>
      <c r="F1896">
        <v>1</v>
      </c>
      <c r="G1896" t="s">
        <v>6746</v>
      </c>
      <c r="H1896" t="s">
        <v>15</v>
      </c>
      <c r="I1896" s="11" t="str">
        <f t="shared" si="29"/>
        <v>25/04/2025</v>
      </c>
      <c r="J1896">
        <f>_xlfn.XLOOKUP(I1896,'Wk no''s'!D:D,'Wk no''s'!C:C,FALSE)</f>
        <v>17</v>
      </c>
    </row>
    <row r="1897" spans="1:10" x14ac:dyDescent="0.25">
      <c r="A1897" t="s">
        <v>3385</v>
      </c>
      <c r="B1897" t="s">
        <v>6747</v>
      </c>
      <c r="C1897" t="s">
        <v>4089</v>
      </c>
      <c r="D1897" s="1">
        <v>45772</v>
      </c>
      <c r="E1897" s="1">
        <v>45772</v>
      </c>
      <c r="F1897">
        <v>1</v>
      </c>
      <c r="G1897" t="s">
        <v>6748</v>
      </c>
      <c r="H1897" t="s">
        <v>15</v>
      </c>
      <c r="I1897" s="11" t="str">
        <f t="shared" si="29"/>
        <v>25/04/2025</v>
      </c>
      <c r="J1897">
        <f>_xlfn.XLOOKUP(I1897,'Wk no''s'!D:D,'Wk no''s'!C:C,FALSE)</f>
        <v>17</v>
      </c>
    </row>
    <row r="1898" spans="1:10" x14ac:dyDescent="0.25">
      <c r="A1898" t="s">
        <v>3479</v>
      </c>
      <c r="B1898" t="s">
        <v>6749</v>
      </c>
      <c r="C1898" t="s">
        <v>3954</v>
      </c>
      <c r="D1898" s="1">
        <v>45772</v>
      </c>
      <c r="E1898" s="1">
        <v>45771</v>
      </c>
      <c r="F1898">
        <v>1</v>
      </c>
      <c r="G1898" t="s">
        <v>6750</v>
      </c>
      <c r="H1898" t="s">
        <v>2</v>
      </c>
      <c r="I1898" s="11" t="str">
        <f t="shared" si="29"/>
        <v>24/04/2025</v>
      </c>
      <c r="J1898">
        <f>_xlfn.XLOOKUP(I1898,'Wk no''s'!D:D,'Wk no''s'!C:C,FALSE)</f>
        <v>17</v>
      </c>
    </row>
    <row r="1899" spans="1:10" x14ac:dyDescent="0.25">
      <c r="A1899" t="s">
        <v>3401</v>
      </c>
      <c r="B1899" t="s">
        <v>159</v>
      </c>
      <c r="C1899" t="s">
        <v>3957</v>
      </c>
      <c r="D1899" s="1">
        <v>45765</v>
      </c>
      <c r="E1899" s="1">
        <v>45771</v>
      </c>
      <c r="F1899">
        <v>0</v>
      </c>
      <c r="G1899" t="s">
        <v>6751</v>
      </c>
      <c r="H1899" t="s">
        <v>2</v>
      </c>
      <c r="I1899" s="11" t="str">
        <f t="shared" si="29"/>
        <v>24/04/2025</v>
      </c>
      <c r="J1899">
        <f>_xlfn.XLOOKUP(I1899,'Wk no''s'!D:D,'Wk no''s'!C:C,FALSE)</f>
        <v>17</v>
      </c>
    </row>
    <row r="1900" spans="1:10" x14ac:dyDescent="0.25">
      <c r="A1900" t="s">
        <v>3404</v>
      </c>
      <c r="B1900" t="s">
        <v>6425</v>
      </c>
      <c r="C1900" t="s">
        <v>4008</v>
      </c>
      <c r="D1900" s="1">
        <v>45768</v>
      </c>
      <c r="E1900" s="1">
        <v>45772</v>
      </c>
      <c r="F1900">
        <v>0</v>
      </c>
      <c r="G1900" t="s">
        <v>6752</v>
      </c>
      <c r="H1900" t="s">
        <v>2</v>
      </c>
      <c r="I1900" s="11" t="str">
        <f t="shared" si="29"/>
        <v>25/04/2025</v>
      </c>
      <c r="J1900">
        <f>_xlfn.XLOOKUP(I1900,'Wk no''s'!D:D,'Wk no''s'!C:C,FALSE)</f>
        <v>17</v>
      </c>
    </row>
    <row r="1901" spans="1:10" x14ac:dyDescent="0.25">
      <c r="A1901" t="s">
        <v>3495</v>
      </c>
      <c r="B1901" t="s">
        <v>6753</v>
      </c>
      <c r="C1901" t="s">
        <v>3954</v>
      </c>
      <c r="D1901" s="1">
        <v>45777</v>
      </c>
      <c r="E1901" s="1">
        <v>45772</v>
      </c>
      <c r="F1901">
        <v>1</v>
      </c>
      <c r="G1901" t="s">
        <v>6754</v>
      </c>
      <c r="H1901" t="s">
        <v>2</v>
      </c>
      <c r="I1901" s="11" t="str">
        <f t="shared" si="29"/>
        <v>25/04/2025</v>
      </c>
      <c r="J1901">
        <f>_xlfn.XLOOKUP(I1901,'Wk no''s'!D:D,'Wk no''s'!C:C,FALSE)</f>
        <v>17</v>
      </c>
    </row>
    <row r="1902" spans="1:10" x14ac:dyDescent="0.25">
      <c r="A1902" t="s">
        <v>3402</v>
      </c>
      <c r="B1902" t="s">
        <v>6755</v>
      </c>
      <c r="C1902" t="s">
        <v>3957</v>
      </c>
      <c r="D1902" s="1">
        <v>45765</v>
      </c>
      <c r="E1902" s="1">
        <v>45769</v>
      </c>
      <c r="F1902">
        <v>0</v>
      </c>
      <c r="G1902" t="s">
        <v>6756</v>
      </c>
      <c r="H1902" t="s">
        <v>2</v>
      </c>
      <c r="I1902" s="11" t="str">
        <f t="shared" si="29"/>
        <v>22/04/2025</v>
      </c>
      <c r="J1902">
        <f>_xlfn.XLOOKUP(I1902,'Wk no''s'!D:D,'Wk no''s'!C:C,FALSE)</f>
        <v>17</v>
      </c>
    </row>
    <row r="1903" spans="1:10" x14ac:dyDescent="0.25">
      <c r="A1903" t="s">
        <v>3392</v>
      </c>
      <c r="B1903" t="s">
        <v>6757</v>
      </c>
      <c r="C1903" t="s">
        <v>3954</v>
      </c>
      <c r="D1903" s="1">
        <v>45762</v>
      </c>
      <c r="E1903" s="1">
        <v>45769</v>
      </c>
      <c r="F1903">
        <v>0</v>
      </c>
      <c r="G1903" t="s">
        <v>6758</v>
      </c>
      <c r="H1903" t="s">
        <v>2</v>
      </c>
      <c r="I1903" s="11" t="str">
        <f t="shared" si="29"/>
        <v>22/04/2025</v>
      </c>
      <c r="J1903">
        <f>_xlfn.XLOOKUP(I1903,'Wk no''s'!D:D,'Wk no''s'!C:C,FALSE)</f>
        <v>17</v>
      </c>
    </row>
    <row r="1904" spans="1:10" x14ac:dyDescent="0.25">
      <c r="A1904" t="s">
        <v>3480</v>
      </c>
      <c r="B1904" t="s">
        <v>6757</v>
      </c>
      <c r="C1904" t="s">
        <v>3954</v>
      </c>
      <c r="D1904" s="1">
        <v>45772</v>
      </c>
      <c r="E1904" s="1">
        <v>45771</v>
      </c>
      <c r="F1904">
        <v>1</v>
      </c>
      <c r="G1904" t="s">
        <v>6759</v>
      </c>
      <c r="H1904" t="s">
        <v>2</v>
      </c>
      <c r="I1904" s="11" t="str">
        <f t="shared" si="29"/>
        <v>24/04/2025</v>
      </c>
      <c r="J1904">
        <f>_xlfn.XLOOKUP(I1904,'Wk no''s'!D:D,'Wk no''s'!C:C,FALSE)</f>
        <v>17</v>
      </c>
    </row>
    <row r="1905" spans="1:10" x14ac:dyDescent="0.25">
      <c r="A1905" t="s">
        <v>3473</v>
      </c>
      <c r="B1905" t="s">
        <v>5886</v>
      </c>
      <c r="C1905" t="s">
        <v>3954</v>
      </c>
      <c r="D1905" s="1">
        <v>45772</v>
      </c>
      <c r="E1905" s="1">
        <v>45772</v>
      </c>
      <c r="F1905">
        <v>1</v>
      </c>
      <c r="G1905" t="s">
        <v>6760</v>
      </c>
      <c r="H1905" t="s">
        <v>2</v>
      </c>
      <c r="I1905" s="11" t="str">
        <f t="shared" si="29"/>
        <v>25/04/2025</v>
      </c>
      <c r="J1905">
        <f>_xlfn.XLOOKUP(I1905,'Wk no''s'!D:D,'Wk no''s'!C:C,FALSE)</f>
        <v>17</v>
      </c>
    </row>
    <row r="1906" spans="1:10" x14ac:dyDescent="0.25">
      <c r="A1906" t="s">
        <v>3434</v>
      </c>
      <c r="B1906" t="s">
        <v>4954</v>
      </c>
      <c r="C1906" t="s">
        <v>3957</v>
      </c>
      <c r="D1906" s="1">
        <v>45770</v>
      </c>
      <c r="E1906" s="1">
        <v>45770</v>
      </c>
      <c r="F1906">
        <v>1</v>
      </c>
      <c r="G1906" t="s">
        <v>6761</v>
      </c>
      <c r="H1906" t="s">
        <v>2</v>
      </c>
      <c r="I1906" s="11" t="str">
        <f t="shared" si="29"/>
        <v>23/04/2025</v>
      </c>
      <c r="J1906">
        <f>_xlfn.XLOOKUP(I1906,'Wk no''s'!D:D,'Wk no''s'!C:C,FALSE)</f>
        <v>17</v>
      </c>
    </row>
    <row r="1907" spans="1:10" x14ac:dyDescent="0.25">
      <c r="A1907" t="s">
        <v>3467</v>
      </c>
      <c r="B1907" t="s">
        <v>4954</v>
      </c>
      <c r="C1907" t="s">
        <v>3957</v>
      </c>
      <c r="D1907" s="1">
        <v>45771</v>
      </c>
      <c r="E1907" s="1">
        <v>45771</v>
      </c>
      <c r="F1907">
        <v>1</v>
      </c>
      <c r="G1907" t="s">
        <v>6762</v>
      </c>
      <c r="H1907" t="s">
        <v>2</v>
      </c>
      <c r="I1907" s="11" t="str">
        <f t="shared" si="29"/>
        <v>24/04/2025</v>
      </c>
      <c r="J1907">
        <f>_xlfn.XLOOKUP(I1907,'Wk no''s'!D:D,'Wk no''s'!C:C,FALSE)</f>
        <v>17</v>
      </c>
    </row>
    <row r="1908" spans="1:10" x14ac:dyDescent="0.25">
      <c r="A1908" t="s">
        <v>3448</v>
      </c>
      <c r="B1908" t="s">
        <v>6763</v>
      </c>
      <c r="C1908" t="s">
        <v>3954</v>
      </c>
      <c r="D1908" s="1">
        <v>45771</v>
      </c>
      <c r="E1908" s="1">
        <v>45770</v>
      </c>
      <c r="F1908">
        <v>1</v>
      </c>
      <c r="G1908" t="s">
        <v>6764</v>
      </c>
      <c r="H1908" t="s">
        <v>2</v>
      </c>
      <c r="I1908" s="11" t="str">
        <f t="shared" si="29"/>
        <v>23/04/2025</v>
      </c>
      <c r="J1908">
        <f>_xlfn.XLOOKUP(I1908,'Wk no''s'!D:D,'Wk no''s'!C:C,FALSE)</f>
        <v>17</v>
      </c>
    </row>
    <row r="1909" spans="1:10" x14ac:dyDescent="0.25">
      <c r="A1909" t="s">
        <v>3423</v>
      </c>
      <c r="B1909" t="s">
        <v>6765</v>
      </c>
      <c r="C1909" t="s">
        <v>3954</v>
      </c>
      <c r="D1909" s="1">
        <v>45770</v>
      </c>
      <c r="E1909" s="1">
        <v>45772</v>
      </c>
      <c r="F1909">
        <v>0</v>
      </c>
      <c r="G1909" t="s">
        <v>6766</v>
      </c>
      <c r="H1909" t="s">
        <v>2</v>
      </c>
      <c r="I1909" s="11" t="str">
        <f t="shared" si="29"/>
        <v>25/04/2025</v>
      </c>
      <c r="J1909">
        <f>_xlfn.XLOOKUP(I1909,'Wk no''s'!D:D,'Wk no''s'!C:C,FALSE)</f>
        <v>17</v>
      </c>
    </row>
    <row r="1910" spans="1:10" x14ac:dyDescent="0.25">
      <c r="A1910" t="s">
        <v>3454</v>
      </c>
      <c r="B1910" t="s">
        <v>6767</v>
      </c>
      <c r="C1910" t="s">
        <v>3957</v>
      </c>
      <c r="D1910" s="1">
        <v>45775</v>
      </c>
      <c r="E1910" s="1">
        <v>45771</v>
      </c>
      <c r="F1910">
        <v>1</v>
      </c>
      <c r="G1910" t="s">
        <v>6768</v>
      </c>
      <c r="H1910" t="s">
        <v>2</v>
      </c>
      <c r="I1910" s="11" t="str">
        <f t="shared" si="29"/>
        <v>24/04/2025</v>
      </c>
      <c r="J1910">
        <f>_xlfn.XLOOKUP(I1910,'Wk no''s'!D:D,'Wk no''s'!C:C,FALSE)</f>
        <v>17</v>
      </c>
    </row>
    <row r="1911" spans="1:10" x14ac:dyDescent="0.25">
      <c r="A1911" t="s">
        <v>3407</v>
      </c>
      <c r="B1911" t="s">
        <v>5533</v>
      </c>
      <c r="C1911" t="s">
        <v>3957</v>
      </c>
      <c r="D1911" s="1">
        <v>45768</v>
      </c>
      <c r="E1911" s="1">
        <v>45769</v>
      </c>
      <c r="F1911">
        <v>0</v>
      </c>
      <c r="G1911" t="s">
        <v>6769</v>
      </c>
      <c r="H1911" t="s">
        <v>2</v>
      </c>
      <c r="I1911" s="11" t="str">
        <f t="shared" si="29"/>
        <v>22/04/2025</v>
      </c>
      <c r="J1911">
        <f>_xlfn.XLOOKUP(I1911,'Wk no''s'!D:D,'Wk no''s'!C:C,FALSE)</f>
        <v>17</v>
      </c>
    </row>
    <row r="1912" spans="1:10" x14ac:dyDescent="0.25">
      <c r="A1912" t="s">
        <v>3453</v>
      </c>
      <c r="B1912" t="s">
        <v>6770</v>
      </c>
      <c r="C1912" t="s">
        <v>3954</v>
      </c>
      <c r="D1912" s="1">
        <v>45771</v>
      </c>
      <c r="E1912" s="1">
        <v>45770</v>
      </c>
      <c r="F1912">
        <v>1</v>
      </c>
      <c r="G1912" t="s">
        <v>6771</v>
      </c>
      <c r="H1912" t="s">
        <v>2</v>
      </c>
      <c r="I1912" s="11" t="str">
        <f t="shared" si="29"/>
        <v>23/04/2025</v>
      </c>
      <c r="J1912">
        <f>_xlfn.XLOOKUP(I1912,'Wk no''s'!D:D,'Wk no''s'!C:C,FALSE)</f>
        <v>17</v>
      </c>
    </row>
    <row r="1913" spans="1:10" x14ac:dyDescent="0.25">
      <c r="A1913" t="s">
        <v>3468</v>
      </c>
      <c r="B1913" t="s">
        <v>6454</v>
      </c>
      <c r="C1913" t="s">
        <v>4008</v>
      </c>
      <c r="D1913" s="1">
        <v>45772</v>
      </c>
      <c r="E1913" s="1">
        <v>45771</v>
      </c>
      <c r="F1913">
        <v>1</v>
      </c>
      <c r="G1913" t="s">
        <v>6773</v>
      </c>
      <c r="H1913" t="s">
        <v>2</v>
      </c>
      <c r="I1913" s="11" t="str">
        <f t="shared" si="29"/>
        <v>24/04/2025</v>
      </c>
      <c r="J1913">
        <f>_xlfn.XLOOKUP(I1913,'Wk no''s'!D:D,'Wk no''s'!C:C,FALSE)</f>
        <v>17</v>
      </c>
    </row>
    <row r="1914" spans="1:10" x14ac:dyDescent="0.25">
      <c r="A1914" t="s">
        <v>3457</v>
      </c>
      <c r="B1914" t="s">
        <v>6454</v>
      </c>
      <c r="C1914" t="s">
        <v>4008</v>
      </c>
      <c r="D1914" s="1">
        <v>45771</v>
      </c>
      <c r="E1914" s="1">
        <v>45771</v>
      </c>
      <c r="F1914">
        <v>1</v>
      </c>
      <c r="G1914" t="s">
        <v>6772</v>
      </c>
      <c r="H1914" t="s">
        <v>2</v>
      </c>
      <c r="I1914" s="11" t="str">
        <f t="shared" si="29"/>
        <v>24/04/2025</v>
      </c>
      <c r="J1914">
        <f>_xlfn.XLOOKUP(I1914,'Wk no''s'!D:D,'Wk no''s'!C:C,FALSE)</f>
        <v>17</v>
      </c>
    </row>
    <row r="1915" spans="1:10" x14ac:dyDescent="0.25">
      <c r="A1915" t="s">
        <v>3406</v>
      </c>
      <c r="B1915" t="s">
        <v>5341</v>
      </c>
      <c r="C1915" t="s">
        <v>4008</v>
      </c>
      <c r="D1915" s="1">
        <v>45765</v>
      </c>
      <c r="E1915" s="1">
        <v>45769</v>
      </c>
      <c r="F1915">
        <v>0</v>
      </c>
      <c r="G1915" t="s">
        <v>6774</v>
      </c>
      <c r="H1915" t="s">
        <v>2</v>
      </c>
      <c r="I1915" s="11" t="str">
        <f t="shared" si="29"/>
        <v>22/04/2025</v>
      </c>
      <c r="J1915">
        <f>_xlfn.XLOOKUP(I1915,'Wk no''s'!D:D,'Wk no''s'!C:C,FALSE)</f>
        <v>17</v>
      </c>
    </row>
    <row r="1916" spans="1:10" x14ac:dyDescent="0.25">
      <c r="A1916" t="s">
        <v>3396</v>
      </c>
      <c r="B1916" t="s">
        <v>6775</v>
      </c>
      <c r="C1916" t="s">
        <v>3954</v>
      </c>
      <c r="D1916" s="1">
        <v>45765</v>
      </c>
      <c r="E1916" s="1">
        <v>45770</v>
      </c>
      <c r="F1916">
        <v>0</v>
      </c>
      <c r="G1916" t="s">
        <v>6776</v>
      </c>
      <c r="H1916" t="s">
        <v>2</v>
      </c>
      <c r="I1916" s="11" t="str">
        <f t="shared" si="29"/>
        <v>23/04/2025</v>
      </c>
      <c r="J1916">
        <f>_xlfn.XLOOKUP(I1916,'Wk no''s'!D:D,'Wk no''s'!C:C,FALSE)</f>
        <v>17</v>
      </c>
    </row>
    <row r="1917" spans="1:10" x14ac:dyDescent="0.25">
      <c r="A1917" t="s">
        <v>3492</v>
      </c>
      <c r="B1917" t="s">
        <v>6777</v>
      </c>
      <c r="C1917" t="s">
        <v>3957</v>
      </c>
      <c r="D1917" s="1">
        <v>45775</v>
      </c>
      <c r="E1917" s="1">
        <v>45772</v>
      </c>
      <c r="F1917">
        <v>1</v>
      </c>
      <c r="G1917" t="s">
        <v>6778</v>
      </c>
      <c r="H1917" t="s">
        <v>2</v>
      </c>
      <c r="I1917" s="11" t="str">
        <f t="shared" si="29"/>
        <v>25/04/2025</v>
      </c>
      <c r="J1917">
        <f>_xlfn.XLOOKUP(I1917,'Wk no''s'!D:D,'Wk no''s'!C:C,FALSE)</f>
        <v>17</v>
      </c>
    </row>
    <row r="1918" spans="1:10" x14ac:dyDescent="0.25">
      <c r="A1918" t="s">
        <v>3411</v>
      </c>
      <c r="B1918" t="s">
        <v>6779</v>
      </c>
      <c r="C1918" t="s">
        <v>4008</v>
      </c>
      <c r="D1918" s="1">
        <v>45771</v>
      </c>
      <c r="E1918" s="1">
        <v>45769</v>
      </c>
      <c r="F1918">
        <v>1</v>
      </c>
      <c r="G1918" t="s">
        <v>6780</v>
      </c>
      <c r="H1918" t="s">
        <v>2</v>
      </c>
      <c r="I1918" s="11" t="str">
        <f t="shared" si="29"/>
        <v>22/04/2025</v>
      </c>
      <c r="J1918">
        <f>_xlfn.XLOOKUP(I1918,'Wk no''s'!D:D,'Wk no''s'!C:C,FALSE)</f>
        <v>17</v>
      </c>
    </row>
    <row r="1919" spans="1:10" x14ac:dyDescent="0.25">
      <c r="A1919" t="s">
        <v>3403</v>
      </c>
      <c r="B1919" t="s">
        <v>4173</v>
      </c>
      <c r="C1919" t="s">
        <v>3954</v>
      </c>
      <c r="D1919" s="1">
        <v>45765</v>
      </c>
      <c r="E1919" s="1">
        <v>45769</v>
      </c>
      <c r="F1919">
        <v>0</v>
      </c>
      <c r="G1919" t="s">
        <v>6781</v>
      </c>
      <c r="H1919" t="s">
        <v>2</v>
      </c>
      <c r="I1919" s="11" t="str">
        <f t="shared" si="29"/>
        <v>22/04/2025</v>
      </c>
      <c r="J1919">
        <f>_xlfn.XLOOKUP(I1919,'Wk no''s'!D:D,'Wk no''s'!C:C,FALSE)</f>
        <v>17</v>
      </c>
    </row>
    <row r="1920" spans="1:10" x14ac:dyDescent="0.25">
      <c r="A1920" t="s">
        <v>3472</v>
      </c>
      <c r="B1920" t="s">
        <v>4173</v>
      </c>
      <c r="C1920" t="s">
        <v>3954</v>
      </c>
      <c r="D1920" s="1">
        <v>45772</v>
      </c>
      <c r="E1920" s="1">
        <v>45771</v>
      </c>
      <c r="F1920">
        <v>1</v>
      </c>
      <c r="G1920" t="s">
        <v>6782</v>
      </c>
      <c r="H1920" t="s">
        <v>2</v>
      </c>
      <c r="I1920" s="11" t="str">
        <f t="shared" si="29"/>
        <v>24/04/2025</v>
      </c>
      <c r="J1920">
        <f>_xlfn.XLOOKUP(I1920,'Wk no''s'!D:D,'Wk no''s'!C:C,FALSE)</f>
        <v>17</v>
      </c>
    </row>
    <row r="1921" spans="1:10" x14ac:dyDescent="0.25">
      <c r="A1921" t="s">
        <v>3426</v>
      </c>
      <c r="B1921" t="s">
        <v>5734</v>
      </c>
      <c r="C1921" t="s">
        <v>3954</v>
      </c>
      <c r="D1921" s="1">
        <v>45770</v>
      </c>
      <c r="E1921" s="1">
        <v>45769</v>
      </c>
      <c r="F1921">
        <v>1</v>
      </c>
      <c r="G1921" t="s">
        <v>6783</v>
      </c>
      <c r="H1921" t="s">
        <v>2</v>
      </c>
      <c r="I1921" s="11" t="str">
        <f t="shared" si="29"/>
        <v>22/04/2025</v>
      </c>
      <c r="J1921">
        <f>_xlfn.XLOOKUP(I1921,'Wk no''s'!D:D,'Wk no''s'!C:C,FALSE)</f>
        <v>17</v>
      </c>
    </row>
    <row r="1922" spans="1:10" x14ac:dyDescent="0.25">
      <c r="A1922" t="s">
        <v>3505</v>
      </c>
      <c r="B1922" t="s">
        <v>6784</v>
      </c>
      <c r="C1922" t="s">
        <v>3957</v>
      </c>
      <c r="D1922" s="1">
        <v>45776</v>
      </c>
      <c r="E1922" s="1">
        <v>45772</v>
      </c>
      <c r="F1922">
        <v>1</v>
      </c>
      <c r="G1922" t="s">
        <v>6785</v>
      </c>
      <c r="H1922" t="s">
        <v>2</v>
      </c>
      <c r="I1922" s="11" t="str">
        <f t="shared" ref="I1922:I1985" si="30">LEFT(G1922,10)</f>
        <v>25/04/2025</v>
      </c>
      <c r="J1922">
        <f>_xlfn.XLOOKUP(I1922,'Wk no''s'!D:D,'Wk no''s'!C:C,FALSE)</f>
        <v>17</v>
      </c>
    </row>
    <row r="1923" spans="1:10" x14ac:dyDescent="0.25">
      <c r="A1923" t="s">
        <v>3418</v>
      </c>
      <c r="B1923" t="s">
        <v>4367</v>
      </c>
      <c r="C1923" t="s">
        <v>3954</v>
      </c>
      <c r="D1923" s="1">
        <v>45770</v>
      </c>
      <c r="E1923" s="1">
        <v>45769</v>
      </c>
      <c r="F1923">
        <v>1</v>
      </c>
      <c r="G1923" t="s">
        <v>6786</v>
      </c>
      <c r="H1923" t="s">
        <v>2</v>
      </c>
      <c r="I1923" s="11" t="str">
        <f t="shared" si="30"/>
        <v>22/04/2025</v>
      </c>
      <c r="J1923">
        <f>_xlfn.XLOOKUP(I1923,'Wk no''s'!D:D,'Wk no''s'!C:C,FALSE)</f>
        <v>17</v>
      </c>
    </row>
    <row r="1924" spans="1:10" x14ac:dyDescent="0.25">
      <c r="A1924" t="s">
        <v>3399</v>
      </c>
      <c r="B1924" t="s">
        <v>6787</v>
      </c>
      <c r="C1924" t="s">
        <v>3954</v>
      </c>
      <c r="D1924" s="1">
        <v>45765</v>
      </c>
      <c r="E1924" s="1">
        <v>45769</v>
      </c>
      <c r="F1924">
        <v>0</v>
      </c>
      <c r="G1924" t="s">
        <v>6788</v>
      </c>
      <c r="H1924" t="s">
        <v>2</v>
      </c>
      <c r="I1924" s="11" t="str">
        <f t="shared" si="30"/>
        <v>22/04/2025</v>
      </c>
      <c r="J1924">
        <f>_xlfn.XLOOKUP(I1924,'Wk no''s'!D:D,'Wk no''s'!C:C,FALSE)</f>
        <v>17</v>
      </c>
    </row>
    <row r="1925" spans="1:10" x14ac:dyDescent="0.25">
      <c r="A1925" t="s">
        <v>3422</v>
      </c>
      <c r="B1925" t="s">
        <v>6648</v>
      </c>
      <c r="C1925" t="s">
        <v>3957</v>
      </c>
      <c r="D1925" s="1">
        <v>45771</v>
      </c>
      <c r="E1925" s="1">
        <v>45769</v>
      </c>
      <c r="F1925">
        <v>1</v>
      </c>
      <c r="G1925" t="s">
        <v>6789</v>
      </c>
      <c r="H1925" t="s">
        <v>2</v>
      </c>
      <c r="I1925" s="11" t="str">
        <f t="shared" si="30"/>
        <v>22/04/2025</v>
      </c>
      <c r="J1925">
        <f>_xlfn.XLOOKUP(I1925,'Wk no''s'!D:D,'Wk no''s'!C:C,FALSE)</f>
        <v>17</v>
      </c>
    </row>
    <row r="1926" spans="1:10" x14ac:dyDescent="0.25">
      <c r="A1926" t="s">
        <v>3413</v>
      </c>
      <c r="B1926" t="s">
        <v>6790</v>
      </c>
      <c r="C1926" t="s">
        <v>3957</v>
      </c>
      <c r="D1926" s="1">
        <v>45772</v>
      </c>
      <c r="E1926" s="1">
        <v>45769</v>
      </c>
      <c r="F1926">
        <v>1</v>
      </c>
      <c r="G1926" t="s">
        <v>6791</v>
      </c>
      <c r="H1926" t="s">
        <v>2</v>
      </c>
      <c r="I1926" s="11" t="str">
        <f t="shared" si="30"/>
        <v>22/04/2025</v>
      </c>
      <c r="J1926">
        <f>_xlfn.XLOOKUP(I1926,'Wk no''s'!D:D,'Wk no''s'!C:C,FALSE)</f>
        <v>17</v>
      </c>
    </row>
    <row r="1927" spans="1:10" x14ac:dyDescent="0.25">
      <c r="A1927" t="s">
        <v>3427</v>
      </c>
      <c r="B1927" t="s">
        <v>6792</v>
      </c>
      <c r="C1927" t="s">
        <v>3957</v>
      </c>
      <c r="D1927" s="1">
        <v>45771</v>
      </c>
      <c r="E1927" s="1">
        <v>45772</v>
      </c>
      <c r="F1927">
        <v>0</v>
      </c>
      <c r="G1927" t="s">
        <v>6793</v>
      </c>
      <c r="H1927" t="s">
        <v>2</v>
      </c>
      <c r="I1927" s="11" t="str">
        <f t="shared" si="30"/>
        <v>25/04/2025</v>
      </c>
      <c r="J1927">
        <f>_xlfn.XLOOKUP(I1927,'Wk no''s'!D:D,'Wk no''s'!C:C,FALSE)</f>
        <v>17</v>
      </c>
    </row>
    <row r="1928" spans="1:10" x14ac:dyDescent="0.25">
      <c r="A1928" t="s">
        <v>3462</v>
      </c>
      <c r="B1928" t="s">
        <v>6653</v>
      </c>
      <c r="C1928" t="s">
        <v>4008</v>
      </c>
      <c r="D1928" s="1">
        <v>45771</v>
      </c>
      <c r="E1928" s="1">
        <v>45772</v>
      </c>
      <c r="F1928">
        <v>0</v>
      </c>
      <c r="G1928" t="s">
        <v>6794</v>
      </c>
      <c r="H1928" t="s">
        <v>2</v>
      </c>
      <c r="I1928" s="11" t="str">
        <f t="shared" si="30"/>
        <v>25/04/2025</v>
      </c>
      <c r="J1928">
        <f>_xlfn.XLOOKUP(I1928,'Wk no''s'!D:D,'Wk no''s'!C:C,FALSE)</f>
        <v>17</v>
      </c>
    </row>
    <row r="1929" spans="1:10" x14ac:dyDescent="0.25">
      <c r="A1929" t="s">
        <v>3499</v>
      </c>
      <c r="B1929" t="s">
        <v>6795</v>
      </c>
      <c r="C1929" t="s">
        <v>3954</v>
      </c>
      <c r="D1929" s="1">
        <v>45775</v>
      </c>
      <c r="E1929" s="1">
        <v>45772</v>
      </c>
      <c r="F1929">
        <v>1</v>
      </c>
      <c r="G1929" t="s">
        <v>6796</v>
      </c>
      <c r="H1929" t="s">
        <v>2</v>
      </c>
      <c r="I1929" s="11" t="str">
        <f t="shared" si="30"/>
        <v>25/04/2025</v>
      </c>
      <c r="J1929">
        <f>_xlfn.XLOOKUP(I1929,'Wk no''s'!D:D,'Wk no''s'!C:C,FALSE)</f>
        <v>17</v>
      </c>
    </row>
    <row r="1930" spans="1:10" x14ac:dyDescent="0.25">
      <c r="A1930" t="s">
        <v>3452</v>
      </c>
      <c r="B1930" t="s">
        <v>6797</v>
      </c>
      <c r="C1930" t="s">
        <v>3954</v>
      </c>
      <c r="D1930" s="1">
        <v>45772</v>
      </c>
      <c r="E1930" s="1">
        <v>45772</v>
      </c>
      <c r="F1930">
        <v>1</v>
      </c>
      <c r="G1930" t="s">
        <v>6798</v>
      </c>
      <c r="H1930" t="s">
        <v>2</v>
      </c>
      <c r="I1930" s="11" t="str">
        <f t="shared" si="30"/>
        <v>25/04/2025</v>
      </c>
      <c r="J1930">
        <f>_xlfn.XLOOKUP(I1930,'Wk no''s'!D:D,'Wk no''s'!C:C,FALSE)</f>
        <v>17</v>
      </c>
    </row>
    <row r="1931" spans="1:10" x14ac:dyDescent="0.25">
      <c r="A1931" t="s">
        <v>3456</v>
      </c>
      <c r="B1931" t="s">
        <v>6799</v>
      </c>
      <c r="C1931" t="s">
        <v>4008</v>
      </c>
      <c r="D1931" s="1">
        <v>45772</v>
      </c>
      <c r="E1931" s="1">
        <v>45771</v>
      </c>
      <c r="F1931">
        <v>1</v>
      </c>
      <c r="G1931" t="s">
        <v>6800</v>
      </c>
      <c r="H1931" t="s">
        <v>2</v>
      </c>
      <c r="I1931" s="11" t="str">
        <f t="shared" si="30"/>
        <v>24/04/2025</v>
      </c>
      <c r="J1931">
        <f>_xlfn.XLOOKUP(I1931,'Wk no''s'!D:D,'Wk no''s'!C:C,FALSE)</f>
        <v>17</v>
      </c>
    </row>
    <row r="1932" spans="1:10" x14ac:dyDescent="0.25">
      <c r="A1932" t="s">
        <v>3484</v>
      </c>
      <c r="B1932" t="s">
        <v>6801</v>
      </c>
      <c r="C1932" t="s">
        <v>3954</v>
      </c>
      <c r="D1932" s="1">
        <v>45772</v>
      </c>
      <c r="E1932" s="1">
        <v>45771</v>
      </c>
      <c r="F1932">
        <v>1</v>
      </c>
      <c r="G1932" t="s">
        <v>6802</v>
      </c>
      <c r="H1932" t="s">
        <v>2</v>
      </c>
      <c r="I1932" s="11" t="str">
        <f t="shared" si="30"/>
        <v>24/04/2025</v>
      </c>
      <c r="J1932">
        <f>_xlfn.XLOOKUP(I1932,'Wk no''s'!D:D,'Wk no''s'!C:C,FALSE)</f>
        <v>17</v>
      </c>
    </row>
    <row r="1933" spans="1:10" x14ac:dyDescent="0.25">
      <c r="A1933" t="s">
        <v>3412</v>
      </c>
      <c r="B1933" t="s">
        <v>6803</v>
      </c>
      <c r="C1933" t="s">
        <v>3954</v>
      </c>
      <c r="D1933" s="1">
        <v>45770</v>
      </c>
      <c r="E1933" s="1">
        <v>45769</v>
      </c>
      <c r="F1933">
        <v>1</v>
      </c>
      <c r="G1933" t="s">
        <v>6804</v>
      </c>
      <c r="H1933" t="s">
        <v>2</v>
      </c>
      <c r="I1933" s="11" t="str">
        <f t="shared" si="30"/>
        <v>22/04/2025</v>
      </c>
      <c r="J1933">
        <f>_xlfn.XLOOKUP(I1933,'Wk no''s'!D:D,'Wk no''s'!C:C,FALSE)</f>
        <v>17</v>
      </c>
    </row>
    <row r="1934" spans="1:10" x14ac:dyDescent="0.25">
      <c r="A1934" t="s">
        <v>3397</v>
      </c>
      <c r="B1934" t="s">
        <v>198</v>
      </c>
      <c r="C1934" t="s">
        <v>4008</v>
      </c>
      <c r="D1934" s="1">
        <v>45764</v>
      </c>
      <c r="E1934" s="1">
        <v>45771</v>
      </c>
      <c r="F1934">
        <v>0</v>
      </c>
      <c r="G1934" t="s">
        <v>6805</v>
      </c>
      <c r="H1934" t="s">
        <v>2</v>
      </c>
      <c r="I1934" s="11" t="str">
        <f t="shared" si="30"/>
        <v>24/04/2025</v>
      </c>
      <c r="J1934">
        <f>_xlfn.XLOOKUP(I1934,'Wk no''s'!D:D,'Wk no''s'!C:C,FALSE)</f>
        <v>17</v>
      </c>
    </row>
    <row r="1935" spans="1:10" x14ac:dyDescent="0.25">
      <c r="A1935" t="s">
        <v>3437</v>
      </c>
      <c r="B1935" t="s">
        <v>6806</v>
      </c>
      <c r="C1935" t="s">
        <v>4008</v>
      </c>
      <c r="D1935" s="1">
        <v>45770</v>
      </c>
      <c r="E1935" s="1">
        <v>45770</v>
      </c>
      <c r="F1935">
        <v>1</v>
      </c>
      <c r="G1935" t="s">
        <v>6807</v>
      </c>
      <c r="H1935" t="s">
        <v>2</v>
      </c>
      <c r="I1935" s="11" t="str">
        <f t="shared" si="30"/>
        <v>23/04/2025</v>
      </c>
      <c r="J1935">
        <f>_xlfn.XLOOKUP(I1935,'Wk no''s'!D:D,'Wk no''s'!C:C,FALSE)</f>
        <v>17</v>
      </c>
    </row>
    <row r="1936" spans="1:10" x14ac:dyDescent="0.25">
      <c r="A1936" t="s">
        <v>3466</v>
      </c>
      <c r="B1936" t="s">
        <v>4998</v>
      </c>
      <c r="C1936" t="s">
        <v>3957</v>
      </c>
      <c r="D1936" s="1">
        <v>45771</v>
      </c>
      <c r="E1936" s="1">
        <v>45772</v>
      </c>
      <c r="F1936">
        <v>0</v>
      </c>
      <c r="G1936" t="s">
        <v>6808</v>
      </c>
      <c r="H1936" t="s">
        <v>2</v>
      </c>
      <c r="I1936" s="11" t="str">
        <f t="shared" si="30"/>
        <v>25/04/2025</v>
      </c>
      <c r="J1936">
        <f>_xlfn.XLOOKUP(I1936,'Wk no''s'!D:D,'Wk no''s'!C:C,FALSE)</f>
        <v>17</v>
      </c>
    </row>
    <row r="1937" spans="1:10" x14ac:dyDescent="0.25">
      <c r="A1937" t="s">
        <v>3420</v>
      </c>
      <c r="B1937" t="s">
        <v>6809</v>
      </c>
      <c r="C1937" t="s">
        <v>4008</v>
      </c>
      <c r="D1937" s="1">
        <v>45770</v>
      </c>
      <c r="E1937" s="1">
        <v>45769</v>
      </c>
      <c r="F1937">
        <v>1</v>
      </c>
      <c r="G1937" t="s">
        <v>6810</v>
      </c>
      <c r="H1937" t="s">
        <v>2</v>
      </c>
      <c r="I1937" s="11" t="str">
        <f t="shared" si="30"/>
        <v>22/04/2025</v>
      </c>
      <c r="J1937">
        <f>_xlfn.XLOOKUP(I1937,'Wk no''s'!D:D,'Wk no''s'!C:C,FALSE)</f>
        <v>17</v>
      </c>
    </row>
    <row r="1938" spans="1:10" x14ac:dyDescent="0.25">
      <c r="A1938" t="s">
        <v>3477</v>
      </c>
      <c r="B1938" t="s">
        <v>6811</v>
      </c>
      <c r="C1938" t="s">
        <v>3957</v>
      </c>
      <c r="D1938" s="1">
        <v>45775</v>
      </c>
      <c r="E1938" s="1">
        <v>45771</v>
      </c>
      <c r="F1938">
        <v>1</v>
      </c>
      <c r="G1938" t="s">
        <v>6812</v>
      </c>
      <c r="H1938" t="s">
        <v>2</v>
      </c>
      <c r="I1938" s="11" t="str">
        <f t="shared" si="30"/>
        <v>24/04/2025</v>
      </c>
      <c r="J1938">
        <f>_xlfn.XLOOKUP(I1938,'Wk no''s'!D:D,'Wk no''s'!C:C,FALSE)</f>
        <v>17</v>
      </c>
    </row>
    <row r="1939" spans="1:10" x14ac:dyDescent="0.25">
      <c r="A1939" t="s">
        <v>3398</v>
      </c>
      <c r="B1939" t="s">
        <v>4401</v>
      </c>
      <c r="C1939" t="s">
        <v>3954</v>
      </c>
      <c r="D1939" s="1">
        <v>45764</v>
      </c>
      <c r="E1939" s="1">
        <v>45772</v>
      </c>
      <c r="F1939">
        <v>0</v>
      </c>
      <c r="G1939" t="s">
        <v>6813</v>
      </c>
      <c r="H1939" t="s">
        <v>2</v>
      </c>
      <c r="I1939" s="11" t="str">
        <f t="shared" si="30"/>
        <v>25/04/2025</v>
      </c>
      <c r="J1939">
        <f>_xlfn.XLOOKUP(I1939,'Wk no''s'!D:D,'Wk no''s'!C:C,FALSE)</f>
        <v>17</v>
      </c>
    </row>
    <row r="1940" spans="1:10" x14ac:dyDescent="0.25">
      <c r="A1940" t="s">
        <v>3469</v>
      </c>
      <c r="B1940" t="s">
        <v>101</v>
      </c>
      <c r="C1940" t="s">
        <v>3957</v>
      </c>
      <c r="D1940" s="1">
        <v>45775</v>
      </c>
      <c r="E1940" s="1">
        <v>45771</v>
      </c>
      <c r="F1940">
        <v>1</v>
      </c>
      <c r="G1940" t="s">
        <v>6814</v>
      </c>
      <c r="H1940" t="s">
        <v>2</v>
      </c>
      <c r="I1940" s="11" t="str">
        <f t="shared" si="30"/>
        <v>24/04/2025</v>
      </c>
      <c r="J1940">
        <f>_xlfn.XLOOKUP(I1940,'Wk no''s'!D:D,'Wk no''s'!C:C,FALSE)</f>
        <v>17</v>
      </c>
    </row>
    <row r="1941" spans="1:10" x14ac:dyDescent="0.25">
      <c r="A1941" t="s">
        <v>3483</v>
      </c>
      <c r="B1941" t="s">
        <v>6815</v>
      </c>
      <c r="C1941" t="s">
        <v>3954</v>
      </c>
      <c r="D1941" s="1">
        <v>45772</v>
      </c>
      <c r="E1941" s="1">
        <v>45771</v>
      </c>
      <c r="F1941">
        <v>1</v>
      </c>
      <c r="G1941" t="s">
        <v>6805</v>
      </c>
      <c r="H1941" t="s">
        <v>2</v>
      </c>
      <c r="I1941" s="11" t="str">
        <f t="shared" si="30"/>
        <v>24/04/2025</v>
      </c>
      <c r="J1941">
        <f>_xlfn.XLOOKUP(I1941,'Wk no''s'!D:D,'Wk no''s'!C:C,FALSE)</f>
        <v>17</v>
      </c>
    </row>
    <row r="1942" spans="1:10" x14ac:dyDescent="0.25">
      <c r="A1942" t="s">
        <v>3395</v>
      </c>
      <c r="B1942" t="s">
        <v>6816</v>
      </c>
      <c r="C1942" t="s">
        <v>3957</v>
      </c>
      <c r="D1942" s="1">
        <v>45765</v>
      </c>
      <c r="E1942" s="1">
        <v>45769</v>
      </c>
      <c r="F1942">
        <v>0</v>
      </c>
      <c r="G1942" t="s">
        <v>6817</v>
      </c>
      <c r="H1942" t="s">
        <v>2</v>
      </c>
      <c r="I1942" s="11" t="str">
        <f t="shared" si="30"/>
        <v>22/04/2025</v>
      </c>
      <c r="J1942">
        <f>_xlfn.XLOOKUP(I1942,'Wk no''s'!D:D,'Wk no''s'!C:C,FALSE)</f>
        <v>17</v>
      </c>
    </row>
    <row r="1943" spans="1:10" x14ac:dyDescent="0.25">
      <c r="A1943" t="s">
        <v>3393</v>
      </c>
      <c r="B1943" t="s">
        <v>6521</v>
      </c>
      <c r="C1943" t="s">
        <v>4008</v>
      </c>
      <c r="D1943" s="1">
        <v>45764</v>
      </c>
      <c r="E1943" s="1">
        <v>45771</v>
      </c>
      <c r="F1943">
        <v>0</v>
      </c>
      <c r="G1943" t="s">
        <v>6818</v>
      </c>
      <c r="H1943" t="s">
        <v>2</v>
      </c>
      <c r="I1943" s="11" t="str">
        <f t="shared" si="30"/>
        <v>24/04/2025</v>
      </c>
      <c r="J1943">
        <f>_xlfn.XLOOKUP(I1943,'Wk no''s'!D:D,'Wk no''s'!C:C,FALSE)</f>
        <v>17</v>
      </c>
    </row>
    <row r="1944" spans="1:10" x14ac:dyDescent="0.25">
      <c r="A1944" t="s">
        <v>3436</v>
      </c>
      <c r="B1944" t="s">
        <v>4607</v>
      </c>
      <c r="C1944" t="s">
        <v>3957</v>
      </c>
      <c r="D1944" s="1">
        <v>45771</v>
      </c>
      <c r="E1944" s="1">
        <v>45770</v>
      </c>
      <c r="F1944">
        <v>1</v>
      </c>
      <c r="G1944" t="s">
        <v>6819</v>
      </c>
      <c r="H1944" t="s">
        <v>2</v>
      </c>
      <c r="I1944" s="11" t="str">
        <f t="shared" si="30"/>
        <v>23/04/2025</v>
      </c>
      <c r="J1944">
        <f>_xlfn.XLOOKUP(I1944,'Wk no''s'!D:D,'Wk no''s'!C:C,FALSE)</f>
        <v>17</v>
      </c>
    </row>
    <row r="1945" spans="1:10" x14ac:dyDescent="0.25">
      <c r="A1945" t="s">
        <v>3478</v>
      </c>
      <c r="B1945" t="s">
        <v>4840</v>
      </c>
      <c r="C1945" t="s">
        <v>3954</v>
      </c>
      <c r="D1945" s="1">
        <v>45772</v>
      </c>
      <c r="E1945" s="1">
        <v>45771</v>
      </c>
      <c r="F1945">
        <v>1</v>
      </c>
      <c r="G1945" t="s">
        <v>6820</v>
      </c>
      <c r="H1945" t="s">
        <v>2</v>
      </c>
      <c r="I1945" s="11" t="str">
        <f t="shared" si="30"/>
        <v>24/04/2025</v>
      </c>
      <c r="J1945">
        <f>_xlfn.XLOOKUP(I1945,'Wk no''s'!D:D,'Wk no''s'!C:C,FALSE)</f>
        <v>17</v>
      </c>
    </row>
    <row r="1946" spans="1:10" x14ac:dyDescent="0.25">
      <c r="A1946" t="s">
        <v>3441</v>
      </c>
      <c r="B1946" t="s">
        <v>6821</v>
      </c>
      <c r="C1946" t="s">
        <v>3954</v>
      </c>
      <c r="D1946" s="1">
        <v>45771</v>
      </c>
      <c r="E1946" s="1">
        <v>45770</v>
      </c>
      <c r="F1946">
        <v>1</v>
      </c>
      <c r="G1946" t="s">
        <v>6822</v>
      </c>
      <c r="H1946" t="s">
        <v>2</v>
      </c>
      <c r="I1946" s="11" t="str">
        <f t="shared" si="30"/>
        <v>23/04/2025</v>
      </c>
      <c r="J1946">
        <f>_xlfn.XLOOKUP(I1946,'Wk no''s'!D:D,'Wk no''s'!C:C,FALSE)</f>
        <v>17</v>
      </c>
    </row>
    <row r="1947" spans="1:10" x14ac:dyDescent="0.25">
      <c r="A1947" t="s">
        <v>3405</v>
      </c>
      <c r="B1947" t="s">
        <v>112</v>
      </c>
      <c r="C1947" t="s">
        <v>4008</v>
      </c>
      <c r="D1947" s="1">
        <v>45765</v>
      </c>
      <c r="E1947" s="1">
        <v>45772</v>
      </c>
      <c r="F1947">
        <v>0</v>
      </c>
      <c r="G1947" t="s">
        <v>6823</v>
      </c>
      <c r="H1947" t="s">
        <v>2</v>
      </c>
      <c r="I1947" s="11" t="str">
        <f t="shared" si="30"/>
        <v>25/04/2025</v>
      </c>
      <c r="J1947">
        <f>_xlfn.XLOOKUP(I1947,'Wk no''s'!D:D,'Wk no''s'!C:C,FALSE)</f>
        <v>17</v>
      </c>
    </row>
    <row r="1948" spans="1:10" x14ac:dyDescent="0.25">
      <c r="A1948" t="s">
        <v>3409</v>
      </c>
      <c r="B1948" t="s">
        <v>80</v>
      </c>
      <c r="C1948" t="s">
        <v>4008</v>
      </c>
      <c r="D1948" s="1">
        <v>45770</v>
      </c>
      <c r="E1948" s="1">
        <v>45771</v>
      </c>
      <c r="F1948">
        <v>0</v>
      </c>
      <c r="G1948" t="s">
        <v>6824</v>
      </c>
      <c r="H1948" t="s">
        <v>2</v>
      </c>
      <c r="I1948" s="11" t="str">
        <f t="shared" si="30"/>
        <v>24/04/2025</v>
      </c>
      <c r="J1948">
        <f>_xlfn.XLOOKUP(I1948,'Wk no''s'!D:D,'Wk no''s'!C:C,FALSE)</f>
        <v>17</v>
      </c>
    </row>
    <row r="1949" spans="1:10" x14ac:dyDescent="0.25">
      <c r="A1949" t="s">
        <v>3463</v>
      </c>
      <c r="B1949" t="s">
        <v>6825</v>
      </c>
      <c r="C1949" t="s">
        <v>3954</v>
      </c>
      <c r="D1949" s="1">
        <v>45771</v>
      </c>
      <c r="E1949" s="1">
        <v>45771</v>
      </c>
      <c r="F1949">
        <v>1</v>
      </c>
      <c r="G1949" t="s">
        <v>6826</v>
      </c>
      <c r="H1949" t="s">
        <v>2</v>
      </c>
      <c r="I1949" s="11" t="str">
        <f t="shared" si="30"/>
        <v>24/04/2025</v>
      </c>
      <c r="J1949">
        <f>_xlfn.XLOOKUP(I1949,'Wk no''s'!D:D,'Wk no''s'!C:C,FALSE)</f>
        <v>17</v>
      </c>
    </row>
    <row r="1950" spans="1:10" x14ac:dyDescent="0.25">
      <c r="A1950" t="s">
        <v>3410</v>
      </c>
      <c r="B1950" t="s">
        <v>9561</v>
      </c>
      <c r="C1950" t="s">
        <v>3954</v>
      </c>
      <c r="D1950" s="1">
        <v>45770</v>
      </c>
      <c r="E1950" s="1">
        <v>45772</v>
      </c>
      <c r="F1950">
        <v>0</v>
      </c>
      <c r="G1950" t="s">
        <v>6827</v>
      </c>
      <c r="H1950" t="s">
        <v>2</v>
      </c>
      <c r="I1950" s="11" t="str">
        <f t="shared" si="30"/>
        <v>25/04/2025</v>
      </c>
      <c r="J1950">
        <f>_xlfn.XLOOKUP(I1950,'Wk no''s'!D:D,'Wk no''s'!C:C,FALSE)</f>
        <v>17</v>
      </c>
    </row>
    <row r="1951" spans="1:10" x14ac:dyDescent="0.25">
      <c r="A1951" t="s">
        <v>3486</v>
      </c>
      <c r="B1951" t="s">
        <v>4642</v>
      </c>
      <c r="C1951" t="s">
        <v>3957</v>
      </c>
      <c r="D1951" s="1">
        <v>45775</v>
      </c>
      <c r="E1951" s="1">
        <v>45772</v>
      </c>
      <c r="F1951">
        <v>1</v>
      </c>
      <c r="G1951" t="s">
        <v>6828</v>
      </c>
      <c r="H1951" t="s">
        <v>2</v>
      </c>
      <c r="I1951" s="11" t="str">
        <f t="shared" si="30"/>
        <v>25/04/2025</v>
      </c>
      <c r="J1951">
        <f>_xlfn.XLOOKUP(I1951,'Wk no''s'!D:D,'Wk no''s'!C:C,FALSE)</f>
        <v>17</v>
      </c>
    </row>
    <row r="1952" spans="1:10" x14ac:dyDescent="0.25">
      <c r="A1952" t="s">
        <v>3400</v>
      </c>
      <c r="B1952" t="s">
        <v>6829</v>
      </c>
      <c r="C1952" t="s">
        <v>3957</v>
      </c>
      <c r="D1952" s="1">
        <v>45765</v>
      </c>
      <c r="E1952" s="1">
        <v>45769</v>
      </c>
      <c r="F1952">
        <v>0</v>
      </c>
      <c r="G1952" t="s">
        <v>6830</v>
      </c>
      <c r="H1952" t="s">
        <v>2</v>
      </c>
      <c r="I1952" s="11" t="str">
        <f t="shared" si="30"/>
        <v>22/04/2025</v>
      </c>
      <c r="J1952">
        <f>_xlfn.XLOOKUP(I1952,'Wk no''s'!D:D,'Wk no''s'!C:C,FALSE)</f>
        <v>17</v>
      </c>
    </row>
    <row r="1953" spans="1:10" x14ac:dyDescent="0.25">
      <c r="A1953" t="s">
        <v>3471</v>
      </c>
      <c r="B1953" t="s">
        <v>5239</v>
      </c>
      <c r="C1953" t="s">
        <v>3957</v>
      </c>
      <c r="D1953" s="1">
        <v>45775</v>
      </c>
      <c r="E1953" s="1">
        <v>45771</v>
      </c>
      <c r="F1953">
        <v>1</v>
      </c>
      <c r="G1953" t="s">
        <v>6831</v>
      </c>
      <c r="H1953" t="s">
        <v>2</v>
      </c>
      <c r="I1953" s="11" t="str">
        <f t="shared" si="30"/>
        <v>24/04/2025</v>
      </c>
      <c r="J1953">
        <f>_xlfn.XLOOKUP(I1953,'Wk no''s'!D:D,'Wk no''s'!C:C,FALSE)</f>
        <v>17</v>
      </c>
    </row>
    <row r="1954" spans="1:10" x14ac:dyDescent="0.25">
      <c r="A1954" t="s">
        <v>3417</v>
      </c>
      <c r="B1954" t="s">
        <v>5802</v>
      </c>
      <c r="C1954" t="s">
        <v>3957</v>
      </c>
      <c r="D1954" s="1">
        <v>45771</v>
      </c>
      <c r="E1954" s="1">
        <v>45769</v>
      </c>
      <c r="F1954">
        <v>1</v>
      </c>
      <c r="G1954" t="s">
        <v>6832</v>
      </c>
      <c r="H1954" t="s">
        <v>2</v>
      </c>
      <c r="I1954" s="11" t="str">
        <f t="shared" si="30"/>
        <v>22/04/2025</v>
      </c>
      <c r="J1954">
        <f>_xlfn.XLOOKUP(I1954,'Wk no''s'!D:D,'Wk no''s'!C:C,FALSE)</f>
        <v>17</v>
      </c>
    </row>
    <row r="1955" spans="1:10" x14ac:dyDescent="0.25">
      <c r="A1955" t="s">
        <v>3394</v>
      </c>
      <c r="B1955" t="s">
        <v>6833</v>
      </c>
      <c r="C1955" t="s">
        <v>3954</v>
      </c>
      <c r="D1955" s="1">
        <v>45764</v>
      </c>
      <c r="E1955" s="1">
        <v>45772</v>
      </c>
      <c r="F1955">
        <v>0</v>
      </c>
      <c r="G1955" t="s">
        <v>6834</v>
      </c>
      <c r="H1955" t="s">
        <v>2</v>
      </c>
      <c r="I1955" s="11" t="str">
        <f t="shared" si="30"/>
        <v>25/04/2025</v>
      </c>
      <c r="J1955">
        <f>_xlfn.XLOOKUP(I1955,'Wk no''s'!D:D,'Wk no''s'!C:C,FALSE)</f>
        <v>17</v>
      </c>
    </row>
    <row r="1956" spans="1:10" x14ac:dyDescent="0.25">
      <c r="A1956" t="s">
        <v>3460</v>
      </c>
      <c r="B1956" t="s">
        <v>6835</v>
      </c>
      <c r="C1956" t="s">
        <v>3954</v>
      </c>
      <c r="D1956" s="1">
        <v>45771</v>
      </c>
      <c r="E1956" s="1">
        <v>45772</v>
      </c>
      <c r="F1956">
        <v>0</v>
      </c>
      <c r="G1956" t="s">
        <v>6836</v>
      </c>
      <c r="H1956" t="s">
        <v>2</v>
      </c>
      <c r="I1956" s="11" t="str">
        <f t="shared" si="30"/>
        <v>25/04/2025</v>
      </c>
      <c r="J1956">
        <f>_xlfn.XLOOKUP(I1956,'Wk no''s'!D:D,'Wk no''s'!C:C,FALSE)</f>
        <v>17</v>
      </c>
    </row>
    <row r="1957" spans="1:10" x14ac:dyDescent="0.25">
      <c r="A1957" t="s">
        <v>3443</v>
      </c>
      <c r="B1957" t="s">
        <v>4274</v>
      </c>
      <c r="C1957" t="s">
        <v>3957</v>
      </c>
      <c r="D1957" s="1">
        <v>45771</v>
      </c>
      <c r="E1957" s="1">
        <v>45770</v>
      </c>
      <c r="F1957">
        <v>1</v>
      </c>
      <c r="G1957" t="s">
        <v>6837</v>
      </c>
      <c r="H1957" t="s">
        <v>2</v>
      </c>
      <c r="I1957" s="11" t="str">
        <f t="shared" si="30"/>
        <v>23/04/2025</v>
      </c>
      <c r="J1957">
        <f>_xlfn.XLOOKUP(I1957,'Wk no''s'!D:D,'Wk no''s'!C:C,FALSE)</f>
        <v>17</v>
      </c>
    </row>
    <row r="1958" spans="1:10" x14ac:dyDescent="0.25">
      <c r="A1958" t="s">
        <v>3444</v>
      </c>
      <c r="B1958" t="s">
        <v>6838</v>
      </c>
      <c r="C1958" t="s">
        <v>3957</v>
      </c>
      <c r="D1958" s="1">
        <v>45771</v>
      </c>
      <c r="E1958" s="1">
        <v>45770</v>
      </c>
      <c r="F1958">
        <v>1</v>
      </c>
      <c r="G1958" t="s">
        <v>6839</v>
      </c>
      <c r="H1958" t="s">
        <v>2</v>
      </c>
      <c r="I1958" s="11" t="str">
        <f t="shared" si="30"/>
        <v>23/04/2025</v>
      </c>
      <c r="J1958">
        <f>_xlfn.XLOOKUP(I1958,'Wk no''s'!D:D,'Wk no''s'!C:C,FALSE)</f>
        <v>17</v>
      </c>
    </row>
    <row r="1959" spans="1:10" x14ac:dyDescent="0.25">
      <c r="A1959" t="s">
        <v>3445</v>
      </c>
      <c r="B1959" t="s">
        <v>5454</v>
      </c>
      <c r="C1959" t="s">
        <v>3954</v>
      </c>
      <c r="D1959" s="1">
        <v>45771</v>
      </c>
      <c r="E1959" s="1">
        <v>45770</v>
      </c>
      <c r="F1959">
        <v>1</v>
      </c>
      <c r="G1959" t="s">
        <v>6840</v>
      </c>
      <c r="H1959" t="s">
        <v>2</v>
      </c>
      <c r="I1959" s="11" t="str">
        <f t="shared" si="30"/>
        <v>23/04/2025</v>
      </c>
      <c r="J1959">
        <f>_xlfn.XLOOKUP(I1959,'Wk no''s'!D:D,'Wk no''s'!C:C,FALSE)</f>
        <v>17</v>
      </c>
    </row>
    <row r="1960" spans="1:10" x14ac:dyDescent="0.25">
      <c r="A1960" t="s">
        <v>3429</v>
      </c>
      <c r="B1960" t="s">
        <v>5454</v>
      </c>
      <c r="C1960" t="s">
        <v>3954</v>
      </c>
      <c r="D1960" s="1">
        <v>45770</v>
      </c>
      <c r="E1960" s="1">
        <v>45769</v>
      </c>
      <c r="F1960">
        <v>1</v>
      </c>
      <c r="G1960" t="s">
        <v>6791</v>
      </c>
      <c r="H1960" t="s">
        <v>2</v>
      </c>
      <c r="I1960" s="11" t="str">
        <f t="shared" si="30"/>
        <v>22/04/2025</v>
      </c>
      <c r="J1960">
        <f>_xlfn.XLOOKUP(I1960,'Wk no''s'!D:D,'Wk no''s'!C:C,FALSE)</f>
        <v>17</v>
      </c>
    </row>
    <row r="1961" spans="1:10" x14ac:dyDescent="0.25">
      <c r="A1961" t="s">
        <v>3438</v>
      </c>
      <c r="B1961" t="s">
        <v>6841</v>
      </c>
      <c r="C1961" t="s">
        <v>3957</v>
      </c>
      <c r="D1961" s="1">
        <v>45775</v>
      </c>
      <c r="E1961" s="1">
        <v>45771</v>
      </c>
      <c r="F1961">
        <v>1</v>
      </c>
      <c r="G1961" t="s">
        <v>6842</v>
      </c>
      <c r="H1961" t="s">
        <v>2</v>
      </c>
      <c r="I1961" s="11" t="str">
        <f t="shared" si="30"/>
        <v>24/04/2025</v>
      </c>
      <c r="J1961">
        <f>_xlfn.XLOOKUP(I1961,'Wk no''s'!D:D,'Wk no''s'!C:C,FALSE)</f>
        <v>17</v>
      </c>
    </row>
    <row r="1962" spans="1:10" x14ac:dyDescent="0.25">
      <c r="A1962" t="s">
        <v>3414</v>
      </c>
      <c r="B1962" t="s">
        <v>4295</v>
      </c>
      <c r="C1962" t="s">
        <v>3954</v>
      </c>
      <c r="D1962" s="1">
        <v>45771</v>
      </c>
      <c r="E1962" s="1">
        <v>45769</v>
      </c>
      <c r="F1962">
        <v>1</v>
      </c>
      <c r="G1962" t="s">
        <v>6843</v>
      </c>
      <c r="H1962" t="s">
        <v>2</v>
      </c>
      <c r="I1962" s="11" t="str">
        <f t="shared" si="30"/>
        <v>22/04/2025</v>
      </c>
      <c r="J1962">
        <f>_xlfn.XLOOKUP(I1962,'Wk no''s'!D:D,'Wk no''s'!C:C,FALSE)</f>
        <v>17</v>
      </c>
    </row>
    <row r="1963" spans="1:10" x14ac:dyDescent="0.25">
      <c r="A1963" t="s">
        <v>3497</v>
      </c>
      <c r="B1963" t="s">
        <v>6844</v>
      </c>
      <c r="C1963" t="s">
        <v>4008</v>
      </c>
      <c r="D1963" s="1">
        <v>45775</v>
      </c>
      <c r="E1963" s="1">
        <v>45772</v>
      </c>
      <c r="F1963">
        <v>1</v>
      </c>
      <c r="G1963" t="s">
        <v>6845</v>
      </c>
      <c r="H1963" t="s">
        <v>2</v>
      </c>
      <c r="I1963" s="11" t="str">
        <f t="shared" si="30"/>
        <v>25/04/2025</v>
      </c>
      <c r="J1963">
        <f>_xlfn.XLOOKUP(I1963,'Wk no''s'!D:D,'Wk no''s'!C:C,FALSE)</f>
        <v>17</v>
      </c>
    </row>
    <row r="1964" spans="1:10" x14ac:dyDescent="0.25">
      <c r="A1964" t="s">
        <v>3517</v>
      </c>
      <c r="B1964" t="s">
        <v>6846</v>
      </c>
      <c r="C1964" t="s">
        <v>4089</v>
      </c>
      <c r="D1964" s="1">
        <v>45765</v>
      </c>
      <c r="E1964" s="1">
        <v>45771</v>
      </c>
      <c r="F1964">
        <v>0</v>
      </c>
      <c r="G1964" t="s">
        <v>6847</v>
      </c>
      <c r="H1964" t="s">
        <v>11</v>
      </c>
      <c r="I1964" s="11" t="str">
        <f t="shared" si="30"/>
        <v>24/04/2025</v>
      </c>
      <c r="J1964">
        <f>_xlfn.XLOOKUP(I1964,'Wk no''s'!D:D,'Wk no''s'!C:C,FALSE)</f>
        <v>17</v>
      </c>
    </row>
    <row r="1965" spans="1:10" x14ac:dyDescent="0.25">
      <c r="A1965" t="s">
        <v>3511</v>
      </c>
      <c r="B1965" t="s">
        <v>6848</v>
      </c>
      <c r="C1965" t="s">
        <v>4089</v>
      </c>
      <c r="D1965" s="1">
        <v>45765</v>
      </c>
      <c r="E1965" s="1">
        <v>45772</v>
      </c>
      <c r="F1965">
        <v>0</v>
      </c>
      <c r="G1965" t="s">
        <v>6849</v>
      </c>
      <c r="H1965" t="s">
        <v>11</v>
      </c>
      <c r="I1965" s="11" t="str">
        <f t="shared" si="30"/>
        <v>25/04/2025</v>
      </c>
      <c r="J1965">
        <f>_xlfn.XLOOKUP(I1965,'Wk no''s'!D:D,'Wk no''s'!C:C,FALSE)</f>
        <v>17</v>
      </c>
    </row>
    <row r="1966" spans="1:10" x14ac:dyDescent="0.25">
      <c r="A1966" t="s">
        <v>3518</v>
      </c>
      <c r="B1966" t="s">
        <v>91</v>
      </c>
      <c r="C1966" t="s">
        <v>4089</v>
      </c>
      <c r="D1966" s="1">
        <v>45768</v>
      </c>
      <c r="E1966" s="1">
        <v>45768</v>
      </c>
      <c r="F1966">
        <v>1</v>
      </c>
      <c r="G1966" t="s">
        <v>6850</v>
      </c>
      <c r="H1966" t="s">
        <v>11</v>
      </c>
      <c r="I1966" s="11" t="str">
        <f t="shared" si="30"/>
        <v>21/04/2025</v>
      </c>
      <c r="J1966">
        <f>_xlfn.XLOOKUP(I1966,'Wk no''s'!D:D,'Wk no''s'!C:C,FALSE)</f>
        <v>17</v>
      </c>
    </row>
    <row r="1967" spans="1:10" x14ac:dyDescent="0.25">
      <c r="A1967" t="s">
        <v>3513</v>
      </c>
      <c r="B1967" t="s">
        <v>52</v>
      </c>
      <c r="C1967" t="s">
        <v>4089</v>
      </c>
      <c r="D1967" s="1">
        <v>45765</v>
      </c>
      <c r="E1967" s="1">
        <v>45768</v>
      </c>
      <c r="F1967">
        <v>0</v>
      </c>
      <c r="G1967" t="s">
        <v>6851</v>
      </c>
      <c r="H1967" t="s">
        <v>11</v>
      </c>
      <c r="I1967" s="11" t="str">
        <f t="shared" si="30"/>
        <v>21/04/2025</v>
      </c>
      <c r="J1967">
        <f>_xlfn.XLOOKUP(I1967,'Wk no''s'!D:D,'Wk no''s'!C:C,FALSE)</f>
        <v>17</v>
      </c>
    </row>
    <row r="1968" spans="1:10" x14ac:dyDescent="0.25">
      <c r="A1968" t="s">
        <v>3519</v>
      </c>
      <c r="B1968" t="s">
        <v>31</v>
      </c>
      <c r="C1968" t="s">
        <v>4089</v>
      </c>
      <c r="D1968" s="1">
        <v>45772</v>
      </c>
      <c r="E1968" s="1">
        <v>45769</v>
      </c>
      <c r="F1968">
        <v>1</v>
      </c>
      <c r="G1968" t="s">
        <v>6852</v>
      </c>
      <c r="H1968" t="s">
        <v>11</v>
      </c>
      <c r="I1968" s="11" t="str">
        <f t="shared" si="30"/>
        <v>22/04/2025</v>
      </c>
      <c r="J1968">
        <f>_xlfn.XLOOKUP(I1968,'Wk no''s'!D:D,'Wk no''s'!C:C,FALSE)</f>
        <v>17</v>
      </c>
    </row>
    <row r="1969" spans="1:10" x14ac:dyDescent="0.25">
      <c r="A1969" t="s">
        <v>3523</v>
      </c>
      <c r="B1969" t="s">
        <v>6853</v>
      </c>
      <c r="C1969" t="s">
        <v>4089</v>
      </c>
      <c r="D1969" s="1">
        <v>45772</v>
      </c>
      <c r="E1969" s="1">
        <v>45771</v>
      </c>
      <c r="F1969">
        <v>1</v>
      </c>
      <c r="G1969" t="s">
        <v>6854</v>
      </c>
      <c r="H1969" t="s">
        <v>11</v>
      </c>
      <c r="I1969" s="11" t="str">
        <f t="shared" si="30"/>
        <v>24/04/2025</v>
      </c>
      <c r="J1969">
        <f>_xlfn.XLOOKUP(I1969,'Wk no''s'!D:D,'Wk no''s'!C:C,FALSE)</f>
        <v>17</v>
      </c>
    </row>
    <row r="1970" spans="1:10" x14ac:dyDescent="0.25">
      <c r="A1970" t="s">
        <v>3515</v>
      </c>
      <c r="B1970" t="s">
        <v>74</v>
      </c>
      <c r="C1970" t="s">
        <v>4089</v>
      </c>
      <c r="D1970" s="1">
        <v>45765</v>
      </c>
      <c r="E1970" s="1">
        <v>45768</v>
      </c>
      <c r="F1970">
        <v>0</v>
      </c>
      <c r="G1970" t="s">
        <v>6855</v>
      </c>
      <c r="H1970" t="s">
        <v>11</v>
      </c>
      <c r="I1970" s="11" t="str">
        <f t="shared" si="30"/>
        <v>21/04/2025</v>
      </c>
      <c r="J1970">
        <f>_xlfn.XLOOKUP(I1970,'Wk no''s'!D:D,'Wk no''s'!C:C,FALSE)</f>
        <v>17</v>
      </c>
    </row>
    <row r="1971" spans="1:10" x14ac:dyDescent="0.25">
      <c r="A1971" t="s">
        <v>3512</v>
      </c>
      <c r="B1971" t="s">
        <v>63</v>
      </c>
      <c r="C1971" t="s">
        <v>4089</v>
      </c>
      <c r="D1971" s="1">
        <v>45765</v>
      </c>
      <c r="E1971" s="1">
        <v>45768</v>
      </c>
      <c r="F1971">
        <v>0</v>
      </c>
      <c r="G1971" t="s">
        <v>6856</v>
      </c>
      <c r="H1971" t="s">
        <v>11</v>
      </c>
      <c r="I1971" s="11" t="str">
        <f t="shared" si="30"/>
        <v>21/04/2025</v>
      </c>
      <c r="J1971">
        <f>_xlfn.XLOOKUP(I1971,'Wk no''s'!D:D,'Wk no''s'!C:C,FALSE)</f>
        <v>17</v>
      </c>
    </row>
    <row r="1972" spans="1:10" x14ac:dyDescent="0.25">
      <c r="A1972" t="s">
        <v>3514</v>
      </c>
      <c r="B1972" t="s">
        <v>41</v>
      </c>
      <c r="C1972" t="s">
        <v>4089</v>
      </c>
      <c r="D1972" s="1">
        <v>45765</v>
      </c>
      <c r="E1972" s="1">
        <v>45769</v>
      </c>
      <c r="F1972">
        <v>0</v>
      </c>
      <c r="G1972" t="s">
        <v>6857</v>
      </c>
      <c r="H1972" t="s">
        <v>11</v>
      </c>
      <c r="I1972" s="11" t="str">
        <f t="shared" si="30"/>
        <v>22/04/2025</v>
      </c>
      <c r="J1972">
        <f>_xlfn.XLOOKUP(I1972,'Wk no''s'!D:D,'Wk no''s'!C:C,FALSE)</f>
        <v>17</v>
      </c>
    </row>
    <row r="1973" spans="1:10" x14ac:dyDescent="0.25">
      <c r="A1973" t="s">
        <v>3510</v>
      </c>
      <c r="B1973" t="s">
        <v>50</v>
      </c>
      <c r="C1973" t="s">
        <v>4089</v>
      </c>
      <c r="D1973" s="1">
        <v>45764</v>
      </c>
      <c r="E1973" s="1">
        <v>45770</v>
      </c>
      <c r="F1973">
        <v>0</v>
      </c>
      <c r="G1973" t="s">
        <v>6858</v>
      </c>
      <c r="H1973" t="s">
        <v>11</v>
      </c>
      <c r="I1973" s="11" t="str">
        <f t="shared" si="30"/>
        <v>23/04/2025</v>
      </c>
      <c r="J1973">
        <f>_xlfn.XLOOKUP(I1973,'Wk no''s'!D:D,'Wk no''s'!C:C,FALSE)</f>
        <v>17</v>
      </c>
    </row>
    <row r="1974" spans="1:10" x14ac:dyDescent="0.25">
      <c r="A1974" t="s">
        <v>3522</v>
      </c>
      <c r="B1974" t="s">
        <v>116</v>
      </c>
      <c r="C1974" t="s">
        <v>4089</v>
      </c>
      <c r="D1974" s="1">
        <v>45768</v>
      </c>
      <c r="E1974" s="1">
        <v>45768</v>
      </c>
      <c r="F1974">
        <v>1</v>
      </c>
      <c r="G1974" t="s">
        <v>6859</v>
      </c>
      <c r="H1974" t="s">
        <v>11</v>
      </c>
      <c r="I1974" s="11" t="str">
        <f t="shared" si="30"/>
        <v>21/04/2025</v>
      </c>
      <c r="J1974">
        <f>_xlfn.XLOOKUP(I1974,'Wk no''s'!D:D,'Wk no''s'!C:C,FALSE)</f>
        <v>17</v>
      </c>
    </row>
    <row r="1975" spans="1:10" x14ac:dyDescent="0.25">
      <c r="A1975" t="s">
        <v>3520</v>
      </c>
      <c r="B1975" t="s">
        <v>14</v>
      </c>
      <c r="C1975" t="s">
        <v>4089</v>
      </c>
      <c r="D1975" s="1">
        <v>45768</v>
      </c>
      <c r="E1975" s="1">
        <v>45768</v>
      </c>
      <c r="F1975">
        <v>1</v>
      </c>
      <c r="G1975" t="s">
        <v>6860</v>
      </c>
      <c r="H1975" t="s">
        <v>11</v>
      </c>
      <c r="I1975" s="11" t="str">
        <f t="shared" si="30"/>
        <v>21/04/2025</v>
      </c>
      <c r="J1975">
        <f>_xlfn.XLOOKUP(I1975,'Wk no''s'!D:D,'Wk no''s'!C:C,FALSE)</f>
        <v>17</v>
      </c>
    </row>
    <row r="1976" spans="1:10" x14ac:dyDescent="0.25">
      <c r="A1976" t="s">
        <v>3516</v>
      </c>
      <c r="B1976" t="s">
        <v>53</v>
      </c>
      <c r="C1976" t="s">
        <v>4089</v>
      </c>
      <c r="D1976" s="1">
        <v>45765</v>
      </c>
      <c r="E1976" s="1">
        <v>45768</v>
      </c>
      <c r="F1976">
        <v>0</v>
      </c>
      <c r="G1976" t="s">
        <v>6861</v>
      </c>
      <c r="H1976" t="s">
        <v>11</v>
      </c>
      <c r="I1976" s="11" t="str">
        <f t="shared" si="30"/>
        <v>21/04/2025</v>
      </c>
      <c r="J1976">
        <f>_xlfn.XLOOKUP(I1976,'Wk no''s'!D:D,'Wk no''s'!C:C,FALSE)</f>
        <v>17</v>
      </c>
    </row>
    <row r="1977" spans="1:10" x14ac:dyDescent="0.25">
      <c r="A1977" t="s">
        <v>3509</v>
      </c>
      <c r="B1977" t="s">
        <v>156</v>
      </c>
      <c r="C1977" t="s">
        <v>4089</v>
      </c>
      <c r="D1977" s="1">
        <v>45761</v>
      </c>
      <c r="E1977" s="1">
        <v>45770</v>
      </c>
      <c r="F1977">
        <v>0</v>
      </c>
      <c r="G1977" t="s">
        <v>6862</v>
      </c>
      <c r="H1977" t="s">
        <v>11</v>
      </c>
      <c r="I1977" s="11" t="str">
        <f t="shared" si="30"/>
        <v>23/04/2025</v>
      </c>
      <c r="J1977">
        <f>_xlfn.XLOOKUP(I1977,'Wk no''s'!D:D,'Wk no''s'!C:C,FALSE)</f>
        <v>17</v>
      </c>
    </row>
    <row r="1978" spans="1:10" x14ac:dyDescent="0.25">
      <c r="A1978" t="s">
        <v>3524</v>
      </c>
      <c r="B1978" t="s">
        <v>4896</v>
      </c>
      <c r="C1978" t="s">
        <v>4089</v>
      </c>
      <c r="D1978" s="1">
        <v>45769</v>
      </c>
      <c r="E1978" s="1">
        <v>45769</v>
      </c>
      <c r="F1978">
        <v>1</v>
      </c>
      <c r="G1978" t="s">
        <v>6863</v>
      </c>
      <c r="H1978" t="s">
        <v>11</v>
      </c>
      <c r="I1978" s="11" t="str">
        <f t="shared" si="30"/>
        <v>22/04/2025</v>
      </c>
      <c r="J1978">
        <f>_xlfn.XLOOKUP(I1978,'Wk no''s'!D:D,'Wk no''s'!C:C,FALSE)</f>
        <v>17</v>
      </c>
    </row>
    <row r="1979" spans="1:10" x14ac:dyDescent="0.25">
      <c r="A1979" t="s">
        <v>3521</v>
      </c>
      <c r="B1979" t="s">
        <v>75</v>
      </c>
      <c r="C1979" t="s">
        <v>4089</v>
      </c>
      <c r="D1979" s="1">
        <v>45772</v>
      </c>
      <c r="E1979" s="1">
        <v>45769</v>
      </c>
      <c r="F1979">
        <v>1</v>
      </c>
      <c r="G1979" t="s">
        <v>6864</v>
      </c>
      <c r="H1979" t="s">
        <v>11</v>
      </c>
      <c r="I1979" s="11" t="str">
        <f t="shared" si="30"/>
        <v>22/04/2025</v>
      </c>
      <c r="J1979">
        <f>_xlfn.XLOOKUP(I1979,'Wk no''s'!D:D,'Wk no''s'!C:C,FALSE)</f>
        <v>17</v>
      </c>
    </row>
    <row r="1980" spans="1:10" x14ac:dyDescent="0.25">
      <c r="A1980" t="s">
        <v>3525</v>
      </c>
      <c r="B1980" t="s">
        <v>6583</v>
      </c>
      <c r="C1980" t="s">
        <v>4089</v>
      </c>
      <c r="D1980" s="1">
        <v>45777</v>
      </c>
      <c r="E1980" s="1">
        <v>45772</v>
      </c>
      <c r="F1980">
        <v>1</v>
      </c>
      <c r="G1980" t="s">
        <v>6865</v>
      </c>
      <c r="H1980" t="s">
        <v>11</v>
      </c>
      <c r="I1980" s="11" t="str">
        <f t="shared" si="30"/>
        <v>25/04/2025</v>
      </c>
      <c r="J1980">
        <f>_xlfn.XLOOKUP(I1980,'Wk no''s'!D:D,'Wk no''s'!C:C,FALSE)</f>
        <v>17</v>
      </c>
    </row>
    <row r="1981" spans="1:10" x14ac:dyDescent="0.25">
      <c r="A1981" t="s">
        <v>3527</v>
      </c>
      <c r="B1981" t="s">
        <v>6866</v>
      </c>
      <c r="C1981" t="s">
        <v>3933</v>
      </c>
      <c r="D1981" s="1">
        <v>45778</v>
      </c>
      <c r="E1981" s="1">
        <v>45775</v>
      </c>
      <c r="F1981">
        <v>1</v>
      </c>
      <c r="G1981" t="s">
        <v>6867</v>
      </c>
      <c r="H1981" t="s">
        <v>1</v>
      </c>
      <c r="I1981" s="11" t="str">
        <f t="shared" si="30"/>
        <v>28/04/2025</v>
      </c>
      <c r="J1981">
        <f>_xlfn.XLOOKUP(I1981,'Wk no''s'!D:D,'Wk no''s'!C:C,FALSE)</f>
        <v>18</v>
      </c>
    </row>
    <row r="1982" spans="1:10" x14ac:dyDescent="0.25">
      <c r="A1982" t="s">
        <v>3526</v>
      </c>
      <c r="B1982" t="s">
        <v>6868</v>
      </c>
      <c r="C1982" t="s">
        <v>3944</v>
      </c>
      <c r="D1982" s="1">
        <v>45775</v>
      </c>
      <c r="E1982" s="1">
        <v>45775</v>
      </c>
      <c r="F1982">
        <v>1</v>
      </c>
      <c r="G1982" t="s">
        <v>6869</v>
      </c>
      <c r="H1982" t="s">
        <v>1</v>
      </c>
      <c r="I1982" s="11" t="str">
        <f t="shared" si="30"/>
        <v>28/04/2025</v>
      </c>
      <c r="J1982">
        <f>_xlfn.XLOOKUP(I1982,'Wk no''s'!D:D,'Wk no''s'!C:C,FALSE)</f>
        <v>18</v>
      </c>
    </row>
    <row r="1983" spans="1:10" x14ac:dyDescent="0.25">
      <c r="A1983" t="s">
        <v>3528</v>
      </c>
      <c r="B1983" t="s">
        <v>6721</v>
      </c>
      <c r="C1983" t="s">
        <v>3933</v>
      </c>
      <c r="D1983" s="1">
        <v>45777</v>
      </c>
      <c r="E1983" s="1">
        <v>45778</v>
      </c>
      <c r="F1983">
        <v>0</v>
      </c>
      <c r="G1983" t="s">
        <v>6870</v>
      </c>
      <c r="H1983" t="s">
        <v>8</v>
      </c>
      <c r="I1983" s="11" t="str">
        <f t="shared" si="30"/>
        <v>01/05/2025</v>
      </c>
      <c r="J1983">
        <f>_xlfn.XLOOKUP(I1983,'Wk no''s'!D:D,'Wk no''s'!C:C,FALSE)</f>
        <v>18</v>
      </c>
    </row>
    <row r="1984" spans="1:10" x14ac:dyDescent="0.25">
      <c r="A1984" t="s">
        <v>3529</v>
      </c>
      <c r="B1984" t="s">
        <v>5847</v>
      </c>
      <c r="C1984" t="s">
        <v>3933</v>
      </c>
      <c r="D1984" s="1">
        <v>45779</v>
      </c>
      <c r="E1984" s="1">
        <v>45777</v>
      </c>
      <c r="F1984">
        <v>1</v>
      </c>
      <c r="G1984" t="s">
        <v>6871</v>
      </c>
      <c r="H1984" t="s">
        <v>8</v>
      </c>
      <c r="I1984" s="11" t="str">
        <f t="shared" si="30"/>
        <v>30/04/2025</v>
      </c>
      <c r="J1984">
        <f>_xlfn.XLOOKUP(I1984,'Wk no''s'!D:D,'Wk no''s'!C:C,FALSE)</f>
        <v>18</v>
      </c>
    </row>
    <row r="1985" spans="1:10" x14ac:dyDescent="0.25">
      <c r="A1985" t="s">
        <v>3534</v>
      </c>
      <c r="B1985" t="s">
        <v>6872</v>
      </c>
      <c r="C1985" t="s">
        <v>4101</v>
      </c>
      <c r="D1985" s="1">
        <v>45769</v>
      </c>
      <c r="E1985" s="1">
        <v>45775</v>
      </c>
      <c r="F1985">
        <v>0</v>
      </c>
      <c r="G1985" t="s">
        <v>6873</v>
      </c>
      <c r="H1985" t="s">
        <v>192</v>
      </c>
      <c r="I1985" s="11" t="str">
        <f t="shared" si="30"/>
        <v>28/04/2025</v>
      </c>
      <c r="J1985">
        <f>_xlfn.XLOOKUP(I1985,'Wk no''s'!D:D,'Wk no''s'!C:C,FALSE)</f>
        <v>18</v>
      </c>
    </row>
    <row r="1986" spans="1:10" x14ac:dyDescent="0.25">
      <c r="A1986" t="s">
        <v>3532</v>
      </c>
      <c r="B1986" t="s">
        <v>6874</v>
      </c>
      <c r="C1986" t="s">
        <v>4101</v>
      </c>
      <c r="D1986" s="1">
        <v>45764</v>
      </c>
      <c r="E1986" s="1">
        <v>45775</v>
      </c>
      <c r="F1986">
        <v>0</v>
      </c>
      <c r="G1986" t="s">
        <v>6875</v>
      </c>
      <c r="H1986" t="s">
        <v>192</v>
      </c>
      <c r="I1986" s="11" t="str">
        <f t="shared" ref="I1986:I2049" si="31">LEFT(G1986,10)</f>
        <v>28/04/2025</v>
      </c>
      <c r="J1986">
        <f>_xlfn.XLOOKUP(I1986,'Wk no''s'!D:D,'Wk no''s'!C:C,FALSE)</f>
        <v>18</v>
      </c>
    </row>
    <row r="1987" spans="1:10" x14ac:dyDescent="0.25">
      <c r="A1987" t="s">
        <v>3530</v>
      </c>
      <c r="B1987" t="s">
        <v>6876</v>
      </c>
      <c r="C1987" t="s">
        <v>4101</v>
      </c>
      <c r="D1987" s="1">
        <v>45763</v>
      </c>
      <c r="E1987" s="1">
        <v>45775</v>
      </c>
      <c r="F1987">
        <v>0</v>
      </c>
      <c r="G1987" t="s">
        <v>6877</v>
      </c>
      <c r="H1987" t="s">
        <v>192</v>
      </c>
      <c r="I1987" s="11" t="str">
        <f t="shared" si="31"/>
        <v>28/04/2025</v>
      </c>
      <c r="J1987">
        <f>_xlfn.XLOOKUP(I1987,'Wk no''s'!D:D,'Wk no''s'!C:C,FALSE)</f>
        <v>18</v>
      </c>
    </row>
    <row r="1988" spans="1:10" x14ac:dyDescent="0.25">
      <c r="A1988" t="s">
        <v>3543</v>
      </c>
      <c r="B1988" t="s">
        <v>6035</v>
      </c>
      <c r="C1988" t="s">
        <v>3944</v>
      </c>
      <c r="D1988" s="1">
        <v>45778</v>
      </c>
      <c r="E1988" s="1">
        <v>45776</v>
      </c>
      <c r="F1988">
        <v>1</v>
      </c>
      <c r="G1988" t="s">
        <v>6878</v>
      </c>
      <c r="H1988" t="s">
        <v>184</v>
      </c>
      <c r="I1988" s="11" t="str">
        <f t="shared" si="31"/>
        <v>29/04/2025</v>
      </c>
      <c r="J1988">
        <f>_xlfn.XLOOKUP(I1988,'Wk no''s'!D:D,'Wk no''s'!C:C,FALSE)</f>
        <v>18</v>
      </c>
    </row>
    <row r="1989" spans="1:10" x14ac:dyDescent="0.25">
      <c r="A1989" t="s">
        <v>3544</v>
      </c>
      <c r="B1989" t="s">
        <v>4481</v>
      </c>
      <c r="C1989" t="s">
        <v>3933</v>
      </c>
      <c r="D1989" s="1">
        <v>45783</v>
      </c>
      <c r="E1989" s="1">
        <v>45779</v>
      </c>
      <c r="F1989">
        <v>1</v>
      </c>
      <c r="G1989" t="s">
        <v>6879</v>
      </c>
      <c r="H1989" t="s">
        <v>184</v>
      </c>
      <c r="I1989" s="11" t="str">
        <f t="shared" si="31"/>
        <v>02/05/2025</v>
      </c>
      <c r="J1989">
        <f>_xlfn.XLOOKUP(I1989,'Wk no''s'!D:D,'Wk no''s'!C:C,FALSE)</f>
        <v>18</v>
      </c>
    </row>
    <row r="1990" spans="1:10" x14ac:dyDescent="0.25">
      <c r="A1990" t="s">
        <v>3540</v>
      </c>
      <c r="B1990" t="s">
        <v>6880</v>
      </c>
      <c r="C1990" t="s">
        <v>3933</v>
      </c>
      <c r="D1990" s="1">
        <v>45737</v>
      </c>
      <c r="E1990" s="1">
        <v>45776</v>
      </c>
      <c r="F1990">
        <v>0</v>
      </c>
      <c r="G1990" t="s">
        <v>6881</v>
      </c>
      <c r="H1990" t="s">
        <v>184</v>
      </c>
      <c r="I1990" s="11" t="str">
        <f t="shared" si="31"/>
        <v>29/04/2025</v>
      </c>
      <c r="J1990">
        <f>_xlfn.XLOOKUP(I1990,'Wk no''s'!D:D,'Wk no''s'!C:C,FALSE)</f>
        <v>18</v>
      </c>
    </row>
    <row r="1991" spans="1:10" x14ac:dyDescent="0.25">
      <c r="A1991" t="s">
        <v>3542</v>
      </c>
      <c r="B1991" t="s">
        <v>4715</v>
      </c>
      <c r="C1991" t="s">
        <v>4095</v>
      </c>
      <c r="D1991" s="1">
        <v>45777</v>
      </c>
      <c r="E1991" s="1">
        <v>45775</v>
      </c>
      <c r="F1991">
        <v>1</v>
      </c>
      <c r="G1991" t="s">
        <v>6882</v>
      </c>
      <c r="H1991" t="s">
        <v>184</v>
      </c>
      <c r="I1991" s="11" t="str">
        <f t="shared" si="31"/>
        <v>28/04/2025</v>
      </c>
      <c r="J1991">
        <f>_xlfn.XLOOKUP(I1991,'Wk no''s'!D:D,'Wk no''s'!C:C,FALSE)</f>
        <v>18</v>
      </c>
    </row>
    <row r="1992" spans="1:10" x14ac:dyDescent="0.25">
      <c r="A1992" t="s">
        <v>3541</v>
      </c>
      <c r="B1992" t="s">
        <v>6883</v>
      </c>
      <c r="C1992" t="s">
        <v>3944</v>
      </c>
      <c r="D1992" s="1">
        <v>45765</v>
      </c>
      <c r="E1992" s="1">
        <v>45775</v>
      </c>
      <c r="F1992">
        <v>0</v>
      </c>
      <c r="G1992" t="s">
        <v>6884</v>
      </c>
      <c r="H1992" t="s">
        <v>184</v>
      </c>
      <c r="I1992" s="11" t="str">
        <f t="shared" si="31"/>
        <v>28/04/2025</v>
      </c>
      <c r="J1992">
        <f>_xlfn.XLOOKUP(I1992,'Wk no''s'!D:D,'Wk no''s'!C:C,FALSE)</f>
        <v>18</v>
      </c>
    </row>
    <row r="1993" spans="1:10" x14ac:dyDescent="0.25">
      <c r="A1993" t="s">
        <v>3539</v>
      </c>
      <c r="B1993" t="s">
        <v>6885</v>
      </c>
      <c r="C1993" t="s">
        <v>4458</v>
      </c>
      <c r="D1993" s="1">
        <v>45735</v>
      </c>
      <c r="E1993" s="1">
        <v>45776</v>
      </c>
      <c r="F1993">
        <v>0</v>
      </c>
      <c r="G1993" t="s">
        <v>6886</v>
      </c>
      <c r="H1993" t="s">
        <v>184</v>
      </c>
      <c r="I1993" s="11" t="str">
        <f t="shared" si="31"/>
        <v>29/04/2025</v>
      </c>
      <c r="J1993">
        <f>_xlfn.XLOOKUP(I1993,'Wk no''s'!D:D,'Wk no''s'!C:C,FALSE)</f>
        <v>18</v>
      </c>
    </row>
    <row r="1994" spans="1:10" x14ac:dyDescent="0.25">
      <c r="A1994" t="s">
        <v>3550</v>
      </c>
      <c r="B1994" t="s">
        <v>130</v>
      </c>
      <c r="C1994" t="s">
        <v>3944</v>
      </c>
      <c r="D1994" s="1">
        <v>45778</v>
      </c>
      <c r="E1994" s="1">
        <v>45776</v>
      </c>
      <c r="F1994">
        <v>1</v>
      </c>
      <c r="G1994" t="s">
        <v>6887</v>
      </c>
      <c r="H1994" t="s">
        <v>15</v>
      </c>
      <c r="I1994" s="11" t="str">
        <f t="shared" si="31"/>
        <v>29/04/2025</v>
      </c>
      <c r="J1994">
        <f>_xlfn.XLOOKUP(I1994,'Wk no''s'!D:D,'Wk no''s'!C:C,FALSE)</f>
        <v>18</v>
      </c>
    </row>
    <row r="1995" spans="1:10" x14ac:dyDescent="0.25">
      <c r="A1995" t="s">
        <v>3548</v>
      </c>
      <c r="B1995" t="s">
        <v>6602</v>
      </c>
      <c r="C1995" t="s">
        <v>3944</v>
      </c>
      <c r="D1995" s="1">
        <v>45782</v>
      </c>
      <c r="E1995" s="1">
        <v>45777</v>
      </c>
      <c r="F1995">
        <v>1</v>
      </c>
      <c r="G1995" t="s">
        <v>6888</v>
      </c>
      <c r="H1995" t="s">
        <v>15</v>
      </c>
      <c r="I1995" s="11" t="str">
        <f t="shared" si="31"/>
        <v>30/04/2025</v>
      </c>
      <c r="J1995">
        <f>_xlfn.XLOOKUP(I1995,'Wk no''s'!D:D,'Wk no''s'!C:C,FALSE)</f>
        <v>18</v>
      </c>
    </row>
    <row r="1996" spans="1:10" x14ac:dyDescent="0.25">
      <c r="A1996" t="s">
        <v>3546</v>
      </c>
      <c r="B1996" t="s">
        <v>4735</v>
      </c>
      <c r="C1996" t="s">
        <v>3944</v>
      </c>
      <c r="D1996" s="1">
        <v>45772</v>
      </c>
      <c r="E1996" s="1">
        <v>45775</v>
      </c>
      <c r="F1996">
        <v>0</v>
      </c>
      <c r="G1996" t="s">
        <v>6889</v>
      </c>
      <c r="H1996" t="s">
        <v>15</v>
      </c>
      <c r="I1996" s="11" t="str">
        <f t="shared" si="31"/>
        <v>28/04/2025</v>
      </c>
      <c r="J1996">
        <f>_xlfn.XLOOKUP(I1996,'Wk no''s'!D:D,'Wk no''s'!C:C,FALSE)</f>
        <v>18</v>
      </c>
    </row>
    <row r="1997" spans="1:10" x14ac:dyDescent="0.25">
      <c r="A1997" t="s">
        <v>3545</v>
      </c>
      <c r="B1997" t="s">
        <v>6890</v>
      </c>
      <c r="C1997" t="s">
        <v>3933</v>
      </c>
      <c r="D1997" s="1">
        <v>45772</v>
      </c>
      <c r="E1997" s="1">
        <v>45777</v>
      </c>
      <c r="F1997">
        <v>0</v>
      </c>
      <c r="G1997" t="s">
        <v>6891</v>
      </c>
      <c r="H1997" t="s">
        <v>15</v>
      </c>
      <c r="I1997" s="11" t="str">
        <f t="shared" si="31"/>
        <v>30/04/2025</v>
      </c>
      <c r="J1997">
        <f>_xlfn.XLOOKUP(I1997,'Wk no''s'!D:D,'Wk no''s'!C:C,FALSE)</f>
        <v>18</v>
      </c>
    </row>
    <row r="1998" spans="1:10" x14ac:dyDescent="0.25">
      <c r="A1998" t="s">
        <v>3547</v>
      </c>
      <c r="B1998" t="s">
        <v>6892</v>
      </c>
      <c r="C1998" t="s">
        <v>4089</v>
      </c>
      <c r="D1998" s="1">
        <v>45779</v>
      </c>
      <c r="E1998" s="1">
        <v>45775</v>
      </c>
      <c r="F1998">
        <v>1</v>
      </c>
      <c r="G1998" t="s">
        <v>6893</v>
      </c>
      <c r="H1998" t="s">
        <v>15</v>
      </c>
      <c r="I1998" s="11" t="str">
        <f t="shared" si="31"/>
        <v>28/04/2025</v>
      </c>
      <c r="J1998">
        <f>_xlfn.XLOOKUP(I1998,'Wk no''s'!D:D,'Wk no''s'!C:C,FALSE)</f>
        <v>18</v>
      </c>
    </row>
    <row r="1999" spans="1:10" x14ac:dyDescent="0.25">
      <c r="A1999" t="s">
        <v>3549</v>
      </c>
      <c r="B1999" t="s">
        <v>6745</v>
      </c>
      <c r="C1999" t="s">
        <v>4095</v>
      </c>
      <c r="D1999" s="1">
        <v>45778</v>
      </c>
      <c r="E1999" s="1">
        <v>45775</v>
      </c>
      <c r="F1999">
        <v>1</v>
      </c>
      <c r="G1999" t="s">
        <v>6894</v>
      </c>
      <c r="H1999" t="s">
        <v>15</v>
      </c>
      <c r="I1999" s="11" t="str">
        <f t="shared" si="31"/>
        <v>28/04/2025</v>
      </c>
      <c r="J1999">
        <f>_xlfn.XLOOKUP(I1999,'Wk no''s'!D:D,'Wk no''s'!C:C,FALSE)</f>
        <v>18</v>
      </c>
    </row>
    <row r="2000" spans="1:10" x14ac:dyDescent="0.25">
      <c r="A2000" t="s">
        <v>3657</v>
      </c>
      <c r="B2000" t="s">
        <v>5696</v>
      </c>
      <c r="C2000" t="s">
        <v>3957</v>
      </c>
      <c r="D2000" s="1">
        <v>45779</v>
      </c>
      <c r="E2000" s="1">
        <v>45777</v>
      </c>
      <c r="F2000">
        <v>1</v>
      </c>
      <c r="G2000" t="s">
        <v>6895</v>
      </c>
      <c r="H2000" t="s">
        <v>2</v>
      </c>
      <c r="I2000" s="11" t="str">
        <f t="shared" si="31"/>
        <v>30/04/2025</v>
      </c>
      <c r="J2000">
        <f>_xlfn.XLOOKUP(I2000,'Wk no''s'!D:D,'Wk no''s'!C:C,FALSE)</f>
        <v>18</v>
      </c>
    </row>
    <row r="2001" spans="1:10" x14ac:dyDescent="0.25">
      <c r="A2001" t="s">
        <v>3633</v>
      </c>
      <c r="B2001" t="s">
        <v>6610</v>
      </c>
      <c r="C2001" t="s">
        <v>4008</v>
      </c>
      <c r="D2001" s="1">
        <v>45779</v>
      </c>
      <c r="E2001" s="1">
        <v>45777</v>
      </c>
      <c r="F2001">
        <v>1</v>
      </c>
      <c r="G2001" t="s">
        <v>6896</v>
      </c>
      <c r="H2001" t="s">
        <v>2</v>
      </c>
      <c r="I2001" s="11" t="str">
        <f t="shared" si="31"/>
        <v>30/04/2025</v>
      </c>
      <c r="J2001">
        <f>_xlfn.XLOOKUP(I2001,'Wk no''s'!D:D,'Wk no''s'!C:C,FALSE)</f>
        <v>18</v>
      </c>
    </row>
    <row r="2002" spans="1:10" x14ac:dyDescent="0.25">
      <c r="A2002" t="s">
        <v>3692</v>
      </c>
      <c r="B2002" t="s">
        <v>6425</v>
      </c>
      <c r="C2002" t="s">
        <v>4008</v>
      </c>
      <c r="D2002" s="1">
        <v>45782</v>
      </c>
      <c r="E2002" s="1">
        <v>45779</v>
      </c>
      <c r="F2002">
        <v>1</v>
      </c>
      <c r="G2002" t="s">
        <v>6898</v>
      </c>
      <c r="H2002" t="s">
        <v>2</v>
      </c>
      <c r="I2002" s="11" t="str">
        <f t="shared" si="31"/>
        <v>02/05/2025</v>
      </c>
      <c r="J2002">
        <f>_xlfn.XLOOKUP(I2002,'Wk no''s'!D:D,'Wk no''s'!C:C,FALSE)</f>
        <v>18</v>
      </c>
    </row>
    <row r="2003" spans="1:10" x14ac:dyDescent="0.25">
      <c r="A2003" t="s">
        <v>3573</v>
      </c>
      <c r="B2003" t="s">
        <v>6425</v>
      </c>
      <c r="C2003" t="s">
        <v>4008</v>
      </c>
      <c r="D2003" s="1">
        <v>45776</v>
      </c>
      <c r="E2003" s="1">
        <v>45775</v>
      </c>
      <c r="F2003">
        <v>1</v>
      </c>
      <c r="G2003" t="s">
        <v>6897</v>
      </c>
      <c r="H2003" t="s">
        <v>2</v>
      </c>
      <c r="I2003" s="11" t="str">
        <f t="shared" si="31"/>
        <v>28/04/2025</v>
      </c>
      <c r="J2003">
        <f>_xlfn.XLOOKUP(I2003,'Wk no''s'!D:D,'Wk no''s'!C:C,FALSE)</f>
        <v>18</v>
      </c>
    </row>
    <row r="2004" spans="1:10" x14ac:dyDescent="0.25">
      <c r="A2004" t="s">
        <v>3609</v>
      </c>
      <c r="B2004" t="s">
        <v>4507</v>
      </c>
      <c r="C2004" t="s">
        <v>4008</v>
      </c>
      <c r="D2004" s="1">
        <v>45776</v>
      </c>
      <c r="E2004" s="1">
        <v>45775</v>
      </c>
      <c r="F2004">
        <v>1</v>
      </c>
      <c r="G2004" t="s">
        <v>6899</v>
      </c>
      <c r="H2004" t="s">
        <v>2</v>
      </c>
      <c r="I2004" s="11" t="str">
        <f t="shared" si="31"/>
        <v>28/04/2025</v>
      </c>
      <c r="J2004">
        <f>_xlfn.XLOOKUP(I2004,'Wk no''s'!D:D,'Wk no''s'!C:C,FALSE)</f>
        <v>18</v>
      </c>
    </row>
    <row r="2005" spans="1:10" x14ac:dyDescent="0.25">
      <c r="A2005" t="s">
        <v>3555</v>
      </c>
      <c r="B2005" t="s">
        <v>6900</v>
      </c>
      <c r="C2005" t="s">
        <v>4008</v>
      </c>
      <c r="D2005" s="1">
        <v>45743</v>
      </c>
      <c r="E2005" s="1">
        <v>45776</v>
      </c>
      <c r="F2005">
        <v>0</v>
      </c>
      <c r="G2005" t="s">
        <v>6901</v>
      </c>
      <c r="H2005" t="s">
        <v>2</v>
      </c>
      <c r="I2005" s="11" t="str">
        <f t="shared" si="31"/>
        <v>29/04/2025</v>
      </c>
      <c r="J2005">
        <f>_xlfn.XLOOKUP(I2005,'Wk no''s'!D:D,'Wk no''s'!C:C,FALSE)</f>
        <v>18</v>
      </c>
    </row>
    <row r="2006" spans="1:10" x14ac:dyDescent="0.25">
      <c r="A2006" t="s">
        <v>3675</v>
      </c>
      <c r="B2006" t="s">
        <v>6902</v>
      </c>
      <c r="C2006" t="s">
        <v>3957</v>
      </c>
      <c r="D2006" s="1">
        <v>45782</v>
      </c>
      <c r="E2006" s="1">
        <v>45778</v>
      </c>
      <c r="F2006">
        <v>1</v>
      </c>
      <c r="G2006" t="s">
        <v>6903</v>
      </c>
      <c r="H2006" t="s">
        <v>2</v>
      </c>
      <c r="I2006" s="11" t="str">
        <f t="shared" si="31"/>
        <v>01/05/2025</v>
      </c>
      <c r="J2006">
        <f>_xlfn.XLOOKUP(I2006,'Wk no''s'!D:D,'Wk no''s'!C:C,FALSE)</f>
        <v>18</v>
      </c>
    </row>
    <row r="2007" spans="1:10" x14ac:dyDescent="0.25">
      <c r="A2007" t="s">
        <v>3695</v>
      </c>
      <c r="B2007" t="s">
        <v>6904</v>
      </c>
      <c r="C2007" t="s">
        <v>3954</v>
      </c>
      <c r="D2007" s="1">
        <v>45779</v>
      </c>
      <c r="E2007" s="1">
        <v>45778</v>
      </c>
      <c r="F2007">
        <v>1</v>
      </c>
      <c r="G2007" t="s">
        <v>6905</v>
      </c>
      <c r="H2007" t="s">
        <v>2</v>
      </c>
      <c r="I2007" s="11" t="str">
        <f t="shared" si="31"/>
        <v>01/05/2025</v>
      </c>
      <c r="J2007">
        <f>_xlfn.XLOOKUP(I2007,'Wk no''s'!D:D,'Wk no''s'!C:C,FALSE)</f>
        <v>18</v>
      </c>
    </row>
    <row r="2008" spans="1:10" x14ac:dyDescent="0.25">
      <c r="A2008" t="s">
        <v>3611</v>
      </c>
      <c r="B2008" t="s">
        <v>6906</v>
      </c>
      <c r="C2008" t="s">
        <v>3954</v>
      </c>
      <c r="D2008" s="1">
        <v>45776</v>
      </c>
      <c r="E2008" s="1">
        <v>45779</v>
      </c>
      <c r="F2008">
        <v>0</v>
      </c>
      <c r="G2008" t="s">
        <v>6907</v>
      </c>
      <c r="H2008" t="s">
        <v>2</v>
      </c>
      <c r="I2008" s="11" t="str">
        <f t="shared" si="31"/>
        <v>02/05/2025</v>
      </c>
      <c r="J2008">
        <f>_xlfn.XLOOKUP(I2008,'Wk no''s'!D:D,'Wk no''s'!C:C,FALSE)</f>
        <v>18</v>
      </c>
    </row>
    <row r="2009" spans="1:10" x14ac:dyDescent="0.25">
      <c r="A2009" t="s">
        <v>3569</v>
      </c>
      <c r="B2009" t="s">
        <v>6908</v>
      </c>
      <c r="C2009" t="s">
        <v>3957</v>
      </c>
      <c r="D2009" s="1">
        <v>45776</v>
      </c>
      <c r="E2009" s="1">
        <v>45776</v>
      </c>
      <c r="F2009">
        <v>1</v>
      </c>
      <c r="G2009" t="s">
        <v>6909</v>
      </c>
      <c r="H2009" t="s">
        <v>2</v>
      </c>
      <c r="I2009" s="11" t="str">
        <f t="shared" si="31"/>
        <v>29/04/2025</v>
      </c>
      <c r="J2009">
        <f>_xlfn.XLOOKUP(I2009,'Wk no''s'!D:D,'Wk no''s'!C:C,FALSE)</f>
        <v>18</v>
      </c>
    </row>
    <row r="2010" spans="1:10" x14ac:dyDescent="0.25">
      <c r="A2010" t="s">
        <v>3723</v>
      </c>
      <c r="B2010" t="s">
        <v>6284</v>
      </c>
      <c r="C2010" t="s">
        <v>3957</v>
      </c>
      <c r="D2010" s="1">
        <v>45783</v>
      </c>
      <c r="E2010" s="1">
        <v>45779</v>
      </c>
      <c r="F2010">
        <v>1</v>
      </c>
      <c r="G2010" t="s">
        <v>6910</v>
      </c>
      <c r="H2010" t="s">
        <v>2</v>
      </c>
      <c r="I2010" s="11" t="str">
        <f t="shared" si="31"/>
        <v>02/05/2025</v>
      </c>
      <c r="J2010">
        <f>_xlfn.XLOOKUP(I2010,'Wk no''s'!D:D,'Wk no''s'!C:C,FALSE)</f>
        <v>18</v>
      </c>
    </row>
    <row r="2011" spans="1:10" x14ac:dyDescent="0.25">
      <c r="A2011" t="s">
        <v>3702</v>
      </c>
      <c r="B2011" t="s">
        <v>4528</v>
      </c>
      <c r="C2011" t="s">
        <v>3954</v>
      </c>
      <c r="D2011" s="1">
        <v>45779</v>
      </c>
      <c r="E2011" s="1">
        <v>45778</v>
      </c>
      <c r="F2011">
        <v>1</v>
      </c>
      <c r="G2011" t="s">
        <v>6911</v>
      </c>
      <c r="H2011" t="s">
        <v>2</v>
      </c>
      <c r="I2011" s="11" t="str">
        <f t="shared" si="31"/>
        <v>01/05/2025</v>
      </c>
      <c r="J2011">
        <f>_xlfn.XLOOKUP(I2011,'Wk no''s'!D:D,'Wk no''s'!C:C,FALSE)</f>
        <v>18</v>
      </c>
    </row>
    <row r="2012" spans="1:10" x14ac:dyDescent="0.25">
      <c r="A2012" t="s">
        <v>3720</v>
      </c>
      <c r="B2012" t="s">
        <v>4528</v>
      </c>
      <c r="C2012" t="s">
        <v>3954</v>
      </c>
      <c r="D2012" s="1">
        <v>45782</v>
      </c>
      <c r="E2012" s="1">
        <v>45779</v>
      </c>
      <c r="F2012">
        <v>1</v>
      </c>
      <c r="G2012" t="s">
        <v>6912</v>
      </c>
      <c r="H2012" t="s">
        <v>2</v>
      </c>
      <c r="I2012" s="11" t="str">
        <f t="shared" si="31"/>
        <v>02/05/2025</v>
      </c>
      <c r="J2012">
        <f>_xlfn.XLOOKUP(I2012,'Wk no''s'!D:D,'Wk no''s'!C:C,FALSE)</f>
        <v>18</v>
      </c>
    </row>
    <row r="2013" spans="1:10" x14ac:dyDescent="0.25">
      <c r="A2013" t="s">
        <v>3562</v>
      </c>
      <c r="B2013" t="s">
        <v>82</v>
      </c>
      <c r="C2013" t="s">
        <v>4008</v>
      </c>
      <c r="D2013" s="1">
        <v>45771</v>
      </c>
      <c r="E2013" s="1">
        <v>45776</v>
      </c>
      <c r="F2013">
        <v>0</v>
      </c>
      <c r="G2013" t="s">
        <v>6913</v>
      </c>
      <c r="H2013" t="s">
        <v>2</v>
      </c>
      <c r="I2013" s="11" t="str">
        <f t="shared" si="31"/>
        <v>29/04/2025</v>
      </c>
      <c r="J2013">
        <f>_xlfn.XLOOKUP(I2013,'Wk no''s'!D:D,'Wk no''s'!C:C,FALSE)</f>
        <v>18</v>
      </c>
    </row>
    <row r="2014" spans="1:10" x14ac:dyDescent="0.25">
      <c r="A2014" t="s">
        <v>3642</v>
      </c>
      <c r="B2014" t="s">
        <v>82</v>
      </c>
      <c r="C2014" t="s">
        <v>4008</v>
      </c>
      <c r="D2014" s="1">
        <v>45778</v>
      </c>
      <c r="E2014" s="1">
        <v>45777</v>
      </c>
      <c r="F2014">
        <v>1</v>
      </c>
      <c r="G2014" t="s">
        <v>6915</v>
      </c>
      <c r="H2014" t="s">
        <v>2</v>
      </c>
      <c r="I2014" s="11" t="str">
        <f t="shared" si="31"/>
        <v>30/04/2025</v>
      </c>
      <c r="J2014">
        <f>_xlfn.XLOOKUP(I2014,'Wk no''s'!D:D,'Wk no''s'!C:C,FALSE)</f>
        <v>18</v>
      </c>
    </row>
    <row r="2015" spans="1:10" x14ac:dyDescent="0.25">
      <c r="A2015" t="s">
        <v>3619</v>
      </c>
      <c r="B2015" t="s">
        <v>82</v>
      </c>
      <c r="C2015" t="s">
        <v>4008</v>
      </c>
      <c r="D2015" s="1">
        <v>45778</v>
      </c>
      <c r="E2015" s="1">
        <v>45779</v>
      </c>
      <c r="F2015">
        <v>0</v>
      </c>
      <c r="G2015" t="s">
        <v>6914</v>
      </c>
      <c r="H2015" t="s">
        <v>2</v>
      </c>
      <c r="I2015" s="11" t="str">
        <f t="shared" si="31"/>
        <v>02/05/2025</v>
      </c>
      <c r="J2015">
        <f>_xlfn.XLOOKUP(I2015,'Wk no''s'!D:D,'Wk no''s'!C:C,FALSE)</f>
        <v>18</v>
      </c>
    </row>
    <row r="2016" spans="1:10" x14ac:dyDescent="0.25">
      <c r="A2016" t="s">
        <v>3627</v>
      </c>
      <c r="B2016" t="s">
        <v>71</v>
      </c>
      <c r="C2016" t="s">
        <v>3957</v>
      </c>
      <c r="D2016" s="1">
        <v>45778</v>
      </c>
      <c r="E2016" s="1">
        <v>45776</v>
      </c>
      <c r="F2016">
        <v>1</v>
      </c>
      <c r="G2016" t="s">
        <v>6916</v>
      </c>
      <c r="H2016" t="s">
        <v>2</v>
      </c>
      <c r="I2016" s="11" t="str">
        <f t="shared" si="31"/>
        <v>29/04/2025</v>
      </c>
      <c r="J2016">
        <f>_xlfn.XLOOKUP(I2016,'Wk no''s'!D:D,'Wk no''s'!C:C,FALSE)</f>
        <v>18</v>
      </c>
    </row>
    <row r="2017" spans="1:10" x14ac:dyDescent="0.25">
      <c r="A2017" t="s">
        <v>3701</v>
      </c>
      <c r="B2017" t="s">
        <v>5333</v>
      </c>
      <c r="C2017" t="s">
        <v>4008</v>
      </c>
      <c r="D2017" s="1">
        <v>45779</v>
      </c>
      <c r="E2017" s="1">
        <v>45779</v>
      </c>
      <c r="F2017">
        <v>1</v>
      </c>
      <c r="G2017" t="s">
        <v>6917</v>
      </c>
      <c r="H2017" t="s">
        <v>2</v>
      </c>
      <c r="I2017" s="11" t="str">
        <f t="shared" si="31"/>
        <v>02/05/2025</v>
      </c>
      <c r="J2017">
        <f>_xlfn.XLOOKUP(I2017,'Wk no''s'!D:D,'Wk no''s'!C:C,FALSE)</f>
        <v>18</v>
      </c>
    </row>
    <row r="2018" spans="1:10" x14ac:dyDescent="0.25">
      <c r="A2018" t="s">
        <v>3566</v>
      </c>
      <c r="B2018" t="s">
        <v>6918</v>
      </c>
      <c r="C2018" t="s">
        <v>3954</v>
      </c>
      <c r="D2018" s="1">
        <v>45771</v>
      </c>
      <c r="E2018" s="1">
        <v>45779</v>
      </c>
      <c r="F2018">
        <v>0</v>
      </c>
      <c r="G2018" t="s">
        <v>6919</v>
      </c>
      <c r="H2018" t="s">
        <v>2</v>
      </c>
      <c r="I2018" s="11" t="str">
        <f t="shared" si="31"/>
        <v>02/05/2025</v>
      </c>
      <c r="J2018">
        <f>_xlfn.XLOOKUP(I2018,'Wk no''s'!D:D,'Wk no''s'!C:C,FALSE)</f>
        <v>18</v>
      </c>
    </row>
    <row r="2019" spans="1:10" x14ac:dyDescent="0.25">
      <c r="A2019" t="s">
        <v>3691</v>
      </c>
      <c r="B2019" t="s">
        <v>157</v>
      </c>
      <c r="C2019" t="s">
        <v>3957</v>
      </c>
      <c r="D2019" s="1">
        <v>45779</v>
      </c>
      <c r="E2019" s="1">
        <v>45779</v>
      </c>
      <c r="F2019">
        <v>1</v>
      </c>
      <c r="G2019" t="s">
        <v>6921</v>
      </c>
      <c r="H2019" t="s">
        <v>2</v>
      </c>
      <c r="I2019" s="11" t="str">
        <f t="shared" si="31"/>
        <v>02/05/2025</v>
      </c>
      <c r="J2019">
        <f>_xlfn.XLOOKUP(I2019,'Wk no''s'!D:D,'Wk no''s'!C:C,FALSE)</f>
        <v>18</v>
      </c>
    </row>
    <row r="2020" spans="1:10" x14ac:dyDescent="0.25">
      <c r="A2020" t="s">
        <v>3585</v>
      </c>
      <c r="B2020" t="s">
        <v>157</v>
      </c>
      <c r="C2020" t="s">
        <v>3957</v>
      </c>
      <c r="D2020" s="1">
        <v>45777</v>
      </c>
      <c r="E2020" s="1">
        <v>45777</v>
      </c>
      <c r="F2020">
        <v>1</v>
      </c>
      <c r="G2020" t="s">
        <v>6920</v>
      </c>
      <c r="H2020" t="s">
        <v>2</v>
      </c>
      <c r="I2020" s="11" t="str">
        <f t="shared" si="31"/>
        <v>30/04/2025</v>
      </c>
      <c r="J2020">
        <f>_xlfn.XLOOKUP(I2020,'Wk no''s'!D:D,'Wk no''s'!C:C,FALSE)</f>
        <v>18</v>
      </c>
    </row>
    <row r="2021" spans="1:10" x14ac:dyDescent="0.25">
      <c r="A2021" t="s">
        <v>3638</v>
      </c>
      <c r="B2021" t="s">
        <v>4355</v>
      </c>
      <c r="C2021" t="s">
        <v>3954</v>
      </c>
      <c r="D2021" s="1">
        <v>45778</v>
      </c>
      <c r="E2021" s="1">
        <v>45776</v>
      </c>
      <c r="F2021">
        <v>1</v>
      </c>
      <c r="G2021" t="s">
        <v>6922</v>
      </c>
      <c r="H2021" t="s">
        <v>2</v>
      </c>
      <c r="I2021" s="11" t="str">
        <f t="shared" si="31"/>
        <v>29/04/2025</v>
      </c>
      <c r="J2021">
        <f>_xlfn.XLOOKUP(I2021,'Wk no''s'!D:D,'Wk no''s'!C:C,FALSE)</f>
        <v>18</v>
      </c>
    </row>
    <row r="2022" spans="1:10" x14ac:dyDescent="0.25">
      <c r="A2022" t="s">
        <v>3599</v>
      </c>
      <c r="B2022" t="s">
        <v>4974</v>
      </c>
      <c r="C2022" t="s">
        <v>3957</v>
      </c>
      <c r="D2022" s="1">
        <v>45777</v>
      </c>
      <c r="E2022" s="1">
        <v>45775</v>
      </c>
      <c r="F2022">
        <v>1</v>
      </c>
      <c r="G2022" t="s">
        <v>6923</v>
      </c>
      <c r="H2022" t="s">
        <v>2</v>
      </c>
      <c r="I2022" s="11" t="str">
        <f t="shared" si="31"/>
        <v>28/04/2025</v>
      </c>
      <c r="J2022">
        <f>_xlfn.XLOOKUP(I2022,'Wk no''s'!D:D,'Wk no''s'!C:C,FALSE)</f>
        <v>18</v>
      </c>
    </row>
    <row r="2023" spans="1:10" x14ac:dyDescent="0.25">
      <c r="A2023" t="s">
        <v>3603</v>
      </c>
      <c r="B2023" t="s">
        <v>6458</v>
      </c>
      <c r="C2023" t="s">
        <v>3957</v>
      </c>
      <c r="D2023" s="1">
        <v>45777</v>
      </c>
      <c r="E2023" s="1">
        <v>45777</v>
      </c>
      <c r="F2023">
        <v>1</v>
      </c>
      <c r="G2023" t="s">
        <v>6891</v>
      </c>
      <c r="H2023" t="s">
        <v>2</v>
      </c>
      <c r="I2023" s="11" t="str">
        <f t="shared" si="31"/>
        <v>30/04/2025</v>
      </c>
      <c r="J2023">
        <f>_xlfn.XLOOKUP(I2023,'Wk no''s'!D:D,'Wk no''s'!C:C,FALSE)</f>
        <v>18</v>
      </c>
    </row>
    <row r="2024" spans="1:10" x14ac:dyDescent="0.25">
      <c r="A2024" t="s">
        <v>3665</v>
      </c>
      <c r="B2024" t="s">
        <v>6924</v>
      </c>
      <c r="C2024" t="s">
        <v>3954</v>
      </c>
      <c r="D2024" s="1">
        <v>45778</v>
      </c>
      <c r="E2024" s="1">
        <v>45777</v>
      </c>
      <c r="F2024">
        <v>1</v>
      </c>
      <c r="G2024" t="s">
        <v>6925</v>
      </c>
      <c r="H2024" t="s">
        <v>2</v>
      </c>
      <c r="I2024" s="11" t="str">
        <f t="shared" si="31"/>
        <v>30/04/2025</v>
      </c>
      <c r="J2024">
        <f>_xlfn.XLOOKUP(I2024,'Wk no''s'!D:D,'Wk no''s'!C:C,FALSE)</f>
        <v>18</v>
      </c>
    </row>
    <row r="2025" spans="1:10" x14ac:dyDescent="0.25">
      <c r="A2025" t="s">
        <v>3667</v>
      </c>
      <c r="B2025" t="s">
        <v>6926</v>
      </c>
      <c r="C2025" t="s">
        <v>4008</v>
      </c>
      <c r="D2025" s="1">
        <v>45778</v>
      </c>
      <c r="E2025" s="1">
        <v>45778</v>
      </c>
      <c r="F2025">
        <v>1</v>
      </c>
      <c r="G2025" t="s">
        <v>6927</v>
      </c>
      <c r="H2025" t="s">
        <v>2</v>
      </c>
      <c r="I2025" s="11" t="str">
        <f t="shared" si="31"/>
        <v>01/05/2025</v>
      </c>
      <c r="J2025">
        <f>_xlfn.XLOOKUP(I2025,'Wk no''s'!D:D,'Wk no''s'!C:C,FALSE)</f>
        <v>18</v>
      </c>
    </row>
    <row r="2026" spans="1:10" x14ac:dyDescent="0.25">
      <c r="A2026" t="s">
        <v>3556</v>
      </c>
      <c r="B2026" t="s">
        <v>167</v>
      </c>
      <c r="C2026" t="s">
        <v>3954</v>
      </c>
      <c r="D2026" s="1">
        <v>45763</v>
      </c>
      <c r="E2026" s="1">
        <v>45779</v>
      </c>
      <c r="F2026">
        <v>0</v>
      </c>
      <c r="G2026" t="s">
        <v>6928</v>
      </c>
      <c r="H2026" t="s">
        <v>2</v>
      </c>
      <c r="I2026" s="11" t="str">
        <f t="shared" si="31"/>
        <v>02/05/2025</v>
      </c>
      <c r="J2026">
        <f>_xlfn.XLOOKUP(I2026,'Wk no''s'!D:D,'Wk no''s'!C:C,FALSE)</f>
        <v>18</v>
      </c>
    </row>
    <row r="2027" spans="1:10" x14ac:dyDescent="0.25">
      <c r="A2027" t="s">
        <v>3563</v>
      </c>
      <c r="B2027" t="s">
        <v>8121</v>
      </c>
      <c r="C2027" t="s">
        <v>3957</v>
      </c>
      <c r="D2027" s="1">
        <v>45770</v>
      </c>
      <c r="E2027" s="1">
        <v>45778</v>
      </c>
      <c r="F2027">
        <v>0</v>
      </c>
      <c r="G2027" t="s">
        <v>6929</v>
      </c>
      <c r="H2027" t="s">
        <v>2</v>
      </c>
      <c r="I2027" s="11" t="str">
        <f t="shared" si="31"/>
        <v>01/05/2025</v>
      </c>
      <c r="J2027">
        <f>_xlfn.XLOOKUP(I2027,'Wk no''s'!D:D,'Wk no''s'!C:C,FALSE)</f>
        <v>18</v>
      </c>
    </row>
    <row r="2028" spans="1:10" x14ac:dyDescent="0.25">
      <c r="A2028" t="s">
        <v>3623</v>
      </c>
      <c r="B2028" t="s">
        <v>6784</v>
      </c>
      <c r="C2028" t="s">
        <v>3957</v>
      </c>
      <c r="D2028" s="1">
        <v>45779</v>
      </c>
      <c r="E2028" s="1">
        <v>45776</v>
      </c>
      <c r="F2028">
        <v>1</v>
      </c>
      <c r="G2028" t="s">
        <v>6930</v>
      </c>
      <c r="H2028" t="s">
        <v>2</v>
      </c>
      <c r="I2028" s="11" t="str">
        <f t="shared" si="31"/>
        <v>29/04/2025</v>
      </c>
      <c r="J2028">
        <f>_xlfn.XLOOKUP(I2028,'Wk no''s'!D:D,'Wk no''s'!C:C,FALSE)</f>
        <v>18</v>
      </c>
    </row>
    <row r="2029" spans="1:10" x14ac:dyDescent="0.25">
      <c r="A2029" t="s">
        <v>3601</v>
      </c>
      <c r="B2029" t="s">
        <v>5736</v>
      </c>
      <c r="C2029" t="s">
        <v>3957</v>
      </c>
      <c r="D2029" s="1">
        <v>45777</v>
      </c>
      <c r="E2029" s="1">
        <v>45775</v>
      </c>
      <c r="F2029">
        <v>1</v>
      </c>
      <c r="G2029" t="s">
        <v>6931</v>
      </c>
      <c r="H2029" t="s">
        <v>2</v>
      </c>
      <c r="I2029" s="11" t="str">
        <f t="shared" si="31"/>
        <v>28/04/2025</v>
      </c>
      <c r="J2029">
        <f>_xlfn.XLOOKUP(I2029,'Wk no''s'!D:D,'Wk no''s'!C:C,FALSE)</f>
        <v>18</v>
      </c>
    </row>
    <row r="2030" spans="1:10" x14ac:dyDescent="0.25">
      <c r="A2030" t="s">
        <v>3676</v>
      </c>
      <c r="B2030" t="s">
        <v>6468</v>
      </c>
      <c r="C2030" t="s">
        <v>4008</v>
      </c>
      <c r="D2030" s="1">
        <v>45779</v>
      </c>
      <c r="E2030" s="1">
        <v>45778</v>
      </c>
      <c r="F2030">
        <v>1</v>
      </c>
      <c r="G2030" t="s">
        <v>6932</v>
      </c>
      <c r="H2030" t="s">
        <v>2</v>
      </c>
      <c r="I2030" s="11" t="str">
        <f t="shared" si="31"/>
        <v>01/05/2025</v>
      </c>
      <c r="J2030">
        <f>_xlfn.XLOOKUP(I2030,'Wk no''s'!D:D,'Wk no''s'!C:C,FALSE)</f>
        <v>18</v>
      </c>
    </row>
    <row r="2031" spans="1:10" x14ac:dyDescent="0.25">
      <c r="A2031" t="s">
        <v>3700</v>
      </c>
      <c r="B2031" t="s">
        <v>6933</v>
      </c>
      <c r="C2031" t="s">
        <v>4008</v>
      </c>
      <c r="D2031" s="1">
        <v>45779</v>
      </c>
      <c r="E2031" s="1">
        <v>45778</v>
      </c>
      <c r="F2031">
        <v>1</v>
      </c>
      <c r="G2031" t="s">
        <v>6934</v>
      </c>
      <c r="H2031" t="s">
        <v>2</v>
      </c>
      <c r="I2031" s="11" t="str">
        <f t="shared" si="31"/>
        <v>01/05/2025</v>
      </c>
      <c r="J2031">
        <f>_xlfn.XLOOKUP(I2031,'Wk no''s'!D:D,'Wk no''s'!C:C,FALSE)</f>
        <v>18</v>
      </c>
    </row>
    <row r="2032" spans="1:10" x14ac:dyDescent="0.25">
      <c r="A2032" t="s">
        <v>3625</v>
      </c>
      <c r="B2032" t="s">
        <v>6935</v>
      </c>
      <c r="C2032" t="s">
        <v>3954</v>
      </c>
      <c r="D2032" s="1">
        <v>45777</v>
      </c>
      <c r="E2032" s="1">
        <v>45776</v>
      </c>
      <c r="F2032">
        <v>1</v>
      </c>
      <c r="G2032" t="s">
        <v>6936</v>
      </c>
      <c r="H2032" t="s">
        <v>2</v>
      </c>
      <c r="I2032" s="11" t="str">
        <f t="shared" si="31"/>
        <v>29/04/2025</v>
      </c>
      <c r="J2032">
        <f>_xlfn.XLOOKUP(I2032,'Wk no''s'!D:D,'Wk no''s'!C:C,FALSE)</f>
        <v>18</v>
      </c>
    </row>
    <row r="2033" spans="1:10" x14ac:dyDescent="0.25">
      <c r="A2033" t="s">
        <v>3596</v>
      </c>
      <c r="B2033" t="s">
        <v>6787</v>
      </c>
      <c r="C2033" t="s">
        <v>3954</v>
      </c>
      <c r="D2033" s="1">
        <v>45776</v>
      </c>
      <c r="E2033" s="1">
        <v>45775</v>
      </c>
      <c r="F2033">
        <v>1</v>
      </c>
      <c r="G2033" t="s">
        <v>6937</v>
      </c>
      <c r="H2033" t="s">
        <v>2</v>
      </c>
      <c r="I2033" s="11" t="str">
        <f t="shared" si="31"/>
        <v>28/04/2025</v>
      </c>
      <c r="J2033">
        <f>_xlfn.XLOOKUP(I2033,'Wk no''s'!D:D,'Wk no''s'!C:C,FALSE)</f>
        <v>18</v>
      </c>
    </row>
    <row r="2034" spans="1:10" x14ac:dyDescent="0.25">
      <c r="A2034" t="s">
        <v>3613</v>
      </c>
      <c r="B2034" t="s">
        <v>11541</v>
      </c>
      <c r="C2034" t="s">
        <v>3957</v>
      </c>
      <c r="D2034" s="1">
        <v>45777</v>
      </c>
      <c r="E2034" s="1">
        <v>45776</v>
      </c>
      <c r="F2034">
        <v>1</v>
      </c>
      <c r="G2034" t="s">
        <v>6938</v>
      </c>
      <c r="H2034" t="s">
        <v>2</v>
      </c>
      <c r="I2034" s="11" t="str">
        <f t="shared" si="31"/>
        <v>29/04/2025</v>
      </c>
      <c r="J2034">
        <f>_xlfn.XLOOKUP(I2034,'Wk no''s'!D:D,'Wk no''s'!C:C,FALSE)</f>
        <v>18</v>
      </c>
    </row>
    <row r="2035" spans="1:10" x14ac:dyDescent="0.25">
      <c r="A2035" t="s">
        <v>3571</v>
      </c>
      <c r="B2035" t="s">
        <v>6939</v>
      </c>
      <c r="C2035" t="s">
        <v>3957</v>
      </c>
      <c r="D2035" s="1">
        <v>45777</v>
      </c>
      <c r="E2035" s="1">
        <v>45777</v>
      </c>
      <c r="F2035">
        <v>1</v>
      </c>
      <c r="G2035" t="s">
        <v>6940</v>
      </c>
      <c r="H2035" t="s">
        <v>2</v>
      </c>
      <c r="I2035" s="11" t="str">
        <f t="shared" si="31"/>
        <v>30/04/2025</v>
      </c>
      <c r="J2035">
        <f>_xlfn.XLOOKUP(I2035,'Wk no''s'!D:D,'Wk no''s'!C:C,FALSE)</f>
        <v>18</v>
      </c>
    </row>
    <row r="2036" spans="1:10" x14ac:dyDescent="0.25">
      <c r="A2036" t="s">
        <v>3624</v>
      </c>
      <c r="B2036" t="s">
        <v>6941</v>
      </c>
      <c r="C2036" t="s">
        <v>4008</v>
      </c>
      <c r="D2036" s="1">
        <v>45777</v>
      </c>
      <c r="E2036" s="1">
        <v>45777</v>
      </c>
      <c r="F2036">
        <v>1</v>
      </c>
      <c r="G2036" t="s">
        <v>6942</v>
      </c>
      <c r="H2036" t="s">
        <v>2</v>
      </c>
      <c r="I2036" s="11" t="str">
        <f t="shared" si="31"/>
        <v>30/04/2025</v>
      </c>
      <c r="J2036">
        <f>_xlfn.XLOOKUP(I2036,'Wk no''s'!D:D,'Wk no''s'!C:C,FALSE)</f>
        <v>18</v>
      </c>
    </row>
    <row r="2037" spans="1:10" x14ac:dyDescent="0.25">
      <c r="A2037" t="s">
        <v>3697</v>
      </c>
      <c r="B2037" t="s">
        <v>5554</v>
      </c>
      <c r="C2037" t="s">
        <v>4008</v>
      </c>
      <c r="D2037" s="1">
        <v>45779</v>
      </c>
      <c r="E2037" s="1">
        <v>45778</v>
      </c>
      <c r="F2037">
        <v>1</v>
      </c>
      <c r="G2037" t="s">
        <v>6943</v>
      </c>
      <c r="H2037" t="s">
        <v>2</v>
      </c>
      <c r="I2037" s="11" t="str">
        <f t="shared" si="31"/>
        <v>01/05/2025</v>
      </c>
      <c r="J2037">
        <f>_xlfn.XLOOKUP(I2037,'Wk no''s'!D:D,'Wk no''s'!C:C,FALSE)</f>
        <v>18</v>
      </c>
    </row>
    <row r="2038" spans="1:10" x14ac:dyDescent="0.25">
      <c r="A2038" t="s">
        <v>3649</v>
      </c>
      <c r="B2038" t="s">
        <v>6944</v>
      </c>
      <c r="C2038" t="s">
        <v>3957</v>
      </c>
      <c r="D2038" s="1">
        <v>45782</v>
      </c>
      <c r="E2038" s="1">
        <v>45777</v>
      </c>
      <c r="F2038">
        <v>1</v>
      </c>
      <c r="G2038" t="s">
        <v>6945</v>
      </c>
      <c r="H2038" t="s">
        <v>2</v>
      </c>
      <c r="I2038" s="11" t="str">
        <f t="shared" si="31"/>
        <v>30/04/2025</v>
      </c>
      <c r="J2038">
        <f>_xlfn.XLOOKUP(I2038,'Wk no''s'!D:D,'Wk no''s'!C:C,FALSE)</f>
        <v>18</v>
      </c>
    </row>
    <row r="2039" spans="1:10" x14ac:dyDescent="0.25">
      <c r="A2039" t="s">
        <v>3639</v>
      </c>
      <c r="B2039" t="s">
        <v>4007</v>
      </c>
      <c r="C2039" t="s">
        <v>3957</v>
      </c>
      <c r="D2039" s="1">
        <v>45779</v>
      </c>
      <c r="E2039" s="1">
        <v>45776</v>
      </c>
      <c r="F2039">
        <v>1</v>
      </c>
      <c r="G2039" t="s">
        <v>6946</v>
      </c>
      <c r="H2039" t="s">
        <v>2</v>
      </c>
      <c r="I2039" s="11" t="str">
        <f t="shared" si="31"/>
        <v>29/04/2025</v>
      </c>
      <c r="J2039">
        <f>_xlfn.XLOOKUP(I2039,'Wk no''s'!D:D,'Wk no''s'!C:C,FALSE)</f>
        <v>18</v>
      </c>
    </row>
    <row r="2040" spans="1:10" x14ac:dyDescent="0.25">
      <c r="A2040" t="s">
        <v>3567</v>
      </c>
      <c r="B2040" t="s">
        <v>6947</v>
      </c>
      <c r="C2040" t="s">
        <v>3954</v>
      </c>
      <c r="D2040" s="1">
        <v>45772</v>
      </c>
      <c r="E2040" s="1">
        <v>45778</v>
      </c>
      <c r="F2040">
        <v>0</v>
      </c>
      <c r="G2040" t="s">
        <v>6948</v>
      </c>
      <c r="H2040" t="s">
        <v>2</v>
      </c>
      <c r="I2040" s="11" t="str">
        <f t="shared" si="31"/>
        <v>01/05/2025</v>
      </c>
      <c r="J2040">
        <f>_xlfn.XLOOKUP(I2040,'Wk no''s'!D:D,'Wk no''s'!C:C,FALSE)</f>
        <v>18</v>
      </c>
    </row>
    <row r="2041" spans="1:10" x14ac:dyDescent="0.25">
      <c r="A2041" t="s">
        <v>3592</v>
      </c>
      <c r="B2041" t="s">
        <v>4792</v>
      </c>
      <c r="C2041" t="s">
        <v>3957</v>
      </c>
      <c r="D2041" s="1">
        <v>45777</v>
      </c>
      <c r="E2041" s="1">
        <v>45775</v>
      </c>
      <c r="F2041">
        <v>1</v>
      </c>
      <c r="G2041" t="s">
        <v>6949</v>
      </c>
      <c r="H2041" t="s">
        <v>2</v>
      </c>
      <c r="I2041" s="11" t="str">
        <f t="shared" si="31"/>
        <v>28/04/2025</v>
      </c>
      <c r="J2041">
        <f>_xlfn.XLOOKUP(I2041,'Wk no''s'!D:D,'Wk no''s'!C:C,FALSE)</f>
        <v>18</v>
      </c>
    </row>
    <row r="2042" spans="1:10" x14ac:dyDescent="0.25">
      <c r="A2042" t="s">
        <v>3696</v>
      </c>
      <c r="B2042" t="s">
        <v>6950</v>
      </c>
      <c r="C2042" t="s">
        <v>4008</v>
      </c>
      <c r="D2042" s="1">
        <v>45782</v>
      </c>
      <c r="E2042" s="1">
        <v>45778</v>
      </c>
      <c r="F2042">
        <v>1</v>
      </c>
      <c r="G2042" t="s">
        <v>6952</v>
      </c>
      <c r="H2042" t="s">
        <v>2</v>
      </c>
      <c r="I2042" s="11" t="str">
        <f t="shared" si="31"/>
        <v>01/05/2025</v>
      </c>
      <c r="J2042">
        <f>_xlfn.XLOOKUP(I2042,'Wk no''s'!D:D,'Wk no''s'!C:C,FALSE)</f>
        <v>18</v>
      </c>
    </row>
    <row r="2043" spans="1:10" x14ac:dyDescent="0.25">
      <c r="A2043" t="s">
        <v>3583</v>
      </c>
      <c r="B2043" t="s">
        <v>6950</v>
      </c>
      <c r="C2043" t="s">
        <v>4008</v>
      </c>
      <c r="D2043" s="1">
        <v>45776</v>
      </c>
      <c r="E2043" s="1">
        <v>45777</v>
      </c>
      <c r="F2043">
        <v>0</v>
      </c>
      <c r="G2043" t="s">
        <v>6951</v>
      </c>
      <c r="H2043" t="s">
        <v>2</v>
      </c>
      <c r="I2043" s="11" t="str">
        <f t="shared" si="31"/>
        <v>30/04/2025</v>
      </c>
      <c r="J2043">
        <f>_xlfn.XLOOKUP(I2043,'Wk no''s'!D:D,'Wk no''s'!C:C,FALSE)</f>
        <v>18</v>
      </c>
    </row>
    <row r="2044" spans="1:10" x14ac:dyDescent="0.25">
      <c r="A2044" t="s">
        <v>3641</v>
      </c>
      <c r="B2044" t="s">
        <v>6953</v>
      </c>
      <c r="C2044" t="s">
        <v>3957</v>
      </c>
      <c r="D2044" s="1">
        <v>45777</v>
      </c>
      <c r="E2044" s="1">
        <v>45777</v>
      </c>
      <c r="F2044">
        <v>1</v>
      </c>
      <c r="G2044" t="s">
        <v>6954</v>
      </c>
      <c r="H2044" t="s">
        <v>2</v>
      </c>
      <c r="I2044" s="11" t="str">
        <f t="shared" si="31"/>
        <v>30/04/2025</v>
      </c>
      <c r="J2044">
        <f>_xlfn.XLOOKUP(I2044,'Wk no''s'!D:D,'Wk no''s'!C:C,FALSE)</f>
        <v>18</v>
      </c>
    </row>
    <row r="2045" spans="1:10" x14ac:dyDescent="0.25">
      <c r="A2045" t="s">
        <v>3616</v>
      </c>
      <c r="B2045" t="s">
        <v>6955</v>
      </c>
      <c r="C2045" t="s">
        <v>4008</v>
      </c>
      <c r="D2045" s="1">
        <v>45777</v>
      </c>
      <c r="E2045" s="1">
        <v>45776</v>
      </c>
      <c r="F2045">
        <v>1</v>
      </c>
      <c r="G2045" t="s">
        <v>6956</v>
      </c>
      <c r="H2045" t="s">
        <v>2</v>
      </c>
      <c r="I2045" s="11" t="str">
        <f t="shared" si="31"/>
        <v>29/04/2025</v>
      </c>
      <c r="J2045">
        <f>_xlfn.XLOOKUP(I2045,'Wk no''s'!D:D,'Wk no''s'!C:C,FALSE)</f>
        <v>18</v>
      </c>
    </row>
    <row r="2046" spans="1:10" x14ac:dyDescent="0.25">
      <c r="A2046" t="s">
        <v>3645</v>
      </c>
      <c r="B2046" t="s">
        <v>4995</v>
      </c>
      <c r="C2046" t="s">
        <v>3954</v>
      </c>
      <c r="D2046" s="1">
        <v>45779</v>
      </c>
      <c r="E2046" s="1">
        <v>45777</v>
      </c>
      <c r="F2046">
        <v>1</v>
      </c>
      <c r="G2046" t="s">
        <v>6957</v>
      </c>
      <c r="H2046" t="s">
        <v>2</v>
      </c>
      <c r="I2046" s="11" t="str">
        <f t="shared" si="31"/>
        <v>30/04/2025</v>
      </c>
      <c r="J2046">
        <f>_xlfn.XLOOKUP(I2046,'Wk no''s'!D:D,'Wk no''s'!C:C,FALSE)</f>
        <v>18</v>
      </c>
    </row>
    <row r="2047" spans="1:10" x14ac:dyDescent="0.25">
      <c r="A2047" t="s">
        <v>3677</v>
      </c>
      <c r="B2047" t="s">
        <v>6958</v>
      </c>
      <c r="C2047" t="s">
        <v>3957</v>
      </c>
      <c r="D2047" s="1">
        <v>45779</v>
      </c>
      <c r="E2047" s="1">
        <v>45778</v>
      </c>
      <c r="F2047">
        <v>1</v>
      </c>
      <c r="G2047" t="s">
        <v>6959</v>
      </c>
      <c r="H2047" t="s">
        <v>2</v>
      </c>
      <c r="I2047" s="11" t="str">
        <f t="shared" si="31"/>
        <v>01/05/2025</v>
      </c>
      <c r="J2047">
        <f>_xlfn.XLOOKUP(I2047,'Wk no''s'!D:D,'Wk no''s'!C:C,FALSE)</f>
        <v>18</v>
      </c>
    </row>
    <row r="2048" spans="1:10" x14ac:dyDescent="0.25">
      <c r="A2048" t="s">
        <v>3564</v>
      </c>
      <c r="B2048" t="s">
        <v>160</v>
      </c>
      <c r="C2048" t="s">
        <v>3957</v>
      </c>
      <c r="D2048" s="1">
        <v>45772</v>
      </c>
      <c r="E2048" s="1">
        <v>45778</v>
      </c>
      <c r="F2048">
        <v>0</v>
      </c>
      <c r="G2048" t="s">
        <v>6960</v>
      </c>
      <c r="H2048" t="s">
        <v>2</v>
      </c>
      <c r="I2048" s="11" t="str">
        <f t="shared" si="31"/>
        <v>01/05/2025</v>
      </c>
      <c r="J2048">
        <f>_xlfn.XLOOKUP(I2048,'Wk no''s'!D:D,'Wk no''s'!C:C,FALSE)</f>
        <v>18</v>
      </c>
    </row>
    <row r="2049" spans="1:10" x14ac:dyDescent="0.25">
      <c r="A2049" t="s">
        <v>3661</v>
      </c>
      <c r="B2049" t="s">
        <v>6327</v>
      </c>
      <c r="C2049" t="s">
        <v>3954</v>
      </c>
      <c r="D2049" s="1">
        <v>45778</v>
      </c>
      <c r="E2049" s="1">
        <v>45779</v>
      </c>
      <c r="F2049">
        <v>0</v>
      </c>
      <c r="G2049" t="s">
        <v>6961</v>
      </c>
      <c r="H2049" t="s">
        <v>2</v>
      </c>
      <c r="I2049" s="11" t="str">
        <f t="shared" si="31"/>
        <v>02/05/2025</v>
      </c>
      <c r="J2049">
        <f>_xlfn.XLOOKUP(I2049,'Wk no''s'!D:D,'Wk no''s'!C:C,FALSE)</f>
        <v>18</v>
      </c>
    </row>
    <row r="2050" spans="1:10" x14ac:dyDescent="0.25">
      <c r="A2050" t="s">
        <v>3580</v>
      </c>
      <c r="B2050" t="s">
        <v>170</v>
      </c>
      <c r="C2050" t="s">
        <v>4008</v>
      </c>
      <c r="D2050" s="1">
        <v>45776</v>
      </c>
      <c r="E2050" s="1">
        <v>45775</v>
      </c>
      <c r="F2050">
        <v>1</v>
      </c>
      <c r="G2050" t="s">
        <v>6962</v>
      </c>
      <c r="H2050" t="s">
        <v>2</v>
      </c>
      <c r="I2050" s="11" t="str">
        <f t="shared" ref="I2050:I2113" si="32">LEFT(G2050,10)</f>
        <v>28/04/2025</v>
      </c>
      <c r="J2050">
        <f>_xlfn.XLOOKUP(I2050,'Wk no''s'!D:D,'Wk no''s'!C:C,FALSE)</f>
        <v>18</v>
      </c>
    </row>
    <row r="2051" spans="1:10" x14ac:dyDescent="0.25">
      <c r="A2051" t="s">
        <v>3581</v>
      </c>
      <c r="B2051" t="s">
        <v>5388</v>
      </c>
      <c r="C2051" t="s">
        <v>3957</v>
      </c>
      <c r="D2051" s="1">
        <v>45776</v>
      </c>
      <c r="E2051" s="1">
        <v>45775</v>
      </c>
      <c r="F2051">
        <v>1</v>
      </c>
      <c r="G2051" t="s">
        <v>6963</v>
      </c>
      <c r="H2051" t="s">
        <v>2</v>
      </c>
      <c r="I2051" s="11" t="str">
        <f t="shared" si="32"/>
        <v>28/04/2025</v>
      </c>
      <c r="J2051">
        <f>_xlfn.XLOOKUP(I2051,'Wk no''s'!D:D,'Wk no''s'!C:C,FALSE)</f>
        <v>18</v>
      </c>
    </row>
    <row r="2052" spans="1:10" x14ac:dyDescent="0.25">
      <c r="A2052" t="s">
        <v>3574</v>
      </c>
      <c r="B2052" t="s">
        <v>6964</v>
      </c>
      <c r="C2052" t="s">
        <v>4008</v>
      </c>
      <c r="D2052" s="1">
        <v>45775</v>
      </c>
      <c r="E2052" s="1">
        <v>45777</v>
      </c>
      <c r="F2052">
        <v>0</v>
      </c>
      <c r="G2052" t="s">
        <v>6965</v>
      </c>
      <c r="H2052" t="s">
        <v>2</v>
      </c>
      <c r="I2052" s="11" t="str">
        <f t="shared" si="32"/>
        <v>30/04/2025</v>
      </c>
      <c r="J2052">
        <f>_xlfn.XLOOKUP(I2052,'Wk no''s'!D:D,'Wk no''s'!C:C,FALSE)</f>
        <v>18</v>
      </c>
    </row>
    <row r="2053" spans="1:10" x14ac:dyDescent="0.25">
      <c r="A2053" t="s">
        <v>3710</v>
      </c>
      <c r="B2053" t="s">
        <v>6966</v>
      </c>
      <c r="C2053" t="s">
        <v>4008</v>
      </c>
      <c r="D2053" s="1">
        <v>45782</v>
      </c>
      <c r="E2053" s="1">
        <v>45779</v>
      </c>
      <c r="F2053">
        <v>1</v>
      </c>
      <c r="G2053" t="s">
        <v>6967</v>
      </c>
      <c r="H2053" t="s">
        <v>2</v>
      </c>
      <c r="I2053" s="11" t="str">
        <f t="shared" si="32"/>
        <v>02/05/2025</v>
      </c>
      <c r="J2053">
        <f>_xlfn.XLOOKUP(I2053,'Wk no''s'!D:D,'Wk no''s'!C:C,FALSE)</f>
        <v>18</v>
      </c>
    </row>
    <row r="2054" spans="1:10" x14ac:dyDescent="0.25">
      <c r="A2054" t="s">
        <v>3582</v>
      </c>
      <c r="B2054" t="s">
        <v>6968</v>
      </c>
      <c r="C2054" t="s">
        <v>3957</v>
      </c>
      <c r="D2054" s="1">
        <v>45776</v>
      </c>
      <c r="E2054" s="1">
        <v>45775</v>
      </c>
      <c r="F2054">
        <v>1</v>
      </c>
      <c r="G2054" t="s">
        <v>6969</v>
      </c>
      <c r="H2054" t="s">
        <v>2</v>
      </c>
      <c r="I2054" s="11" t="str">
        <f t="shared" si="32"/>
        <v>28/04/2025</v>
      </c>
      <c r="J2054">
        <f>_xlfn.XLOOKUP(I2054,'Wk no''s'!D:D,'Wk no''s'!C:C,FALSE)</f>
        <v>18</v>
      </c>
    </row>
    <row r="2055" spans="1:10" x14ac:dyDescent="0.25">
      <c r="A2055" t="s">
        <v>3681</v>
      </c>
      <c r="B2055" t="s">
        <v>6970</v>
      </c>
      <c r="C2055" t="s">
        <v>3954</v>
      </c>
      <c r="D2055" s="1">
        <v>45779</v>
      </c>
      <c r="E2055" s="1">
        <v>45778</v>
      </c>
      <c r="F2055">
        <v>1</v>
      </c>
      <c r="G2055" t="s">
        <v>6971</v>
      </c>
      <c r="H2055" t="s">
        <v>2</v>
      </c>
      <c r="I2055" s="11" t="str">
        <f t="shared" si="32"/>
        <v>01/05/2025</v>
      </c>
      <c r="J2055">
        <f>_xlfn.XLOOKUP(I2055,'Wk no''s'!D:D,'Wk no''s'!C:C,FALSE)</f>
        <v>18</v>
      </c>
    </row>
    <row r="2056" spans="1:10" x14ac:dyDescent="0.25">
      <c r="A2056" t="s">
        <v>3579</v>
      </c>
      <c r="B2056" t="s">
        <v>5016</v>
      </c>
      <c r="C2056" t="s">
        <v>4008</v>
      </c>
      <c r="D2056" s="1">
        <v>45775</v>
      </c>
      <c r="E2056" s="1">
        <v>45775</v>
      </c>
      <c r="F2056">
        <v>1</v>
      </c>
      <c r="G2056" t="s">
        <v>6972</v>
      </c>
      <c r="H2056" t="s">
        <v>2</v>
      </c>
      <c r="I2056" s="11" t="str">
        <f t="shared" si="32"/>
        <v>28/04/2025</v>
      </c>
      <c r="J2056">
        <f>_xlfn.XLOOKUP(I2056,'Wk no''s'!D:D,'Wk no''s'!C:C,FALSE)</f>
        <v>18</v>
      </c>
    </row>
    <row r="2057" spans="1:10" x14ac:dyDescent="0.25">
      <c r="A2057" t="s">
        <v>3618</v>
      </c>
      <c r="B2057" t="s">
        <v>6973</v>
      </c>
      <c r="C2057" t="s">
        <v>3957</v>
      </c>
      <c r="D2057" s="1">
        <v>45779</v>
      </c>
      <c r="E2057" s="1">
        <v>45776</v>
      </c>
      <c r="F2057">
        <v>1</v>
      </c>
      <c r="G2057" t="s">
        <v>6974</v>
      </c>
      <c r="H2057" t="s">
        <v>2</v>
      </c>
      <c r="I2057" s="11" t="str">
        <f t="shared" si="32"/>
        <v>29/04/2025</v>
      </c>
      <c r="J2057">
        <f>_xlfn.XLOOKUP(I2057,'Wk no''s'!D:D,'Wk no''s'!C:C,FALSE)</f>
        <v>18</v>
      </c>
    </row>
    <row r="2058" spans="1:10" x14ac:dyDescent="0.25">
      <c r="A2058" t="s">
        <v>3572</v>
      </c>
      <c r="B2058" t="s">
        <v>6975</v>
      </c>
      <c r="C2058" t="s">
        <v>3957</v>
      </c>
      <c r="D2058" s="1">
        <v>45775</v>
      </c>
      <c r="E2058" s="1">
        <v>45775</v>
      </c>
      <c r="F2058">
        <v>1</v>
      </c>
      <c r="G2058" t="s">
        <v>6976</v>
      </c>
      <c r="H2058" t="s">
        <v>2</v>
      </c>
      <c r="I2058" s="11" t="str">
        <f t="shared" si="32"/>
        <v>28/04/2025</v>
      </c>
      <c r="J2058">
        <f>_xlfn.XLOOKUP(I2058,'Wk no''s'!D:D,'Wk no''s'!C:C,FALSE)</f>
        <v>18</v>
      </c>
    </row>
    <row r="2059" spans="1:10" x14ac:dyDescent="0.25">
      <c r="A2059" t="s">
        <v>3584</v>
      </c>
      <c r="B2059" t="s">
        <v>12624</v>
      </c>
      <c r="C2059" t="s">
        <v>3957</v>
      </c>
      <c r="D2059" s="1">
        <v>45776</v>
      </c>
      <c r="E2059" s="1">
        <v>45775</v>
      </c>
      <c r="F2059">
        <v>1</v>
      </c>
      <c r="G2059" t="s">
        <v>6977</v>
      </c>
      <c r="H2059" t="s">
        <v>2</v>
      </c>
      <c r="I2059" s="11" t="str">
        <f t="shared" si="32"/>
        <v>28/04/2025</v>
      </c>
      <c r="J2059">
        <f>_xlfn.XLOOKUP(I2059,'Wk no''s'!D:D,'Wk no''s'!C:C,FALSE)</f>
        <v>18</v>
      </c>
    </row>
    <row r="2060" spans="1:10" x14ac:dyDescent="0.25">
      <c r="A2060" t="s">
        <v>3698</v>
      </c>
      <c r="B2060" t="s">
        <v>6978</v>
      </c>
      <c r="C2060" t="s">
        <v>3954</v>
      </c>
      <c r="D2060" s="1">
        <v>45779</v>
      </c>
      <c r="E2060" s="1">
        <v>45778</v>
      </c>
      <c r="F2060">
        <v>1</v>
      </c>
      <c r="G2060" t="s">
        <v>6979</v>
      </c>
      <c r="H2060" t="s">
        <v>2</v>
      </c>
      <c r="I2060" s="11" t="str">
        <f t="shared" si="32"/>
        <v>01/05/2025</v>
      </c>
      <c r="J2060">
        <f>_xlfn.XLOOKUP(I2060,'Wk no''s'!D:D,'Wk no''s'!C:C,FALSE)</f>
        <v>18</v>
      </c>
    </row>
    <row r="2061" spans="1:10" x14ac:dyDescent="0.25">
      <c r="A2061" t="s">
        <v>3561</v>
      </c>
      <c r="B2061" t="s">
        <v>145</v>
      </c>
      <c r="C2061" t="s">
        <v>3954</v>
      </c>
      <c r="D2061" s="1">
        <v>45772</v>
      </c>
      <c r="E2061" s="1">
        <v>45775</v>
      </c>
      <c r="F2061">
        <v>0</v>
      </c>
      <c r="G2061" t="s">
        <v>6980</v>
      </c>
      <c r="H2061" t="s">
        <v>2</v>
      </c>
      <c r="I2061" s="11" t="str">
        <f t="shared" si="32"/>
        <v>28/04/2025</v>
      </c>
      <c r="J2061">
        <f>_xlfn.XLOOKUP(I2061,'Wk no''s'!D:D,'Wk no''s'!C:C,FALSE)</f>
        <v>18</v>
      </c>
    </row>
    <row r="2062" spans="1:10" x14ac:dyDescent="0.25">
      <c r="A2062" t="s">
        <v>3590</v>
      </c>
      <c r="B2062" t="s">
        <v>4609</v>
      </c>
      <c r="C2062" t="s">
        <v>3954</v>
      </c>
      <c r="D2062" s="1">
        <v>45776</v>
      </c>
      <c r="E2062" s="1">
        <v>45775</v>
      </c>
      <c r="F2062">
        <v>1</v>
      </c>
      <c r="G2062" t="s">
        <v>6981</v>
      </c>
      <c r="H2062" t="s">
        <v>2</v>
      </c>
      <c r="I2062" s="11" t="str">
        <f t="shared" si="32"/>
        <v>28/04/2025</v>
      </c>
      <c r="J2062">
        <f>_xlfn.XLOOKUP(I2062,'Wk no''s'!D:D,'Wk no''s'!C:C,FALSE)</f>
        <v>18</v>
      </c>
    </row>
    <row r="2063" spans="1:10" x14ac:dyDescent="0.25">
      <c r="A2063" t="s">
        <v>3705</v>
      </c>
      <c r="B2063" t="s">
        <v>5412</v>
      </c>
      <c r="C2063" t="s">
        <v>3957</v>
      </c>
      <c r="D2063" s="1">
        <v>45779</v>
      </c>
      <c r="E2063" s="1">
        <v>45779</v>
      </c>
      <c r="F2063">
        <v>1</v>
      </c>
      <c r="G2063" t="s">
        <v>6982</v>
      </c>
      <c r="H2063" t="s">
        <v>2</v>
      </c>
      <c r="I2063" s="11" t="str">
        <f t="shared" si="32"/>
        <v>02/05/2025</v>
      </c>
      <c r="J2063">
        <f>_xlfn.XLOOKUP(I2063,'Wk no''s'!D:D,'Wk no''s'!C:C,FALSE)</f>
        <v>18</v>
      </c>
    </row>
    <row r="2064" spans="1:10" x14ac:dyDescent="0.25">
      <c r="A2064" t="s">
        <v>3685</v>
      </c>
      <c r="B2064" t="s">
        <v>5027</v>
      </c>
      <c r="C2064" t="s">
        <v>4008</v>
      </c>
      <c r="D2064" s="1">
        <v>45779</v>
      </c>
      <c r="E2064" s="1">
        <v>45778</v>
      </c>
      <c r="F2064">
        <v>1</v>
      </c>
      <c r="G2064" t="s">
        <v>6983</v>
      </c>
      <c r="H2064" t="s">
        <v>2</v>
      </c>
      <c r="I2064" s="11" t="str">
        <f t="shared" si="32"/>
        <v>01/05/2025</v>
      </c>
      <c r="J2064">
        <f>_xlfn.XLOOKUP(I2064,'Wk no''s'!D:D,'Wk no''s'!C:C,FALSE)</f>
        <v>18</v>
      </c>
    </row>
    <row r="2065" spans="1:10" x14ac:dyDescent="0.25">
      <c r="A2065" t="s">
        <v>3607</v>
      </c>
      <c r="B2065" t="s">
        <v>6984</v>
      </c>
      <c r="C2065" t="s">
        <v>3954</v>
      </c>
      <c r="D2065" s="1">
        <v>45776</v>
      </c>
      <c r="E2065" s="1">
        <v>45775</v>
      </c>
      <c r="F2065">
        <v>1</v>
      </c>
      <c r="G2065" t="s">
        <v>6962</v>
      </c>
      <c r="H2065" t="s">
        <v>2</v>
      </c>
      <c r="I2065" s="11" t="str">
        <f t="shared" si="32"/>
        <v>28/04/2025</v>
      </c>
      <c r="J2065">
        <f>_xlfn.XLOOKUP(I2065,'Wk no''s'!D:D,'Wk no''s'!C:C,FALSE)</f>
        <v>18</v>
      </c>
    </row>
    <row r="2066" spans="1:10" x14ac:dyDescent="0.25">
      <c r="A2066" t="s">
        <v>3577</v>
      </c>
      <c r="B2066" t="s">
        <v>112</v>
      </c>
      <c r="C2066" t="s">
        <v>4008</v>
      </c>
      <c r="D2066" s="1">
        <v>45776</v>
      </c>
      <c r="E2066" s="1">
        <v>45779</v>
      </c>
      <c r="F2066">
        <v>0</v>
      </c>
      <c r="G2066" t="s">
        <v>6985</v>
      </c>
      <c r="H2066" t="s">
        <v>2</v>
      </c>
      <c r="I2066" s="11" t="str">
        <f t="shared" si="32"/>
        <v>02/05/2025</v>
      </c>
      <c r="J2066">
        <f>_xlfn.XLOOKUP(I2066,'Wk no''s'!D:D,'Wk no''s'!C:C,FALSE)</f>
        <v>18</v>
      </c>
    </row>
    <row r="2067" spans="1:10" x14ac:dyDescent="0.25">
      <c r="A2067" t="s">
        <v>3724</v>
      </c>
      <c r="B2067" t="s">
        <v>112</v>
      </c>
      <c r="C2067" t="s">
        <v>4008</v>
      </c>
      <c r="D2067" s="1">
        <v>45783</v>
      </c>
      <c r="E2067" s="1">
        <v>45779</v>
      </c>
      <c r="F2067">
        <v>1</v>
      </c>
      <c r="G2067" t="s">
        <v>6986</v>
      </c>
      <c r="H2067" t="s">
        <v>2</v>
      </c>
      <c r="I2067" s="11" t="str">
        <f t="shared" si="32"/>
        <v>02/05/2025</v>
      </c>
      <c r="J2067">
        <f>_xlfn.XLOOKUP(I2067,'Wk no''s'!D:D,'Wk no''s'!C:C,FALSE)</f>
        <v>18</v>
      </c>
    </row>
    <row r="2068" spans="1:10" x14ac:dyDescent="0.25">
      <c r="A2068" t="s">
        <v>3694</v>
      </c>
      <c r="B2068" t="s">
        <v>6987</v>
      </c>
      <c r="C2068" t="s">
        <v>3954</v>
      </c>
      <c r="D2068" s="1">
        <v>45782</v>
      </c>
      <c r="E2068" s="1">
        <v>45779</v>
      </c>
      <c r="F2068">
        <v>1</v>
      </c>
      <c r="G2068" t="s">
        <v>6988</v>
      </c>
      <c r="H2068" t="s">
        <v>2</v>
      </c>
      <c r="I2068" s="11" t="str">
        <f t="shared" si="32"/>
        <v>02/05/2025</v>
      </c>
      <c r="J2068">
        <f>_xlfn.XLOOKUP(I2068,'Wk no''s'!D:D,'Wk no''s'!C:C,FALSE)</f>
        <v>18</v>
      </c>
    </row>
    <row r="2069" spans="1:10" x14ac:dyDescent="0.25">
      <c r="A2069" t="s">
        <v>3621</v>
      </c>
      <c r="B2069" t="s">
        <v>6182</v>
      </c>
      <c r="C2069" t="s">
        <v>4008</v>
      </c>
      <c r="D2069" s="1">
        <v>45777</v>
      </c>
      <c r="E2069" s="1">
        <v>45777</v>
      </c>
      <c r="F2069">
        <v>1</v>
      </c>
      <c r="G2069" t="s">
        <v>6989</v>
      </c>
      <c r="H2069" t="s">
        <v>2</v>
      </c>
      <c r="I2069" s="11" t="str">
        <f t="shared" si="32"/>
        <v>30/04/2025</v>
      </c>
      <c r="J2069">
        <f>_xlfn.XLOOKUP(I2069,'Wk no''s'!D:D,'Wk no''s'!C:C,FALSE)</f>
        <v>18</v>
      </c>
    </row>
    <row r="2070" spans="1:10" x14ac:dyDescent="0.25">
      <c r="A2070" t="s">
        <v>3659</v>
      </c>
      <c r="B2070" t="s">
        <v>6990</v>
      </c>
      <c r="C2070" t="s">
        <v>4008</v>
      </c>
      <c r="D2070" s="1">
        <v>45778</v>
      </c>
      <c r="E2070" s="1">
        <v>45777</v>
      </c>
      <c r="F2070">
        <v>1</v>
      </c>
      <c r="G2070" t="s">
        <v>6991</v>
      </c>
      <c r="H2070" t="s">
        <v>2</v>
      </c>
      <c r="I2070" s="11" t="str">
        <f t="shared" si="32"/>
        <v>30/04/2025</v>
      </c>
      <c r="J2070">
        <f>_xlfn.XLOOKUP(I2070,'Wk no''s'!D:D,'Wk no''s'!C:C,FALSE)</f>
        <v>18</v>
      </c>
    </row>
    <row r="2071" spans="1:10" x14ac:dyDescent="0.25">
      <c r="A2071" t="s">
        <v>3617</v>
      </c>
      <c r="B2071" t="s">
        <v>6992</v>
      </c>
      <c r="C2071" t="s">
        <v>4008</v>
      </c>
      <c r="D2071" s="1">
        <v>45777</v>
      </c>
      <c r="E2071" s="1">
        <v>45776</v>
      </c>
      <c r="F2071">
        <v>1</v>
      </c>
      <c r="G2071" t="s">
        <v>6993</v>
      </c>
      <c r="H2071" t="s">
        <v>2</v>
      </c>
      <c r="I2071" s="11" t="str">
        <f t="shared" si="32"/>
        <v>29/04/2025</v>
      </c>
      <c r="J2071">
        <f>_xlfn.XLOOKUP(I2071,'Wk no''s'!D:D,'Wk no''s'!C:C,FALSE)</f>
        <v>18</v>
      </c>
    </row>
    <row r="2072" spans="1:10" x14ac:dyDescent="0.25">
      <c r="A2072" t="s">
        <v>3628</v>
      </c>
      <c r="B2072" t="s">
        <v>8866</v>
      </c>
      <c r="C2072" t="s">
        <v>3954</v>
      </c>
      <c r="D2072" s="1">
        <v>45777</v>
      </c>
      <c r="E2072" s="1">
        <v>45776</v>
      </c>
      <c r="F2072">
        <v>1</v>
      </c>
      <c r="G2072" t="s">
        <v>6994</v>
      </c>
      <c r="H2072" t="s">
        <v>2</v>
      </c>
      <c r="I2072" s="11" t="str">
        <f t="shared" si="32"/>
        <v>29/04/2025</v>
      </c>
      <c r="J2072">
        <f>_xlfn.XLOOKUP(I2072,'Wk no''s'!D:D,'Wk no''s'!C:C,FALSE)</f>
        <v>18</v>
      </c>
    </row>
    <row r="2073" spans="1:10" x14ac:dyDescent="0.25">
      <c r="A2073" t="s">
        <v>3570</v>
      </c>
      <c r="B2073" t="s">
        <v>4436</v>
      </c>
      <c r="C2073" t="s">
        <v>4008</v>
      </c>
      <c r="D2073" s="1">
        <v>45775</v>
      </c>
      <c r="E2073" s="1">
        <v>45775</v>
      </c>
      <c r="F2073">
        <v>1</v>
      </c>
      <c r="G2073" t="s">
        <v>6995</v>
      </c>
      <c r="H2073" t="s">
        <v>2</v>
      </c>
      <c r="I2073" s="11" t="str">
        <f t="shared" si="32"/>
        <v>28/04/2025</v>
      </c>
      <c r="J2073">
        <f>_xlfn.XLOOKUP(I2073,'Wk no''s'!D:D,'Wk no''s'!C:C,FALSE)</f>
        <v>18</v>
      </c>
    </row>
    <row r="2074" spans="1:10" x14ac:dyDescent="0.25">
      <c r="A2074" t="s">
        <v>3610</v>
      </c>
      <c r="B2074" t="s">
        <v>6996</v>
      </c>
      <c r="C2074" t="s">
        <v>4008</v>
      </c>
      <c r="D2074" s="1">
        <v>45776</v>
      </c>
      <c r="E2074" s="1">
        <v>45776</v>
      </c>
      <c r="F2074">
        <v>1</v>
      </c>
      <c r="G2074" t="s">
        <v>6997</v>
      </c>
      <c r="H2074" t="s">
        <v>2</v>
      </c>
      <c r="I2074" s="11" t="str">
        <f t="shared" si="32"/>
        <v>29/04/2025</v>
      </c>
      <c r="J2074">
        <f>_xlfn.XLOOKUP(I2074,'Wk no''s'!D:D,'Wk no''s'!C:C,FALSE)</f>
        <v>18</v>
      </c>
    </row>
    <row r="2075" spans="1:10" x14ac:dyDescent="0.25">
      <c r="A2075" t="s">
        <v>3712</v>
      </c>
      <c r="B2075" t="s">
        <v>6998</v>
      </c>
      <c r="C2075" t="s">
        <v>4008</v>
      </c>
      <c r="D2075" s="1">
        <v>45783</v>
      </c>
      <c r="E2075" s="1">
        <v>45779</v>
      </c>
      <c r="F2075">
        <v>1</v>
      </c>
      <c r="G2075" t="s">
        <v>6999</v>
      </c>
      <c r="H2075" t="s">
        <v>2</v>
      </c>
      <c r="I2075" s="11" t="str">
        <f t="shared" si="32"/>
        <v>02/05/2025</v>
      </c>
      <c r="J2075">
        <f>_xlfn.XLOOKUP(I2075,'Wk no''s'!D:D,'Wk no''s'!C:C,FALSE)</f>
        <v>18</v>
      </c>
    </row>
    <row r="2076" spans="1:10" x14ac:dyDescent="0.25">
      <c r="A2076" t="s">
        <v>3704</v>
      </c>
      <c r="B2076" t="s">
        <v>7000</v>
      </c>
      <c r="C2076" t="s">
        <v>3954</v>
      </c>
      <c r="D2076" s="1">
        <v>45779</v>
      </c>
      <c r="E2076" s="1">
        <v>45778</v>
      </c>
      <c r="F2076">
        <v>1</v>
      </c>
      <c r="G2076" t="s">
        <v>7001</v>
      </c>
      <c r="H2076" t="s">
        <v>2</v>
      </c>
      <c r="I2076" s="11" t="str">
        <f t="shared" si="32"/>
        <v>01/05/2025</v>
      </c>
      <c r="J2076">
        <f>_xlfn.XLOOKUP(I2076,'Wk no''s'!D:D,'Wk no''s'!C:C,FALSE)</f>
        <v>18</v>
      </c>
    </row>
    <row r="2077" spans="1:10" x14ac:dyDescent="0.25">
      <c r="A2077" t="s">
        <v>3568</v>
      </c>
      <c r="B2077" t="s">
        <v>113</v>
      </c>
      <c r="C2077" t="s">
        <v>3954</v>
      </c>
      <c r="D2077" s="1">
        <v>45775</v>
      </c>
      <c r="E2077" s="1">
        <v>45775</v>
      </c>
      <c r="F2077">
        <v>1</v>
      </c>
      <c r="G2077" t="s">
        <v>7002</v>
      </c>
      <c r="H2077" t="s">
        <v>2</v>
      </c>
      <c r="I2077" s="11" t="str">
        <f t="shared" si="32"/>
        <v>28/04/2025</v>
      </c>
      <c r="J2077">
        <f>_xlfn.XLOOKUP(I2077,'Wk no''s'!D:D,'Wk no''s'!C:C,FALSE)</f>
        <v>18</v>
      </c>
    </row>
    <row r="2078" spans="1:10" x14ac:dyDescent="0.25">
      <c r="A2078" t="s">
        <v>3662</v>
      </c>
      <c r="B2078" t="s">
        <v>7003</v>
      </c>
      <c r="C2078" t="s">
        <v>3957</v>
      </c>
      <c r="D2078" s="1">
        <v>45778</v>
      </c>
      <c r="E2078" s="1">
        <v>45777</v>
      </c>
      <c r="F2078">
        <v>1</v>
      </c>
      <c r="G2078" t="s">
        <v>7004</v>
      </c>
      <c r="H2078" t="s">
        <v>2</v>
      </c>
      <c r="I2078" s="11" t="str">
        <f t="shared" si="32"/>
        <v>30/04/2025</v>
      </c>
      <c r="J2078">
        <f>_xlfn.XLOOKUP(I2078,'Wk no''s'!D:D,'Wk no''s'!C:C,FALSE)</f>
        <v>18</v>
      </c>
    </row>
    <row r="2079" spans="1:10" x14ac:dyDescent="0.25">
      <c r="A2079" t="s">
        <v>3560</v>
      </c>
      <c r="B2079" t="s">
        <v>6688</v>
      </c>
      <c r="C2079" t="s">
        <v>4008</v>
      </c>
      <c r="D2079" s="1">
        <v>45768</v>
      </c>
      <c r="E2079" s="1">
        <v>45777</v>
      </c>
      <c r="F2079">
        <v>0</v>
      </c>
      <c r="G2079" t="s">
        <v>7005</v>
      </c>
      <c r="H2079" t="s">
        <v>2</v>
      </c>
      <c r="I2079" s="11" t="str">
        <f t="shared" si="32"/>
        <v>30/04/2025</v>
      </c>
      <c r="J2079">
        <f>_xlfn.XLOOKUP(I2079,'Wk no''s'!D:D,'Wk no''s'!C:C,FALSE)</f>
        <v>18</v>
      </c>
    </row>
    <row r="2080" spans="1:10" x14ac:dyDescent="0.25">
      <c r="A2080" t="s">
        <v>3669</v>
      </c>
      <c r="B2080" t="s">
        <v>12095</v>
      </c>
      <c r="C2080" t="s">
        <v>4008</v>
      </c>
      <c r="D2080" s="1">
        <v>45779</v>
      </c>
      <c r="E2080" s="1">
        <v>45778</v>
      </c>
      <c r="F2080">
        <v>1</v>
      </c>
      <c r="G2080" t="s">
        <v>7006</v>
      </c>
      <c r="H2080" t="s">
        <v>2</v>
      </c>
      <c r="I2080" s="11" t="str">
        <f t="shared" si="32"/>
        <v>01/05/2025</v>
      </c>
      <c r="J2080">
        <f>_xlfn.XLOOKUP(I2080,'Wk no''s'!D:D,'Wk no''s'!C:C,FALSE)</f>
        <v>18</v>
      </c>
    </row>
    <row r="2081" spans="1:10" x14ac:dyDescent="0.25">
      <c r="A2081" t="s">
        <v>3576</v>
      </c>
      <c r="B2081" t="s">
        <v>7007</v>
      </c>
      <c r="C2081" t="s">
        <v>4008</v>
      </c>
      <c r="D2081" s="1">
        <v>45776</v>
      </c>
      <c r="E2081" s="1">
        <v>45775</v>
      </c>
      <c r="F2081">
        <v>1</v>
      </c>
      <c r="G2081" t="s">
        <v>189</v>
      </c>
      <c r="H2081" t="s">
        <v>2</v>
      </c>
      <c r="I2081" s="11" t="str">
        <f t="shared" si="32"/>
        <v>28/04/2025</v>
      </c>
      <c r="J2081">
        <f>_xlfn.XLOOKUP(I2081,'Wk no''s'!D:D,'Wk no''s'!C:C,FALSE)</f>
        <v>18</v>
      </c>
    </row>
    <row r="2082" spans="1:10" x14ac:dyDescent="0.25">
      <c r="A2082" t="s">
        <v>3575</v>
      </c>
      <c r="B2082" t="s">
        <v>7008</v>
      </c>
      <c r="C2082" t="s">
        <v>3954</v>
      </c>
      <c r="D2082" s="1">
        <v>45775</v>
      </c>
      <c r="E2082" s="1">
        <v>45775</v>
      </c>
      <c r="F2082">
        <v>1</v>
      </c>
      <c r="G2082" t="s">
        <v>6962</v>
      </c>
      <c r="H2082" t="s">
        <v>2</v>
      </c>
      <c r="I2082" s="11" t="str">
        <f t="shared" si="32"/>
        <v>28/04/2025</v>
      </c>
      <c r="J2082">
        <f>_xlfn.XLOOKUP(I2082,'Wk no''s'!D:D,'Wk no''s'!C:C,FALSE)</f>
        <v>18</v>
      </c>
    </row>
    <row r="2083" spans="1:10" x14ac:dyDescent="0.25">
      <c r="A2083" t="s">
        <v>3578</v>
      </c>
      <c r="B2083" t="s">
        <v>7009</v>
      </c>
      <c r="C2083" t="s">
        <v>3954</v>
      </c>
      <c r="D2083" s="1">
        <v>45776</v>
      </c>
      <c r="E2083" s="1">
        <v>45775</v>
      </c>
      <c r="F2083">
        <v>1</v>
      </c>
      <c r="G2083" t="s">
        <v>7010</v>
      </c>
      <c r="H2083" t="s">
        <v>2</v>
      </c>
      <c r="I2083" s="11" t="str">
        <f t="shared" si="32"/>
        <v>28/04/2025</v>
      </c>
      <c r="J2083">
        <f>_xlfn.XLOOKUP(I2083,'Wk no''s'!D:D,'Wk no''s'!C:C,FALSE)</f>
        <v>18</v>
      </c>
    </row>
    <row r="2084" spans="1:10" x14ac:dyDescent="0.25">
      <c r="A2084" t="s">
        <v>3591</v>
      </c>
      <c r="B2084" t="s">
        <v>7011</v>
      </c>
      <c r="C2084" t="s">
        <v>4008</v>
      </c>
      <c r="D2084" s="1">
        <v>45776</v>
      </c>
      <c r="E2084" s="1">
        <v>45776</v>
      </c>
      <c r="F2084">
        <v>1</v>
      </c>
      <c r="G2084" t="s">
        <v>7012</v>
      </c>
      <c r="H2084" t="s">
        <v>2</v>
      </c>
      <c r="I2084" s="11" t="str">
        <f t="shared" si="32"/>
        <v>29/04/2025</v>
      </c>
      <c r="J2084">
        <f>_xlfn.XLOOKUP(I2084,'Wk no''s'!D:D,'Wk no''s'!C:C,FALSE)</f>
        <v>18</v>
      </c>
    </row>
    <row r="2085" spans="1:10" x14ac:dyDescent="0.25">
      <c r="A2085" t="s">
        <v>3565</v>
      </c>
      <c r="B2085" t="s">
        <v>55</v>
      </c>
      <c r="C2085" t="s">
        <v>3954</v>
      </c>
      <c r="D2085" s="1">
        <v>45772</v>
      </c>
      <c r="E2085" s="1">
        <v>45775</v>
      </c>
      <c r="F2085">
        <v>0</v>
      </c>
      <c r="G2085" t="s">
        <v>7013</v>
      </c>
      <c r="H2085" t="s">
        <v>2</v>
      </c>
      <c r="I2085" s="11" t="str">
        <f t="shared" si="32"/>
        <v>28/04/2025</v>
      </c>
      <c r="J2085">
        <f>_xlfn.XLOOKUP(I2085,'Wk no''s'!D:D,'Wk no''s'!C:C,FALSE)</f>
        <v>18</v>
      </c>
    </row>
    <row r="2086" spans="1:10" x14ac:dyDescent="0.25">
      <c r="A2086" t="s">
        <v>3631</v>
      </c>
      <c r="B2086" t="s">
        <v>7014</v>
      </c>
      <c r="C2086" t="s">
        <v>4008</v>
      </c>
      <c r="D2086" s="1">
        <v>45777</v>
      </c>
      <c r="E2086" s="1">
        <v>45776</v>
      </c>
      <c r="F2086">
        <v>1</v>
      </c>
      <c r="G2086" t="s">
        <v>7015</v>
      </c>
      <c r="H2086" t="s">
        <v>2</v>
      </c>
      <c r="I2086" s="11" t="str">
        <f t="shared" si="32"/>
        <v>29/04/2025</v>
      </c>
      <c r="J2086">
        <f>_xlfn.XLOOKUP(I2086,'Wk no''s'!D:D,'Wk no''s'!C:C,FALSE)</f>
        <v>18</v>
      </c>
    </row>
    <row r="2087" spans="1:10" x14ac:dyDescent="0.25">
      <c r="A2087" t="s">
        <v>3663</v>
      </c>
      <c r="B2087" t="s">
        <v>6003</v>
      </c>
      <c r="C2087" t="s">
        <v>4008</v>
      </c>
      <c r="D2087" s="1">
        <v>45778</v>
      </c>
      <c r="E2087" s="1">
        <v>45777</v>
      </c>
      <c r="F2087">
        <v>1</v>
      </c>
      <c r="G2087" t="s">
        <v>7016</v>
      </c>
      <c r="H2087" t="s">
        <v>2</v>
      </c>
      <c r="I2087" s="11" t="str">
        <f t="shared" si="32"/>
        <v>30/04/2025</v>
      </c>
      <c r="J2087">
        <f>_xlfn.XLOOKUP(I2087,'Wk no''s'!D:D,'Wk no''s'!C:C,FALSE)</f>
        <v>18</v>
      </c>
    </row>
    <row r="2088" spans="1:10" x14ac:dyDescent="0.25">
      <c r="A2088" t="s">
        <v>3558</v>
      </c>
      <c r="B2088" t="s">
        <v>7017</v>
      </c>
      <c r="C2088" t="s">
        <v>3957</v>
      </c>
      <c r="D2088" s="1">
        <v>45764</v>
      </c>
      <c r="E2088" s="1">
        <v>45775</v>
      </c>
      <c r="F2088">
        <v>0</v>
      </c>
      <c r="G2088" t="s">
        <v>7018</v>
      </c>
      <c r="H2088" t="s">
        <v>2</v>
      </c>
      <c r="I2088" s="11" t="str">
        <f t="shared" si="32"/>
        <v>28/04/2025</v>
      </c>
      <c r="J2088">
        <f>_xlfn.XLOOKUP(I2088,'Wk no''s'!D:D,'Wk no''s'!C:C,FALSE)</f>
        <v>18</v>
      </c>
    </row>
    <row r="2089" spans="1:10" x14ac:dyDescent="0.25">
      <c r="A2089" t="s">
        <v>3557</v>
      </c>
      <c r="B2089" t="s">
        <v>7019</v>
      </c>
      <c r="C2089" t="s">
        <v>3954</v>
      </c>
      <c r="D2089" s="1">
        <v>45765</v>
      </c>
      <c r="E2089" s="1">
        <v>45775</v>
      </c>
      <c r="F2089">
        <v>0</v>
      </c>
      <c r="G2089" t="s">
        <v>7020</v>
      </c>
      <c r="H2089" t="s">
        <v>2</v>
      </c>
      <c r="I2089" s="11" t="str">
        <f t="shared" si="32"/>
        <v>28/04/2025</v>
      </c>
      <c r="J2089">
        <f>_xlfn.XLOOKUP(I2089,'Wk no''s'!D:D,'Wk no''s'!C:C,FALSE)</f>
        <v>18</v>
      </c>
    </row>
    <row r="2090" spans="1:10" x14ac:dyDescent="0.25">
      <c r="A2090" t="s">
        <v>3673</v>
      </c>
      <c r="B2090" t="s">
        <v>165</v>
      </c>
      <c r="C2090" t="s">
        <v>4008</v>
      </c>
      <c r="D2090" s="1">
        <v>45782</v>
      </c>
      <c r="E2090" s="1">
        <v>45778</v>
      </c>
      <c r="F2090">
        <v>1</v>
      </c>
      <c r="G2090" t="s">
        <v>7021</v>
      </c>
      <c r="H2090" t="s">
        <v>2</v>
      </c>
      <c r="I2090" s="11" t="str">
        <f t="shared" si="32"/>
        <v>01/05/2025</v>
      </c>
      <c r="J2090">
        <f>_xlfn.XLOOKUP(I2090,'Wk no''s'!D:D,'Wk no''s'!C:C,FALSE)</f>
        <v>18</v>
      </c>
    </row>
    <row r="2091" spans="1:10" x14ac:dyDescent="0.25">
      <c r="A2091" t="s">
        <v>3647</v>
      </c>
      <c r="B2091" t="s">
        <v>23</v>
      </c>
      <c r="C2091" t="s">
        <v>3954</v>
      </c>
      <c r="D2091" s="1">
        <v>45778</v>
      </c>
      <c r="E2091" s="1">
        <v>45777</v>
      </c>
      <c r="F2091">
        <v>1</v>
      </c>
      <c r="G2091" t="s">
        <v>7022</v>
      </c>
      <c r="H2091" t="s">
        <v>2</v>
      </c>
      <c r="I2091" s="11" t="str">
        <f t="shared" si="32"/>
        <v>30/04/2025</v>
      </c>
      <c r="J2091">
        <f>_xlfn.XLOOKUP(I2091,'Wk no''s'!D:D,'Wk no''s'!C:C,FALSE)</f>
        <v>18</v>
      </c>
    </row>
    <row r="2092" spans="1:10" x14ac:dyDescent="0.25">
      <c r="A2092" t="s">
        <v>3643</v>
      </c>
      <c r="B2092" t="s">
        <v>5454</v>
      </c>
      <c r="C2092" t="s">
        <v>3954</v>
      </c>
      <c r="D2092" s="1">
        <v>45782</v>
      </c>
      <c r="E2092" s="1">
        <v>45777</v>
      </c>
      <c r="F2092">
        <v>1</v>
      </c>
      <c r="G2092" t="s">
        <v>7023</v>
      </c>
      <c r="H2092" t="s">
        <v>2</v>
      </c>
      <c r="I2092" s="11" t="str">
        <f t="shared" si="32"/>
        <v>30/04/2025</v>
      </c>
      <c r="J2092">
        <f>_xlfn.XLOOKUP(I2092,'Wk no''s'!D:D,'Wk no''s'!C:C,FALSE)</f>
        <v>18</v>
      </c>
    </row>
    <row r="2093" spans="1:10" x14ac:dyDescent="0.25">
      <c r="A2093" t="s">
        <v>3615</v>
      </c>
      <c r="B2093" t="s">
        <v>7024</v>
      </c>
      <c r="C2093" t="s">
        <v>3954</v>
      </c>
      <c r="D2093" s="1">
        <v>45779</v>
      </c>
      <c r="E2093" s="1">
        <v>45777</v>
      </c>
      <c r="F2093">
        <v>1</v>
      </c>
      <c r="G2093" t="s">
        <v>7025</v>
      </c>
      <c r="H2093" t="s">
        <v>2</v>
      </c>
      <c r="I2093" s="11" t="str">
        <f t="shared" si="32"/>
        <v>30/04/2025</v>
      </c>
      <c r="J2093">
        <f>_xlfn.XLOOKUP(I2093,'Wk no''s'!D:D,'Wk no''s'!C:C,FALSE)</f>
        <v>18</v>
      </c>
    </row>
    <row r="2094" spans="1:10" x14ac:dyDescent="0.25">
      <c r="A2094" t="s">
        <v>3655</v>
      </c>
      <c r="B2094" t="s">
        <v>7026</v>
      </c>
      <c r="C2094" t="s">
        <v>3957</v>
      </c>
      <c r="D2094" s="1">
        <v>45778</v>
      </c>
      <c r="E2094" s="1">
        <v>45778</v>
      </c>
      <c r="F2094">
        <v>1</v>
      </c>
      <c r="G2094" t="s">
        <v>7027</v>
      </c>
      <c r="H2094" t="s">
        <v>2</v>
      </c>
      <c r="I2094" s="11" t="str">
        <f t="shared" si="32"/>
        <v>01/05/2025</v>
      </c>
      <c r="J2094">
        <f>_xlfn.XLOOKUP(I2094,'Wk no''s'!D:D,'Wk no''s'!C:C,FALSE)</f>
        <v>18</v>
      </c>
    </row>
    <row r="2095" spans="1:10" x14ac:dyDescent="0.25">
      <c r="A2095" t="s">
        <v>3559</v>
      </c>
      <c r="B2095" t="s">
        <v>7028</v>
      </c>
      <c r="C2095" t="s">
        <v>3957</v>
      </c>
      <c r="D2095" s="1">
        <v>45769</v>
      </c>
      <c r="E2095" s="1">
        <v>45776</v>
      </c>
      <c r="F2095">
        <v>0</v>
      </c>
      <c r="G2095" t="s">
        <v>7029</v>
      </c>
      <c r="H2095" t="s">
        <v>2</v>
      </c>
      <c r="I2095" s="11" t="str">
        <f t="shared" si="32"/>
        <v>29/04/2025</v>
      </c>
      <c r="J2095">
        <f>_xlfn.XLOOKUP(I2095,'Wk no''s'!D:D,'Wk no''s'!C:C,FALSE)</f>
        <v>18</v>
      </c>
    </row>
    <row r="2096" spans="1:10" x14ac:dyDescent="0.25">
      <c r="A2096" t="s">
        <v>3593</v>
      </c>
      <c r="B2096" t="s">
        <v>6844</v>
      </c>
      <c r="C2096" t="s">
        <v>4008</v>
      </c>
      <c r="D2096" s="1">
        <v>45776</v>
      </c>
      <c r="E2096" s="1">
        <v>45777</v>
      </c>
      <c r="F2096">
        <v>0</v>
      </c>
      <c r="G2096" t="s">
        <v>7030</v>
      </c>
      <c r="H2096" t="s">
        <v>2</v>
      </c>
      <c r="I2096" s="11" t="str">
        <f t="shared" si="32"/>
        <v>30/04/2025</v>
      </c>
      <c r="J2096">
        <f>_xlfn.XLOOKUP(I2096,'Wk no''s'!D:D,'Wk no''s'!C:C,FALSE)</f>
        <v>18</v>
      </c>
    </row>
    <row r="2097" spans="1:10" x14ac:dyDescent="0.25">
      <c r="A2097" t="s">
        <v>3738</v>
      </c>
      <c r="B2097" t="s">
        <v>5268</v>
      </c>
      <c r="C2097" t="s">
        <v>4089</v>
      </c>
      <c r="D2097" s="1">
        <v>45782</v>
      </c>
      <c r="E2097" s="1">
        <v>45777</v>
      </c>
      <c r="F2097">
        <v>1</v>
      </c>
      <c r="G2097" t="s">
        <v>7032</v>
      </c>
      <c r="H2097" t="s">
        <v>11</v>
      </c>
      <c r="I2097" s="11" t="str">
        <f t="shared" si="32"/>
        <v>30/04/2025</v>
      </c>
      <c r="J2097">
        <f>_xlfn.XLOOKUP(I2097,'Wk no''s'!D:D,'Wk no''s'!C:C,FALSE)</f>
        <v>18</v>
      </c>
    </row>
    <row r="2098" spans="1:10" x14ac:dyDescent="0.25">
      <c r="A2098" t="s">
        <v>3731</v>
      </c>
      <c r="B2098" t="s">
        <v>5268</v>
      </c>
      <c r="C2098" t="s">
        <v>4089</v>
      </c>
      <c r="D2098" s="1">
        <v>45776</v>
      </c>
      <c r="E2098" s="1">
        <v>45776</v>
      </c>
      <c r="F2098">
        <v>1</v>
      </c>
      <c r="G2098" t="s">
        <v>7031</v>
      </c>
      <c r="H2098" t="s">
        <v>11</v>
      </c>
      <c r="I2098" s="11" t="str">
        <f t="shared" si="32"/>
        <v>29/04/2025</v>
      </c>
      <c r="J2098">
        <f>_xlfn.XLOOKUP(I2098,'Wk no''s'!D:D,'Wk no''s'!C:C,FALSE)</f>
        <v>18</v>
      </c>
    </row>
    <row r="2099" spans="1:10" x14ac:dyDescent="0.25">
      <c r="A2099" t="s">
        <v>3729</v>
      </c>
      <c r="B2099" t="s">
        <v>7033</v>
      </c>
      <c r="C2099" t="s">
        <v>4458</v>
      </c>
      <c r="D2099" s="1">
        <v>45758</v>
      </c>
      <c r="E2099" s="1">
        <v>45776</v>
      </c>
      <c r="F2099">
        <v>0</v>
      </c>
      <c r="G2099" t="s">
        <v>7034</v>
      </c>
      <c r="H2099" t="s">
        <v>11</v>
      </c>
      <c r="I2099" s="11" t="str">
        <f t="shared" si="32"/>
        <v>29/04/2025</v>
      </c>
      <c r="J2099">
        <f>_xlfn.XLOOKUP(I2099,'Wk no''s'!D:D,'Wk no''s'!C:C,FALSE)</f>
        <v>18</v>
      </c>
    </row>
    <row r="2100" spans="1:10" x14ac:dyDescent="0.25">
      <c r="A2100" t="s">
        <v>3732</v>
      </c>
      <c r="B2100" t="s">
        <v>7035</v>
      </c>
      <c r="C2100" t="s">
        <v>4089</v>
      </c>
      <c r="D2100" s="1">
        <v>45776</v>
      </c>
      <c r="E2100" s="1">
        <v>45776</v>
      </c>
      <c r="F2100">
        <v>1</v>
      </c>
      <c r="G2100" t="s">
        <v>7036</v>
      </c>
      <c r="H2100" t="s">
        <v>11</v>
      </c>
      <c r="I2100" s="11" t="str">
        <f t="shared" si="32"/>
        <v>29/04/2025</v>
      </c>
      <c r="J2100">
        <f>_xlfn.XLOOKUP(I2100,'Wk no''s'!D:D,'Wk no''s'!C:C,FALSE)</f>
        <v>18</v>
      </c>
    </row>
    <row r="2101" spans="1:10" x14ac:dyDescent="0.25">
      <c r="A2101" t="s">
        <v>3727</v>
      </c>
      <c r="B2101" t="s">
        <v>64</v>
      </c>
      <c r="C2101" t="s">
        <v>4458</v>
      </c>
      <c r="D2101" s="1">
        <v>45748</v>
      </c>
      <c r="E2101" s="1">
        <v>45775</v>
      </c>
      <c r="F2101">
        <v>0</v>
      </c>
      <c r="G2101" t="s">
        <v>7037</v>
      </c>
      <c r="H2101" t="s">
        <v>11</v>
      </c>
      <c r="I2101" s="11" t="str">
        <f t="shared" si="32"/>
        <v>28/04/2025</v>
      </c>
      <c r="J2101">
        <f>_xlfn.XLOOKUP(I2101,'Wk no''s'!D:D,'Wk no''s'!C:C,FALSE)</f>
        <v>18</v>
      </c>
    </row>
    <row r="2102" spans="1:10" x14ac:dyDescent="0.25">
      <c r="A2102" t="s">
        <v>3730</v>
      </c>
      <c r="B2102" t="s">
        <v>64</v>
      </c>
      <c r="C2102" t="s">
        <v>4458</v>
      </c>
      <c r="D2102" s="1">
        <v>45765</v>
      </c>
      <c r="E2102" s="1">
        <v>45775</v>
      </c>
      <c r="F2102">
        <v>0</v>
      </c>
      <c r="G2102" t="s">
        <v>7038</v>
      </c>
      <c r="H2102" t="s">
        <v>11</v>
      </c>
      <c r="I2102" s="11" t="str">
        <f t="shared" si="32"/>
        <v>28/04/2025</v>
      </c>
      <c r="J2102">
        <f>_xlfn.XLOOKUP(I2102,'Wk no''s'!D:D,'Wk no''s'!C:C,FALSE)</f>
        <v>18</v>
      </c>
    </row>
    <row r="2103" spans="1:10" x14ac:dyDescent="0.25">
      <c r="A2103" t="s">
        <v>3726</v>
      </c>
      <c r="B2103" t="s">
        <v>7039</v>
      </c>
      <c r="C2103" t="s">
        <v>4458</v>
      </c>
      <c r="D2103" s="1">
        <v>45743</v>
      </c>
      <c r="E2103" s="1">
        <v>45779</v>
      </c>
      <c r="F2103">
        <v>0</v>
      </c>
      <c r="G2103" t="s">
        <v>7040</v>
      </c>
      <c r="H2103" t="s">
        <v>11</v>
      </c>
      <c r="I2103" s="11" t="str">
        <f t="shared" si="32"/>
        <v>02/05/2025</v>
      </c>
      <c r="J2103">
        <f>_xlfn.XLOOKUP(I2103,'Wk no''s'!D:D,'Wk no''s'!C:C,FALSE)</f>
        <v>18</v>
      </c>
    </row>
    <row r="2104" spans="1:10" x14ac:dyDescent="0.25">
      <c r="A2104" t="s">
        <v>3735</v>
      </c>
      <c r="B2104" t="s">
        <v>8118</v>
      </c>
      <c r="C2104" t="s">
        <v>4089</v>
      </c>
      <c r="D2104" s="1">
        <v>45783</v>
      </c>
      <c r="E2104" s="1">
        <v>45779</v>
      </c>
      <c r="F2104">
        <v>1</v>
      </c>
      <c r="G2104" t="s">
        <v>7042</v>
      </c>
      <c r="H2104" t="s">
        <v>11</v>
      </c>
      <c r="I2104" s="11" t="str">
        <f t="shared" si="32"/>
        <v>02/05/2025</v>
      </c>
      <c r="J2104">
        <f>_xlfn.XLOOKUP(I2104,'Wk no''s'!D:D,'Wk no''s'!C:C,FALSE)</f>
        <v>18</v>
      </c>
    </row>
    <row r="2105" spans="1:10" x14ac:dyDescent="0.25">
      <c r="A2105" t="s">
        <v>3733</v>
      </c>
      <c r="B2105" t="s">
        <v>8118</v>
      </c>
      <c r="C2105" t="s">
        <v>4089</v>
      </c>
      <c r="D2105" s="1">
        <v>45778</v>
      </c>
      <c r="E2105" s="1">
        <v>45779</v>
      </c>
      <c r="F2105">
        <v>0</v>
      </c>
      <c r="G2105" t="s">
        <v>7041</v>
      </c>
      <c r="H2105" t="s">
        <v>11</v>
      </c>
      <c r="I2105" s="11" t="str">
        <f t="shared" si="32"/>
        <v>02/05/2025</v>
      </c>
      <c r="J2105">
        <f>_xlfn.XLOOKUP(I2105,'Wk no''s'!D:D,'Wk no''s'!C:C,FALSE)</f>
        <v>18</v>
      </c>
    </row>
    <row r="2106" spans="1:10" x14ac:dyDescent="0.25">
      <c r="A2106" t="s">
        <v>3740</v>
      </c>
      <c r="B2106" t="s">
        <v>5471</v>
      </c>
      <c r="C2106" t="s">
        <v>4089</v>
      </c>
      <c r="D2106" s="1">
        <v>45784</v>
      </c>
      <c r="E2106" s="1">
        <v>45779</v>
      </c>
      <c r="F2106">
        <v>1</v>
      </c>
      <c r="G2106" t="s">
        <v>7044</v>
      </c>
      <c r="H2106" t="s">
        <v>11</v>
      </c>
      <c r="I2106" s="11" t="str">
        <f t="shared" si="32"/>
        <v>02/05/2025</v>
      </c>
      <c r="J2106">
        <f>_xlfn.XLOOKUP(I2106,'Wk no''s'!D:D,'Wk no''s'!C:C,FALSE)</f>
        <v>18</v>
      </c>
    </row>
    <row r="2107" spans="1:10" x14ac:dyDescent="0.25">
      <c r="A2107" t="s">
        <v>3736</v>
      </c>
      <c r="B2107" t="s">
        <v>5471</v>
      </c>
      <c r="C2107" t="s">
        <v>4089</v>
      </c>
      <c r="D2107" s="1">
        <v>45783</v>
      </c>
      <c r="E2107" s="1">
        <v>45778</v>
      </c>
      <c r="F2107">
        <v>1</v>
      </c>
      <c r="G2107" t="s">
        <v>7043</v>
      </c>
      <c r="H2107" t="s">
        <v>11</v>
      </c>
      <c r="I2107" s="11" t="str">
        <f t="shared" si="32"/>
        <v>01/05/2025</v>
      </c>
      <c r="J2107">
        <f>_xlfn.XLOOKUP(I2107,'Wk no''s'!D:D,'Wk no''s'!C:C,FALSE)</f>
        <v>18</v>
      </c>
    </row>
    <row r="2108" spans="1:10" x14ac:dyDescent="0.25">
      <c r="A2108" t="s">
        <v>3728</v>
      </c>
      <c r="B2108" t="s">
        <v>73</v>
      </c>
      <c r="C2108" t="s">
        <v>4458</v>
      </c>
      <c r="D2108" s="1">
        <v>45758</v>
      </c>
      <c r="E2108" s="1">
        <v>45776</v>
      </c>
      <c r="F2108">
        <v>0</v>
      </c>
      <c r="G2108" t="s">
        <v>7045</v>
      </c>
      <c r="H2108" t="s">
        <v>11</v>
      </c>
      <c r="I2108" s="11" t="str">
        <f t="shared" si="32"/>
        <v>29/04/2025</v>
      </c>
      <c r="J2108">
        <f>_xlfn.XLOOKUP(I2108,'Wk no''s'!D:D,'Wk no''s'!C:C,FALSE)</f>
        <v>18</v>
      </c>
    </row>
    <row r="2109" spans="1:10" x14ac:dyDescent="0.25">
      <c r="A2109" t="s">
        <v>3737</v>
      </c>
      <c r="B2109" t="s">
        <v>4896</v>
      </c>
      <c r="C2109" t="s">
        <v>4089</v>
      </c>
      <c r="D2109" s="1">
        <v>45782</v>
      </c>
      <c r="E2109" s="1">
        <v>45777</v>
      </c>
      <c r="F2109">
        <v>1</v>
      </c>
      <c r="G2109" t="s">
        <v>7046</v>
      </c>
      <c r="H2109" t="s">
        <v>11</v>
      </c>
      <c r="I2109" s="11" t="str">
        <f t="shared" si="32"/>
        <v>30/04/2025</v>
      </c>
      <c r="J2109">
        <f>_xlfn.XLOOKUP(I2109,'Wk no''s'!D:D,'Wk no''s'!C:C,FALSE)</f>
        <v>18</v>
      </c>
    </row>
    <row r="2110" spans="1:10" x14ac:dyDescent="0.25">
      <c r="A2110" t="s">
        <v>3741</v>
      </c>
      <c r="B2110" t="s">
        <v>7047</v>
      </c>
      <c r="C2110" t="s">
        <v>4458</v>
      </c>
      <c r="D2110" s="1">
        <v>45784</v>
      </c>
      <c r="E2110" s="1">
        <v>45786</v>
      </c>
      <c r="F2110">
        <v>0</v>
      </c>
      <c r="G2110" t="s">
        <v>7048</v>
      </c>
      <c r="H2110" t="s">
        <v>1</v>
      </c>
      <c r="I2110" s="11" t="str">
        <f t="shared" si="32"/>
        <v>09/05/2025</v>
      </c>
      <c r="J2110">
        <f>_xlfn.XLOOKUP(I2110,'Wk no''s'!D:D,'Wk no''s'!C:C,FALSE)</f>
        <v>19</v>
      </c>
    </row>
    <row r="2111" spans="1:10" x14ac:dyDescent="0.25">
      <c r="A2111" t="s">
        <v>3742</v>
      </c>
      <c r="B2111" t="s">
        <v>7049</v>
      </c>
      <c r="C2111" t="s">
        <v>3954</v>
      </c>
      <c r="D2111" s="1">
        <v>45786</v>
      </c>
      <c r="E2111" s="1">
        <v>45785</v>
      </c>
      <c r="F2111">
        <v>1</v>
      </c>
      <c r="G2111" t="s">
        <v>7050</v>
      </c>
      <c r="H2111" t="s">
        <v>1</v>
      </c>
      <c r="I2111" s="11" t="str">
        <f t="shared" si="32"/>
        <v>08/05/2025</v>
      </c>
      <c r="J2111">
        <f>_xlfn.XLOOKUP(I2111,'Wk no''s'!D:D,'Wk no''s'!C:C,FALSE)</f>
        <v>19</v>
      </c>
    </row>
    <row r="2112" spans="1:10" x14ac:dyDescent="0.25">
      <c r="A2112" t="s">
        <v>3744</v>
      </c>
      <c r="B2112" t="s">
        <v>6721</v>
      </c>
      <c r="C2112" t="s">
        <v>3933</v>
      </c>
      <c r="D2112" s="1">
        <v>45778</v>
      </c>
      <c r="E2112" s="1">
        <v>45783</v>
      </c>
      <c r="F2112">
        <v>0</v>
      </c>
      <c r="G2112" t="s">
        <v>7051</v>
      </c>
      <c r="H2112" t="s">
        <v>8</v>
      </c>
      <c r="I2112" s="11" t="str">
        <f t="shared" si="32"/>
        <v>06/05/2025</v>
      </c>
      <c r="J2112">
        <f>_xlfn.XLOOKUP(I2112,'Wk no''s'!D:D,'Wk no''s'!C:C,FALSE)</f>
        <v>19</v>
      </c>
    </row>
    <row r="2113" spans="1:10" x14ac:dyDescent="0.25">
      <c r="A2113" t="s">
        <v>3743</v>
      </c>
      <c r="B2113" t="s">
        <v>125</v>
      </c>
      <c r="C2113" t="s">
        <v>4095</v>
      </c>
      <c r="D2113" s="1">
        <v>45743</v>
      </c>
      <c r="E2113" s="1">
        <v>45783</v>
      </c>
      <c r="F2113">
        <v>0</v>
      </c>
      <c r="G2113" t="s">
        <v>7052</v>
      </c>
      <c r="H2113" t="s">
        <v>8</v>
      </c>
      <c r="I2113" s="11" t="str">
        <f t="shared" si="32"/>
        <v>06/05/2025</v>
      </c>
      <c r="J2113">
        <f>_xlfn.XLOOKUP(I2113,'Wk no''s'!D:D,'Wk no''s'!C:C,FALSE)</f>
        <v>19</v>
      </c>
    </row>
    <row r="2114" spans="1:10" x14ac:dyDescent="0.25">
      <c r="A2114" t="s">
        <v>3745</v>
      </c>
      <c r="B2114" t="s">
        <v>7053</v>
      </c>
      <c r="C2114" t="s">
        <v>3933</v>
      </c>
      <c r="D2114" s="1">
        <v>45789</v>
      </c>
      <c r="E2114" s="1">
        <v>45785</v>
      </c>
      <c r="F2114">
        <v>1</v>
      </c>
      <c r="G2114" t="s">
        <v>7054</v>
      </c>
      <c r="H2114" t="s">
        <v>8</v>
      </c>
      <c r="I2114" s="11" t="str">
        <f t="shared" ref="I2114:I2177" si="33">LEFT(G2114,10)</f>
        <v>08/05/2025</v>
      </c>
      <c r="J2114">
        <f>_xlfn.XLOOKUP(I2114,'Wk no''s'!D:D,'Wk no''s'!C:C,FALSE)</f>
        <v>19</v>
      </c>
    </row>
    <row r="2115" spans="1:10" x14ac:dyDescent="0.25">
      <c r="A2115" t="s">
        <v>3749</v>
      </c>
      <c r="B2115" t="s">
        <v>7055</v>
      </c>
      <c r="C2115" t="s">
        <v>4101</v>
      </c>
      <c r="D2115" s="1">
        <v>45772</v>
      </c>
      <c r="E2115" s="1">
        <v>45783</v>
      </c>
      <c r="F2115">
        <v>0</v>
      </c>
      <c r="G2115" t="s">
        <v>7056</v>
      </c>
      <c r="H2115" t="s">
        <v>192</v>
      </c>
      <c r="I2115" s="11" t="str">
        <f t="shared" si="33"/>
        <v>06/05/2025</v>
      </c>
      <c r="J2115">
        <f>_xlfn.XLOOKUP(I2115,'Wk no''s'!D:D,'Wk no''s'!C:C,FALSE)</f>
        <v>19</v>
      </c>
    </row>
    <row r="2116" spans="1:10" x14ac:dyDescent="0.25">
      <c r="A2116" t="s">
        <v>3747</v>
      </c>
      <c r="B2116" t="s">
        <v>7057</v>
      </c>
      <c r="C2116" t="s">
        <v>4101</v>
      </c>
      <c r="D2116" s="1">
        <v>45758</v>
      </c>
      <c r="E2116" s="1">
        <v>45785</v>
      </c>
      <c r="F2116">
        <v>0</v>
      </c>
      <c r="G2116" t="s">
        <v>7058</v>
      </c>
      <c r="H2116" t="s">
        <v>192</v>
      </c>
      <c r="I2116" s="11" t="str">
        <f t="shared" si="33"/>
        <v>08/05/2025</v>
      </c>
      <c r="J2116">
        <f>_xlfn.XLOOKUP(I2116,'Wk no''s'!D:D,'Wk no''s'!C:C,FALSE)</f>
        <v>19</v>
      </c>
    </row>
    <row r="2117" spans="1:10" x14ac:dyDescent="0.25">
      <c r="A2117" t="s">
        <v>3753</v>
      </c>
      <c r="B2117" t="s">
        <v>7059</v>
      </c>
      <c r="C2117" t="s">
        <v>4101</v>
      </c>
      <c r="D2117" s="1">
        <v>45772</v>
      </c>
      <c r="E2117" s="1">
        <v>45786</v>
      </c>
      <c r="F2117">
        <v>0</v>
      </c>
      <c r="G2117" t="s">
        <v>7060</v>
      </c>
      <c r="H2117" t="s">
        <v>192</v>
      </c>
      <c r="I2117" s="11" t="str">
        <f t="shared" si="33"/>
        <v>09/05/2025</v>
      </c>
      <c r="J2117">
        <f>_xlfn.XLOOKUP(I2117,'Wk no''s'!D:D,'Wk no''s'!C:C,FALSE)</f>
        <v>19</v>
      </c>
    </row>
    <row r="2118" spans="1:10" x14ac:dyDescent="0.25">
      <c r="A2118" t="s">
        <v>3751</v>
      </c>
      <c r="B2118" t="s">
        <v>7061</v>
      </c>
      <c r="C2118" t="s">
        <v>4101</v>
      </c>
      <c r="D2118" s="1">
        <v>45772</v>
      </c>
      <c r="E2118" s="1">
        <v>45786</v>
      </c>
      <c r="F2118">
        <v>0</v>
      </c>
      <c r="G2118" t="s">
        <v>7062</v>
      </c>
      <c r="H2118" t="s">
        <v>192</v>
      </c>
      <c r="I2118" s="11" t="str">
        <f t="shared" si="33"/>
        <v>09/05/2025</v>
      </c>
      <c r="J2118">
        <f>_xlfn.XLOOKUP(I2118,'Wk no''s'!D:D,'Wk no''s'!C:C,FALSE)</f>
        <v>19</v>
      </c>
    </row>
    <row r="2119" spans="1:10" x14ac:dyDescent="0.25">
      <c r="A2119" t="s">
        <v>3750</v>
      </c>
      <c r="B2119" t="s">
        <v>7063</v>
      </c>
      <c r="C2119" t="s">
        <v>4101</v>
      </c>
      <c r="D2119" s="1">
        <v>45772</v>
      </c>
      <c r="E2119" s="1">
        <v>45786</v>
      </c>
      <c r="F2119">
        <v>0</v>
      </c>
      <c r="G2119" t="s">
        <v>7064</v>
      </c>
      <c r="H2119" t="s">
        <v>192</v>
      </c>
      <c r="I2119" s="11" t="str">
        <f t="shared" si="33"/>
        <v>09/05/2025</v>
      </c>
      <c r="J2119">
        <f>_xlfn.XLOOKUP(I2119,'Wk no''s'!D:D,'Wk no''s'!C:C,FALSE)</f>
        <v>19</v>
      </c>
    </row>
    <row r="2120" spans="1:10" x14ac:dyDescent="0.25">
      <c r="A2120" t="s">
        <v>3766</v>
      </c>
      <c r="B2120" t="s">
        <v>5670</v>
      </c>
      <c r="C2120" t="s">
        <v>4101</v>
      </c>
      <c r="D2120" s="1">
        <v>45791</v>
      </c>
      <c r="E2120" s="1">
        <v>45786</v>
      </c>
      <c r="F2120">
        <v>1</v>
      </c>
      <c r="G2120" t="s">
        <v>7065</v>
      </c>
      <c r="H2120" t="s">
        <v>192</v>
      </c>
      <c r="I2120" s="11" t="str">
        <f t="shared" si="33"/>
        <v>09/05/2025</v>
      </c>
      <c r="J2120">
        <f>_xlfn.XLOOKUP(I2120,'Wk no''s'!D:D,'Wk no''s'!C:C,FALSE)</f>
        <v>19</v>
      </c>
    </row>
    <row r="2121" spans="1:10" x14ac:dyDescent="0.25">
      <c r="A2121" t="s">
        <v>3765</v>
      </c>
      <c r="B2121" t="s">
        <v>6876</v>
      </c>
      <c r="C2121" t="s">
        <v>4101</v>
      </c>
      <c r="D2121" s="1">
        <v>45791</v>
      </c>
      <c r="E2121" s="1">
        <v>45786</v>
      </c>
      <c r="F2121">
        <v>1</v>
      </c>
      <c r="G2121" t="s">
        <v>7066</v>
      </c>
      <c r="H2121" t="s">
        <v>192</v>
      </c>
      <c r="I2121" s="11" t="str">
        <f t="shared" si="33"/>
        <v>09/05/2025</v>
      </c>
      <c r="J2121">
        <f>_xlfn.XLOOKUP(I2121,'Wk no''s'!D:D,'Wk no''s'!C:C,FALSE)</f>
        <v>19</v>
      </c>
    </row>
    <row r="2122" spans="1:10" x14ac:dyDescent="0.25">
      <c r="A2122" t="s">
        <v>3752</v>
      </c>
      <c r="B2122" t="s">
        <v>7067</v>
      </c>
      <c r="C2122" t="s">
        <v>4101</v>
      </c>
      <c r="D2122" s="1">
        <v>45772</v>
      </c>
      <c r="E2122" s="1">
        <v>45785</v>
      </c>
      <c r="F2122">
        <v>0</v>
      </c>
      <c r="G2122" t="s">
        <v>7068</v>
      </c>
      <c r="H2122" t="s">
        <v>192</v>
      </c>
      <c r="I2122" s="11" t="str">
        <f t="shared" si="33"/>
        <v>08/05/2025</v>
      </c>
      <c r="J2122">
        <f>_xlfn.XLOOKUP(I2122,'Wk no''s'!D:D,'Wk no''s'!C:C,FALSE)</f>
        <v>19</v>
      </c>
    </row>
    <row r="2123" spans="1:10" x14ac:dyDescent="0.25">
      <c r="A2123" t="s">
        <v>3779</v>
      </c>
      <c r="B2123" t="s">
        <v>7069</v>
      </c>
      <c r="C2123" t="s">
        <v>3933</v>
      </c>
      <c r="D2123" s="1">
        <v>45789</v>
      </c>
      <c r="E2123" s="1">
        <v>45786</v>
      </c>
      <c r="F2123">
        <v>1</v>
      </c>
      <c r="G2123" t="s">
        <v>7070</v>
      </c>
      <c r="H2123" t="s">
        <v>184</v>
      </c>
      <c r="I2123" s="11" t="str">
        <f t="shared" si="33"/>
        <v>09/05/2025</v>
      </c>
      <c r="J2123">
        <f>_xlfn.XLOOKUP(I2123,'Wk no''s'!D:D,'Wk no''s'!C:C,FALSE)</f>
        <v>19</v>
      </c>
    </row>
    <row r="2124" spans="1:10" x14ac:dyDescent="0.25">
      <c r="A2124" t="s">
        <v>3771</v>
      </c>
      <c r="B2124" t="s">
        <v>7071</v>
      </c>
      <c r="C2124" t="s">
        <v>3939</v>
      </c>
      <c r="D2124" s="1">
        <v>45784</v>
      </c>
      <c r="E2124" s="1">
        <v>45785</v>
      </c>
      <c r="F2124">
        <v>0</v>
      </c>
      <c r="G2124" t="s">
        <v>7072</v>
      </c>
      <c r="H2124" t="s">
        <v>184</v>
      </c>
      <c r="I2124" s="11" t="str">
        <f t="shared" si="33"/>
        <v>08/05/2025</v>
      </c>
      <c r="J2124">
        <f>_xlfn.XLOOKUP(I2124,'Wk no''s'!D:D,'Wk no''s'!C:C,FALSE)</f>
        <v>19</v>
      </c>
    </row>
    <row r="2125" spans="1:10" x14ac:dyDescent="0.25">
      <c r="A2125" t="s">
        <v>3773</v>
      </c>
      <c r="B2125" t="s">
        <v>7073</v>
      </c>
      <c r="C2125" t="s">
        <v>3933</v>
      </c>
      <c r="D2125" s="1">
        <v>45784</v>
      </c>
      <c r="E2125" s="1">
        <v>45785</v>
      </c>
      <c r="F2125">
        <v>0</v>
      </c>
      <c r="G2125" t="s">
        <v>7074</v>
      </c>
      <c r="H2125" t="s">
        <v>184</v>
      </c>
      <c r="I2125" s="11" t="str">
        <f t="shared" si="33"/>
        <v>08/05/2025</v>
      </c>
      <c r="J2125">
        <f>_xlfn.XLOOKUP(I2125,'Wk no''s'!D:D,'Wk no''s'!C:C,FALSE)</f>
        <v>19</v>
      </c>
    </row>
    <row r="2126" spans="1:10" x14ac:dyDescent="0.25">
      <c r="A2126" t="s">
        <v>3774</v>
      </c>
      <c r="B2126" t="s">
        <v>7075</v>
      </c>
      <c r="C2126" t="s">
        <v>3933</v>
      </c>
      <c r="D2126" s="1">
        <v>45786</v>
      </c>
      <c r="E2126" s="1">
        <v>45784</v>
      </c>
      <c r="F2126">
        <v>1</v>
      </c>
      <c r="G2126" t="s">
        <v>7076</v>
      </c>
      <c r="H2126" t="s">
        <v>184</v>
      </c>
      <c r="I2126" s="11" t="str">
        <f t="shared" si="33"/>
        <v>07/05/2025</v>
      </c>
      <c r="J2126">
        <f>_xlfn.XLOOKUP(I2126,'Wk no''s'!D:D,'Wk no''s'!C:C,FALSE)</f>
        <v>19</v>
      </c>
    </row>
    <row r="2127" spans="1:10" x14ac:dyDescent="0.25">
      <c r="A2127" t="s">
        <v>3769</v>
      </c>
      <c r="B2127" t="s">
        <v>7077</v>
      </c>
      <c r="C2127" t="s">
        <v>3939</v>
      </c>
      <c r="D2127" s="1">
        <v>45783</v>
      </c>
      <c r="E2127" s="1">
        <v>45784</v>
      </c>
      <c r="F2127">
        <v>0</v>
      </c>
      <c r="G2127" t="s">
        <v>7078</v>
      </c>
      <c r="H2127" t="s">
        <v>184</v>
      </c>
      <c r="I2127" s="11" t="str">
        <f t="shared" si="33"/>
        <v>07/05/2025</v>
      </c>
      <c r="J2127">
        <f>_xlfn.XLOOKUP(I2127,'Wk no''s'!D:D,'Wk no''s'!C:C,FALSE)</f>
        <v>19</v>
      </c>
    </row>
    <row r="2128" spans="1:10" x14ac:dyDescent="0.25">
      <c r="A2128" t="s">
        <v>3767</v>
      </c>
      <c r="B2128" t="s">
        <v>7079</v>
      </c>
      <c r="C2128" t="s">
        <v>4095</v>
      </c>
      <c r="D2128" s="1">
        <v>45768</v>
      </c>
      <c r="E2128" s="1">
        <v>45785</v>
      </c>
      <c r="F2128">
        <v>0</v>
      </c>
      <c r="G2128" t="s">
        <v>7080</v>
      </c>
      <c r="H2128" t="s">
        <v>184</v>
      </c>
      <c r="I2128" s="11" t="str">
        <f t="shared" si="33"/>
        <v>08/05/2025</v>
      </c>
      <c r="J2128">
        <f>_xlfn.XLOOKUP(I2128,'Wk no''s'!D:D,'Wk no''s'!C:C,FALSE)</f>
        <v>19</v>
      </c>
    </row>
    <row r="2129" spans="1:10" x14ac:dyDescent="0.25">
      <c r="A2129" t="s">
        <v>3768</v>
      </c>
      <c r="B2129" t="s">
        <v>4119</v>
      </c>
      <c r="C2129" t="s">
        <v>3933</v>
      </c>
      <c r="D2129" s="1">
        <v>45782</v>
      </c>
      <c r="E2129" s="1">
        <v>45785</v>
      </c>
      <c r="F2129">
        <v>0</v>
      </c>
      <c r="G2129" t="s">
        <v>7081</v>
      </c>
      <c r="H2129" t="s">
        <v>184</v>
      </c>
      <c r="I2129" s="11" t="str">
        <f t="shared" si="33"/>
        <v>08/05/2025</v>
      </c>
      <c r="J2129">
        <f>_xlfn.XLOOKUP(I2129,'Wk no''s'!D:D,'Wk no''s'!C:C,FALSE)</f>
        <v>19</v>
      </c>
    </row>
    <row r="2130" spans="1:10" x14ac:dyDescent="0.25">
      <c r="A2130" t="s">
        <v>3770</v>
      </c>
      <c r="B2130" t="s">
        <v>7082</v>
      </c>
      <c r="C2130" t="s">
        <v>3933</v>
      </c>
      <c r="D2130" s="1">
        <v>45784</v>
      </c>
      <c r="E2130" s="1">
        <v>45785</v>
      </c>
      <c r="F2130">
        <v>0</v>
      </c>
      <c r="G2130" t="s">
        <v>7083</v>
      </c>
      <c r="H2130" t="s">
        <v>184</v>
      </c>
      <c r="I2130" s="11" t="str">
        <f t="shared" si="33"/>
        <v>08/05/2025</v>
      </c>
      <c r="J2130">
        <f>_xlfn.XLOOKUP(I2130,'Wk no''s'!D:D,'Wk no''s'!C:C,FALSE)</f>
        <v>19</v>
      </c>
    </row>
    <row r="2131" spans="1:10" x14ac:dyDescent="0.25">
      <c r="A2131" t="s">
        <v>3775</v>
      </c>
      <c r="B2131" t="s">
        <v>3941</v>
      </c>
      <c r="C2131" t="s">
        <v>3933</v>
      </c>
      <c r="D2131" s="1">
        <v>45786</v>
      </c>
      <c r="E2131" s="1">
        <v>45785</v>
      </c>
      <c r="F2131">
        <v>1</v>
      </c>
      <c r="G2131" t="s">
        <v>7084</v>
      </c>
      <c r="H2131" t="s">
        <v>184</v>
      </c>
      <c r="I2131" s="11" t="str">
        <f t="shared" si="33"/>
        <v>08/05/2025</v>
      </c>
      <c r="J2131">
        <f>_xlfn.XLOOKUP(I2131,'Wk no''s'!D:D,'Wk no''s'!C:C,FALSE)</f>
        <v>19</v>
      </c>
    </row>
    <row r="2132" spans="1:10" x14ac:dyDescent="0.25">
      <c r="A2132" t="s">
        <v>3772</v>
      </c>
      <c r="B2132" t="s">
        <v>4719</v>
      </c>
      <c r="C2132" t="s">
        <v>3933</v>
      </c>
      <c r="D2132" s="1">
        <v>45783</v>
      </c>
      <c r="E2132" s="1">
        <v>45783</v>
      </c>
      <c r="F2132">
        <v>1</v>
      </c>
      <c r="G2132" t="s">
        <v>7085</v>
      </c>
      <c r="H2132" t="s">
        <v>184</v>
      </c>
      <c r="I2132" s="11" t="str">
        <f t="shared" si="33"/>
        <v>06/05/2025</v>
      </c>
      <c r="J2132">
        <f>_xlfn.XLOOKUP(I2132,'Wk no''s'!D:D,'Wk no''s'!C:C,FALSE)</f>
        <v>19</v>
      </c>
    </row>
    <row r="2133" spans="1:10" x14ac:dyDescent="0.25">
      <c r="A2133" t="s">
        <v>3783</v>
      </c>
      <c r="B2133" t="s">
        <v>78</v>
      </c>
      <c r="C2133" t="s">
        <v>3933</v>
      </c>
      <c r="D2133" s="1">
        <v>45786</v>
      </c>
      <c r="E2133" s="1">
        <v>45786</v>
      </c>
      <c r="F2133">
        <v>1</v>
      </c>
      <c r="G2133" t="s">
        <v>7086</v>
      </c>
      <c r="H2133" t="s">
        <v>15</v>
      </c>
      <c r="I2133" s="11" t="str">
        <f t="shared" si="33"/>
        <v>09/05/2025</v>
      </c>
      <c r="J2133">
        <f>_xlfn.XLOOKUP(I2133,'Wk no''s'!D:D,'Wk no''s'!C:C,FALSE)</f>
        <v>19</v>
      </c>
    </row>
    <row r="2134" spans="1:10" x14ac:dyDescent="0.25">
      <c r="A2134" t="s">
        <v>3782</v>
      </c>
      <c r="B2134" t="s">
        <v>32</v>
      </c>
      <c r="C2134" t="s">
        <v>3933</v>
      </c>
      <c r="D2134" s="1">
        <v>45777</v>
      </c>
      <c r="E2134" s="1">
        <v>45783</v>
      </c>
      <c r="F2134">
        <v>0</v>
      </c>
      <c r="G2134" t="s">
        <v>7087</v>
      </c>
      <c r="H2134" t="s">
        <v>15</v>
      </c>
      <c r="I2134" s="11" t="str">
        <f t="shared" si="33"/>
        <v>06/05/2025</v>
      </c>
      <c r="J2134">
        <f>_xlfn.XLOOKUP(I2134,'Wk no''s'!D:D,'Wk no''s'!C:C,FALSE)</f>
        <v>19</v>
      </c>
    </row>
    <row r="2135" spans="1:10" x14ac:dyDescent="0.25">
      <c r="A2135" t="s">
        <v>3780</v>
      </c>
      <c r="B2135" t="s">
        <v>7088</v>
      </c>
      <c r="C2135" t="s">
        <v>4095</v>
      </c>
      <c r="D2135" s="1">
        <v>45735</v>
      </c>
      <c r="E2135" s="1">
        <v>45784</v>
      </c>
      <c r="F2135">
        <v>0</v>
      </c>
      <c r="G2135" t="s">
        <v>7089</v>
      </c>
      <c r="H2135" t="s">
        <v>15</v>
      </c>
      <c r="I2135" s="11" t="str">
        <f t="shared" si="33"/>
        <v>07/05/2025</v>
      </c>
      <c r="J2135">
        <f>_xlfn.XLOOKUP(I2135,'Wk no''s'!D:D,'Wk no''s'!C:C,FALSE)</f>
        <v>19</v>
      </c>
    </row>
    <row r="2136" spans="1:10" x14ac:dyDescent="0.25">
      <c r="A2136" t="s">
        <v>3781</v>
      </c>
      <c r="B2136" t="s">
        <v>7090</v>
      </c>
      <c r="C2136" t="s">
        <v>4095</v>
      </c>
      <c r="D2136" s="1">
        <v>45768</v>
      </c>
      <c r="E2136" s="1">
        <v>45785</v>
      </c>
      <c r="F2136">
        <v>0</v>
      </c>
      <c r="G2136" t="s">
        <v>7091</v>
      </c>
      <c r="H2136" t="s">
        <v>15</v>
      </c>
      <c r="I2136" s="11" t="str">
        <f t="shared" si="33"/>
        <v>08/05/2025</v>
      </c>
      <c r="J2136">
        <f>_xlfn.XLOOKUP(I2136,'Wk no''s'!D:D,'Wk no''s'!C:C,FALSE)</f>
        <v>19</v>
      </c>
    </row>
    <row r="2137" spans="1:10" x14ac:dyDescent="0.25">
      <c r="A2137" t="s">
        <v>3785</v>
      </c>
      <c r="B2137" t="s">
        <v>5506</v>
      </c>
      <c r="C2137" t="s">
        <v>3954</v>
      </c>
      <c r="D2137" s="1">
        <v>45790</v>
      </c>
      <c r="E2137" s="1">
        <v>45786</v>
      </c>
      <c r="F2137">
        <v>1</v>
      </c>
      <c r="G2137" t="s">
        <v>7092</v>
      </c>
      <c r="H2137" t="s">
        <v>15</v>
      </c>
      <c r="I2137" s="11" t="str">
        <f t="shared" si="33"/>
        <v>09/05/2025</v>
      </c>
      <c r="J2137">
        <f>_xlfn.XLOOKUP(I2137,'Wk no''s'!D:D,'Wk no''s'!C:C,FALSE)</f>
        <v>19</v>
      </c>
    </row>
    <row r="2138" spans="1:10" x14ac:dyDescent="0.25">
      <c r="A2138" t="s">
        <v>3863</v>
      </c>
      <c r="B2138" t="s">
        <v>7093</v>
      </c>
      <c r="C2138" t="s">
        <v>3957</v>
      </c>
      <c r="D2138" s="1">
        <v>45789</v>
      </c>
      <c r="E2138" s="1">
        <v>45785</v>
      </c>
      <c r="F2138">
        <v>1</v>
      </c>
      <c r="G2138" t="s">
        <v>7094</v>
      </c>
      <c r="H2138" t="s">
        <v>2</v>
      </c>
      <c r="I2138" s="11" t="str">
        <f t="shared" si="33"/>
        <v>08/05/2025</v>
      </c>
      <c r="J2138">
        <f>_xlfn.XLOOKUP(I2138,'Wk no''s'!D:D,'Wk no''s'!C:C,FALSE)</f>
        <v>19</v>
      </c>
    </row>
    <row r="2139" spans="1:10" x14ac:dyDescent="0.25">
      <c r="A2139" t="s">
        <v>3848</v>
      </c>
      <c r="B2139" t="s">
        <v>4939</v>
      </c>
      <c r="C2139" t="s">
        <v>3957</v>
      </c>
      <c r="D2139" s="1">
        <v>45786</v>
      </c>
      <c r="E2139" s="1">
        <v>45785</v>
      </c>
      <c r="F2139">
        <v>1</v>
      </c>
      <c r="G2139" t="s">
        <v>7095</v>
      </c>
      <c r="H2139" t="s">
        <v>2</v>
      </c>
      <c r="I2139" s="11" t="str">
        <f t="shared" si="33"/>
        <v>08/05/2025</v>
      </c>
      <c r="J2139">
        <f>_xlfn.XLOOKUP(I2139,'Wk no''s'!D:D,'Wk no''s'!C:C,FALSE)</f>
        <v>19</v>
      </c>
    </row>
    <row r="2140" spans="1:10" x14ac:dyDescent="0.25">
      <c r="A2140" t="s">
        <v>3832</v>
      </c>
      <c r="B2140" t="s">
        <v>7096</v>
      </c>
      <c r="C2140" t="s">
        <v>3957</v>
      </c>
      <c r="D2140" s="1">
        <v>45789</v>
      </c>
      <c r="E2140" s="1">
        <v>45786</v>
      </c>
      <c r="F2140">
        <v>1</v>
      </c>
      <c r="G2140" t="s">
        <v>7097</v>
      </c>
      <c r="H2140" t="s">
        <v>2</v>
      </c>
      <c r="I2140" s="11" t="str">
        <f t="shared" si="33"/>
        <v>09/05/2025</v>
      </c>
      <c r="J2140">
        <f>_xlfn.XLOOKUP(I2140,'Wk no''s'!D:D,'Wk no''s'!C:C,FALSE)</f>
        <v>19</v>
      </c>
    </row>
    <row r="2141" spans="1:10" x14ac:dyDescent="0.25">
      <c r="A2141" t="s">
        <v>3861</v>
      </c>
      <c r="B2141" t="s">
        <v>7098</v>
      </c>
      <c r="C2141" t="s">
        <v>3954</v>
      </c>
      <c r="D2141" s="1">
        <v>45789</v>
      </c>
      <c r="E2141" s="1">
        <v>45785</v>
      </c>
      <c r="F2141">
        <v>1</v>
      </c>
      <c r="G2141" t="s">
        <v>7099</v>
      </c>
      <c r="H2141" t="s">
        <v>2</v>
      </c>
      <c r="I2141" s="11" t="str">
        <f t="shared" si="33"/>
        <v>08/05/2025</v>
      </c>
      <c r="J2141">
        <f>_xlfn.XLOOKUP(I2141,'Wk no''s'!D:D,'Wk no''s'!C:C,FALSE)</f>
        <v>19</v>
      </c>
    </row>
    <row r="2142" spans="1:10" x14ac:dyDescent="0.25">
      <c r="A2142" t="s">
        <v>3867</v>
      </c>
      <c r="B2142" t="s">
        <v>7427</v>
      </c>
      <c r="C2142" t="s">
        <v>3954</v>
      </c>
      <c r="D2142" s="1">
        <v>45786</v>
      </c>
      <c r="E2142" s="1">
        <v>45785</v>
      </c>
      <c r="F2142">
        <v>1</v>
      </c>
      <c r="G2142" t="s">
        <v>7100</v>
      </c>
      <c r="H2142" t="s">
        <v>2</v>
      </c>
      <c r="I2142" s="11" t="str">
        <f t="shared" si="33"/>
        <v>08/05/2025</v>
      </c>
      <c r="J2142">
        <f>_xlfn.XLOOKUP(I2142,'Wk no''s'!D:D,'Wk no''s'!C:C,FALSE)</f>
        <v>19</v>
      </c>
    </row>
    <row r="2143" spans="1:10" x14ac:dyDescent="0.25">
      <c r="A2143" t="s">
        <v>3790</v>
      </c>
      <c r="B2143" t="s">
        <v>71</v>
      </c>
      <c r="C2143" t="s">
        <v>3957</v>
      </c>
      <c r="D2143" s="1">
        <v>45779</v>
      </c>
      <c r="E2143" s="1">
        <v>45783</v>
      </c>
      <c r="F2143">
        <v>0</v>
      </c>
      <c r="G2143" t="s">
        <v>7101</v>
      </c>
      <c r="H2143" t="s">
        <v>2</v>
      </c>
      <c r="I2143" s="11" t="str">
        <f t="shared" si="33"/>
        <v>06/05/2025</v>
      </c>
      <c r="J2143">
        <f>_xlfn.XLOOKUP(I2143,'Wk no''s'!D:D,'Wk no''s'!C:C,FALSE)</f>
        <v>19</v>
      </c>
    </row>
    <row r="2144" spans="1:10" x14ac:dyDescent="0.25">
      <c r="A2144" t="s">
        <v>3862</v>
      </c>
      <c r="B2144" t="s">
        <v>7102</v>
      </c>
      <c r="C2144" t="s">
        <v>3954</v>
      </c>
      <c r="D2144" s="1">
        <v>45789</v>
      </c>
      <c r="E2144" s="1">
        <v>45785</v>
      </c>
      <c r="F2144">
        <v>1</v>
      </c>
      <c r="G2144" t="s">
        <v>7103</v>
      </c>
      <c r="H2144" t="s">
        <v>2</v>
      </c>
      <c r="I2144" s="11" t="str">
        <f t="shared" si="33"/>
        <v>08/05/2025</v>
      </c>
      <c r="J2144">
        <f>_xlfn.XLOOKUP(I2144,'Wk no''s'!D:D,'Wk no''s'!C:C,FALSE)</f>
        <v>19</v>
      </c>
    </row>
    <row r="2145" spans="1:10" x14ac:dyDescent="0.25">
      <c r="A2145" t="s">
        <v>3791</v>
      </c>
      <c r="B2145" t="s">
        <v>5538</v>
      </c>
      <c r="C2145" t="s">
        <v>3954</v>
      </c>
      <c r="D2145" s="1">
        <v>45782</v>
      </c>
      <c r="E2145" s="1">
        <v>45784</v>
      </c>
      <c r="F2145">
        <v>0</v>
      </c>
      <c r="G2145" t="s">
        <v>7104</v>
      </c>
      <c r="H2145" t="s">
        <v>2</v>
      </c>
      <c r="I2145" s="11" t="str">
        <f t="shared" si="33"/>
        <v>07/05/2025</v>
      </c>
      <c r="J2145">
        <f>_xlfn.XLOOKUP(I2145,'Wk no''s'!D:D,'Wk no''s'!C:C,FALSE)</f>
        <v>19</v>
      </c>
    </row>
    <row r="2146" spans="1:10" x14ac:dyDescent="0.25">
      <c r="A2146" t="s">
        <v>3849</v>
      </c>
      <c r="B2146" t="s">
        <v>6775</v>
      </c>
      <c r="C2146" t="s">
        <v>3954</v>
      </c>
      <c r="D2146" s="1">
        <v>45786</v>
      </c>
      <c r="E2146" s="1">
        <v>45784</v>
      </c>
      <c r="F2146">
        <v>1</v>
      </c>
      <c r="G2146" t="s">
        <v>7105</v>
      </c>
      <c r="H2146" t="s">
        <v>2</v>
      </c>
      <c r="I2146" s="11" t="str">
        <f t="shared" si="33"/>
        <v>07/05/2025</v>
      </c>
      <c r="J2146">
        <f>_xlfn.XLOOKUP(I2146,'Wk no''s'!D:D,'Wk no''s'!C:C,FALSE)</f>
        <v>19</v>
      </c>
    </row>
    <row r="2147" spans="1:10" x14ac:dyDescent="0.25">
      <c r="A2147" t="s">
        <v>3844</v>
      </c>
      <c r="B2147" t="s">
        <v>7106</v>
      </c>
      <c r="C2147" t="s">
        <v>3954</v>
      </c>
      <c r="D2147" s="1">
        <v>45789</v>
      </c>
      <c r="E2147" s="1">
        <v>45784</v>
      </c>
      <c r="F2147">
        <v>1</v>
      </c>
      <c r="G2147" t="s">
        <v>7107</v>
      </c>
      <c r="H2147" t="s">
        <v>2</v>
      </c>
      <c r="I2147" s="11" t="str">
        <f t="shared" si="33"/>
        <v>07/05/2025</v>
      </c>
      <c r="J2147">
        <f>_xlfn.XLOOKUP(I2147,'Wk no''s'!D:D,'Wk no''s'!C:C,FALSE)</f>
        <v>19</v>
      </c>
    </row>
    <row r="2148" spans="1:10" x14ac:dyDescent="0.25">
      <c r="A2148" t="s">
        <v>3789</v>
      </c>
      <c r="B2148" t="s">
        <v>7108</v>
      </c>
      <c r="C2148" t="s">
        <v>3957</v>
      </c>
      <c r="D2148" s="1">
        <v>45782</v>
      </c>
      <c r="E2148" s="1">
        <v>45783</v>
      </c>
      <c r="F2148">
        <v>0</v>
      </c>
      <c r="G2148" t="s">
        <v>7109</v>
      </c>
      <c r="H2148" t="s">
        <v>2</v>
      </c>
      <c r="I2148" s="11" t="str">
        <f t="shared" si="33"/>
        <v>06/05/2025</v>
      </c>
      <c r="J2148">
        <f>_xlfn.XLOOKUP(I2148,'Wk no''s'!D:D,'Wk no''s'!C:C,FALSE)</f>
        <v>19</v>
      </c>
    </row>
    <row r="2149" spans="1:10" x14ac:dyDescent="0.25">
      <c r="A2149" t="s">
        <v>3857</v>
      </c>
      <c r="B2149" t="s">
        <v>7110</v>
      </c>
      <c r="C2149" t="s">
        <v>3954</v>
      </c>
      <c r="D2149" s="1">
        <v>45786</v>
      </c>
      <c r="E2149" s="1">
        <v>45785</v>
      </c>
      <c r="F2149">
        <v>1</v>
      </c>
      <c r="G2149" t="s">
        <v>7111</v>
      </c>
      <c r="H2149" t="s">
        <v>2</v>
      </c>
      <c r="I2149" s="11" t="str">
        <f t="shared" si="33"/>
        <v>08/05/2025</v>
      </c>
      <c r="J2149">
        <f>_xlfn.XLOOKUP(I2149,'Wk no''s'!D:D,'Wk no''s'!C:C,FALSE)</f>
        <v>19</v>
      </c>
    </row>
    <row r="2150" spans="1:10" x14ac:dyDescent="0.25">
      <c r="A2150" t="s">
        <v>3896</v>
      </c>
      <c r="B2150" t="s">
        <v>7112</v>
      </c>
      <c r="C2150" t="s">
        <v>3954</v>
      </c>
      <c r="D2150" s="1">
        <v>45790</v>
      </c>
      <c r="E2150" s="1">
        <v>45786</v>
      </c>
      <c r="F2150">
        <v>1</v>
      </c>
      <c r="G2150" t="s">
        <v>7113</v>
      </c>
      <c r="H2150" t="s">
        <v>2</v>
      </c>
      <c r="I2150" s="11" t="str">
        <f t="shared" si="33"/>
        <v>09/05/2025</v>
      </c>
      <c r="J2150">
        <f>_xlfn.XLOOKUP(I2150,'Wk no''s'!D:D,'Wk no''s'!C:C,FALSE)</f>
        <v>19</v>
      </c>
    </row>
    <row r="2151" spans="1:10" x14ac:dyDescent="0.25">
      <c r="A2151" t="s">
        <v>3851</v>
      </c>
      <c r="B2151" t="s">
        <v>7114</v>
      </c>
      <c r="C2151" t="s">
        <v>3954</v>
      </c>
      <c r="D2151" s="1">
        <v>45785</v>
      </c>
      <c r="E2151" s="1">
        <v>45784</v>
      </c>
      <c r="F2151">
        <v>1</v>
      </c>
      <c r="G2151" t="s">
        <v>7115</v>
      </c>
      <c r="H2151" t="s">
        <v>2</v>
      </c>
      <c r="I2151" s="11" t="str">
        <f t="shared" si="33"/>
        <v>07/05/2025</v>
      </c>
      <c r="J2151">
        <f>_xlfn.XLOOKUP(I2151,'Wk no''s'!D:D,'Wk no''s'!C:C,FALSE)</f>
        <v>19</v>
      </c>
    </row>
    <row r="2152" spans="1:10" x14ac:dyDescent="0.25">
      <c r="A2152" t="s">
        <v>3883</v>
      </c>
      <c r="B2152" t="s">
        <v>4539</v>
      </c>
      <c r="C2152" t="s">
        <v>3954</v>
      </c>
      <c r="D2152" s="1">
        <v>45789</v>
      </c>
      <c r="E2152" s="1">
        <v>45785</v>
      </c>
      <c r="F2152">
        <v>1</v>
      </c>
      <c r="G2152" t="s">
        <v>7116</v>
      </c>
      <c r="H2152" t="s">
        <v>2</v>
      </c>
      <c r="I2152" s="11" t="str">
        <f t="shared" si="33"/>
        <v>08/05/2025</v>
      </c>
      <c r="J2152">
        <f>_xlfn.XLOOKUP(I2152,'Wk no''s'!D:D,'Wk no''s'!C:C,FALSE)</f>
        <v>19</v>
      </c>
    </row>
    <row r="2153" spans="1:10" x14ac:dyDescent="0.25">
      <c r="A2153" t="s">
        <v>3788</v>
      </c>
      <c r="B2153" t="s">
        <v>6468</v>
      </c>
      <c r="C2153" t="s">
        <v>3954</v>
      </c>
      <c r="D2153" s="1">
        <v>45779</v>
      </c>
      <c r="E2153" s="1">
        <v>45786</v>
      </c>
      <c r="F2153">
        <v>0</v>
      </c>
      <c r="G2153" t="s">
        <v>7117</v>
      </c>
      <c r="H2153" t="s">
        <v>2</v>
      </c>
      <c r="I2153" s="11" t="str">
        <f t="shared" si="33"/>
        <v>09/05/2025</v>
      </c>
      <c r="J2153">
        <f>_xlfn.XLOOKUP(I2153,'Wk no''s'!D:D,'Wk no''s'!C:C,FALSE)</f>
        <v>19</v>
      </c>
    </row>
    <row r="2154" spans="1:10" x14ac:dyDescent="0.25">
      <c r="A2154" t="s">
        <v>3794</v>
      </c>
      <c r="B2154" t="s">
        <v>7118</v>
      </c>
      <c r="C2154" t="s">
        <v>4008</v>
      </c>
      <c r="D2154" s="1">
        <v>45785</v>
      </c>
      <c r="E2154" s="1">
        <v>45783</v>
      </c>
      <c r="F2154">
        <v>1</v>
      </c>
      <c r="G2154" t="s">
        <v>7119</v>
      </c>
      <c r="H2154" t="s">
        <v>2</v>
      </c>
      <c r="I2154" s="11" t="str">
        <f t="shared" si="33"/>
        <v>06/05/2025</v>
      </c>
      <c r="J2154">
        <f>_xlfn.XLOOKUP(I2154,'Wk no''s'!D:D,'Wk no''s'!C:C,FALSE)</f>
        <v>19</v>
      </c>
    </row>
    <row r="2155" spans="1:10" x14ac:dyDescent="0.25">
      <c r="A2155" t="s">
        <v>3831</v>
      </c>
      <c r="B2155" t="s">
        <v>7120</v>
      </c>
      <c r="C2155" t="s">
        <v>3954</v>
      </c>
      <c r="D2155" s="1">
        <v>45785</v>
      </c>
      <c r="E2155" s="1">
        <v>45785</v>
      </c>
      <c r="F2155">
        <v>1</v>
      </c>
      <c r="G2155" t="s">
        <v>7072</v>
      </c>
      <c r="H2155" t="s">
        <v>2</v>
      </c>
      <c r="I2155" s="11" t="str">
        <f t="shared" si="33"/>
        <v>08/05/2025</v>
      </c>
      <c r="J2155">
        <f>_xlfn.XLOOKUP(I2155,'Wk no''s'!D:D,'Wk no''s'!C:C,FALSE)</f>
        <v>19</v>
      </c>
    </row>
    <row r="2156" spans="1:10" x14ac:dyDescent="0.25">
      <c r="A2156" t="s">
        <v>3889</v>
      </c>
      <c r="B2156" t="s">
        <v>5355</v>
      </c>
      <c r="C2156" t="s">
        <v>3957</v>
      </c>
      <c r="D2156" s="1">
        <v>45790</v>
      </c>
      <c r="E2156" s="1">
        <v>45786</v>
      </c>
      <c r="F2156">
        <v>1</v>
      </c>
      <c r="G2156" t="s">
        <v>7121</v>
      </c>
      <c r="H2156" t="s">
        <v>2</v>
      </c>
      <c r="I2156" s="11" t="str">
        <f t="shared" si="33"/>
        <v>09/05/2025</v>
      </c>
      <c r="J2156">
        <f>_xlfn.XLOOKUP(I2156,'Wk no''s'!D:D,'Wk no''s'!C:C,FALSE)</f>
        <v>19</v>
      </c>
    </row>
    <row r="2157" spans="1:10" x14ac:dyDescent="0.25">
      <c r="A2157" t="s">
        <v>3804</v>
      </c>
      <c r="B2157" t="s">
        <v>7122</v>
      </c>
      <c r="C2157" t="s">
        <v>4008</v>
      </c>
      <c r="D2157" s="1">
        <v>45784</v>
      </c>
      <c r="E2157" s="1">
        <v>45783</v>
      </c>
      <c r="F2157">
        <v>1</v>
      </c>
      <c r="G2157" t="s">
        <v>7085</v>
      </c>
      <c r="H2157" t="s">
        <v>2</v>
      </c>
      <c r="I2157" s="11" t="str">
        <f t="shared" si="33"/>
        <v>06/05/2025</v>
      </c>
      <c r="J2157">
        <f>_xlfn.XLOOKUP(I2157,'Wk no''s'!D:D,'Wk no''s'!C:C,FALSE)</f>
        <v>19</v>
      </c>
    </row>
    <row r="2158" spans="1:10" x14ac:dyDescent="0.25">
      <c r="A2158" t="s">
        <v>3787</v>
      </c>
      <c r="B2158" t="s">
        <v>7123</v>
      </c>
      <c r="C2158" t="s">
        <v>4008</v>
      </c>
      <c r="D2158" s="1">
        <v>45782</v>
      </c>
      <c r="E2158" s="1">
        <v>45783</v>
      </c>
      <c r="F2158">
        <v>0</v>
      </c>
      <c r="G2158" t="s">
        <v>7124</v>
      </c>
      <c r="H2158" t="s">
        <v>2</v>
      </c>
      <c r="I2158" s="11" t="str">
        <f t="shared" si="33"/>
        <v>06/05/2025</v>
      </c>
      <c r="J2158">
        <f>_xlfn.XLOOKUP(I2158,'Wk no''s'!D:D,'Wk no''s'!C:C,FALSE)</f>
        <v>19</v>
      </c>
    </row>
    <row r="2159" spans="1:10" x14ac:dyDescent="0.25">
      <c r="A2159" t="s">
        <v>3871</v>
      </c>
      <c r="B2159" t="s">
        <v>6947</v>
      </c>
      <c r="C2159" t="s">
        <v>3957</v>
      </c>
      <c r="D2159" s="1">
        <v>45790</v>
      </c>
      <c r="E2159" s="1">
        <v>45786</v>
      </c>
      <c r="F2159">
        <v>1</v>
      </c>
      <c r="G2159" t="s">
        <v>7125</v>
      </c>
      <c r="H2159" t="s">
        <v>2</v>
      </c>
      <c r="I2159" s="11" t="str">
        <f t="shared" si="33"/>
        <v>09/05/2025</v>
      </c>
      <c r="J2159">
        <f>_xlfn.XLOOKUP(I2159,'Wk no''s'!D:D,'Wk no''s'!C:C,FALSE)</f>
        <v>19</v>
      </c>
    </row>
    <row r="2160" spans="1:10" x14ac:dyDescent="0.25">
      <c r="A2160" t="s">
        <v>3869</v>
      </c>
      <c r="B2160" t="s">
        <v>7126</v>
      </c>
      <c r="C2160" t="s">
        <v>3954</v>
      </c>
      <c r="D2160" s="1">
        <v>45789</v>
      </c>
      <c r="E2160" s="1">
        <v>45785</v>
      </c>
      <c r="F2160">
        <v>1</v>
      </c>
      <c r="G2160" t="s">
        <v>7127</v>
      </c>
      <c r="H2160" t="s">
        <v>2</v>
      </c>
      <c r="I2160" s="11" t="str">
        <f t="shared" si="33"/>
        <v>08/05/2025</v>
      </c>
      <c r="J2160">
        <f>_xlfn.XLOOKUP(I2160,'Wk no''s'!D:D,'Wk no''s'!C:C,FALSE)</f>
        <v>19</v>
      </c>
    </row>
    <row r="2161" spans="1:10" x14ac:dyDescent="0.25">
      <c r="A2161" t="s">
        <v>3884</v>
      </c>
      <c r="B2161" t="s">
        <v>4012</v>
      </c>
      <c r="C2161" t="s">
        <v>3954</v>
      </c>
      <c r="D2161" s="1">
        <v>45789</v>
      </c>
      <c r="E2161" s="1">
        <v>45785</v>
      </c>
      <c r="F2161">
        <v>1</v>
      </c>
      <c r="G2161" t="s">
        <v>7128</v>
      </c>
      <c r="H2161" t="s">
        <v>2</v>
      </c>
      <c r="I2161" s="11" t="str">
        <f t="shared" si="33"/>
        <v>08/05/2025</v>
      </c>
      <c r="J2161">
        <f>_xlfn.XLOOKUP(I2161,'Wk no''s'!D:D,'Wk no''s'!C:C,FALSE)</f>
        <v>19</v>
      </c>
    </row>
    <row r="2162" spans="1:10" x14ac:dyDescent="0.25">
      <c r="A2162" t="s">
        <v>3864</v>
      </c>
      <c r="B2162" t="s">
        <v>6950</v>
      </c>
      <c r="C2162" t="s">
        <v>3957</v>
      </c>
      <c r="D2162" s="1">
        <v>45789</v>
      </c>
      <c r="E2162" s="1">
        <v>45785</v>
      </c>
      <c r="F2162">
        <v>1</v>
      </c>
      <c r="G2162" t="s">
        <v>7130</v>
      </c>
      <c r="H2162" t="s">
        <v>2</v>
      </c>
      <c r="I2162" s="11" t="str">
        <f t="shared" si="33"/>
        <v>08/05/2025</v>
      </c>
      <c r="J2162">
        <f>_xlfn.XLOOKUP(I2162,'Wk no''s'!D:D,'Wk no''s'!C:C,FALSE)</f>
        <v>19</v>
      </c>
    </row>
    <row r="2163" spans="1:10" x14ac:dyDescent="0.25">
      <c r="A2163" t="s">
        <v>3800</v>
      </c>
      <c r="B2163" t="s">
        <v>6950</v>
      </c>
      <c r="C2163" t="s">
        <v>4008</v>
      </c>
      <c r="D2163" s="1">
        <v>45784</v>
      </c>
      <c r="E2163" s="1">
        <v>45783</v>
      </c>
      <c r="F2163">
        <v>1</v>
      </c>
      <c r="G2163" t="s">
        <v>7129</v>
      </c>
      <c r="H2163" t="s">
        <v>2</v>
      </c>
      <c r="I2163" s="11" t="str">
        <f t="shared" si="33"/>
        <v>06/05/2025</v>
      </c>
      <c r="J2163">
        <f>_xlfn.XLOOKUP(I2163,'Wk no''s'!D:D,'Wk no''s'!C:C,FALSE)</f>
        <v>19</v>
      </c>
    </row>
    <row r="2164" spans="1:10" x14ac:dyDescent="0.25">
      <c r="A2164" t="s">
        <v>3880</v>
      </c>
      <c r="B2164" t="s">
        <v>7131</v>
      </c>
      <c r="C2164" t="s">
        <v>3954</v>
      </c>
      <c r="D2164" s="1">
        <v>45789</v>
      </c>
      <c r="E2164" s="1">
        <v>45785</v>
      </c>
      <c r="F2164">
        <v>1</v>
      </c>
      <c r="G2164" t="s">
        <v>7132</v>
      </c>
      <c r="H2164" t="s">
        <v>2</v>
      </c>
      <c r="I2164" s="11" t="str">
        <f t="shared" si="33"/>
        <v>08/05/2025</v>
      </c>
      <c r="J2164">
        <f>_xlfn.XLOOKUP(I2164,'Wk no''s'!D:D,'Wk no''s'!C:C,FALSE)</f>
        <v>19</v>
      </c>
    </row>
    <row r="2165" spans="1:10" x14ac:dyDescent="0.25">
      <c r="A2165" t="s">
        <v>3859</v>
      </c>
      <c r="B2165" t="s">
        <v>7133</v>
      </c>
      <c r="C2165" t="s">
        <v>3954</v>
      </c>
      <c r="D2165" s="1">
        <v>45786</v>
      </c>
      <c r="E2165" s="1">
        <v>45785</v>
      </c>
      <c r="F2165">
        <v>1</v>
      </c>
      <c r="G2165" t="s">
        <v>7134</v>
      </c>
      <c r="H2165" t="s">
        <v>2</v>
      </c>
      <c r="I2165" s="11" t="str">
        <f t="shared" si="33"/>
        <v>08/05/2025</v>
      </c>
      <c r="J2165">
        <f>_xlfn.XLOOKUP(I2165,'Wk no''s'!D:D,'Wk no''s'!C:C,FALSE)</f>
        <v>19</v>
      </c>
    </row>
    <row r="2166" spans="1:10" x14ac:dyDescent="0.25">
      <c r="A2166" t="s">
        <v>3850</v>
      </c>
      <c r="B2166" t="s">
        <v>198</v>
      </c>
      <c r="C2166" t="s">
        <v>3954</v>
      </c>
      <c r="D2166" s="1">
        <v>45786</v>
      </c>
      <c r="E2166" s="1">
        <v>45785</v>
      </c>
      <c r="F2166">
        <v>1</v>
      </c>
      <c r="G2166" t="s">
        <v>7135</v>
      </c>
      <c r="H2166" t="s">
        <v>2</v>
      </c>
      <c r="I2166" s="11" t="str">
        <f t="shared" si="33"/>
        <v>08/05/2025</v>
      </c>
      <c r="J2166">
        <f>_xlfn.XLOOKUP(I2166,'Wk no''s'!D:D,'Wk no''s'!C:C,FALSE)</f>
        <v>19</v>
      </c>
    </row>
    <row r="2167" spans="1:10" x14ac:dyDescent="0.25">
      <c r="A2167" t="s">
        <v>3890</v>
      </c>
      <c r="B2167" t="s">
        <v>6806</v>
      </c>
      <c r="C2167" t="s">
        <v>3954</v>
      </c>
      <c r="D2167" s="1">
        <v>45789</v>
      </c>
      <c r="E2167" s="1">
        <v>45786</v>
      </c>
      <c r="F2167">
        <v>1</v>
      </c>
      <c r="G2167" t="s">
        <v>7136</v>
      </c>
      <c r="H2167" t="s">
        <v>2</v>
      </c>
      <c r="I2167" s="11" t="str">
        <f t="shared" si="33"/>
        <v>09/05/2025</v>
      </c>
      <c r="J2167">
        <f>_xlfn.XLOOKUP(I2167,'Wk no''s'!D:D,'Wk no''s'!C:C,FALSE)</f>
        <v>19</v>
      </c>
    </row>
    <row r="2168" spans="1:10" x14ac:dyDescent="0.25">
      <c r="A2168" t="s">
        <v>3808</v>
      </c>
      <c r="B2168" t="s">
        <v>7137</v>
      </c>
      <c r="C2168" t="s">
        <v>4008</v>
      </c>
      <c r="D2168" s="1">
        <v>45785</v>
      </c>
      <c r="E2168" s="1">
        <v>45783</v>
      </c>
      <c r="F2168">
        <v>1</v>
      </c>
      <c r="G2168" t="s">
        <v>7138</v>
      </c>
      <c r="H2168" t="s">
        <v>2</v>
      </c>
      <c r="I2168" s="11" t="str">
        <f t="shared" si="33"/>
        <v>06/05/2025</v>
      </c>
      <c r="J2168">
        <f>_xlfn.XLOOKUP(I2168,'Wk no''s'!D:D,'Wk no''s'!C:C,FALSE)</f>
        <v>19</v>
      </c>
    </row>
    <row r="2169" spans="1:10" x14ac:dyDescent="0.25">
      <c r="A2169" t="s">
        <v>3801</v>
      </c>
      <c r="B2169" t="s">
        <v>6148</v>
      </c>
      <c r="C2169" t="s">
        <v>3957</v>
      </c>
      <c r="D2169" s="1">
        <v>45785</v>
      </c>
      <c r="E2169" s="1">
        <v>45783</v>
      </c>
      <c r="F2169">
        <v>1</v>
      </c>
      <c r="G2169" t="s">
        <v>7139</v>
      </c>
      <c r="H2169" t="s">
        <v>2</v>
      </c>
      <c r="I2169" s="11" t="str">
        <f t="shared" si="33"/>
        <v>06/05/2025</v>
      </c>
      <c r="J2169">
        <f>_xlfn.XLOOKUP(I2169,'Wk no''s'!D:D,'Wk no''s'!C:C,FALSE)</f>
        <v>19</v>
      </c>
    </row>
    <row r="2170" spans="1:10" x14ac:dyDescent="0.25">
      <c r="A2170" t="s">
        <v>3895</v>
      </c>
      <c r="B2170" t="s">
        <v>7140</v>
      </c>
      <c r="C2170" t="s">
        <v>3957</v>
      </c>
      <c r="D2170" s="1">
        <v>45790</v>
      </c>
      <c r="E2170" s="1">
        <v>45786</v>
      </c>
      <c r="F2170">
        <v>1</v>
      </c>
      <c r="G2170" t="s">
        <v>7066</v>
      </c>
      <c r="H2170" t="s">
        <v>2</v>
      </c>
      <c r="I2170" s="11" t="str">
        <f t="shared" si="33"/>
        <v>09/05/2025</v>
      </c>
      <c r="J2170">
        <f>_xlfn.XLOOKUP(I2170,'Wk no''s'!D:D,'Wk no''s'!C:C,FALSE)</f>
        <v>19</v>
      </c>
    </row>
    <row r="2171" spans="1:10" x14ac:dyDescent="0.25">
      <c r="A2171" t="s">
        <v>3868</v>
      </c>
      <c r="B2171" t="s">
        <v>4392</v>
      </c>
      <c r="C2171" t="s">
        <v>3954</v>
      </c>
      <c r="D2171" s="1">
        <v>45789</v>
      </c>
      <c r="E2171" s="1">
        <v>45785</v>
      </c>
      <c r="F2171">
        <v>1</v>
      </c>
      <c r="G2171" t="s">
        <v>7141</v>
      </c>
      <c r="H2171" t="s">
        <v>2</v>
      </c>
      <c r="I2171" s="11" t="str">
        <f t="shared" si="33"/>
        <v>08/05/2025</v>
      </c>
      <c r="J2171">
        <f>_xlfn.XLOOKUP(I2171,'Wk no''s'!D:D,'Wk no''s'!C:C,FALSE)</f>
        <v>19</v>
      </c>
    </row>
    <row r="2172" spans="1:10" x14ac:dyDescent="0.25">
      <c r="A2172" t="s">
        <v>3840</v>
      </c>
      <c r="B2172" t="s">
        <v>7142</v>
      </c>
      <c r="C2172" t="s">
        <v>3954</v>
      </c>
      <c r="D2172" s="1">
        <v>45786</v>
      </c>
      <c r="E2172" s="1">
        <v>45784</v>
      </c>
      <c r="F2172">
        <v>1</v>
      </c>
      <c r="G2172" t="s">
        <v>7143</v>
      </c>
      <c r="H2172" t="s">
        <v>2</v>
      </c>
      <c r="I2172" s="11" t="str">
        <f t="shared" si="33"/>
        <v>07/05/2025</v>
      </c>
      <c r="J2172">
        <f>_xlfn.XLOOKUP(I2172,'Wk no''s'!D:D,'Wk no''s'!C:C,FALSE)</f>
        <v>19</v>
      </c>
    </row>
    <row r="2173" spans="1:10" x14ac:dyDescent="0.25">
      <c r="A2173" t="s">
        <v>3842</v>
      </c>
      <c r="B2173" t="s">
        <v>7144</v>
      </c>
      <c r="C2173" t="s">
        <v>3954</v>
      </c>
      <c r="D2173" s="1">
        <v>45789</v>
      </c>
      <c r="E2173" s="1">
        <v>45784</v>
      </c>
      <c r="F2173">
        <v>1</v>
      </c>
      <c r="G2173" t="s">
        <v>7145</v>
      </c>
      <c r="H2173" t="s">
        <v>2</v>
      </c>
      <c r="I2173" s="11" t="str">
        <f t="shared" si="33"/>
        <v>07/05/2025</v>
      </c>
      <c r="J2173">
        <f>_xlfn.XLOOKUP(I2173,'Wk no''s'!D:D,'Wk no''s'!C:C,FALSE)</f>
        <v>19</v>
      </c>
    </row>
    <row r="2174" spans="1:10" x14ac:dyDescent="0.25">
      <c r="A2174" t="s">
        <v>3824</v>
      </c>
      <c r="B2174" t="s">
        <v>7146</v>
      </c>
      <c r="C2174" t="s">
        <v>3954</v>
      </c>
      <c r="D2174" s="1">
        <v>45785</v>
      </c>
      <c r="E2174" s="1">
        <v>45784</v>
      </c>
      <c r="F2174">
        <v>1</v>
      </c>
      <c r="G2174" t="s">
        <v>7147</v>
      </c>
      <c r="H2174" t="s">
        <v>2</v>
      </c>
      <c r="I2174" s="11" t="str">
        <f t="shared" si="33"/>
        <v>07/05/2025</v>
      </c>
      <c r="J2174">
        <f>_xlfn.XLOOKUP(I2174,'Wk no''s'!D:D,'Wk no''s'!C:C,FALSE)</f>
        <v>19</v>
      </c>
    </row>
    <row r="2175" spans="1:10" x14ac:dyDescent="0.25">
      <c r="A2175" t="s">
        <v>3830</v>
      </c>
      <c r="B2175" t="s">
        <v>7148</v>
      </c>
      <c r="C2175" t="s">
        <v>3954</v>
      </c>
      <c r="D2175" s="1">
        <v>45785</v>
      </c>
      <c r="E2175" s="1">
        <v>45784</v>
      </c>
      <c r="F2175">
        <v>1</v>
      </c>
      <c r="G2175" t="s">
        <v>7149</v>
      </c>
      <c r="H2175" t="s">
        <v>2</v>
      </c>
      <c r="I2175" s="11" t="str">
        <f t="shared" si="33"/>
        <v>07/05/2025</v>
      </c>
      <c r="J2175">
        <f>_xlfn.XLOOKUP(I2175,'Wk no''s'!D:D,'Wk no''s'!C:C,FALSE)</f>
        <v>19</v>
      </c>
    </row>
    <row r="2176" spans="1:10" x14ac:dyDescent="0.25">
      <c r="A2176" t="s">
        <v>3822</v>
      </c>
      <c r="B2176" t="s">
        <v>7150</v>
      </c>
      <c r="C2176" t="s">
        <v>3954</v>
      </c>
      <c r="D2176" s="1">
        <v>45784</v>
      </c>
      <c r="E2176" s="1">
        <v>45784</v>
      </c>
      <c r="F2176">
        <v>1</v>
      </c>
      <c r="G2176" t="s">
        <v>7151</v>
      </c>
      <c r="H2176" t="s">
        <v>2</v>
      </c>
      <c r="I2176" s="11" t="str">
        <f t="shared" si="33"/>
        <v>07/05/2025</v>
      </c>
      <c r="J2176">
        <f>_xlfn.XLOOKUP(I2176,'Wk no''s'!D:D,'Wk no''s'!C:C,FALSE)</f>
        <v>19</v>
      </c>
    </row>
    <row r="2177" spans="1:10" x14ac:dyDescent="0.25">
      <c r="A2177" t="s">
        <v>3815</v>
      </c>
      <c r="B2177" t="s">
        <v>145</v>
      </c>
      <c r="C2177" t="s">
        <v>3954</v>
      </c>
      <c r="D2177" s="1">
        <v>45786</v>
      </c>
      <c r="E2177" s="1">
        <v>45785</v>
      </c>
      <c r="F2177">
        <v>1</v>
      </c>
      <c r="G2177" t="s">
        <v>7152</v>
      </c>
      <c r="H2177" t="s">
        <v>2</v>
      </c>
      <c r="I2177" s="11" t="str">
        <f t="shared" si="33"/>
        <v>08/05/2025</v>
      </c>
      <c r="J2177">
        <f>_xlfn.XLOOKUP(I2177,'Wk no''s'!D:D,'Wk no''s'!C:C,FALSE)</f>
        <v>19</v>
      </c>
    </row>
    <row r="2178" spans="1:10" x14ac:dyDescent="0.25">
      <c r="A2178" t="s">
        <v>3827</v>
      </c>
      <c r="B2178" t="s">
        <v>6984</v>
      </c>
      <c r="C2178" t="s">
        <v>3954</v>
      </c>
      <c r="D2178" s="1">
        <v>45785</v>
      </c>
      <c r="E2178" s="1">
        <v>45784</v>
      </c>
      <c r="F2178">
        <v>1</v>
      </c>
      <c r="G2178" t="s">
        <v>7153</v>
      </c>
      <c r="H2178" t="s">
        <v>2</v>
      </c>
      <c r="I2178" s="11" t="str">
        <f t="shared" ref="I2178:I2241" si="34">LEFT(G2178,10)</f>
        <v>07/05/2025</v>
      </c>
      <c r="J2178">
        <f>_xlfn.XLOOKUP(I2178,'Wk no''s'!D:D,'Wk no''s'!C:C,FALSE)</f>
        <v>19</v>
      </c>
    </row>
    <row r="2179" spans="1:10" x14ac:dyDescent="0.25">
      <c r="A2179" t="s">
        <v>3792</v>
      </c>
      <c r="B2179" t="s">
        <v>112</v>
      </c>
      <c r="C2179" t="s">
        <v>4008</v>
      </c>
      <c r="D2179" s="1">
        <v>45783</v>
      </c>
      <c r="E2179" s="1">
        <v>45783</v>
      </c>
      <c r="F2179">
        <v>1</v>
      </c>
      <c r="G2179" t="s">
        <v>7154</v>
      </c>
      <c r="H2179" t="s">
        <v>2</v>
      </c>
      <c r="I2179" s="11" t="str">
        <f t="shared" si="34"/>
        <v>06/05/2025</v>
      </c>
      <c r="J2179">
        <f>_xlfn.XLOOKUP(I2179,'Wk no''s'!D:D,'Wk no''s'!C:C,FALSE)</f>
        <v>19</v>
      </c>
    </row>
    <row r="2180" spans="1:10" x14ac:dyDescent="0.25">
      <c r="A2180" t="s">
        <v>3885</v>
      </c>
      <c r="B2180" t="s">
        <v>80</v>
      </c>
      <c r="C2180" t="s">
        <v>3957</v>
      </c>
      <c r="D2180" s="1">
        <v>45790</v>
      </c>
      <c r="E2180" s="1">
        <v>45786</v>
      </c>
      <c r="F2180">
        <v>1</v>
      </c>
      <c r="G2180" t="s">
        <v>7060</v>
      </c>
      <c r="H2180" t="s">
        <v>2</v>
      </c>
      <c r="I2180" s="11" t="str">
        <f t="shared" si="34"/>
        <v>09/05/2025</v>
      </c>
      <c r="J2180">
        <f>_xlfn.XLOOKUP(I2180,'Wk no''s'!D:D,'Wk no''s'!C:C,FALSE)</f>
        <v>19</v>
      </c>
    </row>
    <row r="2181" spans="1:10" x14ac:dyDescent="0.25">
      <c r="A2181" t="s">
        <v>3887</v>
      </c>
      <c r="B2181" t="s">
        <v>7155</v>
      </c>
      <c r="C2181" t="s">
        <v>3954</v>
      </c>
      <c r="D2181" s="1">
        <v>45789</v>
      </c>
      <c r="E2181" s="1">
        <v>45786</v>
      </c>
      <c r="F2181">
        <v>1</v>
      </c>
      <c r="G2181" t="s">
        <v>7157</v>
      </c>
      <c r="H2181" t="s">
        <v>2</v>
      </c>
      <c r="I2181" s="11" t="str">
        <f t="shared" si="34"/>
        <v>09/05/2025</v>
      </c>
      <c r="J2181">
        <f>_xlfn.XLOOKUP(I2181,'Wk no''s'!D:D,'Wk no''s'!C:C,FALSE)</f>
        <v>19</v>
      </c>
    </row>
    <row r="2182" spans="1:10" x14ac:dyDescent="0.25">
      <c r="A2182" t="s">
        <v>3805</v>
      </c>
      <c r="B2182" t="s">
        <v>7155</v>
      </c>
      <c r="C2182" t="s">
        <v>3957</v>
      </c>
      <c r="D2182" s="1">
        <v>45784</v>
      </c>
      <c r="E2182" s="1">
        <v>45786</v>
      </c>
      <c r="F2182">
        <v>0</v>
      </c>
      <c r="G2182" t="s">
        <v>7156</v>
      </c>
      <c r="H2182" t="s">
        <v>2</v>
      </c>
      <c r="I2182" s="11" t="str">
        <f t="shared" si="34"/>
        <v>09/05/2025</v>
      </c>
      <c r="J2182">
        <f>_xlfn.XLOOKUP(I2182,'Wk no''s'!D:D,'Wk no''s'!C:C,FALSE)</f>
        <v>19</v>
      </c>
    </row>
    <row r="2183" spans="1:10" x14ac:dyDescent="0.25">
      <c r="A2183" t="s">
        <v>3835</v>
      </c>
      <c r="B2183" t="s">
        <v>7158</v>
      </c>
      <c r="C2183" t="s">
        <v>3954</v>
      </c>
      <c r="D2183" s="1">
        <v>45786</v>
      </c>
      <c r="E2183" s="1">
        <v>45784</v>
      </c>
      <c r="F2183">
        <v>1</v>
      </c>
      <c r="G2183" t="s">
        <v>7159</v>
      </c>
      <c r="H2183" t="s">
        <v>2</v>
      </c>
      <c r="I2183" s="11" t="str">
        <f t="shared" si="34"/>
        <v>07/05/2025</v>
      </c>
      <c r="J2183">
        <f>_xlfn.XLOOKUP(I2183,'Wk no''s'!D:D,'Wk no''s'!C:C,FALSE)</f>
        <v>19</v>
      </c>
    </row>
    <row r="2184" spans="1:10" x14ac:dyDescent="0.25">
      <c r="A2184" t="s">
        <v>3846</v>
      </c>
      <c r="B2184" t="s">
        <v>6992</v>
      </c>
      <c r="C2184" t="s">
        <v>3954</v>
      </c>
      <c r="D2184" s="1">
        <v>45786</v>
      </c>
      <c r="E2184" s="1">
        <v>45784</v>
      </c>
      <c r="F2184">
        <v>1</v>
      </c>
      <c r="G2184" t="s">
        <v>7160</v>
      </c>
      <c r="H2184" t="s">
        <v>2</v>
      </c>
      <c r="I2184" s="11" t="str">
        <f t="shared" si="34"/>
        <v>07/05/2025</v>
      </c>
      <c r="J2184">
        <f>_xlfn.XLOOKUP(I2184,'Wk no''s'!D:D,'Wk no''s'!C:C,FALSE)</f>
        <v>19</v>
      </c>
    </row>
    <row r="2185" spans="1:10" x14ac:dyDescent="0.25">
      <c r="A2185" t="s">
        <v>3823</v>
      </c>
      <c r="B2185" t="s">
        <v>7161</v>
      </c>
      <c r="C2185" t="s">
        <v>3957</v>
      </c>
      <c r="D2185" s="1">
        <v>45786</v>
      </c>
      <c r="E2185" s="1">
        <v>45785</v>
      </c>
      <c r="F2185">
        <v>1</v>
      </c>
      <c r="G2185" t="s">
        <v>7162</v>
      </c>
      <c r="H2185" t="s">
        <v>2</v>
      </c>
      <c r="I2185" s="11" t="str">
        <f t="shared" si="34"/>
        <v>08/05/2025</v>
      </c>
      <c r="J2185">
        <f>_xlfn.XLOOKUP(I2185,'Wk no''s'!D:D,'Wk no''s'!C:C,FALSE)</f>
        <v>19</v>
      </c>
    </row>
    <row r="2186" spans="1:10" x14ac:dyDescent="0.25">
      <c r="A2186" t="s">
        <v>3793</v>
      </c>
      <c r="B2186" t="s">
        <v>7000</v>
      </c>
      <c r="C2186" t="s">
        <v>3954</v>
      </c>
      <c r="D2186" s="1">
        <v>45784</v>
      </c>
      <c r="E2186" s="1">
        <v>45783</v>
      </c>
      <c r="F2186">
        <v>1</v>
      </c>
      <c r="G2186" t="s">
        <v>7163</v>
      </c>
      <c r="H2186" t="s">
        <v>2</v>
      </c>
      <c r="I2186" s="11" t="str">
        <f t="shared" si="34"/>
        <v>06/05/2025</v>
      </c>
      <c r="J2186">
        <f>_xlfn.XLOOKUP(I2186,'Wk no''s'!D:D,'Wk no''s'!C:C,FALSE)</f>
        <v>19</v>
      </c>
    </row>
    <row r="2187" spans="1:10" x14ac:dyDescent="0.25">
      <c r="A2187" t="s">
        <v>3786</v>
      </c>
      <c r="B2187" t="s">
        <v>164</v>
      </c>
      <c r="C2187" t="s">
        <v>4008</v>
      </c>
      <c r="D2187" s="1">
        <v>45776</v>
      </c>
      <c r="E2187" s="1">
        <v>45783</v>
      </c>
      <c r="F2187">
        <v>0</v>
      </c>
      <c r="G2187" t="s">
        <v>7164</v>
      </c>
      <c r="H2187" t="s">
        <v>2</v>
      </c>
      <c r="I2187" s="11" t="str">
        <f t="shared" si="34"/>
        <v>06/05/2025</v>
      </c>
      <c r="J2187">
        <f>_xlfn.XLOOKUP(I2187,'Wk no''s'!D:D,'Wk no''s'!C:C,FALSE)</f>
        <v>19</v>
      </c>
    </row>
    <row r="2188" spans="1:10" x14ac:dyDescent="0.25">
      <c r="A2188" t="s">
        <v>3852</v>
      </c>
      <c r="B2188" t="s">
        <v>4265</v>
      </c>
      <c r="C2188" t="s">
        <v>3954</v>
      </c>
      <c r="D2188" s="1">
        <v>45786</v>
      </c>
      <c r="E2188" s="1">
        <v>45786</v>
      </c>
      <c r="F2188">
        <v>1</v>
      </c>
      <c r="G2188" t="s">
        <v>7165</v>
      </c>
      <c r="H2188" t="s">
        <v>2</v>
      </c>
      <c r="I2188" s="11" t="str">
        <f t="shared" si="34"/>
        <v>09/05/2025</v>
      </c>
      <c r="J2188">
        <f>_xlfn.XLOOKUP(I2188,'Wk no''s'!D:D,'Wk no''s'!C:C,FALSE)</f>
        <v>19</v>
      </c>
    </row>
    <row r="2189" spans="1:10" x14ac:dyDescent="0.25">
      <c r="A2189" t="s">
        <v>3872</v>
      </c>
      <c r="B2189" t="s">
        <v>7166</v>
      </c>
      <c r="C2189" t="s">
        <v>3957</v>
      </c>
      <c r="D2189" s="1">
        <v>45786</v>
      </c>
      <c r="E2189" s="1">
        <v>45785</v>
      </c>
      <c r="F2189">
        <v>1</v>
      </c>
      <c r="G2189" t="s">
        <v>7167</v>
      </c>
      <c r="H2189" t="s">
        <v>2</v>
      </c>
      <c r="I2189" s="11" t="str">
        <f t="shared" si="34"/>
        <v>08/05/2025</v>
      </c>
      <c r="J2189">
        <f>_xlfn.XLOOKUP(I2189,'Wk no''s'!D:D,'Wk no''s'!C:C,FALSE)</f>
        <v>19</v>
      </c>
    </row>
    <row r="2190" spans="1:10" x14ac:dyDescent="0.25">
      <c r="A2190" t="s">
        <v>3812</v>
      </c>
      <c r="B2190" t="s">
        <v>7168</v>
      </c>
      <c r="C2190" t="s">
        <v>3957</v>
      </c>
      <c r="D2190" s="1">
        <v>45785</v>
      </c>
      <c r="E2190" s="1">
        <v>45783</v>
      </c>
      <c r="F2190">
        <v>1</v>
      </c>
      <c r="G2190" t="s">
        <v>7169</v>
      </c>
      <c r="H2190" t="s">
        <v>2</v>
      </c>
      <c r="I2190" s="11" t="str">
        <f t="shared" si="34"/>
        <v>06/05/2025</v>
      </c>
      <c r="J2190">
        <f>_xlfn.XLOOKUP(I2190,'Wk no''s'!D:D,'Wk no''s'!C:C,FALSE)</f>
        <v>19</v>
      </c>
    </row>
    <row r="2191" spans="1:10" x14ac:dyDescent="0.25">
      <c r="A2191" t="s">
        <v>3856</v>
      </c>
      <c r="B2191" t="s">
        <v>7170</v>
      </c>
      <c r="C2191" t="s">
        <v>3954</v>
      </c>
      <c r="D2191" s="1">
        <v>45786</v>
      </c>
      <c r="E2191" s="1">
        <v>45785</v>
      </c>
      <c r="F2191">
        <v>1</v>
      </c>
      <c r="G2191" t="s">
        <v>7134</v>
      </c>
      <c r="H2191" t="s">
        <v>2</v>
      </c>
      <c r="I2191" s="11" t="str">
        <f t="shared" si="34"/>
        <v>08/05/2025</v>
      </c>
      <c r="J2191">
        <f>_xlfn.XLOOKUP(I2191,'Wk no''s'!D:D,'Wk no''s'!C:C,FALSE)</f>
        <v>19</v>
      </c>
    </row>
    <row r="2192" spans="1:10" x14ac:dyDescent="0.25">
      <c r="A2192" t="s">
        <v>3809</v>
      </c>
      <c r="B2192" t="s">
        <v>7170</v>
      </c>
      <c r="C2192" t="s">
        <v>3954</v>
      </c>
      <c r="D2192" s="1">
        <v>45784</v>
      </c>
      <c r="E2192" s="1">
        <v>45784</v>
      </c>
      <c r="F2192">
        <v>1</v>
      </c>
      <c r="G2192" t="s">
        <v>7171</v>
      </c>
      <c r="H2192" t="s">
        <v>2</v>
      </c>
      <c r="I2192" s="11" t="str">
        <f t="shared" si="34"/>
        <v>07/05/2025</v>
      </c>
      <c r="J2192">
        <f>_xlfn.XLOOKUP(I2192,'Wk no''s'!D:D,'Wk no''s'!C:C,FALSE)</f>
        <v>19</v>
      </c>
    </row>
    <row r="2193" spans="1:10" x14ac:dyDescent="0.25">
      <c r="A2193" t="s">
        <v>3874</v>
      </c>
      <c r="B2193" t="s">
        <v>7172</v>
      </c>
      <c r="C2193" t="s">
        <v>3954</v>
      </c>
      <c r="D2193" s="1">
        <v>45786</v>
      </c>
      <c r="E2193" s="1">
        <v>45785</v>
      </c>
      <c r="F2193">
        <v>1</v>
      </c>
      <c r="G2193" t="s">
        <v>7173</v>
      </c>
      <c r="H2193" t="s">
        <v>2</v>
      </c>
      <c r="I2193" s="11" t="str">
        <f t="shared" si="34"/>
        <v>08/05/2025</v>
      </c>
      <c r="J2193">
        <f>_xlfn.XLOOKUP(I2193,'Wk no''s'!D:D,'Wk no''s'!C:C,FALSE)</f>
        <v>19</v>
      </c>
    </row>
    <row r="2194" spans="1:10" x14ac:dyDescent="0.25">
      <c r="A2194" t="s">
        <v>3894</v>
      </c>
      <c r="B2194" t="s">
        <v>7174</v>
      </c>
      <c r="C2194" t="s">
        <v>3954</v>
      </c>
      <c r="D2194" s="1">
        <v>45789</v>
      </c>
      <c r="E2194" s="1">
        <v>45786</v>
      </c>
      <c r="F2194">
        <v>1</v>
      </c>
      <c r="G2194" t="s">
        <v>7175</v>
      </c>
      <c r="H2194" t="s">
        <v>2</v>
      </c>
      <c r="I2194" s="11" t="str">
        <f t="shared" si="34"/>
        <v>09/05/2025</v>
      </c>
      <c r="J2194">
        <f>_xlfn.XLOOKUP(I2194,'Wk no''s'!D:D,'Wk no''s'!C:C,FALSE)</f>
        <v>19</v>
      </c>
    </row>
    <row r="2195" spans="1:10" x14ac:dyDescent="0.25">
      <c r="A2195" t="s">
        <v>3911</v>
      </c>
      <c r="B2195" t="s">
        <v>7176</v>
      </c>
      <c r="C2195" t="s">
        <v>4089</v>
      </c>
      <c r="D2195" s="1">
        <v>45786</v>
      </c>
      <c r="E2195" s="1">
        <v>45786</v>
      </c>
      <c r="F2195">
        <v>1</v>
      </c>
      <c r="G2195" t="s">
        <v>7177</v>
      </c>
      <c r="H2195" t="s">
        <v>11</v>
      </c>
      <c r="I2195" s="11" t="str">
        <f t="shared" si="34"/>
        <v>09/05/2025</v>
      </c>
      <c r="J2195">
        <f>_xlfn.XLOOKUP(I2195,'Wk no''s'!D:D,'Wk no''s'!C:C,FALSE)</f>
        <v>19</v>
      </c>
    </row>
    <row r="2196" spans="1:10" x14ac:dyDescent="0.25">
      <c r="A2196" t="s">
        <v>3908</v>
      </c>
      <c r="B2196" t="s">
        <v>7178</v>
      </c>
      <c r="C2196" t="s">
        <v>4089</v>
      </c>
      <c r="D2196" s="1">
        <v>45784</v>
      </c>
      <c r="E2196" s="1">
        <v>45785</v>
      </c>
      <c r="F2196">
        <v>0</v>
      </c>
      <c r="G2196" t="s">
        <v>7179</v>
      </c>
      <c r="H2196" t="s">
        <v>11</v>
      </c>
      <c r="I2196" s="11" t="str">
        <f t="shared" si="34"/>
        <v>08/05/2025</v>
      </c>
      <c r="J2196">
        <f>_xlfn.XLOOKUP(I2196,'Wk no''s'!D:D,'Wk no''s'!C:C,FALSE)</f>
        <v>19</v>
      </c>
    </row>
    <row r="2197" spans="1:10" x14ac:dyDescent="0.25">
      <c r="A2197" t="s">
        <v>3909</v>
      </c>
      <c r="B2197" t="s">
        <v>7180</v>
      </c>
      <c r="C2197" t="s">
        <v>4089</v>
      </c>
      <c r="D2197" s="1">
        <v>45789</v>
      </c>
      <c r="E2197" s="1">
        <v>45785</v>
      </c>
      <c r="F2197">
        <v>1</v>
      </c>
      <c r="G2197" t="s">
        <v>7181</v>
      </c>
      <c r="H2197" t="s">
        <v>11</v>
      </c>
      <c r="I2197" s="11" t="str">
        <f t="shared" si="34"/>
        <v>08/05/2025</v>
      </c>
      <c r="J2197">
        <f>_xlfn.XLOOKUP(I2197,'Wk no''s'!D:D,'Wk no''s'!C:C,FALSE)</f>
        <v>19</v>
      </c>
    </row>
    <row r="2198" spans="1:10" x14ac:dyDescent="0.25">
      <c r="A2198" t="s">
        <v>7197</v>
      </c>
      <c r="B2198" t="s">
        <v>6721</v>
      </c>
      <c r="C2198" t="s">
        <v>3933</v>
      </c>
      <c r="D2198" s="1">
        <v>45797</v>
      </c>
      <c r="E2198" s="1">
        <v>45793</v>
      </c>
      <c r="F2198">
        <v>1</v>
      </c>
      <c r="G2198" t="s">
        <v>7428</v>
      </c>
      <c r="H2198" t="s">
        <v>8</v>
      </c>
      <c r="I2198" s="11" t="str">
        <f t="shared" si="34"/>
        <v>16/05/2025</v>
      </c>
      <c r="J2198">
        <f>_xlfn.XLOOKUP(I2198,'Wk no''s'!D:D,'Wk no''s'!C:C,FALSE)</f>
        <v>20</v>
      </c>
    </row>
    <row r="2199" spans="1:10" x14ac:dyDescent="0.25">
      <c r="A2199" t="s">
        <v>7196</v>
      </c>
      <c r="B2199" t="s">
        <v>136</v>
      </c>
      <c r="C2199" t="s">
        <v>3933</v>
      </c>
      <c r="D2199" s="1">
        <v>45796</v>
      </c>
      <c r="E2199" s="1">
        <v>45792</v>
      </c>
      <c r="F2199">
        <v>1</v>
      </c>
      <c r="G2199" t="s">
        <v>7429</v>
      </c>
      <c r="H2199" t="s">
        <v>8</v>
      </c>
      <c r="I2199" s="11" t="str">
        <f t="shared" si="34"/>
        <v>15/05/2025</v>
      </c>
      <c r="J2199">
        <f>_xlfn.XLOOKUP(I2199,'Wk no''s'!D:D,'Wk no''s'!C:C,FALSE)</f>
        <v>20</v>
      </c>
    </row>
    <row r="2200" spans="1:10" x14ac:dyDescent="0.25">
      <c r="A2200" t="s">
        <v>7211</v>
      </c>
      <c r="B2200" t="s">
        <v>7430</v>
      </c>
      <c r="C2200" t="s">
        <v>4101</v>
      </c>
      <c r="D2200" s="1">
        <v>45793</v>
      </c>
      <c r="E2200" s="1">
        <v>45791</v>
      </c>
      <c r="F2200">
        <v>1</v>
      </c>
      <c r="G2200" t="s">
        <v>7431</v>
      </c>
      <c r="H2200" t="s">
        <v>192</v>
      </c>
      <c r="I2200" s="11" t="str">
        <f t="shared" si="34"/>
        <v>14/05/2025</v>
      </c>
      <c r="J2200">
        <f>_xlfn.XLOOKUP(I2200,'Wk no''s'!D:D,'Wk no''s'!C:C,FALSE)</f>
        <v>20</v>
      </c>
    </row>
    <row r="2201" spans="1:10" x14ac:dyDescent="0.25">
      <c r="A2201" t="s">
        <v>7209</v>
      </c>
      <c r="B2201" t="s">
        <v>7432</v>
      </c>
      <c r="C2201" t="s">
        <v>4101</v>
      </c>
      <c r="D2201" s="1">
        <v>45791</v>
      </c>
      <c r="E2201" s="1">
        <v>45791</v>
      </c>
      <c r="F2201">
        <v>1</v>
      </c>
      <c r="G2201" t="s">
        <v>7433</v>
      </c>
      <c r="H2201" t="s">
        <v>192</v>
      </c>
      <c r="I2201" s="11" t="str">
        <f t="shared" si="34"/>
        <v>14/05/2025</v>
      </c>
      <c r="J2201">
        <f>_xlfn.XLOOKUP(I2201,'Wk no''s'!D:D,'Wk no''s'!C:C,FALSE)</f>
        <v>20</v>
      </c>
    </row>
    <row r="2202" spans="1:10" x14ac:dyDescent="0.25">
      <c r="A2202" t="s">
        <v>7208</v>
      </c>
      <c r="B2202" t="s">
        <v>6725</v>
      </c>
      <c r="C2202" t="s">
        <v>4101</v>
      </c>
      <c r="D2202" s="1">
        <v>45791</v>
      </c>
      <c r="E2202" s="1">
        <v>45789</v>
      </c>
      <c r="F2202">
        <v>1</v>
      </c>
      <c r="G2202" t="s">
        <v>7434</v>
      </c>
      <c r="H2202" t="s">
        <v>192</v>
      </c>
      <c r="I2202" s="11" t="str">
        <f t="shared" si="34"/>
        <v>12/05/2025</v>
      </c>
      <c r="J2202">
        <f>_xlfn.XLOOKUP(I2202,'Wk no''s'!D:D,'Wk no''s'!C:C,FALSE)</f>
        <v>20</v>
      </c>
    </row>
    <row r="2203" spans="1:10" x14ac:dyDescent="0.25">
      <c r="A2203" t="s">
        <v>7210</v>
      </c>
      <c r="B2203" t="s">
        <v>7435</v>
      </c>
      <c r="C2203" t="s">
        <v>4101</v>
      </c>
      <c r="D2203" s="1">
        <v>45792</v>
      </c>
      <c r="E2203" s="1">
        <v>45790</v>
      </c>
      <c r="F2203">
        <v>1</v>
      </c>
      <c r="G2203" t="s">
        <v>7437</v>
      </c>
      <c r="H2203" t="s">
        <v>192</v>
      </c>
      <c r="I2203" s="11" t="str">
        <f t="shared" si="34"/>
        <v>13/05/2025</v>
      </c>
      <c r="J2203">
        <f>_xlfn.XLOOKUP(I2203,'Wk no''s'!D:D,'Wk no''s'!C:C,FALSE)</f>
        <v>20</v>
      </c>
    </row>
    <row r="2204" spans="1:10" x14ac:dyDescent="0.25">
      <c r="A2204" t="s">
        <v>7207</v>
      </c>
      <c r="B2204" t="s">
        <v>7435</v>
      </c>
      <c r="C2204" t="s">
        <v>4101</v>
      </c>
      <c r="D2204" s="1">
        <v>45792</v>
      </c>
      <c r="E2204" s="1">
        <v>45790</v>
      </c>
      <c r="F2204">
        <v>1</v>
      </c>
      <c r="G2204" t="s">
        <v>7436</v>
      </c>
      <c r="H2204" t="s">
        <v>192</v>
      </c>
      <c r="I2204" s="11" t="str">
        <f t="shared" si="34"/>
        <v>13/05/2025</v>
      </c>
      <c r="J2204">
        <f>_xlfn.XLOOKUP(I2204,'Wk no''s'!D:D,'Wk no''s'!C:C,FALSE)</f>
        <v>20</v>
      </c>
    </row>
    <row r="2205" spans="1:10" x14ac:dyDescent="0.25">
      <c r="A2205" t="s">
        <v>7201</v>
      </c>
      <c r="B2205" t="s">
        <v>7438</v>
      </c>
      <c r="C2205" t="s">
        <v>4101</v>
      </c>
      <c r="D2205" s="1">
        <v>45786</v>
      </c>
      <c r="E2205" s="1">
        <v>45789</v>
      </c>
      <c r="F2205">
        <v>0</v>
      </c>
      <c r="G2205" t="s">
        <v>7439</v>
      </c>
      <c r="H2205" t="s">
        <v>192</v>
      </c>
      <c r="I2205" s="11" t="str">
        <f t="shared" si="34"/>
        <v>12/05/2025</v>
      </c>
      <c r="J2205">
        <f>_xlfn.XLOOKUP(I2205,'Wk no''s'!D:D,'Wk no''s'!C:C,FALSE)</f>
        <v>20</v>
      </c>
    </row>
    <row r="2206" spans="1:10" x14ac:dyDescent="0.25">
      <c r="A2206" t="s">
        <v>7199</v>
      </c>
      <c r="B2206" t="s">
        <v>7440</v>
      </c>
      <c r="C2206" t="s">
        <v>4101</v>
      </c>
      <c r="D2206" s="1">
        <v>45790</v>
      </c>
      <c r="E2206" s="1">
        <v>45789</v>
      </c>
      <c r="F2206">
        <v>1</v>
      </c>
      <c r="G2206" t="s">
        <v>7441</v>
      </c>
      <c r="H2206" t="s">
        <v>192</v>
      </c>
      <c r="I2206" s="11" t="str">
        <f t="shared" si="34"/>
        <v>12/05/2025</v>
      </c>
      <c r="J2206">
        <f>_xlfn.XLOOKUP(I2206,'Wk no''s'!D:D,'Wk no''s'!C:C,FALSE)</f>
        <v>20</v>
      </c>
    </row>
    <row r="2207" spans="1:10" x14ac:dyDescent="0.25">
      <c r="A2207" t="s">
        <v>7214</v>
      </c>
      <c r="B2207" t="s">
        <v>5853</v>
      </c>
      <c r="C2207" t="s">
        <v>3933</v>
      </c>
      <c r="D2207" s="1">
        <v>45793</v>
      </c>
      <c r="E2207" s="1">
        <v>45791</v>
      </c>
      <c r="F2207">
        <v>1</v>
      </c>
      <c r="G2207" t="s">
        <v>7442</v>
      </c>
      <c r="H2207" t="s">
        <v>184</v>
      </c>
      <c r="I2207" s="11" t="str">
        <f t="shared" si="34"/>
        <v>14/05/2025</v>
      </c>
      <c r="J2207">
        <f>_xlfn.XLOOKUP(I2207,'Wk no''s'!D:D,'Wk no''s'!C:C,FALSE)</f>
        <v>20</v>
      </c>
    </row>
    <row r="2208" spans="1:10" x14ac:dyDescent="0.25">
      <c r="A2208" t="s">
        <v>7219</v>
      </c>
      <c r="B2208" t="s">
        <v>5853</v>
      </c>
      <c r="C2208" t="s">
        <v>3933</v>
      </c>
      <c r="D2208" s="1">
        <v>45797</v>
      </c>
      <c r="E2208" s="1">
        <v>45792</v>
      </c>
      <c r="F2208">
        <v>1</v>
      </c>
      <c r="G2208" t="s">
        <v>7443</v>
      </c>
      <c r="H2208" t="s">
        <v>184</v>
      </c>
      <c r="I2208" s="11" t="str">
        <f t="shared" si="34"/>
        <v>15/05/2025</v>
      </c>
      <c r="J2208">
        <f>_xlfn.XLOOKUP(I2208,'Wk no''s'!D:D,'Wk no''s'!C:C,FALSE)</f>
        <v>20</v>
      </c>
    </row>
    <row r="2209" spans="1:10" x14ac:dyDescent="0.25">
      <c r="A2209" t="s">
        <v>7215</v>
      </c>
      <c r="B2209" t="s">
        <v>7444</v>
      </c>
      <c r="C2209" t="s">
        <v>3933</v>
      </c>
      <c r="D2209" s="1">
        <v>45791</v>
      </c>
      <c r="E2209" s="1">
        <v>45790</v>
      </c>
      <c r="F2209">
        <v>1</v>
      </c>
      <c r="G2209" t="s">
        <v>7445</v>
      </c>
      <c r="H2209" t="s">
        <v>184</v>
      </c>
      <c r="I2209" s="11" t="str">
        <f t="shared" si="34"/>
        <v>13/05/2025</v>
      </c>
      <c r="J2209">
        <f>_xlfn.XLOOKUP(I2209,'Wk no''s'!D:D,'Wk no''s'!C:C,FALSE)</f>
        <v>20</v>
      </c>
    </row>
    <row r="2210" spans="1:10" x14ac:dyDescent="0.25">
      <c r="A2210" t="s">
        <v>7218</v>
      </c>
      <c r="B2210" t="s">
        <v>7668</v>
      </c>
      <c r="C2210" t="s">
        <v>3944</v>
      </c>
      <c r="D2210" s="1">
        <v>45793</v>
      </c>
      <c r="E2210" s="1">
        <v>45793</v>
      </c>
      <c r="F2210">
        <v>1</v>
      </c>
      <c r="G2210" t="s">
        <v>7447</v>
      </c>
      <c r="H2210" t="s">
        <v>184</v>
      </c>
      <c r="I2210" s="11" t="str">
        <f t="shared" si="34"/>
        <v>16/05/2025</v>
      </c>
      <c r="J2210">
        <f>_xlfn.XLOOKUP(I2210,'Wk no''s'!D:D,'Wk no''s'!C:C,FALSE)</f>
        <v>20</v>
      </c>
    </row>
    <row r="2211" spans="1:10" x14ac:dyDescent="0.25">
      <c r="A2211" t="s">
        <v>7213</v>
      </c>
      <c r="B2211" t="s">
        <v>6244</v>
      </c>
      <c r="C2211" t="s">
        <v>4095</v>
      </c>
      <c r="D2211" s="1">
        <v>45778</v>
      </c>
      <c r="E2211" s="1">
        <v>45791</v>
      </c>
      <c r="F2211">
        <v>0</v>
      </c>
      <c r="G2211" t="s">
        <v>7446</v>
      </c>
      <c r="H2211" t="s">
        <v>184</v>
      </c>
      <c r="I2211" s="11" t="str">
        <f t="shared" si="34"/>
        <v>14/05/2025</v>
      </c>
      <c r="J2211">
        <f>_xlfn.XLOOKUP(I2211,'Wk no''s'!D:D,'Wk no''s'!C:C,FALSE)</f>
        <v>20</v>
      </c>
    </row>
    <row r="2212" spans="1:10" x14ac:dyDescent="0.25">
      <c r="A2212" t="s">
        <v>7216</v>
      </c>
      <c r="B2212" t="s">
        <v>6733</v>
      </c>
      <c r="C2212" t="s">
        <v>4095</v>
      </c>
      <c r="D2212" s="1">
        <v>45790</v>
      </c>
      <c r="E2212" s="1">
        <v>45789</v>
      </c>
      <c r="F2212">
        <v>1</v>
      </c>
      <c r="G2212" t="s">
        <v>7448</v>
      </c>
      <c r="H2212" t="s">
        <v>184</v>
      </c>
      <c r="I2212" s="11" t="str">
        <f t="shared" si="34"/>
        <v>12/05/2025</v>
      </c>
      <c r="J2212">
        <f>_xlfn.XLOOKUP(I2212,'Wk no''s'!D:D,'Wk no''s'!C:C,FALSE)</f>
        <v>20</v>
      </c>
    </row>
    <row r="2213" spans="1:10" x14ac:dyDescent="0.25">
      <c r="A2213" t="s">
        <v>7217</v>
      </c>
      <c r="B2213" t="s">
        <v>7082</v>
      </c>
      <c r="C2213" t="s">
        <v>3933</v>
      </c>
      <c r="D2213" s="1">
        <v>45791</v>
      </c>
      <c r="E2213" s="1">
        <v>45789</v>
      </c>
      <c r="F2213">
        <v>1</v>
      </c>
      <c r="G2213" t="s">
        <v>7449</v>
      </c>
      <c r="H2213" t="s">
        <v>184</v>
      </c>
      <c r="I2213" s="11" t="str">
        <f t="shared" si="34"/>
        <v>12/05/2025</v>
      </c>
      <c r="J2213">
        <f>_xlfn.XLOOKUP(I2213,'Wk no''s'!D:D,'Wk no''s'!C:C,FALSE)</f>
        <v>20</v>
      </c>
    </row>
    <row r="2214" spans="1:10" x14ac:dyDescent="0.25">
      <c r="A2214" t="s">
        <v>7212</v>
      </c>
      <c r="B2214" t="s">
        <v>9838</v>
      </c>
      <c r="C2214" t="s">
        <v>4095</v>
      </c>
      <c r="D2214" s="1">
        <v>45768</v>
      </c>
      <c r="E2214" s="1">
        <v>45792</v>
      </c>
      <c r="F2214">
        <v>0</v>
      </c>
      <c r="G2214" t="s">
        <v>7450</v>
      </c>
      <c r="H2214" t="s">
        <v>184</v>
      </c>
      <c r="I2214" s="11" t="str">
        <f t="shared" si="34"/>
        <v>15/05/2025</v>
      </c>
      <c r="J2214">
        <f>_xlfn.XLOOKUP(I2214,'Wk no''s'!D:D,'Wk no''s'!C:C,FALSE)</f>
        <v>20</v>
      </c>
    </row>
    <row r="2215" spans="1:10" x14ac:dyDescent="0.25">
      <c r="A2215" t="s">
        <v>7220</v>
      </c>
      <c r="B2215" t="s">
        <v>4923</v>
      </c>
      <c r="C2215" t="s">
        <v>3944</v>
      </c>
      <c r="D2215" s="1">
        <v>45782</v>
      </c>
      <c r="E2215" s="1">
        <v>45789</v>
      </c>
      <c r="F2215">
        <v>0</v>
      </c>
      <c r="G2215" t="s">
        <v>7451</v>
      </c>
      <c r="H2215" t="s">
        <v>15</v>
      </c>
      <c r="I2215" s="11" t="str">
        <f t="shared" si="34"/>
        <v>12/05/2025</v>
      </c>
      <c r="J2215">
        <f>_xlfn.XLOOKUP(I2215,'Wk no''s'!D:D,'Wk no''s'!C:C,FALSE)</f>
        <v>20</v>
      </c>
    </row>
    <row r="2216" spans="1:10" x14ac:dyDescent="0.25">
      <c r="A2216" t="s">
        <v>7227</v>
      </c>
      <c r="B2216" t="s">
        <v>5119</v>
      </c>
      <c r="C2216" t="s">
        <v>3933</v>
      </c>
      <c r="D2216" s="1">
        <v>45791</v>
      </c>
      <c r="E2216" s="1">
        <v>45790</v>
      </c>
      <c r="F2216">
        <v>1</v>
      </c>
      <c r="G2216" t="s">
        <v>7452</v>
      </c>
      <c r="H2216" t="s">
        <v>15</v>
      </c>
      <c r="I2216" s="11" t="str">
        <f t="shared" si="34"/>
        <v>13/05/2025</v>
      </c>
      <c r="J2216">
        <f>_xlfn.XLOOKUP(I2216,'Wk no''s'!D:D,'Wk no''s'!C:C,FALSE)</f>
        <v>20</v>
      </c>
    </row>
    <row r="2217" spans="1:10" x14ac:dyDescent="0.25">
      <c r="A2217" t="s">
        <v>7223</v>
      </c>
      <c r="B2217" t="s">
        <v>21</v>
      </c>
      <c r="C2217" t="s">
        <v>3944</v>
      </c>
      <c r="D2217" s="1">
        <v>45791</v>
      </c>
      <c r="E2217" s="1">
        <v>45789</v>
      </c>
      <c r="F2217">
        <v>1</v>
      </c>
      <c r="G2217" t="s">
        <v>7453</v>
      </c>
      <c r="H2217" t="s">
        <v>15</v>
      </c>
      <c r="I2217" s="11" t="str">
        <f t="shared" si="34"/>
        <v>12/05/2025</v>
      </c>
      <c r="J2217">
        <f>_xlfn.XLOOKUP(I2217,'Wk no''s'!D:D,'Wk no''s'!C:C,FALSE)</f>
        <v>20</v>
      </c>
    </row>
    <row r="2218" spans="1:10" x14ac:dyDescent="0.25">
      <c r="A2218" t="s">
        <v>7222</v>
      </c>
      <c r="B2218" t="s">
        <v>119</v>
      </c>
      <c r="C2218" t="s">
        <v>3933</v>
      </c>
      <c r="D2218" s="1">
        <v>45789</v>
      </c>
      <c r="E2218" s="1">
        <v>45791</v>
      </c>
      <c r="F2218">
        <v>0</v>
      </c>
      <c r="G2218" t="s">
        <v>7454</v>
      </c>
      <c r="H2218" t="s">
        <v>15</v>
      </c>
      <c r="I2218" s="11" t="str">
        <f t="shared" si="34"/>
        <v>14/05/2025</v>
      </c>
      <c r="J2218">
        <f>_xlfn.XLOOKUP(I2218,'Wk no''s'!D:D,'Wk no''s'!C:C,FALSE)</f>
        <v>20</v>
      </c>
    </row>
    <row r="2219" spans="1:10" x14ac:dyDescent="0.25">
      <c r="A2219" t="s">
        <v>7226</v>
      </c>
      <c r="B2219" t="s">
        <v>7455</v>
      </c>
      <c r="C2219" t="s">
        <v>3933</v>
      </c>
      <c r="D2219" s="1">
        <v>45791</v>
      </c>
      <c r="E2219" s="1">
        <v>45791</v>
      </c>
      <c r="F2219">
        <v>1</v>
      </c>
      <c r="G2219" t="s">
        <v>7456</v>
      </c>
      <c r="H2219" t="s">
        <v>15</v>
      </c>
      <c r="I2219" s="11" t="str">
        <f t="shared" si="34"/>
        <v>14/05/2025</v>
      </c>
      <c r="J2219">
        <f>_xlfn.XLOOKUP(I2219,'Wk no''s'!D:D,'Wk no''s'!C:C,FALSE)</f>
        <v>20</v>
      </c>
    </row>
    <row r="2220" spans="1:10" x14ac:dyDescent="0.25">
      <c r="A2220" t="s">
        <v>7221</v>
      </c>
      <c r="B2220" t="s">
        <v>6602</v>
      </c>
      <c r="C2220" t="s">
        <v>3944</v>
      </c>
      <c r="D2220" s="1">
        <v>45783</v>
      </c>
      <c r="E2220" s="1">
        <v>45789</v>
      </c>
      <c r="F2220">
        <v>0</v>
      </c>
      <c r="G2220" t="s">
        <v>7457</v>
      </c>
      <c r="H2220" t="s">
        <v>15</v>
      </c>
      <c r="I2220" s="11" t="str">
        <f t="shared" si="34"/>
        <v>12/05/2025</v>
      </c>
      <c r="J2220">
        <f>_xlfn.XLOOKUP(I2220,'Wk no''s'!D:D,'Wk no''s'!C:C,FALSE)</f>
        <v>20</v>
      </c>
    </row>
    <row r="2221" spans="1:10" x14ac:dyDescent="0.25">
      <c r="A2221" t="s">
        <v>7225</v>
      </c>
      <c r="B2221" t="s">
        <v>4735</v>
      </c>
      <c r="C2221" t="s">
        <v>3944</v>
      </c>
      <c r="D2221" s="1">
        <v>45790</v>
      </c>
      <c r="E2221" s="1">
        <v>45790</v>
      </c>
      <c r="F2221">
        <v>1</v>
      </c>
      <c r="G2221" t="s">
        <v>7458</v>
      </c>
      <c r="H2221" t="s">
        <v>15</v>
      </c>
      <c r="I2221" s="11" t="str">
        <f t="shared" si="34"/>
        <v>13/05/2025</v>
      </c>
      <c r="J2221">
        <f>_xlfn.XLOOKUP(I2221,'Wk no''s'!D:D,'Wk no''s'!C:C,FALSE)</f>
        <v>20</v>
      </c>
    </row>
    <row r="2222" spans="1:10" x14ac:dyDescent="0.25">
      <c r="A2222" t="s">
        <v>7224</v>
      </c>
      <c r="B2222" t="s">
        <v>4927</v>
      </c>
      <c r="C2222" t="s">
        <v>3933</v>
      </c>
      <c r="D2222" s="1">
        <v>45790</v>
      </c>
      <c r="E2222" s="1">
        <v>45789</v>
      </c>
      <c r="F2222">
        <v>1</v>
      </c>
      <c r="G2222" t="s">
        <v>7459</v>
      </c>
      <c r="H2222" t="s">
        <v>15</v>
      </c>
      <c r="I2222" s="11" t="str">
        <f t="shared" si="34"/>
        <v>12/05/2025</v>
      </c>
      <c r="J2222">
        <f>_xlfn.XLOOKUP(I2222,'Wk no''s'!D:D,'Wk no''s'!C:C,FALSE)</f>
        <v>20</v>
      </c>
    </row>
    <row r="2223" spans="1:10" x14ac:dyDescent="0.25">
      <c r="A2223" t="s">
        <v>7230</v>
      </c>
      <c r="B2223" t="s">
        <v>175</v>
      </c>
      <c r="C2223" t="s">
        <v>4095</v>
      </c>
      <c r="D2223" s="1">
        <v>45796</v>
      </c>
      <c r="E2223" s="1">
        <v>45793</v>
      </c>
      <c r="F2223">
        <v>1</v>
      </c>
      <c r="G2223" t="s">
        <v>7460</v>
      </c>
      <c r="H2223" t="s">
        <v>15</v>
      </c>
      <c r="I2223" s="11" t="str">
        <f t="shared" si="34"/>
        <v>16/05/2025</v>
      </c>
      <c r="J2223">
        <f>_xlfn.XLOOKUP(I2223,'Wk no''s'!D:D,'Wk no''s'!C:C,FALSE)</f>
        <v>20</v>
      </c>
    </row>
    <row r="2224" spans="1:10" x14ac:dyDescent="0.25">
      <c r="A2224" t="s">
        <v>7367</v>
      </c>
      <c r="B2224" t="s">
        <v>146</v>
      </c>
      <c r="C2224" t="s">
        <v>3954</v>
      </c>
      <c r="D2224" s="1">
        <v>45796</v>
      </c>
      <c r="E2224" s="1">
        <v>45792</v>
      </c>
      <c r="F2224">
        <v>1</v>
      </c>
      <c r="G2224" t="s">
        <v>7461</v>
      </c>
      <c r="H2224" t="s">
        <v>2</v>
      </c>
      <c r="I2224" s="11" t="str">
        <f t="shared" si="34"/>
        <v>15/05/2025</v>
      </c>
      <c r="J2224">
        <f>_xlfn.XLOOKUP(I2224,'Wk no''s'!D:D,'Wk no''s'!C:C,FALSE)</f>
        <v>20</v>
      </c>
    </row>
    <row r="2225" spans="1:10" x14ac:dyDescent="0.25">
      <c r="A2225" t="s">
        <v>7374</v>
      </c>
      <c r="B2225" t="s">
        <v>7462</v>
      </c>
      <c r="C2225" t="s">
        <v>3954</v>
      </c>
      <c r="D2225" s="1">
        <v>45793</v>
      </c>
      <c r="E2225" s="1">
        <v>45792</v>
      </c>
      <c r="F2225">
        <v>1</v>
      </c>
      <c r="G2225" t="s">
        <v>7463</v>
      </c>
      <c r="H2225" t="s">
        <v>2</v>
      </c>
      <c r="I2225" s="11" t="str">
        <f t="shared" si="34"/>
        <v>15/05/2025</v>
      </c>
      <c r="J2225">
        <f>_xlfn.XLOOKUP(I2225,'Wk no''s'!D:D,'Wk no''s'!C:C,FALSE)</f>
        <v>20</v>
      </c>
    </row>
    <row r="2226" spans="1:10" x14ac:dyDescent="0.25">
      <c r="A2226" t="s">
        <v>7385</v>
      </c>
      <c r="B2226" t="s">
        <v>5699</v>
      </c>
      <c r="C2226" t="s">
        <v>4008</v>
      </c>
      <c r="D2226" s="1">
        <v>45793</v>
      </c>
      <c r="E2226" s="1">
        <v>45793</v>
      </c>
      <c r="F2226">
        <v>1</v>
      </c>
      <c r="G2226" t="s">
        <v>7464</v>
      </c>
      <c r="H2226" t="s">
        <v>2</v>
      </c>
      <c r="I2226" s="11" t="str">
        <f t="shared" si="34"/>
        <v>16/05/2025</v>
      </c>
      <c r="J2226">
        <f>_xlfn.XLOOKUP(I2226,'Wk no''s'!D:D,'Wk no''s'!C:C,FALSE)</f>
        <v>20</v>
      </c>
    </row>
    <row r="2227" spans="1:10" x14ac:dyDescent="0.25">
      <c r="A2227" t="s">
        <v>7384</v>
      </c>
      <c r="B2227" t="s">
        <v>7465</v>
      </c>
      <c r="C2227" t="s">
        <v>4008</v>
      </c>
      <c r="D2227" s="1">
        <v>45793</v>
      </c>
      <c r="E2227" s="1">
        <v>45792</v>
      </c>
      <c r="F2227">
        <v>1</v>
      </c>
      <c r="G2227" t="s">
        <v>7466</v>
      </c>
      <c r="H2227" t="s">
        <v>2</v>
      </c>
      <c r="I2227" s="11" t="str">
        <f t="shared" si="34"/>
        <v>15/05/2025</v>
      </c>
      <c r="J2227">
        <f>_xlfn.XLOOKUP(I2227,'Wk no''s'!D:D,'Wk no''s'!C:C,FALSE)</f>
        <v>20</v>
      </c>
    </row>
    <row r="2228" spans="1:10" x14ac:dyDescent="0.25">
      <c r="A2228" t="s">
        <v>7285</v>
      </c>
      <c r="B2228" t="s">
        <v>7467</v>
      </c>
      <c r="C2228" t="s">
        <v>3954</v>
      </c>
      <c r="D2228" s="1">
        <v>45792</v>
      </c>
      <c r="E2228" s="1">
        <v>45792</v>
      </c>
      <c r="F2228">
        <v>1</v>
      </c>
      <c r="G2228" t="s">
        <v>7468</v>
      </c>
      <c r="H2228" t="s">
        <v>2</v>
      </c>
      <c r="I2228" s="11" t="str">
        <f t="shared" si="34"/>
        <v>15/05/2025</v>
      </c>
      <c r="J2228">
        <f>_xlfn.XLOOKUP(I2228,'Wk no''s'!D:D,'Wk no''s'!C:C,FALSE)</f>
        <v>20</v>
      </c>
    </row>
    <row r="2229" spans="1:10" x14ac:dyDescent="0.25">
      <c r="A2229" t="s">
        <v>7300</v>
      </c>
      <c r="B2229" t="s">
        <v>7469</v>
      </c>
      <c r="C2229" t="s">
        <v>4008</v>
      </c>
      <c r="D2229" s="1">
        <v>45791</v>
      </c>
      <c r="E2229" s="1">
        <v>45791</v>
      </c>
      <c r="F2229">
        <v>1</v>
      </c>
      <c r="G2229" t="s">
        <v>7470</v>
      </c>
      <c r="H2229" t="s">
        <v>2</v>
      </c>
      <c r="I2229" s="11" t="str">
        <f t="shared" si="34"/>
        <v>14/05/2025</v>
      </c>
      <c r="J2229">
        <f>_xlfn.XLOOKUP(I2229,'Wk no''s'!D:D,'Wk no''s'!C:C,FALSE)</f>
        <v>20</v>
      </c>
    </row>
    <row r="2230" spans="1:10" x14ac:dyDescent="0.25">
      <c r="A2230" t="s">
        <v>7366</v>
      </c>
      <c r="B2230" t="s">
        <v>7469</v>
      </c>
      <c r="C2230" t="s">
        <v>4008</v>
      </c>
      <c r="D2230" s="1">
        <v>45793</v>
      </c>
      <c r="E2230" s="1">
        <v>45792</v>
      </c>
      <c r="F2230">
        <v>1</v>
      </c>
      <c r="G2230" t="s">
        <v>7471</v>
      </c>
      <c r="H2230" t="s">
        <v>2</v>
      </c>
      <c r="I2230" s="11" t="str">
        <f t="shared" si="34"/>
        <v>15/05/2025</v>
      </c>
      <c r="J2230">
        <f>_xlfn.XLOOKUP(I2230,'Wk no''s'!D:D,'Wk no''s'!C:C,FALSE)</f>
        <v>20</v>
      </c>
    </row>
    <row r="2231" spans="1:10" x14ac:dyDescent="0.25">
      <c r="A2231" t="s">
        <v>7379</v>
      </c>
      <c r="B2231" t="s">
        <v>4143</v>
      </c>
      <c r="C2231" t="s">
        <v>3957</v>
      </c>
      <c r="D2231" s="1">
        <v>45796</v>
      </c>
      <c r="E2231" s="1">
        <v>45793</v>
      </c>
      <c r="F2231">
        <v>1</v>
      </c>
      <c r="G2231" t="s">
        <v>7472</v>
      </c>
      <c r="H2231" t="s">
        <v>2</v>
      </c>
      <c r="I2231" s="11" t="str">
        <f t="shared" si="34"/>
        <v>16/05/2025</v>
      </c>
      <c r="J2231">
        <f>_xlfn.XLOOKUP(I2231,'Wk no''s'!D:D,'Wk no''s'!C:C,FALSE)</f>
        <v>20</v>
      </c>
    </row>
    <row r="2232" spans="1:10" x14ac:dyDescent="0.25">
      <c r="A2232" t="s">
        <v>7238</v>
      </c>
      <c r="B2232" t="s">
        <v>11172</v>
      </c>
      <c r="C2232" t="s">
        <v>3954</v>
      </c>
      <c r="D2232" s="1">
        <v>45786</v>
      </c>
      <c r="E2232" s="1">
        <v>45791</v>
      </c>
      <c r="F2232">
        <v>0</v>
      </c>
      <c r="G2232" t="s">
        <v>7473</v>
      </c>
      <c r="H2232" t="s">
        <v>2</v>
      </c>
      <c r="I2232" s="11" t="str">
        <f t="shared" si="34"/>
        <v>14/05/2025</v>
      </c>
      <c r="J2232">
        <f>_xlfn.XLOOKUP(I2232,'Wk no''s'!D:D,'Wk no''s'!C:C,FALSE)</f>
        <v>20</v>
      </c>
    </row>
    <row r="2233" spans="1:10" x14ac:dyDescent="0.25">
      <c r="A2233" t="s">
        <v>7331</v>
      </c>
      <c r="B2233" t="s">
        <v>11172</v>
      </c>
      <c r="C2233" t="s">
        <v>3954</v>
      </c>
      <c r="D2233" s="1">
        <v>45793</v>
      </c>
      <c r="E2233" s="1">
        <v>45791</v>
      </c>
      <c r="F2233">
        <v>1</v>
      </c>
      <c r="G2233" t="s">
        <v>7474</v>
      </c>
      <c r="H2233" t="s">
        <v>2</v>
      </c>
      <c r="I2233" s="11" t="str">
        <f t="shared" si="34"/>
        <v>14/05/2025</v>
      </c>
      <c r="J2233">
        <f>_xlfn.XLOOKUP(I2233,'Wk no''s'!D:D,'Wk no''s'!C:C,FALSE)</f>
        <v>20</v>
      </c>
    </row>
    <row r="2234" spans="1:10" x14ac:dyDescent="0.25">
      <c r="A2234" t="s">
        <v>7258</v>
      </c>
      <c r="B2234" t="s">
        <v>7475</v>
      </c>
      <c r="C2234" t="s">
        <v>3957</v>
      </c>
      <c r="D2234" s="1">
        <v>45792</v>
      </c>
      <c r="E2234" s="1">
        <v>45790</v>
      </c>
      <c r="F2234">
        <v>1</v>
      </c>
      <c r="G2234" t="s">
        <v>7476</v>
      </c>
      <c r="H2234" t="s">
        <v>2</v>
      </c>
      <c r="I2234" s="11" t="str">
        <f t="shared" si="34"/>
        <v>13/05/2025</v>
      </c>
      <c r="J2234">
        <f>_xlfn.XLOOKUP(I2234,'Wk no''s'!D:D,'Wk no''s'!C:C,FALSE)</f>
        <v>20</v>
      </c>
    </row>
    <row r="2235" spans="1:10" x14ac:dyDescent="0.25">
      <c r="A2235" t="s">
        <v>7243</v>
      </c>
      <c r="B2235" t="s">
        <v>4145</v>
      </c>
      <c r="C2235" t="s">
        <v>3954</v>
      </c>
      <c r="D2235" s="1">
        <v>45790</v>
      </c>
      <c r="E2235" s="1">
        <v>45790</v>
      </c>
      <c r="F2235">
        <v>1</v>
      </c>
      <c r="G2235" t="s">
        <v>7477</v>
      </c>
      <c r="H2235" t="s">
        <v>2</v>
      </c>
      <c r="I2235" s="11" t="str">
        <f t="shared" si="34"/>
        <v>13/05/2025</v>
      </c>
      <c r="J2235">
        <f>_xlfn.XLOOKUP(I2235,'Wk no''s'!D:D,'Wk no''s'!C:C,FALSE)</f>
        <v>20</v>
      </c>
    </row>
    <row r="2236" spans="1:10" x14ac:dyDescent="0.25">
      <c r="A2236" t="s">
        <v>7260</v>
      </c>
      <c r="B2236" t="s">
        <v>7478</v>
      </c>
      <c r="C2236" t="s">
        <v>3957</v>
      </c>
      <c r="D2236" s="1">
        <v>45791</v>
      </c>
      <c r="E2236" s="1">
        <v>45789</v>
      </c>
      <c r="F2236">
        <v>1</v>
      </c>
      <c r="G2236" t="s">
        <v>7479</v>
      </c>
      <c r="H2236" t="s">
        <v>2</v>
      </c>
      <c r="I2236" s="11" t="str">
        <f t="shared" si="34"/>
        <v>12/05/2025</v>
      </c>
      <c r="J2236">
        <f>_xlfn.XLOOKUP(I2236,'Wk no''s'!D:D,'Wk no''s'!C:C,FALSE)</f>
        <v>20</v>
      </c>
    </row>
    <row r="2237" spans="1:10" x14ac:dyDescent="0.25">
      <c r="A2237" t="s">
        <v>7364</v>
      </c>
      <c r="B2237" t="s">
        <v>4152</v>
      </c>
      <c r="C2237" t="s">
        <v>3954</v>
      </c>
      <c r="D2237" s="1">
        <v>45792</v>
      </c>
      <c r="E2237" s="1">
        <v>45791</v>
      </c>
      <c r="F2237">
        <v>1</v>
      </c>
      <c r="G2237" t="s">
        <v>7480</v>
      </c>
      <c r="H2237" t="s">
        <v>2</v>
      </c>
      <c r="I2237" s="11" t="str">
        <f t="shared" si="34"/>
        <v>14/05/2025</v>
      </c>
      <c r="J2237">
        <f>_xlfn.XLOOKUP(I2237,'Wk no''s'!D:D,'Wk no''s'!C:C,FALSE)</f>
        <v>20</v>
      </c>
    </row>
    <row r="2238" spans="1:10" x14ac:dyDescent="0.25">
      <c r="A2238" t="s">
        <v>7247</v>
      </c>
      <c r="B2238" t="s">
        <v>7427</v>
      </c>
      <c r="C2238" t="s">
        <v>3954</v>
      </c>
      <c r="D2238" s="1">
        <v>45790</v>
      </c>
      <c r="E2238" s="1">
        <v>45789</v>
      </c>
      <c r="F2238">
        <v>1</v>
      </c>
      <c r="G2238" t="s">
        <v>7481</v>
      </c>
      <c r="H2238" t="s">
        <v>2</v>
      </c>
      <c r="I2238" s="11" t="str">
        <f t="shared" si="34"/>
        <v>12/05/2025</v>
      </c>
      <c r="J2238">
        <f>_xlfn.XLOOKUP(I2238,'Wk no''s'!D:D,'Wk no''s'!C:C,FALSE)</f>
        <v>20</v>
      </c>
    </row>
    <row r="2239" spans="1:10" x14ac:dyDescent="0.25">
      <c r="A2239" t="s">
        <v>7345</v>
      </c>
      <c r="B2239" t="s">
        <v>7427</v>
      </c>
      <c r="C2239" t="s">
        <v>3954</v>
      </c>
      <c r="D2239" s="1">
        <v>45792</v>
      </c>
      <c r="E2239" s="1">
        <v>45791</v>
      </c>
      <c r="F2239">
        <v>1</v>
      </c>
      <c r="G2239" t="s">
        <v>7482</v>
      </c>
      <c r="H2239" t="s">
        <v>2</v>
      </c>
      <c r="I2239" s="11" t="str">
        <f t="shared" si="34"/>
        <v>14/05/2025</v>
      </c>
      <c r="J2239">
        <f>_xlfn.XLOOKUP(I2239,'Wk no''s'!D:D,'Wk no''s'!C:C,FALSE)</f>
        <v>20</v>
      </c>
    </row>
    <row r="2240" spans="1:10" x14ac:dyDescent="0.25">
      <c r="A2240" t="s">
        <v>7333</v>
      </c>
      <c r="B2240" t="s">
        <v>152</v>
      </c>
      <c r="C2240" t="s">
        <v>3954</v>
      </c>
      <c r="D2240" s="1">
        <v>45793</v>
      </c>
      <c r="E2240" s="1">
        <v>45793</v>
      </c>
      <c r="F2240">
        <v>1</v>
      </c>
      <c r="G2240" t="s">
        <v>7483</v>
      </c>
      <c r="H2240" t="s">
        <v>2</v>
      </c>
      <c r="I2240" s="11" t="str">
        <f t="shared" si="34"/>
        <v>16/05/2025</v>
      </c>
      <c r="J2240">
        <f>_xlfn.XLOOKUP(I2240,'Wk no''s'!D:D,'Wk no''s'!C:C,FALSE)</f>
        <v>20</v>
      </c>
    </row>
    <row r="2241" spans="1:10" x14ac:dyDescent="0.25">
      <c r="A2241" t="s">
        <v>7240</v>
      </c>
      <c r="B2241" t="s">
        <v>35</v>
      </c>
      <c r="C2241" t="s">
        <v>3957</v>
      </c>
      <c r="D2241" s="1">
        <v>45786</v>
      </c>
      <c r="E2241" s="1">
        <v>45792</v>
      </c>
      <c r="F2241">
        <v>0</v>
      </c>
      <c r="G2241" t="s">
        <v>7484</v>
      </c>
      <c r="H2241" t="s">
        <v>2</v>
      </c>
      <c r="I2241" s="11" t="str">
        <f t="shared" si="34"/>
        <v>15/05/2025</v>
      </c>
      <c r="J2241">
        <f>_xlfn.XLOOKUP(I2241,'Wk no''s'!D:D,'Wk no''s'!C:C,FALSE)</f>
        <v>20</v>
      </c>
    </row>
    <row r="2242" spans="1:10" x14ac:dyDescent="0.25">
      <c r="A2242" t="s">
        <v>7401</v>
      </c>
      <c r="B2242" t="s">
        <v>71</v>
      </c>
      <c r="C2242" t="s">
        <v>3957</v>
      </c>
      <c r="D2242" s="1">
        <v>45793</v>
      </c>
      <c r="E2242" s="1">
        <v>45793</v>
      </c>
      <c r="F2242">
        <v>1</v>
      </c>
      <c r="G2242" t="s">
        <v>7485</v>
      </c>
      <c r="H2242" t="s">
        <v>2</v>
      </c>
      <c r="I2242" s="11" t="str">
        <f t="shared" ref="I2242:I2305" si="35">LEFT(G2242,10)</f>
        <v>16/05/2025</v>
      </c>
      <c r="J2242">
        <f>_xlfn.XLOOKUP(I2242,'Wk no''s'!D:D,'Wk no''s'!C:C,FALSE)</f>
        <v>20</v>
      </c>
    </row>
    <row r="2243" spans="1:10" x14ac:dyDescent="0.25">
      <c r="A2243" t="s">
        <v>7277</v>
      </c>
      <c r="B2243" t="s">
        <v>8666</v>
      </c>
      <c r="C2243" t="s">
        <v>3957</v>
      </c>
      <c r="D2243" s="1">
        <v>45791</v>
      </c>
      <c r="E2243" s="1">
        <v>45790</v>
      </c>
      <c r="F2243">
        <v>1</v>
      </c>
      <c r="G2243" t="s">
        <v>7486</v>
      </c>
      <c r="H2243" t="s">
        <v>2</v>
      </c>
      <c r="I2243" s="11" t="str">
        <f t="shared" si="35"/>
        <v>13/05/2025</v>
      </c>
      <c r="J2243">
        <f>_xlfn.XLOOKUP(I2243,'Wk no''s'!D:D,'Wk no''s'!C:C,FALSE)</f>
        <v>20</v>
      </c>
    </row>
    <row r="2244" spans="1:10" x14ac:dyDescent="0.25">
      <c r="A2244" t="s">
        <v>7259</v>
      </c>
      <c r="B2244" t="s">
        <v>7102</v>
      </c>
      <c r="C2244" t="s">
        <v>3954</v>
      </c>
      <c r="D2244" s="1">
        <v>45790</v>
      </c>
      <c r="E2244" s="1">
        <v>45789</v>
      </c>
      <c r="F2244">
        <v>1</v>
      </c>
      <c r="G2244" t="s">
        <v>7459</v>
      </c>
      <c r="H2244" t="s">
        <v>2</v>
      </c>
      <c r="I2244" s="11" t="str">
        <f t="shared" si="35"/>
        <v>12/05/2025</v>
      </c>
      <c r="J2244">
        <f>_xlfn.XLOOKUP(I2244,'Wk no''s'!D:D,'Wk no''s'!C:C,FALSE)</f>
        <v>20</v>
      </c>
    </row>
    <row r="2245" spans="1:10" x14ac:dyDescent="0.25">
      <c r="A2245" t="s">
        <v>7410</v>
      </c>
      <c r="B2245" t="s">
        <v>7487</v>
      </c>
      <c r="C2245" t="s">
        <v>3957</v>
      </c>
      <c r="D2245" s="1">
        <v>45797</v>
      </c>
      <c r="E2245" s="1">
        <v>45793</v>
      </c>
      <c r="F2245">
        <v>1</v>
      </c>
      <c r="G2245" t="s">
        <v>7489</v>
      </c>
      <c r="H2245" t="s">
        <v>2</v>
      </c>
      <c r="I2245" s="11" t="str">
        <f t="shared" si="35"/>
        <v>16/05/2025</v>
      </c>
      <c r="J2245">
        <f>_xlfn.XLOOKUP(I2245,'Wk no''s'!D:D,'Wk no''s'!C:C,FALSE)</f>
        <v>20</v>
      </c>
    </row>
    <row r="2246" spans="1:10" x14ac:dyDescent="0.25">
      <c r="A2246" t="s">
        <v>7398</v>
      </c>
      <c r="B2246" t="s">
        <v>7487</v>
      </c>
      <c r="C2246" t="s">
        <v>3957</v>
      </c>
      <c r="D2246" s="1">
        <v>45793</v>
      </c>
      <c r="E2246" s="1">
        <v>45793</v>
      </c>
      <c r="F2246">
        <v>1</v>
      </c>
      <c r="G2246" t="s">
        <v>7488</v>
      </c>
      <c r="H2246" t="s">
        <v>2</v>
      </c>
      <c r="I2246" s="11" t="str">
        <f t="shared" si="35"/>
        <v>16/05/2025</v>
      </c>
      <c r="J2246">
        <f>_xlfn.XLOOKUP(I2246,'Wk no''s'!D:D,'Wk no''s'!C:C,FALSE)</f>
        <v>20</v>
      </c>
    </row>
    <row r="2247" spans="1:10" x14ac:dyDescent="0.25">
      <c r="A2247" t="s">
        <v>7266</v>
      </c>
      <c r="B2247" t="s">
        <v>7490</v>
      </c>
      <c r="C2247" t="s">
        <v>3954</v>
      </c>
      <c r="D2247" s="1">
        <v>45790</v>
      </c>
      <c r="E2247" s="1">
        <v>45789</v>
      </c>
      <c r="F2247">
        <v>1</v>
      </c>
      <c r="G2247" t="s">
        <v>7491</v>
      </c>
      <c r="H2247" t="s">
        <v>2</v>
      </c>
      <c r="I2247" s="11" t="str">
        <f t="shared" si="35"/>
        <v>12/05/2025</v>
      </c>
      <c r="J2247">
        <f>_xlfn.XLOOKUP(I2247,'Wk no''s'!D:D,'Wk no''s'!C:C,FALSE)</f>
        <v>20</v>
      </c>
    </row>
    <row r="2248" spans="1:10" x14ac:dyDescent="0.25">
      <c r="A2248" t="s">
        <v>7313</v>
      </c>
      <c r="B2248" t="s">
        <v>7492</v>
      </c>
      <c r="C2248" t="s">
        <v>3954</v>
      </c>
      <c r="D2248" s="1">
        <v>45791</v>
      </c>
      <c r="E2248" s="1">
        <v>45790</v>
      </c>
      <c r="F2248">
        <v>1</v>
      </c>
      <c r="G2248" t="s">
        <v>7493</v>
      </c>
      <c r="H2248" t="s">
        <v>2</v>
      </c>
      <c r="I2248" s="11" t="str">
        <f t="shared" si="35"/>
        <v>13/05/2025</v>
      </c>
      <c r="J2248">
        <f>_xlfn.XLOOKUP(I2248,'Wk no''s'!D:D,'Wk no''s'!C:C,FALSE)</f>
        <v>20</v>
      </c>
    </row>
    <row r="2249" spans="1:10" x14ac:dyDescent="0.25">
      <c r="A2249" t="s">
        <v>7408</v>
      </c>
      <c r="B2249" t="s">
        <v>7494</v>
      </c>
      <c r="C2249" t="s">
        <v>3954</v>
      </c>
      <c r="D2249" s="1">
        <v>45796</v>
      </c>
      <c r="E2249" s="1">
        <v>45793</v>
      </c>
      <c r="F2249">
        <v>1</v>
      </c>
      <c r="G2249" t="s">
        <v>7495</v>
      </c>
      <c r="H2249" t="s">
        <v>2</v>
      </c>
      <c r="I2249" s="11" t="str">
        <f t="shared" si="35"/>
        <v>16/05/2025</v>
      </c>
      <c r="J2249">
        <f>_xlfn.XLOOKUP(I2249,'Wk no''s'!D:D,'Wk no''s'!C:C,FALSE)</f>
        <v>20</v>
      </c>
    </row>
    <row r="2250" spans="1:10" x14ac:dyDescent="0.25">
      <c r="A2250" t="s">
        <v>7301</v>
      </c>
      <c r="B2250" t="s">
        <v>196</v>
      </c>
      <c r="C2250" t="s">
        <v>4008</v>
      </c>
      <c r="D2250" s="1">
        <v>45791</v>
      </c>
      <c r="E2250" s="1">
        <v>45790</v>
      </c>
      <c r="F2250">
        <v>1</v>
      </c>
      <c r="G2250" t="s">
        <v>7497</v>
      </c>
      <c r="H2250" t="s">
        <v>2</v>
      </c>
      <c r="I2250" s="11" t="str">
        <f t="shared" si="35"/>
        <v>13/05/2025</v>
      </c>
      <c r="J2250">
        <f>_xlfn.XLOOKUP(I2250,'Wk no''s'!D:D,'Wk no''s'!C:C,FALSE)</f>
        <v>20</v>
      </c>
    </row>
    <row r="2251" spans="1:10" x14ac:dyDescent="0.25">
      <c r="A2251" t="s">
        <v>7298</v>
      </c>
      <c r="B2251" t="s">
        <v>196</v>
      </c>
      <c r="C2251" t="s">
        <v>4008</v>
      </c>
      <c r="D2251" s="1">
        <v>45792</v>
      </c>
      <c r="E2251" s="1">
        <v>45791</v>
      </c>
      <c r="F2251">
        <v>1</v>
      </c>
      <c r="G2251" t="s">
        <v>7496</v>
      </c>
      <c r="H2251" t="s">
        <v>2</v>
      </c>
      <c r="I2251" s="11" t="str">
        <f t="shared" si="35"/>
        <v>14/05/2025</v>
      </c>
      <c r="J2251">
        <f>_xlfn.XLOOKUP(I2251,'Wk no''s'!D:D,'Wk no''s'!C:C,FALSE)</f>
        <v>20</v>
      </c>
    </row>
    <row r="2252" spans="1:10" x14ac:dyDescent="0.25">
      <c r="A2252" t="s">
        <v>7371</v>
      </c>
      <c r="B2252" t="s">
        <v>7498</v>
      </c>
      <c r="C2252" t="s">
        <v>4008</v>
      </c>
      <c r="D2252" s="1">
        <v>45793</v>
      </c>
      <c r="E2252" s="1">
        <v>45792</v>
      </c>
      <c r="F2252">
        <v>1</v>
      </c>
      <c r="G2252" t="s">
        <v>7499</v>
      </c>
      <c r="H2252" t="s">
        <v>2</v>
      </c>
      <c r="I2252" s="11" t="str">
        <f t="shared" si="35"/>
        <v>15/05/2025</v>
      </c>
      <c r="J2252">
        <f>_xlfn.XLOOKUP(I2252,'Wk no''s'!D:D,'Wk no''s'!C:C,FALSE)</f>
        <v>20</v>
      </c>
    </row>
    <row r="2253" spans="1:10" x14ac:dyDescent="0.25">
      <c r="A2253" t="s">
        <v>7393</v>
      </c>
      <c r="B2253" t="s">
        <v>7500</v>
      </c>
      <c r="C2253" t="s">
        <v>4008</v>
      </c>
      <c r="D2253" s="1">
        <v>45793</v>
      </c>
      <c r="E2253" s="1">
        <v>45793</v>
      </c>
      <c r="F2253">
        <v>1</v>
      </c>
      <c r="G2253" t="s">
        <v>7502</v>
      </c>
      <c r="H2253" t="s">
        <v>2</v>
      </c>
      <c r="I2253" s="11" t="str">
        <f t="shared" si="35"/>
        <v>16/05/2025</v>
      </c>
      <c r="J2253">
        <f>_xlfn.XLOOKUP(I2253,'Wk no''s'!D:D,'Wk no''s'!C:C,FALSE)</f>
        <v>20</v>
      </c>
    </row>
    <row r="2254" spans="1:10" x14ac:dyDescent="0.25">
      <c r="A2254" t="s">
        <v>7351</v>
      </c>
      <c r="B2254" t="s">
        <v>7500</v>
      </c>
      <c r="C2254" t="s">
        <v>4008</v>
      </c>
      <c r="D2254" s="1">
        <v>45792</v>
      </c>
      <c r="E2254" s="1">
        <v>45792</v>
      </c>
      <c r="F2254">
        <v>1</v>
      </c>
      <c r="G2254" t="s">
        <v>7501</v>
      </c>
      <c r="H2254" t="s">
        <v>2</v>
      </c>
      <c r="I2254" s="11" t="str">
        <f t="shared" si="35"/>
        <v>15/05/2025</v>
      </c>
      <c r="J2254">
        <f>_xlfn.XLOOKUP(I2254,'Wk no''s'!D:D,'Wk no''s'!C:C,FALSE)</f>
        <v>20</v>
      </c>
    </row>
    <row r="2255" spans="1:10" x14ac:dyDescent="0.25">
      <c r="A2255" t="s">
        <v>7270</v>
      </c>
      <c r="B2255" t="s">
        <v>7503</v>
      </c>
      <c r="C2255" t="s">
        <v>3954</v>
      </c>
      <c r="D2255" s="1">
        <v>45790</v>
      </c>
      <c r="E2255" s="1">
        <v>45789</v>
      </c>
      <c r="F2255">
        <v>1</v>
      </c>
      <c r="G2255" t="s">
        <v>7504</v>
      </c>
      <c r="H2255" t="s">
        <v>2</v>
      </c>
      <c r="I2255" s="11" t="str">
        <f t="shared" si="35"/>
        <v>12/05/2025</v>
      </c>
      <c r="J2255">
        <f>_xlfn.XLOOKUP(I2255,'Wk no''s'!D:D,'Wk no''s'!C:C,FALSE)</f>
        <v>20</v>
      </c>
    </row>
    <row r="2256" spans="1:10" x14ac:dyDescent="0.25">
      <c r="A2256" t="s">
        <v>7368</v>
      </c>
      <c r="B2256" t="s">
        <v>5727</v>
      </c>
      <c r="C2256" t="s">
        <v>3954</v>
      </c>
      <c r="D2256" s="1">
        <v>45793</v>
      </c>
      <c r="E2256" s="1">
        <v>45793</v>
      </c>
      <c r="F2256">
        <v>1</v>
      </c>
      <c r="G2256" t="s">
        <v>7505</v>
      </c>
      <c r="H2256" t="s">
        <v>2</v>
      </c>
      <c r="I2256" s="11" t="str">
        <f t="shared" si="35"/>
        <v>16/05/2025</v>
      </c>
      <c r="J2256">
        <f>_xlfn.XLOOKUP(I2256,'Wk no''s'!D:D,'Wk no''s'!C:C,FALSE)</f>
        <v>20</v>
      </c>
    </row>
    <row r="2257" spans="1:10" x14ac:dyDescent="0.25">
      <c r="A2257" t="s">
        <v>7341</v>
      </c>
      <c r="B2257" t="s">
        <v>5915</v>
      </c>
      <c r="C2257" t="s">
        <v>3957</v>
      </c>
      <c r="D2257" s="1">
        <v>45793</v>
      </c>
      <c r="E2257" s="1">
        <v>45793</v>
      </c>
      <c r="F2257">
        <v>1</v>
      </c>
      <c r="G2257" t="s">
        <v>7506</v>
      </c>
      <c r="H2257" t="s">
        <v>2</v>
      </c>
      <c r="I2257" s="11" t="str">
        <f t="shared" si="35"/>
        <v>16/05/2025</v>
      </c>
      <c r="J2257">
        <f>_xlfn.XLOOKUP(I2257,'Wk no''s'!D:D,'Wk no''s'!C:C,FALSE)</f>
        <v>20</v>
      </c>
    </row>
    <row r="2258" spans="1:10" x14ac:dyDescent="0.25">
      <c r="A2258" t="s">
        <v>7329</v>
      </c>
      <c r="B2258" t="s">
        <v>7507</v>
      </c>
      <c r="C2258" t="s">
        <v>3957</v>
      </c>
      <c r="D2258" s="1">
        <v>45793</v>
      </c>
      <c r="E2258" s="1">
        <v>45791</v>
      </c>
      <c r="F2258">
        <v>1</v>
      </c>
      <c r="G2258" t="s">
        <v>7508</v>
      </c>
      <c r="H2258" t="s">
        <v>2</v>
      </c>
      <c r="I2258" s="11" t="str">
        <f t="shared" si="35"/>
        <v>14/05/2025</v>
      </c>
      <c r="J2258">
        <f>_xlfn.XLOOKUP(I2258,'Wk no''s'!D:D,'Wk no''s'!C:C,FALSE)</f>
        <v>20</v>
      </c>
    </row>
    <row r="2259" spans="1:10" x14ac:dyDescent="0.25">
      <c r="A2259" t="s">
        <v>7244</v>
      </c>
      <c r="B2259" t="s">
        <v>6784</v>
      </c>
      <c r="C2259" t="s">
        <v>3954</v>
      </c>
      <c r="D2259" s="1">
        <v>45790</v>
      </c>
      <c r="E2259" s="1">
        <v>45789</v>
      </c>
      <c r="F2259">
        <v>1</v>
      </c>
      <c r="G2259" t="s">
        <v>7509</v>
      </c>
      <c r="H2259" t="s">
        <v>2</v>
      </c>
      <c r="I2259" s="11" t="str">
        <f t="shared" si="35"/>
        <v>12/05/2025</v>
      </c>
      <c r="J2259">
        <f>_xlfn.XLOOKUP(I2259,'Wk no''s'!D:D,'Wk no''s'!C:C,FALSE)</f>
        <v>20</v>
      </c>
    </row>
    <row r="2260" spans="1:10" x14ac:dyDescent="0.25">
      <c r="A2260" t="s">
        <v>7311</v>
      </c>
      <c r="B2260" t="s">
        <v>142</v>
      </c>
      <c r="C2260" t="s">
        <v>4008</v>
      </c>
      <c r="D2260" s="1">
        <v>45791</v>
      </c>
      <c r="E2260" s="1">
        <v>45791</v>
      </c>
      <c r="F2260">
        <v>1</v>
      </c>
      <c r="G2260" t="s">
        <v>7510</v>
      </c>
      <c r="H2260" t="s">
        <v>2</v>
      </c>
      <c r="I2260" s="11" t="str">
        <f t="shared" si="35"/>
        <v>14/05/2025</v>
      </c>
      <c r="J2260">
        <f>_xlfn.XLOOKUP(I2260,'Wk no''s'!D:D,'Wk no''s'!C:C,FALSE)</f>
        <v>20</v>
      </c>
    </row>
    <row r="2261" spans="1:10" x14ac:dyDescent="0.25">
      <c r="A2261" t="s">
        <v>7257</v>
      </c>
      <c r="B2261" t="s">
        <v>4180</v>
      </c>
      <c r="C2261" t="s">
        <v>3954</v>
      </c>
      <c r="D2261" s="1">
        <v>45790</v>
      </c>
      <c r="E2261" s="1">
        <v>45790</v>
      </c>
      <c r="F2261">
        <v>1</v>
      </c>
      <c r="G2261" t="s">
        <v>7511</v>
      </c>
      <c r="H2261" t="s">
        <v>2</v>
      </c>
      <c r="I2261" s="11" t="str">
        <f t="shared" si="35"/>
        <v>13/05/2025</v>
      </c>
      <c r="J2261">
        <f>_xlfn.XLOOKUP(I2261,'Wk no''s'!D:D,'Wk no''s'!C:C,FALSE)</f>
        <v>20</v>
      </c>
    </row>
    <row r="2262" spans="1:10" x14ac:dyDescent="0.25">
      <c r="A2262" t="s">
        <v>7394</v>
      </c>
      <c r="B2262" t="s">
        <v>6787</v>
      </c>
      <c r="C2262" t="s">
        <v>3954</v>
      </c>
      <c r="D2262" s="1">
        <v>45793</v>
      </c>
      <c r="E2262" s="1">
        <v>45793</v>
      </c>
      <c r="F2262">
        <v>1</v>
      </c>
      <c r="G2262" t="s">
        <v>7512</v>
      </c>
      <c r="H2262" t="s">
        <v>2</v>
      </c>
      <c r="I2262" s="11" t="str">
        <f t="shared" si="35"/>
        <v>16/05/2025</v>
      </c>
      <c r="J2262">
        <f>_xlfn.XLOOKUP(I2262,'Wk no''s'!D:D,'Wk no''s'!C:C,FALSE)</f>
        <v>20</v>
      </c>
    </row>
    <row r="2263" spans="1:10" x14ac:dyDescent="0.25">
      <c r="A2263" t="s">
        <v>7312</v>
      </c>
      <c r="B2263" t="s">
        <v>7513</v>
      </c>
      <c r="C2263" t="s">
        <v>3954</v>
      </c>
      <c r="D2263" s="1">
        <v>45793</v>
      </c>
      <c r="E2263" s="1">
        <v>45793</v>
      </c>
      <c r="F2263">
        <v>1</v>
      </c>
      <c r="G2263" t="s">
        <v>7428</v>
      </c>
      <c r="H2263" t="s">
        <v>2</v>
      </c>
      <c r="I2263" s="11" t="str">
        <f t="shared" si="35"/>
        <v>16/05/2025</v>
      </c>
      <c r="J2263">
        <f>_xlfn.XLOOKUP(I2263,'Wk no''s'!D:D,'Wk no''s'!C:C,FALSE)</f>
        <v>20</v>
      </c>
    </row>
    <row r="2264" spans="1:10" x14ac:dyDescent="0.25">
      <c r="A2264" t="s">
        <v>7320</v>
      </c>
      <c r="B2264" t="s">
        <v>7514</v>
      </c>
      <c r="C2264" t="s">
        <v>3954</v>
      </c>
      <c r="D2264" s="1">
        <v>45792</v>
      </c>
      <c r="E2264" s="1">
        <v>45793</v>
      </c>
      <c r="F2264">
        <v>0</v>
      </c>
      <c r="G2264" t="s">
        <v>7515</v>
      </c>
      <c r="H2264" t="s">
        <v>2</v>
      </c>
      <c r="I2264" s="11" t="str">
        <f t="shared" si="35"/>
        <v>16/05/2025</v>
      </c>
      <c r="J2264">
        <f>_xlfn.XLOOKUP(I2264,'Wk no''s'!D:D,'Wk no''s'!C:C,FALSE)</f>
        <v>20</v>
      </c>
    </row>
    <row r="2265" spans="1:10" x14ac:dyDescent="0.25">
      <c r="A2265" t="s">
        <v>7292</v>
      </c>
      <c r="B2265" t="s">
        <v>7516</v>
      </c>
      <c r="C2265" t="s">
        <v>3957</v>
      </c>
      <c r="D2265" s="1">
        <v>45792</v>
      </c>
      <c r="E2265" s="1">
        <v>45791</v>
      </c>
      <c r="F2265">
        <v>1</v>
      </c>
      <c r="G2265" t="s">
        <v>7517</v>
      </c>
      <c r="H2265" t="s">
        <v>2</v>
      </c>
      <c r="I2265" s="11" t="str">
        <f t="shared" si="35"/>
        <v>14/05/2025</v>
      </c>
      <c r="J2265">
        <f>_xlfn.XLOOKUP(I2265,'Wk no''s'!D:D,'Wk no''s'!C:C,FALSE)</f>
        <v>20</v>
      </c>
    </row>
    <row r="2266" spans="1:10" x14ac:dyDescent="0.25">
      <c r="A2266" t="s">
        <v>7380</v>
      </c>
      <c r="B2266" t="s">
        <v>7122</v>
      </c>
      <c r="C2266" t="s">
        <v>3954</v>
      </c>
      <c r="D2266" s="1">
        <v>45796</v>
      </c>
      <c r="E2266" s="1">
        <v>45792</v>
      </c>
      <c r="F2266">
        <v>1</v>
      </c>
      <c r="G2266" t="s">
        <v>7518</v>
      </c>
      <c r="H2266" t="s">
        <v>2</v>
      </c>
      <c r="I2266" s="11" t="str">
        <f t="shared" si="35"/>
        <v>15/05/2025</v>
      </c>
      <c r="J2266">
        <f>_xlfn.XLOOKUP(I2266,'Wk no''s'!D:D,'Wk no''s'!C:C,FALSE)</f>
        <v>20</v>
      </c>
    </row>
    <row r="2267" spans="1:10" x14ac:dyDescent="0.25">
      <c r="A2267" t="s">
        <v>7344</v>
      </c>
      <c r="B2267" t="s">
        <v>7519</v>
      </c>
      <c r="C2267" t="s">
        <v>3957</v>
      </c>
      <c r="D2267" s="1">
        <v>45793</v>
      </c>
      <c r="E2267" s="1">
        <v>45792</v>
      </c>
      <c r="F2267">
        <v>1</v>
      </c>
      <c r="G2267" t="s">
        <v>7520</v>
      </c>
      <c r="H2267" t="s">
        <v>2</v>
      </c>
      <c r="I2267" s="11" t="str">
        <f t="shared" si="35"/>
        <v>15/05/2025</v>
      </c>
      <c r="J2267">
        <f>_xlfn.XLOOKUP(I2267,'Wk no''s'!D:D,'Wk no''s'!C:C,FALSE)</f>
        <v>20</v>
      </c>
    </row>
    <row r="2268" spans="1:10" x14ac:dyDescent="0.25">
      <c r="A2268" t="s">
        <v>7365</v>
      </c>
      <c r="B2268" t="s">
        <v>7126</v>
      </c>
      <c r="C2268" t="s">
        <v>3954</v>
      </c>
      <c r="D2268" s="1">
        <v>45793</v>
      </c>
      <c r="E2268" s="1">
        <v>45792</v>
      </c>
      <c r="F2268">
        <v>1</v>
      </c>
      <c r="G2268" t="s">
        <v>7521</v>
      </c>
      <c r="H2268" t="s">
        <v>2</v>
      </c>
      <c r="I2268" s="11" t="str">
        <f t="shared" si="35"/>
        <v>15/05/2025</v>
      </c>
      <c r="J2268">
        <f>_xlfn.XLOOKUP(I2268,'Wk no''s'!D:D,'Wk no''s'!C:C,FALSE)</f>
        <v>20</v>
      </c>
    </row>
    <row r="2269" spans="1:10" x14ac:dyDescent="0.25">
      <c r="A2269" t="s">
        <v>7325</v>
      </c>
      <c r="B2269" t="s">
        <v>7522</v>
      </c>
      <c r="C2269" t="s">
        <v>3957</v>
      </c>
      <c r="D2269" s="1">
        <v>45791</v>
      </c>
      <c r="E2269" s="1">
        <v>45791</v>
      </c>
      <c r="F2269">
        <v>1</v>
      </c>
      <c r="G2269" t="s">
        <v>7523</v>
      </c>
      <c r="H2269" t="s">
        <v>2</v>
      </c>
      <c r="I2269" s="11" t="str">
        <f t="shared" si="35"/>
        <v>14/05/2025</v>
      </c>
      <c r="J2269">
        <f>_xlfn.XLOOKUP(I2269,'Wk no''s'!D:D,'Wk no''s'!C:C,FALSE)</f>
        <v>20</v>
      </c>
    </row>
    <row r="2270" spans="1:10" x14ac:dyDescent="0.25">
      <c r="A2270" t="s">
        <v>7289</v>
      </c>
      <c r="B2270" t="s">
        <v>7524</v>
      </c>
      <c r="C2270" t="s">
        <v>3954</v>
      </c>
      <c r="D2270" s="1">
        <v>45791</v>
      </c>
      <c r="E2270" s="1">
        <v>45790</v>
      </c>
      <c r="F2270">
        <v>1</v>
      </c>
      <c r="G2270" t="s">
        <v>7525</v>
      </c>
      <c r="H2270" t="s">
        <v>2</v>
      </c>
      <c r="I2270" s="11" t="str">
        <f t="shared" si="35"/>
        <v>13/05/2025</v>
      </c>
      <c r="J2270">
        <f>_xlfn.XLOOKUP(I2270,'Wk no''s'!D:D,'Wk no''s'!C:C,FALSE)</f>
        <v>20</v>
      </c>
    </row>
    <row r="2271" spans="1:10" x14ac:dyDescent="0.25">
      <c r="A2271" t="s">
        <v>7251</v>
      </c>
      <c r="B2271" t="s">
        <v>7131</v>
      </c>
      <c r="C2271" t="s">
        <v>3954</v>
      </c>
      <c r="D2271" s="1">
        <v>45791</v>
      </c>
      <c r="E2271" s="1">
        <v>45789</v>
      </c>
      <c r="F2271">
        <v>1</v>
      </c>
      <c r="G2271" t="s">
        <v>7526</v>
      </c>
      <c r="H2271" t="s">
        <v>2</v>
      </c>
      <c r="I2271" s="11" t="str">
        <f t="shared" si="35"/>
        <v>12/05/2025</v>
      </c>
      <c r="J2271">
        <f>_xlfn.XLOOKUP(I2271,'Wk no''s'!D:D,'Wk no''s'!C:C,FALSE)</f>
        <v>20</v>
      </c>
    </row>
    <row r="2272" spans="1:10" x14ac:dyDescent="0.25">
      <c r="A2272" t="s">
        <v>7352</v>
      </c>
      <c r="B2272" t="s">
        <v>7527</v>
      </c>
      <c r="C2272" t="s">
        <v>3954</v>
      </c>
      <c r="D2272" s="1">
        <v>45792</v>
      </c>
      <c r="E2272" s="1">
        <v>45792</v>
      </c>
      <c r="F2272">
        <v>1</v>
      </c>
      <c r="G2272" t="s">
        <v>7528</v>
      </c>
      <c r="H2272" t="s">
        <v>2</v>
      </c>
      <c r="I2272" s="11" t="str">
        <f t="shared" si="35"/>
        <v>15/05/2025</v>
      </c>
      <c r="J2272">
        <f>_xlfn.XLOOKUP(I2272,'Wk no''s'!D:D,'Wk no''s'!C:C,FALSE)</f>
        <v>20</v>
      </c>
    </row>
    <row r="2273" spans="1:10" x14ac:dyDescent="0.25">
      <c r="A2273" t="s">
        <v>7272</v>
      </c>
      <c r="B2273" t="s">
        <v>7529</v>
      </c>
      <c r="C2273" t="s">
        <v>3954</v>
      </c>
      <c r="D2273" s="1">
        <v>45791</v>
      </c>
      <c r="E2273" s="1">
        <v>45789</v>
      </c>
      <c r="F2273">
        <v>1</v>
      </c>
      <c r="G2273" t="s">
        <v>7530</v>
      </c>
      <c r="H2273" t="s">
        <v>2</v>
      </c>
      <c r="I2273" s="11" t="str">
        <f t="shared" si="35"/>
        <v>12/05/2025</v>
      </c>
      <c r="J2273">
        <f>_xlfn.XLOOKUP(I2273,'Wk no''s'!D:D,'Wk no''s'!C:C,FALSE)</f>
        <v>20</v>
      </c>
    </row>
    <row r="2274" spans="1:10" x14ac:dyDescent="0.25">
      <c r="A2274" t="s">
        <v>7245</v>
      </c>
      <c r="B2274" t="s">
        <v>4995</v>
      </c>
      <c r="C2274" t="s">
        <v>3954</v>
      </c>
      <c r="D2274" s="1">
        <v>45791</v>
      </c>
      <c r="E2274" s="1">
        <v>45791</v>
      </c>
      <c r="F2274">
        <v>1</v>
      </c>
      <c r="G2274" t="s">
        <v>7531</v>
      </c>
      <c r="H2274" t="s">
        <v>2</v>
      </c>
      <c r="I2274" s="11" t="str">
        <f t="shared" si="35"/>
        <v>14/05/2025</v>
      </c>
      <c r="J2274">
        <f>_xlfn.XLOOKUP(I2274,'Wk no''s'!D:D,'Wk no''s'!C:C,FALSE)</f>
        <v>20</v>
      </c>
    </row>
    <row r="2275" spans="1:10" x14ac:dyDescent="0.25">
      <c r="A2275" t="s">
        <v>7407</v>
      </c>
      <c r="B2275" t="s">
        <v>7532</v>
      </c>
      <c r="C2275" t="s">
        <v>3954</v>
      </c>
      <c r="D2275" s="1">
        <v>45796</v>
      </c>
      <c r="E2275" s="1">
        <v>45793</v>
      </c>
      <c r="F2275">
        <v>1</v>
      </c>
      <c r="G2275" t="s">
        <v>7534</v>
      </c>
      <c r="H2275" t="s">
        <v>2</v>
      </c>
      <c r="I2275" s="11" t="str">
        <f t="shared" si="35"/>
        <v>16/05/2025</v>
      </c>
      <c r="J2275">
        <f>_xlfn.XLOOKUP(I2275,'Wk no''s'!D:D,'Wk no''s'!C:C,FALSE)</f>
        <v>20</v>
      </c>
    </row>
    <row r="2276" spans="1:10" x14ac:dyDescent="0.25">
      <c r="A2276" t="s">
        <v>7382</v>
      </c>
      <c r="B2276" t="s">
        <v>7532</v>
      </c>
      <c r="C2276" t="s">
        <v>3954</v>
      </c>
      <c r="D2276" s="1">
        <v>45796</v>
      </c>
      <c r="E2276" s="1">
        <v>45792</v>
      </c>
      <c r="F2276">
        <v>1</v>
      </c>
      <c r="G2276" t="s">
        <v>7533</v>
      </c>
      <c r="H2276" t="s">
        <v>2</v>
      </c>
      <c r="I2276" s="11" t="str">
        <f t="shared" si="35"/>
        <v>15/05/2025</v>
      </c>
      <c r="J2276">
        <f>_xlfn.XLOOKUP(I2276,'Wk no''s'!D:D,'Wk no''s'!C:C,FALSE)</f>
        <v>20</v>
      </c>
    </row>
    <row r="2277" spans="1:10" x14ac:dyDescent="0.25">
      <c r="A2277" t="s">
        <v>7246</v>
      </c>
      <c r="B2277" t="s">
        <v>7535</v>
      </c>
      <c r="C2277" t="s">
        <v>3957</v>
      </c>
      <c r="D2277" s="1">
        <v>45791</v>
      </c>
      <c r="E2277" s="1">
        <v>45789</v>
      </c>
      <c r="F2277">
        <v>1</v>
      </c>
      <c r="G2277" t="s">
        <v>7536</v>
      </c>
      <c r="H2277" t="s">
        <v>2</v>
      </c>
      <c r="I2277" s="11" t="str">
        <f t="shared" si="35"/>
        <v>12/05/2025</v>
      </c>
      <c r="J2277">
        <f>_xlfn.XLOOKUP(I2277,'Wk no''s'!D:D,'Wk no''s'!C:C,FALSE)</f>
        <v>20</v>
      </c>
    </row>
    <row r="2278" spans="1:10" x14ac:dyDescent="0.25">
      <c r="A2278" t="s">
        <v>7315</v>
      </c>
      <c r="B2278" t="s">
        <v>7142</v>
      </c>
      <c r="C2278" t="s">
        <v>3954</v>
      </c>
      <c r="D2278" s="1">
        <v>45791</v>
      </c>
      <c r="E2278" s="1">
        <v>45790</v>
      </c>
      <c r="F2278">
        <v>1</v>
      </c>
      <c r="G2278" t="s">
        <v>7538</v>
      </c>
      <c r="H2278" t="s">
        <v>2</v>
      </c>
      <c r="I2278" s="11" t="str">
        <f t="shared" si="35"/>
        <v>13/05/2025</v>
      </c>
      <c r="J2278">
        <f>_xlfn.XLOOKUP(I2278,'Wk no''s'!D:D,'Wk no''s'!C:C,FALSE)</f>
        <v>20</v>
      </c>
    </row>
    <row r="2279" spans="1:10" x14ac:dyDescent="0.25">
      <c r="A2279" t="s">
        <v>7282</v>
      </c>
      <c r="B2279" t="s">
        <v>7142</v>
      </c>
      <c r="C2279" t="s">
        <v>3954</v>
      </c>
      <c r="D2279" s="1">
        <v>45792</v>
      </c>
      <c r="E2279" s="1">
        <v>45790</v>
      </c>
      <c r="F2279">
        <v>1</v>
      </c>
      <c r="G2279" t="s">
        <v>7537</v>
      </c>
      <c r="H2279" t="s">
        <v>2</v>
      </c>
      <c r="I2279" s="11" t="str">
        <f t="shared" si="35"/>
        <v>13/05/2025</v>
      </c>
      <c r="J2279">
        <f>_xlfn.XLOOKUP(I2279,'Wk no''s'!D:D,'Wk no''s'!C:C,FALSE)</f>
        <v>20</v>
      </c>
    </row>
    <row r="2280" spans="1:10" x14ac:dyDescent="0.25">
      <c r="A2280" t="s">
        <v>7378</v>
      </c>
      <c r="B2280" t="s">
        <v>7539</v>
      </c>
      <c r="C2280" t="s">
        <v>3954</v>
      </c>
      <c r="D2280" s="1">
        <v>45793</v>
      </c>
      <c r="E2280" s="1">
        <v>45792</v>
      </c>
      <c r="F2280">
        <v>1</v>
      </c>
      <c r="G2280" t="s">
        <v>7540</v>
      </c>
      <c r="H2280" t="s">
        <v>2</v>
      </c>
      <c r="I2280" s="11" t="str">
        <f t="shared" si="35"/>
        <v>15/05/2025</v>
      </c>
      <c r="J2280">
        <f>_xlfn.XLOOKUP(I2280,'Wk no''s'!D:D,'Wk no''s'!C:C,FALSE)</f>
        <v>20</v>
      </c>
    </row>
    <row r="2281" spans="1:10" x14ac:dyDescent="0.25">
      <c r="A2281" t="s">
        <v>7391</v>
      </c>
      <c r="B2281" t="s">
        <v>7541</v>
      </c>
      <c r="C2281" t="s">
        <v>4008</v>
      </c>
      <c r="D2281" s="1">
        <v>45793</v>
      </c>
      <c r="E2281" s="1">
        <v>45793</v>
      </c>
      <c r="F2281">
        <v>1</v>
      </c>
      <c r="G2281" t="s">
        <v>7542</v>
      </c>
      <c r="H2281" t="s">
        <v>2</v>
      </c>
      <c r="I2281" s="11" t="str">
        <f t="shared" si="35"/>
        <v>16/05/2025</v>
      </c>
      <c r="J2281">
        <f>_xlfn.XLOOKUP(I2281,'Wk no''s'!D:D,'Wk no''s'!C:C,FALSE)</f>
        <v>20</v>
      </c>
    </row>
    <row r="2282" spans="1:10" x14ac:dyDescent="0.25">
      <c r="A2282" t="s">
        <v>7335</v>
      </c>
      <c r="B2282" t="s">
        <v>102</v>
      </c>
      <c r="C2282" t="s">
        <v>4008</v>
      </c>
      <c r="D2282" s="1">
        <v>45793</v>
      </c>
      <c r="E2282" s="1">
        <v>45793</v>
      </c>
      <c r="F2282">
        <v>1</v>
      </c>
      <c r="G2282" t="s">
        <v>7543</v>
      </c>
      <c r="H2282" t="s">
        <v>2</v>
      </c>
      <c r="I2282" s="11" t="str">
        <f t="shared" si="35"/>
        <v>16/05/2025</v>
      </c>
      <c r="J2282">
        <f>_xlfn.XLOOKUP(I2282,'Wk no''s'!D:D,'Wk no''s'!C:C,FALSE)</f>
        <v>20</v>
      </c>
    </row>
    <row r="2283" spans="1:10" x14ac:dyDescent="0.25">
      <c r="A2283" t="s">
        <v>7330</v>
      </c>
      <c r="B2283" t="s">
        <v>7544</v>
      </c>
      <c r="C2283" t="s">
        <v>3957</v>
      </c>
      <c r="D2283" s="1">
        <v>45793</v>
      </c>
      <c r="E2283" s="1">
        <v>45791</v>
      </c>
      <c r="F2283">
        <v>1</v>
      </c>
      <c r="G2283" t="s">
        <v>7545</v>
      </c>
      <c r="H2283" t="s">
        <v>2</v>
      </c>
      <c r="I2283" s="11" t="str">
        <f t="shared" si="35"/>
        <v>14/05/2025</v>
      </c>
      <c r="J2283">
        <f>_xlfn.XLOOKUP(I2283,'Wk no''s'!D:D,'Wk no''s'!C:C,FALSE)</f>
        <v>20</v>
      </c>
    </row>
    <row r="2284" spans="1:10" x14ac:dyDescent="0.25">
      <c r="A2284" t="s">
        <v>7239</v>
      </c>
      <c r="B2284" t="s">
        <v>10863</v>
      </c>
      <c r="C2284" t="s">
        <v>3954</v>
      </c>
      <c r="D2284" s="1">
        <v>45786</v>
      </c>
      <c r="E2284" s="1">
        <v>45791</v>
      </c>
      <c r="F2284">
        <v>0</v>
      </c>
      <c r="G2284" t="s">
        <v>7546</v>
      </c>
      <c r="H2284" t="s">
        <v>2</v>
      </c>
      <c r="I2284" s="11" t="str">
        <f t="shared" si="35"/>
        <v>14/05/2025</v>
      </c>
      <c r="J2284">
        <f>_xlfn.XLOOKUP(I2284,'Wk no''s'!D:D,'Wk no''s'!C:C,FALSE)</f>
        <v>20</v>
      </c>
    </row>
    <row r="2285" spans="1:10" x14ac:dyDescent="0.25">
      <c r="A2285" t="s">
        <v>7400</v>
      </c>
      <c r="B2285" t="s">
        <v>6973</v>
      </c>
      <c r="C2285" t="s">
        <v>3957</v>
      </c>
      <c r="D2285" s="1">
        <v>45793</v>
      </c>
      <c r="E2285" s="1">
        <v>45793</v>
      </c>
      <c r="F2285">
        <v>1</v>
      </c>
      <c r="G2285" t="s">
        <v>7547</v>
      </c>
      <c r="H2285" t="s">
        <v>2</v>
      </c>
      <c r="I2285" s="11" t="str">
        <f t="shared" si="35"/>
        <v>16/05/2025</v>
      </c>
      <c r="J2285">
        <f>_xlfn.XLOOKUP(I2285,'Wk no''s'!D:D,'Wk no''s'!C:C,FALSE)</f>
        <v>20</v>
      </c>
    </row>
    <row r="2286" spans="1:10" x14ac:dyDescent="0.25">
      <c r="A2286" t="s">
        <v>7396</v>
      </c>
      <c r="B2286" t="s">
        <v>7548</v>
      </c>
      <c r="C2286" t="s">
        <v>3954</v>
      </c>
      <c r="D2286" s="1">
        <v>45793</v>
      </c>
      <c r="E2286" s="1">
        <v>45792</v>
      </c>
      <c r="F2286">
        <v>1</v>
      </c>
      <c r="G2286" t="s">
        <v>7549</v>
      </c>
      <c r="H2286" t="s">
        <v>2</v>
      </c>
      <c r="I2286" s="11" t="str">
        <f t="shared" si="35"/>
        <v>15/05/2025</v>
      </c>
      <c r="J2286">
        <f>_xlfn.XLOOKUP(I2286,'Wk no''s'!D:D,'Wk no''s'!C:C,FALSE)</f>
        <v>20</v>
      </c>
    </row>
    <row r="2287" spans="1:10" x14ac:dyDescent="0.25">
      <c r="A2287" t="s">
        <v>7350</v>
      </c>
      <c r="B2287" t="s">
        <v>7550</v>
      </c>
      <c r="C2287" t="s">
        <v>3957</v>
      </c>
      <c r="D2287" s="1">
        <v>45793</v>
      </c>
      <c r="E2287" s="1">
        <v>45792</v>
      </c>
      <c r="F2287">
        <v>1</v>
      </c>
      <c r="G2287" t="s">
        <v>7552</v>
      </c>
      <c r="H2287" t="s">
        <v>2</v>
      </c>
      <c r="I2287" s="11" t="str">
        <f t="shared" si="35"/>
        <v>15/05/2025</v>
      </c>
      <c r="J2287">
        <f>_xlfn.XLOOKUP(I2287,'Wk no''s'!D:D,'Wk no''s'!C:C,FALSE)</f>
        <v>20</v>
      </c>
    </row>
    <row r="2288" spans="1:10" x14ac:dyDescent="0.25">
      <c r="A2288" t="s">
        <v>7337</v>
      </c>
      <c r="B2288" t="s">
        <v>7550</v>
      </c>
      <c r="C2288" t="s">
        <v>3957</v>
      </c>
      <c r="D2288" s="1">
        <v>45793</v>
      </c>
      <c r="E2288" s="1">
        <v>45792</v>
      </c>
      <c r="F2288">
        <v>1</v>
      </c>
      <c r="G2288" t="s">
        <v>7551</v>
      </c>
      <c r="H2288" t="s">
        <v>2</v>
      </c>
      <c r="I2288" s="11" t="str">
        <f t="shared" si="35"/>
        <v>15/05/2025</v>
      </c>
      <c r="J2288">
        <f>_xlfn.XLOOKUP(I2288,'Wk no''s'!D:D,'Wk no''s'!C:C,FALSE)</f>
        <v>20</v>
      </c>
    </row>
    <row r="2289" spans="1:10" x14ac:dyDescent="0.25">
      <c r="A2289" t="s">
        <v>7326</v>
      </c>
      <c r="B2289" t="s">
        <v>133</v>
      </c>
      <c r="C2289" t="s">
        <v>4008</v>
      </c>
      <c r="D2289" s="1">
        <v>45792</v>
      </c>
      <c r="E2289" s="1">
        <v>45792</v>
      </c>
      <c r="F2289">
        <v>1</v>
      </c>
      <c r="G2289" t="s">
        <v>7553</v>
      </c>
      <c r="H2289" t="s">
        <v>2</v>
      </c>
      <c r="I2289" s="11" t="str">
        <f t="shared" si="35"/>
        <v>15/05/2025</v>
      </c>
      <c r="J2289">
        <f>_xlfn.XLOOKUP(I2289,'Wk no''s'!D:D,'Wk no''s'!C:C,FALSE)</f>
        <v>20</v>
      </c>
    </row>
    <row r="2290" spans="1:10" x14ac:dyDescent="0.25">
      <c r="A2290" t="s">
        <v>7235</v>
      </c>
      <c r="B2290" t="s">
        <v>7554</v>
      </c>
      <c r="C2290" t="s">
        <v>3957</v>
      </c>
      <c r="D2290" s="1">
        <v>45782</v>
      </c>
      <c r="E2290" s="1">
        <v>45791</v>
      </c>
      <c r="F2290">
        <v>0</v>
      </c>
      <c r="G2290" t="s">
        <v>7555</v>
      </c>
      <c r="H2290" t="s">
        <v>2</v>
      </c>
      <c r="I2290" s="11" t="str">
        <f t="shared" si="35"/>
        <v>14/05/2025</v>
      </c>
      <c r="J2290">
        <f>_xlfn.XLOOKUP(I2290,'Wk no''s'!D:D,'Wk no''s'!C:C,FALSE)</f>
        <v>20</v>
      </c>
    </row>
    <row r="2291" spans="1:10" x14ac:dyDescent="0.25">
      <c r="A2291" t="s">
        <v>7271</v>
      </c>
      <c r="B2291" t="s">
        <v>7556</v>
      </c>
      <c r="C2291" t="s">
        <v>3954</v>
      </c>
      <c r="D2291" s="1">
        <v>45792</v>
      </c>
      <c r="E2291" s="1">
        <v>45790</v>
      </c>
      <c r="F2291">
        <v>1</v>
      </c>
      <c r="G2291" t="s">
        <v>7557</v>
      </c>
      <c r="H2291" t="s">
        <v>2</v>
      </c>
      <c r="I2291" s="11" t="str">
        <f t="shared" si="35"/>
        <v>13/05/2025</v>
      </c>
      <c r="J2291">
        <f>_xlfn.XLOOKUP(I2291,'Wk no''s'!D:D,'Wk no''s'!C:C,FALSE)</f>
        <v>20</v>
      </c>
    </row>
    <row r="2292" spans="1:10" x14ac:dyDescent="0.25">
      <c r="A2292" t="s">
        <v>7242</v>
      </c>
      <c r="B2292" t="s">
        <v>9562</v>
      </c>
      <c r="C2292" t="s">
        <v>3954</v>
      </c>
      <c r="D2292" s="1">
        <v>45790</v>
      </c>
      <c r="E2292" s="1">
        <v>45792</v>
      </c>
      <c r="F2292">
        <v>0</v>
      </c>
      <c r="G2292" t="s">
        <v>7559</v>
      </c>
      <c r="H2292" t="s">
        <v>2</v>
      </c>
      <c r="I2292" s="11" t="str">
        <f t="shared" si="35"/>
        <v>15/05/2025</v>
      </c>
      <c r="J2292">
        <f>_xlfn.XLOOKUP(I2292,'Wk no''s'!D:D,'Wk no''s'!C:C,FALSE)</f>
        <v>20</v>
      </c>
    </row>
    <row r="2293" spans="1:10" x14ac:dyDescent="0.25">
      <c r="A2293" t="s">
        <v>7363</v>
      </c>
      <c r="B2293" t="s">
        <v>7560</v>
      </c>
      <c r="C2293" t="s">
        <v>3954</v>
      </c>
      <c r="D2293" s="1">
        <v>45792</v>
      </c>
      <c r="E2293" s="1">
        <v>45791</v>
      </c>
      <c r="F2293">
        <v>1</v>
      </c>
      <c r="G2293" t="s">
        <v>7561</v>
      </c>
      <c r="H2293" t="s">
        <v>2</v>
      </c>
      <c r="I2293" s="11" t="str">
        <f t="shared" si="35"/>
        <v>14/05/2025</v>
      </c>
      <c r="J2293">
        <f>_xlfn.XLOOKUP(I2293,'Wk no''s'!D:D,'Wk no''s'!C:C,FALSE)</f>
        <v>20</v>
      </c>
    </row>
    <row r="2294" spans="1:10" x14ac:dyDescent="0.25">
      <c r="A2294" t="s">
        <v>7409</v>
      </c>
      <c r="B2294" t="s">
        <v>6816</v>
      </c>
      <c r="C2294" t="s">
        <v>3954</v>
      </c>
      <c r="D2294" s="1">
        <v>45796</v>
      </c>
      <c r="E2294" s="1">
        <v>45793</v>
      </c>
      <c r="F2294">
        <v>1</v>
      </c>
      <c r="G2294" t="s">
        <v>7562</v>
      </c>
      <c r="H2294" t="s">
        <v>2</v>
      </c>
      <c r="I2294" s="11" t="str">
        <f t="shared" si="35"/>
        <v>16/05/2025</v>
      </c>
      <c r="J2294">
        <f>_xlfn.XLOOKUP(I2294,'Wk no''s'!D:D,'Wk no''s'!C:C,FALSE)</f>
        <v>20</v>
      </c>
    </row>
    <row r="2295" spans="1:10" x14ac:dyDescent="0.25">
      <c r="A2295" t="s">
        <v>7392</v>
      </c>
      <c r="B2295" t="s">
        <v>7563</v>
      </c>
      <c r="C2295" t="s">
        <v>4008</v>
      </c>
      <c r="D2295" s="1">
        <v>45793</v>
      </c>
      <c r="E2295" s="1">
        <v>45793</v>
      </c>
      <c r="F2295">
        <v>1</v>
      </c>
      <c r="G2295" t="s">
        <v>7564</v>
      </c>
      <c r="H2295" t="s">
        <v>2</v>
      </c>
      <c r="I2295" s="11" t="str">
        <f t="shared" si="35"/>
        <v>16/05/2025</v>
      </c>
      <c r="J2295">
        <f>_xlfn.XLOOKUP(I2295,'Wk no''s'!D:D,'Wk no''s'!C:C,FALSE)</f>
        <v>20</v>
      </c>
    </row>
    <row r="2296" spans="1:10" x14ac:dyDescent="0.25">
      <c r="A2296" t="s">
        <v>7317</v>
      </c>
      <c r="B2296" t="s">
        <v>7565</v>
      </c>
      <c r="C2296" t="s">
        <v>4008</v>
      </c>
      <c r="D2296" s="1">
        <v>45791</v>
      </c>
      <c r="E2296" s="1">
        <v>45792</v>
      </c>
      <c r="F2296">
        <v>0</v>
      </c>
      <c r="G2296" t="s">
        <v>7566</v>
      </c>
      <c r="H2296" t="s">
        <v>2</v>
      </c>
      <c r="I2296" s="11" t="str">
        <f t="shared" si="35"/>
        <v>15/05/2025</v>
      </c>
      <c r="J2296">
        <f>_xlfn.XLOOKUP(I2296,'Wk no''s'!D:D,'Wk no''s'!C:C,FALSE)</f>
        <v>20</v>
      </c>
    </row>
    <row r="2297" spans="1:10" x14ac:dyDescent="0.25">
      <c r="A2297" t="s">
        <v>7274</v>
      </c>
      <c r="B2297" t="s">
        <v>5780</v>
      </c>
      <c r="C2297" t="s">
        <v>3954</v>
      </c>
      <c r="D2297" s="1">
        <v>45791</v>
      </c>
      <c r="E2297" s="1">
        <v>45790</v>
      </c>
      <c r="F2297">
        <v>1</v>
      </c>
      <c r="G2297" t="s">
        <v>7567</v>
      </c>
      <c r="H2297" t="s">
        <v>2</v>
      </c>
      <c r="I2297" s="11" t="str">
        <f t="shared" si="35"/>
        <v>13/05/2025</v>
      </c>
      <c r="J2297">
        <f>_xlfn.XLOOKUP(I2297,'Wk no''s'!D:D,'Wk no''s'!C:C,FALSE)</f>
        <v>20</v>
      </c>
    </row>
    <row r="2298" spans="1:10" x14ac:dyDescent="0.25">
      <c r="A2298" t="s">
        <v>7346</v>
      </c>
      <c r="B2298" t="s">
        <v>7568</v>
      </c>
      <c r="C2298" t="s">
        <v>3957</v>
      </c>
      <c r="D2298" s="1">
        <v>45793</v>
      </c>
      <c r="E2298" s="1">
        <v>45792</v>
      </c>
      <c r="F2298">
        <v>1</v>
      </c>
      <c r="G2298" t="s">
        <v>7569</v>
      </c>
      <c r="H2298" t="s">
        <v>2</v>
      </c>
      <c r="I2298" s="11" t="str">
        <f t="shared" si="35"/>
        <v>15/05/2025</v>
      </c>
      <c r="J2298">
        <f>_xlfn.XLOOKUP(I2298,'Wk no''s'!D:D,'Wk no''s'!C:C,FALSE)</f>
        <v>20</v>
      </c>
    </row>
    <row r="2299" spans="1:10" x14ac:dyDescent="0.25">
      <c r="A2299" t="s">
        <v>7293</v>
      </c>
      <c r="B2299" t="s">
        <v>4425</v>
      </c>
      <c r="C2299" t="s">
        <v>3957</v>
      </c>
      <c r="D2299" s="1">
        <v>45792</v>
      </c>
      <c r="E2299" s="1">
        <v>45790</v>
      </c>
      <c r="F2299">
        <v>1</v>
      </c>
      <c r="G2299" t="s">
        <v>7570</v>
      </c>
      <c r="H2299" t="s">
        <v>2</v>
      </c>
      <c r="I2299" s="11" t="str">
        <f t="shared" si="35"/>
        <v>13/05/2025</v>
      </c>
      <c r="J2299">
        <f>_xlfn.XLOOKUP(I2299,'Wk no''s'!D:D,'Wk no''s'!C:C,FALSE)</f>
        <v>20</v>
      </c>
    </row>
    <row r="2300" spans="1:10" x14ac:dyDescent="0.25">
      <c r="A2300" t="s">
        <v>7324</v>
      </c>
      <c r="B2300" t="s">
        <v>4425</v>
      </c>
      <c r="C2300" t="s">
        <v>3957</v>
      </c>
      <c r="D2300" s="1">
        <v>45791</v>
      </c>
      <c r="E2300" s="1">
        <v>45790</v>
      </c>
      <c r="F2300">
        <v>1</v>
      </c>
      <c r="G2300" t="s">
        <v>7571</v>
      </c>
      <c r="H2300" t="s">
        <v>2</v>
      </c>
      <c r="I2300" s="11" t="str">
        <f t="shared" si="35"/>
        <v>13/05/2025</v>
      </c>
      <c r="J2300">
        <f>_xlfn.XLOOKUP(I2300,'Wk no''s'!D:D,'Wk no''s'!C:C,FALSE)</f>
        <v>20</v>
      </c>
    </row>
    <row r="2301" spans="1:10" x14ac:dyDescent="0.25">
      <c r="A2301" t="s">
        <v>7283</v>
      </c>
      <c r="B2301" t="s">
        <v>9563</v>
      </c>
      <c r="C2301" t="s">
        <v>3957</v>
      </c>
      <c r="D2301" s="1">
        <v>45791</v>
      </c>
      <c r="E2301" s="1">
        <v>45790</v>
      </c>
      <c r="F2301">
        <v>1</v>
      </c>
      <c r="G2301" t="s">
        <v>7572</v>
      </c>
      <c r="H2301" t="s">
        <v>2</v>
      </c>
      <c r="I2301" s="11" t="str">
        <f t="shared" si="35"/>
        <v>13/05/2025</v>
      </c>
      <c r="J2301">
        <f>_xlfn.XLOOKUP(I2301,'Wk no''s'!D:D,'Wk no''s'!C:C,FALSE)</f>
        <v>20</v>
      </c>
    </row>
    <row r="2302" spans="1:10" x14ac:dyDescent="0.25">
      <c r="A2302" t="s">
        <v>7305</v>
      </c>
      <c r="B2302" t="s">
        <v>4622</v>
      </c>
      <c r="C2302" t="s">
        <v>3957</v>
      </c>
      <c r="D2302" s="1">
        <v>45792</v>
      </c>
      <c r="E2302" s="1">
        <v>45791</v>
      </c>
      <c r="F2302">
        <v>1</v>
      </c>
      <c r="G2302" t="s">
        <v>7573</v>
      </c>
      <c r="H2302" t="s">
        <v>2</v>
      </c>
      <c r="I2302" s="11" t="str">
        <f t="shared" si="35"/>
        <v>14/05/2025</v>
      </c>
      <c r="J2302">
        <f>_xlfn.XLOOKUP(I2302,'Wk no''s'!D:D,'Wk no''s'!C:C,FALSE)</f>
        <v>20</v>
      </c>
    </row>
    <row r="2303" spans="1:10" x14ac:dyDescent="0.25">
      <c r="A2303" t="s">
        <v>7343</v>
      </c>
      <c r="B2303" t="s">
        <v>4631</v>
      </c>
      <c r="C2303" t="s">
        <v>3957</v>
      </c>
      <c r="D2303" s="1">
        <v>45793</v>
      </c>
      <c r="E2303" s="1">
        <v>45792</v>
      </c>
      <c r="F2303">
        <v>1</v>
      </c>
      <c r="G2303" t="s">
        <v>7574</v>
      </c>
      <c r="H2303" t="s">
        <v>2</v>
      </c>
      <c r="I2303" s="11" t="str">
        <f t="shared" si="35"/>
        <v>15/05/2025</v>
      </c>
      <c r="J2303">
        <f>_xlfn.XLOOKUP(I2303,'Wk no''s'!D:D,'Wk no''s'!C:C,FALSE)</f>
        <v>20</v>
      </c>
    </row>
    <row r="2304" spans="1:10" x14ac:dyDescent="0.25">
      <c r="A2304" t="s">
        <v>7267</v>
      </c>
      <c r="B2304" t="s">
        <v>80</v>
      </c>
      <c r="C2304" t="s">
        <v>3957</v>
      </c>
      <c r="D2304" s="1">
        <v>45791</v>
      </c>
      <c r="E2304" s="1">
        <v>45790</v>
      </c>
      <c r="F2304">
        <v>1</v>
      </c>
      <c r="G2304" t="s">
        <v>7575</v>
      </c>
      <c r="H2304" t="s">
        <v>2</v>
      </c>
      <c r="I2304" s="11" t="str">
        <f t="shared" si="35"/>
        <v>13/05/2025</v>
      </c>
      <c r="J2304">
        <f>_xlfn.XLOOKUP(I2304,'Wk no''s'!D:D,'Wk no''s'!C:C,FALSE)</f>
        <v>20</v>
      </c>
    </row>
    <row r="2305" spans="1:10" x14ac:dyDescent="0.25">
      <c r="A2305" t="s">
        <v>7389</v>
      </c>
      <c r="B2305" t="s">
        <v>80</v>
      </c>
      <c r="C2305" t="s">
        <v>4008</v>
      </c>
      <c r="D2305" s="1">
        <v>45793</v>
      </c>
      <c r="E2305" s="1">
        <v>45793</v>
      </c>
      <c r="F2305">
        <v>1</v>
      </c>
      <c r="G2305" t="s">
        <v>7576</v>
      </c>
      <c r="H2305" t="s">
        <v>2</v>
      </c>
      <c r="I2305" s="11" t="str">
        <f t="shared" si="35"/>
        <v>16/05/2025</v>
      </c>
      <c r="J2305">
        <f>_xlfn.XLOOKUP(I2305,'Wk no''s'!D:D,'Wk no''s'!C:C,FALSE)</f>
        <v>20</v>
      </c>
    </row>
    <row r="2306" spans="1:10" x14ac:dyDescent="0.25">
      <c r="A2306" t="s">
        <v>7405</v>
      </c>
      <c r="B2306" t="s">
        <v>12956</v>
      </c>
      <c r="C2306" t="s">
        <v>3954</v>
      </c>
      <c r="D2306" s="1">
        <v>45796</v>
      </c>
      <c r="E2306" s="1">
        <v>45793</v>
      </c>
      <c r="F2306">
        <v>1</v>
      </c>
      <c r="G2306" t="s">
        <v>7578</v>
      </c>
      <c r="H2306" t="s">
        <v>2</v>
      </c>
      <c r="I2306" s="11" t="str">
        <f t="shared" ref="I2306:I2369" si="36">LEFT(G2306,10)</f>
        <v>16/05/2025</v>
      </c>
      <c r="J2306">
        <f>_xlfn.XLOOKUP(I2306,'Wk no''s'!D:D,'Wk no''s'!C:C,FALSE)</f>
        <v>20</v>
      </c>
    </row>
    <row r="2307" spans="1:10" x14ac:dyDescent="0.25">
      <c r="A2307" t="s">
        <v>7383</v>
      </c>
      <c r="B2307" t="s">
        <v>12956</v>
      </c>
      <c r="C2307" t="s">
        <v>3954</v>
      </c>
      <c r="D2307" s="1">
        <v>45796</v>
      </c>
      <c r="E2307" s="1">
        <v>45792</v>
      </c>
      <c r="F2307">
        <v>1</v>
      </c>
      <c r="G2307" t="s">
        <v>7577</v>
      </c>
      <c r="H2307" t="s">
        <v>2</v>
      </c>
      <c r="I2307" s="11" t="str">
        <f t="shared" si="36"/>
        <v>15/05/2025</v>
      </c>
      <c r="J2307">
        <f>_xlfn.XLOOKUP(I2307,'Wk no''s'!D:D,'Wk no''s'!C:C,FALSE)</f>
        <v>20</v>
      </c>
    </row>
    <row r="2308" spans="1:10" x14ac:dyDescent="0.25">
      <c r="A2308" t="s">
        <v>7299</v>
      </c>
      <c r="B2308" t="s">
        <v>4642</v>
      </c>
      <c r="C2308" t="s">
        <v>4008</v>
      </c>
      <c r="D2308" s="1">
        <v>45791</v>
      </c>
      <c r="E2308" s="1">
        <v>45790</v>
      </c>
      <c r="F2308">
        <v>1</v>
      </c>
      <c r="G2308" t="s">
        <v>7579</v>
      </c>
      <c r="H2308" t="s">
        <v>2</v>
      </c>
      <c r="I2308" s="11" t="str">
        <f t="shared" si="36"/>
        <v>13/05/2025</v>
      </c>
      <c r="J2308">
        <f>_xlfn.XLOOKUP(I2308,'Wk no''s'!D:D,'Wk no''s'!C:C,FALSE)</f>
        <v>20</v>
      </c>
    </row>
    <row r="2309" spans="1:10" x14ac:dyDescent="0.25">
      <c r="A2309" t="s">
        <v>7327</v>
      </c>
      <c r="B2309" t="s">
        <v>7580</v>
      </c>
      <c r="C2309" t="s">
        <v>3954</v>
      </c>
      <c r="D2309" s="1">
        <v>45792</v>
      </c>
      <c r="E2309" s="1">
        <v>45793</v>
      </c>
      <c r="F2309">
        <v>0</v>
      </c>
      <c r="G2309" t="s">
        <v>7581</v>
      </c>
      <c r="H2309" t="s">
        <v>2</v>
      </c>
      <c r="I2309" s="11" t="str">
        <f t="shared" si="36"/>
        <v>16/05/2025</v>
      </c>
      <c r="J2309">
        <f>_xlfn.XLOOKUP(I2309,'Wk no''s'!D:D,'Wk no''s'!C:C,FALSE)</f>
        <v>20</v>
      </c>
    </row>
    <row r="2310" spans="1:10" x14ac:dyDescent="0.25">
      <c r="A2310" t="s">
        <v>7268</v>
      </c>
      <c r="B2310" t="s">
        <v>7582</v>
      </c>
      <c r="C2310" t="s">
        <v>4008</v>
      </c>
      <c r="D2310" s="1">
        <v>45791</v>
      </c>
      <c r="E2310" s="1">
        <v>45790</v>
      </c>
      <c r="F2310">
        <v>1</v>
      </c>
      <c r="G2310" t="s">
        <v>7583</v>
      </c>
      <c r="H2310" t="s">
        <v>2</v>
      </c>
      <c r="I2310" s="11" t="str">
        <f t="shared" si="36"/>
        <v>13/05/2025</v>
      </c>
      <c r="J2310">
        <f>_xlfn.XLOOKUP(I2310,'Wk no''s'!D:D,'Wk no''s'!C:C,FALSE)</f>
        <v>20</v>
      </c>
    </row>
    <row r="2311" spans="1:10" x14ac:dyDescent="0.25">
      <c r="A2311" t="s">
        <v>7402</v>
      </c>
      <c r="B2311" t="s">
        <v>7669</v>
      </c>
      <c r="C2311" t="s">
        <v>4008</v>
      </c>
      <c r="D2311" s="1">
        <v>45796</v>
      </c>
      <c r="E2311" s="1">
        <v>45793</v>
      </c>
      <c r="F2311">
        <v>1</v>
      </c>
      <c r="G2311" t="s">
        <v>7584</v>
      </c>
      <c r="H2311" t="s">
        <v>2</v>
      </c>
      <c r="I2311" s="11" t="str">
        <f t="shared" si="36"/>
        <v>16/05/2025</v>
      </c>
      <c r="J2311">
        <f>_xlfn.XLOOKUP(I2311,'Wk no''s'!D:D,'Wk no''s'!C:C,FALSE)</f>
        <v>20</v>
      </c>
    </row>
    <row r="2312" spans="1:10" x14ac:dyDescent="0.25">
      <c r="A2312" t="s">
        <v>7288</v>
      </c>
      <c r="B2312" t="s">
        <v>7155</v>
      </c>
      <c r="C2312" t="s">
        <v>3957</v>
      </c>
      <c r="D2312" s="1">
        <v>45792</v>
      </c>
      <c r="E2312" s="1">
        <v>45790</v>
      </c>
      <c r="F2312">
        <v>1</v>
      </c>
      <c r="G2312" t="s">
        <v>7585</v>
      </c>
      <c r="H2312" t="s">
        <v>2</v>
      </c>
      <c r="I2312" s="11" t="str">
        <f t="shared" si="36"/>
        <v>13/05/2025</v>
      </c>
      <c r="J2312">
        <f>_xlfn.XLOOKUP(I2312,'Wk no''s'!D:D,'Wk no''s'!C:C,FALSE)</f>
        <v>20</v>
      </c>
    </row>
    <row r="2313" spans="1:10" x14ac:dyDescent="0.25">
      <c r="A2313" t="s">
        <v>7236</v>
      </c>
      <c r="B2313" t="s">
        <v>57</v>
      </c>
      <c r="C2313" t="s">
        <v>3954</v>
      </c>
      <c r="D2313" s="1">
        <v>45792</v>
      </c>
      <c r="E2313" s="1">
        <v>45793</v>
      </c>
      <c r="F2313">
        <v>0</v>
      </c>
      <c r="G2313" t="s">
        <v>7586</v>
      </c>
      <c r="H2313" t="s">
        <v>2</v>
      </c>
      <c r="I2313" s="11" t="str">
        <f t="shared" si="36"/>
        <v>16/05/2025</v>
      </c>
      <c r="J2313">
        <f>_xlfn.XLOOKUP(I2313,'Wk no''s'!D:D,'Wk no''s'!C:C,FALSE)</f>
        <v>20</v>
      </c>
    </row>
    <row r="2314" spans="1:10" x14ac:dyDescent="0.25">
      <c r="A2314" t="s">
        <v>7237</v>
      </c>
      <c r="B2314" t="s">
        <v>4651</v>
      </c>
      <c r="C2314" t="s">
        <v>4008</v>
      </c>
      <c r="D2314" s="1">
        <v>45791</v>
      </c>
      <c r="E2314" s="1">
        <v>45791</v>
      </c>
      <c r="F2314">
        <v>1</v>
      </c>
      <c r="G2314" t="s">
        <v>7587</v>
      </c>
      <c r="H2314" t="s">
        <v>2</v>
      </c>
      <c r="I2314" s="11" t="str">
        <f t="shared" si="36"/>
        <v>14/05/2025</v>
      </c>
      <c r="J2314">
        <f>_xlfn.XLOOKUP(I2314,'Wk no''s'!D:D,'Wk no''s'!C:C,FALSE)</f>
        <v>20</v>
      </c>
    </row>
    <row r="2315" spans="1:10" x14ac:dyDescent="0.25">
      <c r="A2315" t="s">
        <v>7355</v>
      </c>
      <c r="B2315" t="s">
        <v>8866</v>
      </c>
      <c r="C2315" t="s">
        <v>3954</v>
      </c>
      <c r="D2315" s="1">
        <v>45792</v>
      </c>
      <c r="E2315" s="1">
        <v>45792</v>
      </c>
      <c r="F2315">
        <v>1</v>
      </c>
      <c r="G2315" t="s">
        <v>7588</v>
      </c>
      <c r="H2315" t="s">
        <v>2</v>
      </c>
      <c r="I2315" s="11" t="str">
        <f t="shared" si="36"/>
        <v>15/05/2025</v>
      </c>
      <c r="J2315">
        <f>_xlfn.XLOOKUP(I2315,'Wk no''s'!D:D,'Wk no''s'!C:C,FALSE)</f>
        <v>20</v>
      </c>
    </row>
    <row r="2316" spans="1:10" x14ac:dyDescent="0.25">
      <c r="A2316" t="s">
        <v>7388</v>
      </c>
      <c r="B2316" t="s">
        <v>7589</v>
      </c>
      <c r="C2316" t="s">
        <v>3954</v>
      </c>
      <c r="D2316" s="1">
        <v>45793</v>
      </c>
      <c r="E2316" s="1">
        <v>45792</v>
      </c>
      <c r="F2316">
        <v>1</v>
      </c>
      <c r="G2316" t="s">
        <v>7590</v>
      </c>
      <c r="H2316" t="s">
        <v>2</v>
      </c>
      <c r="I2316" s="11" t="str">
        <f t="shared" si="36"/>
        <v>15/05/2025</v>
      </c>
      <c r="J2316">
        <f>_xlfn.XLOOKUP(I2316,'Wk no''s'!D:D,'Wk no''s'!C:C,FALSE)</f>
        <v>20</v>
      </c>
    </row>
    <row r="2317" spans="1:10" x14ac:dyDescent="0.25">
      <c r="A2317" t="s">
        <v>7323</v>
      </c>
      <c r="B2317" t="s">
        <v>7591</v>
      </c>
      <c r="C2317" t="s">
        <v>3954</v>
      </c>
      <c r="D2317" s="1">
        <v>45791</v>
      </c>
      <c r="E2317" s="1">
        <v>45790</v>
      </c>
      <c r="F2317">
        <v>1</v>
      </c>
      <c r="G2317" t="s">
        <v>7476</v>
      </c>
      <c r="H2317" t="s">
        <v>2</v>
      </c>
      <c r="I2317" s="11" t="str">
        <f t="shared" si="36"/>
        <v>13/05/2025</v>
      </c>
      <c r="J2317">
        <f>_xlfn.XLOOKUP(I2317,'Wk no''s'!D:D,'Wk no''s'!C:C,FALSE)</f>
        <v>20</v>
      </c>
    </row>
    <row r="2318" spans="1:10" x14ac:dyDescent="0.25">
      <c r="A2318" t="s">
        <v>7290</v>
      </c>
      <c r="B2318" t="s">
        <v>4439</v>
      </c>
      <c r="C2318" t="s">
        <v>3957</v>
      </c>
      <c r="D2318" s="1">
        <v>45792</v>
      </c>
      <c r="E2318" s="1">
        <v>45790</v>
      </c>
      <c r="F2318">
        <v>1</v>
      </c>
      <c r="G2318" t="s">
        <v>7592</v>
      </c>
      <c r="H2318" t="s">
        <v>2</v>
      </c>
      <c r="I2318" s="11" t="str">
        <f t="shared" si="36"/>
        <v>13/05/2025</v>
      </c>
      <c r="J2318">
        <f>_xlfn.XLOOKUP(I2318,'Wk no''s'!D:D,'Wk no''s'!C:C,FALSE)</f>
        <v>20</v>
      </c>
    </row>
    <row r="2319" spans="1:10" x14ac:dyDescent="0.25">
      <c r="A2319" t="s">
        <v>7241</v>
      </c>
      <c r="B2319" t="s">
        <v>6835</v>
      </c>
      <c r="C2319" t="s">
        <v>3954</v>
      </c>
      <c r="D2319" s="1">
        <v>45786</v>
      </c>
      <c r="E2319" s="1">
        <v>45789</v>
      </c>
      <c r="F2319">
        <v>0</v>
      </c>
      <c r="G2319" t="s">
        <v>7593</v>
      </c>
      <c r="H2319" t="s">
        <v>2</v>
      </c>
      <c r="I2319" s="11" t="str">
        <f t="shared" si="36"/>
        <v>12/05/2025</v>
      </c>
      <c r="J2319">
        <f>_xlfn.XLOOKUP(I2319,'Wk no''s'!D:D,'Wk no''s'!C:C,FALSE)</f>
        <v>20</v>
      </c>
    </row>
    <row r="2320" spans="1:10" x14ac:dyDescent="0.25">
      <c r="A2320" t="s">
        <v>7314</v>
      </c>
      <c r="B2320" t="s">
        <v>7594</v>
      </c>
      <c r="C2320" t="s">
        <v>3954</v>
      </c>
      <c r="D2320" s="1">
        <v>45791</v>
      </c>
      <c r="E2320" s="1">
        <v>45791</v>
      </c>
      <c r="F2320">
        <v>1</v>
      </c>
      <c r="G2320" t="s">
        <v>7595</v>
      </c>
      <c r="H2320" t="s">
        <v>2</v>
      </c>
      <c r="I2320" s="11" t="str">
        <f t="shared" si="36"/>
        <v>14/05/2025</v>
      </c>
      <c r="J2320">
        <f>_xlfn.XLOOKUP(I2320,'Wk no''s'!D:D,'Wk no''s'!C:C,FALSE)</f>
        <v>20</v>
      </c>
    </row>
    <row r="2321" spans="1:10" x14ac:dyDescent="0.25">
      <c r="A2321" t="s">
        <v>7348</v>
      </c>
      <c r="B2321" t="s">
        <v>7596</v>
      </c>
      <c r="C2321" t="s">
        <v>3957</v>
      </c>
      <c r="D2321" s="1">
        <v>45792</v>
      </c>
      <c r="E2321" s="1">
        <v>45792</v>
      </c>
      <c r="F2321">
        <v>1</v>
      </c>
      <c r="G2321" t="s">
        <v>7597</v>
      </c>
      <c r="H2321" t="s">
        <v>2</v>
      </c>
      <c r="I2321" s="11" t="str">
        <f t="shared" si="36"/>
        <v>15/05/2025</v>
      </c>
      <c r="J2321">
        <f>_xlfn.XLOOKUP(I2321,'Wk no''s'!D:D,'Wk no''s'!C:C,FALSE)</f>
        <v>20</v>
      </c>
    </row>
    <row r="2322" spans="1:10" x14ac:dyDescent="0.25">
      <c r="A2322" t="s">
        <v>7353</v>
      </c>
      <c r="B2322" t="s">
        <v>7598</v>
      </c>
      <c r="C2322" t="s">
        <v>4008</v>
      </c>
      <c r="D2322" s="1">
        <v>45793</v>
      </c>
      <c r="E2322" s="1">
        <v>45792</v>
      </c>
      <c r="F2322">
        <v>1</v>
      </c>
      <c r="G2322" t="s">
        <v>7599</v>
      </c>
      <c r="H2322" t="s">
        <v>2</v>
      </c>
      <c r="I2322" s="11" t="str">
        <f t="shared" si="36"/>
        <v>15/05/2025</v>
      </c>
      <c r="J2322">
        <f>_xlfn.XLOOKUP(I2322,'Wk no''s'!D:D,'Wk no''s'!C:C,FALSE)</f>
        <v>20</v>
      </c>
    </row>
    <row r="2323" spans="1:10" x14ac:dyDescent="0.25">
      <c r="A2323" t="s">
        <v>7404</v>
      </c>
      <c r="B2323" t="s">
        <v>7600</v>
      </c>
      <c r="C2323" t="s">
        <v>4008</v>
      </c>
      <c r="D2323" s="1">
        <v>45796</v>
      </c>
      <c r="E2323" s="1">
        <v>45793</v>
      </c>
      <c r="F2323">
        <v>1</v>
      </c>
      <c r="G2323" t="s">
        <v>7601</v>
      </c>
      <c r="H2323" t="s">
        <v>2</v>
      </c>
      <c r="I2323" s="11" t="str">
        <f t="shared" si="36"/>
        <v>16/05/2025</v>
      </c>
      <c r="J2323">
        <f>_xlfn.XLOOKUP(I2323,'Wk no''s'!D:D,'Wk no''s'!C:C,FALSE)</f>
        <v>20</v>
      </c>
    </row>
    <row r="2324" spans="1:10" x14ac:dyDescent="0.25">
      <c r="A2324" t="s">
        <v>7334</v>
      </c>
      <c r="B2324" t="s">
        <v>6700</v>
      </c>
      <c r="C2324" t="s">
        <v>3954</v>
      </c>
      <c r="D2324" s="1">
        <v>45792</v>
      </c>
      <c r="E2324" s="1">
        <v>45791</v>
      </c>
      <c r="F2324">
        <v>1</v>
      </c>
      <c r="G2324" t="s">
        <v>7602</v>
      </c>
      <c r="H2324" t="s">
        <v>2</v>
      </c>
      <c r="I2324" s="11" t="str">
        <f t="shared" si="36"/>
        <v>14/05/2025</v>
      </c>
      <c r="J2324">
        <f>_xlfn.XLOOKUP(I2324,'Wk no''s'!D:D,'Wk no''s'!C:C,FALSE)</f>
        <v>20</v>
      </c>
    </row>
    <row r="2325" spans="1:10" x14ac:dyDescent="0.25">
      <c r="A2325" t="s">
        <v>7263</v>
      </c>
      <c r="B2325" t="s">
        <v>7172</v>
      </c>
      <c r="C2325" t="s">
        <v>3954</v>
      </c>
      <c r="D2325" s="1">
        <v>45790</v>
      </c>
      <c r="E2325" s="1">
        <v>45790</v>
      </c>
      <c r="F2325">
        <v>1</v>
      </c>
      <c r="G2325" t="s">
        <v>7603</v>
      </c>
      <c r="H2325" t="s">
        <v>2</v>
      </c>
      <c r="I2325" s="11" t="str">
        <f t="shared" si="36"/>
        <v>13/05/2025</v>
      </c>
      <c r="J2325">
        <f>_xlfn.XLOOKUP(I2325,'Wk no''s'!D:D,'Wk no''s'!C:C,FALSE)</f>
        <v>20</v>
      </c>
    </row>
    <row r="2326" spans="1:10" x14ac:dyDescent="0.25">
      <c r="A2326" t="s">
        <v>7261</v>
      </c>
      <c r="B2326" t="s">
        <v>7604</v>
      </c>
      <c r="C2326" t="s">
        <v>4008</v>
      </c>
      <c r="D2326" s="1">
        <v>45791</v>
      </c>
      <c r="E2326" s="1">
        <v>45790</v>
      </c>
      <c r="F2326">
        <v>1</v>
      </c>
      <c r="G2326" t="s">
        <v>7605</v>
      </c>
      <c r="H2326" t="s">
        <v>2</v>
      </c>
      <c r="I2326" s="11" t="str">
        <f t="shared" si="36"/>
        <v>13/05/2025</v>
      </c>
      <c r="J2326">
        <f>_xlfn.XLOOKUP(I2326,'Wk no''s'!D:D,'Wk no''s'!C:C,FALSE)</f>
        <v>20</v>
      </c>
    </row>
    <row r="2327" spans="1:10" x14ac:dyDescent="0.25">
      <c r="A2327" t="s">
        <v>7278</v>
      </c>
      <c r="B2327" t="s">
        <v>7606</v>
      </c>
      <c r="C2327" t="s">
        <v>3954</v>
      </c>
      <c r="D2327" s="1">
        <v>45790</v>
      </c>
      <c r="E2327" s="1">
        <v>45789</v>
      </c>
      <c r="F2327">
        <v>1</v>
      </c>
      <c r="G2327" t="s">
        <v>7607</v>
      </c>
      <c r="H2327" t="s">
        <v>2</v>
      </c>
      <c r="I2327" s="11" t="str">
        <f t="shared" si="36"/>
        <v>12/05/2025</v>
      </c>
      <c r="J2327">
        <f>_xlfn.XLOOKUP(I2327,'Wk no''s'!D:D,'Wk no''s'!C:C,FALSE)</f>
        <v>20</v>
      </c>
    </row>
    <row r="2328" spans="1:10" x14ac:dyDescent="0.25">
      <c r="A2328" t="s">
        <v>7421</v>
      </c>
      <c r="B2328" t="s">
        <v>11542</v>
      </c>
      <c r="C2328" t="s">
        <v>4095</v>
      </c>
      <c r="D2328" s="1">
        <v>45798</v>
      </c>
      <c r="E2328" s="1">
        <v>45791</v>
      </c>
      <c r="F2328">
        <v>1</v>
      </c>
      <c r="G2328" t="s">
        <v>7608</v>
      </c>
      <c r="H2328" t="s">
        <v>11</v>
      </c>
      <c r="I2328" s="11" t="str">
        <f t="shared" si="36"/>
        <v>14/05/2025</v>
      </c>
      <c r="J2328">
        <f>_xlfn.XLOOKUP(I2328,'Wk no''s'!D:D,'Wk no''s'!C:C,FALSE)</f>
        <v>20</v>
      </c>
    </row>
    <row r="2329" spans="1:10" x14ac:dyDescent="0.25">
      <c r="A2329" t="s">
        <v>7418</v>
      </c>
      <c r="B2329" t="s">
        <v>7609</v>
      </c>
      <c r="C2329" t="s">
        <v>4089</v>
      </c>
      <c r="D2329" s="1">
        <v>45786</v>
      </c>
      <c r="E2329" s="1">
        <v>45792</v>
      </c>
      <c r="F2329">
        <v>0</v>
      </c>
      <c r="G2329" t="s">
        <v>7610</v>
      </c>
      <c r="H2329" t="s">
        <v>11</v>
      </c>
      <c r="I2329" s="11" t="str">
        <f t="shared" si="36"/>
        <v>15/05/2025</v>
      </c>
      <c r="J2329">
        <f>_xlfn.XLOOKUP(I2329,'Wk no''s'!D:D,'Wk no''s'!C:C,FALSE)</f>
        <v>20</v>
      </c>
    </row>
    <row r="2330" spans="1:10" x14ac:dyDescent="0.25">
      <c r="A2330" t="s">
        <v>7419</v>
      </c>
      <c r="B2330" t="s">
        <v>5274</v>
      </c>
      <c r="C2330" t="s">
        <v>4089</v>
      </c>
      <c r="D2330" s="1">
        <v>45790</v>
      </c>
      <c r="E2330" s="1">
        <v>45789</v>
      </c>
      <c r="F2330">
        <v>1</v>
      </c>
      <c r="G2330" t="s">
        <v>7611</v>
      </c>
      <c r="H2330" t="s">
        <v>11</v>
      </c>
      <c r="I2330" s="11" t="str">
        <f t="shared" si="36"/>
        <v>12/05/2025</v>
      </c>
      <c r="J2330">
        <f>_xlfn.XLOOKUP(I2330,'Wk no''s'!D:D,'Wk no''s'!C:C,FALSE)</f>
        <v>20</v>
      </c>
    </row>
    <row r="2331" spans="1:10" x14ac:dyDescent="0.25">
      <c r="A2331" t="s">
        <v>7417</v>
      </c>
      <c r="B2331" t="s">
        <v>7612</v>
      </c>
      <c r="C2331" t="s">
        <v>4095</v>
      </c>
      <c r="D2331" s="1">
        <v>45769</v>
      </c>
      <c r="E2331" s="1">
        <v>45789</v>
      </c>
      <c r="F2331">
        <v>0</v>
      </c>
      <c r="G2331" t="s">
        <v>7613</v>
      </c>
      <c r="H2331" t="s">
        <v>11</v>
      </c>
      <c r="I2331" s="11" t="str">
        <f t="shared" si="36"/>
        <v>12/05/2025</v>
      </c>
      <c r="J2331">
        <f>_xlfn.XLOOKUP(I2331,'Wk no''s'!D:D,'Wk no''s'!C:C,FALSE)</f>
        <v>20</v>
      </c>
    </row>
    <row r="2332" spans="1:10" x14ac:dyDescent="0.25">
      <c r="A2332" t="s">
        <v>7420</v>
      </c>
      <c r="B2332" t="s">
        <v>6583</v>
      </c>
      <c r="C2332" t="s">
        <v>4089</v>
      </c>
      <c r="D2332" s="1">
        <v>45791</v>
      </c>
      <c r="E2332" s="1">
        <v>45790</v>
      </c>
      <c r="F2332">
        <v>1</v>
      </c>
      <c r="G2332" t="s">
        <v>7614</v>
      </c>
      <c r="H2332" t="s">
        <v>11</v>
      </c>
      <c r="I2332" s="11" t="str">
        <f t="shared" si="36"/>
        <v>13/05/2025</v>
      </c>
      <c r="J2332">
        <f>_xlfn.XLOOKUP(I2332,'Wk no''s'!D:D,'Wk no''s'!C:C,FALSE)</f>
        <v>20</v>
      </c>
    </row>
    <row r="2333" spans="1:10" x14ac:dyDescent="0.25">
      <c r="A2333" t="s">
        <v>7670</v>
      </c>
      <c r="B2333" t="s">
        <v>7047</v>
      </c>
      <c r="C2333" t="s">
        <v>4458</v>
      </c>
      <c r="D2333" s="1">
        <v>45805</v>
      </c>
      <c r="E2333" s="1">
        <v>45800</v>
      </c>
      <c r="F2333">
        <v>1</v>
      </c>
      <c r="G2333" t="s">
        <v>7671</v>
      </c>
      <c r="H2333" t="s">
        <v>1</v>
      </c>
      <c r="I2333" s="11" t="str">
        <f t="shared" si="36"/>
        <v>23/05/2025</v>
      </c>
      <c r="J2333">
        <f>_xlfn.XLOOKUP(I2333,'Wk no''s'!D:D,'Wk no''s'!C:C,FALSE)</f>
        <v>21</v>
      </c>
    </row>
    <row r="2334" spans="1:10" x14ac:dyDescent="0.25">
      <c r="A2334" t="s">
        <v>7672</v>
      </c>
      <c r="B2334" t="s">
        <v>7673</v>
      </c>
      <c r="C2334" t="s">
        <v>4101</v>
      </c>
      <c r="D2334" s="1">
        <v>45804</v>
      </c>
      <c r="E2334" s="1">
        <v>45800</v>
      </c>
      <c r="F2334">
        <v>1</v>
      </c>
      <c r="G2334" t="s">
        <v>7674</v>
      </c>
      <c r="H2334" t="s">
        <v>192</v>
      </c>
      <c r="I2334" s="11" t="str">
        <f t="shared" si="36"/>
        <v>23/05/2025</v>
      </c>
      <c r="J2334">
        <f>_xlfn.XLOOKUP(I2334,'Wk no''s'!D:D,'Wk no''s'!C:C,FALSE)</f>
        <v>21</v>
      </c>
    </row>
    <row r="2335" spans="1:10" x14ac:dyDescent="0.25">
      <c r="A2335" t="s">
        <v>7675</v>
      </c>
      <c r="B2335" t="s">
        <v>7676</v>
      </c>
      <c r="C2335" t="s">
        <v>4101</v>
      </c>
      <c r="D2335" s="1">
        <v>45799</v>
      </c>
      <c r="E2335" s="1">
        <v>45797</v>
      </c>
      <c r="F2335">
        <v>1</v>
      </c>
      <c r="G2335" t="s">
        <v>7677</v>
      </c>
      <c r="H2335" t="s">
        <v>192</v>
      </c>
      <c r="I2335" s="11" t="str">
        <f t="shared" si="36"/>
        <v>20/05/2025</v>
      </c>
      <c r="J2335">
        <f>_xlfn.XLOOKUP(I2335,'Wk no''s'!D:D,'Wk no''s'!C:C,FALSE)</f>
        <v>21</v>
      </c>
    </row>
    <row r="2336" spans="1:10" x14ac:dyDescent="0.25">
      <c r="A2336" t="s">
        <v>7678</v>
      </c>
      <c r="B2336" t="s">
        <v>7679</v>
      </c>
      <c r="C2336" t="s">
        <v>4101</v>
      </c>
      <c r="D2336" s="1">
        <v>45798</v>
      </c>
      <c r="E2336" s="1">
        <v>45800</v>
      </c>
      <c r="F2336">
        <v>0</v>
      </c>
      <c r="G2336" t="s">
        <v>7680</v>
      </c>
      <c r="H2336" t="s">
        <v>192</v>
      </c>
      <c r="I2336" s="11" t="str">
        <f t="shared" si="36"/>
        <v>23/05/2025</v>
      </c>
      <c r="J2336">
        <f>_xlfn.XLOOKUP(I2336,'Wk no''s'!D:D,'Wk no''s'!C:C,FALSE)</f>
        <v>21</v>
      </c>
    </row>
    <row r="2337" spans="1:10" x14ac:dyDescent="0.25">
      <c r="A2337" t="s">
        <v>7681</v>
      </c>
      <c r="B2337" t="s">
        <v>7668</v>
      </c>
      <c r="C2337" t="s">
        <v>3944</v>
      </c>
      <c r="D2337" s="1">
        <v>45798</v>
      </c>
      <c r="E2337" s="1">
        <v>45799</v>
      </c>
      <c r="F2337">
        <v>0</v>
      </c>
      <c r="G2337" t="s">
        <v>7682</v>
      </c>
      <c r="H2337" t="s">
        <v>184</v>
      </c>
      <c r="I2337" s="11" t="str">
        <f t="shared" si="36"/>
        <v>22/05/2025</v>
      </c>
      <c r="J2337">
        <f>_xlfn.XLOOKUP(I2337,'Wk no''s'!D:D,'Wk no''s'!C:C,FALSE)</f>
        <v>21</v>
      </c>
    </row>
    <row r="2338" spans="1:10" x14ac:dyDescent="0.25">
      <c r="A2338" t="s">
        <v>7683</v>
      </c>
      <c r="B2338" t="s">
        <v>5108</v>
      </c>
      <c r="C2338" t="s">
        <v>3933</v>
      </c>
      <c r="D2338" s="1">
        <v>45798</v>
      </c>
      <c r="E2338" s="1">
        <v>45798</v>
      </c>
      <c r="F2338">
        <v>1</v>
      </c>
      <c r="G2338" t="s">
        <v>7684</v>
      </c>
      <c r="H2338" t="s">
        <v>184</v>
      </c>
      <c r="I2338" s="11" t="str">
        <f t="shared" si="36"/>
        <v>21/05/2025</v>
      </c>
      <c r="J2338">
        <f>_xlfn.XLOOKUP(I2338,'Wk no''s'!D:D,'Wk no''s'!C:C,FALSE)</f>
        <v>21</v>
      </c>
    </row>
    <row r="2339" spans="1:10" x14ac:dyDescent="0.25">
      <c r="A2339" t="s">
        <v>7685</v>
      </c>
      <c r="B2339" t="s">
        <v>7686</v>
      </c>
      <c r="C2339" t="s">
        <v>3944</v>
      </c>
      <c r="D2339" s="1">
        <v>45798</v>
      </c>
      <c r="E2339" s="1">
        <v>45799</v>
      </c>
      <c r="F2339">
        <v>0</v>
      </c>
      <c r="G2339" t="s">
        <v>7687</v>
      </c>
      <c r="H2339" t="s">
        <v>184</v>
      </c>
      <c r="I2339" s="11" t="str">
        <f t="shared" si="36"/>
        <v>22/05/2025</v>
      </c>
      <c r="J2339">
        <f>_xlfn.XLOOKUP(I2339,'Wk no''s'!D:D,'Wk no''s'!C:C,FALSE)</f>
        <v>21</v>
      </c>
    </row>
    <row r="2340" spans="1:10" x14ac:dyDescent="0.25">
      <c r="A2340" t="s">
        <v>7688</v>
      </c>
      <c r="B2340" t="s">
        <v>4115</v>
      </c>
      <c r="C2340" t="s">
        <v>3944</v>
      </c>
      <c r="D2340" s="1">
        <v>45798</v>
      </c>
      <c r="E2340" s="1">
        <v>45797</v>
      </c>
      <c r="F2340">
        <v>1</v>
      </c>
      <c r="G2340" t="s">
        <v>7689</v>
      </c>
      <c r="H2340" t="s">
        <v>184</v>
      </c>
      <c r="I2340" s="11" t="str">
        <f t="shared" si="36"/>
        <v>20/05/2025</v>
      </c>
      <c r="J2340">
        <f>_xlfn.XLOOKUP(I2340,'Wk no''s'!D:D,'Wk no''s'!C:C,FALSE)</f>
        <v>21</v>
      </c>
    </row>
    <row r="2341" spans="1:10" x14ac:dyDescent="0.25">
      <c r="A2341" t="s">
        <v>7690</v>
      </c>
      <c r="B2341" t="s">
        <v>7075</v>
      </c>
      <c r="C2341" t="s">
        <v>3933</v>
      </c>
      <c r="D2341" s="1">
        <v>45800</v>
      </c>
      <c r="E2341" s="1">
        <v>45799</v>
      </c>
      <c r="F2341">
        <v>1</v>
      </c>
      <c r="G2341" t="s">
        <v>7691</v>
      </c>
      <c r="H2341" t="s">
        <v>184</v>
      </c>
      <c r="I2341" s="11" t="str">
        <f t="shared" si="36"/>
        <v>22/05/2025</v>
      </c>
      <c r="J2341">
        <f>_xlfn.XLOOKUP(I2341,'Wk no''s'!D:D,'Wk no''s'!C:C,FALSE)</f>
        <v>21</v>
      </c>
    </row>
    <row r="2342" spans="1:10" x14ac:dyDescent="0.25">
      <c r="A2342" t="s">
        <v>7692</v>
      </c>
      <c r="B2342" t="s">
        <v>7693</v>
      </c>
      <c r="C2342" t="s">
        <v>3933</v>
      </c>
      <c r="D2342" s="1">
        <v>45799</v>
      </c>
      <c r="E2342" s="1">
        <v>45797</v>
      </c>
      <c r="F2342">
        <v>1</v>
      </c>
      <c r="G2342" t="s">
        <v>7694</v>
      </c>
      <c r="H2342" t="s">
        <v>184</v>
      </c>
      <c r="I2342" s="11" t="str">
        <f t="shared" si="36"/>
        <v>20/05/2025</v>
      </c>
      <c r="J2342">
        <f>_xlfn.XLOOKUP(I2342,'Wk no''s'!D:D,'Wk no''s'!C:C,FALSE)</f>
        <v>21</v>
      </c>
    </row>
    <row r="2343" spans="1:10" x14ac:dyDescent="0.25">
      <c r="A2343" t="s">
        <v>7695</v>
      </c>
      <c r="B2343" t="s">
        <v>7696</v>
      </c>
      <c r="C2343" t="s">
        <v>205</v>
      </c>
      <c r="D2343" s="1">
        <v>45796</v>
      </c>
      <c r="E2343" s="1">
        <v>45797</v>
      </c>
      <c r="F2343">
        <v>0</v>
      </c>
      <c r="G2343" t="s">
        <v>7697</v>
      </c>
      <c r="H2343" t="s">
        <v>184</v>
      </c>
      <c r="I2343" s="11" t="str">
        <f t="shared" si="36"/>
        <v>20/05/2025</v>
      </c>
      <c r="J2343">
        <f>_xlfn.XLOOKUP(I2343,'Wk no''s'!D:D,'Wk no''s'!C:C,FALSE)</f>
        <v>21</v>
      </c>
    </row>
    <row r="2344" spans="1:10" x14ac:dyDescent="0.25">
      <c r="A2344" t="s">
        <v>7698</v>
      </c>
      <c r="B2344" t="s">
        <v>7699</v>
      </c>
      <c r="C2344" t="s">
        <v>3933</v>
      </c>
      <c r="D2344" s="1">
        <v>45799</v>
      </c>
      <c r="E2344" s="1">
        <v>45799</v>
      </c>
      <c r="F2344">
        <v>1</v>
      </c>
      <c r="G2344" t="s">
        <v>7700</v>
      </c>
      <c r="H2344" t="s">
        <v>184</v>
      </c>
      <c r="I2344" s="11" t="str">
        <f t="shared" si="36"/>
        <v>22/05/2025</v>
      </c>
      <c r="J2344">
        <f>_xlfn.XLOOKUP(I2344,'Wk no''s'!D:D,'Wk no''s'!C:C,FALSE)</f>
        <v>21</v>
      </c>
    </row>
    <row r="2345" spans="1:10" x14ac:dyDescent="0.25">
      <c r="A2345" t="s">
        <v>7701</v>
      </c>
      <c r="B2345" t="s">
        <v>6408</v>
      </c>
      <c r="C2345" t="s">
        <v>3933</v>
      </c>
      <c r="D2345" s="1">
        <v>45792</v>
      </c>
      <c r="E2345" s="1">
        <v>45800</v>
      </c>
      <c r="F2345">
        <v>0</v>
      </c>
      <c r="G2345" t="s">
        <v>7702</v>
      </c>
      <c r="H2345" t="s">
        <v>184</v>
      </c>
      <c r="I2345" s="11" t="str">
        <f t="shared" si="36"/>
        <v>23/05/2025</v>
      </c>
      <c r="J2345">
        <f>_xlfn.XLOOKUP(I2345,'Wk no''s'!D:D,'Wk no''s'!C:C,FALSE)</f>
        <v>21</v>
      </c>
    </row>
    <row r="2346" spans="1:10" x14ac:dyDescent="0.25">
      <c r="A2346" t="s">
        <v>7703</v>
      </c>
      <c r="B2346" t="s">
        <v>7704</v>
      </c>
      <c r="C2346" t="s">
        <v>3944</v>
      </c>
      <c r="D2346" s="1">
        <v>45791</v>
      </c>
      <c r="E2346" s="1">
        <v>45799</v>
      </c>
      <c r="F2346">
        <v>0</v>
      </c>
      <c r="G2346" t="s">
        <v>7705</v>
      </c>
      <c r="H2346" t="s">
        <v>184</v>
      </c>
      <c r="I2346" s="11" t="str">
        <f t="shared" si="36"/>
        <v>22/05/2025</v>
      </c>
      <c r="J2346">
        <f>_xlfn.XLOOKUP(I2346,'Wk no''s'!D:D,'Wk no''s'!C:C,FALSE)</f>
        <v>21</v>
      </c>
    </row>
    <row r="2347" spans="1:10" x14ac:dyDescent="0.25">
      <c r="A2347" t="s">
        <v>7706</v>
      </c>
      <c r="B2347" t="s">
        <v>7707</v>
      </c>
      <c r="C2347" t="s">
        <v>3933</v>
      </c>
      <c r="D2347" s="1">
        <v>45799</v>
      </c>
      <c r="E2347" s="1">
        <v>45800</v>
      </c>
      <c r="F2347">
        <v>0</v>
      </c>
      <c r="G2347" t="s">
        <v>7708</v>
      </c>
      <c r="H2347" t="s">
        <v>184</v>
      </c>
      <c r="I2347" s="11" t="str">
        <f t="shared" si="36"/>
        <v>23/05/2025</v>
      </c>
      <c r="J2347">
        <f>_xlfn.XLOOKUP(I2347,'Wk no''s'!D:D,'Wk no''s'!C:C,FALSE)</f>
        <v>21</v>
      </c>
    </row>
    <row r="2348" spans="1:10" x14ac:dyDescent="0.25">
      <c r="A2348" t="s">
        <v>7709</v>
      </c>
      <c r="B2348" t="s">
        <v>7710</v>
      </c>
      <c r="C2348" t="s">
        <v>3944</v>
      </c>
      <c r="D2348" s="1">
        <v>45797</v>
      </c>
      <c r="E2348" s="1">
        <v>45799</v>
      </c>
      <c r="F2348">
        <v>0</v>
      </c>
      <c r="G2348" t="s">
        <v>7711</v>
      </c>
      <c r="H2348" t="s">
        <v>184</v>
      </c>
      <c r="I2348" s="11" t="str">
        <f t="shared" si="36"/>
        <v>22/05/2025</v>
      </c>
      <c r="J2348">
        <f>_xlfn.XLOOKUP(I2348,'Wk no''s'!D:D,'Wk no''s'!C:C,FALSE)</f>
        <v>21</v>
      </c>
    </row>
    <row r="2349" spans="1:10" x14ac:dyDescent="0.25">
      <c r="A2349" t="s">
        <v>7712</v>
      </c>
      <c r="B2349" t="s">
        <v>7713</v>
      </c>
      <c r="C2349" t="s">
        <v>3933</v>
      </c>
      <c r="D2349" s="1">
        <v>45792</v>
      </c>
      <c r="E2349" s="1">
        <v>45797</v>
      </c>
      <c r="F2349">
        <v>0</v>
      </c>
      <c r="G2349" t="s">
        <v>7714</v>
      </c>
      <c r="H2349" t="s">
        <v>184</v>
      </c>
      <c r="I2349" s="11" t="str">
        <f t="shared" si="36"/>
        <v>20/05/2025</v>
      </c>
      <c r="J2349">
        <f>_xlfn.XLOOKUP(I2349,'Wk no''s'!D:D,'Wk no''s'!C:C,FALSE)</f>
        <v>21</v>
      </c>
    </row>
    <row r="2350" spans="1:10" x14ac:dyDescent="0.25">
      <c r="A2350" t="s">
        <v>7715</v>
      </c>
      <c r="B2350" t="s">
        <v>78</v>
      </c>
      <c r="C2350" t="s">
        <v>3933</v>
      </c>
      <c r="D2350" s="1">
        <v>45799</v>
      </c>
      <c r="E2350" s="1">
        <v>45800</v>
      </c>
      <c r="F2350">
        <v>0</v>
      </c>
      <c r="G2350" t="s">
        <v>7716</v>
      </c>
      <c r="H2350" t="s">
        <v>15</v>
      </c>
      <c r="I2350" s="11" t="str">
        <f t="shared" si="36"/>
        <v>23/05/2025</v>
      </c>
      <c r="J2350">
        <f>_xlfn.XLOOKUP(I2350,'Wk no''s'!D:D,'Wk no''s'!C:C,FALSE)</f>
        <v>21</v>
      </c>
    </row>
    <row r="2351" spans="1:10" x14ac:dyDescent="0.25">
      <c r="A2351" t="s">
        <v>7717</v>
      </c>
      <c r="B2351" t="s">
        <v>20</v>
      </c>
      <c r="C2351" t="s">
        <v>3933</v>
      </c>
      <c r="D2351" s="1">
        <v>45779</v>
      </c>
      <c r="E2351" s="1">
        <v>45797</v>
      </c>
      <c r="F2351">
        <v>0</v>
      </c>
      <c r="G2351" t="s">
        <v>7718</v>
      </c>
      <c r="H2351" t="s">
        <v>15</v>
      </c>
      <c r="I2351" s="11" t="str">
        <f t="shared" si="36"/>
        <v>20/05/2025</v>
      </c>
      <c r="J2351">
        <f>_xlfn.XLOOKUP(I2351,'Wk no''s'!D:D,'Wk no''s'!C:C,FALSE)</f>
        <v>21</v>
      </c>
    </row>
    <row r="2352" spans="1:10" x14ac:dyDescent="0.25">
      <c r="A2352" t="s">
        <v>7719</v>
      </c>
      <c r="B2352" t="s">
        <v>7720</v>
      </c>
      <c r="C2352" t="s">
        <v>4089</v>
      </c>
      <c r="D2352" s="1">
        <v>45799</v>
      </c>
      <c r="E2352" s="1">
        <v>45798</v>
      </c>
      <c r="F2352">
        <v>1</v>
      </c>
      <c r="G2352" t="s">
        <v>7721</v>
      </c>
      <c r="H2352" t="s">
        <v>15</v>
      </c>
      <c r="I2352" s="11" t="str">
        <f t="shared" si="36"/>
        <v>21/05/2025</v>
      </c>
      <c r="J2352">
        <f>_xlfn.XLOOKUP(I2352,'Wk no''s'!D:D,'Wk no''s'!C:C,FALSE)</f>
        <v>21</v>
      </c>
    </row>
    <row r="2353" spans="1:10" x14ac:dyDescent="0.25">
      <c r="A2353" t="s">
        <v>7722</v>
      </c>
      <c r="B2353" t="s">
        <v>7720</v>
      </c>
      <c r="C2353" t="s">
        <v>4089</v>
      </c>
      <c r="D2353" s="1">
        <v>45803</v>
      </c>
      <c r="E2353" s="1">
        <v>45799</v>
      </c>
      <c r="F2353">
        <v>1</v>
      </c>
      <c r="G2353" t="s">
        <v>7723</v>
      </c>
      <c r="H2353" t="s">
        <v>15</v>
      </c>
      <c r="I2353" s="11" t="str">
        <f t="shared" si="36"/>
        <v>22/05/2025</v>
      </c>
      <c r="J2353">
        <f>_xlfn.XLOOKUP(I2353,'Wk no''s'!D:D,'Wk no''s'!C:C,FALSE)</f>
        <v>21</v>
      </c>
    </row>
    <row r="2354" spans="1:10" x14ac:dyDescent="0.25">
      <c r="A2354" t="s">
        <v>7724</v>
      </c>
      <c r="B2354" t="s">
        <v>4729</v>
      </c>
      <c r="C2354" t="s">
        <v>3933</v>
      </c>
      <c r="D2354" s="1">
        <v>45791</v>
      </c>
      <c r="E2354" s="1">
        <v>45798</v>
      </c>
      <c r="F2354">
        <v>0</v>
      </c>
      <c r="G2354" t="s">
        <v>7725</v>
      </c>
      <c r="H2354" t="s">
        <v>15</v>
      </c>
      <c r="I2354" s="11" t="str">
        <f t="shared" si="36"/>
        <v>21/05/2025</v>
      </c>
      <c r="J2354">
        <f>_xlfn.XLOOKUP(I2354,'Wk no''s'!D:D,'Wk no''s'!C:C,FALSE)</f>
        <v>21</v>
      </c>
    </row>
    <row r="2355" spans="1:10" x14ac:dyDescent="0.25">
      <c r="A2355" t="s">
        <v>7726</v>
      </c>
      <c r="B2355" t="s">
        <v>6051</v>
      </c>
      <c r="C2355" t="s">
        <v>3933</v>
      </c>
      <c r="D2355" s="1">
        <v>45798</v>
      </c>
      <c r="E2355" s="1">
        <v>45799</v>
      </c>
      <c r="F2355">
        <v>0</v>
      </c>
      <c r="G2355" t="s">
        <v>7727</v>
      </c>
      <c r="H2355" t="s">
        <v>15</v>
      </c>
      <c r="I2355" s="11" t="str">
        <f t="shared" si="36"/>
        <v>22/05/2025</v>
      </c>
      <c r="J2355">
        <f>_xlfn.XLOOKUP(I2355,'Wk no''s'!D:D,'Wk no''s'!C:C,FALSE)</f>
        <v>21</v>
      </c>
    </row>
    <row r="2356" spans="1:10" x14ac:dyDescent="0.25">
      <c r="A2356" t="s">
        <v>7728</v>
      </c>
      <c r="B2356" t="s">
        <v>7729</v>
      </c>
      <c r="C2356" t="s">
        <v>3944</v>
      </c>
      <c r="D2356" s="1">
        <v>45797</v>
      </c>
      <c r="E2356" s="1">
        <v>45800</v>
      </c>
      <c r="F2356">
        <v>0</v>
      </c>
      <c r="G2356" t="s">
        <v>7730</v>
      </c>
      <c r="H2356" t="s">
        <v>15</v>
      </c>
      <c r="I2356" s="11" t="str">
        <f t="shared" si="36"/>
        <v>23/05/2025</v>
      </c>
      <c r="J2356">
        <f>_xlfn.XLOOKUP(I2356,'Wk no''s'!D:D,'Wk no''s'!C:C,FALSE)</f>
        <v>21</v>
      </c>
    </row>
    <row r="2357" spans="1:10" x14ac:dyDescent="0.25">
      <c r="A2357" t="s">
        <v>7731</v>
      </c>
      <c r="B2357" t="s">
        <v>4733</v>
      </c>
      <c r="C2357" t="s">
        <v>3944</v>
      </c>
      <c r="D2357" s="1">
        <v>45799</v>
      </c>
      <c r="E2357" s="1">
        <v>45800</v>
      </c>
      <c r="F2357">
        <v>0</v>
      </c>
      <c r="G2357" t="s">
        <v>7732</v>
      </c>
      <c r="H2357" t="s">
        <v>15</v>
      </c>
      <c r="I2357" s="11" t="str">
        <f t="shared" si="36"/>
        <v>23/05/2025</v>
      </c>
      <c r="J2357">
        <f>_xlfn.XLOOKUP(I2357,'Wk no''s'!D:D,'Wk no''s'!C:C,FALSE)</f>
        <v>21</v>
      </c>
    </row>
    <row r="2358" spans="1:10" x14ac:dyDescent="0.25">
      <c r="A2358" t="s">
        <v>7733</v>
      </c>
      <c r="B2358" t="s">
        <v>4735</v>
      </c>
      <c r="C2358" t="s">
        <v>3944</v>
      </c>
      <c r="D2358" s="1">
        <v>45799</v>
      </c>
      <c r="E2358" s="1">
        <v>45799</v>
      </c>
      <c r="F2358">
        <v>1</v>
      </c>
      <c r="G2358" t="s">
        <v>7691</v>
      </c>
      <c r="H2358" t="s">
        <v>15</v>
      </c>
      <c r="I2358" s="11" t="str">
        <f t="shared" si="36"/>
        <v>22/05/2025</v>
      </c>
      <c r="J2358">
        <f>_xlfn.XLOOKUP(I2358,'Wk no''s'!D:D,'Wk no''s'!C:C,FALSE)</f>
        <v>21</v>
      </c>
    </row>
    <row r="2359" spans="1:10" x14ac:dyDescent="0.25">
      <c r="A2359" t="s">
        <v>7734</v>
      </c>
      <c r="B2359" t="s">
        <v>7735</v>
      </c>
      <c r="C2359" t="s">
        <v>4458</v>
      </c>
      <c r="D2359" s="1">
        <v>45796</v>
      </c>
      <c r="E2359" s="1">
        <v>45798</v>
      </c>
      <c r="F2359">
        <v>0</v>
      </c>
      <c r="G2359" t="s">
        <v>7736</v>
      </c>
      <c r="H2359" t="s">
        <v>15</v>
      </c>
      <c r="I2359" s="11" t="str">
        <f t="shared" si="36"/>
        <v>21/05/2025</v>
      </c>
      <c r="J2359">
        <f>_xlfn.XLOOKUP(I2359,'Wk no''s'!D:D,'Wk no''s'!C:C,FALSE)</f>
        <v>21</v>
      </c>
    </row>
    <row r="2360" spans="1:10" x14ac:dyDescent="0.25">
      <c r="A2360" t="s">
        <v>7737</v>
      </c>
      <c r="B2360" t="s">
        <v>7738</v>
      </c>
      <c r="C2360" t="s">
        <v>3944</v>
      </c>
      <c r="D2360" s="1">
        <v>45800</v>
      </c>
      <c r="E2360" s="1">
        <v>45800</v>
      </c>
      <c r="F2360">
        <v>1</v>
      </c>
      <c r="G2360" t="s">
        <v>7739</v>
      </c>
      <c r="H2360" t="s">
        <v>15</v>
      </c>
      <c r="I2360" s="11" t="str">
        <f t="shared" si="36"/>
        <v>23/05/2025</v>
      </c>
      <c r="J2360">
        <f>_xlfn.XLOOKUP(I2360,'Wk no''s'!D:D,'Wk no''s'!C:C,FALSE)</f>
        <v>21</v>
      </c>
    </row>
    <row r="2361" spans="1:10" x14ac:dyDescent="0.25">
      <c r="A2361" t="s">
        <v>7740</v>
      </c>
      <c r="B2361" t="s">
        <v>7741</v>
      </c>
      <c r="C2361" t="s">
        <v>205</v>
      </c>
      <c r="D2361" s="1">
        <v>45803</v>
      </c>
      <c r="E2361" s="1">
        <v>45799</v>
      </c>
      <c r="F2361">
        <v>1</v>
      </c>
      <c r="G2361" t="s">
        <v>7742</v>
      </c>
      <c r="H2361" t="s">
        <v>15</v>
      </c>
      <c r="I2361" s="11" t="str">
        <f t="shared" si="36"/>
        <v>22/05/2025</v>
      </c>
      <c r="J2361">
        <f>_xlfn.XLOOKUP(I2361,'Wk no''s'!D:D,'Wk no''s'!C:C,FALSE)</f>
        <v>21</v>
      </c>
    </row>
    <row r="2362" spans="1:10" x14ac:dyDescent="0.25">
      <c r="A2362" t="s">
        <v>7743</v>
      </c>
      <c r="B2362" t="s">
        <v>139</v>
      </c>
      <c r="C2362" t="s">
        <v>3954</v>
      </c>
      <c r="D2362" s="1">
        <v>45799</v>
      </c>
      <c r="E2362" s="1">
        <v>45800</v>
      </c>
      <c r="F2362">
        <v>0</v>
      </c>
      <c r="G2362" t="s">
        <v>7744</v>
      </c>
      <c r="H2362" t="s">
        <v>15</v>
      </c>
      <c r="I2362" s="11" t="str">
        <f t="shared" si="36"/>
        <v>23/05/2025</v>
      </c>
      <c r="J2362">
        <f>_xlfn.XLOOKUP(I2362,'Wk no''s'!D:D,'Wk no''s'!C:C,FALSE)</f>
        <v>21</v>
      </c>
    </row>
    <row r="2363" spans="1:10" x14ac:dyDescent="0.25">
      <c r="A2363" t="s">
        <v>7745</v>
      </c>
      <c r="B2363" t="s">
        <v>7746</v>
      </c>
      <c r="C2363" t="s">
        <v>4095</v>
      </c>
      <c r="D2363" s="1">
        <v>45776</v>
      </c>
      <c r="E2363" s="1">
        <v>45798</v>
      </c>
      <c r="F2363">
        <v>0</v>
      </c>
      <c r="G2363" t="s">
        <v>7747</v>
      </c>
      <c r="H2363" t="s">
        <v>15</v>
      </c>
      <c r="I2363" s="11" t="str">
        <f t="shared" si="36"/>
        <v>21/05/2025</v>
      </c>
      <c r="J2363">
        <f>_xlfn.XLOOKUP(I2363,'Wk no''s'!D:D,'Wk no''s'!C:C,FALSE)</f>
        <v>21</v>
      </c>
    </row>
    <row r="2364" spans="1:10" x14ac:dyDescent="0.25">
      <c r="A2364" t="s">
        <v>7748</v>
      </c>
      <c r="B2364" t="s">
        <v>7749</v>
      </c>
      <c r="C2364" t="s">
        <v>3957</v>
      </c>
      <c r="D2364" s="1">
        <v>45797</v>
      </c>
      <c r="E2364" s="1">
        <v>45796</v>
      </c>
      <c r="F2364">
        <v>1</v>
      </c>
      <c r="G2364" t="s">
        <v>7750</v>
      </c>
      <c r="H2364" t="s">
        <v>2</v>
      </c>
      <c r="I2364" s="11" t="str">
        <f t="shared" si="36"/>
        <v>19/05/2025</v>
      </c>
      <c r="J2364">
        <f>_xlfn.XLOOKUP(I2364,'Wk no''s'!D:D,'Wk no''s'!C:C,FALSE)</f>
        <v>21</v>
      </c>
    </row>
    <row r="2365" spans="1:10" x14ac:dyDescent="0.25">
      <c r="A2365" t="s">
        <v>7753</v>
      </c>
      <c r="B2365" t="s">
        <v>7754</v>
      </c>
      <c r="C2365" t="s">
        <v>4008</v>
      </c>
      <c r="D2365" s="1">
        <v>45799</v>
      </c>
      <c r="E2365" s="1">
        <v>45798</v>
      </c>
      <c r="F2365">
        <v>1</v>
      </c>
      <c r="G2365" t="s">
        <v>7755</v>
      </c>
      <c r="H2365" t="s">
        <v>2</v>
      </c>
      <c r="I2365" s="11" t="str">
        <f t="shared" si="36"/>
        <v>21/05/2025</v>
      </c>
      <c r="J2365">
        <f>_xlfn.XLOOKUP(I2365,'Wk no''s'!D:D,'Wk no''s'!C:C,FALSE)</f>
        <v>21</v>
      </c>
    </row>
    <row r="2366" spans="1:10" x14ac:dyDescent="0.25">
      <c r="A2366" t="s">
        <v>7756</v>
      </c>
      <c r="B2366" t="s">
        <v>6068</v>
      </c>
      <c r="C2366" t="s">
        <v>3954</v>
      </c>
      <c r="D2366" s="1">
        <v>45800</v>
      </c>
      <c r="E2366" s="1">
        <v>45799</v>
      </c>
      <c r="F2366">
        <v>1</v>
      </c>
      <c r="G2366" t="s">
        <v>7757</v>
      </c>
      <c r="H2366" t="s">
        <v>2</v>
      </c>
      <c r="I2366" s="11" t="str">
        <f t="shared" si="36"/>
        <v>22/05/2025</v>
      </c>
      <c r="J2366">
        <f>_xlfn.XLOOKUP(I2366,'Wk no''s'!D:D,'Wk no''s'!C:C,FALSE)</f>
        <v>21</v>
      </c>
    </row>
    <row r="2367" spans="1:10" x14ac:dyDescent="0.25">
      <c r="A2367" t="s">
        <v>7758</v>
      </c>
      <c r="B2367" t="s">
        <v>7759</v>
      </c>
      <c r="C2367" t="s">
        <v>3957</v>
      </c>
      <c r="D2367" s="1">
        <v>45799</v>
      </c>
      <c r="E2367" s="1">
        <v>45799</v>
      </c>
      <c r="F2367">
        <v>1</v>
      </c>
      <c r="G2367" t="s">
        <v>7760</v>
      </c>
      <c r="H2367" t="s">
        <v>2</v>
      </c>
      <c r="I2367" s="11" t="str">
        <f t="shared" si="36"/>
        <v>22/05/2025</v>
      </c>
      <c r="J2367">
        <f>_xlfn.XLOOKUP(I2367,'Wk no''s'!D:D,'Wk no''s'!C:C,FALSE)</f>
        <v>21</v>
      </c>
    </row>
    <row r="2368" spans="1:10" x14ac:dyDescent="0.25">
      <c r="A2368" t="s">
        <v>7761</v>
      </c>
      <c r="B2368" t="s">
        <v>7096</v>
      </c>
      <c r="C2368" t="s">
        <v>3957</v>
      </c>
      <c r="D2368" s="1">
        <v>45803</v>
      </c>
      <c r="E2368" s="1">
        <v>45800</v>
      </c>
      <c r="F2368">
        <v>1</v>
      </c>
      <c r="G2368" t="s">
        <v>7762</v>
      </c>
      <c r="H2368" t="s">
        <v>2</v>
      </c>
      <c r="I2368" s="11" t="str">
        <f t="shared" si="36"/>
        <v>23/05/2025</v>
      </c>
      <c r="J2368">
        <f>_xlfn.XLOOKUP(I2368,'Wk no''s'!D:D,'Wk no''s'!C:C,FALSE)</f>
        <v>21</v>
      </c>
    </row>
    <row r="2369" spans="1:10" x14ac:dyDescent="0.25">
      <c r="A2369" t="s">
        <v>7763</v>
      </c>
      <c r="B2369" t="s">
        <v>6621</v>
      </c>
      <c r="C2369" t="s">
        <v>4008</v>
      </c>
      <c r="D2369" s="1">
        <v>45799</v>
      </c>
      <c r="E2369" s="1">
        <v>45800</v>
      </c>
      <c r="F2369">
        <v>0</v>
      </c>
      <c r="G2369" t="s">
        <v>7764</v>
      </c>
      <c r="H2369" t="s">
        <v>2</v>
      </c>
      <c r="I2369" s="11" t="str">
        <f t="shared" si="36"/>
        <v>23/05/2025</v>
      </c>
      <c r="J2369">
        <f>_xlfn.XLOOKUP(I2369,'Wk no''s'!D:D,'Wk no''s'!C:C,FALSE)</f>
        <v>21</v>
      </c>
    </row>
    <row r="2370" spans="1:10" x14ac:dyDescent="0.25">
      <c r="A2370" t="s">
        <v>7765</v>
      </c>
      <c r="B2370" t="s">
        <v>7467</v>
      </c>
      <c r="C2370" t="s">
        <v>3954</v>
      </c>
      <c r="D2370" s="1">
        <v>45800</v>
      </c>
      <c r="E2370" s="1">
        <v>45798</v>
      </c>
      <c r="F2370">
        <v>1</v>
      </c>
      <c r="G2370" t="s">
        <v>7766</v>
      </c>
      <c r="H2370" t="s">
        <v>2</v>
      </c>
      <c r="I2370" s="11" t="str">
        <f t="shared" ref="I2370:I2433" si="37">LEFT(G2370,10)</f>
        <v>21/05/2025</v>
      </c>
      <c r="J2370">
        <f>_xlfn.XLOOKUP(I2370,'Wk no''s'!D:D,'Wk no''s'!C:C,FALSE)</f>
        <v>21</v>
      </c>
    </row>
    <row r="2371" spans="1:10" x14ac:dyDescent="0.25">
      <c r="A2371" t="s">
        <v>7767</v>
      </c>
      <c r="B2371" t="s">
        <v>7469</v>
      </c>
      <c r="C2371" t="s">
        <v>4008</v>
      </c>
      <c r="D2371" s="1">
        <v>45799</v>
      </c>
      <c r="E2371" s="1">
        <v>45800</v>
      </c>
      <c r="F2371">
        <v>0</v>
      </c>
      <c r="G2371" t="s">
        <v>7768</v>
      </c>
      <c r="H2371" t="s">
        <v>2</v>
      </c>
      <c r="I2371" s="11" t="str">
        <f t="shared" si="37"/>
        <v>23/05/2025</v>
      </c>
      <c r="J2371">
        <f>_xlfn.XLOOKUP(I2371,'Wk no''s'!D:D,'Wk no''s'!C:C,FALSE)</f>
        <v>21</v>
      </c>
    </row>
    <row r="2372" spans="1:10" x14ac:dyDescent="0.25">
      <c r="A2372" t="s">
        <v>7769</v>
      </c>
      <c r="B2372" t="s">
        <v>7469</v>
      </c>
      <c r="C2372" t="s">
        <v>4008</v>
      </c>
      <c r="D2372" s="1">
        <v>45799</v>
      </c>
      <c r="E2372" s="1">
        <v>45799</v>
      </c>
      <c r="F2372">
        <v>1</v>
      </c>
      <c r="G2372" t="s">
        <v>7770</v>
      </c>
      <c r="H2372" t="s">
        <v>2</v>
      </c>
      <c r="I2372" s="11" t="str">
        <f t="shared" si="37"/>
        <v>22/05/2025</v>
      </c>
      <c r="J2372">
        <f>_xlfn.XLOOKUP(I2372,'Wk no''s'!D:D,'Wk no''s'!C:C,FALSE)</f>
        <v>21</v>
      </c>
    </row>
    <row r="2373" spans="1:10" x14ac:dyDescent="0.25">
      <c r="A2373" t="s">
        <v>7771</v>
      </c>
      <c r="B2373" t="s">
        <v>7772</v>
      </c>
      <c r="C2373" t="s">
        <v>4008</v>
      </c>
      <c r="D2373" s="1">
        <v>45798</v>
      </c>
      <c r="E2373" s="1">
        <v>45797</v>
      </c>
      <c r="F2373">
        <v>1</v>
      </c>
      <c r="G2373" t="s">
        <v>7773</v>
      </c>
      <c r="H2373" t="s">
        <v>2</v>
      </c>
      <c r="I2373" s="11" t="str">
        <f t="shared" si="37"/>
        <v>20/05/2025</v>
      </c>
      <c r="J2373">
        <f>_xlfn.XLOOKUP(I2373,'Wk no''s'!D:D,'Wk no''s'!C:C,FALSE)</f>
        <v>21</v>
      </c>
    </row>
    <row r="2374" spans="1:10" x14ac:dyDescent="0.25">
      <c r="A2374" t="s">
        <v>7774</v>
      </c>
      <c r="B2374" t="s">
        <v>7775</v>
      </c>
      <c r="C2374" t="s">
        <v>3954</v>
      </c>
      <c r="D2374" s="1">
        <v>45798</v>
      </c>
      <c r="E2374" s="1">
        <v>45796</v>
      </c>
      <c r="F2374">
        <v>1</v>
      </c>
      <c r="G2374" t="s">
        <v>7776</v>
      </c>
      <c r="H2374" t="s">
        <v>2</v>
      </c>
      <c r="I2374" s="11" t="str">
        <f t="shared" si="37"/>
        <v>19/05/2025</v>
      </c>
      <c r="J2374">
        <f>_xlfn.XLOOKUP(I2374,'Wk no''s'!D:D,'Wk no''s'!C:C,FALSE)</f>
        <v>21</v>
      </c>
    </row>
    <row r="2375" spans="1:10" x14ac:dyDescent="0.25">
      <c r="A2375" t="s">
        <v>7777</v>
      </c>
      <c r="B2375" t="s">
        <v>5320</v>
      </c>
      <c r="C2375" t="s">
        <v>4008</v>
      </c>
      <c r="D2375" s="1">
        <v>45800</v>
      </c>
      <c r="E2375" s="1">
        <v>45800</v>
      </c>
      <c r="F2375">
        <v>1</v>
      </c>
      <c r="G2375" t="s">
        <v>7778</v>
      </c>
      <c r="H2375" t="s">
        <v>2</v>
      </c>
      <c r="I2375" s="11" t="str">
        <f t="shared" si="37"/>
        <v>23/05/2025</v>
      </c>
      <c r="J2375">
        <f>_xlfn.XLOOKUP(I2375,'Wk no''s'!D:D,'Wk no''s'!C:C,FALSE)</f>
        <v>21</v>
      </c>
    </row>
    <row r="2376" spans="1:10" x14ac:dyDescent="0.25">
      <c r="A2376" t="s">
        <v>7779</v>
      </c>
      <c r="B2376" t="s">
        <v>82</v>
      </c>
      <c r="C2376" t="s">
        <v>4008</v>
      </c>
      <c r="D2376" s="1">
        <v>45800</v>
      </c>
      <c r="E2376" s="1">
        <v>45799</v>
      </c>
      <c r="F2376">
        <v>1</v>
      </c>
      <c r="G2376" t="s">
        <v>7780</v>
      </c>
      <c r="H2376" t="s">
        <v>2</v>
      </c>
      <c r="I2376" s="11" t="str">
        <f t="shared" si="37"/>
        <v>22/05/2025</v>
      </c>
      <c r="J2376">
        <f>_xlfn.XLOOKUP(I2376,'Wk no''s'!D:D,'Wk no''s'!C:C,FALSE)</f>
        <v>21</v>
      </c>
    </row>
    <row r="2377" spans="1:10" x14ac:dyDescent="0.25">
      <c r="A2377" t="s">
        <v>7781</v>
      </c>
      <c r="B2377" t="s">
        <v>7782</v>
      </c>
      <c r="C2377" t="s">
        <v>3954</v>
      </c>
      <c r="D2377" s="1">
        <v>45797</v>
      </c>
      <c r="E2377" s="1">
        <v>45796</v>
      </c>
      <c r="F2377">
        <v>1</v>
      </c>
      <c r="G2377" t="s">
        <v>7783</v>
      </c>
      <c r="H2377" t="s">
        <v>2</v>
      </c>
      <c r="I2377" s="11" t="str">
        <f t="shared" si="37"/>
        <v>19/05/2025</v>
      </c>
      <c r="J2377">
        <f>_xlfn.XLOOKUP(I2377,'Wk no''s'!D:D,'Wk no''s'!C:C,FALSE)</f>
        <v>21</v>
      </c>
    </row>
    <row r="2378" spans="1:10" x14ac:dyDescent="0.25">
      <c r="A2378" t="s">
        <v>7784</v>
      </c>
      <c r="B2378" t="s">
        <v>7785</v>
      </c>
      <c r="C2378" t="s">
        <v>3954</v>
      </c>
      <c r="D2378" s="1">
        <v>45799</v>
      </c>
      <c r="E2378" s="1">
        <v>45798</v>
      </c>
      <c r="F2378">
        <v>1</v>
      </c>
      <c r="G2378" t="s">
        <v>7786</v>
      </c>
      <c r="H2378" t="s">
        <v>2</v>
      </c>
      <c r="I2378" s="11" t="str">
        <f t="shared" si="37"/>
        <v>21/05/2025</v>
      </c>
      <c r="J2378">
        <f>_xlfn.XLOOKUP(I2378,'Wk no''s'!D:D,'Wk no''s'!C:C,FALSE)</f>
        <v>21</v>
      </c>
    </row>
    <row r="2379" spans="1:10" x14ac:dyDescent="0.25">
      <c r="A2379" t="s">
        <v>7787</v>
      </c>
      <c r="B2379" t="s">
        <v>7788</v>
      </c>
      <c r="C2379" t="s">
        <v>3954</v>
      </c>
      <c r="D2379" s="1">
        <v>45803</v>
      </c>
      <c r="E2379" s="1">
        <v>45798</v>
      </c>
      <c r="F2379">
        <v>1</v>
      </c>
      <c r="G2379" t="s">
        <v>7789</v>
      </c>
      <c r="H2379" t="s">
        <v>2</v>
      </c>
      <c r="I2379" s="11" t="str">
        <f t="shared" si="37"/>
        <v>21/05/2025</v>
      </c>
      <c r="J2379">
        <f>_xlfn.XLOOKUP(I2379,'Wk no''s'!D:D,'Wk no''s'!C:C,FALSE)</f>
        <v>21</v>
      </c>
    </row>
    <row r="2380" spans="1:10" x14ac:dyDescent="0.25">
      <c r="A2380" t="s">
        <v>7790</v>
      </c>
      <c r="B2380" t="s">
        <v>5333</v>
      </c>
      <c r="C2380" t="s">
        <v>4008</v>
      </c>
      <c r="D2380" s="1">
        <v>45798</v>
      </c>
      <c r="E2380" s="1">
        <v>45797</v>
      </c>
      <c r="F2380">
        <v>1</v>
      </c>
      <c r="G2380" t="s">
        <v>7791</v>
      </c>
      <c r="H2380" t="s">
        <v>2</v>
      </c>
      <c r="I2380" s="11" t="str">
        <f t="shared" si="37"/>
        <v>20/05/2025</v>
      </c>
      <c r="J2380">
        <f>_xlfn.XLOOKUP(I2380,'Wk no''s'!D:D,'Wk no''s'!C:C,FALSE)</f>
        <v>21</v>
      </c>
    </row>
    <row r="2381" spans="1:10" x14ac:dyDescent="0.25">
      <c r="A2381" t="s">
        <v>7792</v>
      </c>
      <c r="B2381" t="s">
        <v>5333</v>
      </c>
      <c r="C2381" t="s">
        <v>4008</v>
      </c>
      <c r="D2381" s="1">
        <v>45799</v>
      </c>
      <c r="E2381" s="1">
        <v>45798</v>
      </c>
      <c r="F2381">
        <v>1</v>
      </c>
      <c r="G2381" t="s">
        <v>7793</v>
      </c>
      <c r="H2381" t="s">
        <v>2</v>
      </c>
      <c r="I2381" s="11" t="str">
        <f t="shared" si="37"/>
        <v>21/05/2025</v>
      </c>
      <c r="J2381">
        <f>_xlfn.XLOOKUP(I2381,'Wk no''s'!D:D,'Wk no''s'!C:C,FALSE)</f>
        <v>21</v>
      </c>
    </row>
    <row r="2382" spans="1:10" x14ac:dyDescent="0.25">
      <c r="A2382" t="s">
        <v>7794</v>
      </c>
      <c r="B2382" t="s">
        <v>7487</v>
      </c>
      <c r="C2382" t="s">
        <v>3957</v>
      </c>
      <c r="D2382" s="1">
        <v>45797</v>
      </c>
      <c r="E2382" s="1">
        <v>45796</v>
      </c>
      <c r="F2382">
        <v>1</v>
      </c>
      <c r="G2382" t="s">
        <v>7795</v>
      </c>
      <c r="H2382" t="s">
        <v>2</v>
      </c>
      <c r="I2382" s="11" t="str">
        <f t="shared" si="37"/>
        <v>19/05/2025</v>
      </c>
      <c r="J2382">
        <f>_xlfn.XLOOKUP(I2382,'Wk no''s'!D:D,'Wk no''s'!C:C,FALSE)</f>
        <v>21</v>
      </c>
    </row>
    <row r="2383" spans="1:10" x14ac:dyDescent="0.25">
      <c r="A2383" t="s">
        <v>7796</v>
      </c>
      <c r="B2383" t="s">
        <v>5538</v>
      </c>
      <c r="C2383" t="s">
        <v>3954</v>
      </c>
      <c r="D2383" s="1">
        <v>45798</v>
      </c>
      <c r="E2383" s="1">
        <v>45798</v>
      </c>
      <c r="F2383">
        <v>1</v>
      </c>
      <c r="G2383" t="s">
        <v>7797</v>
      </c>
      <c r="H2383" t="s">
        <v>2</v>
      </c>
      <c r="I2383" s="11" t="str">
        <f t="shared" si="37"/>
        <v>21/05/2025</v>
      </c>
      <c r="J2383">
        <f>_xlfn.XLOOKUP(I2383,'Wk no''s'!D:D,'Wk no''s'!C:C,FALSE)</f>
        <v>21</v>
      </c>
    </row>
    <row r="2384" spans="1:10" x14ac:dyDescent="0.25">
      <c r="A2384" t="s">
        <v>7798</v>
      </c>
      <c r="B2384" t="s">
        <v>7799</v>
      </c>
      <c r="C2384" t="s">
        <v>3957</v>
      </c>
      <c r="D2384" s="1">
        <v>45804</v>
      </c>
      <c r="E2384" s="1">
        <v>45800</v>
      </c>
      <c r="F2384">
        <v>1</v>
      </c>
      <c r="G2384" t="s">
        <v>7800</v>
      </c>
      <c r="H2384" t="s">
        <v>2</v>
      </c>
      <c r="I2384" s="11" t="str">
        <f t="shared" si="37"/>
        <v>23/05/2025</v>
      </c>
      <c r="J2384">
        <f>_xlfn.XLOOKUP(I2384,'Wk no''s'!D:D,'Wk no''s'!C:C,FALSE)</f>
        <v>21</v>
      </c>
    </row>
    <row r="2385" spans="1:10" x14ac:dyDescent="0.25">
      <c r="A2385" t="s">
        <v>7801</v>
      </c>
      <c r="B2385" t="s">
        <v>4355</v>
      </c>
      <c r="C2385" t="s">
        <v>3954</v>
      </c>
      <c r="D2385" s="1">
        <v>45800</v>
      </c>
      <c r="E2385" s="1">
        <v>45799</v>
      </c>
      <c r="F2385">
        <v>1</v>
      </c>
      <c r="G2385" t="s">
        <v>7802</v>
      </c>
      <c r="H2385" t="s">
        <v>2</v>
      </c>
      <c r="I2385" s="11" t="str">
        <f t="shared" si="37"/>
        <v>22/05/2025</v>
      </c>
      <c r="J2385">
        <f>_xlfn.XLOOKUP(I2385,'Wk no''s'!D:D,'Wk no''s'!C:C,FALSE)</f>
        <v>21</v>
      </c>
    </row>
    <row r="2386" spans="1:10" x14ac:dyDescent="0.25">
      <c r="A2386" t="s">
        <v>7805</v>
      </c>
      <c r="B2386" t="s">
        <v>196</v>
      </c>
      <c r="C2386" t="s">
        <v>4008</v>
      </c>
      <c r="D2386" s="1">
        <v>45799</v>
      </c>
      <c r="E2386" s="1">
        <v>45799</v>
      </c>
      <c r="F2386">
        <v>1</v>
      </c>
      <c r="G2386" t="s">
        <v>7806</v>
      </c>
      <c r="H2386" t="s">
        <v>2</v>
      </c>
      <c r="I2386" s="11" t="str">
        <f t="shared" si="37"/>
        <v>22/05/2025</v>
      </c>
      <c r="J2386">
        <f>_xlfn.XLOOKUP(I2386,'Wk no''s'!D:D,'Wk no''s'!C:C,FALSE)</f>
        <v>21</v>
      </c>
    </row>
    <row r="2387" spans="1:10" x14ac:dyDescent="0.25">
      <c r="A2387" t="s">
        <v>7803</v>
      </c>
      <c r="B2387" t="s">
        <v>196</v>
      </c>
      <c r="C2387" t="s">
        <v>4008</v>
      </c>
      <c r="D2387" s="1">
        <v>45799</v>
      </c>
      <c r="E2387" s="1">
        <v>45798</v>
      </c>
      <c r="F2387">
        <v>1</v>
      </c>
      <c r="G2387" t="s">
        <v>7804</v>
      </c>
      <c r="H2387" t="s">
        <v>2</v>
      </c>
      <c r="I2387" s="11" t="str">
        <f t="shared" si="37"/>
        <v>21/05/2025</v>
      </c>
      <c r="J2387">
        <f>_xlfn.XLOOKUP(I2387,'Wk no''s'!D:D,'Wk no''s'!C:C,FALSE)</f>
        <v>21</v>
      </c>
    </row>
    <row r="2388" spans="1:10" x14ac:dyDescent="0.25">
      <c r="A2388" t="s">
        <v>7807</v>
      </c>
      <c r="B2388" t="s">
        <v>7500</v>
      </c>
      <c r="C2388" t="s">
        <v>4008</v>
      </c>
      <c r="D2388" s="1">
        <v>45797</v>
      </c>
      <c r="E2388" s="1">
        <v>45796</v>
      </c>
      <c r="F2388">
        <v>1</v>
      </c>
      <c r="G2388" t="s">
        <v>7808</v>
      </c>
      <c r="H2388" t="s">
        <v>2</v>
      </c>
      <c r="I2388" s="11" t="str">
        <f t="shared" si="37"/>
        <v>19/05/2025</v>
      </c>
      <c r="J2388">
        <f>_xlfn.XLOOKUP(I2388,'Wk no''s'!D:D,'Wk no''s'!C:C,FALSE)</f>
        <v>21</v>
      </c>
    </row>
    <row r="2389" spans="1:10" x14ac:dyDescent="0.25">
      <c r="A2389" t="s">
        <v>7809</v>
      </c>
      <c r="B2389" t="s">
        <v>7810</v>
      </c>
      <c r="C2389" t="s">
        <v>3954</v>
      </c>
      <c r="D2389" s="1">
        <v>45797</v>
      </c>
      <c r="E2389" s="1">
        <v>45796</v>
      </c>
      <c r="F2389">
        <v>1</v>
      </c>
      <c r="G2389" t="s">
        <v>7811</v>
      </c>
      <c r="H2389" t="s">
        <v>2</v>
      </c>
      <c r="I2389" s="11" t="str">
        <f t="shared" si="37"/>
        <v>19/05/2025</v>
      </c>
      <c r="J2389">
        <f>_xlfn.XLOOKUP(I2389,'Wk no''s'!D:D,'Wk no''s'!C:C,FALSE)</f>
        <v>21</v>
      </c>
    </row>
    <row r="2390" spans="1:10" x14ac:dyDescent="0.25">
      <c r="A2390" t="s">
        <v>7812</v>
      </c>
      <c r="B2390" t="s">
        <v>4978</v>
      </c>
      <c r="C2390" t="s">
        <v>3954</v>
      </c>
      <c r="D2390" s="1">
        <v>45798</v>
      </c>
      <c r="E2390" s="1">
        <v>45800</v>
      </c>
      <c r="F2390">
        <v>0</v>
      </c>
      <c r="G2390" t="s">
        <v>7813</v>
      </c>
      <c r="H2390" t="s">
        <v>2</v>
      </c>
      <c r="I2390" s="11" t="str">
        <f t="shared" si="37"/>
        <v>23/05/2025</v>
      </c>
      <c r="J2390">
        <f>_xlfn.XLOOKUP(I2390,'Wk no''s'!D:D,'Wk no''s'!C:C,FALSE)</f>
        <v>21</v>
      </c>
    </row>
    <row r="2391" spans="1:10" x14ac:dyDescent="0.25">
      <c r="A2391" t="s">
        <v>7816</v>
      </c>
      <c r="B2391" t="s">
        <v>11169</v>
      </c>
      <c r="C2391" t="s">
        <v>3954</v>
      </c>
      <c r="D2391" s="1">
        <v>45803</v>
      </c>
      <c r="E2391" s="1">
        <v>45800</v>
      </c>
      <c r="F2391">
        <v>1</v>
      </c>
      <c r="G2391" t="s">
        <v>7817</v>
      </c>
      <c r="H2391" t="s">
        <v>2</v>
      </c>
      <c r="I2391" s="11" t="str">
        <f t="shared" si="37"/>
        <v>23/05/2025</v>
      </c>
      <c r="J2391">
        <f>_xlfn.XLOOKUP(I2391,'Wk no''s'!D:D,'Wk no''s'!C:C,FALSE)</f>
        <v>21</v>
      </c>
    </row>
    <row r="2392" spans="1:10" x14ac:dyDescent="0.25">
      <c r="A2392" t="s">
        <v>7814</v>
      </c>
      <c r="B2392" t="s">
        <v>11169</v>
      </c>
      <c r="C2392" t="s">
        <v>3954</v>
      </c>
      <c r="D2392" s="1">
        <v>45800</v>
      </c>
      <c r="E2392" s="1">
        <v>45799</v>
      </c>
      <c r="F2392">
        <v>1</v>
      </c>
      <c r="G2392" t="s">
        <v>7815</v>
      </c>
      <c r="H2392" t="s">
        <v>2</v>
      </c>
      <c r="I2392" s="11" t="str">
        <f t="shared" si="37"/>
        <v>22/05/2025</v>
      </c>
      <c r="J2392">
        <f>_xlfn.XLOOKUP(I2392,'Wk no''s'!D:D,'Wk no''s'!C:C,FALSE)</f>
        <v>21</v>
      </c>
    </row>
    <row r="2393" spans="1:10" x14ac:dyDescent="0.25">
      <c r="A2393" t="s">
        <v>7818</v>
      </c>
      <c r="B2393" t="s">
        <v>7819</v>
      </c>
      <c r="C2393" t="s">
        <v>3954</v>
      </c>
      <c r="D2393" s="1">
        <v>45799</v>
      </c>
      <c r="E2393" s="1">
        <v>45798</v>
      </c>
      <c r="F2393">
        <v>1</v>
      </c>
      <c r="G2393" t="s">
        <v>7820</v>
      </c>
      <c r="H2393" t="s">
        <v>2</v>
      </c>
      <c r="I2393" s="11" t="str">
        <f t="shared" si="37"/>
        <v>21/05/2025</v>
      </c>
      <c r="J2393">
        <f>_xlfn.XLOOKUP(I2393,'Wk no''s'!D:D,'Wk no''s'!C:C,FALSE)</f>
        <v>21</v>
      </c>
    </row>
    <row r="2394" spans="1:10" x14ac:dyDescent="0.25">
      <c r="A2394" t="s">
        <v>7751</v>
      </c>
      <c r="B2394" t="s">
        <v>16240</v>
      </c>
      <c r="C2394" t="s">
        <v>4008</v>
      </c>
      <c r="D2394" s="1">
        <v>45799</v>
      </c>
      <c r="E2394" s="1">
        <v>45799</v>
      </c>
      <c r="F2394">
        <v>1</v>
      </c>
      <c r="G2394" t="s">
        <v>7752</v>
      </c>
      <c r="H2394" t="s">
        <v>2</v>
      </c>
      <c r="I2394" s="11" t="str">
        <f t="shared" si="37"/>
        <v>22/05/2025</v>
      </c>
      <c r="J2394">
        <f>_xlfn.XLOOKUP(I2394,'Wk no''s'!D:D,'Wk no''s'!C:C,FALSE)</f>
        <v>21</v>
      </c>
    </row>
    <row r="2395" spans="1:10" x14ac:dyDescent="0.25">
      <c r="A2395" t="s">
        <v>7821</v>
      </c>
      <c r="B2395" t="s">
        <v>7822</v>
      </c>
      <c r="C2395" t="s">
        <v>4008</v>
      </c>
      <c r="D2395" s="1">
        <v>45799</v>
      </c>
      <c r="E2395" s="1">
        <v>45798</v>
      </c>
      <c r="F2395">
        <v>1</v>
      </c>
      <c r="G2395" t="s">
        <v>7823</v>
      </c>
      <c r="H2395" t="s">
        <v>2</v>
      </c>
      <c r="I2395" s="11" t="str">
        <f t="shared" si="37"/>
        <v>21/05/2025</v>
      </c>
      <c r="J2395">
        <f>_xlfn.XLOOKUP(I2395,'Wk no''s'!D:D,'Wk no''s'!C:C,FALSE)</f>
        <v>21</v>
      </c>
    </row>
    <row r="2396" spans="1:10" x14ac:dyDescent="0.25">
      <c r="A2396" t="s">
        <v>7824</v>
      </c>
      <c r="B2396" t="s">
        <v>6468</v>
      </c>
      <c r="C2396" t="s">
        <v>3954</v>
      </c>
      <c r="D2396" s="1">
        <v>45799</v>
      </c>
      <c r="E2396" s="1">
        <v>45798</v>
      </c>
      <c r="F2396">
        <v>1</v>
      </c>
      <c r="G2396" t="s">
        <v>7825</v>
      </c>
      <c r="H2396" t="s">
        <v>2</v>
      </c>
      <c r="I2396" s="11" t="str">
        <f t="shared" si="37"/>
        <v>21/05/2025</v>
      </c>
      <c r="J2396">
        <f>_xlfn.XLOOKUP(I2396,'Wk no''s'!D:D,'Wk no''s'!C:C,FALSE)</f>
        <v>21</v>
      </c>
    </row>
    <row r="2397" spans="1:10" x14ac:dyDescent="0.25">
      <c r="A2397" t="s">
        <v>7826</v>
      </c>
      <c r="B2397" t="s">
        <v>7827</v>
      </c>
      <c r="C2397" t="s">
        <v>3957</v>
      </c>
      <c r="D2397" s="1">
        <v>45793</v>
      </c>
      <c r="E2397" s="1">
        <v>45797</v>
      </c>
      <c r="F2397">
        <v>0</v>
      </c>
      <c r="G2397" t="s">
        <v>7828</v>
      </c>
      <c r="H2397" t="s">
        <v>2</v>
      </c>
      <c r="I2397" s="11" t="str">
        <f t="shared" si="37"/>
        <v>20/05/2025</v>
      </c>
      <c r="J2397">
        <f>_xlfn.XLOOKUP(I2397,'Wk no''s'!D:D,'Wk no''s'!C:C,FALSE)</f>
        <v>21</v>
      </c>
    </row>
    <row r="2398" spans="1:10" x14ac:dyDescent="0.25">
      <c r="A2398" t="s">
        <v>7829</v>
      </c>
      <c r="B2398" t="s">
        <v>6648</v>
      </c>
      <c r="C2398" t="s">
        <v>3957</v>
      </c>
      <c r="D2398" s="1">
        <v>45797</v>
      </c>
      <c r="E2398" s="1">
        <v>45797</v>
      </c>
      <c r="F2398">
        <v>1</v>
      </c>
      <c r="G2398" t="s">
        <v>7830</v>
      </c>
      <c r="H2398" t="s">
        <v>2</v>
      </c>
      <c r="I2398" s="11" t="str">
        <f t="shared" si="37"/>
        <v>20/05/2025</v>
      </c>
      <c r="J2398">
        <f>_xlfn.XLOOKUP(I2398,'Wk no''s'!D:D,'Wk no''s'!C:C,FALSE)</f>
        <v>21</v>
      </c>
    </row>
    <row r="2399" spans="1:10" x14ac:dyDescent="0.25">
      <c r="A2399" t="s">
        <v>7836</v>
      </c>
      <c r="B2399" t="s">
        <v>7832</v>
      </c>
      <c r="C2399" t="s">
        <v>3954</v>
      </c>
      <c r="D2399" s="1">
        <v>45798</v>
      </c>
      <c r="E2399" s="1">
        <v>45797</v>
      </c>
      <c r="F2399">
        <v>1</v>
      </c>
      <c r="G2399" t="s">
        <v>7837</v>
      </c>
      <c r="H2399" t="s">
        <v>2</v>
      </c>
      <c r="I2399" s="11" t="str">
        <f t="shared" si="37"/>
        <v>20/05/2025</v>
      </c>
      <c r="J2399">
        <f>_xlfn.XLOOKUP(I2399,'Wk no''s'!D:D,'Wk no''s'!C:C,FALSE)</f>
        <v>21</v>
      </c>
    </row>
    <row r="2400" spans="1:10" x14ac:dyDescent="0.25">
      <c r="A2400" t="s">
        <v>7834</v>
      </c>
      <c r="B2400" t="s">
        <v>7832</v>
      </c>
      <c r="C2400" t="s">
        <v>3954</v>
      </c>
      <c r="D2400" s="1">
        <v>45797</v>
      </c>
      <c r="E2400" s="1">
        <v>45796</v>
      </c>
      <c r="F2400">
        <v>1</v>
      </c>
      <c r="G2400" t="s">
        <v>7835</v>
      </c>
      <c r="H2400" t="s">
        <v>2</v>
      </c>
      <c r="I2400" s="11" t="str">
        <f t="shared" si="37"/>
        <v>19/05/2025</v>
      </c>
      <c r="J2400">
        <f>_xlfn.XLOOKUP(I2400,'Wk no''s'!D:D,'Wk no''s'!C:C,FALSE)</f>
        <v>21</v>
      </c>
    </row>
    <row r="2401" spans="1:10" x14ac:dyDescent="0.25">
      <c r="A2401" t="s">
        <v>7831</v>
      </c>
      <c r="B2401" t="s">
        <v>7832</v>
      </c>
      <c r="C2401" t="s">
        <v>3954</v>
      </c>
      <c r="D2401" s="1">
        <v>45793</v>
      </c>
      <c r="E2401" s="1">
        <v>45796</v>
      </c>
      <c r="F2401">
        <v>0</v>
      </c>
      <c r="G2401" t="s">
        <v>7833</v>
      </c>
      <c r="H2401" t="s">
        <v>2</v>
      </c>
      <c r="I2401" s="11" t="str">
        <f t="shared" si="37"/>
        <v>19/05/2025</v>
      </c>
      <c r="J2401">
        <f>_xlfn.XLOOKUP(I2401,'Wk no''s'!D:D,'Wk no''s'!C:C,FALSE)</f>
        <v>21</v>
      </c>
    </row>
    <row r="2402" spans="1:10" x14ac:dyDescent="0.25">
      <c r="A2402" t="s">
        <v>7838</v>
      </c>
      <c r="B2402" t="s">
        <v>4985</v>
      </c>
      <c r="C2402" t="s">
        <v>4008</v>
      </c>
      <c r="D2402" s="1">
        <v>45798</v>
      </c>
      <c r="E2402" s="1">
        <v>45798</v>
      </c>
      <c r="F2402">
        <v>1</v>
      </c>
      <c r="G2402" t="s">
        <v>7839</v>
      </c>
      <c r="H2402" t="s">
        <v>2</v>
      </c>
      <c r="I2402" s="11" t="str">
        <f t="shared" si="37"/>
        <v>21/05/2025</v>
      </c>
      <c r="J2402">
        <f>_xlfn.XLOOKUP(I2402,'Wk no''s'!D:D,'Wk no''s'!C:C,FALSE)</f>
        <v>21</v>
      </c>
    </row>
    <row r="2403" spans="1:10" x14ac:dyDescent="0.25">
      <c r="A2403" t="s">
        <v>7840</v>
      </c>
      <c r="B2403" t="s">
        <v>6314</v>
      </c>
      <c r="C2403" t="s">
        <v>3954</v>
      </c>
      <c r="D2403" s="1">
        <v>45797</v>
      </c>
      <c r="E2403" s="1">
        <v>45799</v>
      </c>
      <c r="F2403">
        <v>0</v>
      </c>
      <c r="G2403" t="s">
        <v>7841</v>
      </c>
      <c r="H2403" t="s">
        <v>2</v>
      </c>
      <c r="I2403" s="11" t="str">
        <f t="shared" si="37"/>
        <v>22/05/2025</v>
      </c>
      <c r="J2403">
        <f>_xlfn.XLOOKUP(I2403,'Wk no''s'!D:D,'Wk no''s'!C:C,FALSE)</f>
        <v>21</v>
      </c>
    </row>
    <row r="2404" spans="1:10" x14ac:dyDescent="0.25">
      <c r="A2404" t="s">
        <v>7842</v>
      </c>
      <c r="B2404" t="s">
        <v>7843</v>
      </c>
      <c r="C2404" t="s">
        <v>4008</v>
      </c>
      <c r="D2404" s="1">
        <v>45803</v>
      </c>
      <c r="E2404" s="1">
        <v>45800</v>
      </c>
      <c r="F2404">
        <v>1</v>
      </c>
      <c r="G2404" t="s">
        <v>7844</v>
      </c>
      <c r="H2404" t="s">
        <v>2</v>
      </c>
      <c r="I2404" s="11" t="str">
        <f t="shared" si="37"/>
        <v>23/05/2025</v>
      </c>
      <c r="J2404">
        <f>_xlfn.XLOOKUP(I2404,'Wk no''s'!D:D,'Wk no''s'!C:C,FALSE)</f>
        <v>21</v>
      </c>
    </row>
    <row r="2405" spans="1:10" x14ac:dyDescent="0.25">
      <c r="A2405" t="s">
        <v>7845</v>
      </c>
      <c r="B2405" t="s">
        <v>6950</v>
      </c>
      <c r="C2405" t="s">
        <v>3957</v>
      </c>
      <c r="D2405" s="1">
        <v>45798</v>
      </c>
      <c r="E2405" s="1">
        <v>45797</v>
      </c>
      <c r="F2405">
        <v>1</v>
      </c>
      <c r="G2405" t="s">
        <v>7846</v>
      </c>
      <c r="H2405" t="s">
        <v>2</v>
      </c>
      <c r="I2405" s="11" t="str">
        <f t="shared" si="37"/>
        <v>20/05/2025</v>
      </c>
      <c r="J2405">
        <f>_xlfn.XLOOKUP(I2405,'Wk no''s'!D:D,'Wk no''s'!C:C,FALSE)</f>
        <v>21</v>
      </c>
    </row>
    <row r="2406" spans="1:10" x14ac:dyDescent="0.25">
      <c r="A2406" t="s">
        <v>7847</v>
      </c>
      <c r="B2406" t="s">
        <v>6797</v>
      </c>
      <c r="C2406" t="s">
        <v>3954</v>
      </c>
      <c r="D2406" s="1">
        <v>45798</v>
      </c>
      <c r="E2406" s="1">
        <v>45797</v>
      </c>
      <c r="F2406">
        <v>1</v>
      </c>
      <c r="G2406" t="s">
        <v>7848</v>
      </c>
      <c r="H2406" t="s">
        <v>2</v>
      </c>
      <c r="I2406" s="11" t="str">
        <f t="shared" si="37"/>
        <v>20/05/2025</v>
      </c>
      <c r="J2406">
        <f>_xlfn.XLOOKUP(I2406,'Wk no''s'!D:D,'Wk no''s'!C:C,FALSE)</f>
        <v>21</v>
      </c>
    </row>
    <row r="2407" spans="1:10" x14ac:dyDescent="0.25">
      <c r="A2407" t="s">
        <v>7849</v>
      </c>
      <c r="B2407" t="s">
        <v>6797</v>
      </c>
      <c r="C2407" t="s">
        <v>3954</v>
      </c>
      <c r="D2407" s="1">
        <v>45799</v>
      </c>
      <c r="E2407" s="1">
        <v>45798</v>
      </c>
      <c r="F2407">
        <v>1</v>
      </c>
      <c r="G2407" t="s">
        <v>7850</v>
      </c>
      <c r="H2407" t="s">
        <v>2</v>
      </c>
      <c r="I2407" s="11" t="str">
        <f t="shared" si="37"/>
        <v>21/05/2025</v>
      </c>
      <c r="J2407">
        <f>_xlfn.XLOOKUP(I2407,'Wk no''s'!D:D,'Wk no''s'!C:C,FALSE)</f>
        <v>21</v>
      </c>
    </row>
    <row r="2408" spans="1:10" x14ac:dyDescent="0.25">
      <c r="A2408" t="s">
        <v>7851</v>
      </c>
      <c r="B2408" t="s">
        <v>6142</v>
      </c>
      <c r="C2408" t="s">
        <v>3957</v>
      </c>
      <c r="D2408" s="1">
        <v>45803</v>
      </c>
      <c r="E2408" s="1">
        <v>45800</v>
      </c>
      <c r="F2408">
        <v>1</v>
      </c>
      <c r="G2408" t="s">
        <v>7852</v>
      </c>
      <c r="H2408" t="s">
        <v>2</v>
      </c>
      <c r="I2408" s="11" t="str">
        <f t="shared" si="37"/>
        <v>23/05/2025</v>
      </c>
      <c r="J2408">
        <f>_xlfn.XLOOKUP(I2408,'Wk no''s'!D:D,'Wk no''s'!C:C,FALSE)</f>
        <v>21</v>
      </c>
    </row>
    <row r="2409" spans="1:10" x14ac:dyDescent="0.25">
      <c r="A2409" t="s">
        <v>7853</v>
      </c>
      <c r="B2409" t="s">
        <v>7133</v>
      </c>
      <c r="C2409" t="s">
        <v>3957</v>
      </c>
      <c r="D2409" s="1">
        <v>45803</v>
      </c>
      <c r="E2409" s="1">
        <v>45800</v>
      </c>
      <c r="F2409">
        <v>1</v>
      </c>
      <c r="G2409" t="s">
        <v>7854</v>
      </c>
      <c r="H2409" t="s">
        <v>2</v>
      </c>
      <c r="I2409" s="11" t="str">
        <f t="shared" si="37"/>
        <v>23/05/2025</v>
      </c>
      <c r="J2409">
        <f>_xlfn.XLOOKUP(I2409,'Wk no''s'!D:D,'Wk no''s'!C:C,FALSE)</f>
        <v>21</v>
      </c>
    </row>
    <row r="2410" spans="1:10" x14ac:dyDescent="0.25">
      <c r="A2410" t="s">
        <v>7855</v>
      </c>
      <c r="B2410" t="s">
        <v>7856</v>
      </c>
      <c r="C2410" t="s">
        <v>4008</v>
      </c>
      <c r="D2410" s="1">
        <v>45798</v>
      </c>
      <c r="E2410" s="1">
        <v>45799</v>
      </c>
      <c r="F2410">
        <v>0</v>
      </c>
      <c r="G2410" t="s">
        <v>7857</v>
      </c>
      <c r="H2410" t="s">
        <v>2</v>
      </c>
      <c r="I2410" s="11" t="str">
        <f t="shared" si="37"/>
        <v>22/05/2025</v>
      </c>
      <c r="J2410">
        <f>_xlfn.XLOOKUP(I2410,'Wk no''s'!D:D,'Wk no''s'!C:C,FALSE)</f>
        <v>21</v>
      </c>
    </row>
    <row r="2411" spans="1:10" x14ac:dyDescent="0.25">
      <c r="A2411" t="s">
        <v>7858</v>
      </c>
      <c r="B2411" t="s">
        <v>7859</v>
      </c>
      <c r="C2411" t="s">
        <v>3957</v>
      </c>
      <c r="D2411" s="1">
        <v>45803</v>
      </c>
      <c r="E2411" s="1">
        <v>45799</v>
      </c>
      <c r="F2411">
        <v>1</v>
      </c>
      <c r="G2411" t="s">
        <v>7860</v>
      </c>
      <c r="H2411" t="s">
        <v>2</v>
      </c>
      <c r="I2411" s="11" t="str">
        <f t="shared" si="37"/>
        <v>22/05/2025</v>
      </c>
      <c r="J2411">
        <f>_xlfn.XLOOKUP(I2411,'Wk no''s'!D:D,'Wk no''s'!C:C,FALSE)</f>
        <v>21</v>
      </c>
    </row>
    <row r="2412" spans="1:10" x14ac:dyDescent="0.25">
      <c r="A2412" t="s">
        <v>7861</v>
      </c>
      <c r="B2412" t="s">
        <v>28</v>
      </c>
      <c r="C2412" t="s">
        <v>3957</v>
      </c>
      <c r="D2412" s="1">
        <v>45800</v>
      </c>
      <c r="E2412" s="1">
        <v>45799</v>
      </c>
      <c r="F2412">
        <v>1</v>
      </c>
      <c r="G2412" t="s">
        <v>7862</v>
      </c>
      <c r="H2412" t="s">
        <v>2</v>
      </c>
      <c r="I2412" s="11" t="str">
        <f t="shared" si="37"/>
        <v>22/05/2025</v>
      </c>
      <c r="J2412">
        <f>_xlfn.XLOOKUP(I2412,'Wk no''s'!D:D,'Wk no''s'!C:C,FALSE)</f>
        <v>21</v>
      </c>
    </row>
    <row r="2413" spans="1:10" x14ac:dyDescent="0.25">
      <c r="A2413" t="s">
        <v>7863</v>
      </c>
      <c r="B2413" t="s">
        <v>7864</v>
      </c>
      <c r="C2413" t="s">
        <v>4008</v>
      </c>
      <c r="D2413" s="1">
        <v>45797</v>
      </c>
      <c r="E2413" s="1">
        <v>45797</v>
      </c>
      <c r="F2413">
        <v>1</v>
      </c>
      <c r="G2413" t="s">
        <v>7865</v>
      </c>
      <c r="H2413" t="s">
        <v>2</v>
      </c>
      <c r="I2413" s="11" t="str">
        <f t="shared" si="37"/>
        <v>20/05/2025</v>
      </c>
      <c r="J2413">
        <f>_xlfn.XLOOKUP(I2413,'Wk no''s'!D:D,'Wk no''s'!C:C,FALSE)</f>
        <v>21</v>
      </c>
    </row>
    <row r="2414" spans="1:10" x14ac:dyDescent="0.25">
      <c r="A2414" t="s">
        <v>7866</v>
      </c>
      <c r="B2414" t="s">
        <v>7867</v>
      </c>
      <c r="C2414" t="s">
        <v>3954</v>
      </c>
      <c r="D2414" s="1">
        <v>45797</v>
      </c>
      <c r="E2414" s="1">
        <v>45796</v>
      </c>
      <c r="F2414">
        <v>1</v>
      </c>
      <c r="G2414" t="s">
        <v>7868</v>
      </c>
      <c r="H2414" t="s">
        <v>2</v>
      </c>
      <c r="I2414" s="11" t="str">
        <f t="shared" si="37"/>
        <v>19/05/2025</v>
      </c>
      <c r="J2414">
        <f>_xlfn.XLOOKUP(I2414,'Wk no''s'!D:D,'Wk no''s'!C:C,FALSE)</f>
        <v>21</v>
      </c>
    </row>
    <row r="2415" spans="1:10" x14ac:dyDescent="0.25">
      <c r="A2415" t="s">
        <v>7869</v>
      </c>
      <c r="B2415" t="s">
        <v>7870</v>
      </c>
      <c r="C2415" t="s">
        <v>3954</v>
      </c>
      <c r="D2415" s="1">
        <v>45793</v>
      </c>
      <c r="E2415" s="1">
        <v>45799</v>
      </c>
      <c r="F2415">
        <v>0</v>
      </c>
      <c r="G2415" t="s">
        <v>7871</v>
      </c>
      <c r="H2415" t="s">
        <v>2</v>
      </c>
      <c r="I2415" s="11" t="str">
        <f t="shared" si="37"/>
        <v>22/05/2025</v>
      </c>
      <c r="J2415">
        <f>_xlfn.XLOOKUP(I2415,'Wk no''s'!D:D,'Wk no''s'!C:C,FALSE)</f>
        <v>21</v>
      </c>
    </row>
    <row r="2416" spans="1:10" x14ac:dyDescent="0.25">
      <c r="A2416" t="s">
        <v>7872</v>
      </c>
      <c r="B2416" t="s">
        <v>7873</v>
      </c>
      <c r="C2416" t="s">
        <v>3954</v>
      </c>
      <c r="D2416" s="1">
        <v>45803</v>
      </c>
      <c r="E2416" s="1">
        <v>45800</v>
      </c>
      <c r="F2416">
        <v>1</v>
      </c>
      <c r="G2416" t="s">
        <v>7874</v>
      </c>
      <c r="H2416" t="s">
        <v>2</v>
      </c>
      <c r="I2416" s="11" t="str">
        <f t="shared" si="37"/>
        <v>23/05/2025</v>
      </c>
      <c r="J2416">
        <f>_xlfn.XLOOKUP(I2416,'Wk no''s'!D:D,'Wk no''s'!C:C,FALSE)</f>
        <v>21</v>
      </c>
    </row>
    <row r="2417" spans="1:10" x14ac:dyDescent="0.25">
      <c r="A2417" t="s">
        <v>7875</v>
      </c>
      <c r="B2417" t="s">
        <v>7876</v>
      </c>
      <c r="C2417" t="s">
        <v>3957</v>
      </c>
      <c r="D2417" s="1">
        <v>45798</v>
      </c>
      <c r="E2417" s="1">
        <v>45798</v>
      </c>
      <c r="F2417">
        <v>1</v>
      </c>
      <c r="G2417" t="s">
        <v>7877</v>
      </c>
      <c r="H2417" t="s">
        <v>2</v>
      </c>
      <c r="I2417" s="11" t="str">
        <f t="shared" si="37"/>
        <v>21/05/2025</v>
      </c>
      <c r="J2417">
        <f>_xlfn.XLOOKUP(I2417,'Wk no''s'!D:D,'Wk no''s'!C:C,FALSE)</f>
        <v>21</v>
      </c>
    </row>
    <row r="2418" spans="1:10" x14ac:dyDescent="0.25">
      <c r="A2418" t="s">
        <v>7878</v>
      </c>
      <c r="B2418" t="s">
        <v>7876</v>
      </c>
      <c r="C2418" t="s">
        <v>3957</v>
      </c>
      <c r="D2418" s="1">
        <v>45803</v>
      </c>
      <c r="E2418" s="1">
        <v>45800</v>
      </c>
      <c r="F2418">
        <v>1</v>
      </c>
      <c r="G2418" t="s">
        <v>7879</v>
      </c>
      <c r="H2418" t="s">
        <v>2</v>
      </c>
      <c r="I2418" s="11" t="str">
        <f t="shared" si="37"/>
        <v>23/05/2025</v>
      </c>
      <c r="J2418">
        <f>_xlfn.XLOOKUP(I2418,'Wk no''s'!D:D,'Wk no''s'!C:C,FALSE)</f>
        <v>21</v>
      </c>
    </row>
    <row r="2419" spans="1:10" x14ac:dyDescent="0.25">
      <c r="A2419" t="s">
        <v>7880</v>
      </c>
      <c r="B2419" t="s">
        <v>4392</v>
      </c>
      <c r="C2419" t="s">
        <v>3954</v>
      </c>
      <c r="D2419" s="1">
        <v>45799</v>
      </c>
      <c r="E2419" s="1">
        <v>45798</v>
      </c>
      <c r="F2419">
        <v>1</v>
      </c>
      <c r="G2419" t="s">
        <v>7881</v>
      </c>
      <c r="H2419" t="s">
        <v>2</v>
      </c>
      <c r="I2419" s="11" t="str">
        <f t="shared" si="37"/>
        <v>21/05/2025</v>
      </c>
      <c r="J2419">
        <f>_xlfn.XLOOKUP(I2419,'Wk no''s'!D:D,'Wk no''s'!C:C,FALSE)</f>
        <v>21</v>
      </c>
    </row>
    <row r="2420" spans="1:10" x14ac:dyDescent="0.25">
      <c r="A2420" t="s">
        <v>7882</v>
      </c>
      <c r="B2420" t="s">
        <v>7883</v>
      </c>
      <c r="C2420" t="s">
        <v>3954</v>
      </c>
      <c r="D2420" s="1">
        <v>45797</v>
      </c>
      <c r="E2420" s="1">
        <v>45800</v>
      </c>
      <c r="F2420">
        <v>0</v>
      </c>
      <c r="G2420" t="s">
        <v>7884</v>
      </c>
      <c r="H2420" t="s">
        <v>2</v>
      </c>
      <c r="I2420" s="11" t="str">
        <f t="shared" si="37"/>
        <v>23/05/2025</v>
      </c>
      <c r="J2420">
        <f>_xlfn.XLOOKUP(I2420,'Wk no''s'!D:D,'Wk no''s'!C:C,FALSE)</f>
        <v>21</v>
      </c>
    </row>
    <row r="2421" spans="1:10" x14ac:dyDescent="0.25">
      <c r="A2421" t="s">
        <v>7885</v>
      </c>
      <c r="B2421" t="s">
        <v>161</v>
      </c>
      <c r="C2421" t="s">
        <v>3957</v>
      </c>
      <c r="D2421" s="1">
        <v>45796</v>
      </c>
      <c r="E2421" s="1">
        <v>45798</v>
      </c>
      <c r="F2421">
        <v>0</v>
      </c>
      <c r="G2421" t="s">
        <v>7886</v>
      </c>
      <c r="H2421" t="s">
        <v>2</v>
      </c>
      <c r="I2421" s="11" t="str">
        <f t="shared" si="37"/>
        <v>21/05/2025</v>
      </c>
      <c r="J2421">
        <f>_xlfn.XLOOKUP(I2421,'Wk no''s'!D:D,'Wk no''s'!C:C,FALSE)</f>
        <v>21</v>
      </c>
    </row>
    <row r="2422" spans="1:10" x14ac:dyDescent="0.25">
      <c r="A2422" t="s">
        <v>7887</v>
      </c>
      <c r="B2422" t="s">
        <v>6966</v>
      </c>
      <c r="C2422" t="s">
        <v>4008</v>
      </c>
      <c r="D2422" s="1">
        <v>45793</v>
      </c>
      <c r="E2422" s="1">
        <v>45799</v>
      </c>
      <c r="F2422">
        <v>0</v>
      </c>
      <c r="G2422" t="s">
        <v>7888</v>
      </c>
      <c r="H2422" t="s">
        <v>2</v>
      </c>
      <c r="I2422" s="11" t="str">
        <f t="shared" si="37"/>
        <v>22/05/2025</v>
      </c>
      <c r="J2422">
        <f>_xlfn.XLOOKUP(I2422,'Wk no''s'!D:D,'Wk no''s'!C:C,FALSE)</f>
        <v>21</v>
      </c>
    </row>
    <row r="2423" spans="1:10" x14ac:dyDescent="0.25">
      <c r="A2423" t="s">
        <v>7889</v>
      </c>
      <c r="B2423" t="s">
        <v>7890</v>
      </c>
      <c r="C2423" t="s">
        <v>4008</v>
      </c>
      <c r="D2423" s="1">
        <v>45797</v>
      </c>
      <c r="E2423" s="1">
        <v>45797</v>
      </c>
      <c r="F2423">
        <v>1</v>
      </c>
      <c r="G2423" t="s">
        <v>7891</v>
      </c>
      <c r="H2423" t="s">
        <v>2</v>
      </c>
      <c r="I2423" s="11" t="str">
        <f t="shared" si="37"/>
        <v>20/05/2025</v>
      </c>
      <c r="J2423">
        <f>_xlfn.XLOOKUP(I2423,'Wk no''s'!D:D,'Wk no''s'!C:C,FALSE)</f>
        <v>21</v>
      </c>
    </row>
    <row r="2424" spans="1:10" x14ac:dyDescent="0.25">
      <c r="A2424" t="s">
        <v>7892</v>
      </c>
      <c r="B2424" t="s">
        <v>7893</v>
      </c>
      <c r="C2424" t="s">
        <v>3957</v>
      </c>
      <c r="D2424" s="1">
        <v>45798</v>
      </c>
      <c r="E2424" s="1">
        <v>45797</v>
      </c>
      <c r="F2424">
        <v>1</v>
      </c>
      <c r="G2424" t="s">
        <v>7894</v>
      </c>
      <c r="H2424" t="s">
        <v>2</v>
      </c>
      <c r="I2424" s="11" t="str">
        <f t="shared" si="37"/>
        <v>20/05/2025</v>
      </c>
      <c r="J2424">
        <f>_xlfn.XLOOKUP(I2424,'Wk no''s'!D:D,'Wk no''s'!C:C,FALSE)</f>
        <v>21</v>
      </c>
    </row>
    <row r="2425" spans="1:10" x14ac:dyDescent="0.25">
      <c r="A2425" t="s">
        <v>7895</v>
      </c>
      <c r="B2425" t="s">
        <v>7896</v>
      </c>
      <c r="C2425" t="s">
        <v>3954</v>
      </c>
      <c r="D2425" s="1">
        <v>45792</v>
      </c>
      <c r="E2425" s="1">
        <v>45797</v>
      </c>
      <c r="F2425">
        <v>0</v>
      </c>
      <c r="G2425" t="s">
        <v>7897</v>
      </c>
      <c r="H2425" t="s">
        <v>2</v>
      </c>
      <c r="I2425" s="11" t="str">
        <f t="shared" si="37"/>
        <v>20/05/2025</v>
      </c>
      <c r="J2425">
        <f>_xlfn.XLOOKUP(I2425,'Wk no''s'!D:D,'Wk no''s'!C:C,FALSE)</f>
        <v>21</v>
      </c>
    </row>
    <row r="2426" spans="1:10" x14ac:dyDescent="0.25">
      <c r="A2426" t="s">
        <v>7898</v>
      </c>
      <c r="B2426" t="s">
        <v>7896</v>
      </c>
      <c r="C2426" t="s">
        <v>3954</v>
      </c>
      <c r="D2426" s="1">
        <v>45805</v>
      </c>
      <c r="E2426" s="1">
        <v>45800</v>
      </c>
      <c r="F2426">
        <v>1</v>
      </c>
      <c r="G2426" t="s">
        <v>7899</v>
      </c>
      <c r="H2426" t="s">
        <v>2</v>
      </c>
      <c r="I2426" s="11" t="str">
        <f t="shared" si="37"/>
        <v>23/05/2025</v>
      </c>
      <c r="J2426">
        <f>_xlfn.XLOOKUP(I2426,'Wk no''s'!D:D,'Wk no''s'!C:C,FALSE)</f>
        <v>21</v>
      </c>
    </row>
    <row r="2427" spans="1:10" x14ac:dyDescent="0.25">
      <c r="A2427" t="s">
        <v>7901</v>
      </c>
      <c r="B2427" t="s">
        <v>102</v>
      </c>
      <c r="C2427" t="s">
        <v>4008</v>
      </c>
      <c r="D2427" s="1">
        <v>45799</v>
      </c>
      <c r="E2427" s="1">
        <v>45798</v>
      </c>
      <c r="F2427">
        <v>1</v>
      </c>
      <c r="G2427" t="s">
        <v>7902</v>
      </c>
      <c r="H2427" t="s">
        <v>2</v>
      </c>
      <c r="I2427" s="11" t="str">
        <f t="shared" si="37"/>
        <v>21/05/2025</v>
      </c>
      <c r="J2427">
        <f>_xlfn.XLOOKUP(I2427,'Wk no''s'!D:D,'Wk no''s'!C:C,FALSE)</f>
        <v>21</v>
      </c>
    </row>
    <row r="2428" spans="1:10" x14ac:dyDescent="0.25">
      <c r="A2428" t="s">
        <v>7900</v>
      </c>
      <c r="B2428" t="s">
        <v>102</v>
      </c>
      <c r="C2428" t="s">
        <v>4008</v>
      </c>
      <c r="D2428" s="1">
        <v>45798</v>
      </c>
      <c r="E2428" s="1">
        <v>45796</v>
      </c>
      <c r="F2428">
        <v>1</v>
      </c>
      <c r="G2428" t="s">
        <v>7835</v>
      </c>
      <c r="H2428" t="s">
        <v>2</v>
      </c>
      <c r="I2428" s="11" t="str">
        <f t="shared" si="37"/>
        <v>19/05/2025</v>
      </c>
      <c r="J2428">
        <f>_xlfn.XLOOKUP(I2428,'Wk no''s'!D:D,'Wk no''s'!C:C,FALSE)</f>
        <v>21</v>
      </c>
    </row>
    <row r="2429" spans="1:10" x14ac:dyDescent="0.25">
      <c r="A2429" t="s">
        <v>7903</v>
      </c>
      <c r="B2429" t="s">
        <v>102</v>
      </c>
      <c r="C2429" t="s">
        <v>4008</v>
      </c>
      <c r="D2429" s="1">
        <v>45803</v>
      </c>
      <c r="E2429" s="1">
        <v>45800</v>
      </c>
      <c r="F2429">
        <v>1</v>
      </c>
      <c r="G2429" t="s">
        <v>7904</v>
      </c>
      <c r="H2429" t="s">
        <v>2</v>
      </c>
      <c r="I2429" s="11" t="str">
        <f t="shared" si="37"/>
        <v>23/05/2025</v>
      </c>
      <c r="J2429">
        <f>_xlfn.XLOOKUP(I2429,'Wk no''s'!D:D,'Wk no''s'!C:C,FALSE)</f>
        <v>21</v>
      </c>
    </row>
    <row r="2430" spans="1:10" x14ac:dyDescent="0.25">
      <c r="A2430" t="s">
        <v>7905</v>
      </c>
      <c r="B2430" t="s">
        <v>7906</v>
      </c>
      <c r="C2430" t="s">
        <v>4008</v>
      </c>
      <c r="D2430" s="1">
        <v>45798</v>
      </c>
      <c r="E2430" s="1">
        <v>45797</v>
      </c>
      <c r="F2430">
        <v>1</v>
      </c>
      <c r="G2430" t="s">
        <v>7907</v>
      </c>
      <c r="H2430" t="s">
        <v>2</v>
      </c>
      <c r="I2430" s="11" t="str">
        <f t="shared" si="37"/>
        <v>20/05/2025</v>
      </c>
      <c r="J2430">
        <f>_xlfn.XLOOKUP(I2430,'Wk no''s'!D:D,'Wk no''s'!C:C,FALSE)</f>
        <v>21</v>
      </c>
    </row>
    <row r="2431" spans="1:10" x14ac:dyDescent="0.25">
      <c r="A2431" t="s">
        <v>7908</v>
      </c>
      <c r="B2431" t="s">
        <v>7544</v>
      </c>
      <c r="C2431" t="s">
        <v>3957</v>
      </c>
      <c r="D2431" s="1">
        <v>45799</v>
      </c>
      <c r="E2431" s="1">
        <v>45798</v>
      </c>
      <c r="F2431">
        <v>1</v>
      </c>
      <c r="G2431" t="s">
        <v>7909</v>
      </c>
      <c r="H2431" t="s">
        <v>2</v>
      </c>
      <c r="I2431" s="11" t="str">
        <f t="shared" si="37"/>
        <v>21/05/2025</v>
      </c>
      <c r="J2431">
        <f>_xlfn.XLOOKUP(I2431,'Wk no''s'!D:D,'Wk no''s'!C:C,FALSE)</f>
        <v>21</v>
      </c>
    </row>
    <row r="2432" spans="1:10" x14ac:dyDescent="0.25">
      <c r="A2432" t="s">
        <v>7910</v>
      </c>
      <c r="B2432" t="s">
        <v>7911</v>
      </c>
      <c r="C2432" t="s">
        <v>4008</v>
      </c>
      <c r="D2432" s="1">
        <v>45800</v>
      </c>
      <c r="E2432" s="1">
        <v>45799</v>
      </c>
      <c r="F2432">
        <v>1</v>
      </c>
      <c r="G2432" t="s">
        <v>7912</v>
      </c>
      <c r="H2432" t="s">
        <v>2</v>
      </c>
      <c r="I2432" s="11" t="str">
        <f t="shared" si="37"/>
        <v>22/05/2025</v>
      </c>
      <c r="J2432">
        <f>_xlfn.XLOOKUP(I2432,'Wk no''s'!D:D,'Wk no''s'!C:C,FALSE)</f>
        <v>21</v>
      </c>
    </row>
    <row r="2433" spans="1:10" x14ac:dyDescent="0.25">
      <c r="A2433" t="s">
        <v>7913</v>
      </c>
      <c r="B2433" t="s">
        <v>7914</v>
      </c>
      <c r="C2433" t="s">
        <v>4008</v>
      </c>
      <c r="D2433" s="1">
        <v>45804</v>
      </c>
      <c r="E2433" s="1">
        <v>45800</v>
      </c>
      <c r="F2433">
        <v>1</v>
      </c>
      <c r="G2433" t="s">
        <v>7915</v>
      </c>
      <c r="H2433" t="s">
        <v>2</v>
      </c>
      <c r="I2433" s="11" t="str">
        <f t="shared" si="37"/>
        <v>23/05/2025</v>
      </c>
      <c r="J2433">
        <f>_xlfn.XLOOKUP(I2433,'Wk no''s'!D:D,'Wk no''s'!C:C,FALSE)</f>
        <v>21</v>
      </c>
    </row>
    <row r="2434" spans="1:10" x14ac:dyDescent="0.25">
      <c r="A2434" t="s">
        <v>7916</v>
      </c>
      <c r="B2434" t="s">
        <v>7917</v>
      </c>
      <c r="C2434" t="s">
        <v>3957</v>
      </c>
      <c r="D2434" s="1">
        <v>45800</v>
      </c>
      <c r="E2434" s="1">
        <v>45799</v>
      </c>
      <c r="F2434">
        <v>1</v>
      </c>
      <c r="G2434" t="s">
        <v>7918</v>
      </c>
      <c r="H2434" t="s">
        <v>2</v>
      </c>
      <c r="I2434" s="11" t="str">
        <f t="shared" ref="I2434:I2497" si="38">LEFT(G2434,10)</f>
        <v>22/05/2025</v>
      </c>
      <c r="J2434">
        <f>_xlfn.XLOOKUP(I2434,'Wk no''s'!D:D,'Wk no''s'!C:C,FALSE)</f>
        <v>21</v>
      </c>
    </row>
    <row r="2435" spans="1:10" x14ac:dyDescent="0.25">
      <c r="A2435" t="s">
        <v>7919</v>
      </c>
      <c r="B2435" t="s">
        <v>7920</v>
      </c>
      <c r="C2435" t="s">
        <v>4008</v>
      </c>
      <c r="D2435" s="1">
        <v>45797</v>
      </c>
      <c r="E2435" s="1">
        <v>45799</v>
      </c>
      <c r="F2435">
        <v>0</v>
      </c>
      <c r="G2435" t="s">
        <v>7921</v>
      </c>
      <c r="H2435" t="s">
        <v>2</v>
      </c>
      <c r="I2435" s="11" t="str">
        <f t="shared" si="38"/>
        <v>22/05/2025</v>
      </c>
      <c r="J2435">
        <f>_xlfn.XLOOKUP(I2435,'Wk no''s'!D:D,'Wk no''s'!C:C,FALSE)</f>
        <v>21</v>
      </c>
    </row>
    <row r="2436" spans="1:10" x14ac:dyDescent="0.25">
      <c r="A2436" t="s">
        <v>7922</v>
      </c>
      <c r="B2436" t="s">
        <v>5771</v>
      </c>
      <c r="C2436" t="s">
        <v>4008</v>
      </c>
      <c r="D2436" s="1">
        <v>45799</v>
      </c>
      <c r="E2436" s="1">
        <v>45798</v>
      </c>
      <c r="F2436">
        <v>1</v>
      </c>
      <c r="G2436" t="s">
        <v>7923</v>
      </c>
      <c r="H2436" t="s">
        <v>2</v>
      </c>
      <c r="I2436" s="11" t="str">
        <f t="shared" si="38"/>
        <v>21/05/2025</v>
      </c>
      <c r="J2436">
        <f>_xlfn.XLOOKUP(I2436,'Wk no''s'!D:D,'Wk no''s'!C:C,FALSE)</f>
        <v>21</v>
      </c>
    </row>
    <row r="2437" spans="1:10" x14ac:dyDescent="0.25">
      <c r="A2437" t="s">
        <v>7924</v>
      </c>
      <c r="B2437" t="s">
        <v>7925</v>
      </c>
      <c r="C2437" t="s">
        <v>4008</v>
      </c>
      <c r="D2437" s="1">
        <v>45797</v>
      </c>
      <c r="E2437" s="1">
        <v>45798</v>
      </c>
      <c r="F2437">
        <v>0</v>
      </c>
      <c r="G2437" t="s">
        <v>7926</v>
      </c>
      <c r="H2437" t="s">
        <v>2</v>
      </c>
      <c r="I2437" s="11" t="str">
        <f t="shared" si="38"/>
        <v>21/05/2025</v>
      </c>
      <c r="J2437">
        <f>_xlfn.XLOOKUP(I2437,'Wk no''s'!D:D,'Wk no''s'!C:C,FALSE)</f>
        <v>21</v>
      </c>
    </row>
    <row r="2438" spans="1:10" x14ac:dyDescent="0.25">
      <c r="A2438" t="s">
        <v>7927</v>
      </c>
      <c r="B2438" t="s">
        <v>5591</v>
      </c>
      <c r="C2438" t="s">
        <v>3954</v>
      </c>
      <c r="D2438" s="1">
        <v>45798</v>
      </c>
      <c r="E2438" s="1">
        <v>45797</v>
      </c>
      <c r="F2438">
        <v>1</v>
      </c>
      <c r="G2438" t="s">
        <v>7928</v>
      </c>
      <c r="H2438" t="s">
        <v>2</v>
      </c>
      <c r="I2438" s="11" t="str">
        <f t="shared" si="38"/>
        <v>20/05/2025</v>
      </c>
      <c r="J2438">
        <f>_xlfn.XLOOKUP(I2438,'Wk no''s'!D:D,'Wk no''s'!C:C,FALSE)</f>
        <v>21</v>
      </c>
    </row>
    <row r="2439" spans="1:10" x14ac:dyDescent="0.25">
      <c r="A2439" t="s">
        <v>7929</v>
      </c>
      <c r="B2439" t="s">
        <v>7930</v>
      </c>
      <c r="C2439" t="s">
        <v>3954</v>
      </c>
      <c r="D2439" s="1">
        <v>45799</v>
      </c>
      <c r="E2439" s="1">
        <v>45798</v>
      </c>
      <c r="F2439">
        <v>1</v>
      </c>
      <c r="G2439" t="s">
        <v>7931</v>
      </c>
      <c r="H2439" t="s">
        <v>2</v>
      </c>
      <c r="I2439" s="11" t="str">
        <f t="shared" si="38"/>
        <v>21/05/2025</v>
      </c>
      <c r="J2439">
        <f>_xlfn.XLOOKUP(I2439,'Wk no''s'!D:D,'Wk no''s'!C:C,FALSE)</f>
        <v>21</v>
      </c>
    </row>
    <row r="2440" spans="1:10" x14ac:dyDescent="0.25">
      <c r="A2440" t="s">
        <v>7932</v>
      </c>
      <c r="B2440" t="s">
        <v>9562</v>
      </c>
      <c r="C2440" t="s">
        <v>3954</v>
      </c>
      <c r="D2440" s="1">
        <v>45799</v>
      </c>
      <c r="E2440" s="1">
        <v>45800</v>
      </c>
      <c r="F2440">
        <v>0</v>
      </c>
      <c r="G2440" t="s">
        <v>7933</v>
      </c>
      <c r="H2440" t="s">
        <v>2</v>
      </c>
      <c r="I2440" s="11" t="str">
        <f t="shared" si="38"/>
        <v>23/05/2025</v>
      </c>
      <c r="J2440">
        <f>_xlfn.XLOOKUP(I2440,'Wk no''s'!D:D,'Wk no''s'!C:C,FALSE)</f>
        <v>21</v>
      </c>
    </row>
    <row r="2441" spans="1:10" x14ac:dyDescent="0.25">
      <c r="A2441" t="s">
        <v>7934</v>
      </c>
      <c r="B2441" t="s">
        <v>7935</v>
      </c>
      <c r="C2441" t="s">
        <v>3954</v>
      </c>
      <c r="D2441" s="1">
        <v>45803</v>
      </c>
      <c r="E2441" s="1">
        <v>45800</v>
      </c>
      <c r="F2441">
        <v>1</v>
      </c>
      <c r="G2441" t="s">
        <v>7936</v>
      </c>
      <c r="H2441" t="s">
        <v>2</v>
      </c>
      <c r="I2441" s="11" t="str">
        <f t="shared" si="38"/>
        <v>23/05/2025</v>
      </c>
      <c r="J2441">
        <f>_xlfn.XLOOKUP(I2441,'Wk no''s'!D:D,'Wk no''s'!C:C,FALSE)</f>
        <v>21</v>
      </c>
    </row>
    <row r="2442" spans="1:10" x14ac:dyDescent="0.25">
      <c r="A2442" t="s">
        <v>7937</v>
      </c>
      <c r="B2442" t="s">
        <v>6816</v>
      </c>
      <c r="C2442" t="s">
        <v>3954</v>
      </c>
      <c r="D2442" s="1">
        <v>45799</v>
      </c>
      <c r="E2442" s="1">
        <v>45798</v>
      </c>
      <c r="F2442">
        <v>1</v>
      </c>
      <c r="G2442" t="s">
        <v>7938</v>
      </c>
      <c r="H2442" t="s">
        <v>2</v>
      </c>
      <c r="I2442" s="11" t="str">
        <f t="shared" si="38"/>
        <v>21/05/2025</v>
      </c>
      <c r="J2442">
        <f>_xlfn.XLOOKUP(I2442,'Wk no''s'!D:D,'Wk no''s'!C:C,FALSE)</f>
        <v>21</v>
      </c>
    </row>
    <row r="2443" spans="1:10" x14ac:dyDescent="0.25">
      <c r="A2443" t="s">
        <v>7939</v>
      </c>
      <c r="B2443" t="s">
        <v>11543</v>
      </c>
      <c r="C2443" t="s">
        <v>3954</v>
      </c>
      <c r="D2443" s="1">
        <v>45797</v>
      </c>
      <c r="E2443" s="1">
        <v>45797</v>
      </c>
      <c r="F2443">
        <v>1</v>
      </c>
      <c r="G2443" t="s">
        <v>7940</v>
      </c>
      <c r="H2443" t="s">
        <v>2</v>
      </c>
      <c r="I2443" s="11" t="str">
        <f t="shared" si="38"/>
        <v>20/05/2025</v>
      </c>
      <c r="J2443">
        <f>_xlfn.XLOOKUP(I2443,'Wk no''s'!D:D,'Wk no''s'!C:C,FALSE)</f>
        <v>21</v>
      </c>
    </row>
    <row r="2444" spans="1:10" x14ac:dyDescent="0.25">
      <c r="A2444" t="s">
        <v>7941</v>
      </c>
      <c r="B2444" t="s">
        <v>7942</v>
      </c>
      <c r="C2444" t="s">
        <v>3957</v>
      </c>
      <c r="D2444" s="1">
        <v>45800</v>
      </c>
      <c r="E2444" s="1">
        <v>45799</v>
      </c>
      <c r="F2444">
        <v>1</v>
      </c>
      <c r="G2444" t="s">
        <v>7691</v>
      </c>
      <c r="H2444" t="s">
        <v>2</v>
      </c>
      <c r="I2444" s="11" t="str">
        <f t="shared" si="38"/>
        <v>22/05/2025</v>
      </c>
      <c r="J2444">
        <f>_xlfn.XLOOKUP(I2444,'Wk no''s'!D:D,'Wk no''s'!C:C,FALSE)</f>
        <v>21</v>
      </c>
    </row>
    <row r="2445" spans="1:10" x14ac:dyDescent="0.25">
      <c r="A2445" t="s">
        <v>7943</v>
      </c>
      <c r="B2445" t="s">
        <v>4419</v>
      </c>
      <c r="C2445" t="s">
        <v>3954</v>
      </c>
      <c r="D2445" s="1">
        <v>45798</v>
      </c>
      <c r="E2445" s="1">
        <v>45796</v>
      </c>
      <c r="F2445">
        <v>1</v>
      </c>
      <c r="G2445" t="s">
        <v>7944</v>
      </c>
      <c r="H2445" t="s">
        <v>2</v>
      </c>
      <c r="I2445" s="11" t="str">
        <f t="shared" si="38"/>
        <v>19/05/2025</v>
      </c>
      <c r="J2445">
        <f>_xlfn.XLOOKUP(I2445,'Wk no''s'!D:D,'Wk no''s'!C:C,FALSE)</f>
        <v>21</v>
      </c>
    </row>
    <row r="2446" spans="1:10" x14ac:dyDescent="0.25">
      <c r="A2446" t="s">
        <v>7945</v>
      </c>
      <c r="B2446" t="s">
        <v>7946</v>
      </c>
      <c r="C2446" t="s">
        <v>4008</v>
      </c>
      <c r="D2446" s="1">
        <v>45796</v>
      </c>
      <c r="E2446" s="1">
        <v>45796</v>
      </c>
      <c r="F2446">
        <v>1</v>
      </c>
      <c r="G2446" t="s">
        <v>7947</v>
      </c>
      <c r="H2446" t="s">
        <v>2</v>
      </c>
      <c r="I2446" s="11" t="str">
        <f t="shared" si="38"/>
        <v>19/05/2025</v>
      </c>
      <c r="J2446">
        <f>_xlfn.XLOOKUP(I2446,'Wk no''s'!D:D,'Wk no''s'!C:C,FALSE)</f>
        <v>21</v>
      </c>
    </row>
    <row r="2447" spans="1:10" x14ac:dyDescent="0.25">
      <c r="A2447" t="s">
        <v>7950</v>
      </c>
      <c r="B2447" t="s">
        <v>7568</v>
      </c>
      <c r="C2447" t="s">
        <v>3957</v>
      </c>
      <c r="D2447" s="1">
        <v>45798</v>
      </c>
      <c r="E2447" s="1">
        <v>45799</v>
      </c>
      <c r="F2447">
        <v>0</v>
      </c>
      <c r="G2447" t="s">
        <v>7951</v>
      </c>
      <c r="H2447" t="s">
        <v>2</v>
      </c>
      <c r="I2447" s="11" t="str">
        <f t="shared" si="38"/>
        <v>22/05/2025</v>
      </c>
      <c r="J2447">
        <f>_xlfn.XLOOKUP(I2447,'Wk no''s'!D:D,'Wk no''s'!C:C,FALSE)</f>
        <v>21</v>
      </c>
    </row>
    <row r="2448" spans="1:10" x14ac:dyDescent="0.25">
      <c r="A2448" t="s">
        <v>7948</v>
      </c>
      <c r="B2448" t="s">
        <v>7568</v>
      </c>
      <c r="C2448" t="s">
        <v>3957</v>
      </c>
      <c r="D2448" s="1">
        <v>45797</v>
      </c>
      <c r="E2448" s="1">
        <v>45797</v>
      </c>
      <c r="F2448">
        <v>1</v>
      </c>
      <c r="G2448" t="s">
        <v>7949</v>
      </c>
      <c r="H2448" t="s">
        <v>2</v>
      </c>
      <c r="I2448" s="11" t="str">
        <f t="shared" si="38"/>
        <v>20/05/2025</v>
      </c>
      <c r="J2448">
        <f>_xlfn.XLOOKUP(I2448,'Wk no''s'!D:D,'Wk no''s'!C:C,FALSE)</f>
        <v>21</v>
      </c>
    </row>
    <row r="2449" spans="1:10" x14ac:dyDescent="0.25">
      <c r="A2449" t="s">
        <v>7952</v>
      </c>
      <c r="B2449" t="s">
        <v>7953</v>
      </c>
      <c r="C2449" t="s">
        <v>3954</v>
      </c>
      <c r="D2449" s="1">
        <v>45799</v>
      </c>
      <c r="E2449" s="1">
        <v>45798</v>
      </c>
      <c r="F2449">
        <v>1</v>
      </c>
      <c r="G2449" t="s">
        <v>7954</v>
      </c>
      <c r="H2449" t="s">
        <v>2</v>
      </c>
      <c r="I2449" s="11" t="str">
        <f t="shared" si="38"/>
        <v>21/05/2025</v>
      </c>
      <c r="J2449">
        <f>_xlfn.XLOOKUP(I2449,'Wk no''s'!D:D,'Wk no''s'!C:C,FALSE)</f>
        <v>21</v>
      </c>
    </row>
    <row r="2450" spans="1:10" x14ac:dyDescent="0.25">
      <c r="A2450" t="s">
        <v>7955</v>
      </c>
      <c r="B2450" t="s">
        <v>80</v>
      </c>
      <c r="C2450" t="s">
        <v>4008</v>
      </c>
      <c r="D2450" s="1">
        <v>45803</v>
      </c>
      <c r="E2450" s="1">
        <v>45800</v>
      </c>
      <c r="F2450">
        <v>1</v>
      </c>
      <c r="G2450" t="s">
        <v>7716</v>
      </c>
      <c r="H2450" t="s">
        <v>2</v>
      </c>
      <c r="I2450" s="11" t="str">
        <f t="shared" si="38"/>
        <v>23/05/2025</v>
      </c>
      <c r="J2450">
        <f>_xlfn.XLOOKUP(I2450,'Wk no''s'!D:D,'Wk no''s'!C:C,FALSE)</f>
        <v>21</v>
      </c>
    </row>
    <row r="2451" spans="1:10" x14ac:dyDescent="0.25">
      <c r="A2451" t="s">
        <v>7956</v>
      </c>
      <c r="B2451" t="s">
        <v>4642</v>
      </c>
      <c r="C2451" t="s">
        <v>3957</v>
      </c>
      <c r="D2451" s="1">
        <v>45803</v>
      </c>
      <c r="E2451" s="1">
        <v>45800</v>
      </c>
      <c r="F2451">
        <v>1</v>
      </c>
      <c r="G2451" t="s">
        <v>7957</v>
      </c>
      <c r="H2451" t="s">
        <v>2</v>
      </c>
      <c r="I2451" s="11" t="str">
        <f t="shared" si="38"/>
        <v>23/05/2025</v>
      </c>
      <c r="J2451">
        <f>_xlfn.XLOOKUP(I2451,'Wk no''s'!D:D,'Wk no''s'!C:C,FALSE)</f>
        <v>21</v>
      </c>
    </row>
    <row r="2452" spans="1:10" x14ac:dyDescent="0.25">
      <c r="A2452" t="s">
        <v>7960</v>
      </c>
      <c r="B2452" t="s">
        <v>7580</v>
      </c>
      <c r="C2452" t="s">
        <v>3954</v>
      </c>
      <c r="D2452" s="1">
        <v>45803</v>
      </c>
      <c r="E2452" s="1">
        <v>45800</v>
      </c>
      <c r="F2452">
        <v>1</v>
      </c>
      <c r="G2452" t="s">
        <v>7961</v>
      </c>
      <c r="H2452" t="s">
        <v>2</v>
      </c>
      <c r="I2452" s="11" t="str">
        <f t="shared" si="38"/>
        <v>23/05/2025</v>
      </c>
      <c r="J2452">
        <f>_xlfn.XLOOKUP(I2452,'Wk no''s'!D:D,'Wk no''s'!C:C,FALSE)</f>
        <v>21</v>
      </c>
    </row>
    <row r="2453" spans="1:10" x14ac:dyDescent="0.25">
      <c r="A2453" t="s">
        <v>7958</v>
      </c>
      <c r="B2453" t="s">
        <v>7580</v>
      </c>
      <c r="C2453" t="s">
        <v>3954</v>
      </c>
      <c r="D2453" s="1">
        <v>45800</v>
      </c>
      <c r="E2453" s="1">
        <v>45799</v>
      </c>
      <c r="F2453">
        <v>1</v>
      </c>
      <c r="G2453" t="s">
        <v>7959</v>
      </c>
      <c r="H2453" t="s">
        <v>2</v>
      </c>
      <c r="I2453" s="11" t="str">
        <f t="shared" si="38"/>
        <v>22/05/2025</v>
      </c>
      <c r="J2453">
        <f>_xlfn.XLOOKUP(I2453,'Wk no''s'!D:D,'Wk no''s'!C:C,FALSE)</f>
        <v>21</v>
      </c>
    </row>
    <row r="2454" spans="1:10" x14ac:dyDescent="0.25">
      <c r="A2454" t="s">
        <v>7963</v>
      </c>
      <c r="B2454" t="s">
        <v>4248</v>
      </c>
      <c r="C2454" t="s">
        <v>3954</v>
      </c>
      <c r="D2454" s="1">
        <v>45804</v>
      </c>
      <c r="E2454" s="1">
        <v>45800</v>
      </c>
      <c r="F2454">
        <v>1</v>
      </c>
      <c r="G2454" t="s">
        <v>7964</v>
      </c>
      <c r="H2454" t="s">
        <v>2</v>
      </c>
      <c r="I2454" s="11" t="str">
        <f t="shared" si="38"/>
        <v>23/05/2025</v>
      </c>
      <c r="J2454">
        <f>_xlfn.XLOOKUP(I2454,'Wk no''s'!D:D,'Wk no''s'!C:C,FALSE)</f>
        <v>21</v>
      </c>
    </row>
    <row r="2455" spans="1:10" x14ac:dyDescent="0.25">
      <c r="A2455" t="s">
        <v>7962</v>
      </c>
      <c r="B2455" t="s">
        <v>4248</v>
      </c>
      <c r="C2455" t="s">
        <v>3954</v>
      </c>
      <c r="D2455" s="1">
        <v>45799</v>
      </c>
      <c r="E2455" s="1">
        <v>45798</v>
      </c>
      <c r="F2455">
        <v>1</v>
      </c>
      <c r="G2455" t="s">
        <v>7881</v>
      </c>
      <c r="H2455" t="s">
        <v>2</v>
      </c>
      <c r="I2455" s="11" t="str">
        <f t="shared" si="38"/>
        <v>21/05/2025</v>
      </c>
      <c r="J2455">
        <f>_xlfn.XLOOKUP(I2455,'Wk no''s'!D:D,'Wk no''s'!C:C,FALSE)</f>
        <v>21</v>
      </c>
    </row>
    <row r="2456" spans="1:10" x14ac:dyDescent="0.25">
      <c r="A2456" t="s">
        <v>7965</v>
      </c>
      <c r="B2456" t="s">
        <v>7966</v>
      </c>
      <c r="C2456" t="s">
        <v>3957</v>
      </c>
      <c r="D2456" s="1">
        <v>45799</v>
      </c>
      <c r="E2456" s="1">
        <v>45799</v>
      </c>
      <c r="F2456">
        <v>1</v>
      </c>
      <c r="G2456" t="s">
        <v>7967</v>
      </c>
      <c r="H2456" t="s">
        <v>2</v>
      </c>
      <c r="I2456" s="11" t="str">
        <f t="shared" si="38"/>
        <v>22/05/2025</v>
      </c>
      <c r="J2456">
        <f>_xlfn.XLOOKUP(I2456,'Wk no''s'!D:D,'Wk no''s'!C:C,FALSE)</f>
        <v>21</v>
      </c>
    </row>
    <row r="2457" spans="1:10" x14ac:dyDescent="0.25">
      <c r="A2457" t="s">
        <v>7970</v>
      </c>
      <c r="B2457" t="s">
        <v>7155</v>
      </c>
      <c r="C2457" t="s">
        <v>3957</v>
      </c>
      <c r="D2457" s="1">
        <v>45798</v>
      </c>
      <c r="E2457" s="1">
        <v>45797</v>
      </c>
      <c r="F2457">
        <v>1</v>
      </c>
      <c r="G2457" t="s">
        <v>7971</v>
      </c>
      <c r="H2457" t="s">
        <v>2</v>
      </c>
      <c r="I2457" s="11" t="str">
        <f t="shared" si="38"/>
        <v>20/05/2025</v>
      </c>
      <c r="J2457">
        <f>_xlfn.XLOOKUP(I2457,'Wk no''s'!D:D,'Wk no''s'!C:C,FALSE)</f>
        <v>21</v>
      </c>
    </row>
    <row r="2458" spans="1:10" x14ac:dyDescent="0.25">
      <c r="A2458" t="s">
        <v>7968</v>
      </c>
      <c r="B2458" t="s">
        <v>7155</v>
      </c>
      <c r="C2458" t="s">
        <v>3957</v>
      </c>
      <c r="D2458" s="1">
        <v>45796</v>
      </c>
      <c r="E2458" s="1">
        <v>45796</v>
      </c>
      <c r="F2458">
        <v>1</v>
      </c>
      <c r="G2458" t="s">
        <v>7969</v>
      </c>
      <c r="H2458" t="s">
        <v>2</v>
      </c>
      <c r="I2458" s="11" t="str">
        <f t="shared" si="38"/>
        <v>19/05/2025</v>
      </c>
      <c r="J2458">
        <f>_xlfn.XLOOKUP(I2458,'Wk no''s'!D:D,'Wk no''s'!C:C,FALSE)</f>
        <v>21</v>
      </c>
    </row>
    <row r="2459" spans="1:10" x14ac:dyDescent="0.25">
      <c r="A2459" t="s">
        <v>7972</v>
      </c>
      <c r="B2459" t="s">
        <v>13889</v>
      </c>
      <c r="C2459" t="s">
        <v>3957</v>
      </c>
      <c r="D2459" s="1">
        <v>45803</v>
      </c>
      <c r="E2459" s="1">
        <v>45800</v>
      </c>
      <c r="F2459">
        <v>1</v>
      </c>
      <c r="G2459" t="s">
        <v>7973</v>
      </c>
      <c r="H2459" t="s">
        <v>2</v>
      </c>
      <c r="I2459" s="11" t="str">
        <f t="shared" si="38"/>
        <v>23/05/2025</v>
      </c>
      <c r="J2459">
        <f>_xlfn.XLOOKUP(I2459,'Wk no''s'!D:D,'Wk no''s'!C:C,FALSE)</f>
        <v>21</v>
      </c>
    </row>
    <row r="2460" spans="1:10" x14ac:dyDescent="0.25">
      <c r="A2460" t="s">
        <v>7974</v>
      </c>
      <c r="B2460" t="s">
        <v>12957</v>
      </c>
      <c r="C2460" t="s">
        <v>3954</v>
      </c>
      <c r="D2460" s="1">
        <v>45798</v>
      </c>
      <c r="E2460" s="1">
        <v>45797</v>
      </c>
      <c r="F2460">
        <v>1</v>
      </c>
      <c r="G2460" t="s">
        <v>7975</v>
      </c>
      <c r="H2460" t="s">
        <v>2</v>
      </c>
      <c r="I2460" s="11" t="str">
        <f t="shared" si="38"/>
        <v>20/05/2025</v>
      </c>
      <c r="J2460">
        <f>_xlfn.XLOOKUP(I2460,'Wk no''s'!D:D,'Wk no''s'!C:C,FALSE)</f>
        <v>21</v>
      </c>
    </row>
    <row r="2461" spans="1:10" x14ac:dyDescent="0.25">
      <c r="A2461" t="s">
        <v>7976</v>
      </c>
      <c r="B2461" t="s">
        <v>4439</v>
      </c>
      <c r="C2461" t="s">
        <v>3957</v>
      </c>
      <c r="D2461" s="1">
        <v>45800</v>
      </c>
      <c r="E2461" s="1">
        <v>45798</v>
      </c>
      <c r="F2461">
        <v>1</v>
      </c>
      <c r="G2461" t="s">
        <v>7977</v>
      </c>
      <c r="H2461" t="s">
        <v>2</v>
      </c>
      <c r="I2461" s="11" t="str">
        <f t="shared" si="38"/>
        <v>21/05/2025</v>
      </c>
      <c r="J2461">
        <f>_xlfn.XLOOKUP(I2461,'Wk no''s'!D:D,'Wk no''s'!C:C,FALSE)</f>
        <v>21</v>
      </c>
    </row>
    <row r="2462" spans="1:10" x14ac:dyDescent="0.25">
      <c r="A2462" t="s">
        <v>7978</v>
      </c>
      <c r="B2462" t="s">
        <v>6688</v>
      </c>
      <c r="C2462" t="s">
        <v>4008</v>
      </c>
      <c r="D2462" s="1">
        <v>45799</v>
      </c>
      <c r="E2462" s="1">
        <v>45798</v>
      </c>
      <c r="F2462">
        <v>1</v>
      </c>
      <c r="G2462" t="s">
        <v>7823</v>
      </c>
      <c r="H2462" t="s">
        <v>2</v>
      </c>
      <c r="I2462" s="11" t="str">
        <f t="shared" si="38"/>
        <v>21/05/2025</v>
      </c>
      <c r="J2462">
        <f>_xlfn.XLOOKUP(I2462,'Wk no''s'!D:D,'Wk no''s'!C:C,FALSE)</f>
        <v>21</v>
      </c>
    </row>
    <row r="2463" spans="1:10" x14ac:dyDescent="0.25">
      <c r="A2463" t="s">
        <v>7979</v>
      </c>
      <c r="B2463" t="s">
        <v>7980</v>
      </c>
      <c r="C2463" t="s">
        <v>3954</v>
      </c>
      <c r="D2463" s="1">
        <v>45799</v>
      </c>
      <c r="E2463" s="1">
        <v>45798</v>
      </c>
      <c r="F2463">
        <v>1</v>
      </c>
      <c r="G2463" t="s">
        <v>7981</v>
      </c>
      <c r="H2463" t="s">
        <v>2</v>
      </c>
      <c r="I2463" s="11" t="str">
        <f t="shared" si="38"/>
        <v>21/05/2025</v>
      </c>
      <c r="J2463">
        <f>_xlfn.XLOOKUP(I2463,'Wk no''s'!D:D,'Wk no''s'!C:C,FALSE)</f>
        <v>21</v>
      </c>
    </row>
    <row r="2464" spans="1:10" x14ac:dyDescent="0.25">
      <c r="A2464" t="s">
        <v>7982</v>
      </c>
      <c r="B2464" t="s">
        <v>7983</v>
      </c>
      <c r="C2464" t="s">
        <v>4008</v>
      </c>
      <c r="D2464" s="1">
        <v>45798</v>
      </c>
      <c r="E2464" s="1">
        <v>45797</v>
      </c>
      <c r="F2464">
        <v>1</v>
      </c>
      <c r="G2464" t="s">
        <v>7984</v>
      </c>
      <c r="H2464" t="s">
        <v>2</v>
      </c>
      <c r="I2464" s="11" t="str">
        <f t="shared" si="38"/>
        <v>20/05/2025</v>
      </c>
      <c r="J2464">
        <f>_xlfn.XLOOKUP(I2464,'Wk no''s'!D:D,'Wk no''s'!C:C,FALSE)</f>
        <v>21</v>
      </c>
    </row>
    <row r="2465" spans="1:10" x14ac:dyDescent="0.25">
      <c r="A2465" t="s">
        <v>7985</v>
      </c>
      <c r="B2465" t="s">
        <v>7596</v>
      </c>
      <c r="C2465" t="s">
        <v>3957</v>
      </c>
      <c r="D2465" s="1">
        <v>45799</v>
      </c>
      <c r="E2465" s="1">
        <v>45799</v>
      </c>
      <c r="F2465">
        <v>1</v>
      </c>
      <c r="G2465" t="s">
        <v>7986</v>
      </c>
      <c r="H2465" t="s">
        <v>2</v>
      </c>
      <c r="I2465" s="11" t="str">
        <f t="shared" si="38"/>
        <v>22/05/2025</v>
      </c>
      <c r="J2465">
        <f>_xlfn.XLOOKUP(I2465,'Wk no''s'!D:D,'Wk no''s'!C:C,FALSE)</f>
        <v>21</v>
      </c>
    </row>
    <row r="2466" spans="1:10" x14ac:dyDescent="0.25">
      <c r="A2466" t="s">
        <v>7987</v>
      </c>
      <c r="B2466" t="s">
        <v>7988</v>
      </c>
      <c r="C2466" t="s">
        <v>3954</v>
      </c>
      <c r="D2466" s="1">
        <v>45798</v>
      </c>
      <c r="E2466" s="1">
        <v>45797</v>
      </c>
      <c r="F2466">
        <v>1</v>
      </c>
      <c r="G2466" t="s">
        <v>7989</v>
      </c>
      <c r="H2466" t="s">
        <v>2</v>
      </c>
      <c r="I2466" s="11" t="str">
        <f t="shared" si="38"/>
        <v>20/05/2025</v>
      </c>
      <c r="J2466">
        <f>_xlfn.XLOOKUP(I2466,'Wk no''s'!D:D,'Wk no''s'!C:C,FALSE)</f>
        <v>21</v>
      </c>
    </row>
    <row r="2467" spans="1:10" x14ac:dyDescent="0.25">
      <c r="A2467" t="s">
        <v>7990</v>
      </c>
      <c r="B2467" t="s">
        <v>6003</v>
      </c>
      <c r="C2467" t="s">
        <v>3957</v>
      </c>
      <c r="D2467" s="1">
        <v>45800</v>
      </c>
      <c r="E2467" s="1">
        <v>45798</v>
      </c>
      <c r="F2467">
        <v>1</v>
      </c>
      <c r="G2467" t="s">
        <v>7991</v>
      </c>
      <c r="H2467" t="s">
        <v>2</v>
      </c>
      <c r="I2467" s="11" t="str">
        <f t="shared" si="38"/>
        <v>21/05/2025</v>
      </c>
      <c r="J2467">
        <f>_xlfn.XLOOKUP(I2467,'Wk no''s'!D:D,'Wk no''s'!C:C,FALSE)</f>
        <v>21</v>
      </c>
    </row>
    <row r="2468" spans="1:10" x14ac:dyDescent="0.25">
      <c r="A2468" t="s">
        <v>7992</v>
      </c>
      <c r="B2468" t="s">
        <v>7993</v>
      </c>
      <c r="C2468" t="s">
        <v>3957</v>
      </c>
      <c r="D2468" s="1">
        <v>45783</v>
      </c>
      <c r="E2468" s="1">
        <v>45799</v>
      </c>
      <c r="F2468">
        <v>0</v>
      </c>
      <c r="G2468" t="s">
        <v>7994</v>
      </c>
      <c r="H2468" t="s">
        <v>2</v>
      </c>
      <c r="I2468" s="11" t="str">
        <f t="shared" si="38"/>
        <v>22/05/2025</v>
      </c>
      <c r="J2468">
        <f>_xlfn.XLOOKUP(I2468,'Wk no''s'!D:D,'Wk no''s'!C:C,FALSE)</f>
        <v>21</v>
      </c>
    </row>
    <row r="2469" spans="1:10" x14ac:dyDescent="0.25">
      <c r="A2469" t="s">
        <v>7997</v>
      </c>
      <c r="B2469" t="s">
        <v>7998</v>
      </c>
      <c r="C2469" t="s">
        <v>3954</v>
      </c>
      <c r="D2469" s="1">
        <v>45796</v>
      </c>
      <c r="E2469" s="1">
        <v>45796</v>
      </c>
      <c r="F2469">
        <v>1</v>
      </c>
      <c r="G2469" t="s">
        <v>7999</v>
      </c>
      <c r="H2469" t="s">
        <v>2</v>
      </c>
      <c r="I2469" s="11" t="str">
        <f t="shared" si="38"/>
        <v>19/05/2025</v>
      </c>
      <c r="J2469">
        <f>_xlfn.XLOOKUP(I2469,'Wk no''s'!D:D,'Wk no''s'!C:C,FALSE)</f>
        <v>21</v>
      </c>
    </row>
    <row r="2470" spans="1:10" x14ac:dyDescent="0.25">
      <c r="A2470" t="s">
        <v>8000</v>
      </c>
      <c r="B2470" t="s">
        <v>8001</v>
      </c>
      <c r="C2470" t="s">
        <v>4008</v>
      </c>
      <c r="D2470" s="1">
        <v>45798</v>
      </c>
      <c r="E2470" s="1">
        <v>45797</v>
      </c>
      <c r="F2470">
        <v>1</v>
      </c>
      <c r="G2470" t="s">
        <v>8002</v>
      </c>
      <c r="H2470" t="s">
        <v>2</v>
      </c>
      <c r="I2470" s="11" t="str">
        <f t="shared" si="38"/>
        <v>20/05/2025</v>
      </c>
      <c r="J2470">
        <f>_xlfn.XLOOKUP(I2470,'Wk no''s'!D:D,'Wk no''s'!C:C,FALSE)</f>
        <v>21</v>
      </c>
    </row>
    <row r="2471" spans="1:10" x14ac:dyDescent="0.25">
      <c r="A2471" t="s">
        <v>8003</v>
      </c>
      <c r="B2471" t="s">
        <v>7170</v>
      </c>
      <c r="C2471" t="s">
        <v>3954</v>
      </c>
      <c r="D2471" s="1">
        <v>45798</v>
      </c>
      <c r="E2471" s="1">
        <v>45799</v>
      </c>
      <c r="F2471">
        <v>0</v>
      </c>
      <c r="G2471" t="s">
        <v>8004</v>
      </c>
      <c r="H2471" t="s">
        <v>2</v>
      </c>
      <c r="I2471" s="11" t="str">
        <f t="shared" si="38"/>
        <v>22/05/2025</v>
      </c>
      <c r="J2471">
        <f>_xlfn.XLOOKUP(I2471,'Wk no''s'!D:D,'Wk no''s'!C:C,FALSE)</f>
        <v>21</v>
      </c>
    </row>
    <row r="2472" spans="1:10" x14ac:dyDescent="0.25">
      <c r="A2472" t="s">
        <v>8005</v>
      </c>
      <c r="B2472" t="s">
        <v>7170</v>
      </c>
      <c r="C2472" t="s">
        <v>3954</v>
      </c>
      <c r="D2472" s="1">
        <v>45803</v>
      </c>
      <c r="E2472" s="1">
        <v>45800</v>
      </c>
      <c r="F2472">
        <v>1</v>
      </c>
      <c r="G2472" t="s">
        <v>8006</v>
      </c>
      <c r="H2472" t="s">
        <v>2</v>
      </c>
      <c r="I2472" s="11" t="str">
        <f t="shared" si="38"/>
        <v>23/05/2025</v>
      </c>
      <c r="J2472">
        <f>_xlfn.XLOOKUP(I2472,'Wk no''s'!D:D,'Wk no''s'!C:C,FALSE)</f>
        <v>21</v>
      </c>
    </row>
    <row r="2473" spans="1:10" x14ac:dyDescent="0.25">
      <c r="A2473" t="s">
        <v>8007</v>
      </c>
      <c r="B2473" t="s">
        <v>8008</v>
      </c>
      <c r="C2473" t="s">
        <v>3957</v>
      </c>
      <c r="D2473" s="1">
        <v>45798</v>
      </c>
      <c r="E2473" s="1">
        <v>45797</v>
      </c>
      <c r="F2473">
        <v>1</v>
      </c>
      <c r="G2473" t="s">
        <v>8009</v>
      </c>
      <c r="H2473" t="s">
        <v>2</v>
      </c>
      <c r="I2473" s="11" t="str">
        <f t="shared" si="38"/>
        <v>20/05/2025</v>
      </c>
      <c r="J2473">
        <f>_xlfn.XLOOKUP(I2473,'Wk no''s'!D:D,'Wk no''s'!C:C,FALSE)</f>
        <v>21</v>
      </c>
    </row>
    <row r="2474" spans="1:10" x14ac:dyDescent="0.25">
      <c r="A2474" t="s">
        <v>8010</v>
      </c>
      <c r="B2474" t="s">
        <v>188</v>
      </c>
      <c r="C2474" t="s">
        <v>3954</v>
      </c>
      <c r="D2474" s="1">
        <v>45800</v>
      </c>
      <c r="E2474" s="1">
        <v>45799</v>
      </c>
      <c r="F2474">
        <v>1</v>
      </c>
      <c r="G2474" t="s">
        <v>8011</v>
      </c>
      <c r="H2474" t="s">
        <v>2</v>
      </c>
      <c r="I2474" s="11" t="str">
        <f t="shared" si="38"/>
        <v>22/05/2025</v>
      </c>
      <c r="J2474">
        <f>_xlfn.XLOOKUP(I2474,'Wk no''s'!D:D,'Wk no''s'!C:C,FALSE)</f>
        <v>21</v>
      </c>
    </row>
    <row r="2475" spans="1:10" x14ac:dyDescent="0.25">
      <c r="A2475" t="s">
        <v>8012</v>
      </c>
      <c r="B2475" t="s">
        <v>5814</v>
      </c>
      <c r="C2475" t="s">
        <v>4008</v>
      </c>
      <c r="D2475" s="1">
        <v>45793</v>
      </c>
      <c r="E2475" s="1">
        <v>45796</v>
      </c>
      <c r="F2475">
        <v>0</v>
      </c>
      <c r="G2475" t="s">
        <v>8013</v>
      </c>
      <c r="H2475" t="s">
        <v>2</v>
      </c>
      <c r="I2475" s="11" t="str">
        <f t="shared" si="38"/>
        <v>19/05/2025</v>
      </c>
      <c r="J2475">
        <f>_xlfn.XLOOKUP(I2475,'Wk no''s'!D:D,'Wk no''s'!C:C,FALSE)</f>
        <v>21</v>
      </c>
    </row>
    <row r="2476" spans="1:10" x14ac:dyDescent="0.25">
      <c r="A2476" t="s">
        <v>8014</v>
      </c>
      <c r="B2476" t="s">
        <v>4279</v>
      </c>
      <c r="C2476" t="s">
        <v>4008</v>
      </c>
      <c r="D2476" s="1">
        <v>45797</v>
      </c>
      <c r="E2476" s="1">
        <v>45796</v>
      </c>
      <c r="F2476">
        <v>1</v>
      </c>
      <c r="G2476" t="s">
        <v>8015</v>
      </c>
      <c r="H2476" t="s">
        <v>2</v>
      </c>
      <c r="I2476" s="11" t="str">
        <f t="shared" si="38"/>
        <v>19/05/2025</v>
      </c>
      <c r="J2476">
        <f>_xlfn.XLOOKUP(I2476,'Wk no''s'!D:D,'Wk no''s'!C:C,FALSE)</f>
        <v>21</v>
      </c>
    </row>
    <row r="2477" spans="1:10" x14ac:dyDescent="0.25">
      <c r="A2477" t="s">
        <v>8016</v>
      </c>
      <c r="B2477" t="s">
        <v>16788</v>
      </c>
      <c r="C2477" t="s">
        <v>3954</v>
      </c>
      <c r="D2477" s="1">
        <v>45800</v>
      </c>
      <c r="E2477" s="1">
        <v>45799</v>
      </c>
      <c r="F2477">
        <v>1</v>
      </c>
      <c r="G2477" t="s">
        <v>8017</v>
      </c>
      <c r="H2477" t="s">
        <v>2</v>
      </c>
      <c r="I2477" s="11" t="str">
        <f t="shared" si="38"/>
        <v>22/05/2025</v>
      </c>
      <c r="J2477">
        <f>_xlfn.XLOOKUP(I2477,'Wk no''s'!D:D,'Wk no''s'!C:C,FALSE)</f>
        <v>21</v>
      </c>
    </row>
    <row r="2478" spans="1:10" x14ac:dyDescent="0.25">
      <c r="A2478" t="s">
        <v>8018</v>
      </c>
      <c r="B2478" t="s">
        <v>8019</v>
      </c>
      <c r="C2478" t="s">
        <v>3957</v>
      </c>
      <c r="D2478" s="1">
        <v>45797</v>
      </c>
      <c r="E2478" s="1">
        <v>45796</v>
      </c>
      <c r="F2478">
        <v>1</v>
      </c>
      <c r="G2478" t="s">
        <v>8020</v>
      </c>
      <c r="H2478" t="s">
        <v>2</v>
      </c>
      <c r="I2478" s="11" t="str">
        <f t="shared" si="38"/>
        <v>19/05/2025</v>
      </c>
      <c r="J2478">
        <f>_xlfn.XLOOKUP(I2478,'Wk no''s'!D:D,'Wk no''s'!C:C,FALSE)</f>
        <v>21</v>
      </c>
    </row>
    <row r="2479" spans="1:10" x14ac:dyDescent="0.25">
      <c r="A2479" t="s">
        <v>8021</v>
      </c>
      <c r="B2479" t="s">
        <v>8022</v>
      </c>
      <c r="C2479" t="s">
        <v>3954</v>
      </c>
      <c r="D2479" s="1">
        <v>45799</v>
      </c>
      <c r="E2479" s="1">
        <v>45798</v>
      </c>
      <c r="F2479">
        <v>1</v>
      </c>
      <c r="G2479" t="s">
        <v>8023</v>
      </c>
      <c r="H2479" t="s">
        <v>2</v>
      </c>
      <c r="I2479" s="11" t="str">
        <f t="shared" si="38"/>
        <v>21/05/2025</v>
      </c>
      <c r="J2479">
        <f>_xlfn.XLOOKUP(I2479,'Wk no''s'!D:D,'Wk no''s'!C:C,FALSE)</f>
        <v>21</v>
      </c>
    </row>
    <row r="2480" spans="1:10" x14ac:dyDescent="0.25">
      <c r="A2480" t="s">
        <v>8024</v>
      </c>
      <c r="B2480" t="s">
        <v>8025</v>
      </c>
      <c r="C2480" t="s">
        <v>3954</v>
      </c>
      <c r="D2480" s="1">
        <v>45796</v>
      </c>
      <c r="E2480" s="1">
        <v>45796</v>
      </c>
      <c r="F2480">
        <v>1</v>
      </c>
      <c r="G2480" t="s">
        <v>8026</v>
      </c>
      <c r="H2480" t="s">
        <v>2</v>
      </c>
      <c r="I2480" s="11" t="str">
        <f t="shared" si="38"/>
        <v>19/05/2025</v>
      </c>
      <c r="J2480">
        <f>_xlfn.XLOOKUP(I2480,'Wk no''s'!D:D,'Wk no''s'!C:C,FALSE)</f>
        <v>21</v>
      </c>
    </row>
    <row r="2481" spans="1:10" x14ac:dyDescent="0.25">
      <c r="A2481" t="s">
        <v>8027</v>
      </c>
      <c r="B2481" t="s">
        <v>8028</v>
      </c>
      <c r="C2481" t="s">
        <v>3957</v>
      </c>
      <c r="D2481" s="1">
        <v>45800</v>
      </c>
      <c r="E2481" s="1">
        <v>45798</v>
      </c>
      <c r="F2481">
        <v>1</v>
      </c>
      <c r="G2481" t="s">
        <v>8029</v>
      </c>
      <c r="H2481" t="s">
        <v>2</v>
      </c>
      <c r="I2481" s="11" t="str">
        <f t="shared" si="38"/>
        <v>21/05/2025</v>
      </c>
      <c r="J2481">
        <f>_xlfn.XLOOKUP(I2481,'Wk no''s'!D:D,'Wk no''s'!C:C,FALSE)</f>
        <v>21</v>
      </c>
    </row>
    <row r="2482" spans="1:10" x14ac:dyDescent="0.25">
      <c r="A2482" t="s">
        <v>8033</v>
      </c>
      <c r="B2482" t="s">
        <v>8031</v>
      </c>
      <c r="C2482" t="s">
        <v>4008</v>
      </c>
      <c r="D2482" s="1">
        <v>45799</v>
      </c>
      <c r="E2482" s="1">
        <v>45797</v>
      </c>
      <c r="F2482">
        <v>1</v>
      </c>
      <c r="G2482" t="s">
        <v>8034</v>
      </c>
      <c r="H2482" t="s">
        <v>2</v>
      </c>
      <c r="I2482" s="11" t="str">
        <f t="shared" si="38"/>
        <v>20/05/2025</v>
      </c>
      <c r="J2482">
        <f>_xlfn.XLOOKUP(I2482,'Wk no''s'!D:D,'Wk no''s'!C:C,FALSE)</f>
        <v>21</v>
      </c>
    </row>
    <row r="2483" spans="1:10" x14ac:dyDescent="0.25">
      <c r="A2483" t="s">
        <v>8030</v>
      </c>
      <c r="B2483" t="s">
        <v>8031</v>
      </c>
      <c r="C2483" t="s">
        <v>4008</v>
      </c>
      <c r="D2483" s="1">
        <v>45798</v>
      </c>
      <c r="E2483" s="1">
        <v>45797</v>
      </c>
      <c r="F2483">
        <v>1</v>
      </c>
      <c r="G2483" t="s">
        <v>8032</v>
      </c>
      <c r="H2483" t="s">
        <v>2</v>
      </c>
      <c r="I2483" s="11" t="str">
        <f t="shared" si="38"/>
        <v>20/05/2025</v>
      </c>
      <c r="J2483">
        <f>_xlfn.XLOOKUP(I2483,'Wk no''s'!D:D,'Wk no''s'!C:C,FALSE)</f>
        <v>21</v>
      </c>
    </row>
    <row r="2484" spans="1:10" x14ac:dyDescent="0.25">
      <c r="A2484" t="s">
        <v>8035</v>
      </c>
      <c r="B2484" t="s">
        <v>4453</v>
      </c>
      <c r="C2484" t="s">
        <v>3954</v>
      </c>
      <c r="D2484" s="1">
        <v>45796</v>
      </c>
      <c r="E2484" s="1">
        <v>45796</v>
      </c>
      <c r="F2484">
        <v>1</v>
      </c>
      <c r="G2484" t="s">
        <v>8036</v>
      </c>
      <c r="H2484" t="s">
        <v>2</v>
      </c>
      <c r="I2484" s="11" t="str">
        <f t="shared" si="38"/>
        <v>19/05/2025</v>
      </c>
      <c r="J2484">
        <f>_xlfn.XLOOKUP(I2484,'Wk no''s'!D:D,'Wk no''s'!C:C,FALSE)</f>
        <v>21</v>
      </c>
    </row>
    <row r="2485" spans="1:10" x14ac:dyDescent="0.25">
      <c r="A2485" t="s">
        <v>8037</v>
      </c>
      <c r="B2485" t="s">
        <v>8038</v>
      </c>
      <c r="C2485" t="s">
        <v>4458</v>
      </c>
      <c r="D2485" s="1">
        <v>45796</v>
      </c>
      <c r="E2485" s="1">
        <v>45797</v>
      </c>
      <c r="F2485">
        <v>0</v>
      </c>
      <c r="G2485" t="s">
        <v>8039</v>
      </c>
      <c r="H2485" t="s">
        <v>11</v>
      </c>
      <c r="I2485" s="11" t="str">
        <f t="shared" si="38"/>
        <v>20/05/2025</v>
      </c>
      <c r="J2485">
        <f>_xlfn.XLOOKUP(I2485,'Wk no''s'!D:D,'Wk no''s'!C:C,FALSE)</f>
        <v>21</v>
      </c>
    </row>
    <row r="2486" spans="1:10" x14ac:dyDescent="0.25">
      <c r="A2486" t="s">
        <v>8040</v>
      </c>
      <c r="B2486" t="s">
        <v>5831</v>
      </c>
      <c r="C2486" t="s">
        <v>4089</v>
      </c>
      <c r="D2486" s="1">
        <v>45799</v>
      </c>
      <c r="E2486" s="1">
        <v>45796</v>
      </c>
      <c r="F2486">
        <v>1</v>
      </c>
      <c r="G2486" t="s">
        <v>8041</v>
      </c>
      <c r="H2486" t="s">
        <v>11</v>
      </c>
      <c r="I2486" s="11" t="str">
        <f t="shared" si="38"/>
        <v>19/05/2025</v>
      </c>
      <c r="J2486">
        <f>_xlfn.XLOOKUP(I2486,'Wk no''s'!D:D,'Wk no''s'!C:C,FALSE)</f>
        <v>21</v>
      </c>
    </row>
    <row r="2487" spans="1:10" x14ac:dyDescent="0.25">
      <c r="A2487" t="s">
        <v>8042</v>
      </c>
      <c r="B2487" t="s">
        <v>8043</v>
      </c>
      <c r="C2487" t="s">
        <v>4089</v>
      </c>
      <c r="D2487" s="1">
        <v>45803</v>
      </c>
      <c r="E2487" s="1">
        <v>45798</v>
      </c>
      <c r="F2487">
        <v>1</v>
      </c>
      <c r="G2487" t="s">
        <v>8044</v>
      </c>
      <c r="H2487" t="s">
        <v>11</v>
      </c>
      <c r="I2487" s="11" t="str">
        <f t="shared" si="38"/>
        <v>21/05/2025</v>
      </c>
      <c r="J2487">
        <f>_xlfn.XLOOKUP(I2487,'Wk no''s'!D:D,'Wk no''s'!C:C,FALSE)</f>
        <v>21</v>
      </c>
    </row>
    <row r="2488" spans="1:10" x14ac:dyDescent="0.25">
      <c r="A2488" t="s">
        <v>8045</v>
      </c>
      <c r="B2488" t="s">
        <v>8046</v>
      </c>
      <c r="C2488" t="s">
        <v>4089</v>
      </c>
      <c r="D2488" s="1">
        <v>45757</v>
      </c>
      <c r="E2488" s="1">
        <v>45796</v>
      </c>
      <c r="F2488">
        <v>0</v>
      </c>
      <c r="G2488" t="s">
        <v>8047</v>
      </c>
      <c r="H2488" t="s">
        <v>11</v>
      </c>
      <c r="I2488" s="11" t="str">
        <f t="shared" si="38"/>
        <v>19/05/2025</v>
      </c>
      <c r="J2488">
        <f>_xlfn.XLOOKUP(I2488,'Wk no''s'!D:D,'Wk no''s'!C:C,FALSE)</f>
        <v>21</v>
      </c>
    </row>
    <row r="2489" spans="1:10" x14ac:dyDescent="0.25">
      <c r="A2489" t="s">
        <v>8048</v>
      </c>
      <c r="B2489" t="s">
        <v>8049</v>
      </c>
      <c r="C2489" t="s">
        <v>4089</v>
      </c>
      <c r="D2489" s="1">
        <v>45800</v>
      </c>
      <c r="E2489" s="1">
        <v>45799</v>
      </c>
      <c r="F2489">
        <v>1</v>
      </c>
      <c r="G2489" t="s">
        <v>8050</v>
      </c>
      <c r="H2489" t="s">
        <v>11</v>
      </c>
      <c r="I2489" s="11" t="str">
        <f t="shared" si="38"/>
        <v>22/05/2025</v>
      </c>
      <c r="J2489">
        <f>_xlfn.XLOOKUP(I2489,'Wk no''s'!D:D,'Wk no''s'!C:C,FALSE)</f>
        <v>21</v>
      </c>
    </row>
    <row r="2490" spans="1:10" x14ac:dyDescent="0.25">
      <c r="A2490" t="s">
        <v>8122</v>
      </c>
      <c r="B2490" t="s">
        <v>8123</v>
      </c>
      <c r="C2490" t="s">
        <v>3933</v>
      </c>
      <c r="D2490" s="1">
        <v>45782</v>
      </c>
      <c r="E2490" s="1">
        <v>45806</v>
      </c>
      <c r="F2490">
        <v>0</v>
      </c>
      <c r="G2490" t="s">
        <v>8124</v>
      </c>
      <c r="H2490" t="s">
        <v>1</v>
      </c>
      <c r="I2490" s="11" t="str">
        <f t="shared" si="38"/>
        <v>29/05/2025</v>
      </c>
      <c r="J2490">
        <f>_xlfn.XLOOKUP(I2490,'Wk no''s'!D:D,'Wk no''s'!C:C,FALSE)</f>
        <v>22</v>
      </c>
    </row>
    <row r="2491" spans="1:10" x14ac:dyDescent="0.25">
      <c r="A2491" t="s">
        <v>8125</v>
      </c>
      <c r="B2491" t="s">
        <v>8126</v>
      </c>
      <c r="C2491" t="s">
        <v>4101</v>
      </c>
      <c r="D2491" s="1">
        <v>45792</v>
      </c>
      <c r="E2491" s="1">
        <v>45805</v>
      </c>
      <c r="F2491">
        <v>0</v>
      </c>
      <c r="G2491" t="s">
        <v>8127</v>
      </c>
      <c r="H2491" t="s">
        <v>192</v>
      </c>
      <c r="I2491" s="11" t="str">
        <f t="shared" si="38"/>
        <v>28/05/2025</v>
      </c>
      <c r="J2491">
        <f>_xlfn.XLOOKUP(I2491,'Wk no''s'!D:D,'Wk no''s'!C:C,FALSE)</f>
        <v>22</v>
      </c>
    </row>
    <row r="2492" spans="1:10" x14ac:dyDescent="0.25">
      <c r="A2492" t="s">
        <v>8128</v>
      </c>
      <c r="B2492" t="s">
        <v>8126</v>
      </c>
      <c r="C2492" t="s">
        <v>205</v>
      </c>
      <c r="D2492" s="1">
        <v>45803</v>
      </c>
      <c r="E2492" s="1">
        <v>45805</v>
      </c>
      <c r="F2492">
        <v>0</v>
      </c>
      <c r="G2492" t="s">
        <v>8129</v>
      </c>
      <c r="H2492" t="s">
        <v>192</v>
      </c>
      <c r="I2492" s="11" t="str">
        <f t="shared" si="38"/>
        <v>28/05/2025</v>
      </c>
      <c r="J2492">
        <f>_xlfn.XLOOKUP(I2492,'Wk no''s'!D:D,'Wk no''s'!C:C,FALSE)</f>
        <v>22</v>
      </c>
    </row>
    <row r="2493" spans="1:10" x14ac:dyDescent="0.25">
      <c r="A2493" t="s">
        <v>8130</v>
      </c>
      <c r="B2493" t="s">
        <v>8131</v>
      </c>
      <c r="C2493" t="s">
        <v>4101</v>
      </c>
      <c r="D2493" s="1">
        <v>45791</v>
      </c>
      <c r="E2493" s="1">
        <v>45805</v>
      </c>
      <c r="F2493">
        <v>0</v>
      </c>
      <c r="G2493" t="s">
        <v>8132</v>
      </c>
      <c r="H2493" t="s">
        <v>192</v>
      </c>
      <c r="I2493" s="11" t="str">
        <f t="shared" si="38"/>
        <v>28/05/2025</v>
      </c>
      <c r="J2493">
        <f>_xlfn.XLOOKUP(I2493,'Wk no''s'!D:D,'Wk no''s'!C:C,FALSE)</f>
        <v>22</v>
      </c>
    </row>
    <row r="2494" spans="1:10" x14ac:dyDescent="0.25">
      <c r="A2494" t="s">
        <v>8133</v>
      </c>
      <c r="B2494" t="s">
        <v>8134</v>
      </c>
      <c r="C2494" t="s">
        <v>4101</v>
      </c>
      <c r="D2494" s="1">
        <v>45807</v>
      </c>
      <c r="E2494" s="1">
        <v>45806</v>
      </c>
      <c r="F2494">
        <v>1</v>
      </c>
      <c r="G2494" t="s">
        <v>8135</v>
      </c>
      <c r="H2494" t="s">
        <v>192</v>
      </c>
      <c r="I2494" s="11" t="str">
        <f t="shared" si="38"/>
        <v>29/05/2025</v>
      </c>
      <c r="J2494">
        <f>_xlfn.XLOOKUP(I2494,'Wk no''s'!D:D,'Wk no''s'!C:C,FALSE)</f>
        <v>22</v>
      </c>
    </row>
    <row r="2495" spans="1:10" x14ac:dyDescent="0.25">
      <c r="A2495" t="s">
        <v>8136</v>
      </c>
      <c r="B2495" t="s">
        <v>5488</v>
      </c>
      <c r="C2495" t="s">
        <v>3944</v>
      </c>
      <c r="D2495" s="1">
        <v>45807</v>
      </c>
      <c r="E2495" s="1">
        <v>45805</v>
      </c>
      <c r="F2495">
        <v>1</v>
      </c>
      <c r="G2495" t="s">
        <v>8137</v>
      </c>
      <c r="H2495" t="s">
        <v>184</v>
      </c>
      <c r="I2495" s="11" t="str">
        <f t="shared" si="38"/>
        <v>28/05/2025</v>
      </c>
      <c r="J2495">
        <f>_xlfn.XLOOKUP(I2495,'Wk no''s'!D:D,'Wk no''s'!C:C,FALSE)</f>
        <v>22</v>
      </c>
    </row>
    <row r="2496" spans="1:10" x14ac:dyDescent="0.25">
      <c r="A2496" t="s">
        <v>8138</v>
      </c>
      <c r="B2496" t="s">
        <v>8139</v>
      </c>
      <c r="C2496" t="s">
        <v>3933</v>
      </c>
      <c r="D2496" s="1">
        <v>45799</v>
      </c>
      <c r="E2496" s="1">
        <v>45805</v>
      </c>
      <c r="F2496">
        <v>0</v>
      </c>
      <c r="G2496" t="s">
        <v>8140</v>
      </c>
      <c r="H2496" t="s">
        <v>184</v>
      </c>
      <c r="I2496" s="11" t="str">
        <f t="shared" si="38"/>
        <v>28/05/2025</v>
      </c>
      <c r="J2496">
        <f>_xlfn.XLOOKUP(I2496,'Wk no''s'!D:D,'Wk no''s'!C:C,FALSE)</f>
        <v>22</v>
      </c>
    </row>
    <row r="2497" spans="1:10" x14ac:dyDescent="0.25">
      <c r="A2497" t="s">
        <v>8141</v>
      </c>
      <c r="B2497" t="s">
        <v>4113</v>
      </c>
      <c r="C2497" t="s">
        <v>3944</v>
      </c>
      <c r="D2497" s="1">
        <v>45807</v>
      </c>
      <c r="E2497" s="1">
        <v>45805</v>
      </c>
      <c r="F2497">
        <v>1</v>
      </c>
      <c r="G2497" t="s">
        <v>8142</v>
      </c>
      <c r="H2497" t="s">
        <v>184</v>
      </c>
      <c r="I2497" s="11" t="str">
        <f t="shared" si="38"/>
        <v>28/05/2025</v>
      </c>
      <c r="J2497">
        <f>_xlfn.XLOOKUP(I2497,'Wk no''s'!D:D,'Wk no''s'!C:C,FALSE)</f>
        <v>22</v>
      </c>
    </row>
    <row r="2498" spans="1:10" x14ac:dyDescent="0.25">
      <c r="A2498" t="s">
        <v>8143</v>
      </c>
      <c r="B2498" t="s">
        <v>6880</v>
      </c>
      <c r="C2498" t="s">
        <v>205</v>
      </c>
      <c r="D2498" s="1">
        <v>45804</v>
      </c>
      <c r="E2498" s="1">
        <v>45807</v>
      </c>
      <c r="F2498">
        <v>0</v>
      </c>
      <c r="G2498" t="s">
        <v>8144</v>
      </c>
      <c r="H2498" t="s">
        <v>184</v>
      </c>
      <c r="I2498" s="11" t="str">
        <f t="shared" ref="I2498:I2561" si="39">LEFT(G2498,10)</f>
        <v>30/05/2025</v>
      </c>
      <c r="J2498">
        <f>_xlfn.XLOOKUP(I2498,'Wk no''s'!D:D,'Wk no''s'!C:C,FALSE)</f>
        <v>22</v>
      </c>
    </row>
    <row r="2499" spans="1:10" x14ac:dyDescent="0.25">
      <c r="A2499" t="s">
        <v>8145</v>
      </c>
      <c r="B2499" t="s">
        <v>8146</v>
      </c>
      <c r="C2499" t="s">
        <v>3944</v>
      </c>
      <c r="D2499" s="1">
        <v>45807</v>
      </c>
      <c r="E2499" s="1">
        <v>45805</v>
      </c>
      <c r="F2499">
        <v>1</v>
      </c>
      <c r="G2499" t="s">
        <v>8147</v>
      </c>
      <c r="H2499" t="s">
        <v>184</v>
      </c>
      <c r="I2499" s="11" t="str">
        <f t="shared" si="39"/>
        <v>28/05/2025</v>
      </c>
      <c r="J2499">
        <f>_xlfn.XLOOKUP(I2499,'Wk no''s'!D:D,'Wk no''s'!C:C,FALSE)</f>
        <v>22</v>
      </c>
    </row>
    <row r="2500" spans="1:10" x14ac:dyDescent="0.25">
      <c r="A2500" t="s">
        <v>8148</v>
      </c>
      <c r="B2500" t="s">
        <v>6883</v>
      </c>
      <c r="C2500" t="s">
        <v>3944</v>
      </c>
      <c r="D2500" s="1">
        <v>45811</v>
      </c>
      <c r="E2500" s="1">
        <v>45807</v>
      </c>
      <c r="F2500">
        <v>1</v>
      </c>
      <c r="G2500" t="s">
        <v>8149</v>
      </c>
      <c r="H2500" t="s">
        <v>184</v>
      </c>
      <c r="I2500" s="11" t="str">
        <f t="shared" si="39"/>
        <v>30/05/2025</v>
      </c>
      <c r="J2500">
        <f>_xlfn.XLOOKUP(I2500,'Wk no''s'!D:D,'Wk no''s'!C:C,FALSE)</f>
        <v>22</v>
      </c>
    </row>
    <row r="2501" spans="1:10" x14ac:dyDescent="0.25">
      <c r="A2501" t="s">
        <v>8150</v>
      </c>
      <c r="B2501" t="s">
        <v>4119</v>
      </c>
      <c r="C2501" t="s">
        <v>3933</v>
      </c>
      <c r="D2501" s="1">
        <v>45807</v>
      </c>
      <c r="E2501" s="1">
        <v>45806</v>
      </c>
      <c r="F2501">
        <v>1</v>
      </c>
      <c r="G2501" t="s">
        <v>8151</v>
      </c>
      <c r="H2501" t="s">
        <v>184</v>
      </c>
      <c r="I2501" s="11" t="str">
        <f t="shared" si="39"/>
        <v>29/05/2025</v>
      </c>
      <c r="J2501">
        <f>_xlfn.XLOOKUP(I2501,'Wk no''s'!D:D,'Wk no''s'!C:C,FALSE)</f>
        <v>22</v>
      </c>
    </row>
    <row r="2502" spans="1:10" x14ac:dyDescent="0.25">
      <c r="A2502" t="s">
        <v>8152</v>
      </c>
      <c r="B2502" t="s">
        <v>6408</v>
      </c>
      <c r="C2502" t="s">
        <v>3933</v>
      </c>
      <c r="D2502" s="1">
        <v>45807</v>
      </c>
      <c r="E2502" s="1">
        <v>45804</v>
      </c>
      <c r="F2502">
        <v>1</v>
      </c>
      <c r="G2502" t="s">
        <v>8153</v>
      </c>
      <c r="H2502" t="s">
        <v>184</v>
      </c>
      <c r="I2502" s="11" t="str">
        <f t="shared" si="39"/>
        <v>27/05/2025</v>
      </c>
      <c r="J2502">
        <f>_xlfn.XLOOKUP(I2502,'Wk no''s'!D:D,'Wk no''s'!C:C,FALSE)</f>
        <v>22</v>
      </c>
    </row>
    <row r="2503" spans="1:10" x14ac:dyDescent="0.25">
      <c r="A2503" t="s">
        <v>8154</v>
      </c>
      <c r="B2503" t="s">
        <v>5495</v>
      </c>
      <c r="C2503" t="s">
        <v>3933</v>
      </c>
      <c r="D2503" s="1">
        <v>45800</v>
      </c>
      <c r="E2503" s="1">
        <v>45805</v>
      </c>
      <c r="F2503">
        <v>0</v>
      </c>
      <c r="G2503" t="s">
        <v>8155</v>
      </c>
      <c r="H2503" t="s">
        <v>184</v>
      </c>
      <c r="I2503" s="11" t="str">
        <f t="shared" si="39"/>
        <v>28/05/2025</v>
      </c>
      <c r="J2503">
        <f>_xlfn.XLOOKUP(I2503,'Wk no''s'!D:D,'Wk no''s'!C:C,FALSE)</f>
        <v>22</v>
      </c>
    </row>
    <row r="2504" spans="1:10" x14ac:dyDescent="0.25">
      <c r="A2504" t="s">
        <v>8156</v>
      </c>
      <c r="B2504" t="s">
        <v>8157</v>
      </c>
      <c r="C2504" t="s">
        <v>3944</v>
      </c>
      <c r="D2504" s="1">
        <v>45811</v>
      </c>
      <c r="E2504" s="1">
        <v>45807</v>
      </c>
      <c r="F2504">
        <v>1</v>
      </c>
      <c r="G2504" t="s">
        <v>8158</v>
      </c>
      <c r="H2504" t="s">
        <v>184</v>
      </c>
      <c r="I2504" s="11" t="str">
        <f t="shared" si="39"/>
        <v>30/05/2025</v>
      </c>
      <c r="J2504">
        <f>_xlfn.XLOOKUP(I2504,'Wk no''s'!D:D,'Wk no''s'!C:C,FALSE)</f>
        <v>22</v>
      </c>
    </row>
    <row r="2505" spans="1:10" x14ac:dyDescent="0.25">
      <c r="A2505" t="s">
        <v>8159</v>
      </c>
      <c r="B2505" t="s">
        <v>8157</v>
      </c>
      <c r="C2505" t="s">
        <v>3944</v>
      </c>
      <c r="D2505" s="1">
        <v>45812</v>
      </c>
      <c r="E2505" s="1">
        <v>45807</v>
      </c>
      <c r="F2505">
        <v>1</v>
      </c>
      <c r="G2505" t="s">
        <v>8160</v>
      </c>
      <c r="H2505" t="s">
        <v>184</v>
      </c>
      <c r="I2505" s="11" t="str">
        <f t="shared" si="39"/>
        <v>30/05/2025</v>
      </c>
      <c r="J2505">
        <f>_xlfn.XLOOKUP(I2505,'Wk no''s'!D:D,'Wk no''s'!C:C,FALSE)</f>
        <v>22</v>
      </c>
    </row>
    <row r="2506" spans="1:10" x14ac:dyDescent="0.25">
      <c r="A2506" t="s">
        <v>8161</v>
      </c>
      <c r="B2506" t="s">
        <v>8162</v>
      </c>
      <c r="C2506" t="s">
        <v>3933</v>
      </c>
      <c r="D2506" s="1">
        <v>45806</v>
      </c>
      <c r="E2506" s="1">
        <v>45804</v>
      </c>
      <c r="F2506">
        <v>1</v>
      </c>
      <c r="G2506" t="s">
        <v>8163</v>
      </c>
      <c r="H2506" t="s">
        <v>184</v>
      </c>
      <c r="I2506" s="11" t="str">
        <f t="shared" si="39"/>
        <v>27/05/2025</v>
      </c>
      <c r="J2506">
        <f>_xlfn.XLOOKUP(I2506,'Wk no''s'!D:D,'Wk no''s'!C:C,FALSE)</f>
        <v>22</v>
      </c>
    </row>
    <row r="2507" spans="1:10" x14ac:dyDescent="0.25">
      <c r="A2507" t="s">
        <v>8164</v>
      </c>
      <c r="B2507" t="s">
        <v>8165</v>
      </c>
      <c r="C2507" t="s">
        <v>3944</v>
      </c>
      <c r="D2507" s="1">
        <v>45807</v>
      </c>
      <c r="E2507" s="1">
        <v>45807</v>
      </c>
      <c r="F2507">
        <v>1</v>
      </c>
      <c r="G2507" t="s">
        <v>8166</v>
      </c>
      <c r="H2507" t="s">
        <v>15</v>
      </c>
      <c r="I2507" s="11" t="str">
        <f t="shared" si="39"/>
        <v>30/05/2025</v>
      </c>
      <c r="J2507">
        <f>_xlfn.XLOOKUP(I2507,'Wk no''s'!D:D,'Wk no''s'!C:C,FALSE)</f>
        <v>22</v>
      </c>
    </row>
    <row r="2508" spans="1:10" x14ac:dyDescent="0.25">
      <c r="A2508" t="s">
        <v>8167</v>
      </c>
      <c r="B2508" t="s">
        <v>8165</v>
      </c>
      <c r="C2508" t="s">
        <v>3944</v>
      </c>
      <c r="D2508" s="1">
        <v>45811</v>
      </c>
      <c r="E2508" s="1">
        <v>45807</v>
      </c>
      <c r="F2508">
        <v>1</v>
      </c>
      <c r="G2508" t="s">
        <v>8168</v>
      </c>
      <c r="H2508" t="s">
        <v>15</v>
      </c>
      <c r="I2508" s="11" t="str">
        <f t="shared" si="39"/>
        <v>30/05/2025</v>
      </c>
      <c r="J2508">
        <f>_xlfn.XLOOKUP(I2508,'Wk no''s'!D:D,'Wk no''s'!C:C,FALSE)</f>
        <v>22</v>
      </c>
    </row>
    <row r="2509" spans="1:10" x14ac:dyDescent="0.25">
      <c r="A2509" t="s">
        <v>8169</v>
      </c>
      <c r="B2509" t="s">
        <v>5119</v>
      </c>
      <c r="C2509" t="s">
        <v>3933</v>
      </c>
      <c r="D2509" s="1">
        <v>45805</v>
      </c>
      <c r="E2509" s="1">
        <v>45807</v>
      </c>
      <c r="F2509">
        <v>0</v>
      </c>
      <c r="G2509" t="s">
        <v>8170</v>
      </c>
      <c r="H2509" t="s">
        <v>15</v>
      </c>
      <c r="I2509" s="11" t="str">
        <f t="shared" si="39"/>
        <v>30/05/2025</v>
      </c>
      <c r="J2509">
        <f>_xlfn.XLOOKUP(I2509,'Wk no''s'!D:D,'Wk no''s'!C:C,FALSE)</f>
        <v>22</v>
      </c>
    </row>
    <row r="2510" spans="1:10" x14ac:dyDescent="0.25">
      <c r="A2510" t="s">
        <v>8171</v>
      </c>
      <c r="B2510" t="s">
        <v>5121</v>
      </c>
      <c r="C2510" t="s">
        <v>4095</v>
      </c>
      <c r="D2510" s="1">
        <v>45800</v>
      </c>
      <c r="E2510" s="1">
        <v>45804</v>
      </c>
      <c r="F2510">
        <v>0</v>
      </c>
      <c r="G2510" t="s">
        <v>8172</v>
      </c>
      <c r="H2510" t="s">
        <v>15</v>
      </c>
      <c r="I2510" s="11" t="str">
        <f t="shared" si="39"/>
        <v>27/05/2025</v>
      </c>
      <c r="J2510">
        <f>_xlfn.XLOOKUP(I2510,'Wk no''s'!D:D,'Wk no''s'!C:C,FALSE)</f>
        <v>22</v>
      </c>
    </row>
    <row r="2511" spans="1:10" x14ac:dyDescent="0.25">
      <c r="A2511" t="s">
        <v>8173</v>
      </c>
      <c r="B2511" t="s">
        <v>8174</v>
      </c>
      <c r="C2511" t="s">
        <v>3944</v>
      </c>
      <c r="D2511" s="1">
        <v>45803</v>
      </c>
      <c r="E2511" s="1">
        <v>45805</v>
      </c>
      <c r="F2511">
        <v>0</v>
      </c>
      <c r="G2511" t="s">
        <v>8175</v>
      </c>
      <c r="H2511" t="s">
        <v>15</v>
      </c>
      <c r="I2511" s="11" t="str">
        <f t="shared" si="39"/>
        <v>28/05/2025</v>
      </c>
      <c r="J2511">
        <f>_xlfn.XLOOKUP(I2511,'Wk no''s'!D:D,'Wk no''s'!C:C,FALSE)</f>
        <v>22</v>
      </c>
    </row>
    <row r="2512" spans="1:10" x14ac:dyDescent="0.25">
      <c r="A2512" t="s">
        <v>8176</v>
      </c>
      <c r="B2512" t="s">
        <v>8177</v>
      </c>
      <c r="C2512" t="s">
        <v>3944</v>
      </c>
      <c r="D2512" s="1">
        <v>45782</v>
      </c>
      <c r="E2512" s="1">
        <v>45804</v>
      </c>
      <c r="F2512">
        <v>0</v>
      </c>
      <c r="G2512" t="s">
        <v>8178</v>
      </c>
      <c r="H2512" t="s">
        <v>15</v>
      </c>
      <c r="I2512" s="11" t="str">
        <f t="shared" si="39"/>
        <v>27/05/2025</v>
      </c>
      <c r="J2512">
        <f>_xlfn.XLOOKUP(I2512,'Wk no''s'!D:D,'Wk no''s'!C:C,FALSE)</f>
        <v>22</v>
      </c>
    </row>
    <row r="2513" spans="1:10" x14ac:dyDescent="0.25">
      <c r="A2513" t="s">
        <v>8179</v>
      </c>
      <c r="B2513" t="s">
        <v>8177</v>
      </c>
      <c r="C2513" t="s">
        <v>3944</v>
      </c>
      <c r="D2513" s="1">
        <v>45810</v>
      </c>
      <c r="E2513" s="1">
        <v>45805</v>
      </c>
      <c r="F2513">
        <v>1</v>
      </c>
      <c r="G2513" t="s">
        <v>8180</v>
      </c>
      <c r="H2513" t="s">
        <v>15</v>
      </c>
      <c r="I2513" s="11" t="str">
        <f t="shared" si="39"/>
        <v>28/05/2025</v>
      </c>
      <c r="J2513">
        <f>_xlfn.XLOOKUP(I2513,'Wk no''s'!D:D,'Wk no''s'!C:C,FALSE)</f>
        <v>22</v>
      </c>
    </row>
    <row r="2514" spans="1:10" x14ac:dyDescent="0.25">
      <c r="A2514" t="s">
        <v>8184</v>
      </c>
      <c r="B2514" t="s">
        <v>8182</v>
      </c>
      <c r="C2514" t="s">
        <v>3954</v>
      </c>
      <c r="D2514" s="1">
        <v>45805</v>
      </c>
      <c r="E2514" s="1">
        <v>45804</v>
      </c>
      <c r="F2514">
        <v>1</v>
      </c>
      <c r="G2514" t="s">
        <v>8185</v>
      </c>
      <c r="H2514" t="s">
        <v>2</v>
      </c>
      <c r="I2514" s="11" t="str">
        <f t="shared" si="39"/>
        <v>27/05/2025</v>
      </c>
      <c r="J2514">
        <f>_xlfn.XLOOKUP(I2514,'Wk no''s'!D:D,'Wk no''s'!C:C,FALSE)</f>
        <v>22</v>
      </c>
    </row>
    <row r="2515" spans="1:10" x14ac:dyDescent="0.25">
      <c r="A2515" t="s">
        <v>8181</v>
      </c>
      <c r="B2515" t="s">
        <v>8182</v>
      </c>
      <c r="C2515" t="s">
        <v>3954</v>
      </c>
      <c r="D2515" s="1">
        <v>45805</v>
      </c>
      <c r="E2515" s="1">
        <v>45804</v>
      </c>
      <c r="F2515">
        <v>1</v>
      </c>
      <c r="G2515" t="s">
        <v>8183</v>
      </c>
      <c r="H2515" t="s">
        <v>2</v>
      </c>
      <c r="I2515" s="11" t="str">
        <f t="shared" si="39"/>
        <v>27/05/2025</v>
      </c>
      <c r="J2515">
        <f>_xlfn.XLOOKUP(I2515,'Wk no''s'!D:D,'Wk no''s'!C:C,FALSE)</f>
        <v>22</v>
      </c>
    </row>
    <row r="2516" spans="1:10" x14ac:dyDescent="0.25">
      <c r="A2516" t="s">
        <v>8186</v>
      </c>
      <c r="B2516" t="s">
        <v>6900</v>
      </c>
      <c r="C2516" t="s">
        <v>4008</v>
      </c>
      <c r="D2516" s="1">
        <v>45806</v>
      </c>
      <c r="E2516" s="1">
        <v>45805</v>
      </c>
      <c r="F2516">
        <v>1</v>
      </c>
      <c r="G2516" t="s">
        <v>8187</v>
      </c>
      <c r="H2516" t="s">
        <v>2</v>
      </c>
      <c r="I2516" s="11" t="str">
        <f t="shared" si="39"/>
        <v>28/05/2025</v>
      </c>
      <c r="J2516">
        <f>_xlfn.XLOOKUP(I2516,'Wk no''s'!D:D,'Wk no''s'!C:C,FALSE)</f>
        <v>22</v>
      </c>
    </row>
    <row r="2517" spans="1:10" x14ac:dyDescent="0.25">
      <c r="A2517" t="s">
        <v>8188</v>
      </c>
      <c r="B2517" t="s">
        <v>8189</v>
      </c>
      <c r="C2517" t="s">
        <v>3954</v>
      </c>
      <c r="D2517" s="1">
        <v>45805</v>
      </c>
      <c r="E2517" s="1">
        <v>45806</v>
      </c>
      <c r="F2517">
        <v>0</v>
      </c>
      <c r="G2517" t="s">
        <v>8190</v>
      </c>
      <c r="H2517" t="s">
        <v>2</v>
      </c>
      <c r="I2517" s="11" t="str">
        <f t="shared" si="39"/>
        <v>29/05/2025</v>
      </c>
      <c r="J2517">
        <f>_xlfn.XLOOKUP(I2517,'Wk no''s'!D:D,'Wk no''s'!C:C,FALSE)</f>
        <v>22</v>
      </c>
    </row>
    <row r="2518" spans="1:10" x14ac:dyDescent="0.25">
      <c r="A2518" t="s">
        <v>8191</v>
      </c>
      <c r="B2518" t="s">
        <v>6072</v>
      </c>
      <c r="C2518" t="s">
        <v>4008</v>
      </c>
      <c r="D2518" s="1">
        <v>45806</v>
      </c>
      <c r="E2518" s="1">
        <v>45805</v>
      </c>
      <c r="F2518">
        <v>1</v>
      </c>
      <c r="G2518" t="s">
        <v>8192</v>
      </c>
      <c r="H2518" t="s">
        <v>2</v>
      </c>
      <c r="I2518" s="11" t="str">
        <f t="shared" si="39"/>
        <v>28/05/2025</v>
      </c>
      <c r="J2518">
        <f>_xlfn.XLOOKUP(I2518,'Wk no''s'!D:D,'Wk no''s'!C:C,FALSE)</f>
        <v>22</v>
      </c>
    </row>
    <row r="2519" spans="1:10" x14ac:dyDescent="0.25">
      <c r="A2519" t="s">
        <v>8193</v>
      </c>
      <c r="B2519" t="s">
        <v>8194</v>
      </c>
      <c r="C2519" t="s">
        <v>4008</v>
      </c>
      <c r="D2519" s="1">
        <v>45807</v>
      </c>
      <c r="E2519" s="1">
        <v>45805</v>
      </c>
      <c r="F2519">
        <v>1</v>
      </c>
      <c r="G2519" t="s">
        <v>8195</v>
      </c>
      <c r="H2519" t="s">
        <v>2</v>
      </c>
      <c r="I2519" s="11" t="str">
        <f t="shared" si="39"/>
        <v>28/05/2025</v>
      </c>
      <c r="J2519">
        <f>_xlfn.XLOOKUP(I2519,'Wk no''s'!D:D,'Wk no''s'!C:C,FALSE)</f>
        <v>22</v>
      </c>
    </row>
    <row r="2520" spans="1:10" x14ac:dyDescent="0.25">
      <c r="A2520" t="s">
        <v>8196</v>
      </c>
      <c r="B2520" t="s">
        <v>8197</v>
      </c>
      <c r="C2520" t="s">
        <v>3957</v>
      </c>
      <c r="D2520" s="1">
        <v>45805</v>
      </c>
      <c r="E2520" s="1">
        <v>45804</v>
      </c>
      <c r="F2520">
        <v>1</v>
      </c>
      <c r="G2520" t="s">
        <v>8198</v>
      </c>
      <c r="H2520" t="s">
        <v>2</v>
      </c>
      <c r="I2520" s="11" t="str">
        <f t="shared" si="39"/>
        <v>27/05/2025</v>
      </c>
      <c r="J2520">
        <f>_xlfn.XLOOKUP(I2520,'Wk no''s'!D:D,'Wk no''s'!C:C,FALSE)</f>
        <v>22</v>
      </c>
    </row>
    <row r="2521" spans="1:10" x14ac:dyDescent="0.25">
      <c r="A2521" t="s">
        <v>8199</v>
      </c>
      <c r="B2521" t="s">
        <v>4154</v>
      </c>
      <c r="C2521" t="s">
        <v>3957</v>
      </c>
      <c r="D2521" s="1">
        <v>45804</v>
      </c>
      <c r="E2521" s="1">
        <v>45804</v>
      </c>
      <c r="F2521">
        <v>1</v>
      </c>
      <c r="G2521" t="s">
        <v>8200</v>
      </c>
      <c r="H2521" t="s">
        <v>2</v>
      </c>
      <c r="I2521" s="11" t="str">
        <f t="shared" si="39"/>
        <v>27/05/2025</v>
      </c>
      <c r="J2521">
        <f>_xlfn.XLOOKUP(I2521,'Wk no''s'!D:D,'Wk no''s'!C:C,FALSE)</f>
        <v>22</v>
      </c>
    </row>
    <row r="2522" spans="1:10" x14ac:dyDescent="0.25">
      <c r="A2522" t="s">
        <v>8201</v>
      </c>
      <c r="B2522" t="s">
        <v>4764</v>
      </c>
      <c r="C2522" t="s">
        <v>3939</v>
      </c>
      <c r="D2522" s="1">
        <v>45804</v>
      </c>
      <c r="E2522" s="1">
        <v>45806</v>
      </c>
      <c r="F2522">
        <v>0</v>
      </c>
      <c r="G2522" t="s">
        <v>8202</v>
      </c>
      <c r="H2522" t="s">
        <v>2</v>
      </c>
      <c r="I2522" s="11" t="str">
        <f t="shared" si="39"/>
        <v>29/05/2025</v>
      </c>
      <c r="J2522">
        <f>_xlfn.XLOOKUP(I2522,'Wk no''s'!D:D,'Wk no''s'!C:C,FALSE)</f>
        <v>22</v>
      </c>
    </row>
    <row r="2523" spans="1:10" x14ac:dyDescent="0.25">
      <c r="A2523" t="s">
        <v>8203</v>
      </c>
      <c r="B2523" t="s">
        <v>8204</v>
      </c>
      <c r="C2523" t="s">
        <v>3954</v>
      </c>
      <c r="D2523" s="1">
        <v>45807</v>
      </c>
      <c r="E2523" s="1">
        <v>45806</v>
      </c>
      <c r="F2523">
        <v>1</v>
      </c>
      <c r="G2523" t="s">
        <v>8205</v>
      </c>
      <c r="H2523" t="s">
        <v>2</v>
      </c>
      <c r="I2523" s="11" t="str">
        <f t="shared" si="39"/>
        <v>29/05/2025</v>
      </c>
      <c r="J2523">
        <f>_xlfn.XLOOKUP(I2523,'Wk no''s'!D:D,'Wk no''s'!C:C,FALSE)</f>
        <v>22</v>
      </c>
    </row>
    <row r="2524" spans="1:10" x14ac:dyDescent="0.25">
      <c r="A2524" t="s">
        <v>8206</v>
      </c>
      <c r="B2524" t="s">
        <v>8666</v>
      </c>
      <c r="C2524" t="s">
        <v>4008</v>
      </c>
      <c r="D2524" s="1">
        <v>45811</v>
      </c>
      <c r="E2524" s="1">
        <v>45807</v>
      </c>
      <c r="F2524">
        <v>1</v>
      </c>
      <c r="G2524" t="s">
        <v>8207</v>
      </c>
      <c r="H2524" t="s">
        <v>2</v>
      </c>
      <c r="I2524" s="11" t="str">
        <f t="shared" si="39"/>
        <v>30/05/2025</v>
      </c>
      <c r="J2524">
        <f>_xlfn.XLOOKUP(I2524,'Wk no''s'!D:D,'Wk no''s'!C:C,FALSE)</f>
        <v>22</v>
      </c>
    </row>
    <row r="2525" spans="1:10" x14ac:dyDescent="0.25">
      <c r="A2525" t="s">
        <v>8208</v>
      </c>
      <c r="B2525" t="s">
        <v>8666</v>
      </c>
      <c r="C2525" t="s">
        <v>4008</v>
      </c>
      <c r="D2525" s="1">
        <v>45810</v>
      </c>
      <c r="E2525" s="1">
        <v>45807</v>
      </c>
      <c r="F2525">
        <v>1</v>
      </c>
      <c r="G2525" t="s">
        <v>8209</v>
      </c>
      <c r="H2525" t="s">
        <v>2</v>
      </c>
      <c r="I2525" s="11" t="str">
        <f t="shared" si="39"/>
        <v>30/05/2025</v>
      </c>
      <c r="J2525">
        <f>_xlfn.XLOOKUP(I2525,'Wk no''s'!D:D,'Wk no''s'!C:C,FALSE)</f>
        <v>22</v>
      </c>
    </row>
    <row r="2526" spans="1:10" x14ac:dyDescent="0.25">
      <c r="A2526" t="s">
        <v>8210</v>
      </c>
      <c r="B2526" t="s">
        <v>5904</v>
      </c>
      <c r="C2526" t="s">
        <v>3954</v>
      </c>
      <c r="D2526" s="1">
        <v>45803</v>
      </c>
      <c r="E2526" s="1">
        <v>45804</v>
      </c>
      <c r="F2526">
        <v>0</v>
      </c>
      <c r="G2526" t="s">
        <v>8211</v>
      </c>
      <c r="H2526" t="s">
        <v>2</v>
      </c>
      <c r="I2526" s="11" t="str">
        <f t="shared" si="39"/>
        <v>27/05/2025</v>
      </c>
      <c r="J2526">
        <f>_xlfn.XLOOKUP(I2526,'Wk no''s'!D:D,'Wk no''s'!C:C,FALSE)</f>
        <v>22</v>
      </c>
    </row>
    <row r="2527" spans="1:10" x14ac:dyDescent="0.25">
      <c r="A2527" t="s">
        <v>8212</v>
      </c>
      <c r="B2527" t="s">
        <v>8869</v>
      </c>
      <c r="C2527" t="s">
        <v>3954</v>
      </c>
      <c r="D2527" s="1">
        <v>45810</v>
      </c>
      <c r="E2527" s="1">
        <v>45807</v>
      </c>
      <c r="F2527">
        <v>1</v>
      </c>
      <c r="G2527" t="s">
        <v>8213</v>
      </c>
      <c r="H2527" t="s">
        <v>2</v>
      </c>
      <c r="I2527" s="11" t="str">
        <f t="shared" si="39"/>
        <v>30/05/2025</v>
      </c>
      <c r="J2527">
        <f>_xlfn.XLOOKUP(I2527,'Wk no''s'!D:D,'Wk no''s'!C:C,FALSE)</f>
        <v>22</v>
      </c>
    </row>
    <row r="2528" spans="1:10" x14ac:dyDescent="0.25">
      <c r="A2528" t="s">
        <v>8214</v>
      </c>
      <c r="B2528" t="s">
        <v>196</v>
      </c>
      <c r="C2528" t="s">
        <v>4008</v>
      </c>
      <c r="D2528" s="1">
        <v>45807</v>
      </c>
      <c r="E2528" s="1">
        <v>45806</v>
      </c>
      <c r="F2528">
        <v>1</v>
      </c>
      <c r="G2528" t="s">
        <v>8215</v>
      </c>
      <c r="H2528" t="s">
        <v>2</v>
      </c>
      <c r="I2528" s="11" t="str">
        <f t="shared" si="39"/>
        <v>29/05/2025</v>
      </c>
      <c r="J2528">
        <f>_xlfn.XLOOKUP(I2528,'Wk no''s'!D:D,'Wk no''s'!C:C,FALSE)</f>
        <v>22</v>
      </c>
    </row>
    <row r="2529" spans="1:10" x14ac:dyDescent="0.25">
      <c r="A2529" t="s">
        <v>8216</v>
      </c>
      <c r="B2529" t="s">
        <v>4974</v>
      </c>
      <c r="C2529" t="s">
        <v>3957</v>
      </c>
      <c r="D2529" s="1">
        <v>45805</v>
      </c>
      <c r="E2529" s="1">
        <v>45804</v>
      </c>
      <c r="F2529">
        <v>1</v>
      </c>
      <c r="G2529" t="s">
        <v>8217</v>
      </c>
      <c r="H2529" t="s">
        <v>2</v>
      </c>
      <c r="I2529" s="11" t="str">
        <f t="shared" si="39"/>
        <v>27/05/2025</v>
      </c>
      <c r="J2529">
        <f>_xlfn.XLOOKUP(I2529,'Wk no''s'!D:D,'Wk no''s'!C:C,FALSE)</f>
        <v>22</v>
      </c>
    </row>
    <row r="2530" spans="1:10" x14ac:dyDescent="0.25">
      <c r="A2530" t="s">
        <v>8218</v>
      </c>
      <c r="B2530" t="s">
        <v>8219</v>
      </c>
      <c r="C2530" t="s">
        <v>3954</v>
      </c>
      <c r="D2530" s="1">
        <v>45805</v>
      </c>
      <c r="E2530" s="1">
        <v>45806</v>
      </c>
      <c r="F2530">
        <v>0</v>
      </c>
      <c r="G2530" t="s">
        <v>8220</v>
      </c>
      <c r="H2530" t="s">
        <v>2</v>
      </c>
      <c r="I2530" s="11" t="str">
        <f t="shared" si="39"/>
        <v>29/05/2025</v>
      </c>
      <c r="J2530">
        <f>_xlfn.XLOOKUP(I2530,'Wk no''s'!D:D,'Wk no''s'!C:C,FALSE)</f>
        <v>22</v>
      </c>
    </row>
    <row r="2531" spans="1:10" x14ac:dyDescent="0.25">
      <c r="A2531" t="s">
        <v>8221</v>
      </c>
      <c r="B2531" t="s">
        <v>4367</v>
      </c>
      <c r="C2531" t="s">
        <v>3954</v>
      </c>
      <c r="D2531" s="1">
        <v>45807</v>
      </c>
      <c r="E2531" s="1">
        <v>45806</v>
      </c>
      <c r="F2531">
        <v>1</v>
      </c>
      <c r="G2531" t="s">
        <v>8222</v>
      </c>
      <c r="H2531" t="s">
        <v>2</v>
      </c>
      <c r="I2531" s="11" t="str">
        <f t="shared" si="39"/>
        <v>29/05/2025</v>
      </c>
      <c r="J2531">
        <f>_xlfn.XLOOKUP(I2531,'Wk no''s'!D:D,'Wk no''s'!C:C,FALSE)</f>
        <v>22</v>
      </c>
    </row>
    <row r="2532" spans="1:10" x14ac:dyDescent="0.25">
      <c r="A2532" t="s">
        <v>8223</v>
      </c>
      <c r="B2532" t="s">
        <v>8224</v>
      </c>
      <c r="C2532" t="s">
        <v>3954</v>
      </c>
      <c r="D2532" s="1">
        <v>45805</v>
      </c>
      <c r="E2532" s="1">
        <v>45805</v>
      </c>
      <c r="F2532">
        <v>1</v>
      </c>
      <c r="G2532" t="s">
        <v>8225</v>
      </c>
      <c r="H2532" t="s">
        <v>2</v>
      </c>
      <c r="I2532" s="11" t="str">
        <f t="shared" si="39"/>
        <v>28/05/2025</v>
      </c>
      <c r="J2532">
        <f>_xlfn.XLOOKUP(I2532,'Wk no''s'!D:D,'Wk no''s'!C:C,FALSE)</f>
        <v>22</v>
      </c>
    </row>
    <row r="2533" spans="1:10" x14ac:dyDescent="0.25">
      <c r="A2533" t="s">
        <v>8226</v>
      </c>
      <c r="B2533" t="s">
        <v>8667</v>
      </c>
      <c r="C2533" t="s">
        <v>4008</v>
      </c>
      <c r="D2533" s="1">
        <v>45806</v>
      </c>
      <c r="E2533" s="1">
        <v>45806</v>
      </c>
      <c r="F2533">
        <v>1</v>
      </c>
      <c r="G2533" t="s">
        <v>8227</v>
      </c>
      <c r="H2533" t="s">
        <v>2</v>
      </c>
      <c r="I2533" s="11" t="str">
        <f t="shared" si="39"/>
        <v>29/05/2025</v>
      </c>
      <c r="J2533">
        <f>_xlfn.XLOOKUP(I2533,'Wk no''s'!D:D,'Wk no''s'!C:C,FALSE)</f>
        <v>22</v>
      </c>
    </row>
    <row r="2534" spans="1:10" x14ac:dyDescent="0.25">
      <c r="A2534" t="s">
        <v>8228</v>
      </c>
      <c r="B2534" t="s">
        <v>8229</v>
      </c>
      <c r="C2534" t="s">
        <v>4008</v>
      </c>
      <c r="D2534" s="1">
        <v>45806</v>
      </c>
      <c r="E2534" s="1">
        <v>45805</v>
      </c>
      <c r="F2534">
        <v>1</v>
      </c>
      <c r="G2534" t="s">
        <v>8230</v>
      </c>
      <c r="H2534" t="s">
        <v>2</v>
      </c>
      <c r="I2534" s="11" t="str">
        <f t="shared" si="39"/>
        <v>28/05/2025</v>
      </c>
      <c r="J2534">
        <f>_xlfn.XLOOKUP(I2534,'Wk no''s'!D:D,'Wk no''s'!C:C,FALSE)</f>
        <v>22</v>
      </c>
    </row>
    <row r="2535" spans="1:10" x14ac:dyDescent="0.25">
      <c r="A2535" t="s">
        <v>8231</v>
      </c>
      <c r="B2535" t="s">
        <v>8232</v>
      </c>
      <c r="C2535" t="s">
        <v>3954</v>
      </c>
      <c r="D2535" s="1">
        <v>45811</v>
      </c>
      <c r="E2535" s="1">
        <v>45807</v>
      </c>
      <c r="F2535">
        <v>1</v>
      </c>
      <c r="G2535" t="s">
        <v>8233</v>
      </c>
      <c r="H2535" t="s">
        <v>2</v>
      </c>
      <c r="I2535" s="11" t="str">
        <f t="shared" si="39"/>
        <v>30/05/2025</v>
      </c>
      <c r="J2535">
        <f>_xlfn.XLOOKUP(I2535,'Wk no''s'!D:D,'Wk no''s'!C:C,FALSE)</f>
        <v>22</v>
      </c>
    </row>
    <row r="2536" spans="1:10" x14ac:dyDescent="0.25">
      <c r="A2536" t="s">
        <v>8234</v>
      </c>
      <c r="B2536" t="s">
        <v>4788</v>
      </c>
      <c r="C2536" t="s">
        <v>3954</v>
      </c>
      <c r="D2536" s="1">
        <v>45805</v>
      </c>
      <c r="E2536" s="1">
        <v>45804</v>
      </c>
      <c r="F2536">
        <v>1</v>
      </c>
      <c r="G2536" t="s">
        <v>8235</v>
      </c>
      <c r="H2536" t="s">
        <v>2</v>
      </c>
      <c r="I2536" s="11" t="str">
        <f t="shared" si="39"/>
        <v>27/05/2025</v>
      </c>
      <c r="J2536">
        <f>_xlfn.XLOOKUP(I2536,'Wk no''s'!D:D,'Wk no''s'!C:C,FALSE)</f>
        <v>22</v>
      </c>
    </row>
    <row r="2537" spans="1:10" x14ac:dyDescent="0.25">
      <c r="A2537" t="s">
        <v>8236</v>
      </c>
      <c r="B2537" t="s">
        <v>8237</v>
      </c>
      <c r="C2537" t="s">
        <v>4008</v>
      </c>
      <c r="D2537" s="1">
        <v>45805</v>
      </c>
      <c r="E2537" s="1">
        <v>45805</v>
      </c>
      <c r="F2537">
        <v>1</v>
      </c>
      <c r="G2537" t="s">
        <v>8238</v>
      </c>
      <c r="H2537" t="s">
        <v>2</v>
      </c>
      <c r="I2537" s="11" t="str">
        <f t="shared" si="39"/>
        <v>28/05/2025</v>
      </c>
      <c r="J2537">
        <f>_xlfn.XLOOKUP(I2537,'Wk no''s'!D:D,'Wk no''s'!C:C,FALSE)</f>
        <v>22</v>
      </c>
    </row>
    <row r="2538" spans="1:10" x14ac:dyDescent="0.25">
      <c r="A2538" t="s">
        <v>8239</v>
      </c>
      <c r="B2538" t="s">
        <v>8240</v>
      </c>
      <c r="C2538" t="s">
        <v>4008</v>
      </c>
      <c r="D2538" s="1">
        <v>45804</v>
      </c>
      <c r="E2538" s="1">
        <v>45804</v>
      </c>
      <c r="F2538">
        <v>1</v>
      </c>
      <c r="G2538" t="s">
        <v>8241</v>
      </c>
      <c r="H2538" t="s">
        <v>2</v>
      </c>
      <c r="I2538" s="11" t="str">
        <f t="shared" si="39"/>
        <v>27/05/2025</v>
      </c>
      <c r="J2538">
        <f>_xlfn.XLOOKUP(I2538,'Wk no''s'!D:D,'Wk no''s'!C:C,FALSE)</f>
        <v>22</v>
      </c>
    </row>
    <row r="2539" spans="1:10" x14ac:dyDescent="0.25">
      <c r="A2539" t="s">
        <v>8242</v>
      </c>
      <c r="B2539" t="s">
        <v>8243</v>
      </c>
      <c r="C2539" t="s">
        <v>4008</v>
      </c>
      <c r="D2539" s="1">
        <v>45810</v>
      </c>
      <c r="E2539" s="1">
        <v>45807</v>
      </c>
      <c r="F2539">
        <v>1</v>
      </c>
      <c r="G2539" t="s">
        <v>8244</v>
      </c>
      <c r="H2539" t="s">
        <v>2</v>
      </c>
      <c r="I2539" s="11" t="str">
        <f t="shared" si="39"/>
        <v>30/05/2025</v>
      </c>
      <c r="J2539">
        <f>_xlfn.XLOOKUP(I2539,'Wk no''s'!D:D,'Wk no''s'!C:C,FALSE)</f>
        <v>22</v>
      </c>
    </row>
    <row r="2540" spans="1:10" x14ac:dyDescent="0.25">
      <c r="A2540" t="s">
        <v>8245</v>
      </c>
      <c r="B2540" t="s">
        <v>8246</v>
      </c>
      <c r="C2540" t="s">
        <v>4008</v>
      </c>
      <c r="D2540" s="1">
        <v>45810</v>
      </c>
      <c r="E2540" s="1">
        <v>45806</v>
      </c>
      <c r="F2540">
        <v>1</v>
      </c>
      <c r="G2540" t="s">
        <v>8247</v>
      </c>
      <c r="H2540" t="s">
        <v>2</v>
      </c>
      <c r="I2540" s="11" t="str">
        <f t="shared" si="39"/>
        <v>29/05/2025</v>
      </c>
      <c r="J2540">
        <f>_xlfn.XLOOKUP(I2540,'Wk no''s'!D:D,'Wk no''s'!C:C,FALSE)</f>
        <v>22</v>
      </c>
    </row>
    <row r="2541" spans="1:10" x14ac:dyDescent="0.25">
      <c r="A2541" t="s">
        <v>8248</v>
      </c>
      <c r="B2541" t="s">
        <v>27</v>
      </c>
      <c r="C2541" t="s">
        <v>4008</v>
      </c>
      <c r="D2541" s="1">
        <v>45805</v>
      </c>
      <c r="E2541" s="1">
        <v>45805</v>
      </c>
      <c r="F2541">
        <v>1</v>
      </c>
      <c r="G2541" t="s">
        <v>8249</v>
      </c>
      <c r="H2541" t="s">
        <v>2</v>
      </c>
      <c r="I2541" s="11" t="str">
        <f t="shared" si="39"/>
        <v>28/05/2025</v>
      </c>
      <c r="J2541">
        <f>_xlfn.XLOOKUP(I2541,'Wk no''s'!D:D,'Wk no''s'!C:C,FALSE)</f>
        <v>22</v>
      </c>
    </row>
    <row r="2542" spans="1:10" x14ac:dyDescent="0.25">
      <c r="A2542" t="s">
        <v>8250</v>
      </c>
      <c r="B2542" t="s">
        <v>8251</v>
      </c>
      <c r="C2542" t="s">
        <v>4008</v>
      </c>
      <c r="D2542" s="1">
        <v>45804</v>
      </c>
      <c r="E2542" s="1">
        <v>45807</v>
      </c>
      <c r="F2542">
        <v>0</v>
      </c>
      <c r="G2542" t="s">
        <v>8252</v>
      </c>
      <c r="H2542" t="s">
        <v>2</v>
      </c>
      <c r="I2542" s="11" t="str">
        <f t="shared" si="39"/>
        <v>30/05/2025</v>
      </c>
      <c r="J2542">
        <f>_xlfn.XLOOKUP(I2542,'Wk no''s'!D:D,'Wk no''s'!C:C,FALSE)</f>
        <v>22</v>
      </c>
    </row>
    <row r="2543" spans="1:10" x14ac:dyDescent="0.25">
      <c r="A2543" t="s">
        <v>8255</v>
      </c>
      <c r="B2543" t="s">
        <v>5939</v>
      </c>
      <c r="C2543" t="s">
        <v>3954</v>
      </c>
      <c r="D2543" s="1">
        <v>45805</v>
      </c>
      <c r="E2543" s="1">
        <v>45807</v>
      </c>
      <c r="F2543">
        <v>0</v>
      </c>
      <c r="G2543" t="s">
        <v>8256</v>
      </c>
      <c r="H2543" t="s">
        <v>2</v>
      </c>
      <c r="I2543" s="11" t="str">
        <f t="shared" si="39"/>
        <v>30/05/2025</v>
      </c>
      <c r="J2543">
        <f>_xlfn.XLOOKUP(I2543,'Wk no''s'!D:D,'Wk no''s'!C:C,FALSE)</f>
        <v>22</v>
      </c>
    </row>
    <row r="2544" spans="1:10" x14ac:dyDescent="0.25">
      <c r="A2544" t="s">
        <v>8253</v>
      </c>
      <c r="B2544" t="s">
        <v>5939</v>
      </c>
      <c r="C2544" t="s">
        <v>3957</v>
      </c>
      <c r="D2544" s="1">
        <v>45805</v>
      </c>
      <c r="E2544" s="1">
        <v>45804</v>
      </c>
      <c r="F2544">
        <v>1</v>
      </c>
      <c r="G2544" t="s">
        <v>8254</v>
      </c>
      <c r="H2544" t="s">
        <v>2</v>
      </c>
      <c r="I2544" s="11" t="str">
        <f t="shared" si="39"/>
        <v>27/05/2025</v>
      </c>
      <c r="J2544">
        <f>_xlfn.XLOOKUP(I2544,'Wk no''s'!D:D,'Wk no''s'!C:C,FALSE)</f>
        <v>22</v>
      </c>
    </row>
    <row r="2545" spans="1:10" x14ac:dyDescent="0.25">
      <c r="A2545" t="s">
        <v>8257</v>
      </c>
      <c r="B2545" t="s">
        <v>8258</v>
      </c>
      <c r="C2545" t="s">
        <v>3954</v>
      </c>
      <c r="D2545" s="1">
        <v>45806</v>
      </c>
      <c r="E2545" s="1">
        <v>45804</v>
      </c>
      <c r="F2545">
        <v>1</v>
      </c>
      <c r="G2545" t="s">
        <v>8259</v>
      </c>
      <c r="H2545" t="s">
        <v>2</v>
      </c>
      <c r="I2545" s="11" t="str">
        <f t="shared" si="39"/>
        <v>27/05/2025</v>
      </c>
      <c r="J2545">
        <f>_xlfn.XLOOKUP(I2545,'Wk no''s'!D:D,'Wk no''s'!C:C,FALSE)</f>
        <v>22</v>
      </c>
    </row>
    <row r="2546" spans="1:10" x14ac:dyDescent="0.25">
      <c r="A2546" t="s">
        <v>8260</v>
      </c>
      <c r="B2546" t="s">
        <v>4392</v>
      </c>
      <c r="C2546" t="s">
        <v>3954</v>
      </c>
      <c r="D2546" s="1">
        <v>45810</v>
      </c>
      <c r="E2546" s="1">
        <v>45807</v>
      </c>
      <c r="F2546">
        <v>1</v>
      </c>
      <c r="G2546" t="s">
        <v>8261</v>
      </c>
      <c r="H2546" t="s">
        <v>2</v>
      </c>
      <c r="I2546" s="11" t="str">
        <f t="shared" si="39"/>
        <v>30/05/2025</v>
      </c>
      <c r="J2546">
        <f>_xlfn.XLOOKUP(I2546,'Wk no''s'!D:D,'Wk no''s'!C:C,FALSE)</f>
        <v>22</v>
      </c>
    </row>
    <row r="2547" spans="1:10" x14ac:dyDescent="0.25">
      <c r="A2547" t="s">
        <v>8262</v>
      </c>
      <c r="B2547" t="s">
        <v>8263</v>
      </c>
      <c r="C2547" t="s">
        <v>3954</v>
      </c>
      <c r="D2547" s="1">
        <v>45806</v>
      </c>
      <c r="E2547" s="1">
        <v>45805</v>
      </c>
      <c r="F2547">
        <v>1</v>
      </c>
      <c r="G2547" t="s">
        <v>8264</v>
      </c>
      <c r="H2547" t="s">
        <v>2</v>
      </c>
      <c r="I2547" s="11" t="str">
        <f t="shared" si="39"/>
        <v>28/05/2025</v>
      </c>
      <c r="J2547">
        <f>_xlfn.XLOOKUP(I2547,'Wk no''s'!D:D,'Wk no''s'!C:C,FALSE)</f>
        <v>22</v>
      </c>
    </row>
    <row r="2548" spans="1:10" x14ac:dyDescent="0.25">
      <c r="A2548" t="s">
        <v>8265</v>
      </c>
      <c r="B2548" t="s">
        <v>8266</v>
      </c>
      <c r="C2548" t="s">
        <v>4008</v>
      </c>
      <c r="D2548" s="1">
        <v>45810</v>
      </c>
      <c r="E2548" s="1">
        <v>45805</v>
      </c>
      <c r="F2548">
        <v>1</v>
      </c>
      <c r="G2548" t="s">
        <v>8267</v>
      </c>
      <c r="H2548" t="s">
        <v>2</v>
      </c>
      <c r="I2548" s="11" t="str">
        <f t="shared" si="39"/>
        <v>28/05/2025</v>
      </c>
      <c r="J2548">
        <f>_xlfn.XLOOKUP(I2548,'Wk no''s'!D:D,'Wk no''s'!C:C,FALSE)</f>
        <v>22</v>
      </c>
    </row>
    <row r="2549" spans="1:10" x14ac:dyDescent="0.25">
      <c r="A2549" t="s">
        <v>8268</v>
      </c>
      <c r="B2549" t="s">
        <v>7906</v>
      </c>
      <c r="C2549" t="s">
        <v>4008</v>
      </c>
      <c r="D2549" s="1">
        <v>45805</v>
      </c>
      <c r="E2549" s="1">
        <v>45804</v>
      </c>
      <c r="F2549">
        <v>1</v>
      </c>
      <c r="G2549" t="s">
        <v>8269</v>
      </c>
      <c r="H2549" t="s">
        <v>2</v>
      </c>
      <c r="I2549" s="11" t="str">
        <f t="shared" si="39"/>
        <v>27/05/2025</v>
      </c>
      <c r="J2549">
        <f>_xlfn.XLOOKUP(I2549,'Wk no''s'!D:D,'Wk no''s'!C:C,FALSE)</f>
        <v>22</v>
      </c>
    </row>
    <row r="2550" spans="1:10" x14ac:dyDescent="0.25">
      <c r="A2550" t="s">
        <v>8270</v>
      </c>
      <c r="B2550" t="s">
        <v>8271</v>
      </c>
      <c r="C2550" t="s">
        <v>3954</v>
      </c>
      <c r="D2550" s="1">
        <v>45805</v>
      </c>
      <c r="E2550" s="1">
        <v>45804</v>
      </c>
      <c r="F2550">
        <v>1</v>
      </c>
      <c r="G2550" t="s">
        <v>8272</v>
      </c>
      <c r="H2550" t="s">
        <v>2</v>
      </c>
      <c r="I2550" s="11" t="str">
        <f t="shared" si="39"/>
        <v>27/05/2025</v>
      </c>
      <c r="J2550">
        <f>_xlfn.XLOOKUP(I2550,'Wk no''s'!D:D,'Wk no''s'!C:C,FALSE)</f>
        <v>22</v>
      </c>
    </row>
    <row r="2551" spans="1:10" x14ac:dyDescent="0.25">
      <c r="A2551" t="s">
        <v>8273</v>
      </c>
      <c r="B2551" t="s">
        <v>5771</v>
      </c>
      <c r="C2551" t="s">
        <v>4008</v>
      </c>
      <c r="D2551" s="1">
        <v>45806</v>
      </c>
      <c r="E2551" s="1">
        <v>45805</v>
      </c>
      <c r="F2551">
        <v>1</v>
      </c>
      <c r="G2551" t="s">
        <v>8274</v>
      </c>
      <c r="H2551" t="s">
        <v>2</v>
      </c>
      <c r="I2551" s="11" t="str">
        <f t="shared" si="39"/>
        <v>28/05/2025</v>
      </c>
      <c r="J2551">
        <f>_xlfn.XLOOKUP(I2551,'Wk no''s'!D:D,'Wk no''s'!C:C,FALSE)</f>
        <v>22</v>
      </c>
    </row>
    <row r="2552" spans="1:10" x14ac:dyDescent="0.25">
      <c r="A2552" t="s">
        <v>8275</v>
      </c>
      <c r="B2552" t="s">
        <v>9562</v>
      </c>
      <c r="C2552" t="s">
        <v>3954</v>
      </c>
      <c r="D2552" s="1">
        <v>45810</v>
      </c>
      <c r="E2552" s="1">
        <v>45806</v>
      </c>
      <c r="F2552">
        <v>1</v>
      </c>
      <c r="G2552" t="s">
        <v>8276</v>
      </c>
      <c r="H2552" t="s">
        <v>2</v>
      </c>
      <c r="I2552" s="11" t="str">
        <f t="shared" si="39"/>
        <v>29/05/2025</v>
      </c>
      <c r="J2552">
        <f>_xlfn.XLOOKUP(I2552,'Wk no''s'!D:D,'Wk no''s'!C:C,FALSE)</f>
        <v>22</v>
      </c>
    </row>
    <row r="2553" spans="1:10" x14ac:dyDescent="0.25">
      <c r="A2553" t="s">
        <v>8277</v>
      </c>
      <c r="B2553" t="s">
        <v>6344</v>
      </c>
      <c r="C2553" t="s">
        <v>3954</v>
      </c>
      <c r="D2553" s="1">
        <v>45810</v>
      </c>
      <c r="E2553" s="1">
        <v>45807</v>
      </c>
      <c r="F2553">
        <v>1</v>
      </c>
      <c r="G2553" t="s">
        <v>8278</v>
      </c>
      <c r="H2553" t="s">
        <v>2</v>
      </c>
      <c r="I2553" s="11" t="str">
        <f t="shared" si="39"/>
        <v>30/05/2025</v>
      </c>
      <c r="J2553">
        <f>_xlfn.XLOOKUP(I2553,'Wk no''s'!D:D,'Wk no''s'!C:C,FALSE)</f>
        <v>22</v>
      </c>
    </row>
    <row r="2554" spans="1:10" x14ac:dyDescent="0.25">
      <c r="A2554" t="s">
        <v>8279</v>
      </c>
      <c r="B2554" t="s">
        <v>8280</v>
      </c>
      <c r="C2554" t="s">
        <v>4008</v>
      </c>
      <c r="D2554" s="1">
        <v>45806</v>
      </c>
      <c r="E2554" s="1">
        <v>45806</v>
      </c>
      <c r="F2554">
        <v>1</v>
      </c>
      <c r="G2554" t="s">
        <v>8281</v>
      </c>
      <c r="H2554" t="s">
        <v>2</v>
      </c>
      <c r="I2554" s="11" t="str">
        <f t="shared" si="39"/>
        <v>29/05/2025</v>
      </c>
      <c r="J2554">
        <f>_xlfn.XLOOKUP(I2554,'Wk no''s'!D:D,'Wk no''s'!C:C,FALSE)</f>
        <v>22</v>
      </c>
    </row>
    <row r="2555" spans="1:10" x14ac:dyDescent="0.25">
      <c r="A2555" t="s">
        <v>8282</v>
      </c>
      <c r="B2555" t="s">
        <v>4846</v>
      </c>
      <c r="C2555" t="s">
        <v>4008</v>
      </c>
      <c r="D2555" s="1">
        <v>45806</v>
      </c>
      <c r="E2555" s="1">
        <v>45805</v>
      </c>
      <c r="F2555">
        <v>1</v>
      </c>
      <c r="G2555" t="s">
        <v>8283</v>
      </c>
      <c r="H2555" t="s">
        <v>2</v>
      </c>
      <c r="I2555" s="11" t="str">
        <f t="shared" si="39"/>
        <v>28/05/2025</v>
      </c>
      <c r="J2555">
        <f>_xlfn.XLOOKUP(I2555,'Wk no''s'!D:D,'Wk no''s'!C:C,FALSE)</f>
        <v>22</v>
      </c>
    </row>
    <row r="2556" spans="1:10" x14ac:dyDescent="0.25">
      <c r="A2556" t="s">
        <v>8286</v>
      </c>
      <c r="B2556" t="s">
        <v>112</v>
      </c>
      <c r="C2556" t="s">
        <v>3954</v>
      </c>
      <c r="D2556" s="1">
        <v>45804</v>
      </c>
      <c r="E2556" s="1">
        <v>45807</v>
      </c>
      <c r="F2556">
        <v>0</v>
      </c>
      <c r="G2556" t="s">
        <v>8287</v>
      </c>
      <c r="H2556" t="s">
        <v>2</v>
      </c>
      <c r="I2556" s="11" t="str">
        <f t="shared" si="39"/>
        <v>30/05/2025</v>
      </c>
      <c r="J2556">
        <f>_xlfn.XLOOKUP(I2556,'Wk no''s'!D:D,'Wk no''s'!C:C,FALSE)</f>
        <v>22</v>
      </c>
    </row>
    <row r="2557" spans="1:10" x14ac:dyDescent="0.25">
      <c r="A2557" t="s">
        <v>8284</v>
      </c>
      <c r="B2557" t="s">
        <v>112</v>
      </c>
      <c r="C2557" t="s">
        <v>3954</v>
      </c>
      <c r="D2557" s="1">
        <v>45803</v>
      </c>
      <c r="E2557" s="1">
        <v>45807</v>
      </c>
      <c r="F2557">
        <v>0</v>
      </c>
      <c r="G2557" t="s">
        <v>8285</v>
      </c>
      <c r="H2557" t="s">
        <v>2</v>
      </c>
      <c r="I2557" s="11" t="str">
        <f t="shared" si="39"/>
        <v>30/05/2025</v>
      </c>
      <c r="J2557">
        <f>_xlfn.XLOOKUP(I2557,'Wk no''s'!D:D,'Wk no''s'!C:C,FALSE)</f>
        <v>22</v>
      </c>
    </row>
    <row r="2558" spans="1:10" x14ac:dyDescent="0.25">
      <c r="A2558" t="s">
        <v>8288</v>
      </c>
      <c r="B2558" t="s">
        <v>8289</v>
      </c>
      <c r="C2558" t="s">
        <v>4008</v>
      </c>
      <c r="D2558" s="1">
        <v>45807</v>
      </c>
      <c r="E2558" s="1">
        <v>45806</v>
      </c>
      <c r="F2558">
        <v>1</v>
      </c>
      <c r="G2558" t="s">
        <v>8290</v>
      </c>
      <c r="H2558" t="s">
        <v>2</v>
      </c>
      <c r="I2558" s="11" t="str">
        <f t="shared" si="39"/>
        <v>29/05/2025</v>
      </c>
      <c r="J2558">
        <f>_xlfn.XLOOKUP(I2558,'Wk no''s'!D:D,'Wk no''s'!C:C,FALSE)</f>
        <v>22</v>
      </c>
    </row>
    <row r="2559" spans="1:10" x14ac:dyDescent="0.25">
      <c r="A2559" t="s">
        <v>8291</v>
      </c>
      <c r="B2559" t="s">
        <v>9561</v>
      </c>
      <c r="C2559" t="s">
        <v>3954</v>
      </c>
      <c r="D2559" s="1">
        <v>45805</v>
      </c>
      <c r="E2559" s="1">
        <v>45804</v>
      </c>
      <c r="F2559">
        <v>1</v>
      </c>
      <c r="G2559" t="s">
        <v>8292</v>
      </c>
      <c r="H2559" t="s">
        <v>2</v>
      </c>
      <c r="I2559" s="11" t="str">
        <f t="shared" si="39"/>
        <v>27/05/2025</v>
      </c>
      <c r="J2559">
        <f>_xlfn.XLOOKUP(I2559,'Wk no''s'!D:D,'Wk no''s'!C:C,FALSE)</f>
        <v>22</v>
      </c>
    </row>
    <row r="2560" spans="1:10" x14ac:dyDescent="0.25">
      <c r="A2560" t="s">
        <v>8293</v>
      </c>
      <c r="B2560" t="s">
        <v>8294</v>
      </c>
      <c r="C2560" t="s">
        <v>4008</v>
      </c>
      <c r="D2560" s="1">
        <v>45806</v>
      </c>
      <c r="E2560" s="1">
        <v>45806</v>
      </c>
      <c r="F2560">
        <v>1</v>
      </c>
      <c r="G2560" t="s">
        <v>8295</v>
      </c>
      <c r="H2560" t="s">
        <v>2</v>
      </c>
      <c r="I2560" s="11" t="str">
        <f t="shared" si="39"/>
        <v>29/05/2025</v>
      </c>
      <c r="J2560">
        <f>_xlfn.XLOOKUP(I2560,'Wk no''s'!D:D,'Wk no''s'!C:C,FALSE)</f>
        <v>22</v>
      </c>
    </row>
    <row r="2561" spans="1:10" x14ac:dyDescent="0.25">
      <c r="A2561" t="s">
        <v>8296</v>
      </c>
      <c r="B2561" t="s">
        <v>5608</v>
      </c>
      <c r="C2561" t="s">
        <v>3957</v>
      </c>
      <c r="D2561" s="1">
        <v>45806</v>
      </c>
      <c r="E2561" s="1">
        <v>45804</v>
      </c>
      <c r="F2561">
        <v>1</v>
      </c>
      <c r="G2561" t="s">
        <v>8297</v>
      </c>
      <c r="H2561" t="s">
        <v>2</v>
      </c>
      <c r="I2561" s="11" t="str">
        <f t="shared" si="39"/>
        <v>27/05/2025</v>
      </c>
      <c r="J2561">
        <f>_xlfn.XLOOKUP(I2561,'Wk no''s'!D:D,'Wk no''s'!C:C,FALSE)</f>
        <v>22</v>
      </c>
    </row>
    <row r="2562" spans="1:10" x14ac:dyDescent="0.25">
      <c r="A2562" t="s">
        <v>8298</v>
      </c>
      <c r="B2562" t="s">
        <v>8299</v>
      </c>
      <c r="C2562" t="s">
        <v>4008</v>
      </c>
      <c r="D2562" s="1">
        <v>45805</v>
      </c>
      <c r="E2562" s="1">
        <v>45805</v>
      </c>
      <c r="F2562">
        <v>1</v>
      </c>
      <c r="G2562" t="s">
        <v>8300</v>
      </c>
      <c r="H2562" t="s">
        <v>2</v>
      </c>
      <c r="I2562" s="11" t="str">
        <f t="shared" ref="I2562:I2625" si="40">LEFT(G2562,10)</f>
        <v>28/05/2025</v>
      </c>
      <c r="J2562">
        <f>_xlfn.XLOOKUP(I2562,'Wk no''s'!D:D,'Wk no''s'!C:C,FALSE)</f>
        <v>22</v>
      </c>
    </row>
    <row r="2563" spans="1:10" x14ac:dyDescent="0.25">
      <c r="A2563" t="s">
        <v>8301</v>
      </c>
      <c r="B2563" t="s">
        <v>8302</v>
      </c>
      <c r="C2563" t="s">
        <v>4008</v>
      </c>
      <c r="D2563" s="1">
        <v>45804</v>
      </c>
      <c r="E2563" s="1">
        <v>45805</v>
      </c>
      <c r="F2563">
        <v>0</v>
      </c>
      <c r="G2563" t="s">
        <v>8303</v>
      </c>
      <c r="H2563" t="s">
        <v>2</v>
      </c>
      <c r="I2563" s="11" t="str">
        <f t="shared" si="40"/>
        <v>28/05/2025</v>
      </c>
      <c r="J2563">
        <f>_xlfn.XLOOKUP(I2563,'Wk no''s'!D:D,'Wk no''s'!C:C,FALSE)</f>
        <v>22</v>
      </c>
    </row>
    <row r="2564" spans="1:10" x14ac:dyDescent="0.25">
      <c r="A2564" t="s">
        <v>8304</v>
      </c>
      <c r="B2564" t="s">
        <v>15003</v>
      </c>
      <c r="C2564" t="s">
        <v>4008</v>
      </c>
      <c r="D2564" s="1">
        <v>45807</v>
      </c>
      <c r="E2564" s="1">
        <v>45807</v>
      </c>
      <c r="F2564">
        <v>1</v>
      </c>
      <c r="G2564" t="s">
        <v>8305</v>
      </c>
      <c r="H2564" t="s">
        <v>2</v>
      </c>
      <c r="I2564" s="11" t="str">
        <f t="shared" si="40"/>
        <v>30/05/2025</v>
      </c>
      <c r="J2564">
        <f>_xlfn.XLOOKUP(I2564,'Wk no''s'!D:D,'Wk no''s'!C:C,FALSE)</f>
        <v>22</v>
      </c>
    </row>
    <row r="2565" spans="1:10" x14ac:dyDescent="0.25">
      <c r="A2565" t="s">
        <v>8306</v>
      </c>
      <c r="B2565" t="s">
        <v>8307</v>
      </c>
      <c r="C2565" t="s">
        <v>4008</v>
      </c>
      <c r="D2565" s="1">
        <v>45805</v>
      </c>
      <c r="E2565" s="1">
        <v>45805</v>
      </c>
      <c r="F2565">
        <v>1</v>
      </c>
      <c r="G2565" t="s">
        <v>8308</v>
      </c>
      <c r="H2565" t="s">
        <v>2</v>
      </c>
      <c r="I2565" s="11" t="str">
        <f t="shared" si="40"/>
        <v>28/05/2025</v>
      </c>
      <c r="J2565">
        <f>_xlfn.XLOOKUP(I2565,'Wk no''s'!D:D,'Wk no''s'!C:C,FALSE)</f>
        <v>22</v>
      </c>
    </row>
    <row r="2566" spans="1:10" x14ac:dyDescent="0.25">
      <c r="A2566" t="s">
        <v>8309</v>
      </c>
      <c r="B2566" t="s">
        <v>7596</v>
      </c>
      <c r="C2566" t="s">
        <v>3957</v>
      </c>
      <c r="D2566" s="1">
        <v>45805</v>
      </c>
      <c r="E2566" s="1">
        <v>45804</v>
      </c>
      <c r="F2566">
        <v>1</v>
      </c>
      <c r="G2566" t="s">
        <v>8310</v>
      </c>
      <c r="H2566" t="s">
        <v>2</v>
      </c>
      <c r="I2566" s="11" t="str">
        <f t="shared" si="40"/>
        <v>27/05/2025</v>
      </c>
      <c r="J2566">
        <f>_xlfn.XLOOKUP(I2566,'Wk no''s'!D:D,'Wk no''s'!C:C,FALSE)</f>
        <v>22</v>
      </c>
    </row>
    <row r="2567" spans="1:10" x14ac:dyDescent="0.25">
      <c r="A2567" t="s">
        <v>8311</v>
      </c>
      <c r="B2567" t="s">
        <v>5811</v>
      </c>
      <c r="C2567" t="s">
        <v>3954</v>
      </c>
      <c r="D2567" s="1">
        <v>45806</v>
      </c>
      <c r="E2567" s="1">
        <v>45805</v>
      </c>
      <c r="F2567">
        <v>1</v>
      </c>
      <c r="G2567" t="s">
        <v>8312</v>
      </c>
      <c r="H2567" t="s">
        <v>2</v>
      </c>
      <c r="I2567" s="11" t="str">
        <f t="shared" si="40"/>
        <v>28/05/2025</v>
      </c>
      <c r="J2567">
        <f>_xlfn.XLOOKUP(I2567,'Wk no''s'!D:D,'Wk no''s'!C:C,FALSE)</f>
        <v>22</v>
      </c>
    </row>
    <row r="2568" spans="1:10" x14ac:dyDescent="0.25">
      <c r="A2568" t="s">
        <v>8313</v>
      </c>
      <c r="B2568" t="s">
        <v>8008</v>
      </c>
      <c r="C2568" t="s">
        <v>4008</v>
      </c>
      <c r="D2568" s="1">
        <v>45810</v>
      </c>
      <c r="E2568" s="1">
        <v>45807</v>
      </c>
      <c r="F2568">
        <v>1</v>
      </c>
      <c r="G2568" t="s">
        <v>8314</v>
      </c>
      <c r="H2568" t="s">
        <v>2</v>
      </c>
      <c r="I2568" s="11" t="str">
        <f t="shared" si="40"/>
        <v>30/05/2025</v>
      </c>
      <c r="J2568">
        <f>_xlfn.XLOOKUP(I2568,'Wk no''s'!D:D,'Wk no''s'!C:C,FALSE)</f>
        <v>22</v>
      </c>
    </row>
    <row r="2569" spans="1:10" x14ac:dyDescent="0.25">
      <c r="A2569" t="s">
        <v>8315</v>
      </c>
      <c r="B2569" t="s">
        <v>7172</v>
      </c>
      <c r="C2569" t="s">
        <v>3954</v>
      </c>
      <c r="D2569" s="1">
        <v>45803</v>
      </c>
      <c r="E2569" s="1">
        <v>45804</v>
      </c>
      <c r="F2569">
        <v>0</v>
      </c>
      <c r="G2569" t="s">
        <v>8316</v>
      </c>
      <c r="H2569" t="s">
        <v>2</v>
      </c>
      <c r="I2569" s="11" t="str">
        <f t="shared" si="40"/>
        <v>27/05/2025</v>
      </c>
      <c r="J2569">
        <f>_xlfn.XLOOKUP(I2569,'Wk no''s'!D:D,'Wk no''s'!C:C,FALSE)</f>
        <v>22</v>
      </c>
    </row>
    <row r="2570" spans="1:10" x14ac:dyDescent="0.25">
      <c r="A2570" t="s">
        <v>8317</v>
      </c>
      <c r="B2570" t="s">
        <v>6371</v>
      </c>
      <c r="C2570" t="s">
        <v>3954</v>
      </c>
      <c r="D2570" s="1">
        <v>45810</v>
      </c>
      <c r="E2570" s="1">
        <v>45807</v>
      </c>
      <c r="F2570">
        <v>1</v>
      </c>
      <c r="G2570" t="s">
        <v>8318</v>
      </c>
      <c r="H2570" t="s">
        <v>2</v>
      </c>
      <c r="I2570" s="11" t="str">
        <f t="shared" si="40"/>
        <v>30/05/2025</v>
      </c>
      <c r="J2570">
        <f>_xlfn.XLOOKUP(I2570,'Wk no''s'!D:D,'Wk no''s'!C:C,FALSE)</f>
        <v>22</v>
      </c>
    </row>
    <row r="2571" spans="1:10" x14ac:dyDescent="0.25">
      <c r="A2571" t="s">
        <v>3734</v>
      </c>
      <c r="B2571" t="s">
        <v>173</v>
      </c>
      <c r="C2571" t="s">
        <v>4089</v>
      </c>
      <c r="D2571" s="1">
        <v>45782</v>
      </c>
      <c r="E2571" s="1">
        <v>45806</v>
      </c>
      <c r="F2571">
        <v>0</v>
      </c>
      <c r="G2571" t="s">
        <v>8319</v>
      </c>
      <c r="H2571" t="s">
        <v>11</v>
      </c>
      <c r="I2571" s="11" t="str">
        <f t="shared" si="40"/>
        <v>29/05/2025</v>
      </c>
      <c r="J2571">
        <f>_xlfn.XLOOKUP(I2571,'Wk no''s'!D:D,'Wk no''s'!C:C,FALSE)</f>
        <v>22</v>
      </c>
    </row>
    <row r="2572" spans="1:10" x14ac:dyDescent="0.25">
      <c r="A2572" t="s">
        <v>8320</v>
      </c>
      <c r="B2572" t="s">
        <v>173</v>
      </c>
      <c r="C2572" t="s">
        <v>4089</v>
      </c>
      <c r="D2572" s="1">
        <v>45810</v>
      </c>
      <c r="E2572" s="1">
        <v>45806</v>
      </c>
      <c r="F2572">
        <v>1</v>
      </c>
      <c r="G2572" t="s">
        <v>8319</v>
      </c>
      <c r="H2572" t="s">
        <v>11</v>
      </c>
      <c r="I2572" s="11" t="str">
        <f t="shared" si="40"/>
        <v>29/05/2025</v>
      </c>
      <c r="J2572">
        <f>_xlfn.XLOOKUP(I2572,'Wk no''s'!D:D,'Wk no''s'!C:C,FALSE)</f>
        <v>22</v>
      </c>
    </row>
    <row r="2573" spans="1:10" x14ac:dyDescent="0.25">
      <c r="A2573" t="s">
        <v>8321</v>
      </c>
      <c r="B2573" t="s">
        <v>169</v>
      </c>
      <c r="C2573" t="s">
        <v>4095</v>
      </c>
      <c r="D2573" s="1">
        <v>45790</v>
      </c>
      <c r="E2573" s="1">
        <v>45805</v>
      </c>
      <c r="F2573">
        <v>0</v>
      </c>
      <c r="G2573" t="s">
        <v>8322</v>
      </c>
      <c r="H2573" t="s">
        <v>11</v>
      </c>
      <c r="I2573" s="11" t="str">
        <f t="shared" si="40"/>
        <v>28/05/2025</v>
      </c>
      <c r="J2573">
        <f>_xlfn.XLOOKUP(I2573,'Wk no''s'!D:D,'Wk no''s'!C:C,FALSE)</f>
        <v>22</v>
      </c>
    </row>
    <row r="2574" spans="1:10" x14ac:dyDescent="0.25">
      <c r="A2574" t="s">
        <v>8323</v>
      </c>
      <c r="B2574" t="s">
        <v>106</v>
      </c>
      <c r="C2574" t="s">
        <v>4095</v>
      </c>
      <c r="D2574" s="1">
        <v>45796</v>
      </c>
      <c r="E2574" s="1">
        <v>45806</v>
      </c>
      <c r="F2574">
        <v>0</v>
      </c>
      <c r="G2574" t="s">
        <v>8324</v>
      </c>
      <c r="H2574" t="s">
        <v>11</v>
      </c>
      <c r="I2574" s="11" t="str">
        <f t="shared" si="40"/>
        <v>29/05/2025</v>
      </c>
      <c r="J2574">
        <f>_xlfn.XLOOKUP(I2574,'Wk no''s'!D:D,'Wk no''s'!C:C,FALSE)</f>
        <v>22</v>
      </c>
    </row>
    <row r="2575" spans="1:10" x14ac:dyDescent="0.25">
      <c r="A2575" t="s">
        <v>8506</v>
      </c>
      <c r="B2575" t="s">
        <v>8668</v>
      </c>
      <c r="C2575" t="s">
        <v>3933</v>
      </c>
      <c r="D2575" s="1">
        <v>45811</v>
      </c>
      <c r="E2575" s="1">
        <v>45814</v>
      </c>
      <c r="F2575">
        <v>0</v>
      </c>
      <c r="G2575" t="s">
        <v>8669</v>
      </c>
      <c r="H2575" t="s">
        <v>8</v>
      </c>
      <c r="I2575" s="11" t="str">
        <f t="shared" si="40"/>
        <v>06/06/2025</v>
      </c>
      <c r="J2575">
        <f>_xlfn.XLOOKUP(I2575,'Wk no''s'!D:D,'Wk no''s'!C:C,FALSE)</f>
        <v>23</v>
      </c>
    </row>
    <row r="2576" spans="1:10" x14ac:dyDescent="0.25">
      <c r="A2576" t="s">
        <v>8503</v>
      </c>
      <c r="B2576" t="s">
        <v>6721</v>
      </c>
      <c r="C2576" t="s">
        <v>3933</v>
      </c>
      <c r="D2576" s="1">
        <v>45805</v>
      </c>
      <c r="E2576" s="1">
        <v>45810</v>
      </c>
      <c r="F2576">
        <v>0</v>
      </c>
      <c r="G2576" t="s">
        <v>8670</v>
      </c>
      <c r="H2576" t="s">
        <v>8</v>
      </c>
      <c r="I2576" s="11" t="str">
        <f t="shared" si="40"/>
        <v>02/06/2025</v>
      </c>
      <c r="J2576">
        <f>_xlfn.XLOOKUP(I2576,'Wk no''s'!D:D,'Wk no''s'!C:C,FALSE)</f>
        <v>23</v>
      </c>
    </row>
    <row r="2577" spans="1:10" x14ac:dyDescent="0.25">
      <c r="A2577" t="s">
        <v>8505</v>
      </c>
      <c r="B2577" t="s">
        <v>8671</v>
      </c>
      <c r="C2577" t="s">
        <v>3933</v>
      </c>
      <c r="D2577" s="1">
        <v>45811</v>
      </c>
      <c r="E2577" s="1">
        <v>45812</v>
      </c>
      <c r="F2577">
        <v>0</v>
      </c>
      <c r="G2577" t="s">
        <v>8673</v>
      </c>
      <c r="H2577" t="s">
        <v>8</v>
      </c>
      <c r="I2577" s="11" t="str">
        <f t="shared" si="40"/>
        <v>04/06/2025</v>
      </c>
      <c r="J2577">
        <f>_xlfn.XLOOKUP(I2577,'Wk no''s'!D:D,'Wk no''s'!C:C,FALSE)</f>
        <v>23</v>
      </c>
    </row>
    <row r="2578" spans="1:10" x14ac:dyDescent="0.25">
      <c r="A2578" t="s">
        <v>8504</v>
      </c>
      <c r="B2578" t="s">
        <v>8671</v>
      </c>
      <c r="C2578" t="s">
        <v>3933</v>
      </c>
      <c r="D2578" s="1">
        <v>45811</v>
      </c>
      <c r="E2578" s="1">
        <v>45812</v>
      </c>
      <c r="F2578">
        <v>0</v>
      </c>
      <c r="G2578" t="s">
        <v>8672</v>
      </c>
      <c r="H2578" t="s">
        <v>8</v>
      </c>
      <c r="I2578" s="11" t="str">
        <f t="shared" si="40"/>
        <v>04/06/2025</v>
      </c>
      <c r="J2578">
        <f>_xlfn.XLOOKUP(I2578,'Wk no''s'!D:D,'Wk no''s'!C:C,FALSE)</f>
        <v>23</v>
      </c>
    </row>
    <row r="2579" spans="1:10" x14ac:dyDescent="0.25">
      <c r="A2579" t="s">
        <v>8508</v>
      </c>
      <c r="B2579" t="s">
        <v>8126</v>
      </c>
      <c r="C2579" t="s">
        <v>205</v>
      </c>
      <c r="D2579" s="1">
        <v>45803</v>
      </c>
      <c r="E2579" s="1">
        <v>45811</v>
      </c>
      <c r="F2579">
        <v>0</v>
      </c>
      <c r="G2579" t="s">
        <v>8674</v>
      </c>
      <c r="H2579" t="s">
        <v>192</v>
      </c>
      <c r="I2579" s="11" t="str">
        <f t="shared" si="40"/>
        <v>03/06/2025</v>
      </c>
      <c r="J2579">
        <f>_xlfn.XLOOKUP(I2579,'Wk no''s'!D:D,'Wk no''s'!C:C,FALSE)</f>
        <v>23</v>
      </c>
    </row>
    <row r="2580" spans="1:10" x14ac:dyDescent="0.25">
      <c r="A2580" t="s">
        <v>8514</v>
      </c>
      <c r="B2580" t="s">
        <v>5108</v>
      </c>
      <c r="C2580" t="s">
        <v>3933</v>
      </c>
      <c r="D2580" s="1">
        <v>45811</v>
      </c>
      <c r="E2580" s="1">
        <v>45812</v>
      </c>
      <c r="F2580">
        <v>0</v>
      </c>
      <c r="G2580" t="s">
        <v>8675</v>
      </c>
      <c r="H2580" t="s">
        <v>184</v>
      </c>
      <c r="I2580" s="11" t="str">
        <f t="shared" si="40"/>
        <v>04/06/2025</v>
      </c>
      <c r="J2580">
        <f>_xlfn.XLOOKUP(I2580,'Wk no''s'!D:D,'Wk no''s'!C:C,FALSE)</f>
        <v>23</v>
      </c>
    </row>
    <row r="2581" spans="1:10" x14ac:dyDescent="0.25">
      <c r="A2581" t="s">
        <v>8513</v>
      </c>
      <c r="B2581" t="s">
        <v>6883</v>
      </c>
      <c r="C2581" t="s">
        <v>3944</v>
      </c>
      <c r="D2581" s="1">
        <v>45806</v>
      </c>
      <c r="E2581" s="1">
        <v>45810</v>
      </c>
      <c r="F2581">
        <v>0</v>
      </c>
      <c r="G2581" t="s">
        <v>8676</v>
      </c>
      <c r="H2581" t="s">
        <v>184</v>
      </c>
      <c r="I2581" s="11" t="str">
        <f t="shared" si="40"/>
        <v>02/06/2025</v>
      </c>
      <c r="J2581">
        <f>_xlfn.XLOOKUP(I2581,'Wk no''s'!D:D,'Wk no''s'!C:C,FALSE)</f>
        <v>23</v>
      </c>
    </row>
    <row r="2582" spans="1:10" x14ac:dyDescent="0.25">
      <c r="A2582" t="s">
        <v>8529</v>
      </c>
      <c r="B2582" t="s">
        <v>12096</v>
      </c>
      <c r="C2582" t="s">
        <v>205</v>
      </c>
      <c r="D2582" s="1">
        <v>45818</v>
      </c>
      <c r="E2582" s="1">
        <v>45814</v>
      </c>
      <c r="F2582">
        <v>1</v>
      </c>
      <c r="G2582" t="s">
        <v>8677</v>
      </c>
      <c r="H2582" t="s">
        <v>15</v>
      </c>
      <c r="I2582" s="11" t="str">
        <f t="shared" si="40"/>
        <v>06/06/2025</v>
      </c>
      <c r="J2582">
        <f>_xlfn.XLOOKUP(I2582,'Wk no''s'!D:D,'Wk no''s'!C:C,FALSE)</f>
        <v>23</v>
      </c>
    </row>
    <row r="2583" spans="1:10" x14ac:dyDescent="0.25">
      <c r="A2583" t="s">
        <v>8523</v>
      </c>
      <c r="B2583" t="s">
        <v>8678</v>
      </c>
      <c r="C2583" t="s">
        <v>3933</v>
      </c>
      <c r="D2583" s="1">
        <v>45813</v>
      </c>
      <c r="E2583" s="1">
        <v>45811</v>
      </c>
      <c r="F2583">
        <v>1</v>
      </c>
      <c r="G2583" t="s">
        <v>8679</v>
      </c>
      <c r="H2583" t="s">
        <v>15</v>
      </c>
      <c r="I2583" s="11" t="str">
        <f t="shared" si="40"/>
        <v>03/06/2025</v>
      </c>
      <c r="J2583">
        <f>_xlfn.XLOOKUP(I2583,'Wk no''s'!D:D,'Wk no''s'!C:C,FALSE)</f>
        <v>23</v>
      </c>
    </row>
    <row r="2584" spans="1:10" x14ac:dyDescent="0.25">
      <c r="A2584" t="s">
        <v>8519</v>
      </c>
      <c r="B2584" t="s">
        <v>5121</v>
      </c>
      <c r="C2584" t="s">
        <v>4095</v>
      </c>
      <c r="D2584" s="1">
        <v>45812</v>
      </c>
      <c r="E2584" s="1">
        <v>45810</v>
      </c>
      <c r="F2584">
        <v>1</v>
      </c>
      <c r="G2584" t="s">
        <v>8680</v>
      </c>
      <c r="H2584" t="s">
        <v>15</v>
      </c>
      <c r="I2584" s="11" t="str">
        <f t="shared" si="40"/>
        <v>02/06/2025</v>
      </c>
      <c r="J2584">
        <f>_xlfn.XLOOKUP(I2584,'Wk no''s'!D:D,'Wk no''s'!C:C,FALSE)</f>
        <v>23</v>
      </c>
    </row>
    <row r="2585" spans="1:10" x14ac:dyDescent="0.25">
      <c r="A2585" t="s">
        <v>8527</v>
      </c>
      <c r="B2585" t="s">
        <v>107</v>
      </c>
      <c r="C2585" t="s">
        <v>3933</v>
      </c>
      <c r="D2585" s="1">
        <v>45817</v>
      </c>
      <c r="E2585" s="1">
        <v>45814</v>
      </c>
      <c r="F2585">
        <v>1</v>
      </c>
      <c r="G2585" t="s">
        <v>8681</v>
      </c>
      <c r="H2585" t="s">
        <v>15</v>
      </c>
      <c r="I2585" s="11" t="str">
        <f t="shared" si="40"/>
        <v>06/06/2025</v>
      </c>
      <c r="J2585">
        <f>_xlfn.XLOOKUP(I2585,'Wk no''s'!D:D,'Wk no''s'!C:C,FALSE)</f>
        <v>23</v>
      </c>
    </row>
    <row r="2586" spans="1:10" x14ac:dyDescent="0.25">
      <c r="A2586" t="s">
        <v>8520</v>
      </c>
      <c r="B2586" t="s">
        <v>4731</v>
      </c>
      <c r="C2586" t="s">
        <v>8682</v>
      </c>
      <c r="D2586" s="1">
        <v>45812</v>
      </c>
      <c r="E2586" s="1">
        <v>45813</v>
      </c>
      <c r="F2586">
        <v>0</v>
      </c>
      <c r="G2586" t="s">
        <v>8683</v>
      </c>
      <c r="H2586" t="s">
        <v>15</v>
      </c>
      <c r="I2586" s="11" t="str">
        <f t="shared" si="40"/>
        <v>05/06/2025</v>
      </c>
      <c r="J2586">
        <f>_xlfn.XLOOKUP(I2586,'Wk no''s'!D:D,'Wk no''s'!C:C,FALSE)</f>
        <v>23</v>
      </c>
    </row>
    <row r="2587" spans="1:10" x14ac:dyDescent="0.25">
      <c r="A2587" t="s">
        <v>8525</v>
      </c>
      <c r="B2587" t="s">
        <v>175</v>
      </c>
      <c r="C2587" t="s">
        <v>4095</v>
      </c>
      <c r="D2587" s="1">
        <v>45814</v>
      </c>
      <c r="E2587" s="1">
        <v>45813</v>
      </c>
      <c r="F2587">
        <v>1</v>
      </c>
      <c r="G2587" t="s">
        <v>8684</v>
      </c>
      <c r="H2587" t="s">
        <v>15</v>
      </c>
      <c r="I2587" s="11" t="str">
        <f t="shared" si="40"/>
        <v>05/06/2025</v>
      </c>
      <c r="J2587">
        <f>_xlfn.XLOOKUP(I2587,'Wk no''s'!D:D,'Wk no''s'!C:C,FALSE)</f>
        <v>23</v>
      </c>
    </row>
    <row r="2588" spans="1:10" x14ac:dyDescent="0.25">
      <c r="A2588" t="s">
        <v>8516</v>
      </c>
      <c r="B2588" t="s">
        <v>7735</v>
      </c>
      <c r="C2588" t="s">
        <v>4458</v>
      </c>
      <c r="D2588" s="1">
        <v>45807</v>
      </c>
      <c r="E2588" s="1">
        <v>45811</v>
      </c>
      <c r="F2588">
        <v>0</v>
      </c>
      <c r="G2588" t="s">
        <v>8685</v>
      </c>
      <c r="H2588" t="s">
        <v>15</v>
      </c>
      <c r="I2588" s="11" t="str">
        <f t="shared" si="40"/>
        <v>03/06/2025</v>
      </c>
      <c r="J2588">
        <f>_xlfn.XLOOKUP(I2588,'Wk no''s'!D:D,'Wk no''s'!C:C,FALSE)</f>
        <v>23</v>
      </c>
    </row>
    <row r="2589" spans="1:10" x14ac:dyDescent="0.25">
      <c r="A2589" t="s">
        <v>8526</v>
      </c>
      <c r="B2589" t="s">
        <v>16239</v>
      </c>
      <c r="C2589" t="s">
        <v>3933</v>
      </c>
      <c r="D2589" s="1">
        <v>45812</v>
      </c>
      <c r="E2589" s="1">
        <v>45813</v>
      </c>
      <c r="F2589">
        <v>0</v>
      </c>
      <c r="G2589" t="s">
        <v>8686</v>
      </c>
      <c r="H2589" t="s">
        <v>15</v>
      </c>
      <c r="I2589" s="11" t="str">
        <f t="shared" si="40"/>
        <v>05/06/2025</v>
      </c>
      <c r="J2589">
        <f>_xlfn.XLOOKUP(I2589,'Wk no''s'!D:D,'Wk no''s'!C:C,FALSE)</f>
        <v>23</v>
      </c>
    </row>
    <row r="2590" spans="1:10" x14ac:dyDescent="0.25">
      <c r="A2590" t="s">
        <v>8522</v>
      </c>
      <c r="B2590" t="s">
        <v>6892</v>
      </c>
      <c r="C2590" t="s">
        <v>4089</v>
      </c>
      <c r="D2590" s="1">
        <v>45811</v>
      </c>
      <c r="E2590" s="1">
        <v>45811</v>
      </c>
      <c r="F2590">
        <v>1</v>
      </c>
      <c r="G2590" t="s">
        <v>8687</v>
      </c>
      <c r="H2590" t="s">
        <v>15</v>
      </c>
      <c r="I2590" s="11" t="str">
        <f t="shared" si="40"/>
        <v>03/06/2025</v>
      </c>
      <c r="J2590">
        <f>_xlfn.XLOOKUP(I2590,'Wk no''s'!D:D,'Wk no''s'!C:C,FALSE)</f>
        <v>23</v>
      </c>
    </row>
    <row r="2591" spans="1:10" x14ac:dyDescent="0.25">
      <c r="A2591" t="s">
        <v>8518</v>
      </c>
      <c r="B2591" t="s">
        <v>8688</v>
      </c>
      <c r="C2591" t="s">
        <v>3933</v>
      </c>
      <c r="D2591" s="1">
        <v>45810</v>
      </c>
      <c r="E2591" s="1">
        <v>45811</v>
      </c>
      <c r="F2591">
        <v>0</v>
      </c>
      <c r="G2591" t="s">
        <v>8689</v>
      </c>
      <c r="H2591" t="s">
        <v>15</v>
      </c>
      <c r="I2591" s="11" t="str">
        <f t="shared" si="40"/>
        <v>03/06/2025</v>
      </c>
      <c r="J2591">
        <f>_xlfn.XLOOKUP(I2591,'Wk no''s'!D:D,'Wk no''s'!C:C,FALSE)</f>
        <v>23</v>
      </c>
    </row>
    <row r="2592" spans="1:10" x14ac:dyDescent="0.25">
      <c r="A2592" t="s">
        <v>8517</v>
      </c>
      <c r="B2592" t="s">
        <v>8690</v>
      </c>
      <c r="C2592" t="s">
        <v>3933</v>
      </c>
      <c r="D2592" s="1">
        <v>45807</v>
      </c>
      <c r="E2592" s="1">
        <v>45811</v>
      </c>
      <c r="F2592">
        <v>0</v>
      </c>
      <c r="G2592" t="s">
        <v>8691</v>
      </c>
      <c r="H2592" t="s">
        <v>15</v>
      </c>
      <c r="I2592" s="11" t="str">
        <f t="shared" si="40"/>
        <v>03/06/2025</v>
      </c>
      <c r="J2592">
        <f>_xlfn.XLOOKUP(I2592,'Wk no''s'!D:D,'Wk no''s'!C:C,FALSE)</f>
        <v>23</v>
      </c>
    </row>
    <row r="2593" spans="1:10" x14ac:dyDescent="0.25">
      <c r="A2593" t="s">
        <v>8524</v>
      </c>
      <c r="B2593" t="s">
        <v>139</v>
      </c>
      <c r="C2593" t="s">
        <v>3954</v>
      </c>
      <c r="D2593" s="1">
        <v>45813</v>
      </c>
      <c r="E2593" s="1">
        <v>45811</v>
      </c>
      <c r="F2593">
        <v>1</v>
      </c>
      <c r="G2593" t="s">
        <v>8693</v>
      </c>
      <c r="H2593" t="s">
        <v>15</v>
      </c>
      <c r="I2593" s="11" t="str">
        <f t="shared" si="40"/>
        <v>03/06/2025</v>
      </c>
      <c r="J2593">
        <f>_xlfn.XLOOKUP(I2593,'Wk no''s'!D:D,'Wk no''s'!C:C,FALSE)</f>
        <v>23</v>
      </c>
    </row>
    <row r="2594" spans="1:10" x14ac:dyDescent="0.25">
      <c r="A2594" t="s">
        <v>8521</v>
      </c>
      <c r="B2594" t="s">
        <v>139</v>
      </c>
      <c r="C2594" t="s">
        <v>3954</v>
      </c>
      <c r="D2594" s="1">
        <v>45812</v>
      </c>
      <c r="E2594" s="1">
        <v>45810</v>
      </c>
      <c r="F2594">
        <v>1</v>
      </c>
      <c r="G2594" t="s">
        <v>8692</v>
      </c>
      <c r="H2594" t="s">
        <v>15</v>
      </c>
      <c r="I2594" s="11" t="str">
        <f t="shared" si="40"/>
        <v>02/06/2025</v>
      </c>
      <c r="J2594">
        <f>_xlfn.XLOOKUP(I2594,'Wk no''s'!D:D,'Wk no''s'!C:C,FALSE)</f>
        <v>23</v>
      </c>
    </row>
    <row r="2595" spans="1:10" x14ac:dyDescent="0.25">
      <c r="A2595" t="s">
        <v>8547</v>
      </c>
      <c r="B2595" t="s">
        <v>7759</v>
      </c>
      <c r="C2595" t="s">
        <v>3957</v>
      </c>
      <c r="D2595" s="1">
        <v>45811</v>
      </c>
      <c r="E2595" s="1">
        <v>45811</v>
      </c>
      <c r="F2595">
        <v>1</v>
      </c>
      <c r="G2595" t="s">
        <v>8694</v>
      </c>
      <c r="H2595" t="s">
        <v>2</v>
      </c>
      <c r="I2595" s="11" t="str">
        <f t="shared" si="40"/>
        <v>03/06/2025</v>
      </c>
      <c r="J2595">
        <f>_xlfn.XLOOKUP(I2595,'Wk no''s'!D:D,'Wk no''s'!C:C,FALSE)</f>
        <v>23</v>
      </c>
    </row>
    <row r="2596" spans="1:10" x14ac:dyDescent="0.25">
      <c r="A2596" t="s">
        <v>8553</v>
      </c>
      <c r="B2596" t="s">
        <v>166</v>
      </c>
      <c r="C2596" t="s">
        <v>3957</v>
      </c>
      <c r="D2596" s="1">
        <v>45811</v>
      </c>
      <c r="E2596" s="1">
        <v>45812</v>
      </c>
      <c r="F2596">
        <v>0</v>
      </c>
      <c r="G2596" t="s">
        <v>8695</v>
      </c>
      <c r="H2596" t="s">
        <v>2</v>
      </c>
      <c r="I2596" s="11" t="str">
        <f t="shared" si="40"/>
        <v>04/06/2025</v>
      </c>
      <c r="J2596">
        <f>_xlfn.XLOOKUP(I2596,'Wk no''s'!D:D,'Wk no''s'!C:C,FALSE)</f>
        <v>23</v>
      </c>
    </row>
    <row r="2597" spans="1:10" x14ac:dyDescent="0.25">
      <c r="A2597" t="s">
        <v>8568</v>
      </c>
      <c r="B2597" t="s">
        <v>8696</v>
      </c>
      <c r="C2597" t="s">
        <v>3954</v>
      </c>
      <c r="D2597" s="1">
        <v>45811</v>
      </c>
      <c r="E2597" s="1">
        <v>45811</v>
      </c>
      <c r="F2597">
        <v>1</v>
      </c>
      <c r="G2597" t="s">
        <v>8697</v>
      </c>
      <c r="H2597" t="s">
        <v>2</v>
      </c>
      <c r="I2597" s="11" t="str">
        <f t="shared" si="40"/>
        <v>03/06/2025</v>
      </c>
      <c r="J2597">
        <f>_xlfn.XLOOKUP(I2597,'Wk no''s'!D:D,'Wk no''s'!C:C,FALSE)</f>
        <v>23</v>
      </c>
    </row>
    <row r="2598" spans="1:10" x14ac:dyDescent="0.25">
      <c r="A2598" t="s">
        <v>8615</v>
      </c>
      <c r="B2598" t="s">
        <v>6625</v>
      </c>
      <c r="C2598" t="s">
        <v>3954</v>
      </c>
      <c r="D2598" s="1">
        <v>45817</v>
      </c>
      <c r="E2598" s="1">
        <v>45814</v>
      </c>
      <c r="F2598">
        <v>1</v>
      </c>
      <c r="G2598" t="s">
        <v>8699</v>
      </c>
      <c r="H2598" t="s">
        <v>2</v>
      </c>
      <c r="I2598" s="11" t="str">
        <f t="shared" si="40"/>
        <v>06/06/2025</v>
      </c>
      <c r="J2598">
        <f>_xlfn.XLOOKUP(I2598,'Wk no''s'!D:D,'Wk no''s'!C:C,FALSE)</f>
        <v>23</v>
      </c>
    </row>
    <row r="2599" spans="1:10" x14ac:dyDescent="0.25">
      <c r="A2599" t="s">
        <v>8592</v>
      </c>
      <c r="B2599" t="s">
        <v>6625</v>
      </c>
      <c r="C2599" t="s">
        <v>3957</v>
      </c>
      <c r="D2599" s="1">
        <v>45812</v>
      </c>
      <c r="E2599" s="1">
        <v>45814</v>
      </c>
      <c r="F2599">
        <v>0</v>
      </c>
      <c r="G2599" t="s">
        <v>8698</v>
      </c>
      <c r="H2599" t="s">
        <v>2</v>
      </c>
      <c r="I2599" s="11" t="str">
        <f t="shared" si="40"/>
        <v>06/06/2025</v>
      </c>
      <c r="J2599">
        <f>_xlfn.XLOOKUP(I2599,'Wk no''s'!D:D,'Wk no''s'!C:C,FALSE)</f>
        <v>23</v>
      </c>
    </row>
    <row r="2600" spans="1:10" x14ac:dyDescent="0.25">
      <c r="A2600" t="s">
        <v>8535</v>
      </c>
      <c r="B2600" t="s">
        <v>172</v>
      </c>
      <c r="C2600" t="s">
        <v>4008</v>
      </c>
      <c r="D2600" s="1">
        <v>45812</v>
      </c>
      <c r="E2600" s="1">
        <v>45811</v>
      </c>
      <c r="F2600">
        <v>1</v>
      </c>
      <c r="G2600" t="s">
        <v>8700</v>
      </c>
      <c r="H2600" t="s">
        <v>2</v>
      </c>
      <c r="I2600" s="11" t="str">
        <f t="shared" si="40"/>
        <v>03/06/2025</v>
      </c>
      <c r="J2600">
        <f>_xlfn.XLOOKUP(I2600,'Wk no''s'!D:D,'Wk no''s'!C:C,FALSE)</f>
        <v>23</v>
      </c>
    </row>
    <row r="2601" spans="1:10" x14ac:dyDescent="0.25">
      <c r="A2601" t="s">
        <v>8628</v>
      </c>
      <c r="B2601" t="s">
        <v>8701</v>
      </c>
      <c r="C2601" t="s">
        <v>3954</v>
      </c>
      <c r="D2601" s="1">
        <v>45814</v>
      </c>
      <c r="E2601" s="1">
        <v>45814</v>
      </c>
      <c r="F2601">
        <v>1</v>
      </c>
      <c r="G2601" t="s">
        <v>8702</v>
      </c>
      <c r="H2601" t="s">
        <v>2</v>
      </c>
      <c r="I2601" s="11" t="str">
        <f t="shared" si="40"/>
        <v>06/06/2025</v>
      </c>
      <c r="J2601">
        <f>_xlfn.XLOOKUP(I2601,'Wk no''s'!D:D,'Wk no''s'!C:C,FALSE)</f>
        <v>23</v>
      </c>
    </row>
    <row r="2602" spans="1:10" x14ac:dyDescent="0.25">
      <c r="A2602" t="s">
        <v>8530</v>
      </c>
      <c r="B2602" t="s">
        <v>4346</v>
      </c>
      <c r="C2602" t="s">
        <v>3954</v>
      </c>
      <c r="D2602" s="1">
        <v>45806</v>
      </c>
      <c r="E2602" s="1">
        <v>45810</v>
      </c>
      <c r="F2602">
        <v>0</v>
      </c>
      <c r="G2602" t="s">
        <v>8703</v>
      </c>
      <c r="H2602" t="s">
        <v>2</v>
      </c>
      <c r="I2602" s="11" t="str">
        <f t="shared" si="40"/>
        <v>02/06/2025</v>
      </c>
      <c r="J2602">
        <f>_xlfn.XLOOKUP(I2602,'Wk no''s'!D:D,'Wk no''s'!C:C,FALSE)</f>
        <v>23</v>
      </c>
    </row>
    <row r="2603" spans="1:10" x14ac:dyDescent="0.25">
      <c r="A2603" t="s">
        <v>8545</v>
      </c>
      <c r="B2603" t="s">
        <v>6095</v>
      </c>
      <c r="C2603" t="s">
        <v>3954</v>
      </c>
      <c r="D2603" s="1">
        <v>45811</v>
      </c>
      <c r="E2603" s="1">
        <v>45814</v>
      </c>
      <c r="F2603">
        <v>0</v>
      </c>
      <c r="G2603" t="s">
        <v>8704</v>
      </c>
      <c r="H2603" t="s">
        <v>2</v>
      </c>
      <c r="I2603" s="11" t="str">
        <f t="shared" si="40"/>
        <v>06/06/2025</v>
      </c>
      <c r="J2603">
        <f>_xlfn.XLOOKUP(I2603,'Wk no''s'!D:D,'Wk no''s'!C:C,FALSE)</f>
        <v>23</v>
      </c>
    </row>
    <row r="2604" spans="1:10" x14ac:dyDescent="0.25">
      <c r="A2604" t="s">
        <v>8630</v>
      </c>
      <c r="B2604" t="s">
        <v>8705</v>
      </c>
      <c r="C2604" t="s">
        <v>3954</v>
      </c>
      <c r="D2604" s="1">
        <v>45814</v>
      </c>
      <c r="E2604" s="1">
        <v>45814</v>
      </c>
      <c r="F2604">
        <v>1</v>
      </c>
      <c r="G2604" t="s">
        <v>8706</v>
      </c>
      <c r="H2604" t="s">
        <v>2</v>
      </c>
      <c r="I2604" s="11" t="str">
        <f t="shared" si="40"/>
        <v>06/06/2025</v>
      </c>
      <c r="J2604">
        <f>_xlfn.XLOOKUP(I2604,'Wk no''s'!D:D,'Wk no''s'!C:C,FALSE)</f>
        <v>23</v>
      </c>
    </row>
    <row r="2605" spans="1:10" x14ac:dyDescent="0.25">
      <c r="A2605" t="s">
        <v>8581</v>
      </c>
      <c r="B2605" t="s">
        <v>8707</v>
      </c>
      <c r="C2605" t="s">
        <v>3957</v>
      </c>
      <c r="D2605" s="1">
        <v>45814</v>
      </c>
      <c r="E2605" s="1">
        <v>45813</v>
      </c>
      <c r="F2605">
        <v>1</v>
      </c>
      <c r="G2605" t="s">
        <v>8708</v>
      </c>
      <c r="H2605" t="s">
        <v>2</v>
      </c>
      <c r="I2605" s="11" t="str">
        <f t="shared" si="40"/>
        <v>05/06/2025</v>
      </c>
      <c r="J2605">
        <f>_xlfn.XLOOKUP(I2605,'Wk no''s'!D:D,'Wk no''s'!C:C,FALSE)</f>
        <v>23</v>
      </c>
    </row>
    <row r="2606" spans="1:10" x14ac:dyDescent="0.25">
      <c r="A2606" t="s">
        <v>8639</v>
      </c>
      <c r="B2606" t="s">
        <v>5176</v>
      </c>
      <c r="C2606" t="s">
        <v>3954</v>
      </c>
      <c r="D2606" s="1">
        <v>45818</v>
      </c>
      <c r="E2606" s="1">
        <v>45814</v>
      </c>
      <c r="F2606">
        <v>1</v>
      </c>
      <c r="G2606" t="s">
        <v>8709</v>
      </c>
      <c r="H2606" t="s">
        <v>2</v>
      </c>
      <c r="I2606" s="11" t="str">
        <f t="shared" si="40"/>
        <v>06/06/2025</v>
      </c>
      <c r="J2606">
        <f>_xlfn.XLOOKUP(I2606,'Wk no''s'!D:D,'Wk no''s'!C:C,FALSE)</f>
        <v>23</v>
      </c>
    </row>
    <row r="2607" spans="1:10" x14ac:dyDescent="0.25">
      <c r="A2607" t="s">
        <v>8569</v>
      </c>
      <c r="B2607" t="s">
        <v>8710</v>
      </c>
      <c r="C2607" t="s">
        <v>3954</v>
      </c>
      <c r="D2607" s="1">
        <v>45811</v>
      </c>
      <c r="E2607" s="1">
        <v>45810</v>
      </c>
      <c r="F2607">
        <v>1</v>
      </c>
      <c r="G2607" t="s">
        <v>8711</v>
      </c>
      <c r="H2607" t="s">
        <v>2</v>
      </c>
      <c r="I2607" s="11" t="str">
        <f t="shared" si="40"/>
        <v>02/06/2025</v>
      </c>
      <c r="J2607">
        <f>_xlfn.XLOOKUP(I2607,'Wk no''s'!D:D,'Wk no''s'!C:C,FALSE)</f>
        <v>23</v>
      </c>
    </row>
    <row r="2608" spans="1:10" x14ac:dyDescent="0.25">
      <c r="A2608" t="s">
        <v>8573</v>
      </c>
      <c r="B2608" t="s">
        <v>8219</v>
      </c>
      <c r="C2608" t="s">
        <v>3957</v>
      </c>
      <c r="D2608" s="1">
        <v>45811</v>
      </c>
      <c r="E2608" s="1">
        <v>45811</v>
      </c>
      <c r="F2608">
        <v>1</v>
      </c>
      <c r="G2608" t="s">
        <v>8713</v>
      </c>
      <c r="H2608" t="s">
        <v>2</v>
      </c>
      <c r="I2608" s="11" t="str">
        <f t="shared" si="40"/>
        <v>03/06/2025</v>
      </c>
      <c r="J2608">
        <f>_xlfn.XLOOKUP(I2608,'Wk no''s'!D:D,'Wk no''s'!C:C,FALSE)</f>
        <v>23</v>
      </c>
    </row>
    <row r="2609" spans="1:10" x14ac:dyDescent="0.25">
      <c r="A2609" t="s">
        <v>8599</v>
      </c>
      <c r="B2609" t="s">
        <v>142</v>
      </c>
      <c r="C2609" t="s">
        <v>3957</v>
      </c>
      <c r="D2609" s="1">
        <v>45814</v>
      </c>
      <c r="E2609" s="1">
        <v>45814</v>
      </c>
      <c r="F2609">
        <v>1</v>
      </c>
      <c r="G2609" t="s">
        <v>8714</v>
      </c>
      <c r="H2609" t="s">
        <v>2</v>
      </c>
      <c r="I2609" s="11" t="str">
        <f t="shared" si="40"/>
        <v>06/06/2025</v>
      </c>
      <c r="J2609">
        <f>_xlfn.XLOOKUP(I2609,'Wk no''s'!D:D,'Wk no''s'!C:C,FALSE)</f>
        <v>23</v>
      </c>
    </row>
    <row r="2610" spans="1:10" x14ac:dyDescent="0.25">
      <c r="A2610" t="s">
        <v>8604</v>
      </c>
      <c r="B2610" t="s">
        <v>8715</v>
      </c>
      <c r="C2610" t="s">
        <v>3957</v>
      </c>
      <c r="D2610" s="1">
        <v>45814</v>
      </c>
      <c r="E2610" s="1">
        <v>45813</v>
      </c>
      <c r="F2610">
        <v>1</v>
      </c>
      <c r="G2610" t="s">
        <v>8716</v>
      </c>
      <c r="H2610" t="s">
        <v>2</v>
      </c>
      <c r="I2610" s="11" t="str">
        <f t="shared" si="40"/>
        <v>05/06/2025</v>
      </c>
      <c r="J2610">
        <f>_xlfn.XLOOKUP(I2610,'Wk no''s'!D:D,'Wk no''s'!C:C,FALSE)</f>
        <v>23</v>
      </c>
    </row>
    <row r="2611" spans="1:10" x14ac:dyDescent="0.25">
      <c r="A2611" t="s">
        <v>8550</v>
      </c>
      <c r="B2611" t="s">
        <v>8667</v>
      </c>
      <c r="C2611" t="s">
        <v>4008</v>
      </c>
      <c r="D2611" s="1">
        <v>45811</v>
      </c>
      <c r="E2611" s="1">
        <v>45810</v>
      </c>
      <c r="F2611">
        <v>1</v>
      </c>
      <c r="G2611" t="s">
        <v>8717</v>
      </c>
      <c r="H2611" t="s">
        <v>2</v>
      </c>
      <c r="I2611" s="11" t="str">
        <f t="shared" si="40"/>
        <v>02/06/2025</v>
      </c>
      <c r="J2611">
        <f>_xlfn.XLOOKUP(I2611,'Wk no''s'!D:D,'Wk no''s'!C:C,FALSE)</f>
        <v>23</v>
      </c>
    </row>
    <row r="2612" spans="1:10" x14ac:dyDescent="0.25">
      <c r="A2612" t="s">
        <v>8610</v>
      </c>
      <c r="B2612" t="s">
        <v>8718</v>
      </c>
      <c r="C2612" t="s">
        <v>3957</v>
      </c>
      <c r="D2612" s="1">
        <v>45814</v>
      </c>
      <c r="E2612" s="1">
        <v>45813</v>
      </c>
      <c r="F2612">
        <v>1</v>
      </c>
      <c r="G2612" t="s">
        <v>8719</v>
      </c>
      <c r="H2612" t="s">
        <v>2</v>
      </c>
      <c r="I2612" s="11" t="str">
        <f t="shared" si="40"/>
        <v>05/06/2025</v>
      </c>
      <c r="J2612">
        <f>_xlfn.XLOOKUP(I2612,'Wk no''s'!D:D,'Wk no''s'!C:C,FALSE)</f>
        <v>23</v>
      </c>
    </row>
    <row r="2613" spans="1:10" x14ac:dyDescent="0.25">
      <c r="A2613" t="s">
        <v>8587</v>
      </c>
      <c r="B2613" t="s">
        <v>8720</v>
      </c>
      <c r="C2613" t="s">
        <v>3957</v>
      </c>
      <c r="D2613" s="1">
        <v>45812</v>
      </c>
      <c r="E2613" s="1">
        <v>45812</v>
      </c>
      <c r="F2613">
        <v>1</v>
      </c>
      <c r="G2613" t="s">
        <v>8722</v>
      </c>
      <c r="H2613" t="s">
        <v>2</v>
      </c>
      <c r="I2613" s="11" t="str">
        <f t="shared" si="40"/>
        <v>04/06/2025</v>
      </c>
      <c r="J2613">
        <f>_xlfn.XLOOKUP(I2613,'Wk no''s'!D:D,'Wk no''s'!C:C,FALSE)</f>
        <v>23</v>
      </c>
    </row>
    <row r="2614" spans="1:10" x14ac:dyDescent="0.25">
      <c r="A2614" t="s">
        <v>8542</v>
      </c>
      <c r="B2614" t="s">
        <v>8720</v>
      </c>
      <c r="C2614" t="s">
        <v>3957</v>
      </c>
      <c r="D2614" s="1">
        <v>45811</v>
      </c>
      <c r="E2614" s="1">
        <v>45810</v>
      </c>
      <c r="F2614">
        <v>1</v>
      </c>
      <c r="G2614" t="s">
        <v>8721</v>
      </c>
      <c r="H2614" t="s">
        <v>2</v>
      </c>
      <c r="I2614" s="11" t="str">
        <f t="shared" si="40"/>
        <v>02/06/2025</v>
      </c>
      <c r="J2614">
        <f>_xlfn.XLOOKUP(I2614,'Wk no''s'!D:D,'Wk no''s'!C:C,FALSE)</f>
        <v>23</v>
      </c>
    </row>
    <row r="2615" spans="1:10" x14ac:dyDescent="0.25">
      <c r="A2615" t="s">
        <v>8625</v>
      </c>
      <c r="B2615" t="s">
        <v>8723</v>
      </c>
      <c r="C2615" t="s">
        <v>3957</v>
      </c>
      <c r="D2615" s="1">
        <v>45814</v>
      </c>
      <c r="E2615" s="1">
        <v>45813</v>
      </c>
      <c r="F2615">
        <v>1</v>
      </c>
      <c r="G2615" t="s">
        <v>8724</v>
      </c>
      <c r="H2615" t="s">
        <v>2</v>
      </c>
      <c r="I2615" s="11" t="str">
        <f t="shared" si="40"/>
        <v>05/06/2025</v>
      </c>
      <c r="J2615">
        <f>_xlfn.XLOOKUP(I2615,'Wk no''s'!D:D,'Wk no''s'!C:C,FALSE)</f>
        <v>23</v>
      </c>
    </row>
    <row r="2616" spans="1:10" x14ac:dyDescent="0.25">
      <c r="A2616" t="s">
        <v>8620</v>
      </c>
      <c r="B2616" t="s">
        <v>8725</v>
      </c>
      <c r="C2616" t="s">
        <v>3957</v>
      </c>
      <c r="D2616" s="1">
        <v>45814</v>
      </c>
      <c r="E2616" s="1">
        <v>45813</v>
      </c>
      <c r="F2616">
        <v>1</v>
      </c>
      <c r="G2616" t="s">
        <v>8726</v>
      </c>
      <c r="H2616" t="s">
        <v>2</v>
      </c>
      <c r="I2616" s="11" t="str">
        <f t="shared" si="40"/>
        <v>05/06/2025</v>
      </c>
      <c r="J2616">
        <f>_xlfn.XLOOKUP(I2616,'Wk no''s'!D:D,'Wk no''s'!C:C,FALSE)</f>
        <v>23</v>
      </c>
    </row>
    <row r="2617" spans="1:10" x14ac:dyDescent="0.25">
      <c r="A2617" t="s">
        <v>8556</v>
      </c>
      <c r="B2617" t="s">
        <v>4007</v>
      </c>
      <c r="C2617" t="s">
        <v>3957</v>
      </c>
      <c r="D2617" s="1">
        <v>45811</v>
      </c>
      <c r="E2617" s="1">
        <v>45810</v>
      </c>
      <c r="F2617">
        <v>1</v>
      </c>
      <c r="G2617" t="s">
        <v>8727</v>
      </c>
      <c r="H2617" t="s">
        <v>2</v>
      </c>
      <c r="I2617" s="11" t="str">
        <f t="shared" si="40"/>
        <v>02/06/2025</v>
      </c>
      <c r="J2617">
        <f>_xlfn.XLOOKUP(I2617,'Wk no''s'!D:D,'Wk no''s'!C:C,FALSE)</f>
        <v>23</v>
      </c>
    </row>
    <row r="2618" spans="1:10" x14ac:dyDescent="0.25">
      <c r="A2618" t="s">
        <v>8609</v>
      </c>
      <c r="B2618" t="s">
        <v>8728</v>
      </c>
      <c r="C2618" t="s">
        <v>3957</v>
      </c>
      <c r="D2618" s="1">
        <v>45814</v>
      </c>
      <c r="E2618" s="1">
        <v>45813</v>
      </c>
      <c r="F2618">
        <v>1</v>
      </c>
      <c r="G2618" t="s">
        <v>8729</v>
      </c>
      <c r="H2618" t="s">
        <v>2</v>
      </c>
      <c r="I2618" s="11" t="str">
        <f t="shared" si="40"/>
        <v>05/06/2025</v>
      </c>
      <c r="J2618">
        <f>_xlfn.XLOOKUP(I2618,'Wk no''s'!D:D,'Wk no''s'!C:C,FALSE)</f>
        <v>23</v>
      </c>
    </row>
    <row r="2619" spans="1:10" x14ac:dyDescent="0.25">
      <c r="A2619" t="s">
        <v>8534</v>
      </c>
      <c r="B2619" t="s">
        <v>4985</v>
      </c>
      <c r="C2619" t="s">
        <v>4008</v>
      </c>
      <c r="D2619" s="1">
        <v>45811</v>
      </c>
      <c r="E2619" s="1">
        <v>45811</v>
      </c>
      <c r="F2619">
        <v>1</v>
      </c>
      <c r="G2619" t="s">
        <v>8730</v>
      </c>
      <c r="H2619" t="s">
        <v>2</v>
      </c>
      <c r="I2619" s="11" t="str">
        <f t="shared" si="40"/>
        <v>03/06/2025</v>
      </c>
      <c r="J2619">
        <f>_xlfn.XLOOKUP(I2619,'Wk no''s'!D:D,'Wk no''s'!C:C,FALSE)</f>
        <v>23</v>
      </c>
    </row>
    <row r="2620" spans="1:10" x14ac:dyDescent="0.25">
      <c r="A2620" t="s">
        <v>8544</v>
      </c>
      <c r="B2620" t="s">
        <v>8731</v>
      </c>
      <c r="C2620" t="s">
        <v>3954</v>
      </c>
      <c r="D2620" s="1">
        <v>45811</v>
      </c>
      <c r="E2620" s="1">
        <v>45811</v>
      </c>
      <c r="F2620">
        <v>1</v>
      </c>
      <c r="G2620" t="s">
        <v>8732</v>
      </c>
      <c r="H2620" t="s">
        <v>2</v>
      </c>
      <c r="I2620" s="11" t="str">
        <f t="shared" si="40"/>
        <v>03/06/2025</v>
      </c>
      <c r="J2620">
        <f>_xlfn.XLOOKUP(I2620,'Wk no''s'!D:D,'Wk no''s'!C:C,FALSE)</f>
        <v>23</v>
      </c>
    </row>
    <row r="2621" spans="1:10" x14ac:dyDescent="0.25">
      <c r="A2621" t="s">
        <v>8601</v>
      </c>
      <c r="B2621" t="s">
        <v>8733</v>
      </c>
      <c r="C2621" t="s">
        <v>3957</v>
      </c>
      <c r="D2621" s="1">
        <v>45813</v>
      </c>
      <c r="E2621" s="1">
        <v>45812</v>
      </c>
      <c r="F2621">
        <v>1</v>
      </c>
      <c r="G2621" t="s">
        <v>8734</v>
      </c>
      <c r="H2621" t="s">
        <v>2</v>
      </c>
      <c r="I2621" s="11" t="str">
        <f t="shared" si="40"/>
        <v>04/06/2025</v>
      </c>
      <c r="J2621">
        <f>_xlfn.XLOOKUP(I2621,'Wk no''s'!D:D,'Wk no''s'!C:C,FALSE)</f>
        <v>23</v>
      </c>
    </row>
    <row r="2622" spans="1:10" x14ac:dyDescent="0.25">
      <c r="A2622" t="s">
        <v>8582</v>
      </c>
      <c r="B2622" t="s">
        <v>7133</v>
      </c>
      <c r="C2622" t="s">
        <v>3957</v>
      </c>
      <c r="D2622" s="1">
        <v>45813</v>
      </c>
      <c r="E2622" s="1">
        <v>45811</v>
      </c>
      <c r="F2622">
        <v>1</v>
      </c>
      <c r="G2622" t="s">
        <v>8735</v>
      </c>
      <c r="H2622" t="s">
        <v>2</v>
      </c>
      <c r="I2622" s="11" t="str">
        <f t="shared" si="40"/>
        <v>03/06/2025</v>
      </c>
      <c r="J2622">
        <f>_xlfn.XLOOKUP(I2622,'Wk no''s'!D:D,'Wk no''s'!C:C,FALSE)</f>
        <v>23</v>
      </c>
    </row>
    <row r="2623" spans="1:10" x14ac:dyDescent="0.25">
      <c r="A2623" t="s">
        <v>8643</v>
      </c>
      <c r="B2623" t="s">
        <v>5934</v>
      </c>
      <c r="C2623" t="s">
        <v>3954</v>
      </c>
      <c r="D2623" s="1">
        <v>45818</v>
      </c>
      <c r="E2623" s="1">
        <v>45814</v>
      </c>
      <c r="F2623">
        <v>1</v>
      </c>
      <c r="G2623" t="s">
        <v>8737</v>
      </c>
      <c r="H2623" t="s">
        <v>2</v>
      </c>
      <c r="I2623" s="11" t="str">
        <f t="shared" si="40"/>
        <v>06/06/2025</v>
      </c>
      <c r="J2623">
        <f>_xlfn.XLOOKUP(I2623,'Wk no''s'!D:D,'Wk no''s'!C:C,FALSE)</f>
        <v>23</v>
      </c>
    </row>
    <row r="2624" spans="1:10" x14ac:dyDescent="0.25">
      <c r="A2624" t="s">
        <v>8585</v>
      </c>
      <c r="B2624" t="s">
        <v>5934</v>
      </c>
      <c r="C2624" t="s">
        <v>4008</v>
      </c>
      <c r="D2624" s="1">
        <v>45812</v>
      </c>
      <c r="E2624" s="1">
        <v>45811</v>
      </c>
      <c r="F2624">
        <v>1</v>
      </c>
      <c r="G2624" t="s">
        <v>8736</v>
      </c>
      <c r="H2624" t="s">
        <v>2</v>
      </c>
      <c r="I2624" s="11" t="str">
        <f t="shared" si="40"/>
        <v>03/06/2025</v>
      </c>
      <c r="J2624">
        <f>_xlfn.XLOOKUP(I2624,'Wk no''s'!D:D,'Wk no''s'!C:C,FALSE)</f>
        <v>23</v>
      </c>
    </row>
    <row r="2625" spans="1:10" x14ac:dyDescent="0.25">
      <c r="A2625" t="s">
        <v>8567</v>
      </c>
      <c r="B2625" t="s">
        <v>8246</v>
      </c>
      <c r="C2625" t="s">
        <v>4008</v>
      </c>
      <c r="D2625" s="1">
        <v>45812</v>
      </c>
      <c r="E2625" s="1">
        <v>45810</v>
      </c>
      <c r="F2625">
        <v>1</v>
      </c>
      <c r="G2625" t="s">
        <v>8738</v>
      </c>
      <c r="H2625" t="s">
        <v>2</v>
      </c>
      <c r="I2625" s="11" t="str">
        <f t="shared" si="40"/>
        <v>02/06/2025</v>
      </c>
      <c r="J2625">
        <f>_xlfn.XLOOKUP(I2625,'Wk no''s'!D:D,'Wk no''s'!C:C,FALSE)</f>
        <v>23</v>
      </c>
    </row>
    <row r="2626" spans="1:10" x14ac:dyDescent="0.25">
      <c r="A2626" t="s">
        <v>8570</v>
      </c>
      <c r="B2626" t="s">
        <v>8740</v>
      </c>
      <c r="C2626" t="s">
        <v>3954</v>
      </c>
      <c r="D2626" s="1">
        <v>45812</v>
      </c>
      <c r="E2626" s="1">
        <v>45814</v>
      </c>
      <c r="F2626">
        <v>0</v>
      </c>
      <c r="G2626" t="s">
        <v>8741</v>
      </c>
      <c r="H2626" t="s">
        <v>2</v>
      </c>
      <c r="I2626" s="11" t="str">
        <f t="shared" ref="I2626:I2689" si="41">LEFT(G2626,10)</f>
        <v>06/06/2025</v>
      </c>
      <c r="J2626">
        <f>_xlfn.XLOOKUP(I2626,'Wk no''s'!D:D,'Wk no''s'!C:C,FALSE)</f>
        <v>23</v>
      </c>
    </row>
    <row r="2627" spans="1:10" x14ac:dyDescent="0.25">
      <c r="A2627" t="s">
        <v>8647</v>
      </c>
      <c r="B2627" t="s">
        <v>4208</v>
      </c>
      <c r="C2627" t="s">
        <v>3957</v>
      </c>
      <c r="D2627" s="1">
        <v>45817</v>
      </c>
      <c r="E2627" s="1">
        <v>45814</v>
      </c>
      <c r="F2627">
        <v>1</v>
      </c>
      <c r="G2627" t="s">
        <v>8742</v>
      </c>
      <c r="H2627" t="s">
        <v>2</v>
      </c>
      <c r="I2627" s="11" t="str">
        <f t="shared" si="41"/>
        <v>06/06/2025</v>
      </c>
      <c r="J2627">
        <f>_xlfn.XLOOKUP(I2627,'Wk no''s'!D:D,'Wk no''s'!C:C,FALSE)</f>
        <v>23</v>
      </c>
    </row>
    <row r="2628" spans="1:10" x14ac:dyDescent="0.25">
      <c r="A2628" t="s">
        <v>8613</v>
      </c>
      <c r="B2628" t="s">
        <v>69</v>
      </c>
      <c r="C2628" t="s">
        <v>3954</v>
      </c>
      <c r="D2628" s="1">
        <v>45817</v>
      </c>
      <c r="E2628" s="1">
        <v>45814</v>
      </c>
      <c r="F2628">
        <v>1</v>
      </c>
      <c r="G2628" t="s">
        <v>8743</v>
      </c>
      <c r="H2628" t="s">
        <v>2</v>
      </c>
      <c r="I2628" s="11" t="str">
        <f t="shared" si="41"/>
        <v>06/06/2025</v>
      </c>
      <c r="J2628">
        <f>_xlfn.XLOOKUP(I2628,'Wk no''s'!D:D,'Wk no''s'!C:C,FALSE)</f>
        <v>23</v>
      </c>
    </row>
    <row r="2629" spans="1:10" x14ac:dyDescent="0.25">
      <c r="A2629" t="s">
        <v>8629</v>
      </c>
      <c r="B2629" t="s">
        <v>8744</v>
      </c>
      <c r="C2629" t="s">
        <v>3957</v>
      </c>
      <c r="D2629" s="1">
        <v>45817</v>
      </c>
      <c r="E2629" s="1">
        <v>45814</v>
      </c>
      <c r="F2629">
        <v>1</v>
      </c>
      <c r="G2629" t="s">
        <v>8745</v>
      </c>
      <c r="H2629" t="s">
        <v>2</v>
      </c>
      <c r="I2629" s="11" t="str">
        <f t="shared" si="41"/>
        <v>06/06/2025</v>
      </c>
      <c r="J2629">
        <f>_xlfn.XLOOKUP(I2629,'Wk no''s'!D:D,'Wk no''s'!C:C,FALSE)</f>
        <v>23</v>
      </c>
    </row>
    <row r="2630" spans="1:10" x14ac:dyDescent="0.25">
      <c r="A2630" t="s">
        <v>8600</v>
      </c>
      <c r="B2630" t="s">
        <v>7140</v>
      </c>
      <c r="C2630" t="s">
        <v>3957</v>
      </c>
      <c r="D2630" s="1">
        <v>45814</v>
      </c>
      <c r="E2630" s="1">
        <v>45813</v>
      </c>
      <c r="F2630">
        <v>1</v>
      </c>
      <c r="G2630" t="s">
        <v>8746</v>
      </c>
      <c r="H2630" t="s">
        <v>2</v>
      </c>
      <c r="I2630" s="11" t="str">
        <f t="shared" si="41"/>
        <v>05/06/2025</v>
      </c>
      <c r="J2630">
        <f>_xlfn.XLOOKUP(I2630,'Wk no''s'!D:D,'Wk no''s'!C:C,FALSE)</f>
        <v>23</v>
      </c>
    </row>
    <row r="2631" spans="1:10" x14ac:dyDescent="0.25">
      <c r="A2631" t="s">
        <v>8538</v>
      </c>
      <c r="B2631" t="s">
        <v>4582</v>
      </c>
      <c r="C2631" t="s">
        <v>3954</v>
      </c>
      <c r="D2631" s="1">
        <v>45810</v>
      </c>
      <c r="E2631" s="1">
        <v>45814</v>
      </c>
      <c r="F2631">
        <v>0</v>
      </c>
      <c r="G2631" t="s">
        <v>8747</v>
      </c>
      <c r="H2631" t="s">
        <v>2</v>
      </c>
      <c r="I2631" s="11" t="str">
        <f t="shared" si="41"/>
        <v>06/06/2025</v>
      </c>
      <c r="J2631">
        <f>_xlfn.XLOOKUP(I2631,'Wk no''s'!D:D,'Wk no''s'!C:C,FALSE)</f>
        <v>23</v>
      </c>
    </row>
    <row r="2632" spans="1:10" x14ac:dyDescent="0.25">
      <c r="A2632" t="s">
        <v>8536</v>
      </c>
      <c r="B2632" t="s">
        <v>8748</v>
      </c>
      <c r="C2632" t="s">
        <v>3957</v>
      </c>
      <c r="D2632" s="1">
        <v>45811</v>
      </c>
      <c r="E2632" s="1">
        <v>45812</v>
      </c>
      <c r="F2632">
        <v>0</v>
      </c>
      <c r="G2632" t="s">
        <v>8749</v>
      </c>
      <c r="H2632" t="s">
        <v>2</v>
      </c>
      <c r="I2632" s="11" t="str">
        <f t="shared" si="41"/>
        <v>04/06/2025</v>
      </c>
      <c r="J2632">
        <f>_xlfn.XLOOKUP(I2632,'Wk no''s'!D:D,'Wk no''s'!C:C,FALSE)</f>
        <v>23</v>
      </c>
    </row>
    <row r="2633" spans="1:10" x14ac:dyDescent="0.25">
      <c r="A2633" t="s">
        <v>8644</v>
      </c>
      <c r="B2633" t="s">
        <v>10309</v>
      </c>
      <c r="C2633" t="s">
        <v>3954</v>
      </c>
      <c r="D2633" s="1">
        <v>45817</v>
      </c>
      <c r="E2633" s="1">
        <v>45814</v>
      </c>
      <c r="F2633">
        <v>1</v>
      </c>
      <c r="G2633" t="s">
        <v>8750</v>
      </c>
      <c r="H2633" t="s">
        <v>2</v>
      </c>
      <c r="I2633" s="11" t="str">
        <f t="shared" si="41"/>
        <v>06/06/2025</v>
      </c>
      <c r="J2633">
        <f>_xlfn.XLOOKUP(I2633,'Wk no''s'!D:D,'Wk no''s'!C:C,FALSE)</f>
        <v>23</v>
      </c>
    </row>
    <row r="2634" spans="1:10" x14ac:dyDescent="0.25">
      <c r="A2634" t="s">
        <v>8546</v>
      </c>
      <c r="B2634" t="s">
        <v>5207</v>
      </c>
      <c r="C2634" t="s">
        <v>3954</v>
      </c>
      <c r="D2634" s="1">
        <v>45811</v>
      </c>
      <c r="E2634" s="1">
        <v>45810</v>
      </c>
      <c r="F2634">
        <v>1</v>
      </c>
      <c r="G2634" t="s">
        <v>8752</v>
      </c>
      <c r="H2634" t="s">
        <v>2</v>
      </c>
      <c r="I2634" s="11" t="str">
        <f t="shared" si="41"/>
        <v>02/06/2025</v>
      </c>
      <c r="J2634">
        <f>_xlfn.XLOOKUP(I2634,'Wk no''s'!D:D,'Wk no''s'!C:C,FALSE)</f>
        <v>23</v>
      </c>
    </row>
    <row r="2635" spans="1:10" x14ac:dyDescent="0.25">
      <c r="A2635" t="s">
        <v>8541</v>
      </c>
      <c r="B2635" t="s">
        <v>5207</v>
      </c>
      <c r="C2635" t="s">
        <v>3954</v>
      </c>
      <c r="D2635" s="1">
        <v>45811</v>
      </c>
      <c r="E2635" s="1">
        <v>45810</v>
      </c>
      <c r="F2635">
        <v>1</v>
      </c>
      <c r="G2635" t="s">
        <v>8751</v>
      </c>
      <c r="H2635" t="s">
        <v>2</v>
      </c>
      <c r="I2635" s="11" t="str">
        <f t="shared" si="41"/>
        <v>02/06/2025</v>
      </c>
      <c r="J2635">
        <f>_xlfn.XLOOKUP(I2635,'Wk no''s'!D:D,'Wk no''s'!C:C,FALSE)</f>
        <v>23</v>
      </c>
    </row>
    <row r="2636" spans="1:10" x14ac:dyDescent="0.25">
      <c r="A2636" t="s">
        <v>8533</v>
      </c>
      <c r="B2636" t="s">
        <v>7896</v>
      </c>
      <c r="C2636" t="s">
        <v>3954</v>
      </c>
      <c r="D2636" s="1">
        <v>45811</v>
      </c>
      <c r="E2636" s="1">
        <v>45810</v>
      </c>
      <c r="F2636">
        <v>1</v>
      </c>
      <c r="G2636" t="s">
        <v>8753</v>
      </c>
      <c r="H2636" t="s">
        <v>2</v>
      </c>
      <c r="I2636" s="11" t="str">
        <f t="shared" si="41"/>
        <v>02/06/2025</v>
      </c>
      <c r="J2636">
        <f>_xlfn.XLOOKUP(I2636,'Wk no''s'!D:D,'Wk no''s'!C:C,FALSE)</f>
        <v>23</v>
      </c>
    </row>
    <row r="2637" spans="1:10" x14ac:dyDescent="0.25">
      <c r="A2637" t="s">
        <v>8539</v>
      </c>
      <c r="B2637" t="s">
        <v>8754</v>
      </c>
      <c r="C2637" t="s">
        <v>4008</v>
      </c>
      <c r="D2637" s="1">
        <v>45810</v>
      </c>
      <c r="E2637" s="1">
        <v>45811</v>
      </c>
      <c r="F2637">
        <v>0</v>
      </c>
      <c r="G2637" t="s">
        <v>8755</v>
      </c>
      <c r="H2637" t="s">
        <v>2</v>
      </c>
      <c r="I2637" s="11" t="str">
        <f t="shared" si="41"/>
        <v>03/06/2025</v>
      </c>
      <c r="J2637">
        <f>_xlfn.XLOOKUP(I2637,'Wk no''s'!D:D,'Wk no''s'!C:C,FALSE)</f>
        <v>23</v>
      </c>
    </row>
    <row r="2638" spans="1:10" x14ac:dyDescent="0.25">
      <c r="A2638" t="s">
        <v>8537</v>
      </c>
      <c r="B2638" t="s">
        <v>133</v>
      </c>
      <c r="C2638" t="s">
        <v>4008</v>
      </c>
      <c r="D2638" s="1">
        <v>45811</v>
      </c>
      <c r="E2638" s="1">
        <v>45810</v>
      </c>
      <c r="F2638">
        <v>1</v>
      </c>
      <c r="G2638" t="s">
        <v>8756</v>
      </c>
      <c r="H2638" t="s">
        <v>2</v>
      </c>
      <c r="I2638" s="11" t="str">
        <f t="shared" si="41"/>
        <v>02/06/2025</v>
      </c>
      <c r="J2638">
        <f>_xlfn.XLOOKUP(I2638,'Wk no''s'!D:D,'Wk no''s'!C:C,FALSE)</f>
        <v>23</v>
      </c>
    </row>
    <row r="2639" spans="1:10" x14ac:dyDescent="0.25">
      <c r="A2639" t="s">
        <v>8552</v>
      </c>
      <c r="B2639" t="s">
        <v>8757</v>
      </c>
      <c r="C2639" t="s">
        <v>3957</v>
      </c>
      <c r="D2639" s="1">
        <v>45811</v>
      </c>
      <c r="E2639" s="1">
        <v>45810</v>
      </c>
      <c r="F2639">
        <v>1</v>
      </c>
      <c r="G2639" t="s">
        <v>8758</v>
      </c>
      <c r="H2639" t="s">
        <v>2</v>
      </c>
      <c r="I2639" s="11" t="str">
        <f t="shared" si="41"/>
        <v>02/06/2025</v>
      </c>
      <c r="J2639">
        <f>_xlfn.XLOOKUP(I2639,'Wk no''s'!D:D,'Wk no''s'!C:C,FALSE)</f>
        <v>23</v>
      </c>
    </row>
    <row r="2640" spans="1:10" x14ac:dyDescent="0.25">
      <c r="A2640" t="s">
        <v>8618</v>
      </c>
      <c r="B2640" t="s">
        <v>8759</v>
      </c>
      <c r="C2640" t="s">
        <v>3957</v>
      </c>
      <c r="D2640" s="1">
        <v>45814</v>
      </c>
      <c r="E2640" s="1">
        <v>45813</v>
      </c>
      <c r="F2640">
        <v>1</v>
      </c>
      <c r="G2640" t="s">
        <v>8760</v>
      </c>
      <c r="H2640" t="s">
        <v>2</v>
      </c>
      <c r="I2640" s="11" t="str">
        <f t="shared" si="41"/>
        <v>05/06/2025</v>
      </c>
      <c r="J2640">
        <f>_xlfn.XLOOKUP(I2640,'Wk no''s'!D:D,'Wk no''s'!C:C,FALSE)</f>
        <v>23</v>
      </c>
    </row>
    <row r="2641" spans="1:10" x14ac:dyDescent="0.25">
      <c r="A2641" t="s">
        <v>8633</v>
      </c>
      <c r="B2641" t="s">
        <v>5780</v>
      </c>
      <c r="C2641" t="s">
        <v>3954</v>
      </c>
      <c r="D2641" s="1">
        <v>45814</v>
      </c>
      <c r="E2641" s="1">
        <v>45814</v>
      </c>
      <c r="F2641">
        <v>1</v>
      </c>
      <c r="G2641" t="s">
        <v>8761</v>
      </c>
      <c r="H2641" t="s">
        <v>2</v>
      </c>
      <c r="I2641" s="11" t="str">
        <f t="shared" si="41"/>
        <v>06/06/2025</v>
      </c>
      <c r="J2641">
        <f>_xlfn.XLOOKUP(I2641,'Wk no''s'!D:D,'Wk no''s'!C:C,FALSE)</f>
        <v>23</v>
      </c>
    </row>
    <row r="2642" spans="1:10" x14ac:dyDescent="0.25">
      <c r="A2642" t="s">
        <v>8602</v>
      </c>
      <c r="B2642" t="s">
        <v>10308</v>
      </c>
      <c r="C2642" t="s">
        <v>3957</v>
      </c>
      <c r="D2642" s="1">
        <v>45814</v>
      </c>
      <c r="E2642" s="1">
        <v>45813</v>
      </c>
      <c r="F2642">
        <v>1</v>
      </c>
      <c r="G2642" t="s">
        <v>8763</v>
      </c>
      <c r="H2642" t="s">
        <v>2</v>
      </c>
      <c r="I2642" s="11" t="str">
        <f t="shared" si="41"/>
        <v>05/06/2025</v>
      </c>
      <c r="J2642">
        <f>_xlfn.XLOOKUP(I2642,'Wk no''s'!D:D,'Wk no''s'!C:C,FALSE)</f>
        <v>23</v>
      </c>
    </row>
    <row r="2643" spans="1:10" x14ac:dyDescent="0.25">
      <c r="A2643" t="s">
        <v>8627</v>
      </c>
      <c r="B2643" t="s">
        <v>8764</v>
      </c>
      <c r="C2643" t="s">
        <v>3957</v>
      </c>
      <c r="D2643" s="1">
        <v>45817</v>
      </c>
      <c r="E2643" s="1">
        <v>45813</v>
      </c>
      <c r="F2643">
        <v>1</v>
      </c>
      <c r="G2643" t="s">
        <v>8766</v>
      </c>
      <c r="H2643" t="s">
        <v>2</v>
      </c>
      <c r="I2643" s="11" t="str">
        <f t="shared" si="41"/>
        <v>05/06/2025</v>
      </c>
      <c r="J2643">
        <f>_xlfn.XLOOKUP(I2643,'Wk no''s'!D:D,'Wk no''s'!C:C,FALSE)</f>
        <v>23</v>
      </c>
    </row>
    <row r="2644" spans="1:10" x14ac:dyDescent="0.25">
      <c r="A2644" t="s">
        <v>8564</v>
      </c>
      <c r="B2644" t="s">
        <v>8764</v>
      </c>
      <c r="C2644" t="s">
        <v>3957</v>
      </c>
      <c r="D2644" s="1">
        <v>45811</v>
      </c>
      <c r="E2644" s="1">
        <v>45810</v>
      </c>
      <c r="F2644">
        <v>1</v>
      </c>
      <c r="G2644" t="s">
        <v>8765</v>
      </c>
      <c r="H2644" t="s">
        <v>2</v>
      </c>
      <c r="I2644" s="11" t="str">
        <f t="shared" si="41"/>
        <v>02/06/2025</v>
      </c>
      <c r="J2644">
        <f>_xlfn.XLOOKUP(I2644,'Wk no''s'!D:D,'Wk no''s'!C:C,FALSE)</f>
        <v>23</v>
      </c>
    </row>
    <row r="2645" spans="1:10" x14ac:dyDescent="0.25">
      <c r="A2645" t="s">
        <v>8578</v>
      </c>
      <c r="B2645" t="s">
        <v>8767</v>
      </c>
      <c r="C2645" t="s">
        <v>3957</v>
      </c>
      <c r="D2645" s="1">
        <v>45812</v>
      </c>
      <c r="E2645" s="1">
        <v>45813</v>
      </c>
      <c r="F2645">
        <v>0</v>
      </c>
      <c r="G2645" t="s">
        <v>8768</v>
      </c>
      <c r="H2645" t="s">
        <v>2</v>
      </c>
      <c r="I2645" s="11" t="str">
        <f t="shared" si="41"/>
        <v>05/06/2025</v>
      </c>
      <c r="J2645">
        <f>_xlfn.XLOOKUP(I2645,'Wk no''s'!D:D,'Wk no''s'!C:C,FALSE)</f>
        <v>23</v>
      </c>
    </row>
    <row r="2646" spans="1:10" x14ac:dyDescent="0.25">
      <c r="A2646" t="s">
        <v>8560</v>
      </c>
      <c r="B2646" t="s">
        <v>8769</v>
      </c>
      <c r="C2646" t="s">
        <v>4008</v>
      </c>
      <c r="D2646" s="1">
        <v>45811</v>
      </c>
      <c r="E2646" s="1">
        <v>45810</v>
      </c>
      <c r="F2646">
        <v>1</v>
      </c>
      <c r="G2646" t="s">
        <v>8770</v>
      </c>
      <c r="H2646" t="s">
        <v>2</v>
      </c>
      <c r="I2646" s="11" t="str">
        <f t="shared" si="41"/>
        <v>02/06/2025</v>
      </c>
      <c r="J2646">
        <f>_xlfn.XLOOKUP(I2646,'Wk no''s'!D:D,'Wk no''s'!C:C,FALSE)</f>
        <v>23</v>
      </c>
    </row>
    <row r="2647" spans="1:10" x14ac:dyDescent="0.25">
      <c r="A2647" t="s">
        <v>8577</v>
      </c>
      <c r="B2647" t="s">
        <v>9558</v>
      </c>
      <c r="C2647" t="s">
        <v>3957</v>
      </c>
      <c r="D2647" s="1">
        <v>45812</v>
      </c>
      <c r="E2647" s="1">
        <v>45811</v>
      </c>
      <c r="F2647">
        <v>1</v>
      </c>
      <c r="G2647" t="s">
        <v>8712</v>
      </c>
      <c r="H2647" t="s">
        <v>2</v>
      </c>
      <c r="I2647" s="11" t="str">
        <f t="shared" si="41"/>
        <v>03/06/2025</v>
      </c>
      <c r="J2647">
        <f>_xlfn.XLOOKUP(I2647,'Wk no''s'!D:D,'Wk no''s'!C:C,FALSE)</f>
        <v>23</v>
      </c>
    </row>
    <row r="2648" spans="1:10" x14ac:dyDescent="0.25">
      <c r="A2648" t="s">
        <v>8605</v>
      </c>
      <c r="B2648" t="s">
        <v>8771</v>
      </c>
      <c r="C2648" t="s">
        <v>3939</v>
      </c>
      <c r="D2648" s="1">
        <v>45813</v>
      </c>
      <c r="E2648" s="1">
        <v>45812</v>
      </c>
      <c r="F2648">
        <v>1</v>
      </c>
      <c r="G2648" t="s">
        <v>8773</v>
      </c>
      <c r="H2648" t="s">
        <v>2</v>
      </c>
      <c r="I2648" s="11" t="str">
        <f t="shared" si="41"/>
        <v>04/06/2025</v>
      </c>
      <c r="J2648">
        <f>_xlfn.XLOOKUP(I2648,'Wk no''s'!D:D,'Wk no''s'!C:C,FALSE)</f>
        <v>23</v>
      </c>
    </row>
    <row r="2649" spans="1:10" x14ac:dyDescent="0.25">
      <c r="A2649" t="s">
        <v>8575</v>
      </c>
      <c r="B2649" t="s">
        <v>8771</v>
      </c>
      <c r="C2649" t="s">
        <v>4008</v>
      </c>
      <c r="D2649" s="1">
        <v>45813</v>
      </c>
      <c r="E2649" s="1">
        <v>45811</v>
      </c>
      <c r="F2649">
        <v>1</v>
      </c>
      <c r="G2649" t="s">
        <v>8772</v>
      </c>
      <c r="H2649" t="s">
        <v>2</v>
      </c>
      <c r="I2649" s="11" t="str">
        <f t="shared" si="41"/>
        <v>03/06/2025</v>
      </c>
      <c r="J2649">
        <f>_xlfn.XLOOKUP(I2649,'Wk no''s'!D:D,'Wk no''s'!C:C,FALSE)</f>
        <v>23</v>
      </c>
    </row>
    <row r="2650" spans="1:10" x14ac:dyDescent="0.25">
      <c r="A2650" t="s">
        <v>8623</v>
      </c>
      <c r="B2650" t="s">
        <v>5027</v>
      </c>
      <c r="C2650" t="s">
        <v>3954</v>
      </c>
      <c r="D2650" s="1">
        <v>45814</v>
      </c>
      <c r="E2650" s="1">
        <v>45814</v>
      </c>
      <c r="F2650">
        <v>1</v>
      </c>
      <c r="G2650" t="s">
        <v>8774</v>
      </c>
      <c r="H2650" t="s">
        <v>2</v>
      </c>
      <c r="I2650" s="11" t="str">
        <f t="shared" si="41"/>
        <v>06/06/2025</v>
      </c>
      <c r="J2650">
        <f>_xlfn.XLOOKUP(I2650,'Wk no''s'!D:D,'Wk no''s'!C:C,FALSE)</f>
        <v>23</v>
      </c>
    </row>
    <row r="2651" spans="1:10" x14ac:dyDescent="0.25">
      <c r="A2651" t="s">
        <v>8579</v>
      </c>
      <c r="B2651" t="s">
        <v>11173</v>
      </c>
      <c r="C2651" t="s">
        <v>3957</v>
      </c>
      <c r="D2651" s="1">
        <v>45812</v>
      </c>
      <c r="E2651" s="1">
        <v>45811</v>
      </c>
      <c r="F2651">
        <v>1</v>
      </c>
      <c r="G2651" t="s">
        <v>8776</v>
      </c>
      <c r="H2651" t="s">
        <v>2</v>
      </c>
      <c r="I2651" s="11" t="str">
        <f t="shared" si="41"/>
        <v>03/06/2025</v>
      </c>
      <c r="J2651">
        <f>_xlfn.XLOOKUP(I2651,'Wk no''s'!D:D,'Wk no''s'!C:C,FALSE)</f>
        <v>23</v>
      </c>
    </row>
    <row r="2652" spans="1:10" x14ac:dyDescent="0.25">
      <c r="A2652" t="s">
        <v>8611</v>
      </c>
      <c r="B2652" t="s">
        <v>8777</v>
      </c>
      <c r="C2652" t="s">
        <v>3954</v>
      </c>
      <c r="D2652" s="1">
        <v>45817</v>
      </c>
      <c r="E2652" s="1">
        <v>45814</v>
      </c>
      <c r="F2652">
        <v>1</v>
      </c>
      <c r="G2652" t="s">
        <v>8780</v>
      </c>
      <c r="H2652" t="s">
        <v>2</v>
      </c>
      <c r="I2652" s="11" t="str">
        <f t="shared" si="41"/>
        <v>06/06/2025</v>
      </c>
      <c r="J2652">
        <f>_xlfn.XLOOKUP(I2652,'Wk no''s'!D:D,'Wk no''s'!C:C,FALSE)</f>
        <v>23</v>
      </c>
    </row>
    <row r="2653" spans="1:10" x14ac:dyDescent="0.25">
      <c r="A2653" t="s">
        <v>8597</v>
      </c>
      <c r="B2653" t="s">
        <v>8777</v>
      </c>
      <c r="C2653" t="s">
        <v>3957</v>
      </c>
      <c r="D2653" s="1">
        <v>45813</v>
      </c>
      <c r="E2653" s="1">
        <v>45812</v>
      </c>
      <c r="F2653">
        <v>1</v>
      </c>
      <c r="G2653" t="s">
        <v>8779</v>
      </c>
      <c r="H2653" t="s">
        <v>2</v>
      </c>
      <c r="I2653" s="11" t="str">
        <f t="shared" si="41"/>
        <v>04/06/2025</v>
      </c>
      <c r="J2653">
        <f>_xlfn.XLOOKUP(I2653,'Wk no''s'!D:D,'Wk no''s'!C:C,FALSE)</f>
        <v>23</v>
      </c>
    </row>
    <row r="2654" spans="1:10" x14ac:dyDescent="0.25">
      <c r="A2654" t="s">
        <v>8566</v>
      </c>
      <c r="B2654" t="s">
        <v>8777</v>
      </c>
      <c r="C2654" t="s">
        <v>3954</v>
      </c>
      <c r="D2654" s="1">
        <v>45811</v>
      </c>
      <c r="E2654" s="1">
        <v>45812</v>
      </c>
      <c r="F2654">
        <v>0</v>
      </c>
      <c r="G2654" t="s">
        <v>8778</v>
      </c>
      <c r="H2654" t="s">
        <v>2</v>
      </c>
      <c r="I2654" s="11" t="str">
        <f t="shared" si="41"/>
        <v>04/06/2025</v>
      </c>
      <c r="J2654">
        <f>_xlfn.XLOOKUP(I2654,'Wk no''s'!D:D,'Wk no''s'!C:C,FALSE)</f>
        <v>23</v>
      </c>
    </row>
    <row r="2655" spans="1:10" x14ac:dyDescent="0.25">
      <c r="A2655" t="s">
        <v>8561</v>
      </c>
      <c r="B2655" t="s">
        <v>4642</v>
      </c>
      <c r="C2655" t="s">
        <v>3957</v>
      </c>
      <c r="D2655" s="1">
        <v>45811</v>
      </c>
      <c r="E2655" s="1">
        <v>45811</v>
      </c>
      <c r="F2655">
        <v>1</v>
      </c>
      <c r="G2655" t="s">
        <v>8781</v>
      </c>
      <c r="H2655" t="s">
        <v>2</v>
      </c>
      <c r="I2655" s="11" t="str">
        <f t="shared" si="41"/>
        <v>03/06/2025</v>
      </c>
      <c r="J2655">
        <f>_xlfn.XLOOKUP(I2655,'Wk no''s'!D:D,'Wk no''s'!C:C,FALSE)</f>
        <v>23</v>
      </c>
    </row>
    <row r="2656" spans="1:10" x14ac:dyDescent="0.25">
      <c r="A2656" t="s">
        <v>8619</v>
      </c>
      <c r="B2656" t="s">
        <v>8782</v>
      </c>
      <c r="C2656" t="s">
        <v>3954</v>
      </c>
      <c r="D2656" s="1">
        <v>45817</v>
      </c>
      <c r="E2656" s="1">
        <v>45814</v>
      </c>
      <c r="F2656">
        <v>1</v>
      </c>
      <c r="G2656" t="s">
        <v>8783</v>
      </c>
      <c r="H2656" t="s">
        <v>2</v>
      </c>
      <c r="I2656" s="11" t="str">
        <f t="shared" si="41"/>
        <v>06/06/2025</v>
      </c>
      <c r="J2656">
        <f>_xlfn.XLOOKUP(I2656,'Wk no''s'!D:D,'Wk no''s'!C:C,FALSE)</f>
        <v>23</v>
      </c>
    </row>
    <row r="2657" spans="1:10" x14ac:dyDescent="0.25">
      <c r="A2657" t="s">
        <v>8586</v>
      </c>
      <c r="B2657" t="s">
        <v>8784</v>
      </c>
      <c r="C2657" t="s">
        <v>3957</v>
      </c>
      <c r="D2657" s="1">
        <v>45812</v>
      </c>
      <c r="E2657" s="1">
        <v>45811</v>
      </c>
      <c r="F2657">
        <v>1</v>
      </c>
      <c r="G2657" t="s">
        <v>8785</v>
      </c>
      <c r="H2657" t="s">
        <v>2</v>
      </c>
      <c r="I2657" s="11" t="str">
        <f t="shared" si="41"/>
        <v>03/06/2025</v>
      </c>
      <c r="J2657">
        <f>_xlfn.XLOOKUP(I2657,'Wk no''s'!D:D,'Wk no''s'!C:C,FALSE)</f>
        <v>23</v>
      </c>
    </row>
    <row r="2658" spans="1:10" x14ac:dyDescent="0.25">
      <c r="A2658" t="s">
        <v>8606</v>
      </c>
      <c r="B2658" t="s">
        <v>8786</v>
      </c>
      <c r="C2658" t="s">
        <v>3957</v>
      </c>
      <c r="D2658" s="1">
        <v>45814</v>
      </c>
      <c r="E2658" s="1">
        <v>45814</v>
      </c>
      <c r="F2658">
        <v>1</v>
      </c>
      <c r="G2658" t="s">
        <v>8787</v>
      </c>
      <c r="H2658" t="s">
        <v>2</v>
      </c>
      <c r="I2658" s="11" t="str">
        <f t="shared" si="41"/>
        <v>06/06/2025</v>
      </c>
      <c r="J2658">
        <f>_xlfn.XLOOKUP(I2658,'Wk no''s'!D:D,'Wk no''s'!C:C,FALSE)</f>
        <v>23</v>
      </c>
    </row>
    <row r="2659" spans="1:10" x14ac:dyDescent="0.25">
      <c r="A2659" t="s">
        <v>8588</v>
      </c>
      <c r="B2659" t="s">
        <v>8788</v>
      </c>
      <c r="C2659" t="s">
        <v>3954</v>
      </c>
      <c r="D2659" s="1">
        <v>45812</v>
      </c>
      <c r="E2659" s="1">
        <v>45814</v>
      </c>
      <c r="F2659">
        <v>0</v>
      </c>
      <c r="G2659" t="s">
        <v>8789</v>
      </c>
      <c r="H2659" t="s">
        <v>2</v>
      </c>
      <c r="I2659" s="11" t="str">
        <f t="shared" si="41"/>
        <v>06/06/2025</v>
      </c>
      <c r="J2659">
        <f>_xlfn.XLOOKUP(I2659,'Wk no''s'!D:D,'Wk no''s'!C:C,FALSE)</f>
        <v>23</v>
      </c>
    </row>
    <row r="2660" spans="1:10" x14ac:dyDescent="0.25">
      <c r="A2660" t="s">
        <v>8559</v>
      </c>
      <c r="B2660" t="s">
        <v>4265</v>
      </c>
      <c r="C2660" t="s">
        <v>3954</v>
      </c>
      <c r="D2660" s="1">
        <v>45811</v>
      </c>
      <c r="E2660" s="1">
        <v>45810</v>
      </c>
      <c r="F2660">
        <v>1</v>
      </c>
      <c r="G2660" t="s">
        <v>8790</v>
      </c>
      <c r="H2660" t="s">
        <v>2</v>
      </c>
      <c r="I2660" s="11" t="str">
        <f t="shared" si="41"/>
        <v>02/06/2025</v>
      </c>
      <c r="J2660">
        <f>_xlfn.XLOOKUP(I2660,'Wk no''s'!D:D,'Wk no''s'!C:C,FALSE)</f>
        <v>23</v>
      </c>
    </row>
    <row r="2661" spans="1:10" x14ac:dyDescent="0.25">
      <c r="A2661" t="s">
        <v>8576</v>
      </c>
      <c r="B2661" t="s">
        <v>8791</v>
      </c>
      <c r="C2661" t="s">
        <v>3957</v>
      </c>
      <c r="D2661" s="1">
        <v>45812</v>
      </c>
      <c r="E2661" s="1">
        <v>45811</v>
      </c>
      <c r="F2661">
        <v>1</v>
      </c>
      <c r="G2661" t="s">
        <v>8792</v>
      </c>
      <c r="H2661" t="s">
        <v>2</v>
      </c>
      <c r="I2661" s="11" t="str">
        <f t="shared" si="41"/>
        <v>03/06/2025</v>
      </c>
      <c r="J2661">
        <f>_xlfn.XLOOKUP(I2661,'Wk no''s'!D:D,'Wk no''s'!C:C,FALSE)</f>
        <v>23</v>
      </c>
    </row>
    <row r="2662" spans="1:10" x14ac:dyDescent="0.25">
      <c r="A2662" t="s">
        <v>8626</v>
      </c>
      <c r="B2662" t="s">
        <v>7008</v>
      </c>
      <c r="C2662" t="s">
        <v>3957</v>
      </c>
      <c r="D2662" s="1">
        <v>45814</v>
      </c>
      <c r="E2662" s="1">
        <v>45813</v>
      </c>
      <c r="F2662">
        <v>1</v>
      </c>
      <c r="G2662" t="s">
        <v>8793</v>
      </c>
      <c r="H2662" t="s">
        <v>2</v>
      </c>
      <c r="I2662" s="11" t="str">
        <f t="shared" si="41"/>
        <v>05/06/2025</v>
      </c>
      <c r="J2662">
        <f>_xlfn.XLOOKUP(I2662,'Wk no''s'!D:D,'Wk no''s'!C:C,FALSE)</f>
        <v>23</v>
      </c>
    </row>
    <row r="2663" spans="1:10" x14ac:dyDescent="0.25">
      <c r="A2663" t="s">
        <v>8532</v>
      </c>
      <c r="B2663" t="s">
        <v>8794</v>
      </c>
      <c r="C2663" t="s">
        <v>4008</v>
      </c>
      <c r="D2663" s="1">
        <v>45806</v>
      </c>
      <c r="E2663" s="1">
        <v>45810</v>
      </c>
      <c r="F2663">
        <v>0</v>
      </c>
      <c r="G2663" t="s">
        <v>8795</v>
      </c>
      <c r="H2663" t="s">
        <v>2</v>
      </c>
      <c r="I2663" s="11" t="str">
        <f t="shared" si="41"/>
        <v>02/06/2025</v>
      </c>
      <c r="J2663">
        <f>_xlfn.XLOOKUP(I2663,'Wk no''s'!D:D,'Wk no''s'!C:C,FALSE)</f>
        <v>23</v>
      </c>
    </row>
    <row r="2664" spans="1:10" x14ac:dyDescent="0.25">
      <c r="A2664" t="s">
        <v>8583</v>
      </c>
      <c r="B2664" t="s">
        <v>8796</v>
      </c>
      <c r="C2664" t="s">
        <v>3957</v>
      </c>
      <c r="D2664" s="1">
        <v>45812</v>
      </c>
      <c r="E2664" s="1">
        <v>45811</v>
      </c>
      <c r="F2664">
        <v>1</v>
      </c>
      <c r="G2664" t="s">
        <v>8797</v>
      </c>
      <c r="H2664" t="s">
        <v>2</v>
      </c>
      <c r="I2664" s="11" t="str">
        <f t="shared" si="41"/>
        <v>03/06/2025</v>
      </c>
      <c r="J2664">
        <f>_xlfn.XLOOKUP(I2664,'Wk no''s'!D:D,'Wk no''s'!C:C,FALSE)</f>
        <v>23</v>
      </c>
    </row>
    <row r="2665" spans="1:10" x14ac:dyDescent="0.25">
      <c r="A2665" t="s">
        <v>8614</v>
      </c>
      <c r="B2665" t="s">
        <v>7011</v>
      </c>
      <c r="C2665" t="s">
        <v>3957</v>
      </c>
      <c r="D2665" s="1">
        <v>45814</v>
      </c>
      <c r="E2665" s="1">
        <v>45813</v>
      </c>
      <c r="F2665">
        <v>1</v>
      </c>
      <c r="G2665" t="s">
        <v>8798</v>
      </c>
      <c r="H2665" t="s">
        <v>2</v>
      </c>
      <c r="I2665" s="11" t="str">
        <f t="shared" si="41"/>
        <v>05/06/2025</v>
      </c>
      <c r="J2665">
        <f>_xlfn.XLOOKUP(I2665,'Wk no''s'!D:D,'Wk no''s'!C:C,FALSE)</f>
        <v>23</v>
      </c>
    </row>
    <row r="2666" spans="1:10" x14ac:dyDescent="0.25">
      <c r="A2666" t="s">
        <v>8555</v>
      </c>
      <c r="B2666" t="s">
        <v>8799</v>
      </c>
      <c r="C2666" t="s">
        <v>4008</v>
      </c>
      <c r="D2666" s="1">
        <v>45811</v>
      </c>
      <c r="E2666" s="1">
        <v>45810</v>
      </c>
      <c r="F2666">
        <v>1</v>
      </c>
      <c r="G2666" t="s">
        <v>8800</v>
      </c>
      <c r="H2666" t="s">
        <v>2</v>
      </c>
      <c r="I2666" s="11" t="str">
        <f t="shared" si="41"/>
        <v>02/06/2025</v>
      </c>
      <c r="J2666">
        <f>_xlfn.XLOOKUP(I2666,'Wk no''s'!D:D,'Wk no''s'!C:C,FALSE)</f>
        <v>23</v>
      </c>
    </row>
    <row r="2667" spans="1:10" x14ac:dyDescent="0.25">
      <c r="A2667" t="s">
        <v>8640</v>
      </c>
      <c r="B2667" t="s">
        <v>5811</v>
      </c>
      <c r="C2667" t="s">
        <v>3957</v>
      </c>
      <c r="D2667" s="1">
        <v>45814</v>
      </c>
      <c r="E2667" s="1">
        <v>45814</v>
      </c>
      <c r="F2667">
        <v>1</v>
      </c>
      <c r="G2667" t="s">
        <v>8801</v>
      </c>
      <c r="H2667" t="s">
        <v>2</v>
      </c>
      <c r="I2667" s="11" t="str">
        <f t="shared" si="41"/>
        <v>06/06/2025</v>
      </c>
      <c r="J2667">
        <f>_xlfn.XLOOKUP(I2667,'Wk no''s'!D:D,'Wk no''s'!C:C,FALSE)</f>
        <v>23</v>
      </c>
    </row>
    <row r="2668" spans="1:10" x14ac:dyDescent="0.25">
      <c r="A2668" t="s">
        <v>8531</v>
      </c>
      <c r="B2668" t="s">
        <v>10864</v>
      </c>
      <c r="C2668" t="s">
        <v>3957</v>
      </c>
      <c r="D2668" s="1">
        <v>45807</v>
      </c>
      <c r="E2668" s="1">
        <v>45811</v>
      </c>
      <c r="F2668">
        <v>0</v>
      </c>
      <c r="G2668" t="s">
        <v>8739</v>
      </c>
      <c r="H2668" t="s">
        <v>2</v>
      </c>
      <c r="I2668" s="11" t="str">
        <f t="shared" si="41"/>
        <v>03/06/2025</v>
      </c>
      <c r="J2668">
        <f>_xlfn.XLOOKUP(I2668,'Wk no''s'!D:D,'Wk no''s'!C:C,FALSE)</f>
        <v>23</v>
      </c>
    </row>
    <row r="2669" spans="1:10" x14ac:dyDescent="0.25">
      <c r="A2669" t="s">
        <v>8637</v>
      </c>
      <c r="B2669" t="s">
        <v>8802</v>
      </c>
      <c r="C2669" t="s">
        <v>3954</v>
      </c>
      <c r="D2669" s="1">
        <v>45818</v>
      </c>
      <c r="E2669" s="1">
        <v>45814</v>
      </c>
      <c r="F2669">
        <v>1</v>
      </c>
      <c r="G2669" t="s">
        <v>8803</v>
      </c>
      <c r="H2669" t="s">
        <v>2</v>
      </c>
      <c r="I2669" s="11" t="str">
        <f t="shared" si="41"/>
        <v>06/06/2025</v>
      </c>
      <c r="J2669">
        <f>_xlfn.XLOOKUP(I2669,'Wk no''s'!D:D,'Wk no''s'!C:C,FALSE)</f>
        <v>23</v>
      </c>
    </row>
    <row r="2670" spans="1:10" x14ac:dyDescent="0.25">
      <c r="A2670" t="s">
        <v>8558</v>
      </c>
      <c r="B2670" t="s">
        <v>7172</v>
      </c>
      <c r="C2670" t="s">
        <v>3954</v>
      </c>
      <c r="D2670" s="1">
        <v>45811</v>
      </c>
      <c r="E2670" s="1">
        <v>45810</v>
      </c>
      <c r="F2670">
        <v>1</v>
      </c>
      <c r="G2670" t="s">
        <v>8804</v>
      </c>
      <c r="H2670" t="s">
        <v>2</v>
      </c>
      <c r="I2670" s="11" t="str">
        <f t="shared" si="41"/>
        <v>02/06/2025</v>
      </c>
      <c r="J2670">
        <f>_xlfn.XLOOKUP(I2670,'Wk no''s'!D:D,'Wk no''s'!C:C,FALSE)</f>
        <v>23</v>
      </c>
    </row>
    <row r="2671" spans="1:10" x14ac:dyDescent="0.25">
      <c r="A2671" t="s">
        <v>8551</v>
      </c>
      <c r="B2671" t="s">
        <v>7604</v>
      </c>
      <c r="C2671" t="s">
        <v>4008</v>
      </c>
      <c r="D2671" s="1">
        <v>45812</v>
      </c>
      <c r="E2671" s="1">
        <v>45810</v>
      </c>
      <c r="F2671">
        <v>1</v>
      </c>
      <c r="G2671" t="s">
        <v>8805</v>
      </c>
      <c r="H2671" t="s">
        <v>2</v>
      </c>
      <c r="I2671" s="11" t="str">
        <f t="shared" si="41"/>
        <v>02/06/2025</v>
      </c>
      <c r="J2671">
        <f>_xlfn.XLOOKUP(I2671,'Wk no''s'!D:D,'Wk no''s'!C:C,FALSE)</f>
        <v>23</v>
      </c>
    </row>
    <row r="2672" spans="1:10" x14ac:dyDescent="0.25">
      <c r="A2672" t="s">
        <v>8540</v>
      </c>
      <c r="B2672" t="s">
        <v>143</v>
      </c>
      <c r="C2672" t="s">
        <v>4008</v>
      </c>
      <c r="D2672" s="1">
        <v>45810</v>
      </c>
      <c r="E2672" s="1">
        <v>45810</v>
      </c>
      <c r="F2672">
        <v>1</v>
      </c>
      <c r="G2672" t="s">
        <v>8806</v>
      </c>
      <c r="H2672" t="s">
        <v>2</v>
      </c>
      <c r="I2672" s="11" t="str">
        <f t="shared" si="41"/>
        <v>02/06/2025</v>
      </c>
      <c r="J2672">
        <f>_xlfn.XLOOKUP(I2672,'Wk no''s'!D:D,'Wk no''s'!C:C,FALSE)</f>
        <v>23</v>
      </c>
    </row>
    <row r="2673" spans="1:10" x14ac:dyDescent="0.25">
      <c r="A2673" t="s">
        <v>8660</v>
      </c>
      <c r="B2673" t="s">
        <v>8807</v>
      </c>
      <c r="C2673" t="s">
        <v>4089</v>
      </c>
      <c r="D2673" s="1">
        <v>45812</v>
      </c>
      <c r="E2673" s="1">
        <v>45813</v>
      </c>
      <c r="F2673">
        <v>0</v>
      </c>
      <c r="G2673" t="s">
        <v>8808</v>
      </c>
      <c r="H2673" t="s">
        <v>11</v>
      </c>
      <c r="I2673" s="11" t="str">
        <f t="shared" si="41"/>
        <v>05/06/2025</v>
      </c>
      <c r="J2673">
        <f>_xlfn.XLOOKUP(I2673,'Wk no''s'!D:D,'Wk no''s'!C:C,FALSE)</f>
        <v>23</v>
      </c>
    </row>
    <row r="2674" spans="1:10" x14ac:dyDescent="0.25">
      <c r="A2674" t="s">
        <v>8662</v>
      </c>
      <c r="B2674" t="s">
        <v>6573</v>
      </c>
      <c r="C2674" t="s">
        <v>4089</v>
      </c>
      <c r="D2674" s="1">
        <v>45819</v>
      </c>
      <c r="E2674" s="1">
        <v>45812</v>
      </c>
      <c r="F2674">
        <v>1</v>
      </c>
      <c r="G2674" t="s">
        <v>8809</v>
      </c>
      <c r="H2674" t="s">
        <v>11</v>
      </c>
      <c r="I2674" s="11" t="str">
        <f t="shared" si="41"/>
        <v>04/06/2025</v>
      </c>
      <c r="J2674">
        <f>_xlfn.XLOOKUP(I2674,'Wk no''s'!D:D,'Wk no''s'!C:C,FALSE)</f>
        <v>23</v>
      </c>
    </row>
    <row r="2675" spans="1:10" x14ac:dyDescent="0.25">
      <c r="A2675" t="s">
        <v>8663</v>
      </c>
      <c r="B2675" t="s">
        <v>8810</v>
      </c>
      <c r="C2675" t="s">
        <v>4089</v>
      </c>
      <c r="D2675" s="1">
        <v>45819</v>
      </c>
      <c r="E2675" s="1">
        <v>45814</v>
      </c>
      <c r="F2675">
        <v>1</v>
      </c>
      <c r="G2675" t="s">
        <v>8811</v>
      </c>
      <c r="H2675" t="s">
        <v>11</v>
      </c>
      <c r="I2675" s="11" t="str">
        <f t="shared" si="41"/>
        <v>06/06/2025</v>
      </c>
      <c r="J2675">
        <f>_xlfn.XLOOKUP(I2675,'Wk no''s'!D:D,'Wk no''s'!C:C,FALSE)</f>
        <v>23</v>
      </c>
    </row>
    <row r="2676" spans="1:10" x14ac:dyDescent="0.25">
      <c r="A2676" t="s">
        <v>8658</v>
      </c>
      <c r="B2676" t="s">
        <v>5272</v>
      </c>
      <c r="C2676" t="s">
        <v>4095</v>
      </c>
      <c r="D2676" s="1">
        <v>45806</v>
      </c>
      <c r="E2676" s="1">
        <v>45811</v>
      </c>
      <c r="F2676">
        <v>0</v>
      </c>
      <c r="G2676" t="s">
        <v>8812</v>
      </c>
      <c r="H2676" t="s">
        <v>11</v>
      </c>
      <c r="I2676" s="11" t="str">
        <f t="shared" si="41"/>
        <v>03/06/2025</v>
      </c>
      <c r="J2676">
        <f>_xlfn.XLOOKUP(I2676,'Wk no''s'!D:D,'Wk no''s'!C:C,FALSE)</f>
        <v>23</v>
      </c>
    </row>
    <row r="2677" spans="1:10" x14ac:dyDescent="0.25">
      <c r="A2677" t="s">
        <v>8661</v>
      </c>
      <c r="B2677" t="s">
        <v>8813</v>
      </c>
      <c r="C2677" t="s">
        <v>4458</v>
      </c>
      <c r="D2677" s="1">
        <v>45814</v>
      </c>
      <c r="E2677" s="1">
        <v>45811</v>
      </c>
      <c r="F2677">
        <v>1</v>
      </c>
      <c r="G2677" t="s">
        <v>8814</v>
      </c>
      <c r="H2677" t="s">
        <v>11</v>
      </c>
      <c r="I2677" s="11" t="str">
        <f t="shared" si="41"/>
        <v>03/06/2025</v>
      </c>
      <c r="J2677">
        <f>_xlfn.XLOOKUP(I2677,'Wk no''s'!D:D,'Wk no''s'!C:C,FALSE)</f>
        <v>23</v>
      </c>
    </row>
    <row r="2678" spans="1:10" x14ac:dyDescent="0.25">
      <c r="A2678" t="s">
        <v>8659</v>
      </c>
      <c r="B2678" t="s">
        <v>8815</v>
      </c>
      <c r="C2678" t="s">
        <v>4089</v>
      </c>
      <c r="D2678" s="1">
        <v>45812</v>
      </c>
      <c r="E2678" s="1">
        <v>45813</v>
      </c>
      <c r="F2678">
        <v>0</v>
      </c>
      <c r="G2678" t="s">
        <v>8816</v>
      </c>
      <c r="H2678" t="s">
        <v>11</v>
      </c>
      <c r="I2678" s="11" t="str">
        <f t="shared" si="41"/>
        <v>05/06/2025</v>
      </c>
      <c r="J2678">
        <f>_xlfn.XLOOKUP(I2678,'Wk no''s'!D:D,'Wk no''s'!C:C,FALSE)</f>
        <v>23</v>
      </c>
    </row>
    <row r="2679" spans="1:10" x14ac:dyDescent="0.25">
      <c r="A2679" t="s">
        <v>8657</v>
      </c>
      <c r="B2679" t="s">
        <v>8817</v>
      </c>
      <c r="C2679" t="s">
        <v>4458</v>
      </c>
      <c r="D2679" s="1">
        <v>45758</v>
      </c>
      <c r="E2679" s="1">
        <v>45811</v>
      </c>
      <c r="F2679">
        <v>0</v>
      </c>
      <c r="G2679" t="s">
        <v>8818</v>
      </c>
      <c r="H2679" t="s">
        <v>11</v>
      </c>
      <c r="I2679" s="11" t="str">
        <f t="shared" si="41"/>
        <v>03/06/2025</v>
      </c>
      <c r="J2679">
        <f>_xlfn.XLOOKUP(I2679,'Wk no''s'!D:D,'Wk no''s'!C:C,FALSE)</f>
        <v>23</v>
      </c>
    </row>
    <row r="2680" spans="1:10" x14ac:dyDescent="0.25">
      <c r="A2680" t="s">
        <v>8870</v>
      </c>
      <c r="B2680" t="s">
        <v>9833</v>
      </c>
      <c r="C2680" t="s">
        <v>3944</v>
      </c>
      <c r="D2680" s="1">
        <v>45821</v>
      </c>
      <c r="E2680" s="1">
        <v>45820</v>
      </c>
      <c r="F2680">
        <v>1</v>
      </c>
      <c r="G2680" t="s">
        <v>8871</v>
      </c>
      <c r="H2680" t="s">
        <v>1</v>
      </c>
      <c r="I2680" s="11" t="str">
        <f t="shared" si="41"/>
        <v>12/06/2025</v>
      </c>
      <c r="J2680">
        <f>_xlfn.XLOOKUP(I2680,'Wk no''s'!D:D,'Wk no''s'!C:C,FALSE)</f>
        <v>24</v>
      </c>
    </row>
    <row r="2681" spans="1:10" x14ac:dyDescent="0.25">
      <c r="A2681" t="s">
        <v>8872</v>
      </c>
      <c r="B2681" t="s">
        <v>8873</v>
      </c>
      <c r="C2681" t="s">
        <v>8682</v>
      </c>
      <c r="D2681" s="1">
        <v>45824</v>
      </c>
      <c r="E2681" s="1">
        <v>45821</v>
      </c>
      <c r="F2681">
        <v>1</v>
      </c>
      <c r="G2681" t="s">
        <v>8874</v>
      </c>
      <c r="H2681" t="s">
        <v>1</v>
      </c>
      <c r="I2681" s="11" t="str">
        <f t="shared" si="41"/>
        <v>13/06/2025</v>
      </c>
      <c r="J2681">
        <f>_xlfn.XLOOKUP(I2681,'Wk no''s'!D:D,'Wk no''s'!C:C,FALSE)</f>
        <v>24</v>
      </c>
    </row>
    <row r="2682" spans="1:10" x14ac:dyDescent="0.25">
      <c r="A2682" t="s">
        <v>8875</v>
      </c>
      <c r="B2682" t="s">
        <v>6231</v>
      </c>
      <c r="C2682" t="s">
        <v>3933</v>
      </c>
      <c r="D2682" s="1">
        <v>45820</v>
      </c>
      <c r="E2682" s="1">
        <v>45819</v>
      </c>
      <c r="F2682">
        <v>1</v>
      </c>
      <c r="G2682" t="s">
        <v>8876</v>
      </c>
      <c r="H2682" t="s">
        <v>8</v>
      </c>
      <c r="I2682" s="11" t="str">
        <f t="shared" si="41"/>
        <v>11/06/2025</v>
      </c>
      <c r="J2682">
        <f>_xlfn.XLOOKUP(I2682,'Wk no''s'!D:D,'Wk no''s'!C:C,FALSE)</f>
        <v>24</v>
      </c>
    </row>
    <row r="2683" spans="1:10" x14ac:dyDescent="0.25">
      <c r="A2683" t="s">
        <v>8877</v>
      </c>
      <c r="B2683" t="s">
        <v>8878</v>
      </c>
      <c r="C2683" t="s">
        <v>4095</v>
      </c>
      <c r="D2683" s="1">
        <v>45779</v>
      </c>
      <c r="E2683" s="1">
        <v>45820</v>
      </c>
      <c r="F2683">
        <v>0</v>
      </c>
      <c r="G2683" t="s">
        <v>8879</v>
      </c>
      <c r="H2683" t="s">
        <v>8</v>
      </c>
      <c r="I2683" s="11" t="str">
        <f t="shared" si="41"/>
        <v>12/06/2025</v>
      </c>
      <c r="J2683">
        <f>_xlfn.XLOOKUP(I2683,'Wk no''s'!D:D,'Wk no''s'!C:C,FALSE)</f>
        <v>24</v>
      </c>
    </row>
    <row r="2684" spans="1:10" x14ac:dyDescent="0.25">
      <c r="A2684" t="s">
        <v>8880</v>
      </c>
      <c r="B2684" t="s">
        <v>7</v>
      </c>
      <c r="C2684" t="s">
        <v>4095</v>
      </c>
      <c r="D2684" s="1">
        <v>45821</v>
      </c>
      <c r="E2684" s="1">
        <v>45819</v>
      </c>
      <c r="F2684">
        <v>1</v>
      </c>
      <c r="G2684" t="s">
        <v>8881</v>
      </c>
      <c r="H2684" t="s">
        <v>8</v>
      </c>
      <c r="I2684" s="11" t="str">
        <f t="shared" si="41"/>
        <v>11/06/2025</v>
      </c>
      <c r="J2684">
        <f>_xlfn.XLOOKUP(I2684,'Wk no''s'!D:D,'Wk no''s'!C:C,FALSE)</f>
        <v>24</v>
      </c>
    </row>
    <row r="2685" spans="1:10" x14ac:dyDescent="0.25">
      <c r="A2685" t="s">
        <v>8882</v>
      </c>
      <c r="B2685" t="s">
        <v>8883</v>
      </c>
      <c r="C2685" t="s">
        <v>4101</v>
      </c>
      <c r="D2685" s="1">
        <v>45821</v>
      </c>
      <c r="E2685" s="1">
        <v>45821</v>
      </c>
      <c r="F2685">
        <v>1</v>
      </c>
      <c r="G2685" t="s">
        <v>8884</v>
      </c>
      <c r="H2685" t="s">
        <v>192</v>
      </c>
      <c r="I2685" s="11" t="str">
        <f t="shared" si="41"/>
        <v>13/06/2025</v>
      </c>
      <c r="J2685">
        <f>_xlfn.XLOOKUP(I2685,'Wk no''s'!D:D,'Wk no''s'!C:C,FALSE)</f>
        <v>24</v>
      </c>
    </row>
    <row r="2686" spans="1:10" x14ac:dyDescent="0.25">
      <c r="A2686" t="s">
        <v>8885</v>
      </c>
      <c r="B2686" t="s">
        <v>7438</v>
      </c>
      <c r="C2686" t="s">
        <v>4101</v>
      </c>
      <c r="D2686" s="1">
        <v>45814</v>
      </c>
      <c r="E2686" s="1">
        <v>45821</v>
      </c>
      <c r="F2686">
        <v>0</v>
      </c>
      <c r="G2686" t="s">
        <v>8886</v>
      </c>
      <c r="H2686" t="s">
        <v>192</v>
      </c>
      <c r="I2686" s="11" t="str">
        <f t="shared" si="41"/>
        <v>13/06/2025</v>
      </c>
      <c r="J2686">
        <f>_xlfn.XLOOKUP(I2686,'Wk no''s'!D:D,'Wk no''s'!C:C,FALSE)</f>
        <v>24</v>
      </c>
    </row>
    <row r="2687" spans="1:10" x14ac:dyDescent="0.25">
      <c r="A2687" t="s">
        <v>8887</v>
      </c>
      <c r="B2687" t="s">
        <v>8888</v>
      </c>
      <c r="C2687" t="s">
        <v>8682</v>
      </c>
      <c r="D2687" s="1">
        <v>45813</v>
      </c>
      <c r="E2687" s="1">
        <v>45821</v>
      </c>
      <c r="F2687">
        <v>0</v>
      </c>
      <c r="G2687" t="s">
        <v>8889</v>
      </c>
      <c r="H2687" t="s">
        <v>184</v>
      </c>
      <c r="I2687" s="11" t="str">
        <f t="shared" si="41"/>
        <v>13/06/2025</v>
      </c>
      <c r="J2687">
        <f>_xlfn.XLOOKUP(I2687,'Wk no''s'!D:D,'Wk no''s'!C:C,FALSE)</f>
        <v>24</v>
      </c>
    </row>
    <row r="2688" spans="1:10" x14ac:dyDescent="0.25">
      <c r="A2688" t="s">
        <v>8890</v>
      </c>
      <c r="B2688" t="s">
        <v>8891</v>
      </c>
      <c r="C2688" t="s">
        <v>3933</v>
      </c>
      <c r="D2688" s="1">
        <v>45803</v>
      </c>
      <c r="E2688" s="1">
        <v>45817</v>
      </c>
      <c r="F2688">
        <v>0</v>
      </c>
      <c r="G2688" t="s">
        <v>8892</v>
      </c>
      <c r="H2688" t="s">
        <v>184</v>
      </c>
      <c r="I2688" s="11" t="str">
        <f t="shared" si="41"/>
        <v>09/06/2025</v>
      </c>
      <c r="J2688">
        <f>_xlfn.XLOOKUP(I2688,'Wk no''s'!D:D,'Wk no''s'!C:C,FALSE)</f>
        <v>24</v>
      </c>
    </row>
    <row r="2689" spans="1:10" x14ac:dyDescent="0.25">
      <c r="A2689" t="s">
        <v>8893</v>
      </c>
      <c r="B2689" t="s">
        <v>7075</v>
      </c>
      <c r="C2689" t="s">
        <v>3933</v>
      </c>
      <c r="D2689" s="1">
        <v>45821</v>
      </c>
      <c r="E2689" s="1">
        <v>45819</v>
      </c>
      <c r="F2689">
        <v>1</v>
      </c>
      <c r="G2689" t="s">
        <v>8894</v>
      </c>
      <c r="H2689" t="s">
        <v>184</v>
      </c>
      <c r="I2689" s="11" t="str">
        <f t="shared" si="41"/>
        <v>11/06/2025</v>
      </c>
      <c r="J2689">
        <f>_xlfn.XLOOKUP(I2689,'Wk no''s'!D:D,'Wk no''s'!C:C,FALSE)</f>
        <v>24</v>
      </c>
    </row>
    <row r="2690" spans="1:10" x14ac:dyDescent="0.25">
      <c r="A2690" t="s">
        <v>8895</v>
      </c>
      <c r="B2690" t="s">
        <v>8896</v>
      </c>
      <c r="C2690" t="s">
        <v>4095</v>
      </c>
      <c r="D2690" s="1">
        <v>45807</v>
      </c>
      <c r="E2690" s="1">
        <v>45820</v>
      </c>
      <c r="F2690">
        <v>0</v>
      </c>
      <c r="G2690" t="s">
        <v>8897</v>
      </c>
      <c r="H2690" t="s">
        <v>184</v>
      </c>
      <c r="I2690" s="11" t="str">
        <f t="shared" ref="I2690:I2753" si="42">LEFT(G2690,10)</f>
        <v>12/06/2025</v>
      </c>
      <c r="J2690">
        <f>_xlfn.XLOOKUP(I2690,'Wk no''s'!D:D,'Wk no''s'!C:C,FALSE)</f>
        <v>24</v>
      </c>
    </row>
    <row r="2691" spans="1:10" x14ac:dyDescent="0.25">
      <c r="A2691" t="s">
        <v>8898</v>
      </c>
      <c r="B2691" t="s">
        <v>8899</v>
      </c>
      <c r="C2691" t="s">
        <v>4095</v>
      </c>
      <c r="D2691" s="1">
        <v>45807</v>
      </c>
      <c r="E2691" s="1">
        <v>45820</v>
      </c>
      <c r="F2691">
        <v>0</v>
      </c>
      <c r="G2691" t="s">
        <v>8900</v>
      </c>
      <c r="H2691" t="s">
        <v>184</v>
      </c>
      <c r="I2691" s="11" t="str">
        <f t="shared" si="42"/>
        <v>12/06/2025</v>
      </c>
      <c r="J2691">
        <f>_xlfn.XLOOKUP(I2691,'Wk no''s'!D:D,'Wk no''s'!C:C,FALSE)</f>
        <v>24</v>
      </c>
    </row>
    <row r="2692" spans="1:10" x14ac:dyDescent="0.25">
      <c r="A2692" t="s">
        <v>8901</v>
      </c>
      <c r="B2692" t="s">
        <v>8902</v>
      </c>
      <c r="C2692" t="s">
        <v>4095</v>
      </c>
      <c r="D2692" s="1">
        <v>45755</v>
      </c>
      <c r="E2692" s="1">
        <v>45820</v>
      </c>
      <c r="F2692">
        <v>0</v>
      </c>
      <c r="G2692" t="s">
        <v>8903</v>
      </c>
      <c r="H2692" t="s">
        <v>184</v>
      </c>
      <c r="I2692" s="11" t="str">
        <f t="shared" si="42"/>
        <v>12/06/2025</v>
      </c>
      <c r="J2692">
        <f>_xlfn.XLOOKUP(I2692,'Wk no''s'!D:D,'Wk no''s'!C:C,FALSE)</f>
        <v>24</v>
      </c>
    </row>
    <row r="2693" spans="1:10" x14ac:dyDescent="0.25">
      <c r="A2693" t="s">
        <v>8904</v>
      </c>
      <c r="B2693" t="s">
        <v>8905</v>
      </c>
      <c r="C2693" t="s">
        <v>3933</v>
      </c>
      <c r="D2693" s="1">
        <v>45814</v>
      </c>
      <c r="E2693" s="1">
        <v>45817</v>
      </c>
      <c r="F2693">
        <v>0</v>
      </c>
      <c r="G2693" t="s">
        <v>8906</v>
      </c>
      <c r="H2693" t="s">
        <v>184</v>
      </c>
      <c r="I2693" s="11" t="str">
        <f t="shared" si="42"/>
        <v>09/06/2025</v>
      </c>
      <c r="J2693">
        <f>_xlfn.XLOOKUP(I2693,'Wk no''s'!D:D,'Wk no''s'!C:C,FALSE)</f>
        <v>24</v>
      </c>
    </row>
    <row r="2694" spans="1:10" x14ac:dyDescent="0.25">
      <c r="A2694" t="s">
        <v>8907</v>
      </c>
      <c r="B2694" t="s">
        <v>78</v>
      </c>
      <c r="C2694" t="s">
        <v>3933</v>
      </c>
      <c r="D2694" s="1">
        <v>45814</v>
      </c>
      <c r="E2694" s="1">
        <v>45817</v>
      </c>
      <c r="F2694">
        <v>0</v>
      </c>
      <c r="G2694" t="s">
        <v>8908</v>
      </c>
      <c r="H2694" t="s">
        <v>15</v>
      </c>
      <c r="I2694" s="11" t="str">
        <f t="shared" si="42"/>
        <v>09/06/2025</v>
      </c>
      <c r="J2694">
        <f>_xlfn.XLOOKUP(I2694,'Wk no''s'!D:D,'Wk no''s'!C:C,FALSE)</f>
        <v>24</v>
      </c>
    </row>
    <row r="2695" spans="1:10" x14ac:dyDescent="0.25">
      <c r="A2695" t="s">
        <v>8909</v>
      </c>
      <c r="B2695" t="s">
        <v>12096</v>
      </c>
      <c r="C2695" t="s">
        <v>205</v>
      </c>
      <c r="D2695" s="1">
        <v>45811</v>
      </c>
      <c r="E2695" s="1">
        <v>45817</v>
      </c>
      <c r="F2695">
        <v>0</v>
      </c>
      <c r="G2695" t="s">
        <v>8910</v>
      </c>
      <c r="H2695" t="s">
        <v>15</v>
      </c>
      <c r="I2695" s="11" t="str">
        <f t="shared" si="42"/>
        <v>09/06/2025</v>
      </c>
      <c r="J2695">
        <f>_xlfn.XLOOKUP(I2695,'Wk no''s'!D:D,'Wk no''s'!C:C,FALSE)</f>
        <v>24</v>
      </c>
    </row>
    <row r="2696" spans="1:10" x14ac:dyDescent="0.25">
      <c r="A2696" t="s">
        <v>8911</v>
      </c>
      <c r="B2696" t="s">
        <v>8912</v>
      </c>
      <c r="C2696" t="s">
        <v>3933</v>
      </c>
      <c r="D2696" s="1">
        <v>45818</v>
      </c>
      <c r="E2696" s="1">
        <v>45817</v>
      </c>
      <c r="F2696">
        <v>1</v>
      </c>
      <c r="G2696" t="s">
        <v>8913</v>
      </c>
      <c r="H2696" t="s">
        <v>15</v>
      </c>
      <c r="I2696" s="11" t="str">
        <f t="shared" si="42"/>
        <v>09/06/2025</v>
      </c>
      <c r="J2696">
        <f>_xlfn.XLOOKUP(I2696,'Wk no''s'!D:D,'Wk no''s'!C:C,FALSE)</f>
        <v>24</v>
      </c>
    </row>
    <row r="2697" spans="1:10" x14ac:dyDescent="0.25">
      <c r="A2697" t="s">
        <v>8914</v>
      </c>
      <c r="B2697" t="s">
        <v>8915</v>
      </c>
      <c r="C2697" t="s">
        <v>8682</v>
      </c>
      <c r="D2697" s="1">
        <v>45811</v>
      </c>
      <c r="E2697" s="1">
        <v>45819</v>
      </c>
      <c r="F2697">
        <v>0</v>
      </c>
      <c r="G2697" t="s">
        <v>8916</v>
      </c>
      <c r="H2697" t="s">
        <v>15</v>
      </c>
      <c r="I2697" s="11" t="str">
        <f t="shared" si="42"/>
        <v>11/06/2025</v>
      </c>
      <c r="J2697">
        <f>_xlfn.XLOOKUP(I2697,'Wk no''s'!D:D,'Wk no''s'!C:C,FALSE)</f>
        <v>24</v>
      </c>
    </row>
    <row r="2698" spans="1:10" x14ac:dyDescent="0.25">
      <c r="A2698" t="s">
        <v>8917</v>
      </c>
      <c r="B2698" t="s">
        <v>94</v>
      </c>
      <c r="C2698" t="s">
        <v>4458</v>
      </c>
      <c r="D2698" s="1">
        <v>45812</v>
      </c>
      <c r="E2698" s="1">
        <v>45817</v>
      </c>
      <c r="F2698">
        <v>0</v>
      </c>
      <c r="G2698" t="s">
        <v>8918</v>
      </c>
      <c r="H2698" t="s">
        <v>15</v>
      </c>
      <c r="I2698" s="11" t="str">
        <f t="shared" si="42"/>
        <v>09/06/2025</v>
      </c>
      <c r="J2698">
        <f>_xlfn.XLOOKUP(I2698,'Wk no''s'!D:D,'Wk no''s'!C:C,FALSE)</f>
        <v>24</v>
      </c>
    </row>
    <row r="2699" spans="1:10" x14ac:dyDescent="0.25">
      <c r="A2699" t="s">
        <v>8919</v>
      </c>
      <c r="B2699" t="s">
        <v>8920</v>
      </c>
      <c r="C2699" t="s">
        <v>3933</v>
      </c>
      <c r="D2699" s="1">
        <v>45812</v>
      </c>
      <c r="E2699" s="1">
        <v>45819</v>
      </c>
      <c r="F2699">
        <v>0</v>
      </c>
      <c r="G2699" t="s">
        <v>8921</v>
      </c>
      <c r="H2699" t="s">
        <v>15</v>
      </c>
      <c r="I2699" s="11" t="str">
        <f t="shared" si="42"/>
        <v>11/06/2025</v>
      </c>
      <c r="J2699">
        <f>_xlfn.XLOOKUP(I2699,'Wk no''s'!D:D,'Wk no''s'!C:C,FALSE)</f>
        <v>24</v>
      </c>
    </row>
    <row r="2700" spans="1:10" x14ac:dyDescent="0.25">
      <c r="A2700" t="s">
        <v>8922</v>
      </c>
      <c r="B2700" t="s">
        <v>8923</v>
      </c>
      <c r="C2700" t="s">
        <v>8682</v>
      </c>
      <c r="D2700" s="1">
        <v>45811</v>
      </c>
      <c r="E2700" s="1">
        <v>45819</v>
      </c>
      <c r="F2700">
        <v>0</v>
      </c>
      <c r="G2700" t="s">
        <v>8924</v>
      </c>
      <c r="H2700" t="s">
        <v>15</v>
      </c>
      <c r="I2700" s="11" t="str">
        <f t="shared" si="42"/>
        <v>11/06/2025</v>
      </c>
      <c r="J2700">
        <f>_xlfn.XLOOKUP(I2700,'Wk no''s'!D:D,'Wk no''s'!C:C,FALSE)</f>
        <v>24</v>
      </c>
    </row>
    <row r="2701" spans="1:10" x14ac:dyDescent="0.25">
      <c r="A2701" t="s">
        <v>8925</v>
      </c>
      <c r="B2701" t="s">
        <v>8926</v>
      </c>
      <c r="C2701" t="s">
        <v>3944</v>
      </c>
      <c r="D2701" s="1">
        <v>45811</v>
      </c>
      <c r="E2701" s="1">
        <v>45819</v>
      </c>
      <c r="F2701">
        <v>0</v>
      </c>
      <c r="G2701" t="s">
        <v>8927</v>
      </c>
      <c r="H2701" t="s">
        <v>15</v>
      </c>
      <c r="I2701" s="11" t="str">
        <f t="shared" si="42"/>
        <v>11/06/2025</v>
      </c>
      <c r="J2701">
        <f>_xlfn.XLOOKUP(I2701,'Wk no''s'!D:D,'Wk no''s'!C:C,FALSE)</f>
        <v>24</v>
      </c>
    </row>
    <row r="2702" spans="1:10" x14ac:dyDescent="0.25">
      <c r="A2702" t="s">
        <v>8928</v>
      </c>
      <c r="B2702" t="s">
        <v>8189</v>
      </c>
      <c r="C2702" t="s">
        <v>3957</v>
      </c>
      <c r="D2702" s="1">
        <v>45821</v>
      </c>
      <c r="E2702" s="1">
        <v>45821</v>
      </c>
      <c r="F2702">
        <v>1</v>
      </c>
      <c r="G2702" t="s">
        <v>8929</v>
      </c>
      <c r="H2702" t="s">
        <v>2</v>
      </c>
      <c r="I2702" s="11" t="str">
        <f t="shared" si="42"/>
        <v>13/06/2025</v>
      </c>
      <c r="J2702">
        <f>_xlfn.XLOOKUP(I2702,'Wk no''s'!D:D,'Wk no''s'!C:C,FALSE)</f>
        <v>24</v>
      </c>
    </row>
    <row r="2703" spans="1:10" x14ac:dyDescent="0.25">
      <c r="A2703" t="s">
        <v>8930</v>
      </c>
      <c r="B2703" t="s">
        <v>6902</v>
      </c>
      <c r="C2703" t="s">
        <v>3957</v>
      </c>
      <c r="D2703" s="1">
        <v>45814</v>
      </c>
      <c r="E2703" s="1">
        <v>45817</v>
      </c>
      <c r="F2703">
        <v>0</v>
      </c>
      <c r="G2703" t="s">
        <v>8931</v>
      </c>
      <c r="H2703" t="s">
        <v>2</v>
      </c>
      <c r="I2703" s="11" t="str">
        <f t="shared" si="42"/>
        <v>09/06/2025</v>
      </c>
      <c r="J2703">
        <f>_xlfn.XLOOKUP(I2703,'Wk no''s'!D:D,'Wk no''s'!C:C,FALSE)</f>
        <v>24</v>
      </c>
    </row>
    <row r="2704" spans="1:10" x14ac:dyDescent="0.25">
      <c r="A2704" t="s">
        <v>8932</v>
      </c>
      <c r="B2704" t="s">
        <v>8194</v>
      </c>
      <c r="C2704" t="s">
        <v>3957</v>
      </c>
      <c r="D2704" s="1">
        <v>45817</v>
      </c>
      <c r="E2704" s="1">
        <v>45817</v>
      </c>
      <c r="F2704">
        <v>1</v>
      </c>
      <c r="G2704" t="s">
        <v>8933</v>
      </c>
      <c r="H2704" t="s">
        <v>2</v>
      </c>
      <c r="I2704" s="11" t="str">
        <f t="shared" si="42"/>
        <v>09/06/2025</v>
      </c>
      <c r="J2704">
        <f>_xlfn.XLOOKUP(I2704,'Wk no''s'!D:D,'Wk no''s'!C:C,FALSE)</f>
        <v>24</v>
      </c>
    </row>
    <row r="2705" spans="1:10" x14ac:dyDescent="0.25">
      <c r="A2705" t="s">
        <v>8934</v>
      </c>
      <c r="B2705" t="s">
        <v>8696</v>
      </c>
      <c r="C2705" t="s">
        <v>3954</v>
      </c>
      <c r="D2705" s="1">
        <v>45821</v>
      </c>
      <c r="E2705" s="1">
        <v>45820</v>
      </c>
      <c r="F2705">
        <v>1</v>
      </c>
      <c r="G2705" t="s">
        <v>8935</v>
      </c>
      <c r="H2705" t="s">
        <v>2</v>
      </c>
      <c r="I2705" s="11" t="str">
        <f t="shared" si="42"/>
        <v>12/06/2025</v>
      </c>
      <c r="J2705">
        <f>_xlfn.XLOOKUP(I2705,'Wk no''s'!D:D,'Wk no''s'!C:C,FALSE)</f>
        <v>24</v>
      </c>
    </row>
    <row r="2706" spans="1:10" x14ac:dyDescent="0.25">
      <c r="A2706" t="s">
        <v>8936</v>
      </c>
      <c r="B2706" t="s">
        <v>6625</v>
      </c>
      <c r="C2706" t="s">
        <v>3957</v>
      </c>
      <c r="D2706" s="1">
        <v>45811</v>
      </c>
      <c r="E2706" s="1">
        <v>45817</v>
      </c>
      <c r="F2706">
        <v>0</v>
      </c>
      <c r="G2706" t="s">
        <v>8937</v>
      </c>
      <c r="H2706" t="s">
        <v>2</v>
      </c>
      <c r="I2706" s="11" t="str">
        <f t="shared" si="42"/>
        <v>09/06/2025</v>
      </c>
      <c r="J2706">
        <f>_xlfn.XLOOKUP(I2706,'Wk no''s'!D:D,'Wk no''s'!C:C,FALSE)</f>
        <v>24</v>
      </c>
    </row>
    <row r="2707" spans="1:10" x14ac:dyDescent="0.25">
      <c r="A2707" t="s">
        <v>8938</v>
      </c>
      <c r="B2707" t="s">
        <v>8939</v>
      </c>
      <c r="C2707" t="s">
        <v>3954</v>
      </c>
      <c r="D2707" s="1">
        <v>45818</v>
      </c>
      <c r="E2707" s="1">
        <v>45819</v>
      </c>
      <c r="F2707">
        <v>0</v>
      </c>
      <c r="G2707" t="s">
        <v>8940</v>
      </c>
      <c r="H2707" t="s">
        <v>2</v>
      </c>
      <c r="I2707" s="11" t="str">
        <f t="shared" si="42"/>
        <v>11/06/2025</v>
      </c>
      <c r="J2707">
        <f>_xlfn.XLOOKUP(I2707,'Wk no''s'!D:D,'Wk no''s'!C:C,FALSE)</f>
        <v>24</v>
      </c>
    </row>
    <row r="2708" spans="1:10" x14ac:dyDescent="0.25">
      <c r="A2708" t="s">
        <v>8941</v>
      </c>
      <c r="B2708" t="s">
        <v>71</v>
      </c>
      <c r="C2708" t="s">
        <v>3957</v>
      </c>
      <c r="D2708" s="1">
        <v>45820</v>
      </c>
      <c r="E2708" s="1">
        <v>45821</v>
      </c>
      <c r="F2708">
        <v>0</v>
      </c>
      <c r="G2708" t="s">
        <v>8942</v>
      </c>
      <c r="H2708" t="s">
        <v>2</v>
      </c>
      <c r="I2708" s="11" t="str">
        <f t="shared" si="42"/>
        <v>13/06/2025</v>
      </c>
      <c r="J2708">
        <f>_xlfn.XLOOKUP(I2708,'Wk no''s'!D:D,'Wk no''s'!C:C,FALSE)</f>
        <v>24</v>
      </c>
    </row>
    <row r="2709" spans="1:10" x14ac:dyDescent="0.25">
      <c r="A2709" t="s">
        <v>8943</v>
      </c>
      <c r="B2709" t="s">
        <v>8944</v>
      </c>
      <c r="C2709" t="s">
        <v>3954</v>
      </c>
      <c r="D2709" s="1">
        <v>45821</v>
      </c>
      <c r="E2709" s="1">
        <v>45820</v>
      </c>
      <c r="F2709">
        <v>1</v>
      </c>
      <c r="G2709" t="s">
        <v>8945</v>
      </c>
      <c r="H2709" t="s">
        <v>2</v>
      </c>
      <c r="I2709" s="11" t="str">
        <f t="shared" si="42"/>
        <v>12/06/2025</v>
      </c>
      <c r="J2709">
        <f>_xlfn.XLOOKUP(I2709,'Wk no''s'!D:D,'Wk no''s'!C:C,FALSE)</f>
        <v>24</v>
      </c>
    </row>
    <row r="2710" spans="1:10" x14ac:dyDescent="0.25">
      <c r="A2710" t="s">
        <v>8946</v>
      </c>
      <c r="B2710" t="s">
        <v>6445</v>
      </c>
      <c r="C2710" t="s">
        <v>3954</v>
      </c>
      <c r="D2710" s="1">
        <v>45821</v>
      </c>
      <c r="E2710" s="1">
        <v>45820</v>
      </c>
      <c r="F2710">
        <v>1</v>
      </c>
      <c r="G2710" t="s">
        <v>8947</v>
      </c>
      <c r="H2710" t="s">
        <v>2</v>
      </c>
      <c r="I2710" s="11" t="str">
        <f t="shared" si="42"/>
        <v>12/06/2025</v>
      </c>
      <c r="J2710">
        <f>_xlfn.XLOOKUP(I2710,'Wk no''s'!D:D,'Wk no''s'!C:C,FALSE)</f>
        <v>24</v>
      </c>
    </row>
    <row r="2711" spans="1:10" x14ac:dyDescent="0.25">
      <c r="A2711" t="s">
        <v>8948</v>
      </c>
      <c r="B2711" t="s">
        <v>7102</v>
      </c>
      <c r="C2711" t="s">
        <v>3957</v>
      </c>
      <c r="D2711" s="1">
        <v>45819</v>
      </c>
      <c r="E2711" s="1">
        <v>45819</v>
      </c>
      <c r="F2711">
        <v>1</v>
      </c>
      <c r="G2711" t="s">
        <v>8949</v>
      </c>
      <c r="H2711" t="s">
        <v>2</v>
      </c>
      <c r="I2711" s="11" t="str">
        <f t="shared" si="42"/>
        <v>11/06/2025</v>
      </c>
      <c r="J2711">
        <f>_xlfn.XLOOKUP(I2711,'Wk no''s'!D:D,'Wk no''s'!C:C,FALSE)</f>
        <v>24</v>
      </c>
    </row>
    <row r="2712" spans="1:10" x14ac:dyDescent="0.25">
      <c r="A2712" t="s">
        <v>8950</v>
      </c>
      <c r="B2712" t="s">
        <v>8951</v>
      </c>
      <c r="C2712" t="s">
        <v>3954</v>
      </c>
      <c r="D2712" s="1">
        <v>45821</v>
      </c>
      <c r="E2712" s="1">
        <v>45820</v>
      </c>
      <c r="F2712">
        <v>1</v>
      </c>
      <c r="G2712" t="s">
        <v>8952</v>
      </c>
      <c r="H2712" t="s">
        <v>2</v>
      </c>
      <c r="I2712" s="11" t="str">
        <f t="shared" si="42"/>
        <v>12/06/2025</v>
      </c>
      <c r="J2712">
        <f>_xlfn.XLOOKUP(I2712,'Wk no''s'!D:D,'Wk no''s'!C:C,FALSE)</f>
        <v>24</v>
      </c>
    </row>
    <row r="2713" spans="1:10" x14ac:dyDescent="0.25">
      <c r="A2713" t="s">
        <v>8953</v>
      </c>
      <c r="B2713" t="s">
        <v>5908</v>
      </c>
      <c r="C2713" t="s">
        <v>3957</v>
      </c>
      <c r="D2713" s="1">
        <v>45821</v>
      </c>
      <c r="E2713" s="1">
        <v>45819</v>
      </c>
      <c r="F2713">
        <v>1</v>
      </c>
      <c r="G2713" t="s">
        <v>8954</v>
      </c>
      <c r="H2713" t="s">
        <v>2</v>
      </c>
      <c r="I2713" s="11" t="str">
        <f t="shared" si="42"/>
        <v>11/06/2025</v>
      </c>
      <c r="J2713">
        <f>_xlfn.XLOOKUP(I2713,'Wk no''s'!D:D,'Wk no''s'!C:C,FALSE)</f>
        <v>24</v>
      </c>
    </row>
    <row r="2714" spans="1:10" x14ac:dyDescent="0.25">
      <c r="A2714" t="s">
        <v>8955</v>
      </c>
      <c r="B2714" t="s">
        <v>8707</v>
      </c>
      <c r="C2714" t="s">
        <v>205</v>
      </c>
      <c r="D2714" s="1">
        <v>45819</v>
      </c>
      <c r="E2714" s="1">
        <v>45817</v>
      </c>
      <c r="F2714">
        <v>1</v>
      </c>
      <c r="G2714" t="s">
        <v>8956</v>
      </c>
      <c r="H2714" t="s">
        <v>2</v>
      </c>
      <c r="I2714" s="11" t="str">
        <f t="shared" si="42"/>
        <v>09/06/2025</v>
      </c>
      <c r="J2714">
        <f>_xlfn.XLOOKUP(I2714,'Wk no''s'!D:D,'Wk no''s'!C:C,FALSE)</f>
        <v>24</v>
      </c>
    </row>
    <row r="2715" spans="1:10" x14ac:dyDescent="0.25">
      <c r="A2715" t="s">
        <v>8959</v>
      </c>
      <c r="B2715" t="s">
        <v>5344</v>
      </c>
      <c r="C2715" t="s">
        <v>4008</v>
      </c>
      <c r="D2715" s="1">
        <v>45824</v>
      </c>
      <c r="E2715" s="1">
        <v>45821</v>
      </c>
      <c r="F2715">
        <v>1</v>
      </c>
      <c r="G2715" t="s">
        <v>8960</v>
      </c>
      <c r="H2715" t="s">
        <v>2</v>
      </c>
      <c r="I2715" s="11" t="str">
        <f t="shared" si="42"/>
        <v>13/06/2025</v>
      </c>
      <c r="J2715">
        <f>_xlfn.XLOOKUP(I2715,'Wk no''s'!D:D,'Wk no''s'!C:C,FALSE)</f>
        <v>24</v>
      </c>
    </row>
    <row r="2716" spans="1:10" x14ac:dyDescent="0.25">
      <c r="A2716" t="s">
        <v>8957</v>
      </c>
      <c r="B2716" t="s">
        <v>5344</v>
      </c>
      <c r="C2716" t="s">
        <v>4008</v>
      </c>
      <c r="D2716" s="1">
        <v>45821</v>
      </c>
      <c r="E2716" s="1">
        <v>45820</v>
      </c>
      <c r="F2716">
        <v>1</v>
      </c>
      <c r="G2716" t="s">
        <v>8958</v>
      </c>
      <c r="H2716" t="s">
        <v>2</v>
      </c>
      <c r="I2716" s="11" t="str">
        <f t="shared" si="42"/>
        <v>12/06/2025</v>
      </c>
      <c r="J2716">
        <f>_xlfn.XLOOKUP(I2716,'Wk no''s'!D:D,'Wk no''s'!C:C,FALSE)</f>
        <v>24</v>
      </c>
    </row>
    <row r="2717" spans="1:10" x14ac:dyDescent="0.25">
      <c r="A2717" t="s">
        <v>8961</v>
      </c>
      <c r="B2717" t="s">
        <v>5725</v>
      </c>
      <c r="C2717" t="s">
        <v>3954</v>
      </c>
      <c r="D2717" s="1">
        <v>45819</v>
      </c>
      <c r="E2717" s="1">
        <v>45819</v>
      </c>
      <c r="F2717">
        <v>1</v>
      </c>
      <c r="G2717" t="s">
        <v>8962</v>
      </c>
      <c r="H2717" t="s">
        <v>2</v>
      </c>
      <c r="I2717" s="11" t="str">
        <f t="shared" si="42"/>
        <v>11/06/2025</v>
      </c>
      <c r="J2717">
        <f>_xlfn.XLOOKUP(I2717,'Wk no''s'!D:D,'Wk no''s'!C:C,FALSE)</f>
        <v>24</v>
      </c>
    </row>
    <row r="2718" spans="1:10" x14ac:dyDescent="0.25">
      <c r="A2718" t="s">
        <v>8963</v>
      </c>
      <c r="B2718" t="s">
        <v>8964</v>
      </c>
      <c r="C2718" t="s">
        <v>3954</v>
      </c>
      <c r="D2718" s="1">
        <v>45818</v>
      </c>
      <c r="E2718" s="1">
        <v>45817</v>
      </c>
      <c r="F2718">
        <v>1</v>
      </c>
      <c r="G2718" t="s">
        <v>8965</v>
      </c>
      <c r="H2718" t="s">
        <v>2</v>
      </c>
      <c r="I2718" s="11" t="str">
        <f t="shared" si="42"/>
        <v>09/06/2025</v>
      </c>
      <c r="J2718">
        <f>_xlfn.XLOOKUP(I2718,'Wk no''s'!D:D,'Wk no''s'!C:C,FALSE)</f>
        <v>24</v>
      </c>
    </row>
    <row r="2719" spans="1:10" x14ac:dyDescent="0.25">
      <c r="A2719" t="s">
        <v>8968</v>
      </c>
      <c r="B2719" t="s">
        <v>8969</v>
      </c>
      <c r="C2719" t="s">
        <v>3954</v>
      </c>
      <c r="D2719" s="1">
        <v>45824</v>
      </c>
      <c r="E2719" s="1">
        <v>45821</v>
      </c>
      <c r="F2719">
        <v>1</v>
      </c>
      <c r="G2719" t="s">
        <v>8970</v>
      </c>
      <c r="H2719" t="s">
        <v>2</v>
      </c>
      <c r="I2719" s="11" t="str">
        <f t="shared" si="42"/>
        <v>13/06/2025</v>
      </c>
      <c r="J2719">
        <f>_xlfn.XLOOKUP(I2719,'Wk no''s'!D:D,'Wk no''s'!C:C,FALSE)</f>
        <v>24</v>
      </c>
    </row>
    <row r="2720" spans="1:10" x14ac:dyDescent="0.25">
      <c r="A2720" t="s">
        <v>8971</v>
      </c>
      <c r="B2720" t="s">
        <v>8972</v>
      </c>
      <c r="C2720" t="s">
        <v>3954</v>
      </c>
      <c r="D2720" s="1">
        <v>45818</v>
      </c>
      <c r="E2720" s="1">
        <v>45817</v>
      </c>
      <c r="F2720">
        <v>1</v>
      </c>
      <c r="G2720" t="s">
        <v>8973</v>
      </c>
      <c r="H2720" t="s">
        <v>2</v>
      </c>
      <c r="I2720" s="11" t="str">
        <f t="shared" si="42"/>
        <v>09/06/2025</v>
      </c>
      <c r="J2720">
        <f>_xlfn.XLOOKUP(I2720,'Wk no''s'!D:D,'Wk no''s'!C:C,FALSE)</f>
        <v>24</v>
      </c>
    </row>
    <row r="2721" spans="1:10" x14ac:dyDescent="0.25">
      <c r="A2721" t="s">
        <v>8974</v>
      </c>
      <c r="B2721" t="s">
        <v>6471</v>
      </c>
      <c r="C2721" t="s">
        <v>3957</v>
      </c>
      <c r="D2721" s="1">
        <v>45821</v>
      </c>
      <c r="E2721" s="1">
        <v>45821</v>
      </c>
      <c r="F2721">
        <v>1</v>
      </c>
      <c r="G2721" t="s">
        <v>8975</v>
      </c>
      <c r="H2721" t="s">
        <v>2</v>
      </c>
      <c r="I2721" s="11" t="str">
        <f t="shared" si="42"/>
        <v>13/06/2025</v>
      </c>
      <c r="J2721">
        <f>_xlfn.XLOOKUP(I2721,'Wk no''s'!D:D,'Wk no''s'!C:C,FALSE)</f>
        <v>24</v>
      </c>
    </row>
    <row r="2722" spans="1:10" x14ac:dyDescent="0.25">
      <c r="A2722" t="s">
        <v>8976</v>
      </c>
      <c r="B2722" t="s">
        <v>8977</v>
      </c>
      <c r="C2722" t="s">
        <v>4008</v>
      </c>
      <c r="D2722" s="1">
        <v>45821</v>
      </c>
      <c r="E2722" s="1">
        <v>45821</v>
      </c>
      <c r="F2722">
        <v>1</v>
      </c>
      <c r="G2722" t="s">
        <v>8978</v>
      </c>
      <c r="H2722" t="s">
        <v>2</v>
      </c>
      <c r="I2722" s="11" t="str">
        <f t="shared" si="42"/>
        <v>13/06/2025</v>
      </c>
      <c r="J2722">
        <f>_xlfn.XLOOKUP(I2722,'Wk no''s'!D:D,'Wk no''s'!C:C,FALSE)</f>
        <v>24</v>
      </c>
    </row>
    <row r="2723" spans="1:10" x14ac:dyDescent="0.25">
      <c r="A2723" t="s">
        <v>8979</v>
      </c>
      <c r="B2723" t="s">
        <v>8980</v>
      </c>
      <c r="C2723" t="s">
        <v>3957</v>
      </c>
      <c r="D2723" s="1">
        <v>45821</v>
      </c>
      <c r="E2723" s="1">
        <v>45821</v>
      </c>
      <c r="F2723">
        <v>1</v>
      </c>
      <c r="G2723" t="s">
        <v>8981</v>
      </c>
      <c r="H2723" t="s">
        <v>2</v>
      </c>
      <c r="I2723" s="11" t="str">
        <f t="shared" si="42"/>
        <v>13/06/2025</v>
      </c>
      <c r="J2723">
        <f>_xlfn.XLOOKUP(I2723,'Wk no''s'!D:D,'Wk no''s'!C:C,FALSE)</f>
        <v>24</v>
      </c>
    </row>
    <row r="2724" spans="1:10" x14ac:dyDescent="0.25">
      <c r="A2724" t="s">
        <v>8982</v>
      </c>
      <c r="B2724" t="s">
        <v>8983</v>
      </c>
      <c r="C2724" t="s">
        <v>4008</v>
      </c>
      <c r="D2724" s="1">
        <v>45821</v>
      </c>
      <c r="E2724" s="1">
        <v>45820</v>
      </c>
      <c r="F2724">
        <v>1</v>
      </c>
      <c r="G2724" t="s">
        <v>8984</v>
      </c>
      <c r="H2724" t="s">
        <v>2</v>
      </c>
      <c r="I2724" s="11" t="str">
        <f t="shared" si="42"/>
        <v>12/06/2025</v>
      </c>
      <c r="J2724">
        <f>_xlfn.XLOOKUP(I2724,'Wk no''s'!D:D,'Wk no''s'!C:C,FALSE)</f>
        <v>24</v>
      </c>
    </row>
    <row r="2725" spans="1:10" x14ac:dyDescent="0.25">
      <c r="A2725" t="s">
        <v>8985</v>
      </c>
      <c r="B2725" t="s">
        <v>8986</v>
      </c>
      <c r="C2725" t="s">
        <v>3954</v>
      </c>
      <c r="D2725" s="1">
        <v>45820</v>
      </c>
      <c r="E2725" s="1">
        <v>45818</v>
      </c>
      <c r="F2725">
        <v>1</v>
      </c>
      <c r="G2725" t="s">
        <v>8987</v>
      </c>
      <c r="H2725" t="s">
        <v>2</v>
      </c>
      <c r="I2725" s="11" t="str">
        <f t="shared" si="42"/>
        <v>10/06/2025</v>
      </c>
      <c r="J2725">
        <f>_xlfn.XLOOKUP(I2725,'Wk no''s'!D:D,'Wk no''s'!C:C,FALSE)</f>
        <v>24</v>
      </c>
    </row>
    <row r="2726" spans="1:10" x14ac:dyDescent="0.25">
      <c r="A2726" t="s">
        <v>8988</v>
      </c>
      <c r="B2726" t="s">
        <v>8989</v>
      </c>
      <c r="C2726" t="s">
        <v>3957</v>
      </c>
      <c r="D2726" s="1">
        <v>45821</v>
      </c>
      <c r="E2726" s="1">
        <v>45820</v>
      </c>
      <c r="F2726">
        <v>1</v>
      </c>
      <c r="G2726" t="s">
        <v>8990</v>
      </c>
      <c r="H2726" t="s">
        <v>2</v>
      </c>
      <c r="I2726" s="11" t="str">
        <f t="shared" si="42"/>
        <v>12/06/2025</v>
      </c>
      <c r="J2726">
        <f>_xlfn.XLOOKUP(I2726,'Wk no''s'!D:D,'Wk no''s'!C:C,FALSE)</f>
        <v>24</v>
      </c>
    </row>
    <row r="2727" spans="1:10" x14ac:dyDescent="0.25">
      <c r="A2727" t="s">
        <v>8991</v>
      </c>
      <c r="B2727" t="s">
        <v>8120</v>
      </c>
      <c r="C2727" t="s">
        <v>4008</v>
      </c>
      <c r="D2727" s="1">
        <v>45810</v>
      </c>
      <c r="E2727" s="1">
        <v>45821</v>
      </c>
      <c r="F2727">
        <v>0</v>
      </c>
      <c r="G2727" t="s">
        <v>8992</v>
      </c>
      <c r="H2727" t="s">
        <v>2</v>
      </c>
      <c r="I2727" s="11" t="str">
        <f t="shared" si="42"/>
        <v>13/06/2025</v>
      </c>
      <c r="J2727">
        <f>_xlfn.XLOOKUP(I2727,'Wk no''s'!D:D,'Wk no''s'!C:C,FALSE)</f>
        <v>24</v>
      </c>
    </row>
    <row r="2728" spans="1:10" x14ac:dyDescent="0.25">
      <c r="A2728" t="s">
        <v>8993</v>
      </c>
      <c r="B2728" t="s">
        <v>8120</v>
      </c>
      <c r="C2728" t="s">
        <v>4008</v>
      </c>
      <c r="D2728" s="1">
        <v>45811</v>
      </c>
      <c r="E2728" s="1">
        <v>45821</v>
      </c>
      <c r="F2728">
        <v>0</v>
      </c>
      <c r="G2728" t="s">
        <v>8992</v>
      </c>
      <c r="H2728" t="s">
        <v>2</v>
      </c>
      <c r="I2728" s="11" t="str">
        <f t="shared" si="42"/>
        <v>13/06/2025</v>
      </c>
      <c r="J2728">
        <f>_xlfn.XLOOKUP(I2728,'Wk no''s'!D:D,'Wk no''s'!C:C,FALSE)</f>
        <v>24</v>
      </c>
    </row>
    <row r="2729" spans="1:10" x14ac:dyDescent="0.25">
      <c r="A2729" t="s">
        <v>8994</v>
      </c>
      <c r="B2729" t="s">
        <v>8867</v>
      </c>
      <c r="C2729" t="s">
        <v>3954</v>
      </c>
      <c r="D2729" s="1">
        <v>45819</v>
      </c>
      <c r="E2729" s="1">
        <v>45821</v>
      </c>
      <c r="F2729">
        <v>0</v>
      </c>
      <c r="G2729" t="s">
        <v>8995</v>
      </c>
      <c r="H2729" t="s">
        <v>2</v>
      </c>
      <c r="I2729" s="11" t="str">
        <f t="shared" si="42"/>
        <v>13/06/2025</v>
      </c>
      <c r="J2729">
        <f>_xlfn.XLOOKUP(I2729,'Wk no''s'!D:D,'Wk no''s'!C:C,FALSE)</f>
        <v>24</v>
      </c>
    </row>
    <row r="2730" spans="1:10" x14ac:dyDescent="0.25">
      <c r="A2730" t="s">
        <v>8996</v>
      </c>
      <c r="B2730" t="s">
        <v>8997</v>
      </c>
      <c r="C2730" t="s">
        <v>3954</v>
      </c>
      <c r="D2730" s="1">
        <v>45806</v>
      </c>
      <c r="E2730" s="1">
        <v>45819</v>
      </c>
      <c r="F2730">
        <v>0</v>
      </c>
      <c r="G2730" t="s">
        <v>8998</v>
      </c>
      <c r="H2730" t="s">
        <v>2</v>
      </c>
      <c r="I2730" s="11" t="str">
        <f t="shared" si="42"/>
        <v>11/06/2025</v>
      </c>
      <c r="J2730">
        <f>_xlfn.XLOOKUP(I2730,'Wk no''s'!D:D,'Wk no''s'!C:C,FALSE)</f>
        <v>24</v>
      </c>
    </row>
    <row r="2731" spans="1:10" x14ac:dyDescent="0.25">
      <c r="A2731" t="s">
        <v>8999</v>
      </c>
      <c r="B2731" t="s">
        <v>9000</v>
      </c>
      <c r="C2731" t="s">
        <v>3954</v>
      </c>
      <c r="D2731" s="1">
        <v>45821</v>
      </c>
      <c r="E2731" s="1">
        <v>45821</v>
      </c>
      <c r="F2731">
        <v>1</v>
      </c>
      <c r="G2731" t="s">
        <v>9001</v>
      </c>
      <c r="H2731" t="s">
        <v>2</v>
      </c>
      <c r="I2731" s="11" t="str">
        <f t="shared" si="42"/>
        <v>13/06/2025</v>
      </c>
      <c r="J2731">
        <f>_xlfn.XLOOKUP(I2731,'Wk no''s'!D:D,'Wk no''s'!C:C,FALSE)</f>
        <v>24</v>
      </c>
    </row>
    <row r="2732" spans="1:10" x14ac:dyDescent="0.25">
      <c r="A2732" t="s">
        <v>9002</v>
      </c>
      <c r="B2732" t="s">
        <v>6315</v>
      </c>
      <c r="C2732" t="s">
        <v>3954</v>
      </c>
      <c r="D2732" s="1">
        <v>45818</v>
      </c>
      <c r="E2732" s="1">
        <v>45817</v>
      </c>
      <c r="F2732">
        <v>1</v>
      </c>
      <c r="G2732" t="s">
        <v>9003</v>
      </c>
      <c r="H2732" t="s">
        <v>2</v>
      </c>
      <c r="I2732" s="11" t="str">
        <f t="shared" si="42"/>
        <v>09/06/2025</v>
      </c>
      <c r="J2732">
        <f>_xlfn.XLOOKUP(I2732,'Wk no''s'!D:D,'Wk no''s'!C:C,FALSE)</f>
        <v>24</v>
      </c>
    </row>
    <row r="2733" spans="1:10" x14ac:dyDescent="0.25">
      <c r="A2733" t="s">
        <v>9004</v>
      </c>
      <c r="B2733" t="s">
        <v>9005</v>
      </c>
      <c r="C2733" t="s">
        <v>3954</v>
      </c>
      <c r="D2733" s="1">
        <v>45820</v>
      </c>
      <c r="E2733" s="1">
        <v>45819</v>
      </c>
      <c r="F2733">
        <v>1</v>
      </c>
      <c r="G2733" t="s">
        <v>9006</v>
      </c>
      <c r="H2733" t="s">
        <v>2</v>
      </c>
      <c r="I2733" s="11" t="str">
        <f t="shared" si="42"/>
        <v>11/06/2025</v>
      </c>
      <c r="J2733">
        <f>_xlfn.XLOOKUP(I2733,'Wk no''s'!D:D,'Wk no''s'!C:C,FALSE)</f>
        <v>24</v>
      </c>
    </row>
    <row r="2734" spans="1:10" x14ac:dyDescent="0.25">
      <c r="A2734" t="s">
        <v>9007</v>
      </c>
      <c r="B2734" t="s">
        <v>9008</v>
      </c>
      <c r="C2734" t="s">
        <v>3957</v>
      </c>
      <c r="D2734" s="1">
        <v>45817</v>
      </c>
      <c r="E2734" s="1">
        <v>45817</v>
      </c>
      <c r="F2734">
        <v>1</v>
      </c>
      <c r="G2734" t="s">
        <v>9009</v>
      </c>
      <c r="H2734" t="s">
        <v>2</v>
      </c>
      <c r="I2734" s="11" t="str">
        <f t="shared" si="42"/>
        <v>09/06/2025</v>
      </c>
      <c r="J2734">
        <f>_xlfn.XLOOKUP(I2734,'Wk no''s'!D:D,'Wk no''s'!C:C,FALSE)</f>
        <v>24</v>
      </c>
    </row>
    <row r="2735" spans="1:10" x14ac:dyDescent="0.25">
      <c r="A2735" t="s">
        <v>9010</v>
      </c>
      <c r="B2735" t="s">
        <v>9011</v>
      </c>
      <c r="C2735" t="s">
        <v>3954</v>
      </c>
      <c r="D2735" s="1">
        <v>45819</v>
      </c>
      <c r="E2735" s="1">
        <v>45819</v>
      </c>
      <c r="F2735">
        <v>1</v>
      </c>
      <c r="G2735" t="s">
        <v>9012</v>
      </c>
      <c r="H2735" t="s">
        <v>2</v>
      </c>
      <c r="I2735" s="11" t="str">
        <f t="shared" si="42"/>
        <v>11/06/2025</v>
      </c>
      <c r="J2735">
        <f>_xlfn.XLOOKUP(I2735,'Wk no''s'!D:D,'Wk no''s'!C:C,FALSE)</f>
        <v>24</v>
      </c>
    </row>
    <row r="2736" spans="1:10" x14ac:dyDescent="0.25">
      <c r="A2736" t="s">
        <v>9013</v>
      </c>
      <c r="B2736" t="s">
        <v>9014</v>
      </c>
      <c r="C2736" t="s">
        <v>3944</v>
      </c>
      <c r="D2736" s="1">
        <v>45820</v>
      </c>
      <c r="E2736" s="1">
        <v>45819</v>
      </c>
      <c r="F2736">
        <v>1</v>
      </c>
      <c r="G2736" t="s">
        <v>9015</v>
      </c>
      <c r="H2736" t="s">
        <v>2</v>
      </c>
      <c r="I2736" s="11" t="str">
        <f t="shared" si="42"/>
        <v>11/06/2025</v>
      </c>
      <c r="J2736">
        <f>_xlfn.XLOOKUP(I2736,'Wk no''s'!D:D,'Wk no''s'!C:C,FALSE)</f>
        <v>24</v>
      </c>
    </row>
    <row r="2737" spans="1:10" x14ac:dyDescent="0.25">
      <c r="A2737" t="s">
        <v>9016</v>
      </c>
      <c r="B2737" t="s">
        <v>9017</v>
      </c>
      <c r="C2737" t="s">
        <v>3957</v>
      </c>
      <c r="D2737" s="1">
        <v>45819</v>
      </c>
      <c r="E2737" s="1">
        <v>45819</v>
      </c>
      <c r="F2737">
        <v>1</v>
      </c>
      <c r="G2737" t="s">
        <v>9018</v>
      </c>
      <c r="H2737" t="s">
        <v>2</v>
      </c>
      <c r="I2737" s="11" t="str">
        <f t="shared" si="42"/>
        <v>11/06/2025</v>
      </c>
      <c r="J2737">
        <f>_xlfn.XLOOKUP(I2737,'Wk no''s'!D:D,'Wk no''s'!C:C,FALSE)</f>
        <v>24</v>
      </c>
    </row>
    <row r="2738" spans="1:10" x14ac:dyDescent="0.25">
      <c r="A2738" t="s">
        <v>9019</v>
      </c>
      <c r="B2738" t="s">
        <v>9020</v>
      </c>
      <c r="C2738" t="s">
        <v>4008</v>
      </c>
      <c r="D2738" s="1">
        <v>45821</v>
      </c>
      <c r="E2738" s="1">
        <v>45820</v>
      </c>
      <c r="F2738">
        <v>1</v>
      </c>
      <c r="G2738" t="s">
        <v>9021</v>
      </c>
      <c r="H2738" t="s">
        <v>2</v>
      </c>
      <c r="I2738" s="11" t="str">
        <f t="shared" si="42"/>
        <v>12/06/2025</v>
      </c>
      <c r="J2738">
        <f>_xlfn.XLOOKUP(I2738,'Wk no''s'!D:D,'Wk no''s'!C:C,FALSE)</f>
        <v>24</v>
      </c>
    </row>
    <row r="2739" spans="1:10" x14ac:dyDescent="0.25">
      <c r="A2739" t="s">
        <v>9022</v>
      </c>
      <c r="B2739" t="s">
        <v>9023</v>
      </c>
      <c r="C2739" t="s">
        <v>3957</v>
      </c>
      <c r="D2739" s="1">
        <v>45783</v>
      </c>
      <c r="E2739" s="1">
        <v>45817</v>
      </c>
      <c r="F2739">
        <v>0</v>
      </c>
      <c r="G2739" t="s">
        <v>9024</v>
      </c>
      <c r="H2739" t="s">
        <v>2</v>
      </c>
      <c r="I2739" s="11" t="str">
        <f t="shared" si="42"/>
        <v>09/06/2025</v>
      </c>
      <c r="J2739">
        <f>_xlfn.XLOOKUP(I2739,'Wk no''s'!D:D,'Wk no''s'!C:C,FALSE)</f>
        <v>24</v>
      </c>
    </row>
    <row r="2740" spans="1:10" x14ac:dyDescent="0.25">
      <c r="A2740" t="s">
        <v>9025</v>
      </c>
      <c r="B2740" t="s">
        <v>9026</v>
      </c>
      <c r="C2740" t="s">
        <v>4008</v>
      </c>
      <c r="D2740" s="1">
        <v>45821</v>
      </c>
      <c r="E2740" s="1">
        <v>45820</v>
      </c>
      <c r="F2740">
        <v>1</v>
      </c>
      <c r="G2740" t="s">
        <v>9027</v>
      </c>
      <c r="H2740" t="s">
        <v>2</v>
      </c>
      <c r="I2740" s="11" t="str">
        <f t="shared" si="42"/>
        <v>12/06/2025</v>
      </c>
      <c r="J2740">
        <f>_xlfn.XLOOKUP(I2740,'Wk no''s'!D:D,'Wk no''s'!C:C,FALSE)</f>
        <v>24</v>
      </c>
    </row>
    <row r="2741" spans="1:10" x14ac:dyDescent="0.25">
      <c r="A2741" t="s">
        <v>9028</v>
      </c>
      <c r="B2741" t="s">
        <v>8744</v>
      </c>
      <c r="C2741" t="s">
        <v>3957</v>
      </c>
      <c r="D2741" s="1">
        <v>45821</v>
      </c>
      <c r="E2741" s="1">
        <v>45820</v>
      </c>
      <c r="F2741">
        <v>1</v>
      </c>
      <c r="G2741" t="s">
        <v>9029</v>
      </c>
      <c r="H2741" t="s">
        <v>2</v>
      </c>
      <c r="I2741" s="11" t="str">
        <f t="shared" si="42"/>
        <v>12/06/2025</v>
      </c>
      <c r="J2741">
        <f>_xlfn.XLOOKUP(I2741,'Wk no''s'!D:D,'Wk no''s'!C:C,FALSE)</f>
        <v>24</v>
      </c>
    </row>
    <row r="2742" spans="1:10" x14ac:dyDescent="0.25">
      <c r="A2742" t="s">
        <v>9032</v>
      </c>
      <c r="B2742" t="s">
        <v>4392</v>
      </c>
      <c r="C2742" t="s">
        <v>4008</v>
      </c>
      <c r="D2742" s="1">
        <v>45821</v>
      </c>
      <c r="E2742" s="1">
        <v>45820</v>
      </c>
      <c r="F2742">
        <v>1</v>
      </c>
      <c r="G2742" t="s">
        <v>9033</v>
      </c>
      <c r="H2742" t="s">
        <v>2</v>
      </c>
      <c r="I2742" s="11" t="str">
        <f t="shared" si="42"/>
        <v>12/06/2025</v>
      </c>
      <c r="J2742">
        <f>_xlfn.XLOOKUP(I2742,'Wk no''s'!D:D,'Wk no''s'!C:C,FALSE)</f>
        <v>24</v>
      </c>
    </row>
    <row r="2743" spans="1:10" x14ac:dyDescent="0.25">
      <c r="A2743" t="s">
        <v>9030</v>
      </c>
      <c r="B2743" t="s">
        <v>4392</v>
      </c>
      <c r="C2743" t="s">
        <v>3944</v>
      </c>
      <c r="D2743" s="1">
        <v>45820</v>
      </c>
      <c r="E2743" s="1">
        <v>45819</v>
      </c>
      <c r="F2743">
        <v>1</v>
      </c>
      <c r="G2743" t="s">
        <v>9031</v>
      </c>
      <c r="H2743" t="s">
        <v>2</v>
      </c>
      <c r="I2743" s="11" t="str">
        <f t="shared" si="42"/>
        <v>11/06/2025</v>
      </c>
      <c r="J2743">
        <f>_xlfn.XLOOKUP(I2743,'Wk no''s'!D:D,'Wk no''s'!C:C,FALSE)</f>
        <v>24</v>
      </c>
    </row>
    <row r="2744" spans="1:10" x14ac:dyDescent="0.25">
      <c r="A2744" t="s">
        <v>9034</v>
      </c>
      <c r="B2744" t="s">
        <v>9035</v>
      </c>
      <c r="C2744" t="s">
        <v>3954</v>
      </c>
      <c r="D2744" s="1">
        <v>45818</v>
      </c>
      <c r="E2744" s="1">
        <v>45817</v>
      </c>
      <c r="F2744">
        <v>1</v>
      </c>
      <c r="G2744" t="s">
        <v>9036</v>
      </c>
      <c r="H2744" t="s">
        <v>2</v>
      </c>
      <c r="I2744" s="11" t="str">
        <f t="shared" si="42"/>
        <v>09/06/2025</v>
      </c>
      <c r="J2744">
        <f>_xlfn.XLOOKUP(I2744,'Wk no''s'!D:D,'Wk no''s'!C:C,FALSE)</f>
        <v>24</v>
      </c>
    </row>
    <row r="2745" spans="1:10" x14ac:dyDescent="0.25">
      <c r="A2745" t="s">
        <v>9037</v>
      </c>
      <c r="B2745" t="s">
        <v>9038</v>
      </c>
      <c r="C2745" t="s">
        <v>3957</v>
      </c>
      <c r="D2745" s="1">
        <v>45819</v>
      </c>
      <c r="E2745" s="1">
        <v>45819</v>
      </c>
      <c r="F2745">
        <v>1</v>
      </c>
      <c r="G2745" t="s">
        <v>9039</v>
      </c>
      <c r="H2745" t="s">
        <v>2</v>
      </c>
      <c r="I2745" s="11" t="str">
        <f t="shared" si="42"/>
        <v>11/06/2025</v>
      </c>
      <c r="J2745">
        <f>_xlfn.XLOOKUP(I2745,'Wk no''s'!D:D,'Wk no''s'!C:C,FALSE)</f>
        <v>24</v>
      </c>
    </row>
    <row r="2746" spans="1:10" x14ac:dyDescent="0.25">
      <c r="A2746" t="s">
        <v>9040</v>
      </c>
      <c r="B2746" t="s">
        <v>7890</v>
      </c>
      <c r="C2746" t="s">
        <v>4008</v>
      </c>
      <c r="D2746" s="1">
        <v>45821</v>
      </c>
      <c r="E2746" s="1">
        <v>45821</v>
      </c>
      <c r="F2746">
        <v>1</v>
      </c>
      <c r="G2746" t="s">
        <v>9041</v>
      </c>
      <c r="H2746" t="s">
        <v>2</v>
      </c>
      <c r="I2746" s="11" t="str">
        <f t="shared" si="42"/>
        <v>13/06/2025</v>
      </c>
      <c r="J2746">
        <f>_xlfn.XLOOKUP(I2746,'Wk no''s'!D:D,'Wk no''s'!C:C,FALSE)</f>
        <v>24</v>
      </c>
    </row>
    <row r="2747" spans="1:10" x14ac:dyDescent="0.25">
      <c r="A2747" t="s">
        <v>9042</v>
      </c>
      <c r="B2747" t="s">
        <v>9043</v>
      </c>
      <c r="C2747" t="s">
        <v>3954</v>
      </c>
      <c r="D2747" s="1">
        <v>45818</v>
      </c>
      <c r="E2747" s="1">
        <v>45817</v>
      </c>
      <c r="F2747">
        <v>1</v>
      </c>
      <c r="G2747" t="s">
        <v>9044</v>
      </c>
      <c r="H2747" t="s">
        <v>2</v>
      </c>
      <c r="I2747" s="11" t="str">
        <f t="shared" si="42"/>
        <v>09/06/2025</v>
      </c>
      <c r="J2747">
        <f>_xlfn.XLOOKUP(I2747,'Wk no''s'!D:D,'Wk no''s'!C:C,FALSE)</f>
        <v>24</v>
      </c>
    </row>
    <row r="2748" spans="1:10" x14ac:dyDescent="0.25">
      <c r="A2748" t="s">
        <v>9045</v>
      </c>
      <c r="B2748" t="s">
        <v>7906</v>
      </c>
      <c r="C2748" t="s">
        <v>3954</v>
      </c>
      <c r="D2748" s="1">
        <v>45818</v>
      </c>
      <c r="E2748" s="1">
        <v>45821</v>
      </c>
      <c r="F2748">
        <v>0</v>
      </c>
      <c r="G2748" t="s">
        <v>9046</v>
      </c>
      <c r="H2748" t="s">
        <v>2</v>
      </c>
      <c r="I2748" s="11" t="str">
        <f t="shared" si="42"/>
        <v>13/06/2025</v>
      </c>
      <c r="J2748">
        <f>_xlfn.XLOOKUP(I2748,'Wk no''s'!D:D,'Wk no''s'!C:C,FALSE)</f>
        <v>24</v>
      </c>
    </row>
    <row r="2749" spans="1:10" x14ac:dyDescent="0.25">
      <c r="A2749" t="s">
        <v>9047</v>
      </c>
      <c r="B2749" t="s">
        <v>9048</v>
      </c>
      <c r="C2749" t="s">
        <v>3954</v>
      </c>
      <c r="D2749" s="1">
        <v>45821</v>
      </c>
      <c r="E2749" s="1">
        <v>45818</v>
      </c>
      <c r="F2749">
        <v>1</v>
      </c>
      <c r="G2749" t="s">
        <v>9049</v>
      </c>
      <c r="H2749" t="s">
        <v>2</v>
      </c>
      <c r="I2749" s="11" t="str">
        <f t="shared" si="42"/>
        <v>10/06/2025</v>
      </c>
      <c r="J2749">
        <f>_xlfn.XLOOKUP(I2749,'Wk no''s'!D:D,'Wk no''s'!C:C,FALSE)</f>
        <v>24</v>
      </c>
    </row>
    <row r="2750" spans="1:10" x14ac:dyDescent="0.25">
      <c r="A2750" t="s">
        <v>9053</v>
      </c>
      <c r="B2750" t="s">
        <v>9051</v>
      </c>
      <c r="C2750" t="s">
        <v>3957</v>
      </c>
      <c r="D2750" s="1">
        <v>45819</v>
      </c>
      <c r="E2750" s="1">
        <v>45820</v>
      </c>
      <c r="F2750">
        <v>0</v>
      </c>
      <c r="G2750" t="s">
        <v>9054</v>
      </c>
      <c r="H2750" t="s">
        <v>2</v>
      </c>
      <c r="I2750" s="11" t="str">
        <f t="shared" si="42"/>
        <v>12/06/2025</v>
      </c>
      <c r="J2750">
        <f>_xlfn.XLOOKUP(I2750,'Wk no''s'!D:D,'Wk no''s'!C:C,FALSE)</f>
        <v>24</v>
      </c>
    </row>
    <row r="2751" spans="1:10" x14ac:dyDescent="0.25">
      <c r="A2751" t="s">
        <v>9050</v>
      </c>
      <c r="B2751" t="s">
        <v>9051</v>
      </c>
      <c r="C2751" t="s">
        <v>3957</v>
      </c>
      <c r="D2751" s="1">
        <v>45820</v>
      </c>
      <c r="E2751" s="1">
        <v>45820</v>
      </c>
      <c r="F2751">
        <v>1</v>
      </c>
      <c r="G2751" t="s">
        <v>9052</v>
      </c>
      <c r="H2751" t="s">
        <v>2</v>
      </c>
      <c r="I2751" s="11" t="str">
        <f t="shared" si="42"/>
        <v>12/06/2025</v>
      </c>
      <c r="J2751">
        <f>_xlfn.XLOOKUP(I2751,'Wk no''s'!D:D,'Wk no''s'!C:C,FALSE)</f>
        <v>24</v>
      </c>
    </row>
    <row r="2752" spans="1:10" x14ac:dyDescent="0.25">
      <c r="A2752" t="s">
        <v>9055</v>
      </c>
      <c r="B2752" t="s">
        <v>9056</v>
      </c>
      <c r="C2752" t="s">
        <v>3957</v>
      </c>
      <c r="D2752" s="1">
        <v>45821</v>
      </c>
      <c r="E2752" s="1">
        <v>45819</v>
      </c>
      <c r="F2752">
        <v>1</v>
      </c>
      <c r="G2752" t="s">
        <v>9057</v>
      </c>
      <c r="H2752" t="s">
        <v>2</v>
      </c>
      <c r="I2752" s="11" t="str">
        <f t="shared" si="42"/>
        <v>11/06/2025</v>
      </c>
      <c r="J2752">
        <f>_xlfn.XLOOKUP(I2752,'Wk no''s'!D:D,'Wk no''s'!C:C,FALSE)</f>
        <v>24</v>
      </c>
    </row>
    <row r="2753" spans="1:10" x14ac:dyDescent="0.25">
      <c r="A2753" t="s">
        <v>9058</v>
      </c>
      <c r="B2753" t="s">
        <v>7550</v>
      </c>
      <c r="C2753" t="s">
        <v>3957</v>
      </c>
      <c r="D2753" s="1">
        <v>45819</v>
      </c>
      <c r="E2753" s="1">
        <v>45820</v>
      </c>
      <c r="F2753">
        <v>0</v>
      </c>
      <c r="G2753" t="s">
        <v>9059</v>
      </c>
      <c r="H2753" t="s">
        <v>2</v>
      </c>
      <c r="I2753" s="11" t="str">
        <f t="shared" si="42"/>
        <v>12/06/2025</v>
      </c>
      <c r="J2753">
        <f>_xlfn.XLOOKUP(I2753,'Wk no''s'!D:D,'Wk no''s'!C:C,FALSE)</f>
        <v>24</v>
      </c>
    </row>
    <row r="2754" spans="1:10" x14ac:dyDescent="0.25">
      <c r="A2754" t="s">
        <v>9060</v>
      </c>
      <c r="B2754" t="s">
        <v>5216</v>
      </c>
      <c r="C2754" t="s">
        <v>3954</v>
      </c>
      <c r="D2754" s="1">
        <v>45811</v>
      </c>
      <c r="E2754" s="1">
        <v>45821</v>
      </c>
      <c r="F2754">
        <v>0</v>
      </c>
      <c r="G2754" t="s">
        <v>9061</v>
      </c>
      <c r="H2754" t="s">
        <v>2</v>
      </c>
      <c r="I2754" s="11" t="str">
        <f t="shared" ref="I2754:I2817" si="43">LEFT(G2754,10)</f>
        <v>13/06/2025</v>
      </c>
      <c r="J2754">
        <f>_xlfn.XLOOKUP(I2754,'Wk no''s'!D:D,'Wk no''s'!C:C,FALSE)</f>
        <v>24</v>
      </c>
    </row>
    <row r="2755" spans="1:10" x14ac:dyDescent="0.25">
      <c r="A2755" t="s">
        <v>9064</v>
      </c>
      <c r="B2755" t="s">
        <v>4222</v>
      </c>
      <c r="C2755" t="s">
        <v>3957</v>
      </c>
      <c r="D2755" s="1">
        <v>45820</v>
      </c>
      <c r="E2755" s="1">
        <v>45821</v>
      </c>
      <c r="F2755">
        <v>0</v>
      </c>
      <c r="G2755" t="s">
        <v>9065</v>
      </c>
      <c r="H2755" t="s">
        <v>2</v>
      </c>
      <c r="I2755" s="11" t="str">
        <f t="shared" si="43"/>
        <v>13/06/2025</v>
      </c>
      <c r="J2755">
        <f>_xlfn.XLOOKUP(I2755,'Wk no''s'!D:D,'Wk no''s'!C:C,FALSE)</f>
        <v>24</v>
      </c>
    </row>
    <row r="2756" spans="1:10" x14ac:dyDescent="0.25">
      <c r="A2756" t="s">
        <v>9062</v>
      </c>
      <c r="B2756" t="s">
        <v>4222</v>
      </c>
      <c r="C2756" t="s">
        <v>3957</v>
      </c>
      <c r="D2756" s="1">
        <v>45821</v>
      </c>
      <c r="E2756" s="1">
        <v>45820</v>
      </c>
      <c r="F2756">
        <v>1</v>
      </c>
      <c r="G2756" t="s">
        <v>9063</v>
      </c>
      <c r="H2756" t="s">
        <v>2</v>
      </c>
      <c r="I2756" s="11" t="str">
        <f t="shared" si="43"/>
        <v>12/06/2025</v>
      </c>
      <c r="J2756">
        <f>_xlfn.XLOOKUP(I2756,'Wk no''s'!D:D,'Wk no''s'!C:C,FALSE)</f>
        <v>24</v>
      </c>
    </row>
    <row r="2757" spans="1:10" x14ac:dyDescent="0.25">
      <c r="A2757" t="s">
        <v>9066</v>
      </c>
      <c r="B2757" t="s">
        <v>7556</v>
      </c>
      <c r="C2757" t="s">
        <v>3954</v>
      </c>
      <c r="D2757" s="1">
        <v>45818</v>
      </c>
      <c r="E2757" s="1">
        <v>45819</v>
      </c>
      <c r="F2757">
        <v>0</v>
      </c>
      <c r="G2757" t="s">
        <v>9067</v>
      </c>
      <c r="H2757" t="s">
        <v>2</v>
      </c>
      <c r="I2757" s="11" t="str">
        <f t="shared" si="43"/>
        <v>11/06/2025</v>
      </c>
      <c r="J2757">
        <f>_xlfn.XLOOKUP(I2757,'Wk no''s'!D:D,'Wk no''s'!C:C,FALSE)</f>
        <v>24</v>
      </c>
    </row>
    <row r="2758" spans="1:10" x14ac:dyDescent="0.25">
      <c r="A2758" t="s">
        <v>9068</v>
      </c>
      <c r="B2758" t="s">
        <v>11500</v>
      </c>
      <c r="C2758" t="s">
        <v>3957</v>
      </c>
      <c r="D2758" s="1">
        <v>45820</v>
      </c>
      <c r="E2758" s="1">
        <v>45819</v>
      </c>
      <c r="F2758">
        <v>1</v>
      </c>
      <c r="G2758" t="s">
        <v>9069</v>
      </c>
      <c r="H2758" t="s">
        <v>2</v>
      </c>
      <c r="I2758" s="11" t="str">
        <f t="shared" si="43"/>
        <v>11/06/2025</v>
      </c>
      <c r="J2758">
        <f>_xlfn.XLOOKUP(I2758,'Wk no''s'!D:D,'Wk no''s'!C:C,FALSE)</f>
        <v>24</v>
      </c>
    </row>
    <row r="2759" spans="1:10" x14ac:dyDescent="0.25">
      <c r="A2759" t="s">
        <v>9070</v>
      </c>
      <c r="B2759" t="s">
        <v>11543</v>
      </c>
      <c r="C2759" t="s">
        <v>3954</v>
      </c>
      <c r="D2759" s="1">
        <v>45820</v>
      </c>
      <c r="E2759" s="1">
        <v>45819</v>
      </c>
      <c r="F2759">
        <v>1</v>
      </c>
      <c r="G2759" t="s">
        <v>9071</v>
      </c>
      <c r="H2759" t="s">
        <v>2</v>
      </c>
      <c r="I2759" s="11" t="str">
        <f t="shared" si="43"/>
        <v>11/06/2025</v>
      </c>
      <c r="J2759">
        <f>_xlfn.XLOOKUP(I2759,'Wk no''s'!D:D,'Wk no''s'!C:C,FALSE)</f>
        <v>24</v>
      </c>
    </row>
    <row r="2760" spans="1:10" x14ac:dyDescent="0.25">
      <c r="A2760" t="s">
        <v>9072</v>
      </c>
      <c r="B2760" t="s">
        <v>9073</v>
      </c>
      <c r="C2760" t="s">
        <v>3944</v>
      </c>
      <c r="D2760" s="1">
        <v>45821</v>
      </c>
      <c r="E2760" s="1">
        <v>45819</v>
      </c>
      <c r="F2760">
        <v>1</v>
      </c>
      <c r="G2760" t="s">
        <v>8954</v>
      </c>
      <c r="H2760" t="s">
        <v>2</v>
      </c>
      <c r="I2760" s="11" t="str">
        <f t="shared" si="43"/>
        <v>11/06/2025</v>
      </c>
      <c r="J2760">
        <f>_xlfn.XLOOKUP(I2760,'Wk no''s'!D:D,'Wk no''s'!C:C,FALSE)</f>
        <v>24</v>
      </c>
    </row>
    <row r="2761" spans="1:10" x14ac:dyDescent="0.25">
      <c r="A2761" t="s">
        <v>9074</v>
      </c>
      <c r="B2761" t="s">
        <v>9073</v>
      </c>
      <c r="C2761" t="s">
        <v>3944</v>
      </c>
      <c r="D2761" s="1">
        <v>45821</v>
      </c>
      <c r="E2761" s="1">
        <v>45821</v>
      </c>
      <c r="F2761">
        <v>1</v>
      </c>
      <c r="G2761" t="s">
        <v>9075</v>
      </c>
      <c r="H2761" t="s">
        <v>2</v>
      </c>
      <c r="I2761" s="11" t="str">
        <f t="shared" si="43"/>
        <v>13/06/2025</v>
      </c>
      <c r="J2761">
        <f>_xlfn.XLOOKUP(I2761,'Wk no''s'!D:D,'Wk no''s'!C:C,FALSE)</f>
        <v>24</v>
      </c>
    </row>
    <row r="2762" spans="1:10" x14ac:dyDescent="0.25">
      <c r="A2762" t="s">
        <v>9076</v>
      </c>
      <c r="B2762" t="s">
        <v>9077</v>
      </c>
      <c r="C2762" t="s">
        <v>3957</v>
      </c>
      <c r="D2762" s="1">
        <v>45819</v>
      </c>
      <c r="E2762" s="1">
        <v>45819</v>
      </c>
      <c r="F2762">
        <v>1</v>
      </c>
      <c r="G2762" t="s">
        <v>9078</v>
      </c>
      <c r="H2762" t="s">
        <v>2</v>
      </c>
      <c r="I2762" s="11" t="str">
        <f t="shared" si="43"/>
        <v>11/06/2025</v>
      </c>
      <c r="J2762">
        <f>_xlfn.XLOOKUP(I2762,'Wk no''s'!D:D,'Wk no''s'!C:C,FALSE)</f>
        <v>24</v>
      </c>
    </row>
    <row r="2763" spans="1:10" x14ac:dyDescent="0.25">
      <c r="A2763" t="s">
        <v>9079</v>
      </c>
      <c r="B2763" t="s">
        <v>9080</v>
      </c>
      <c r="C2763" t="s">
        <v>3954</v>
      </c>
      <c r="D2763" s="1">
        <v>45824</v>
      </c>
      <c r="E2763" s="1">
        <v>45821</v>
      </c>
      <c r="F2763">
        <v>1</v>
      </c>
      <c r="G2763" t="s">
        <v>9081</v>
      </c>
      <c r="H2763" t="s">
        <v>2</v>
      </c>
      <c r="I2763" s="11" t="str">
        <f t="shared" si="43"/>
        <v>13/06/2025</v>
      </c>
      <c r="J2763">
        <f>_xlfn.XLOOKUP(I2763,'Wk no''s'!D:D,'Wk no''s'!C:C,FALSE)</f>
        <v>24</v>
      </c>
    </row>
    <row r="2764" spans="1:10" x14ac:dyDescent="0.25">
      <c r="A2764" t="s">
        <v>9082</v>
      </c>
      <c r="B2764" t="s">
        <v>9083</v>
      </c>
      <c r="C2764" t="s">
        <v>3954</v>
      </c>
      <c r="D2764" s="1">
        <v>45819</v>
      </c>
      <c r="E2764" s="1">
        <v>45821</v>
      </c>
      <c r="F2764">
        <v>0</v>
      </c>
      <c r="G2764" t="s">
        <v>9084</v>
      </c>
      <c r="H2764" t="s">
        <v>2</v>
      </c>
      <c r="I2764" s="11" t="str">
        <f t="shared" si="43"/>
        <v>13/06/2025</v>
      </c>
      <c r="J2764">
        <f>_xlfn.XLOOKUP(I2764,'Wk no''s'!D:D,'Wk no''s'!C:C,FALSE)</f>
        <v>24</v>
      </c>
    </row>
    <row r="2765" spans="1:10" x14ac:dyDescent="0.25">
      <c r="A2765" t="s">
        <v>9085</v>
      </c>
      <c r="B2765" t="s">
        <v>7568</v>
      </c>
      <c r="C2765" t="s">
        <v>3957</v>
      </c>
      <c r="D2765" s="1">
        <v>45813</v>
      </c>
      <c r="E2765" s="1">
        <v>45820</v>
      </c>
      <c r="F2765">
        <v>0</v>
      </c>
      <c r="G2765" t="s">
        <v>9086</v>
      </c>
      <c r="H2765" t="s">
        <v>2</v>
      </c>
      <c r="I2765" s="11" t="str">
        <f t="shared" si="43"/>
        <v>12/06/2025</v>
      </c>
      <c r="J2765">
        <f>_xlfn.XLOOKUP(I2765,'Wk no''s'!D:D,'Wk no''s'!C:C,FALSE)</f>
        <v>24</v>
      </c>
    </row>
    <row r="2766" spans="1:10" x14ac:dyDescent="0.25">
      <c r="A2766" t="s">
        <v>9087</v>
      </c>
      <c r="B2766" t="s">
        <v>9088</v>
      </c>
      <c r="C2766" t="s">
        <v>4008</v>
      </c>
      <c r="D2766" s="1">
        <v>45821</v>
      </c>
      <c r="E2766" s="1">
        <v>45821</v>
      </c>
      <c r="F2766">
        <v>1</v>
      </c>
      <c r="G2766" t="s">
        <v>9089</v>
      </c>
      <c r="H2766" t="s">
        <v>2</v>
      </c>
      <c r="I2766" s="11" t="str">
        <f t="shared" si="43"/>
        <v>13/06/2025</v>
      </c>
      <c r="J2766">
        <f>_xlfn.XLOOKUP(I2766,'Wk no''s'!D:D,'Wk no''s'!C:C,FALSE)</f>
        <v>24</v>
      </c>
    </row>
    <row r="2767" spans="1:10" x14ac:dyDescent="0.25">
      <c r="A2767" t="s">
        <v>8966</v>
      </c>
      <c r="B2767" t="s">
        <v>9558</v>
      </c>
      <c r="C2767" t="s">
        <v>3957</v>
      </c>
      <c r="D2767" s="1">
        <v>45818</v>
      </c>
      <c r="E2767" s="1">
        <v>45819</v>
      </c>
      <c r="F2767">
        <v>0</v>
      </c>
      <c r="G2767" t="s">
        <v>8967</v>
      </c>
      <c r="H2767" t="s">
        <v>2</v>
      </c>
      <c r="I2767" s="11" t="str">
        <f t="shared" si="43"/>
        <v>11/06/2025</v>
      </c>
      <c r="J2767">
        <f>_xlfn.XLOOKUP(I2767,'Wk no''s'!D:D,'Wk no''s'!C:C,FALSE)</f>
        <v>24</v>
      </c>
    </row>
    <row r="2768" spans="1:10" x14ac:dyDescent="0.25">
      <c r="A2768" t="s">
        <v>9090</v>
      </c>
      <c r="B2768" t="s">
        <v>84</v>
      </c>
      <c r="C2768" t="s">
        <v>3957</v>
      </c>
      <c r="D2768" s="1">
        <v>45820</v>
      </c>
      <c r="E2768" s="1">
        <v>45819</v>
      </c>
      <c r="F2768">
        <v>1</v>
      </c>
      <c r="G2768" t="s">
        <v>9091</v>
      </c>
      <c r="H2768" t="s">
        <v>2</v>
      </c>
      <c r="I2768" s="11" t="str">
        <f t="shared" si="43"/>
        <v>11/06/2025</v>
      </c>
      <c r="J2768">
        <f>_xlfn.XLOOKUP(I2768,'Wk no''s'!D:D,'Wk no''s'!C:C,FALSE)</f>
        <v>24</v>
      </c>
    </row>
    <row r="2769" spans="1:10" x14ac:dyDescent="0.25">
      <c r="A2769" t="s">
        <v>9092</v>
      </c>
      <c r="B2769" t="s">
        <v>4846</v>
      </c>
      <c r="C2769" t="s">
        <v>3954</v>
      </c>
      <c r="D2769" s="1">
        <v>45806</v>
      </c>
      <c r="E2769" s="1">
        <v>45819</v>
      </c>
      <c r="F2769">
        <v>0</v>
      </c>
      <c r="G2769" t="s">
        <v>9093</v>
      </c>
      <c r="H2769" t="s">
        <v>2</v>
      </c>
      <c r="I2769" s="11" t="str">
        <f t="shared" si="43"/>
        <v>11/06/2025</v>
      </c>
      <c r="J2769">
        <f>_xlfn.XLOOKUP(I2769,'Wk no''s'!D:D,'Wk no''s'!C:C,FALSE)</f>
        <v>24</v>
      </c>
    </row>
    <row r="2770" spans="1:10" x14ac:dyDescent="0.25">
      <c r="A2770" t="s">
        <v>9094</v>
      </c>
      <c r="B2770" t="s">
        <v>9095</v>
      </c>
      <c r="C2770" t="s">
        <v>3944</v>
      </c>
      <c r="D2770" s="1">
        <v>45820</v>
      </c>
      <c r="E2770" s="1">
        <v>45819</v>
      </c>
      <c r="F2770">
        <v>1</v>
      </c>
      <c r="G2770" t="s">
        <v>9096</v>
      </c>
      <c r="H2770" t="s">
        <v>2</v>
      </c>
      <c r="I2770" s="11" t="str">
        <f t="shared" si="43"/>
        <v>11/06/2025</v>
      </c>
      <c r="J2770">
        <f>_xlfn.XLOOKUP(I2770,'Wk no''s'!D:D,'Wk no''s'!C:C,FALSE)</f>
        <v>24</v>
      </c>
    </row>
    <row r="2771" spans="1:10" x14ac:dyDescent="0.25">
      <c r="A2771" t="s">
        <v>9097</v>
      </c>
      <c r="B2771" t="s">
        <v>9098</v>
      </c>
      <c r="C2771" t="s">
        <v>3957</v>
      </c>
      <c r="D2771" s="1">
        <v>45817</v>
      </c>
      <c r="E2771" s="1">
        <v>45817</v>
      </c>
      <c r="F2771">
        <v>1</v>
      </c>
      <c r="G2771" t="s">
        <v>9099</v>
      </c>
      <c r="H2771" t="s">
        <v>2</v>
      </c>
      <c r="I2771" s="11" t="str">
        <f t="shared" si="43"/>
        <v>09/06/2025</v>
      </c>
      <c r="J2771">
        <f>_xlfn.XLOOKUP(I2771,'Wk no''s'!D:D,'Wk no''s'!C:C,FALSE)</f>
        <v>24</v>
      </c>
    </row>
    <row r="2772" spans="1:10" x14ac:dyDescent="0.25">
      <c r="A2772" t="s">
        <v>9106</v>
      </c>
      <c r="B2772" t="s">
        <v>4642</v>
      </c>
      <c r="C2772" t="s">
        <v>3954</v>
      </c>
      <c r="D2772" s="1">
        <v>45820</v>
      </c>
      <c r="E2772" s="1">
        <v>45819</v>
      </c>
      <c r="F2772">
        <v>1</v>
      </c>
      <c r="G2772" t="s">
        <v>9107</v>
      </c>
      <c r="H2772" t="s">
        <v>2</v>
      </c>
      <c r="I2772" s="11" t="str">
        <f t="shared" si="43"/>
        <v>11/06/2025</v>
      </c>
      <c r="J2772">
        <f>_xlfn.XLOOKUP(I2772,'Wk no''s'!D:D,'Wk no''s'!C:C,FALSE)</f>
        <v>24</v>
      </c>
    </row>
    <row r="2773" spans="1:10" x14ac:dyDescent="0.25">
      <c r="A2773" t="s">
        <v>9104</v>
      </c>
      <c r="B2773" t="s">
        <v>4642</v>
      </c>
      <c r="C2773" t="s">
        <v>3954</v>
      </c>
      <c r="D2773" s="1">
        <v>45819</v>
      </c>
      <c r="E2773" s="1">
        <v>45819</v>
      </c>
      <c r="F2773">
        <v>1</v>
      </c>
      <c r="G2773" t="s">
        <v>9105</v>
      </c>
      <c r="H2773" t="s">
        <v>2</v>
      </c>
      <c r="I2773" s="11" t="str">
        <f t="shared" si="43"/>
        <v>11/06/2025</v>
      </c>
      <c r="J2773">
        <f>_xlfn.XLOOKUP(I2773,'Wk no''s'!D:D,'Wk no''s'!C:C,FALSE)</f>
        <v>24</v>
      </c>
    </row>
    <row r="2774" spans="1:10" x14ac:dyDescent="0.25">
      <c r="A2774" t="s">
        <v>9102</v>
      </c>
      <c r="B2774" t="s">
        <v>4642</v>
      </c>
      <c r="C2774" t="s">
        <v>3957</v>
      </c>
      <c r="D2774" s="1">
        <v>45820</v>
      </c>
      <c r="E2774" s="1">
        <v>45819</v>
      </c>
      <c r="F2774">
        <v>1</v>
      </c>
      <c r="G2774" t="s">
        <v>9103</v>
      </c>
      <c r="H2774" t="s">
        <v>2</v>
      </c>
      <c r="I2774" s="11" t="str">
        <f t="shared" si="43"/>
        <v>11/06/2025</v>
      </c>
      <c r="J2774">
        <f>_xlfn.XLOOKUP(I2774,'Wk no''s'!D:D,'Wk no''s'!C:C,FALSE)</f>
        <v>24</v>
      </c>
    </row>
    <row r="2775" spans="1:10" x14ac:dyDescent="0.25">
      <c r="A2775" t="s">
        <v>9100</v>
      </c>
      <c r="B2775" t="s">
        <v>4642</v>
      </c>
      <c r="C2775" t="s">
        <v>3957</v>
      </c>
      <c r="D2775" s="1">
        <v>45818</v>
      </c>
      <c r="E2775" s="1">
        <v>45819</v>
      </c>
      <c r="F2775">
        <v>0</v>
      </c>
      <c r="G2775" t="s">
        <v>9101</v>
      </c>
      <c r="H2775" t="s">
        <v>2</v>
      </c>
      <c r="I2775" s="11" t="str">
        <f t="shared" si="43"/>
        <v>11/06/2025</v>
      </c>
      <c r="J2775">
        <f>_xlfn.XLOOKUP(I2775,'Wk no''s'!D:D,'Wk no''s'!C:C,FALSE)</f>
        <v>24</v>
      </c>
    </row>
    <row r="2776" spans="1:10" x14ac:dyDescent="0.25">
      <c r="A2776" t="s">
        <v>9108</v>
      </c>
      <c r="B2776" t="s">
        <v>9109</v>
      </c>
      <c r="C2776" t="s">
        <v>3957</v>
      </c>
      <c r="D2776" s="1">
        <v>45818</v>
      </c>
      <c r="E2776" s="1">
        <v>45819</v>
      </c>
      <c r="F2776">
        <v>0</v>
      </c>
      <c r="G2776" t="s">
        <v>9110</v>
      </c>
      <c r="H2776" t="s">
        <v>2</v>
      </c>
      <c r="I2776" s="11" t="str">
        <f t="shared" si="43"/>
        <v>11/06/2025</v>
      </c>
      <c r="J2776">
        <f>_xlfn.XLOOKUP(I2776,'Wk no''s'!D:D,'Wk no''s'!C:C,FALSE)</f>
        <v>24</v>
      </c>
    </row>
    <row r="2777" spans="1:10" x14ac:dyDescent="0.25">
      <c r="A2777" t="s">
        <v>9111</v>
      </c>
      <c r="B2777" t="s">
        <v>8299</v>
      </c>
      <c r="C2777" t="s">
        <v>4008</v>
      </c>
      <c r="D2777" s="1">
        <v>45820</v>
      </c>
      <c r="E2777" s="1">
        <v>45820</v>
      </c>
      <c r="F2777">
        <v>1</v>
      </c>
      <c r="G2777" t="s">
        <v>9112</v>
      </c>
      <c r="H2777" t="s">
        <v>2</v>
      </c>
      <c r="I2777" s="11" t="str">
        <f t="shared" si="43"/>
        <v>12/06/2025</v>
      </c>
      <c r="J2777">
        <f>_xlfn.XLOOKUP(I2777,'Wk no''s'!D:D,'Wk no''s'!C:C,FALSE)</f>
        <v>24</v>
      </c>
    </row>
    <row r="2778" spans="1:10" x14ac:dyDescent="0.25">
      <c r="A2778" t="s">
        <v>9113</v>
      </c>
      <c r="B2778" t="s">
        <v>5616</v>
      </c>
      <c r="C2778" t="s">
        <v>3954</v>
      </c>
      <c r="D2778" s="1">
        <v>45820</v>
      </c>
      <c r="E2778" s="1">
        <v>45819</v>
      </c>
      <c r="F2778">
        <v>1</v>
      </c>
      <c r="G2778" t="s">
        <v>9012</v>
      </c>
      <c r="H2778" t="s">
        <v>2</v>
      </c>
      <c r="I2778" s="11" t="str">
        <f t="shared" si="43"/>
        <v>11/06/2025</v>
      </c>
      <c r="J2778">
        <f>_xlfn.XLOOKUP(I2778,'Wk no''s'!D:D,'Wk no''s'!C:C,FALSE)</f>
        <v>24</v>
      </c>
    </row>
    <row r="2779" spans="1:10" x14ac:dyDescent="0.25">
      <c r="A2779" t="s">
        <v>9114</v>
      </c>
      <c r="B2779" t="s">
        <v>9115</v>
      </c>
      <c r="C2779" t="s">
        <v>3957</v>
      </c>
      <c r="D2779" s="1">
        <v>45817</v>
      </c>
      <c r="E2779" s="1">
        <v>45817</v>
      </c>
      <c r="F2779">
        <v>1</v>
      </c>
      <c r="G2779" t="s">
        <v>9116</v>
      </c>
      <c r="H2779" t="s">
        <v>2</v>
      </c>
      <c r="I2779" s="11" t="str">
        <f t="shared" si="43"/>
        <v>09/06/2025</v>
      </c>
      <c r="J2779">
        <f>_xlfn.XLOOKUP(I2779,'Wk no''s'!D:D,'Wk no''s'!C:C,FALSE)</f>
        <v>24</v>
      </c>
    </row>
    <row r="2780" spans="1:10" x14ac:dyDescent="0.25">
      <c r="A2780" t="s">
        <v>9119</v>
      </c>
      <c r="B2780" t="s">
        <v>7008</v>
      </c>
      <c r="C2780" t="s">
        <v>3954</v>
      </c>
      <c r="D2780" s="1">
        <v>45821</v>
      </c>
      <c r="E2780" s="1">
        <v>45820</v>
      </c>
      <c r="F2780">
        <v>1</v>
      </c>
      <c r="G2780" t="s">
        <v>9120</v>
      </c>
      <c r="H2780" t="s">
        <v>2</v>
      </c>
      <c r="I2780" s="11" t="str">
        <f t="shared" si="43"/>
        <v>12/06/2025</v>
      </c>
      <c r="J2780">
        <f>_xlfn.XLOOKUP(I2780,'Wk no''s'!D:D,'Wk no''s'!C:C,FALSE)</f>
        <v>24</v>
      </c>
    </row>
    <row r="2781" spans="1:10" x14ac:dyDescent="0.25">
      <c r="A2781" t="s">
        <v>9117</v>
      </c>
      <c r="B2781" t="s">
        <v>7008</v>
      </c>
      <c r="C2781" t="s">
        <v>3954</v>
      </c>
      <c r="D2781" s="1">
        <v>45821</v>
      </c>
      <c r="E2781" s="1">
        <v>45819</v>
      </c>
      <c r="F2781">
        <v>1</v>
      </c>
      <c r="G2781" t="s">
        <v>9118</v>
      </c>
      <c r="H2781" t="s">
        <v>2</v>
      </c>
      <c r="I2781" s="11" t="str">
        <f t="shared" si="43"/>
        <v>11/06/2025</v>
      </c>
      <c r="J2781">
        <f>_xlfn.XLOOKUP(I2781,'Wk no''s'!D:D,'Wk no''s'!C:C,FALSE)</f>
        <v>24</v>
      </c>
    </row>
    <row r="2782" spans="1:10" x14ac:dyDescent="0.25">
      <c r="A2782" t="s">
        <v>9121</v>
      </c>
      <c r="B2782" t="s">
        <v>9122</v>
      </c>
      <c r="C2782" t="s">
        <v>3944</v>
      </c>
      <c r="D2782" s="1">
        <v>45821</v>
      </c>
      <c r="E2782" s="1">
        <v>45819</v>
      </c>
      <c r="F2782">
        <v>1</v>
      </c>
      <c r="G2782" t="s">
        <v>9123</v>
      </c>
      <c r="H2782" t="s">
        <v>2</v>
      </c>
      <c r="I2782" s="11" t="str">
        <f t="shared" si="43"/>
        <v>11/06/2025</v>
      </c>
      <c r="J2782">
        <f>_xlfn.XLOOKUP(I2782,'Wk no''s'!D:D,'Wk no''s'!C:C,FALSE)</f>
        <v>24</v>
      </c>
    </row>
    <row r="2783" spans="1:10" x14ac:dyDescent="0.25">
      <c r="A2783" t="s">
        <v>9124</v>
      </c>
      <c r="B2783" t="s">
        <v>9125</v>
      </c>
      <c r="C2783" t="s">
        <v>3957</v>
      </c>
      <c r="D2783" s="1">
        <v>45819</v>
      </c>
      <c r="E2783" s="1">
        <v>45819</v>
      </c>
      <c r="F2783">
        <v>1</v>
      </c>
      <c r="G2783" t="s">
        <v>9126</v>
      </c>
      <c r="H2783" t="s">
        <v>2</v>
      </c>
      <c r="I2783" s="11" t="str">
        <f t="shared" si="43"/>
        <v>11/06/2025</v>
      </c>
      <c r="J2783">
        <f>_xlfn.XLOOKUP(I2783,'Wk no''s'!D:D,'Wk no''s'!C:C,FALSE)</f>
        <v>24</v>
      </c>
    </row>
    <row r="2784" spans="1:10" x14ac:dyDescent="0.25">
      <c r="A2784" t="s">
        <v>9127</v>
      </c>
      <c r="B2784" t="s">
        <v>9128</v>
      </c>
      <c r="C2784" t="s">
        <v>3957</v>
      </c>
      <c r="D2784" s="1">
        <v>45821</v>
      </c>
      <c r="E2784" s="1">
        <v>45820</v>
      </c>
      <c r="F2784">
        <v>1</v>
      </c>
      <c r="G2784" t="s">
        <v>9129</v>
      </c>
      <c r="H2784" t="s">
        <v>2</v>
      </c>
      <c r="I2784" s="11" t="str">
        <f t="shared" si="43"/>
        <v>12/06/2025</v>
      </c>
      <c r="J2784">
        <f>_xlfn.XLOOKUP(I2784,'Wk no''s'!D:D,'Wk no''s'!C:C,FALSE)</f>
        <v>24</v>
      </c>
    </row>
    <row r="2785" spans="1:10" x14ac:dyDescent="0.25">
      <c r="A2785" t="s">
        <v>9130</v>
      </c>
      <c r="B2785" t="s">
        <v>9131</v>
      </c>
      <c r="C2785" t="s">
        <v>3954</v>
      </c>
      <c r="D2785" s="1">
        <v>45818</v>
      </c>
      <c r="E2785" s="1">
        <v>45817</v>
      </c>
      <c r="F2785">
        <v>1</v>
      </c>
      <c r="G2785" t="s">
        <v>9024</v>
      </c>
      <c r="H2785" t="s">
        <v>2</v>
      </c>
      <c r="I2785" s="11" t="str">
        <f t="shared" si="43"/>
        <v>09/06/2025</v>
      </c>
      <c r="J2785">
        <f>_xlfn.XLOOKUP(I2785,'Wk no''s'!D:D,'Wk no''s'!C:C,FALSE)</f>
        <v>24</v>
      </c>
    </row>
    <row r="2786" spans="1:10" x14ac:dyDescent="0.25">
      <c r="A2786" t="s">
        <v>9132</v>
      </c>
      <c r="B2786" t="s">
        <v>9131</v>
      </c>
      <c r="C2786" t="s">
        <v>3957</v>
      </c>
      <c r="D2786" s="1">
        <v>45820</v>
      </c>
      <c r="E2786" s="1">
        <v>45819</v>
      </c>
      <c r="F2786">
        <v>1</v>
      </c>
      <c r="G2786" t="s">
        <v>9133</v>
      </c>
      <c r="H2786" t="s">
        <v>2</v>
      </c>
      <c r="I2786" s="11" t="str">
        <f t="shared" si="43"/>
        <v>11/06/2025</v>
      </c>
      <c r="J2786">
        <f>_xlfn.XLOOKUP(I2786,'Wk no''s'!D:D,'Wk no''s'!C:C,FALSE)</f>
        <v>24</v>
      </c>
    </row>
    <row r="2787" spans="1:10" x14ac:dyDescent="0.25">
      <c r="A2787" t="s">
        <v>9134</v>
      </c>
      <c r="B2787" t="s">
        <v>9135</v>
      </c>
      <c r="C2787" t="s">
        <v>3954</v>
      </c>
      <c r="D2787" s="1">
        <v>45819</v>
      </c>
      <c r="E2787" s="1">
        <v>45819</v>
      </c>
      <c r="F2787">
        <v>1</v>
      </c>
      <c r="G2787" t="s">
        <v>9136</v>
      </c>
      <c r="H2787" t="s">
        <v>2</v>
      </c>
      <c r="I2787" s="11" t="str">
        <f t="shared" si="43"/>
        <v>11/06/2025</v>
      </c>
      <c r="J2787">
        <f>_xlfn.XLOOKUP(I2787,'Wk no''s'!D:D,'Wk no''s'!C:C,FALSE)</f>
        <v>24</v>
      </c>
    </row>
    <row r="2788" spans="1:10" x14ac:dyDescent="0.25">
      <c r="A2788" t="s">
        <v>9137</v>
      </c>
      <c r="B2788" t="s">
        <v>9138</v>
      </c>
      <c r="C2788" t="s">
        <v>3954</v>
      </c>
      <c r="D2788" s="1">
        <v>45819</v>
      </c>
      <c r="E2788" s="1">
        <v>45819</v>
      </c>
      <c r="F2788">
        <v>1</v>
      </c>
      <c r="G2788" t="s">
        <v>9139</v>
      </c>
      <c r="H2788" t="s">
        <v>2</v>
      </c>
      <c r="I2788" s="11" t="str">
        <f t="shared" si="43"/>
        <v>11/06/2025</v>
      </c>
      <c r="J2788">
        <f>_xlfn.XLOOKUP(I2788,'Wk no''s'!D:D,'Wk no''s'!C:C,FALSE)</f>
        <v>24</v>
      </c>
    </row>
    <row r="2789" spans="1:10" x14ac:dyDescent="0.25">
      <c r="A2789" t="s">
        <v>9140</v>
      </c>
      <c r="B2789" t="s">
        <v>4289</v>
      </c>
      <c r="C2789" t="s">
        <v>3954</v>
      </c>
      <c r="D2789" s="1">
        <v>45820</v>
      </c>
      <c r="E2789" s="1">
        <v>45819</v>
      </c>
      <c r="F2789">
        <v>1</v>
      </c>
      <c r="G2789" t="s">
        <v>9141</v>
      </c>
      <c r="H2789" t="s">
        <v>2</v>
      </c>
      <c r="I2789" s="11" t="str">
        <f t="shared" si="43"/>
        <v>11/06/2025</v>
      </c>
      <c r="J2789">
        <f>_xlfn.XLOOKUP(I2789,'Wk no''s'!D:D,'Wk no''s'!C:C,FALSE)</f>
        <v>24</v>
      </c>
    </row>
    <row r="2790" spans="1:10" x14ac:dyDescent="0.25">
      <c r="A2790" t="s">
        <v>9142</v>
      </c>
      <c r="B2790" t="s">
        <v>9143</v>
      </c>
      <c r="C2790" t="s">
        <v>3954</v>
      </c>
      <c r="D2790" s="1">
        <v>45820</v>
      </c>
      <c r="E2790" s="1">
        <v>45819</v>
      </c>
      <c r="F2790">
        <v>1</v>
      </c>
      <c r="G2790" t="s">
        <v>9144</v>
      </c>
      <c r="H2790" t="s">
        <v>2</v>
      </c>
      <c r="I2790" s="11" t="str">
        <f t="shared" si="43"/>
        <v>11/06/2025</v>
      </c>
      <c r="J2790">
        <f>_xlfn.XLOOKUP(I2790,'Wk no''s'!D:D,'Wk no''s'!C:C,FALSE)</f>
        <v>24</v>
      </c>
    </row>
    <row r="2791" spans="1:10" x14ac:dyDescent="0.25">
      <c r="A2791" t="s">
        <v>9145</v>
      </c>
      <c r="B2791" t="s">
        <v>7024</v>
      </c>
      <c r="C2791" t="s">
        <v>3954</v>
      </c>
      <c r="D2791" s="1">
        <v>45818</v>
      </c>
      <c r="E2791" s="1">
        <v>45821</v>
      </c>
      <c r="F2791">
        <v>0</v>
      </c>
      <c r="G2791" t="s">
        <v>9146</v>
      </c>
      <c r="H2791" t="s">
        <v>2</v>
      </c>
      <c r="I2791" s="11" t="str">
        <f t="shared" si="43"/>
        <v>13/06/2025</v>
      </c>
      <c r="J2791">
        <f>_xlfn.XLOOKUP(I2791,'Wk no''s'!D:D,'Wk no''s'!C:C,FALSE)</f>
        <v>24</v>
      </c>
    </row>
    <row r="2792" spans="1:10" x14ac:dyDescent="0.25">
      <c r="A2792" t="s">
        <v>9147</v>
      </c>
      <c r="B2792" t="s">
        <v>4295</v>
      </c>
      <c r="C2792" t="s">
        <v>3954</v>
      </c>
      <c r="D2792" s="1">
        <v>45821</v>
      </c>
      <c r="E2792" s="1">
        <v>45821</v>
      </c>
      <c r="F2792">
        <v>1</v>
      </c>
      <c r="G2792" t="s">
        <v>9148</v>
      </c>
      <c r="H2792" t="s">
        <v>2</v>
      </c>
      <c r="I2792" s="11" t="str">
        <f t="shared" si="43"/>
        <v>13/06/2025</v>
      </c>
      <c r="J2792">
        <f>_xlfn.XLOOKUP(I2792,'Wk no''s'!D:D,'Wk no''s'!C:C,FALSE)</f>
        <v>24</v>
      </c>
    </row>
    <row r="2793" spans="1:10" x14ac:dyDescent="0.25">
      <c r="A2793" t="s">
        <v>9149</v>
      </c>
      <c r="B2793" t="s">
        <v>6371</v>
      </c>
      <c r="C2793" t="s">
        <v>3954</v>
      </c>
      <c r="D2793" s="1">
        <v>45820</v>
      </c>
      <c r="E2793" s="1">
        <v>45819</v>
      </c>
      <c r="F2793">
        <v>1</v>
      </c>
      <c r="G2793" t="s">
        <v>9150</v>
      </c>
      <c r="H2793" t="s">
        <v>2</v>
      </c>
      <c r="I2793" s="11" t="str">
        <f t="shared" si="43"/>
        <v>11/06/2025</v>
      </c>
      <c r="J2793">
        <f>_xlfn.XLOOKUP(I2793,'Wk no''s'!D:D,'Wk no''s'!C:C,FALSE)</f>
        <v>24</v>
      </c>
    </row>
    <row r="2794" spans="1:10" x14ac:dyDescent="0.25">
      <c r="A2794" t="s">
        <v>9151</v>
      </c>
      <c r="B2794" t="s">
        <v>6573</v>
      </c>
      <c r="C2794" t="s">
        <v>4089</v>
      </c>
      <c r="D2794" s="1">
        <v>45825</v>
      </c>
      <c r="E2794" s="1">
        <v>45820</v>
      </c>
      <c r="F2794">
        <v>1</v>
      </c>
      <c r="G2794" t="s">
        <v>9152</v>
      </c>
      <c r="H2794" t="s">
        <v>11</v>
      </c>
      <c r="I2794" s="11" t="str">
        <f t="shared" si="43"/>
        <v>12/06/2025</v>
      </c>
      <c r="J2794">
        <f>_xlfn.XLOOKUP(I2794,'Wk no''s'!D:D,'Wk no''s'!C:C,FALSE)</f>
        <v>24</v>
      </c>
    </row>
    <row r="2795" spans="1:10" x14ac:dyDescent="0.25">
      <c r="A2795" t="s">
        <v>9153</v>
      </c>
      <c r="B2795" t="s">
        <v>5831</v>
      </c>
      <c r="C2795" t="s">
        <v>4089</v>
      </c>
      <c r="D2795" s="1">
        <v>45825</v>
      </c>
      <c r="E2795" s="1">
        <v>45821</v>
      </c>
      <c r="F2795">
        <v>1</v>
      </c>
      <c r="G2795" t="s">
        <v>9154</v>
      </c>
      <c r="H2795" t="s">
        <v>11</v>
      </c>
      <c r="I2795" s="11" t="str">
        <f t="shared" si="43"/>
        <v>13/06/2025</v>
      </c>
      <c r="J2795">
        <f>_xlfn.XLOOKUP(I2795,'Wk no''s'!D:D,'Wk no''s'!C:C,FALSE)</f>
        <v>24</v>
      </c>
    </row>
    <row r="2796" spans="1:10" x14ac:dyDescent="0.25">
      <c r="A2796" t="s">
        <v>9155</v>
      </c>
      <c r="B2796" t="s">
        <v>76</v>
      </c>
      <c r="C2796" t="s">
        <v>4458</v>
      </c>
      <c r="D2796" s="1">
        <v>45817</v>
      </c>
      <c r="E2796" s="1">
        <v>45819</v>
      </c>
      <c r="F2796">
        <v>0</v>
      </c>
      <c r="G2796" t="s">
        <v>9156</v>
      </c>
      <c r="H2796" t="s">
        <v>11</v>
      </c>
      <c r="I2796" s="11" t="str">
        <f t="shared" si="43"/>
        <v>11/06/2025</v>
      </c>
      <c r="J2796">
        <f>_xlfn.XLOOKUP(I2796,'Wk no''s'!D:D,'Wk no''s'!C:C,FALSE)</f>
        <v>24</v>
      </c>
    </row>
    <row r="2797" spans="1:10" x14ac:dyDescent="0.25">
      <c r="A2797" t="s">
        <v>9157</v>
      </c>
      <c r="B2797" t="s">
        <v>9158</v>
      </c>
      <c r="C2797" t="s">
        <v>4089</v>
      </c>
      <c r="D2797" s="1">
        <v>45821</v>
      </c>
      <c r="E2797" s="1">
        <v>45819</v>
      </c>
      <c r="F2797">
        <v>1</v>
      </c>
      <c r="G2797" t="s">
        <v>9159</v>
      </c>
      <c r="H2797" t="s">
        <v>11</v>
      </c>
      <c r="I2797" s="11" t="str">
        <f t="shared" si="43"/>
        <v>11/06/2025</v>
      </c>
      <c r="J2797">
        <f>_xlfn.XLOOKUP(I2797,'Wk no''s'!D:D,'Wk no''s'!C:C,FALSE)</f>
        <v>24</v>
      </c>
    </row>
    <row r="2798" spans="1:10" x14ac:dyDescent="0.25">
      <c r="A2798" t="s">
        <v>9336</v>
      </c>
      <c r="B2798" t="s">
        <v>9564</v>
      </c>
      <c r="C2798" t="s">
        <v>8682</v>
      </c>
      <c r="D2798" s="1">
        <v>45824</v>
      </c>
      <c r="E2798" s="1">
        <v>45825</v>
      </c>
      <c r="F2798">
        <v>0</v>
      </c>
      <c r="G2798" t="s">
        <v>9565</v>
      </c>
      <c r="H2798" t="s">
        <v>1</v>
      </c>
      <c r="I2798" s="11" t="str">
        <f t="shared" si="43"/>
        <v>17/06/2025</v>
      </c>
      <c r="J2798">
        <f>_xlfn.XLOOKUP(I2798,'Wk no''s'!D:D,'Wk no''s'!C:C,FALSE)</f>
        <v>25</v>
      </c>
    </row>
    <row r="2799" spans="1:10" x14ac:dyDescent="0.25">
      <c r="A2799" t="s">
        <v>9340</v>
      </c>
      <c r="B2799" t="s">
        <v>9566</v>
      </c>
      <c r="C2799" t="s">
        <v>3954</v>
      </c>
      <c r="D2799" s="1">
        <v>45824</v>
      </c>
      <c r="E2799" s="1">
        <v>45824</v>
      </c>
      <c r="F2799">
        <v>1</v>
      </c>
      <c r="G2799" t="s">
        <v>9567</v>
      </c>
      <c r="H2799" t="s">
        <v>8</v>
      </c>
      <c r="I2799" s="11" t="str">
        <f t="shared" si="43"/>
        <v>16/06/2025</v>
      </c>
      <c r="J2799">
        <f>_xlfn.XLOOKUP(I2799,'Wk no''s'!D:D,'Wk no''s'!C:C,FALSE)</f>
        <v>25</v>
      </c>
    </row>
    <row r="2800" spans="1:10" x14ac:dyDescent="0.25">
      <c r="A2800" t="s">
        <v>9338</v>
      </c>
      <c r="B2800" t="s">
        <v>9568</v>
      </c>
      <c r="C2800" t="s">
        <v>3954</v>
      </c>
      <c r="D2800" s="1">
        <v>45818</v>
      </c>
      <c r="E2800" s="1">
        <v>45824</v>
      </c>
      <c r="F2800">
        <v>0</v>
      </c>
      <c r="G2800" t="s">
        <v>9569</v>
      </c>
      <c r="H2800" t="s">
        <v>8</v>
      </c>
      <c r="I2800" s="11" t="str">
        <f t="shared" si="43"/>
        <v>16/06/2025</v>
      </c>
      <c r="J2800">
        <f>_xlfn.XLOOKUP(I2800,'Wk no''s'!D:D,'Wk no''s'!C:C,FALSE)</f>
        <v>25</v>
      </c>
    </row>
    <row r="2801" spans="1:10" x14ac:dyDescent="0.25">
      <c r="A2801" t="s">
        <v>9339</v>
      </c>
      <c r="B2801" t="s">
        <v>9568</v>
      </c>
      <c r="C2801" t="s">
        <v>3954</v>
      </c>
      <c r="D2801" s="1">
        <v>45824</v>
      </c>
      <c r="E2801" s="1">
        <v>45824</v>
      </c>
      <c r="F2801">
        <v>1</v>
      </c>
      <c r="G2801" t="s">
        <v>9570</v>
      </c>
      <c r="H2801" t="s">
        <v>8</v>
      </c>
      <c r="I2801" s="11" t="str">
        <f t="shared" si="43"/>
        <v>16/06/2025</v>
      </c>
      <c r="J2801">
        <f>_xlfn.XLOOKUP(I2801,'Wk no''s'!D:D,'Wk no''s'!C:C,FALSE)</f>
        <v>25</v>
      </c>
    </row>
    <row r="2802" spans="1:10" x14ac:dyDescent="0.25">
      <c r="A2802" t="s">
        <v>9342</v>
      </c>
      <c r="B2802" t="s">
        <v>5095</v>
      </c>
      <c r="C2802" t="s">
        <v>3933</v>
      </c>
      <c r="D2802" s="1">
        <v>45831</v>
      </c>
      <c r="E2802" s="1">
        <v>45828</v>
      </c>
      <c r="F2802">
        <v>1</v>
      </c>
      <c r="G2802" t="s">
        <v>9571</v>
      </c>
      <c r="H2802" t="s">
        <v>8</v>
      </c>
      <c r="I2802" s="11" t="str">
        <f t="shared" si="43"/>
        <v>20/06/2025</v>
      </c>
      <c r="J2802">
        <f>_xlfn.XLOOKUP(I2802,'Wk no''s'!D:D,'Wk no''s'!C:C,FALSE)</f>
        <v>25</v>
      </c>
    </row>
    <row r="2803" spans="1:10" x14ac:dyDescent="0.25">
      <c r="A2803" t="s">
        <v>9341</v>
      </c>
      <c r="B2803" t="s">
        <v>4303</v>
      </c>
      <c r="C2803" t="s">
        <v>3933</v>
      </c>
      <c r="D2803" s="1">
        <v>45826</v>
      </c>
      <c r="E2803" s="1">
        <v>45827</v>
      </c>
      <c r="F2803">
        <v>0</v>
      </c>
      <c r="G2803" t="s">
        <v>9572</v>
      </c>
      <c r="H2803" t="s">
        <v>8</v>
      </c>
      <c r="I2803" s="11" t="str">
        <f t="shared" si="43"/>
        <v>19/06/2025</v>
      </c>
      <c r="J2803">
        <f>_xlfn.XLOOKUP(I2803,'Wk no''s'!D:D,'Wk no''s'!C:C,FALSE)</f>
        <v>25</v>
      </c>
    </row>
    <row r="2804" spans="1:10" x14ac:dyDescent="0.25">
      <c r="A2804" t="s">
        <v>9337</v>
      </c>
      <c r="B2804" t="s">
        <v>4099</v>
      </c>
      <c r="C2804" t="s">
        <v>3933</v>
      </c>
      <c r="D2804" s="1">
        <v>45807</v>
      </c>
      <c r="E2804" s="1">
        <v>45825</v>
      </c>
      <c r="F2804">
        <v>0</v>
      </c>
      <c r="G2804" t="s">
        <v>9573</v>
      </c>
      <c r="H2804" t="s">
        <v>8</v>
      </c>
      <c r="I2804" s="11" t="str">
        <f t="shared" si="43"/>
        <v>17/06/2025</v>
      </c>
      <c r="J2804">
        <f>_xlfn.XLOOKUP(I2804,'Wk no''s'!D:D,'Wk no''s'!C:C,FALSE)</f>
        <v>25</v>
      </c>
    </row>
    <row r="2805" spans="1:10" x14ac:dyDescent="0.25">
      <c r="A2805" t="s">
        <v>9346</v>
      </c>
      <c r="B2805" t="s">
        <v>9574</v>
      </c>
      <c r="C2805" t="s">
        <v>4101</v>
      </c>
      <c r="D2805" s="1">
        <v>45827</v>
      </c>
      <c r="E2805" s="1">
        <v>45827</v>
      </c>
      <c r="F2805">
        <v>1</v>
      </c>
      <c r="G2805" t="s">
        <v>9575</v>
      </c>
      <c r="H2805" t="s">
        <v>192</v>
      </c>
      <c r="I2805" s="11" t="str">
        <f t="shared" si="43"/>
        <v>19/06/2025</v>
      </c>
      <c r="J2805">
        <f>_xlfn.XLOOKUP(I2805,'Wk no''s'!D:D,'Wk no''s'!C:C,FALSE)</f>
        <v>25</v>
      </c>
    </row>
    <row r="2806" spans="1:10" x14ac:dyDescent="0.25">
      <c r="A2806" t="s">
        <v>9349</v>
      </c>
      <c r="B2806" t="s">
        <v>8126</v>
      </c>
      <c r="C2806" t="s">
        <v>4101</v>
      </c>
      <c r="D2806" s="1">
        <v>45827</v>
      </c>
      <c r="E2806" s="1">
        <v>45827</v>
      </c>
      <c r="F2806">
        <v>1</v>
      </c>
      <c r="G2806" t="s">
        <v>9576</v>
      </c>
      <c r="H2806" t="s">
        <v>192</v>
      </c>
      <c r="I2806" s="11" t="str">
        <f t="shared" si="43"/>
        <v>19/06/2025</v>
      </c>
      <c r="J2806">
        <f>_xlfn.XLOOKUP(I2806,'Wk no''s'!D:D,'Wk no''s'!C:C,FALSE)</f>
        <v>25</v>
      </c>
    </row>
    <row r="2807" spans="1:10" x14ac:dyDescent="0.25">
      <c r="A2807" t="s">
        <v>9347</v>
      </c>
      <c r="B2807" t="s">
        <v>5106</v>
      </c>
      <c r="C2807" t="s">
        <v>4101</v>
      </c>
      <c r="D2807" s="1">
        <v>45827</v>
      </c>
      <c r="E2807" s="1">
        <v>45825</v>
      </c>
      <c r="F2807">
        <v>1</v>
      </c>
      <c r="G2807" t="s">
        <v>9577</v>
      </c>
      <c r="H2807" t="s">
        <v>192</v>
      </c>
      <c r="I2807" s="11" t="str">
        <f t="shared" si="43"/>
        <v>17/06/2025</v>
      </c>
      <c r="J2807">
        <f>_xlfn.XLOOKUP(I2807,'Wk no''s'!D:D,'Wk no''s'!C:C,FALSE)</f>
        <v>25</v>
      </c>
    </row>
    <row r="2808" spans="1:10" x14ac:dyDescent="0.25">
      <c r="A2808" t="s">
        <v>9348</v>
      </c>
      <c r="B2808" t="s">
        <v>6729</v>
      </c>
      <c r="C2808" t="s">
        <v>205</v>
      </c>
      <c r="D2808" s="1">
        <v>45827</v>
      </c>
      <c r="E2808" s="1">
        <v>45824</v>
      </c>
      <c r="F2808">
        <v>1</v>
      </c>
      <c r="G2808" t="s">
        <v>9578</v>
      </c>
      <c r="H2808" t="s">
        <v>192</v>
      </c>
      <c r="I2808" s="11" t="str">
        <f t="shared" si="43"/>
        <v>16/06/2025</v>
      </c>
      <c r="J2808">
        <f>_xlfn.XLOOKUP(I2808,'Wk no''s'!D:D,'Wk no''s'!C:C,FALSE)</f>
        <v>25</v>
      </c>
    </row>
    <row r="2809" spans="1:10" x14ac:dyDescent="0.25">
      <c r="A2809" t="s">
        <v>9343</v>
      </c>
      <c r="B2809" t="s">
        <v>9579</v>
      </c>
      <c r="C2809" t="s">
        <v>4101</v>
      </c>
      <c r="D2809" s="1">
        <v>45803</v>
      </c>
      <c r="E2809" s="1">
        <v>45826</v>
      </c>
      <c r="F2809">
        <v>0</v>
      </c>
      <c r="G2809" t="s">
        <v>9580</v>
      </c>
      <c r="H2809" t="s">
        <v>192</v>
      </c>
      <c r="I2809" s="11" t="str">
        <f t="shared" si="43"/>
        <v>18/06/2025</v>
      </c>
      <c r="J2809">
        <f>_xlfn.XLOOKUP(I2809,'Wk no''s'!D:D,'Wk no''s'!C:C,FALSE)</f>
        <v>25</v>
      </c>
    </row>
    <row r="2810" spans="1:10" x14ac:dyDescent="0.25">
      <c r="A2810" t="s">
        <v>9353</v>
      </c>
      <c r="B2810" t="s">
        <v>9581</v>
      </c>
      <c r="C2810" t="s">
        <v>4101</v>
      </c>
      <c r="D2810" s="1">
        <v>45831</v>
      </c>
      <c r="E2810" s="1">
        <v>45827</v>
      </c>
      <c r="F2810">
        <v>1</v>
      </c>
      <c r="G2810" t="s">
        <v>9582</v>
      </c>
      <c r="H2810" t="s">
        <v>192</v>
      </c>
      <c r="I2810" s="11" t="str">
        <f t="shared" si="43"/>
        <v>19/06/2025</v>
      </c>
      <c r="J2810">
        <f>_xlfn.XLOOKUP(I2810,'Wk no''s'!D:D,'Wk no''s'!C:C,FALSE)</f>
        <v>25</v>
      </c>
    </row>
    <row r="2811" spans="1:10" x14ac:dyDescent="0.25">
      <c r="A2811" t="s">
        <v>9354</v>
      </c>
      <c r="B2811" t="s">
        <v>7679</v>
      </c>
      <c r="C2811" t="s">
        <v>4101</v>
      </c>
      <c r="D2811" s="1">
        <v>45828</v>
      </c>
      <c r="E2811" s="1">
        <v>45827</v>
      </c>
      <c r="F2811">
        <v>1</v>
      </c>
      <c r="G2811" t="s">
        <v>9583</v>
      </c>
      <c r="H2811" t="s">
        <v>192</v>
      </c>
      <c r="I2811" s="11" t="str">
        <f t="shared" si="43"/>
        <v>19/06/2025</v>
      </c>
      <c r="J2811">
        <f>_xlfn.XLOOKUP(I2811,'Wk no''s'!D:D,'Wk no''s'!C:C,FALSE)</f>
        <v>25</v>
      </c>
    </row>
    <row r="2812" spans="1:10" x14ac:dyDescent="0.25">
      <c r="A2812" t="s">
        <v>9356</v>
      </c>
      <c r="B2812" t="s">
        <v>9584</v>
      </c>
      <c r="C2812" t="s">
        <v>3933</v>
      </c>
      <c r="D2812" s="1">
        <v>45793</v>
      </c>
      <c r="E2812" s="1">
        <v>45828</v>
      </c>
      <c r="F2812">
        <v>0</v>
      </c>
      <c r="G2812" t="s">
        <v>9585</v>
      </c>
      <c r="H2812" t="s">
        <v>184</v>
      </c>
      <c r="I2812" s="11" t="str">
        <f t="shared" si="43"/>
        <v>20/06/2025</v>
      </c>
      <c r="J2812">
        <f>_xlfn.XLOOKUP(I2812,'Wk no''s'!D:D,'Wk no''s'!C:C,FALSE)</f>
        <v>25</v>
      </c>
    </row>
    <row r="2813" spans="1:10" x14ac:dyDescent="0.25">
      <c r="A2813" t="s">
        <v>9359</v>
      </c>
      <c r="B2813" t="s">
        <v>9586</v>
      </c>
      <c r="C2813" t="s">
        <v>3933</v>
      </c>
      <c r="D2813" s="1">
        <v>45821</v>
      </c>
      <c r="E2813" s="1">
        <v>45826</v>
      </c>
      <c r="F2813">
        <v>0</v>
      </c>
      <c r="G2813" t="s">
        <v>9587</v>
      </c>
      <c r="H2813" t="s">
        <v>184</v>
      </c>
      <c r="I2813" s="11" t="str">
        <f t="shared" si="43"/>
        <v>18/06/2025</v>
      </c>
      <c r="J2813">
        <f>_xlfn.XLOOKUP(I2813,'Wk no''s'!D:D,'Wk no''s'!C:C,FALSE)</f>
        <v>25</v>
      </c>
    </row>
    <row r="2814" spans="1:10" x14ac:dyDescent="0.25">
      <c r="A2814" t="s">
        <v>9358</v>
      </c>
      <c r="B2814" t="s">
        <v>5488</v>
      </c>
      <c r="C2814" t="s">
        <v>3944</v>
      </c>
      <c r="D2814" s="1">
        <v>45814</v>
      </c>
      <c r="E2814" s="1">
        <v>45824</v>
      </c>
      <c r="F2814">
        <v>0</v>
      </c>
      <c r="G2814" t="s">
        <v>9588</v>
      </c>
      <c r="H2814" t="s">
        <v>184</v>
      </c>
      <c r="I2814" s="11" t="str">
        <f t="shared" si="43"/>
        <v>16/06/2025</v>
      </c>
      <c r="J2814">
        <f>_xlfn.XLOOKUP(I2814,'Wk no''s'!D:D,'Wk no''s'!C:C,FALSE)</f>
        <v>25</v>
      </c>
    </row>
    <row r="2815" spans="1:10" x14ac:dyDescent="0.25">
      <c r="A2815" t="s">
        <v>9361</v>
      </c>
      <c r="B2815" t="s">
        <v>7686</v>
      </c>
      <c r="C2815" t="s">
        <v>3944</v>
      </c>
      <c r="D2815" s="1">
        <v>45828</v>
      </c>
      <c r="E2815" s="1">
        <v>45828</v>
      </c>
      <c r="F2815">
        <v>1</v>
      </c>
      <c r="G2815" t="s">
        <v>9589</v>
      </c>
      <c r="H2815" t="s">
        <v>184</v>
      </c>
      <c r="I2815" s="11" t="str">
        <f t="shared" si="43"/>
        <v>20/06/2025</v>
      </c>
      <c r="J2815">
        <f>_xlfn.XLOOKUP(I2815,'Wk no''s'!D:D,'Wk no''s'!C:C,FALSE)</f>
        <v>25</v>
      </c>
    </row>
    <row r="2816" spans="1:10" x14ac:dyDescent="0.25">
      <c r="A2816" t="s">
        <v>9357</v>
      </c>
      <c r="B2816" t="s">
        <v>7077</v>
      </c>
      <c r="C2816" t="s">
        <v>3939</v>
      </c>
      <c r="D2816" s="1">
        <v>45798</v>
      </c>
      <c r="E2816" s="1">
        <v>45828</v>
      </c>
      <c r="F2816">
        <v>0</v>
      </c>
      <c r="G2816" t="s">
        <v>9590</v>
      </c>
      <c r="H2816" t="s">
        <v>184</v>
      </c>
      <c r="I2816" s="11" t="str">
        <f t="shared" si="43"/>
        <v>20/06/2025</v>
      </c>
      <c r="J2816">
        <f>_xlfn.XLOOKUP(I2816,'Wk no''s'!D:D,'Wk no''s'!C:C,FALSE)</f>
        <v>25</v>
      </c>
    </row>
    <row r="2817" spans="1:10" x14ac:dyDescent="0.25">
      <c r="A2817" t="s">
        <v>9360</v>
      </c>
      <c r="B2817" t="s">
        <v>9591</v>
      </c>
      <c r="C2817" t="s">
        <v>3944</v>
      </c>
      <c r="D2817" s="1">
        <v>45824</v>
      </c>
      <c r="E2817" s="1">
        <v>45825</v>
      </c>
      <c r="F2817">
        <v>0</v>
      </c>
      <c r="G2817" t="s">
        <v>9592</v>
      </c>
      <c r="H2817" t="s">
        <v>184</v>
      </c>
      <c r="I2817" s="11" t="str">
        <f t="shared" si="43"/>
        <v>17/06/2025</v>
      </c>
      <c r="J2817">
        <f>_xlfn.XLOOKUP(I2817,'Wk no''s'!D:D,'Wk no''s'!C:C,FALSE)</f>
        <v>25</v>
      </c>
    </row>
    <row r="2818" spans="1:10" x14ac:dyDescent="0.25">
      <c r="A2818" t="s">
        <v>9363</v>
      </c>
      <c r="B2818" t="s">
        <v>9593</v>
      </c>
      <c r="C2818" t="s">
        <v>4095</v>
      </c>
      <c r="D2818" s="1">
        <v>45818</v>
      </c>
      <c r="E2818" s="1">
        <v>45826</v>
      </c>
      <c r="F2818">
        <v>0</v>
      </c>
      <c r="G2818" t="s">
        <v>9594</v>
      </c>
      <c r="H2818" t="s">
        <v>15</v>
      </c>
      <c r="I2818" s="11" t="str">
        <f t="shared" ref="I2818:I2881" si="44">LEFT(G2818,10)</f>
        <v>18/06/2025</v>
      </c>
      <c r="J2818">
        <f>_xlfn.XLOOKUP(I2818,'Wk no''s'!D:D,'Wk no''s'!C:C,FALSE)</f>
        <v>25</v>
      </c>
    </row>
    <row r="2819" spans="1:10" x14ac:dyDescent="0.25">
      <c r="A2819" t="s">
        <v>9372</v>
      </c>
      <c r="B2819" t="s">
        <v>9593</v>
      </c>
      <c r="C2819" t="s">
        <v>4095</v>
      </c>
      <c r="D2819" s="1">
        <v>45831</v>
      </c>
      <c r="E2819" s="1">
        <v>45827</v>
      </c>
      <c r="F2819">
        <v>1</v>
      </c>
      <c r="G2819" t="s">
        <v>9595</v>
      </c>
      <c r="H2819" t="s">
        <v>15</v>
      </c>
      <c r="I2819" s="11" t="str">
        <f t="shared" si="44"/>
        <v>19/06/2025</v>
      </c>
      <c r="J2819">
        <f>_xlfn.XLOOKUP(I2819,'Wk no''s'!D:D,'Wk no''s'!C:C,FALSE)</f>
        <v>25</v>
      </c>
    </row>
    <row r="2820" spans="1:10" x14ac:dyDescent="0.25">
      <c r="A2820" t="s">
        <v>9370</v>
      </c>
      <c r="B2820" t="s">
        <v>9593</v>
      </c>
      <c r="C2820" t="s">
        <v>4095</v>
      </c>
      <c r="D2820" s="1">
        <v>45826</v>
      </c>
      <c r="E2820" s="1">
        <v>45826</v>
      </c>
      <c r="F2820">
        <v>1</v>
      </c>
      <c r="G2820" t="s">
        <v>9594</v>
      </c>
      <c r="H2820" t="s">
        <v>15</v>
      </c>
      <c r="I2820" s="11" t="str">
        <f t="shared" si="44"/>
        <v>18/06/2025</v>
      </c>
      <c r="J2820">
        <f>_xlfn.XLOOKUP(I2820,'Wk no''s'!D:D,'Wk no''s'!C:C,FALSE)</f>
        <v>25</v>
      </c>
    </row>
    <row r="2821" spans="1:10" x14ac:dyDescent="0.25">
      <c r="A2821" t="s">
        <v>9367</v>
      </c>
      <c r="B2821" t="s">
        <v>150</v>
      </c>
      <c r="C2821" t="s">
        <v>3933</v>
      </c>
      <c r="D2821" s="1">
        <v>45819</v>
      </c>
      <c r="E2821" s="1">
        <v>45825</v>
      </c>
      <c r="F2821">
        <v>0</v>
      </c>
      <c r="G2821" t="s">
        <v>9596</v>
      </c>
      <c r="H2821" t="s">
        <v>15</v>
      </c>
      <c r="I2821" s="11" t="str">
        <f t="shared" si="44"/>
        <v>17/06/2025</v>
      </c>
      <c r="J2821">
        <f>_xlfn.XLOOKUP(I2821,'Wk no''s'!D:D,'Wk no''s'!C:C,FALSE)</f>
        <v>25</v>
      </c>
    </row>
    <row r="2822" spans="1:10" x14ac:dyDescent="0.25">
      <c r="A2822" t="s">
        <v>9366</v>
      </c>
      <c r="B2822" t="s">
        <v>21</v>
      </c>
      <c r="C2822" t="s">
        <v>3944</v>
      </c>
      <c r="D2822" s="1">
        <v>45819</v>
      </c>
      <c r="E2822" s="1">
        <v>45824</v>
      </c>
      <c r="F2822">
        <v>0</v>
      </c>
      <c r="G2822" t="s">
        <v>9597</v>
      </c>
      <c r="H2822" t="s">
        <v>15</v>
      </c>
      <c r="I2822" s="11" t="str">
        <f t="shared" si="44"/>
        <v>16/06/2025</v>
      </c>
      <c r="J2822">
        <f>_xlfn.XLOOKUP(I2822,'Wk no''s'!D:D,'Wk no''s'!C:C,FALSE)</f>
        <v>25</v>
      </c>
    </row>
    <row r="2823" spans="1:10" x14ac:dyDescent="0.25">
      <c r="A2823" t="s">
        <v>9375</v>
      </c>
      <c r="B2823" t="s">
        <v>9598</v>
      </c>
      <c r="C2823" t="s">
        <v>3933</v>
      </c>
      <c r="D2823" s="1">
        <v>45831</v>
      </c>
      <c r="E2823" s="1">
        <v>45828</v>
      </c>
      <c r="F2823">
        <v>1</v>
      </c>
      <c r="G2823" t="s">
        <v>9599</v>
      </c>
      <c r="H2823" t="s">
        <v>15</v>
      </c>
      <c r="I2823" s="11" t="str">
        <f t="shared" si="44"/>
        <v>20/06/2025</v>
      </c>
      <c r="J2823">
        <f>_xlfn.XLOOKUP(I2823,'Wk no''s'!D:D,'Wk no''s'!C:C,FALSE)</f>
        <v>25</v>
      </c>
    </row>
    <row r="2824" spans="1:10" x14ac:dyDescent="0.25">
      <c r="A2824" t="s">
        <v>9365</v>
      </c>
      <c r="B2824" t="s">
        <v>9600</v>
      </c>
      <c r="C2824" t="s">
        <v>3933</v>
      </c>
      <c r="D2824" s="1">
        <v>45817</v>
      </c>
      <c r="E2824" s="1">
        <v>45827</v>
      </c>
      <c r="F2824">
        <v>0</v>
      </c>
      <c r="G2824" t="s">
        <v>9601</v>
      </c>
      <c r="H2824" t="s">
        <v>15</v>
      </c>
      <c r="I2824" s="11" t="str">
        <f t="shared" si="44"/>
        <v>19/06/2025</v>
      </c>
      <c r="J2824">
        <f>_xlfn.XLOOKUP(I2824,'Wk no''s'!D:D,'Wk no''s'!C:C,FALSE)</f>
        <v>25</v>
      </c>
    </row>
    <row r="2825" spans="1:10" x14ac:dyDescent="0.25">
      <c r="A2825" t="s">
        <v>9368</v>
      </c>
      <c r="B2825" t="s">
        <v>11544</v>
      </c>
      <c r="C2825" t="s">
        <v>4089</v>
      </c>
      <c r="D2825" s="1">
        <v>45820</v>
      </c>
      <c r="E2825" s="1">
        <v>45824</v>
      </c>
      <c r="F2825">
        <v>0</v>
      </c>
      <c r="G2825" t="s">
        <v>9602</v>
      </c>
      <c r="H2825" t="s">
        <v>15</v>
      </c>
      <c r="I2825" s="11" t="str">
        <f t="shared" si="44"/>
        <v>16/06/2025</v>
      </c>
      <c r="J2825">
        <f>_xlfn.XLOOKUP(I2825,'Wk no''s'!D:D,'Wk no''s'!C:C,FALSE)</f>
        <v>25</v>
      </c>
    </row>
    <row r="2826" spans="1:10" x14ac:dyDescent="0.25">
      <c r="A2826" t="s">
        <v>9373</v>
      </c>
      <c r="B2826" t="s">
        <v>11540</v>
      </c>
      <c r="C2826" t="s">
        <v>4089</v>
      </c>
      <c r="D2826" s="1">
        <v>45828</v>
      </c>
      <c r="E2826" s="1">
        <v>45827</v>
      </c>
      <c r="F2826">
        <v>1</v>
      </c>
      <c r="G2826" t="s">
        <v>9603</v>
      </c>
      <c r="H2826" t="s">
        <v>15</v>
      </c>
      <c r="I2826" s="11" t="str">
        <f t="shared" si="44"/>
        <v>19/06/2025</v>
      </c>
      <c r="J2826">
        <f>_xlfn.XLOOKUP(I2826,'Wk no''s'!D:D,'Wk no''s'!C:C,FALSE)</f>
        <v>25</v>
      </c>
    </row>
    <row r="2827" spans="1:10" x14ac:dyDescent="0.25">
      <c r="A2827" t="s">
        <v>9369</v>
      </c>
      <c r="B2827" t="s">
        <v>6892</v>
      </c>
      <c r="C2827" t="s">
        <v>4089</v>
      </c>
      <c r="D2827" s="1">
        <v>45828</v>
      </c>
      <c r="E2827" s="1">
        <v>45828</v>
      </c>
      <c r="F2827">
        <v>1</v>
      </c>
      <c r="G2827" t="s">
        <v>9604</v>
      </c>
      <c r="H2827" t="s">
        <v>15</v>
      </c>
      <c r="I2827" s="11" t="str">
        <f t="shared" si="44"/>
        <v>20/06/2025</v>
      </c>
      <c r="J2827">
        <f>_xlfn.XLOOKUP(I2827,'Wk no''s'!D:D,'Wk no''s'!C:C,FALSE)</f>
        <v>25</v>
      </c>
    </row>
    <row r="2828" spans="1:10" x14ac:dyDescent="0.25">
      <c r="A2828" t="s">
        <v>9364</v>
      </c>
      <c r="B2828" t="s">
        <v>9605</v>
      </c>
      <c r="C2828" t="s">
        <v>4095</v>
      </c>
      <c r="D2828" s="1">
        <v>45817</v>
      </c>
      <c r="E2828" s="1">
        <v>45827</v>
      </c>
      <c r="F2828">
        <v>0</v>
      </c>
      <c r="G2828" t="s">
        <v>9606</v>
      </c>
      <c r="H2828" t="s">
        <v>15</v>
      </c>
      <c r="I2828" s="11" t="str">
        <f t="shared" si="44"/>
        <v>19/06/2025</v>
      </c>
      <c r="J2828">
        <f>_xlfn.XLOOKUP(I2828,'Wk no''s'!D:D,'Wk no''s'!C:C,FALSE)</f>
        <v>25</v>
      </c>
    </row>
    <row r="2829" spans="1:10" x14ac:dyDescent="0.25">
      <c r="A2829" t="s">
        <v>9371</v>
      </c>
      <c r="B2829" t="s">
        <v>9607</v>
      </c>
      <c r="C2829" t="s">
        <v>3933</v>
      </c>
      <c r="D2829" s="1">
        <v>45827</v>
      </c>
      <c r="E2829" s="1">
        <v>45825</v>
      </c>
      <c r="F2829">
        <v>1</v>
      </c>
      <c r="G2829" t="s">
        <v>9608</v>
      </c>
      <c r="H2829" t="s">
        <v>15</v>
      </c>
      <c r="I2829" s="11" t="str">
        <f t="shared" si="44"/>
        <v>17/06/2025</v>
      </c>
      <c r="J2829">
        <f>_xlfn.XLOOKUP(I2829,'Wk no''s'!D:D,'Wk no''s'!C:C,FALSE)</f>
        <v>25</v>
      </c>
    </row>
    <row r="2830" spans="1:10" x14ac:dyDescent="0.25">
      <c r="A2830" t="s">
        <v>9387</v>
      </c>
      <c r="B2830" t="s">
        <v>11545</v>
      </c>
      <c r="C2830" t="s">
        <v>3954</v>
      </c>
      <c r="D2830" s="1">
        <v>45824</v>
      </c>
      <c r="E2830" s="1">
        <v>45824</v>
      </c>
      <c r="F2830">
        <v>1</v>
      </c>
      <c r="G2830" t="s">
        <v>9609</v>
      </c>
      <c r="H2830" t="s">
        <v>2</v>
      </c>
      <c r="I2830" s="11" t="str">
        <f t="shared" si="44"/>
        <v>16/06/2025</v>
      </c>
      <c r="J2830">
        <f>_xlfn.XLOOKUP(I2830,'Wk no''s'!D:D,'Wk no''s'!C:C,FALSE)</f>
        <v>25</v>
      </c>
    </row>
    <row r="2831" spans="1:10" x14ac:dyDescent="0.25">
      <c r="A2831" t="s">
        <v>9511</v>
      </c>
      <c r="B2831" t="s">
        <v>9610</v>
      </c>
      <c r="C2831" t="s">
        <v>4008</v>
      </c>
      <c r="D2831" s="1">
        <v>45831</v>
      </c>
      <c r="E2831" s="1">
        <v>45828</v>
      </c>
      <c r="F2831">
        <v>1</v>
      </c>
      <c r="G2831" t="s">
        <v>9611</v>
      </c>
      <c r="H2831" t="s">
        <v>2</v>
      </c>
      <c r="I2831" s="11" t="str">
        <f t="shared" si="44"/>
        <v>20/06/2025</v>
      </c>
      <c r="J2831">
        <f>_xlfn.XLOOKUP(I2831,'Wk no''s'!D:D,'Wk no''s'!C:C,FALSE)</f>
        <v>25</v>
      </c>
    </row>
    <row r="2832" spans="1:10" x14ac:dyDescent="0.25">
      <c r="A2832" t="s">
        <v>9504</v>
      </c>
      <c r="B2832" t="s">
        <v>9612</v>
      </c>
      <c r="C2832" t="s">
        <v>4008</v>
      </c>
      <c r="D2832" s="1">
        <v>45827</v>
      </c>
      <c r="E2832" s="1">
        <v>45827</v>
      </c>
      <c r="F2832">
        <v>1</v>
      </c>
      <c r="G2832" t="s">
        <v>9613</v>
      </c>
      <c r="H2832" t="s">
        <v>2</v>
      </c>
      <c r="I2832" s="11" t="str">
        <f t="shared" si="44"/>
        <v>19/06/2025</v>
      </c>
      <c r="J2832">
        <f>_xlfn.XLOOKUP(I2832,'Wk no''s'!D:D,'Wk no''s'!C:C,FALSE)</f>
        <v>25</v>
      </c>
    </row>
    <row r="2833" spans="1:10" x14ac:dyDescent="0.25">
      <c r="A2833" t="s">
        <v>9529</v>
      </c>
      <c r="B2833" t="s">
        <v>9614</v>
      </c>
      <c r="C2833" t="s">
        <v>4008</v>
      </c>
      <c r="D2833" s="1">
        <v>45831</v>
      </c>
      <c r="E2833" s="1">
        <v>45828</v>
      </c>
      <c r="F2833">
        <v>1</v>
      </c>
      <c r="G2833" t="s">
        <v>9616</v>
      </c>
      <c r="H2833" t="s">
        <v>2</v>
      </c>
      <c r="I2833" s="11" t="str">
        <f t="shared" si="44"/>
        <v>20/06/2025</v>
      </c>
      <c r="J2833">
        <f>_xlfn.XLOOKUP(I2833,'Wk no''s'!D:D,'Wk no''s'!C:C,FALSE)</f>
        <v>25</v>
      </c>
    </row>
    <row r="2834" spans="1:10" x14ac:dyDescent="0.25">
      <c r="A2834" t="s">
        <v>9456</v>
      </c>
      <c r="B2834" t="s">
        <v>9614</v>
      </c>
      <c r="C2834" t="s">
        <v>4008</v>
      </c>
      <c r="D2834" s="1">
        <v>45826</v>
      </c>
      <c r="E2834" s="1">
        <v>45825</v>
      </c>
      <c r="F2834">
        <v>1</v>
      </c>
      <c r="G2834" t="s">
        <v>9615</v>
      </c>
      <c r="H2834" t="s">
        <v>2</v>
      </c>
      <c r="I2834" s="11" t="str">
        <f t="shared" si="44"/>
        <v>17/06/2025</v>
      </c>
      <c r="J2834">
        <f>_xlfn.XLOOKUP(I2834,'Wk no''s'!D:D,'Wk no''s'!C:C,FALSE)</f>
        <v>25</v>
      </c>
    </row>
    <row r="2835" spans="1:10" x14ac:dyDescent="0.25">
      <c r="A2835" t="s">
        <v>9449</v>
      </c>
      <c r="B2835" t="s">
        <v>9617</v>
      </c>
      <c r="C2835" t="s">
        <v>3954</v>
      </c>
      <c r="D2835" s="1">
        <v>45826</v>
      </c>
      <c r="E2835" s="1">
        <v>45826</v>
      </c>
      <c r="F2835">
        <v>1</v>
      </c>
      <c r="G2835" t="s">
        <v>9618</v>
      </c>
      <c r="H2835" t="s">
        <v>2</v>
      </c>
      <c r="I2835" s="11" t="str">
        <f t="shared" si="44"/>
        <v>18/06/2025</v>
      </c>
      <c r="J2835">
        <f>_xlfn.XLOOKUP(I2835,'Wk no''s'!D:D,'Wk no''s'!C:C,FALSE)</f>
        <v>25</v>
      </c>
    </row>
    <row r="2836" spans="1:10" x14ac:dyDescent="0.25">
      <c r="A2836" t="s">
        <v>9487</v>
      </c>
      <c r="B2836" t="s">
        <v>7469</v>
      </c>
      <c r="C2836" t="s">
        <v>4008</v>
      </c>
      <c r="D2836" s="1">
        <v>45828</v>
      </c>
      <c r="E2836" s="1">
        <v>45827</v>
      </c>
      <c r="F2836">
        <v>1</v>
      </c>
      <c r="G2836" t="s">
        <v>9619</v>
      </c>
      <c r="H2836" t="s">
        <v>2</v>
      </c>
      <c r="I2836" s="11" t="str">
        <f t="shared" si="44"/>
        <v>19/06/2025</v>
      </c>
      <c r="J2836">
        <f>_xlfn.XLOOKUP(I2836,'Wk no''s'!D:D,'Wk no''s'!C:C,FALSE)</f>
        <v>25</v>
      </c>
    </row>
    <row r="2837" spans="1:10" x14ac:dyDescent="0.25">
      <c r="A2837" t="s">
        <v>9448</v>
      </c>
      <c r="B2837" t="s">
        <v>8194</v>
      </c>
      <c r="C2837" t="s">
        <v>3957</v>
      </c>
      <c r="D2837" s="1">
        <v>45827</v>
      </c>
      <c r="E2837" s="1">
        <v>45825</v>
      </c>
      <c r="F2837">
        <v>1</v>
      </c>
      <c r="G2837" t="s">
        <v>9620</v>
      </c>
      <c r="H2837" t="s">
        <v>2</v>
      </c>
      <c r="I2837" s="11" t="str">
        <f t="shared" si="44"/>
        <v>17/06/2025</v>
      </c>
      <c r="J2837">
        <f>_xlfn.XLOOKUP(I2837,'Wk no''s'!D:D,'Wk no''s'!C:C,FALSE)</f>
        <v>25</v>
      </c>
    </row>
    <row r="2838" spans="1:10" x14ac:dyDescent="0.25">
      <c r="A2838" t="s">
        <v>9405</v>
      </c>
      <c r="B2838" t="s">
        <v>4143</v>
      </c>
      <c r="C2838" t="s">
        <v>3957</v>
      </c>
      <c r="D2838" s="1">
        <v>45825</v>
      </c>
      <c r="E2838" s="1">
        <v>45824</v>
      </c>
      <c r="F2838">
        <v>1</v>
      </c>
      <c r="G2838" t="s">
        <v>9621</v>
      </c>
      <c r="H2838" t="s">
        <v>2</v>
      </c>
      <c r="I2838" s="11" t="str">
        <f t="shared" si="44"/>
        <v>16/06/2025</v>
      </c>
      <c r="J2838">
        <f>_xlfn.XLOOKUP(I2838,'Wk no''s'!D:D,'Wk no''s'!C:C,FALSE)</f>
        <v>25</v>
      </c>
    </row>
    <row r="2839" spans="1:10" x14ac:dyDescent="0.25">
      <c r="A2839" t="s">
        <v>9412</v>
      </c>
      <c r="B2839" t="s">
        <v>9622</v>
      </c>
      <c r="C2839" t="s">
        <v>4008</v>
      </c>
      <c r="D2839" s="1">
        <v>45825</v>
      </c>
      <c r="E2839" s="1">
        <v>45825</v>
      </c>
      <c r="F2839">
        <v>1</v>
      </c>
      <c r="G2839" t="s">
        <v>9623</v>
      </c>
      <c r="H2839" t="s">
        <v>2</v>
      </c>
      <c r="I2839" s="11" t="str">
        <f t="shared" si="44"/>
        <v>17/06/2025</v>
      </c>
      <c r="J2839">
        <f>_xlfn.XLOOKUP(I2839,'Wk no''s'!D:D,'Wk no''s'!C:C,FALSE)</f>
        <v>25</v>
      </c>
    </row>
    <row r="2840" spans="1:10" x14ac:dyDescent="0.25">
      <c r="A2840" t="s">
        <v>9398</v>
      </c>
      <c r="B2840" t="s">
        <v>9622</v>
      </c>
      <c r="C2840" t="s">
        <v>4008</v>
      </c>
      <c r="D2840" s="1">
        <v>45824</v>
      </c>
      <c r="E2840" s="1">
        <v>45824</v>
      </c>
      <c r="F2840">
        <v>1</v>
      </c>
      <c r="G2840" t="s">
        <v>9569</v>
      </c>
      <c r="H2840" t="s">
        <v>2</v>
      </c>
      <c r="I2840" s="11" t="str">
        <f t="shared" si="44"/>
        <v>16/06/2025</v>
      </c>
      <c r="J2840">
        <f>_xlfn.XLOOKUP(I2840,'Wk no''s'!D:D,'Wk no''s'!C:C,FALSE)</f>
        <v>25</v>
      </c>
    </row>
    <row r="2841" spans="1:10" x14ac:dyDescent="0.25">
      <c r="A2841" t="s">
        <v>9530</v>
      </c>
      <c r="B2841" t="s">
        <v>9624</v>
      </c>
      <c r="C2841" t="s">
        <v>3954</v>
      </c>
      <c r="D2841" s="1">
        <v>45831</v>
      </c>
      <c r="E2841" s="1">
        <v>45828</v>
      </c>
      <c r="F2841">
        <v>1</v>
      </c>
      <c r="G2841" t="s">
        <v>9625</v>
      </c>
      <c r="H2841" t="s">
        <v>2</v>
      </c>
      <c r="I2841" s="11" t="str">
        <f t="shared" si="44"/>
        <v>20/06/2025</v>
      </c>
      <c r="J2841">
        <f>_xlfn.XLOOKUP(I2841,'Wk no''s'!D:D,'Wk no''s'!C:C,FALSE)</f>
        <v>25</v>
      </c>
    </row>
    <row r="2842" spans="1:10" x14ac:dyDescent="0.25">
      <c r="A2842" t="s">
        <v>9443</v>
      </c>
      <c r="B2842" t="s">
        <v>8666</v>
      </c>
      <c r="C2842" t="s">
        <v>4008</v>
      </c>
      <c r="D2842" s="1">
        <v>45827</v>
      </c>
      <c r="E2842" s="1">
        <v>45825</v>
      </c>
      <c r="F2842">
        <v>1</v>
      </c>
      <c r="G2842" t="s">
        <v>9626</v>
      </c>
      <c r="H2842" t="s">
        <v>2</v>
      </c>
      <c r="I2842" s="11" t="str">
        <f t="shared" si="44"/>
        <v>17/06/2025</v>
      </c>
      <c r="J2842">
        <f>_xlfn.XLOOKUP(I2842,'Wk no''s'!D:D,'Wk no''s'!C:C,FALSE)</f>
        <v>25</v>
      </c>
    </row>
    <row r="2843" spans="1:10" x14ac:dyDescent="0.25">
      <c r="A2843" t="s">
        <v>9516</v>
      </c>
      <c r="B2843" t="s">
        <v>15004</v>
      </c>
      <c r="C2843" t="s">
        <v>3954</v>
      </c>
      <c r="D2843" s="1">
        <v>45828</v>
      </c>
      <c r="E2843" s="1">
        <v>45828</v>
      </c>
      <c r="F2843">
        <v>1</v>
      </c>
      <c r="G2843" t="s">
        <v>9627</v>
      </c>
      <c r="H2843" t="s">
        <v>2</v>
      </c>
      <c r="I2843" s="11" t="str">
        <f t="shared" si="44"/>
        <v>20/06/2025</v>
      </c>
      <c r="J2843">
        <f>_xlfn.XLOOKUP(I2843,'Wk no''s'!D:D,'Wk no''s'!C:C,FALSE)</f>
        <v>25</v>
      </c>
    </row>
    <row r="2844" spans="1:10" x14ac:dyDescent="0.25">
      <c r="A2844" t="s">
        <v>9439</v>
      </c>
      <c r="B2844" t="s">
        <v>9628</v>
      </c>
      <c r="C2844" t="s">
        <v>3954</v>
      </c>
      <c r="D2844" s="1">
        <v>45826</v>
      </c>
      <c r="E2844" s="1">
        <v>45828</v>
      </c>
      <c r="F2844">
        <v>0</v>
      </c>
      <c r="G2844" t="s">
        <v>9629</v>
      </c>
      <c r="H2844" t="s">
        <v>2</v>
      </c>
      <c r="I2844" s="11" t="str">
        <f t="shared" si="44"/>
        <v>20/06/2025</v>
      </c>
      <c r="J2844">
        <f>_xlfn.XLOOKUP(I2844,'Wk no''s'!D:D,'Wk no''s'!C:C,FALSE)</f>
        <v>25</v>
      </c>
    </row>
    <row r="2845" spans="1:10" x14ac:dyDescent="0.25">
      <c r="A2845" t="s">
        <v>9528</v>
      </c>
      <c r="B2845" t="s">
        <v>9630</v>
      </c>
      <c r="C2845" t="s">
        <v>3954</v>
      </c>
      <c r="D2845" s="1">
        <v>45832</v>
      </c>
      <c r="E2845" s="1">
        <v>45828</v>
      </c>
      <c r="F2845">
        <v>1</v>
      </c>
      <c r="G2845" t="s">
        <v>9631</v>
      </c>
      <c r="H2845" t="s">
        <v>2</v>
      </c>
      <c r="I2845" s="11" t="str">
        <f t="shared" si="44"/>
        <v>20/06/2025</v>
      </c>
      <c r="J2845">
        <f>_xlfn.XLOOKUP(I2845,'Wk no''s'!D:D,'Wk no''s'!C:C,FALSE)</f>
        <v>25</v>
      </c>
    </row>
    <row r="2846" spans="1:10" x14ac:dyDescent="0.25">
      <c r="A2846" t="s">
        <v>9392</v>
      </c>
      <c r="B2846" t="s">
        <v>9632</v>
      </c>
      <c r="C2846" t="s">
        <v>3944</v>
      </c>
      <c r="D2846" s="1">
        <v>45826</v>
      </c>
      <c r="E2846" s="1">
        <v>45824</v>
      </c>
      <c r="F2846">
        <v>1</v>
      </c>
      <c r="G2846" t="s">
        <v>9633</v>
      </c>
      <c r="H2846" t="s">
        <v>2</v>
      </c>
      <c r="I2846" s="11" t="str">
        <f t="shared" si="44"/>
        <v>16/06/2025</v>
      </c>
      <c r="J2846">
        <f>_xlfn.XLOOKUP(I2846,'Wk no''s'!D:D,'Wk no''s'!C:C,FALSE)</f>
        <v>25</v>
      </c>
    </row>
    <row r="2847" spans="1:10" x14ac:dyDescent="0.25">
      <c r="A2847" t="s">
        <v>9459</v>
      </c>
      <c r="B2847" t="s">
        <v>5344</v>
      </c>
      <c r="C2847" t="s">
        <v>4008</v>
      </c>
      <c r="D2847" s="1">
        <v>45826</v>
      </c>
      <c r="E2847" s="1">
        <v>45825</v>
      </c>
      <c r="F2847">
        <v>1</v>
      </c>
      <c r="G2847" t="s">
        <v>9634</v>
      </c>
      <c r="H2847" t="s">
        <v>2</v>
      </c>
      <c r="I2847" s="11" t="str">
        <f t="shared" si="44"/>
        <v>17/06/2025</v>
      </c>
      <c r="J2847">
        <f>_xlfn.XLOOKUP(I2847,'Wk no''s'!D:D,'Wk no''s'!C:C,FALSE)</f>
        <v>25</v>
      </c>
    </row>
    <row r="2848" spans="1:10" x14ac:dyDescent="0.25">
      <c r="A2848" t="s">
        <v>9533</v>
      </c>
      <c r="B2848" t="s">
        <v>4779</v>
      </c>
      <c r="C2848" t="s">
        <v>3957</v>
      </c>
      <c r="D2848" s="1">
        <v>45832</v>
      </c>
      <c r="E2848" s="1">
        <v>45828</v>
      </c>
      <c r="F2848">
        <v>1</v>
      </c>
      <c r="G2848" t="s">
        <v>9635</v>
      </c>
      <c r="H2848" t="s">
        <v>2</v>
      </c>
      <c r="I2848" s="11" t="str">
        <f t="shared" si="44"/>
        <v>20/06/2025</v>
      </c>
      <c r="J2848">
        <f>_xlfn.XLOOKUP(I2848,'Wk no''s'!D:D,'Wk no''s'!C:C,FALSE)</f>
        <v>25</v>
      </c>
    </row>
    <row r="2849" spans="1:10" x14ac:dyDescent="0.25">
      <c r="A2849" t="s">
        <v>9548</v>
      </c>
      <c r="B2849" t="s">
        <v>9636</v>
      </c>
      <c r="C2849" t="s">
        <v>3954</v>
      </c>
      <c r="D2849" s="1">
        <v>45831</v>
      </c>
      <c r="E2849" s="1">
        <v>45828</v>
      </c>
      <c r="F2849">
        <v>1</v>
      </c>
      <c r="G2849" t="s">
        <v>9637</v>
      </c>
      <c r="H2849" t="s">
        <v>2</v>
      </c>
      <c r="I2849" s="11" t="str">
        <f t="shared" si="44"/>
        <v>20/06/2025</v>
      </c>
      <c r="J2849">
        <f>_xlfn.XLOOKUP(I2849,'Wk no''s'!D:D,'Wk no''s'!C:C,FALSE)</f>
        <v>25</v>
      </c>
    </row>
    <row r="2850" spans="1:10" x14ac:dyDescent="0.25">
      <c r="A2850" t="s">
        <v>9526</v>
      </c>
      <c r="B2850" t="s">
        <v>9638</v>
      </c>
      <c r="C2850" t="s">
        <v>4008</v>
      </c>
      <c r="D2850" s="1">
        <v>45828</v>
      </c>
      <c r="E2850" s="1">
        <v>45828</v>
      </c>
      <c r="F2850">
        <v>1</v>
      </c>
      <c r="G2850" t="s">
        <v>9639</v>
      </c>
      <c r="H2850" t="s">
        <v>2</v>
      </c>
      <c r="I2850" s="11" t="str">
        <f t="shared" si="44"/>
        <v>20/06/2025</v>
      </c>
      <c r="J2850">
        <f>_xlfn.XLOOKUP(I2850,'Wk no''s'!D:D,'Wk no''s'!C:C,FALSE)</f>
        <v>25</v>
      </c>
    </row>
    <row r="2851" spans="1:10" x14ac:dyDescent="0.25">
      <c r="A2851" t="s">
        <v>9463</v>
      </c>
      <c r="B2851" t="s">
        <v>8710</v>
      </c>
      <c r="C2851" t="s">
        <v>3954</v>
      </c>
      <c r="D2851" s="1">
        <v>45826</v>
      </c>
      <c r="E2851" s="1">
        <v>45825</v>
      </c>
      <c r="F2851">
        <v>1</v>
      </c>
      <c r="G2851" t="s">
        <v>9640</v>
      </c>
      <c r="H2851" t="s">
        <v>2</v>
      </c>
      <c r="I2851" s="11" t="str">
        <f t="shared" si="44"/>
        <v>17/06/2025</v>
      </c>
      <c r="J2851">
        <f>_xlfn.XLOOKUP(I2851,'Wk no''s'!D:D,'Wk no''s'!C:C,FALSE)</f>
        <v>25</v>
      </c>
    </row>
    <row r="2852" spans="1:10" x14ac:dyDescent="0.25">
      <c r="A2852" t="s">
        <v>9382</v>
      </c>
      <c r="B2852" t="s">
        <v>9641</v>
      </c>
      <c r="C2852" t="s">
        <v>3957</v>
      </c>
      <c r="D2852" s="1">
        <v>45817</v>
      </c>
      <c r="E2852" s="1">
        <v>45824</v>
      </c>
      <c r="F2852">
        <v>0</v>
      </c>
      <c r="G2852" t="s">
        <v>9642</v>
      </c>
      <c r="H2852" t="s">
        <v>2</v>
      </c>
      <c r="I2852" s="11" t="str">
        <f t="shared" si="44"/>
        <v>16/06/2025</v>
      </c>
      <c r="J2852">
        <f>_xlfn.XLOOKUP(I2852,'Wk no''s'!D:D,'Wk no''s'!C:C,FALSE)</f>
        <v>25</v>
      </c>
    </row>
    <row r="2853" spans="1:10" x14ac:dyDescent="0.25">
      <c r="A2853" t="s">
        <v>9507</v>
      </c>
      <c r="B2853" t="s">
        <v>9641</v>
      </c>
      <c r="C2853" t="s">
        <v>3957</v>
      </c>
      <c r="D2853" s="1">
        <v>45831</v>
      </c>
      <c r="E2853" s="1">
        <v>45827</v>
      </c>
      <c r="F2853">
        <v>1</v>
      </c>
      <c r="G2853" t="s">
        <v>9643</v>
      </c>
      <c r="H2853" t="s">
        <v>2</v>
      </c>
      <c r="I2853" s="11" t="str">
        <f t="shared" si="44"/>
        <v>19/06/2025</v>
      </c>
      <c r="J2853">
        <f>_xlfn.XLOOKUP(I2853,'Wk no''s'!D:D,'Wk no''s'!C:C,FALSE)</f>
        <v>25</v>
      </c>
    </row>
    <row r="2854" spans="1:10" x14ac:dyDescent="0.25">
      <c r="A2854" t="s">
        <v>9415</v>
      </c>
      <c r="B2854" t="s">
        <v>9644</v>
      </c>
      <c r="C2854" t="s">
        <v>3957</v>
      </c>
      <c r="D2854" s="1">
        <v>45826</v>
      </c>
      <c r="E2854" s="1">
        <v>45824</v>
      </c>
      <c r="F2854">
        <v>1</v>
      </c>
      <c r="G2854" t="s">
        <v>9645</v>
      </c>
      <c r="H2854" t="s">
        <v>2</v>
      </c>
      <c r="I2854" s="11" t="str">
        <f t="shared" si="44"/>
        <v>16/06/2025</v>
      </c>
      <c r="J2854">
        <f>_xlfn.XLOOKUP(I2854,'Wk no''s'!D:D,'Wk no''s'!C:C,FALSE)</f>
        <v>25</v>
      </c>
    </row>
    <row r="2855" spans="1:10" x14ac:dyDescent="0.25">
      <c r="A2855" t="s">
        <v>9467</v>
      </c>
      <c r="B2855" t="s">
        <v>9646</v>
      </c>
      <c r="C2855" t="s">
        <v>4008</v>
      </c>
      <c r="D2855" s="1">
        <v>45826</v>
      </c>
      <c r="E2855" s="1">
        <v>45825</v>
      </c>
      <c r="F2855">
        <v>1</v>
      </c>
      <c r="G2855" t="s">
        <v>9647</v>
      </c>
      <c r="H2855" t="s">
        <v>2</v>
      </c>
      <c r="I2855" s="11" t="str">
        <f t="shared" si="44"/>
        <v>17/06/2025</v>
      </c>
      <c r="J2855">
        <f>_xlfn.XLOOKUP(I2855,'Wk no''s'!D:D,'Wk no''s'!C:C,FALSE)</f>
        <v>25</v>
      </c>
    </row>
    <row r="2856" spans="1:10" x14ac:dyDescent="0.25">
      <c r="A2856" t="s">
        <v>9512</v>
      </c>
      <c r="B2856" t="s">
        <v>6133</v>
      </c>
      <c r="C2856" t="s">
        <v>3954</v>
      </c>
      <c r="D2856" s="1">
        <v>45828</v>
      </c>
      <c r="E2856" s="1">
        <v>45827</v>
      </c>
      <c r="F2856">
        <v>1</v>
      </c>
      <c r="G2856" t="s">
        <v>9648</v>
      </c>
      <c r="H2856" t="s">
        <v>2</v>
      </c>
      <c r="I2856" s="11" t="str">
        <f t="shared" si="44"/>
        <v>19/06/2025</v>
      </c>
      <c r="J2856">
        <f>_xlfn.XLOOKUP(I2856,'Wk no''s'!D:D,'Wk no''s'!C:C,FALSE)</f>
        <v>25</v>
      </c>
    </row>
    <row r="2857" spans="1:10" x14ac:dyDescent="0.25">
      <c r="A2857" t="s">
        <v>9421</v>
      </c>
      <c r="B2857" t="s">
        <v>8983</v>
      </c>
      <c r="C2857" t="s">
        <v>4008</v>
      </c>
      <c r="D2857" s="1">
        <v>45825</v>
      </c>
      <c r="E2857" s="1">
        <v>45824</v>
      </c>
      <c r="F2857">
        <v>1</v>
      </c>
      <c r="G2857" t="s">
        <v>9649</v>
      </c>
      <c r="H2857" t="s">
        <v>2</v>
      </c>
      <c r="I2857" s="11" t="str">
        <f t="shared" si="44"/>
        <v>16/06/2025</v>
      </c>
      <c r="J2857">
        <f>_xlfn.XLOOKUP(I2857,'Wk no''s'!D:D,'Wk no''s'!C:C,FALSE)</f>
        <v>25</v>
      </c>
    </row>
    <row r="2858" spans="1:10" x14ac:dyDescent="0.25">
      <c r="A2858" t="s">
        <v>9432</v>
      </c>
      <c r="B2858" t="s">
        <v>9650</v>
      </c>
      <c r="C2858" t="s">
        <v>3954</v>
      </c>
      <c r="D2858" s="1">
        <v>45825</v>
      </c>
      <c r="E2858" s="1">
        <v>45824</v>
      </c>
      <c r="F2858">
        <v>1</v>
      </c>
      <c r="G2858" t="s">
        <v>9651</v>
      </c>
      <c r="H2858" t="s">
        <v>2</v>
      </c>
      <c r="I2858" s="11" t="str">
        <f t="shared" si="44"/>
        <v>16/06/2025</v>
      </c>
      <c r="J2858">
        <f>_xlfn.XLOOKUP(I2858,'Wk no''s'!D:D,'Wk no''s'!C:C,FALSE)</f>
        <v>25</v>
      </c>
    </row>
    <row r="2859" spans="1:10" x14ac:dyDescent="0.25">
      <c r="A2859" t="s">
        <v>9460</v>
      </c>
      <c r="B2859" t="s">
        <v>9650</v>
      </c>
      <c r="C2859" t="s">
        <v>3954</v>
      </c>
      <c r="D2859" s="1">
        <v>45826</v>
      </c>
      <c r="E2859" s="1">
        <v>45825</v>
      </c>
      <c r="F2859">
        <v>1</v>
      </c>
      <c r="G2859" t="s">
        <v>9652</v>
      </c>
      <c r="H2859" t="s">
        <v>2</v>
      </c>
      <c r="I2859" s="11" t="str">
        <f t="shared" si="44"/>
        <v>17/06/2025</v>
      </c>
      <c r="J2859">
        <f>_xlfn.XLOOKUP(I2859,'Wk no''s'!D:D,'Wk no''s'!C:C,FALSE)</f>
        <v>25</v>
      </c>
    </row>
    <row r="2860" spans="1:10" x14ac:dyDescent="0.25">
      <c r="A2860" t="s">
        <v>9394</v>
      </c>
      <c r="B2860" t="s">
        <v>8997</v>
      </c>
      <c r="C2860" t="s">
        <v>3954</v>
      </c>
      <c r="D2860" s="1">
        <v>45821</v>
      </c>
      <c r="E2860" s="1">
        <v>45826</v>
      </c>
      <c r="F2860">
        <v>0</v>
      </c>
      <c r="G2860" t="s">
        <v>9653</v>
      </c>
      <c r="H2860" t="s">
        <v>2</v>
      </c>
      <c r="I2860" s="11" t="str">
        <f t="shared" si="44"/>
        <v>18/06/2025</v>
      </c>
      <c r="J2860">
        <f>_xlfn.XLOOKUP(I2860,'Wk no''s'!D:D,'Wk no''s'!C:C,FALSE)</f>
        <v>25</v>
      </c>
    </row>
    <row r="2861" spans="1:10" x14ac:dyDescent="0.25">
      <c r="A2861" t="s">
        <v>9444</v>
      </c>
      <c r="B2861" t="s">
        <v>4989</v>
      </c>
      <c r="C2861" t="s">
        <v>3957</v>
      </c>
      <c r="D2861" s="1">
        <v>45827</v>
      </c>
      <c r="E2861" s="1">
        <v>45825</v>
      </c>
      <c r="F2861">
        <v>1</v>
      </c>
      <c r="G2861" t="s">
        <v>9615</v>
      </c>
      <c r="H2861" t="s">
        <v>2</v>
      </c>
      <c r="I2861" s="11" t="str">
        <f t="shared" si="44"/>
        <v>17/06/2025</v>
      </c>
      <c r="J2861">
        <f>_xlfn.XLOOKUP(I2861,'Wk no''s'!D:D,'Wk no''s'!C:C,FALSE)</f>
        <v>25</v>
      </c>
    </row>
    <row r="2862" spans="1:10" x14ac:dyDescent="0.25">
      <c r="A2862" t="s">
        <v>9381</v>
      </c>
      <c r="B2862" t="s">
        <v>6947</v>
      </c>
      <c r="C2862" t="s">
        <v>3954</v>
      </c>
      <c r="D2862" s="1">
        <v>45817</v>
      </c>
      <c r="E2862" s="1">
        <v>45824</v>
      </c>
      <c r="F2862">
        <v>0</v>
      </c>
      <c r="G2862" t="s">
        <v>9654</v>
      </c>
      <c r="H2862" t="s">
        <v>2</v>
      </c>
      <c r="I2862" s="11" t="str">
        <f t="shared" si="44"/>
        <v>16/06/2025</v>
      </c>
      <c r="J2862">
        <f>_xlfn.XLOOKUP(I2862,'Wk no''s'!D:D,'Wk no''s'!C:C,FALSE)</f>
        <v>25</v>
      </c>
    </row>
    <row r="2863" spans="1:10" x14ac:dyDescent="0.25">
      <c r="A2863" t="s">
        <v>9485</v>
      </c>
      <c r="B2863" t="s">
        <v>7126</v>
      </c>
      <c r="C2863" t="s">
        <v>3954</v>
      </c>
      <c r="D2863" s="1">
        <v>45827</v>
      </c>
      <c r="E2863" s="1">
        <v>45826</v>
      </c>
      <c r="F2863">
        <v>1</v>
      </c>
      <c r="G2863" t="s">
        <v>9655</v>
      </c>
      <c r="H2863" t="s">
        <v>2</v>
      </c>
      <c r="I2863" s="11" t="str">
        <f t="shared" si="44"/>
        <v>18/06/2025</v>
      </c>
      <c r="J2863">
        <f>_xlfn.XLOOKUP(I2863,'Wk no''s'!D:D,'Wk no''s'!C:C,FALSE)</f>
        <v>25</v>
      </c>
    </row>
    <row r="2864" spans="1:10" x14ac:dyDescent="0.25">
      <c r="A2864" t="s">
        <v>9407</v>
      </c>
      <c r="B2864" t="s">
        <v>9656</v>
      </c>
      <c r="C2864" t="s">
        <v>3954</v>
      </c>
      <c r="D2864" s="1">
        <v>45826</v>
      </c>
      <c r="E2864" s="1">
        <v>45824</v>
      </c>
      <c r="F2864">
        <v>1</v>
      </c>
      <c r="G2864" t="s">
        <v>9657</v>
      </c>
      <c r="H2864" t="s">
        <v>2</v>
      </c>
      <c r="I2864" s="11" t="str">
        <f t="shared" si="44"/>
        <v>16/06/2025</v>
      </c>
      <c r="J2864">
        <f>_xlfn.XLOOKUP(I2864,'Wk no''s'!D:D,'Wk no''s'!C:C,FALSE)</f>
        <v>25</v>
      </c>
    </row>
    <row r="2865" spans="1:10" x14ac:dyDescent="0.25">
      <c r="A2865" t="s">
        <v>9393</v>
      </c>
      <c r="B2865" t="s">
        <v>9658</v>
      </c>
      <c r="C2865" t="s">
        <v>4008</v>
      </c>
      <c r="D2865" s="1">
        <v>45821</v>
      </c>
      <c r="E2865" s="1">
        <v>45824</v>
      </c>
      <c r="F2865">
        <v>0</v>
      </c>
      <c r="G2865" t="s">
        <v>9659</v>
      </c>
      <c r="H2865" t="s">
        <v>2</v>
      </c>
      <c r="I2865" s="11" t="str">
        <f t="shared" si="44"/>
        <v>16/06/2025</v>
      </c>
      <c r="J2865">
        <f>_xlfn.XLOOKUP(I2865,'Wk no''s'!D:D,'Wk no''s'!C:C,FALSE)</f>
        <v>25</v>
      </c>
    </row>
    <row r="2866" spans="1:10" x14ac:dyDescent="0.25">
      <c r="A2866" t="s">
        <v>9492</v>
      </c>
      <c r="B2866" t="s">
        <v>9660</v>
      </c>
      <c r="C2866" t="s">
        <v>3957</v>
      </c>
      <c r="D2866" s="1">
        <v>45827</v>
      </c>
      <c r="E2866" s="1">
        <v>45827</v>
      </c>
      <c r="F2866">
        <v>1</v>
      </c>
      <c r="G2866" t="s">
        <v>9661</v>
      </c>
      <c r="H2866" t="s">
        <v>2</v>
      </c>
      <c r="I2866" s="11" t="str">
        <f t="shared" si="44"/>
        <v>19/06/2025</v>
      </c>
      <c r="J2866">
        <f>_xlfn.XLOOKUP(I2866,'Wk no''s'!D:D,'Wk no''s'!C:C,FALSE)</f>
        <v>25</v>
      </c>
    </row>
    <row r="2867" spans="1:10" x14ac:dyDescent="0.25">
      <c r="A2867" t="s">
        <v>9379</v>
      </c>
      <c r="B2867" t="s">
        <v>9662</v>
      </c>
      <c r="C2867" t="s">
        <v>3954</v>
      </c>
      <c r="D2867" s="1">
        <v>45812</v>
      </c>
      <c r="E2867" s="1">
        <v>45827</v>
      </c>
      <c r="F2867">
        <v>0</v>
      </c>
      <c r="G2867" t="s">
        <v>9663</v>
      </c>
      <c r="H2867" t="s">
        <v>2</v>
      </c>
      <c r="I2867" s="11" t="str">
        <f t="shared" si="44"/>
        <v>19/06/2025</v>
      </c>
      <c r="J2867">
        <f>_xlfn.XLOOKUP(I2867,'Wk no''s'!D:D,'Wk no''s'!C:C,FALSE)</f>
        <v>25</v>
      </c>
    </row>
    <row r="2868" spans="1:10" x14ac:dyDescent="0.25">
      <c r="A2868" t="s">
        <v>9521</v>
      </c>
      <c r="B2868" t="s">
        <v>9664</v>
      </c>
      <c r="C2868" t="s">
        <v>3954</v>
      </c>
      <c r="D2868" s="1">
        <v>45828</v>
      </c>
      <c r="E2868" s="1">
        <v>45827</v>
      </c>
      <c r="F2868">
        <v>1</v>
      </c>
      <c r="G2868" t="s">
        <v>9665</v>
      </c>
      <c r="H2868" t="s">
        <v>2</v>
      </c>
      <c r="I2868" s="11" t="str">
        <f t="shared" si="44"/>
        <v>19/06/2025</v>
      </c>
      <c r="J2868">
        <f>_xlfn.XLOOKUP(I2868,'Wk no''s'!D:D,'Wk no''s'!C:C,FALSE)</f>
        <v>25</v>
      </c>
    </row>
    <row r="2869" spans="1:10" x14ac:dyDescent="0.25">
      <c r="A2869" t="s">
        <v>9403</v>
      </c>
      <c r="B2869" t="s">
        <v>12958</v>
      </c>
      <c r="C2869" t="s">
        <v>4008</v>
      </c>
      <c r="D2869" s="1">
        <v>45826</v>
      </c>
      <c r="E2869" s="1">
        <v>45824</v>
      </c>
      <c r="F2869">
        <v>1</v>
      </c>
      <c r="G2869" t="s">
        <v>9747</v>
      </c>
      <c r="H2869" t="s">
        <v>2</v>
      </c>
      <c r="I2869" s="11" t="str">
        <f t="shared" si="44"/>
        <v>16/06/2025</v>
      </c>
      <c r="J2869">
        <f>_xlfn.XLOOKUP(I2869,'Wk no''s'!D:D,'Wk no''s'!C:C,FALSE)</f>
        <v>25</v>
      </c>
    </row>
    <row r="2870" spans="1:10" x14ac:dyDescent="0.25">
      <c r="A2870" t="s">
        <v>9540</v>
      </c>
      <c r="B2870" t="s">
        <v>12958</v>
      </c>
      <c r="C2870" t="s">
        <v>4008</v>
      </c>
      <c r="D2870" s="1">
        <v>45832</v>
      </c>
      <c r="E2870" s="1">
        <v>45828</v>
      </c>
      <c r="F2870">
        <v>1</v>
      </c>
      <c r="G2870" t="s">
        <v>9748</v>
      </c>
      <c r="H2870" t="s">
        <v>2</v>
      </c>
      <c r="I2870" s="11" t="str">
        <f t="shared" si="44"/>
        <v>20/06/2025</v>
      </c>
      <c r="J2870">
        <f>_xlfn.XLOOKUP(I2870,'Wk no''s'!D:D,'Wk no''s'!C:C,FALSE)</f>
        <v>25</v>
      </c>
    </row>
    <row r="2871" spans="1:10" x14ac:dyDescent="0.25">
      <c r="A2871" t="s">
        <v>9437</v>
      </c>
      <c r="B2871" t="s">
        <v>9666</v>
      </c>
      <c r="C2871" t="s">
        <v>3954</v>
      </c>
      <c r="D2871" s="1">
        <v>45825</v>
      </c>
      <c r="E2871" s="1">
        <v>45824</v>
      </c>
      <c r="F2871">
        <v>1</v>
      </c>
      <c r="G2871" t="s">
        <v>9667</v>
      </c>
      <c r="H2871" t="s">
        <v>2</v>
      </c>
      <c r="I2871" s="11" t="str">
        <f t="shared" si="44"/>
        <v>16/06/2025</v>
      </c>
      <c r="J2871">
        <f>_xlfn.XLOOKUP(I2871,'Wk no''s'!D:D,'Wk no''s'!C:C,FALSE)</f>
        <v>25</v>
      </c>
    </row>
    <row r="2872" spans="1:10" x14ac:dyDescent="0.25">
      <c r="A2872" t="s">
        <v>9378</v>
      </c>
      <c r="B2872" t="s">
        <v>5189</v>
      </c>
      <c r="C2872" t="s">
        <v>3957</v>
      </c>
      <c r="D2872" s="1">
        <v>45785</v>
      </c>
      <c r="E2872" s="1">
        <v>45828</v>
      </c>
      <c r="F2872">
        <v>0</v>
      </c>
      <c r="G2872" t="s">
        <v>9668</v>
      </c>
      <c r="H2872" t="s">
        <v>2</v>
      </c>
      <c r="I2872" s="11" t="str">
        <f t="shared" si="44"/>
        <v>20/06/2025</v>
      </c>
      <c r="J2872">
        <f>_xlfn.XLOOKUP(I2872,'Wk no''s'!D:D,'Wk no''s'!C:C,FALSE)</f>
        <v>25</v>
      </c>
    </row>
    <row r="2873" spans="1:10" x14ac:dyDescent="0.25">
      <c r="A2873" t="s">
        <v>9538</v>
      </c>
      <c r="B2873" t="s">
        <v>9669</v>
      </c>
      <c r="C2873" t="s">
        <v>4008</v>
      </c>
      <c r="D2873" s="1">
        <v>45831</v>
      </c>
      <c r="E2873" s="1">
        <v>45828</v>
      </c>
      <c r="F2873">
        <v>1</v>
      </c>
      <c r="G2873" t="s">
        <v>9670</v>
      </c>
      <c r="H2873" t="s">
        <v>2</v>
      </c>
      <c r="I2873" s="11" t="str">
        <f t="shared" si="44"/>
        <v>20/06/2025</v>
      </c>
      <c r="J2873">
        <f>_xlfn.XLOOKUP(I2873,'Wk no''s'!D:D,'Wk no''s'!C:C,FALSE)</f>
        <v>25</v>
      </c>
    </row>
    <row r="2874" spans="1:10" x14ac:dyDescent="0.25">
      <c r="A2874" t="s">
        <v>9384</v>
      </c>
      <c r="B2874" t="s">
        <v>9671</v>
      </c>
      <c r="C2874" t="s">
        <v>3957</v>
      </c>
      <c r="D2874" s="1">
        <v>45819</v>
      </c>
      <c r="E2874" s="1">
        <v>45825</v>
      </c>
      <c r="F2874">
        <v>0</v>
      </c>
      <c r="G2874" t="s">
        <v>9672</v>
      </c>
      <c r="H2874" t="s">
        <v>2</v>
      </c>
      <c r="I2874" s="11" t="str">
        <f t="shared" si="44"/>
        <v>17/06/2025</v>
      </c>
      <c r="J2874">
        <f>_xlfn.XLOOKUP(I2874,'Wk no''s'!D:D,'Wk no''s'!C:C,FALSE)</f>
        <v>25</v>
      </c>
    </row>
    <row r="2875" spans="1:10" x14ac:dyDescent="0.25">
      <c r="A2875" t="s">
        <v>9532</v>
      </c>
      <c r="B2875" t="s">
        <v>4566</v>
      </c>
      <c r="C2875" t="s">
        <v>3954</v>
      </c>
      <c r="D2875" s="1">
        <v>45831</v>
      </c>
      <c r="E2875" s="1">
        <v>45828</v>
      </c>
      <c r="F2875">
        <v>1</v>
      </c>
      <c r="G2875" t="s">
        <v>9673</v>
      </c>
      <c r="H2875" t="s">
        <v>2</v>
      </c>
      <c r="I2875" s="11" t="str">
        <f t="shared" si="44"/>
        <v>20/06/2025</v>
      </c>
      <c r="J2875">
        <f>_xlfn.XLOOKUP(I2875,'Wk no''s'!D:D,'Wk no''s'!C:C,FALSE)</f>
        <v>25</v>
      </c>
    </row>
    <row r="2876" spans="1:10" x14ac:dyDescent="0.25">
      <c r="A2876" t="s">
        <v>9417</v>
      </c>
      <c r="B2876" t="s">
        <v>9017</v>
      </c>
      <c r="C2876" t="s">
        <v>3954</v>
      </c>
      <c r="D2876" s="1">
        <v>45826</v>
      </c>
      <c r="E2876" s="1">
        <v>45826</v>
      </c>
      <c r="F2876">
        <v>1</v>
      </c>
      <c r="G2876" t="s">
        <v>9674</v>
      </c>
      <c r="H2876" t="s">
        <v>2</v>
      </c>
      <c r="I2876" s="11" t="str">
        <f t="shared" si="44"/>
        <v>18/06/2025</v>
      </c>
      <c r="J2876">
        <f>_xlfn.XLOOKUP(I2876,'Wk no''s'!D:D,'Wk no''s'!C:C,FALSE)</f>
        <v>25</v>
      </c>
    </row>
    <row r="2877" spans="1:10" x14ac:dyDescent="0.25">
      <c r="A2877" t="s">
        <v>9509</v>
      </c>
      <c r="B2877" t="s">
        <v>9675</v>
      </c>
      <c r="C2877" t="s">
        <v>4008</v>
      </c>
      <c r="D2877" s="1">
        <v>45828</v>
      </c>
      <c r="E2877" s="1">
        <v>45827</v>
      </c>
      <c r="F2877">
        <v>1</v>
      </c>
      <c r="G2877" t="s">
        <v>9677</v>
      </c>
      <c r="H2877" t="s">
        <v>2</v>
      </c>
      <c r="I2877" s="11" t="str">
        <f t="shared" si="44"/>
        <v>19/06/2025</v>
      </c>
      <c r="J2877">
        <f>_xlfn.XLOOKUP(I2877,'Wk no''s'!D:D,'Wk no''s'!C:C,FALSE)</f>
        <v>25</v>
      </c>
    </row>
    <row r="2878" spans="1:10" x14ac:dyDescent="0.25">
      <c r="A2878" t="s">
        <v>9453</v>
      </c>
      <c r="B2878" t="s">
        <v>9675</v>
      </c>
      <c r="C2878" t="s">
        <v>4008</v>
      </c>
      <c r="D2878" s="1">
        <v>45826</v>
      </c>
      <c r="E2878" s="1">
        <v>45825</v>
      </c>
      <c r="F2878">
        <v>1</v>
      </c>
      <c r="G2878" t="s">
        <v>9676</v>
      </c>
      <c r="H2878" t="s">
        <v>2</v>
      </c>
      <c r="I2878" s="11" t="str">
        <f t="shared" si="44"/>
        <v>17/06/2025</v>
      </c>
      <c r="J2878">
        <f>_xlfn.XLOOKUP(I2878,'Wk no''s'!D:D,'Wk no''s'!C:C,FALSE)</f>
        <v>25</v>
      </c>
    </row>
    <row r="2879" spans="1:10" x14ac:dyDescent="0.25">
      <c r="A2879" t="s">
        <v>9483</v>
      </c>
      <c r="B2879" t="s">
        <v>9678</v>
      </c>
      <c r="C2879" t="s">
        <v>3954</v>
      </c>
      <c r="D2879" s="1">
        <v>45826</v>
      </c>
      <c r="E2879" s="1">
        <v>45826</v>
      </c>
      <c r="F2879">
        <v>1</v>
      </c>
      <c r="G2879" t="s">
        <v>9679</v>
      </c>
      <c r="H2879" t="s">
        <v>2</v>
      </c>
      <c r="I2879" s="11" t="str">
        <f t="shared" si="44"/>
        <v>18/06/2025</v>
      </c>
      <c r="J2879">
        <f>_xlfn.XLOOKUP(I2879,'Wk no''s'!D:D,'Wk no''s'!C:C,FALSE)</f>
        <v>25</v>
      </c>
    </row>
    <row r="2880" spans="1:10" x14ac:dyDescent="0.25">
      <c r="A2880" t="s">
        <v>9414</v>
      </c>
      <c r="B2880" t="s">
        <v>198</v>
      </c>
      <c r="C2880" t="s">
        <v>3954</v>
      </c>
      <c r="D2880" s="1">
        <v>45826</v>
      </c>
      <c r="E2880" s="1">
        <v>45824</v>
      </c>
      <c r="F2880">
        <v>1</v>
      </c>
      <c r="G2880" t="s">
        <v>9642</v>
      </c>
      <c r="H2880" t="s">
        <v>2</v>
      </c>
      <c r="I2880" s="11" t="str">
        <f t="shared" si="44"/>
        <v>16/06/2025</v>
      </c>
      <c r="J2880">
        <f>_xlfn.XLOOKUP(I2880,'Wk no''s'!D:D,'Wk no''s'!C:C,FALSE)</f>
        <v>25</v>
      </c>
    </row>
    <row r="2881" spans="1:10" x14ac:dyDescent="0.25">
      <c r="A2881" t="s">
        <v>9431</v>
      </c>
      <c r="B2881" t="s">
        <v>8246</v>
      </c>
      <c r="C2881" t="s">
        <v>4008</v>
      </c>
      <c r="D2881" s="1">
        <v>45826</v>
      </c>
      <c r="E2881" s="1">
        <v>45825</v>
      </c>
      <c r="F2881">
        <v>1</v>
      </c>
      <c r="G2881" t="s">
        <v>9680</v>
      </c>
      <c r="H2881" t="s">
        <v>2</v>
      </c>
      <c r="I2881" s="11" t="str">
        <f t="shared" si="44"/>
        <v>17/06/2025</v>
      </c>
      <c r="J2881">
        <f>_xlfn.XLOOKUP(I2881,'Wk no''s'!D:D,'Wk no''s'!C:C,FALSE)</f>
        <v>25</v>
      </c>
    </row>
    <row r="2882" spans="1:10" x14ac:dyDescent="0.25">
      <c r="A2882" t="s">
        <v>9499</v>
      </c>
      <c r="B2882" t="s">
        <v>9681</v>
      </c>
      <c r="C2882" t="s">
        <v>4008</v>
      </c>
      <c r="D2882" s="1">
        <v>45827</v>
      </c>
      <c r="E2882" s="1">
        <v>45827</v>
      </c>
      <c r="F2882">
        <v>1</v>
      </c>
      <c r="G2882" t="s">
        <v>9682</v>
      </c>
      <c r="H2882" t="s">
        <v>2</v>
      </c>
      <c r="I2882" s="11" t="str">
        <f t="shared" ref="I2882:I2945" si="45">LEFT(G2882,10)</f>
        <v>19/06/2025</v>
      </c>
      <c r="J2882">
        <f>_xlfn.XLOOKUP(I2882,'Wk no''s'!D:D,'Wk no''s'!C:C,FALSE)</f>
        <v>25</v>
      </c>
    </row>
    <row r="2883" spans="1:10" x14ac:dyDescent="0.25">
      <c r="A2883" t="s">
        <v>9524</v>
      </c>
      <c r="B2883" t="s">
        <v>9683</v>
      </c>
      <c r="C2883" t="s">
        <v>3954</v>
      </c>
      <c r="D2883" s="1">
        <v>45828</v>
      </c>
      <c r="E2883" s="1">
        <v>45827</v>
      </c>
      <c r="F2883">
        <v>1</v>
      </c>
      <c r="G2883" t="s">
        <v>9684</v>
      </c>
      <c r="H2883" t="s">
        <v>2</v>
      </c>
      <c r="I2883" s="11" t="str">
        <f t="shared" si="45"/>
        <v>19/06/2025</v>
      </c>
      <c r="J2883">
        <f>_xlfn.XLOOKUP(I2883,'Wk no''s'!D:D,'Wk no''s'!C:C,FALSE)</f>
        <v>25</v>
      </c>
    </row>
    <row r="2884" spans="1:10" x14ac:dyDescent="0.25">
      <c r="A2884" t="s">
        <v>9465</v>
      </c>
      <c r="B2884" t="s">
        <v>11546</v>
      </c>
      <c r="C2884" t="s">
        <v>3954</v>
      </c>
      <c r="D2884" s="1">
        <v>45826</v>
      </c>
      <c r="E2884" s="1">
        <v>45825</v>
      </c>
      <c r="F2884">
        <v>1</v>
      </c>
      <c r="G2884" t="s">
        <v>9685</v>
      </c>
      <c r="H2884" t="s">
        <v>2</v>
      </c>
      <c r="I2884" s="11" t="str">
        <f t="shared" si="45"/>
        <v>17/06/2025</v>
      </c>
      <c r="J2884">
        <f>_xlfn.XLOOKUP(I2884,'Wk no''s'!D:D,'Wk no''s'!C:C,FALSE)</f>
        <v>25</v>
      </c>
    </row>
    <row r="2885" spans="1:10" x14ac:dyDescent="0.25">
      <c r="A2885" t="s">
        <v>9402</v>
      </c>
      <c r="B2885" t="s">
        <v>69</v>
      </c>
      <c r="C2885" t="s">
        <v>4008</v>
      </c>
      <c r="D2885" s="1">
        <v>45825</v>
      </c>
      <c r="E2885" s="1">
        <v>45824</v>
      </c>
      <c r="F2885">
        <v>1</v>
      </c>
      <c r="G2885" t="s">
        <v>9686</v>
      </c>
      <c r="H2885" t="s">
        <v>2</v>
      </c>
      <c r="I2885" s="11" t="str">
        <f t="shared" si="45"/>
        <v>16/06/2025</v>
      </c>
      <c r="J2885">
        <f>_xlfn.XLOOKUP(I2885,'Wk no''s'!D:D,'Wk no''s'!C:C,FALSE)</f>
        <v>25</v>
      </c>
    </row>
    <row r="2886" spans="1:10" x14ac:dyDescent="0.25">
      <c r="A2886" t="s">
        <v>9542</v>
      </c>
      <c r="B2886" t="s">
        <v>69</v>
      </c>
      <c r="C2886" t="s">
        <v>4008</v>
      </c>
      <c r="D2886" s="1">
        <v>45831</v>
      </c>
      <c r="E2886" s="1">
        <v>45828</v>
      </c>
      <c r="F2886">
        <v>1</v>
      </c>
      <c r="G2886" t="s">
        <v>9687</v>
      </c>
      <c r="H2886" t="s">
        <v>2</v>
      </c>
      <c r="I2886" s="11" t="str">
        <f t="shared" si="45"/>
        <v>20/06/2025</v>
      </c>
      <c r="J2886">
        <f>_xlfn.XLOOKUP(I2886,'Wk no''s'!D:D,'Wk no''s'!C:C,FALSE)</f>
        <v>25</v>
      </c>
    </row>
    <row r="2887" spans="1:10" x14ac:dyDescent="0.25">
      <c r="A2887" t="s">
        <v>9418</v>
      </c>
      <c r="B2887" t="s">
        <v>9688</v>
      </c>
      <c r="C2887" t="s">
        <v>4008</v>
      </c>
      <c r="D2887" s="1">
        <v>45825</v>
      </c>
      <c r="E2887" s="1">
        <v>45824</v>
      </c>
      <c r="F2887">
        <v>1</v>
      </c>
      <c r="G2887" t="s">
        <v>9689</v>
      </c>
      <c r="H2887" t="s">
        <v>2</v>
      </c>
      <c r="I2887" s="11" t="str">
        <f t="shared" si="45"/>
        <v>16/06/2025</v>
      </c>
      <c r="J2887">
        <f>_xlfn.XLOOKUP(I2887,'Wk no''s'!D:D,'Wk no''s'!C:C,FALSE)</f>
        <v>25</v>
      </c>
    </row>
    <row r="2888" spans="1:10" x14ac:dyDescent="0.25">
      <c r="A2888" t="s">
        <v>9441</v>
      </c>
      <c r="B2888" t="s">
        <v>8744</v>
      </c>
      <c r="C2888" t="s">
        <v>3957</v>
      </c>
      <c r="D2888" s="1">
        <v>45826</v>
      </c>
      <c r="E2888" s="1">
        <v>45825</v>
      </c>
      <c r="F2888">
        <v>1</v>
      </c>
      <c r="G2888" t="s">
        <v>9690</v>
      </c>
      <c r="H2888" t="s">
        <v>2</v>
      </c>
      <c r="I2888" s="11" t="str">
        <f t="shared" si="45"/>
        <v>17/06/2025</v>
      </c>
      <c r="J2888">
        <f>_xlfn.XLOOKUP(I2888,'Wk no''s'!D:D,'Wk no''s'!C:C,FALSE)</f>
        <v>25</v>
      </c>
    </row>
    <row r="2889" spans="1:10" x14ac:dyDescent="0.25">
      <c r="A2889" t="s">
        <v>9396</v>
      </c>
      <c r="B2889" t="s">
        <v>9691</v>
      </c>
      <c r="C2889" t="s">
        <v>4008</v>
      </c>
      <c r="D2889" s="1">
        <v>45824</v>
      </c>
      <c r="E2889" s="1">
        <v>45826</v>
      </c>
      <c r="F2889">
        <v>0</v>
      </c>
      <c r="G2889" t="s">
        <v>9692</v>
      </c>
      <c r="H2889" t="s">
        <v>2</v>
      </c>
      <c r="I2889" s="11" t="str">
        <f t="shared" si="45"/>
        <v>18/06/2025</v>
      </c>
      <c r="J2889">
        <f>_xlfn.XLOOKUP(I2889,'Wk no''s'!D:D,'Wk no''s'!C:C,FALSE)</f>
        <v>25</v>
      </c>
    </row>
    <row r="2890" spans="1:10" x14ac:dyDescent="0.25">
      <c r="A2890" t="s">
        <v>9400</v>
      </c>
      <c r="B2890" t="s">
        <v>9693</v>
      </c>
      <c r="C2890" t="s">
        <v>4008</v>
      </c>
      <c r="D2890" s="1">
        <v>45825</v>
      </c>
      <c r="E2890" s="1">
        <v>45828</v>
      </c>
      <c r="F2890">
        <v>0</v>
      </c>
      <c r="G2890" t="s">
        <v>9694</v>
      </c>
      <c r="H2890" t="s">
        <v>2</v>
      </c>
      <c r="I2890" s="11" t="str">
        <f t="shared" si="45"/>
        <v>20/06/2025</v>
      </c>
      <c r="J2890">
        <f>_xlfn.XLOOKUP(I2890,'Wk no''s'!D:D,'Wk no''s'!C:C,FALSE)</f>
        <v>25</v>
      </c>
    </row>
    <row r="2891" spans="1:10" x14ac:dyDescent="0.25">
      <c r="A2891" t="s">
        <v>9451</v>
      </c>
      <c r="B2891" t="s">
        <v>4392</v>
      </c>
      <c r="C2891" t="s">
        <v>4008</v>
      </c>
      <c r="D2891" s="1">
        <v>45826</v>
      </c>
      <c r="E2891" s="1">
        <v>45825</v>
      </c>
      <c r="F2891">
        <v>1</v>
      </c>
      <c r="G2891" t="s">
        <v>9695</v>
      </c>
      <c r="H2891" t="s">
        <v>2</v>
      </c>
      <c r="I2891" s="11" t="str">
        <f t="shared" si="45"/>
        <v>17/06/2025</v>
      </c>
      <c r="J2891">
        <f>_xlfn.XLOOKUP(I2891,'Wk no''s'!D:D,'Wk no''s'!C:C,FALSE)</f>
        <v>25</v>
      </c>
    </row>
    <row r="2892" spans="1:10" x14ac:dyDescent="0.25">
      <c r="A2892" t="s">
        <v>9501</v>
      </c>
      <c r="B2892" t="s">
        <v>4392</v>
      </c>
      <c r="C2892" t="s">
        <v>3954</v>
      </c>
      <c r="D2892" s="1">
        <v>45827</v>
      </c>
      <c r="E2892" s="1">
        <v>45826</v>
      </c>
      <c r="F2892">
        <v>1</v>
      </c>
      <c r="G2892" t="s">
        <v>9696</v>
      </c>
      <c r="H2892" t="s">
        <v>2</v>
      </c>
      <c r="I2892" s="11" t="str">
        <f t="shared" si="45"/>
        <v>18/06/2025</v>
      </c>
      <c r="J2892">
        <f>_xlfn.XLOOKUP(I2892,'Wk no''s'!D:D,'Wk no''s'!C:C,FALSE)</f>
        <v>25</v>
      </c>
    </row>
    <row r="2893" spans="1:10" x14ac:dyDescent="0.25">
      <c r="A2893" t="s">
        <v>9385</v>
      </c>
      <c r="B2893" t="s">
        <v>9697</v>
      </c>
      <c r="C2893" t="s">
        <v>4008</v>
      </c>
      <c r="D2893" s="1">
        <v>45819</v>
      </c>
      <c r="E2893" s="1">
        <v>45824</v>
      </c>
      <c r="F2893">
        <v>0</v>
      </c>
      <c r="G2893" t="s">
        <v>9698</v>
      </c>
      <c r="H2893" t="s">
        <v>2</v>
      </c>
      <c r="I2893" s="11" t="str">
        <f t="shared" si="45"/>
        <v>16/06/2025</v>
      </c>
      <c r="J2893">
        <f>_xlfn.XLOOKUP(I2893,'Wk no''s'!D:D,'Wk no''s'!C:C,FALSE)</f>
        <v>25</v>
      </c>
    </row>
    <row r="2894" spans="1:10" x14ac:dyDescent="0.25">
      <c r="A2894" t="s">
        <v>9482</v>
      </c>
      <c r="B2894" t="s">
        <v>9699</v>
      </c>
      <c r="C2894" t="s">
        <v>4008</v>
      </c>
      <c r="D2894" s="1">
        <v>45826</v>
      </c>
      <c r="E2894" s="1">
        <v>45826</v>
      </c>
      <c r="F2894">
        <v>1</v>
      </c>
      <c r="G2894" t="s">
        <v>9700</v>
      </c>
      <c r="H2894" t="s">
        <v>2</v>
      </c>
      <c r="I2894" s="11" t="str">
        <f t="shared" si="45"/>
        <v>18/06/2025</v>
      </c>
      <c r="J2894">
        <f>_xlfn.XLOOKUP(I2894,'Wk no''s'!D:D,'Wk no''s'!C:C,FALSE)</f>
        <v>25</v>
      </c>
    </row>
    <row r="2895" spans="1:10" x14ac:dyDescent="0.25">
      <c r="A2895" t="s">
        <v>9473</v>
      </c>
      <c r="B2895" t="s">
        <v>9701</v>
      </c>
      <c r="C2895" t="s">
        <v>3957</v>
      </c>
      <c r="D2895" s="1">
        <v>45826</v>
      </c>
      <c r="E2895" s="1">
        <v>45826</v>
      </c>
      <c r="F2895">
        <v>1</v>
      </c>
      <c r="G2895" t="s">
        <v>9702</v>
      </c>
      <c r="H2895" t="s">
        <v>2</v>
      </c>
      <c r="I2895" s="11" t="str">
        <f t="shared" si="45"/>
        <v>18/06/2025</v>
      </c>
      <c r="J2895">
        <f>_xlfn.XLOOKUP(I2895,'Wk no''s'!D:D,'Wk no''s'!C:C,FALSE)</f>
        <v>25</v>
      </c>
    </row>
    <row r="2896" spans="1:10" x14ac:dyDescent="0.25">
      <c r="A2896" t="s">
        <v>9408</v>
      </c>
      <c r="B2896" t="s">
        <v>9043</v>
      </c>
      <c r="C2896" t="s">
        <v>3954</v>
      </c>
      <c r="D2896" s="1">
        <v>45825</v>
      </c>
      <c r="E2896" s="1">
        <v>45824</v>
      </c>
      <c r="F2896">
        <v>1</v>
      </c>
      <c r="G2896" t="s">
        <v>9703</v>
      </c>
      <c r="H2896" t="s">
        <v>2</v>
      </c>
      <c r="I2896" s="11" t="str">
        <f t="shared" si="45"/>
        <v>16/06/2025</v>
      </c>
      <c r="J2896">
        <f>_xlfn.XLOOKUP(I2896,'Wk no''s'!D:D,'Wk no''s'!C:C,FALSE)</f>
        <v>25</v>
      </c>
    </row>
    <row r="2897" spans="1:10" x14ac:dyDescent="0.25">
      <c r="A2897" t="s">
        <v>9429</v>
      </c>
      <c r="B2897" t="s">
        <v>7539</v>
      </c>
      <c r="C2897" t="s">
        <v>3954</v>
      </c>
      <c r="D2897" s="1">
        <v>45825</v>
      </c>
      <c r="E2897" s="1">
        <v>45824</v>
      </c>
      <c r="F2897">
        <v>1</v>
      </c>
      <c r="G2897" t="s">
        <v>9704</v>
      </c>
      <c r="H2897" t="s">
        <v>2</v>
      </c>
      <c r="I2897" s="11" t="str">
        <f t="shared" si="45"/>
        <v>16/06/2025</v>
      </c>
      <c r="J2897">
        <f>_xlfn.XLOOKUP(I2897,'Wk no''s'!D:D,'Wk no''s'!C:C,FALSE)</f>
        <v>25</v>
      </c>
    </row>
    <row r="2898" spans="1:10" x14ac:dyDescent="0.25">
      <c r="A2898" t="s">
        <v>9475</v>
      </c>
      <c r="B2898" t="s">
        <v>9705</v>
      </c>
      <c r="C2898" t="s">
        <v>4008</v>
      </c>
      <c r="D2898" s="1">
        <v>45826</v>
      </c>
      <c r="E2898" s="1">
        <v>45826</v>
      </c>
      <c r="F2898">
        <v>1</v>
      </c>
      <c r="G2898" t="s">
        <v>9706</v>
      </c>
      <c r="H2898" t="s">
        <v>2</v>
      </c>
      <c r="I2898" s="11" t="str">
        <f t="shared" si="45"/>
        <v>18/06/2025</v>
      </c>
      <c r="J2898">
        <f>_xlfn.XLOOKUP(I2898,'Wk no''s'!D:D,'Wk no''s'!C:C,FALSE)</f>
        <v>25</v>
      </c>
    </row>
    <row r="2899" spans="1:10" x14ac:dyDescent="0.25">
      <c r="A2899" t="s">
        <v>9464</v>
      </c>
      <c r="B2899" t="s">
        <v>5207</v>
      </c>
      <c r="C2899" t="s">
        <v>3954</v>
      </c>
      <c r="D2899" s="1">
        <v>45826</v>
      </c>
      <c r="E2899" s="1">
        <v>45825</v>
      </c>
      <c r="F2899">
        <v>1</v>
      </c>
      <c r="G2899" t="s">
        <v>9707</v>
      </c>
      <c r="H2899" t="s">
        <v>2</v>
      </c>
      <c r="I2899" s="11" t="str">
        <f t="shared" si="45"/>
        <v>17/06/2025</v>
      </c>
      <c r="J2899">
        <f>_xlfn.XLOOKUP(I2899,'Wk no''s'!D:D,'Wk no''s'!C:C,FALSE)</f>
        <v>25</v>
      </c>
    </row>
    <row r="2900" spans="1:10" x14ac:dyDescent="0.25">
      <c r="A2900" t="s">
        <v>9536</v>
      </c>
      <c r="B2900" t="s">
        <v>7548</v>
      </c>
      <c r="C2900" t="s">
        <v>3954</v>
      </c>
      <c r="D2900" s="1">
        <v>45831</v>
      </c>
      <c r="E2900" s="1">
        <v>45828</v>
      </c>
      <c r="F2900">
        <v>1</v>
      </c>
      <c r="G2900" t="s">
        <v>9708</v>
      </c>
      <c r="H2900" t="s">
        <v>2</v>
      </c>
      <c r="I2900" s="11" t="str">
        <f t="shared" si="45"/>
        <v>20/06/2025</v>
      </c>
      <c r="J2900">
        <f>_xlfn.XLOOKUP(I2900,'Wk no''s'!D:D,'Wk no''s'!C:C,FALSE)</f>
        <v>25</v>
      </c>
    </row>
    <row r="2901" spans="1:10" x14ac:dyDescent="0.25">
      <c r="A2901" t="s">
        <v>9493</v>
      </c>
      <c r="B2901" t="s">
        <v>9709</v>
      </c>
      <c r="C2901" t="s">
        <v>3954</v>
      </c>
      <c r="D2901" s="1">
        <v>45828</v>
      </c>
      <c r="E2901" s="1">
        <v>45826</v>
      </c>
      <c r="F2901">
        <v>1</v>
      </c>
      <c r="G2901" t="s">
        <v>9710</v>
      </c>
      <c r="H2901" t="s">
        <v>2</v>
      </c>
      <c r="I2901" s="11" t="str">
        <f t="shared" si="45"/>
        <v>18/06/2025</v>
      </c>
      <c r="J2901">
        <f>_xlfn.XLOOKUP(I2901,'Wk no''s'!D:D,'Wk no''s'!C:C,FALSE)</f>
        <v>25</v>
      </c>
    </row>
    <row r="2902" spans="1:10" x14ac:dyDescent="0.25">
      <c r="A2902" t="s">
        <v>9420</v>
      </c>
      <c r="B2902" t="s">
        <v>9711</v>
      </c>
      <c r="C2902" t="s">
        <v>3957</v>
      </c>
      <c r="D2902" s="1">
        <v>45826</v>
      </c>
      <c r="E2902" s="1">
        <v>45824</v>
      </c>
      <c r="F2902">
        <v>1</v>
      </c>
      <c r="G2902" t="s">
        <v>9712</v>
      </c>
      <c r="H2902" t="s">
        <v>2</v>
      </c>
      <c r="I2902" s="11" t="str">
        <f t="shared" si="45"/>
        <v>16/06/2025</v>
      </c>
      <c r="J2902">
        <f>_xlfn.XLOOKUP(I2902,'Wk no''s'!D:D,'Wk no''s'!C:C,FALSE)</f>
        <v>25</v>
      </c>
    </row>
    <row r="2903" spans="1:10" x14ac:dyDescent="0.25">
      <c r="A2903" t="s">
        <v>9410</v>
      </c>
      <c r="B2903" t="s">
        <v>7930</v>
      </c>
      <c r="C2903" t="s">
        <v>3954</v>
      </c>
      <c r="D2903" s="1">
        <v>45825</v>
      </c>
      <c r="E2903" s="1">
        <v>45824</v>
      </c>
      <c r="F2903">
        <v>1</v>
      </c>
      <c r="G2903" t="s">
        <v>9713</v>
      </c>
      <c r="H2903" t="s">
        <v>2</v>
      </c>
      <c r="I2903" s="11" t="str">
        <f t="shared" si="45"/>
        <v>16/06/2025</v>
      </c>
      <c r="J2903">
        <f>_xlfn.XLOOKUP(I2903,'Wk no''s'!D:D,'Wk no''s'!C:C,FALSE)</f>
        <v>25</v>
      </c>
    </row>
    <row r="2904" spans="1:10" x14ac:dyDescent="0.25">
      <c r="A2904" t="s">
        <v>9502</v>
      </c>
      <c r="B2904" t="s">
        <v>5024</v>
      </c>
      <c r="C2904" t="s">
        <v>4008</v>
      </c>
      <c r="D2904" s="1">
        <v>45827</v>
      </c>
      <c r="E2904" s="1">
        <v>45826</v>
      </c>
      <c r="F2904">
        <v>1</v>
      </c>
      <c r="G2904" t="s">
        <v>9714</v>
      </c>
      <c r="H2904" t="s">
        <v>2</v>
      </c>
      <c r="I2904" s="11" t="str">
        <f t="shared" si="45"/>
        <v>18/06/2025</v>
      </c>
      <c r="J2904">
        <f>_xlfn.XLOOKUP(I2904,'Wk no''s'!D:D,'Wk no''s'!C:C,FALSE)</f>
        <v>25</v>
      </c>
    </row>
    <row r="2905" spans="1:10" x14ac:dyDescent="0.25">
      <c r="A2905" t="s">
        <v>9527</v>
      </c>
      <c r="B2905" t="s">
        <v>9715</v>
      </c>
      <c r="C2905" t="s">
        <v>3957</v>
      </c>
      <c r="D2905" s="1">
        <v>45832</v>
      </c>
      <c r="E2905" s="1">
        <v>45828</v>
      </c>
      <c r="F2905">
        <v>1</v>
      </c>
      <c r="G2905" t="s">
        <v>9716</v>
      </c>
      <c r="H2905" t="s">
        <v>2</v>
      </c>
      <c r="I2905" s="11" t="str">
        <f t="shared" si="45"/>
        <v>20/06/2025</v>
      </c>
      <c r="J2905">
        <f>_xlfn.XLOOKUP(I2905,'Wk no''s'!D:D,'Wk no''s'!C:C,FALSE)</f>
        <v>25</v>
      </c>
    </row>
    <row r="2906" spans="1:10" x14ac:dyDescent="0.25">
      <c r="A2906" t="s">
        <v>9428</v>
      </c>
      <c r="B2906" t="s">
        <v>9717</v>
      </c>
      <c r="C2906" t="s">
        <v>3954</v>
      </c>
      <c r="D2906" s="1">
        <v>45825</v>
      </c>
      <c r="E2906" s="1">
        <v>45825</v>
      </c>
      <c r="F2906">
        <v>1</v>
      </c>
      <c r="G2906" t="s">
        <v>9718</v>
      </c>
      <c r="H2906" t="s">
        <v>2</v>
      </c>
      <c r="I2906" s="11" t="str">
        <f t="shared" si="45"/>
        <v>17/06/2025</v>
      </c>
      <c r="J2906">
        <f>_xlfn.XLOOKUP(I2906,'Wk no''s'!D:D,'Wk no''s'!C:C,FALSE)</f>
        <v>25</v>
      </c>
    </row>
    <row r="2907" spans="1:10" x14ac:dyDescent="0.25">
      <c r="A2907" t="s">
        <v>9520</v>
      </c>
      <c r="B2907" t="s">
        <v>9719</v>
      </c>
      <c r="C2907" t="s">
        <v>3957</v>
      </c>
      <c r="D2907" s="1">
        <v>45832</v>
      </c>
      <c r="E2907" s="1">
        <v>45828</v>
      </c>
      <c r="F2907">
        <v>1</v>
      </c>
      <c r="G2907" t="s">
        <v>9720</v>
      </c>
      <c r="H2907" t="s">
        <v>2</v>
      </c>
      <c r="I2907" s="11" t="str">
        <f t="shared" si="45"/>
        <v>20/06/2025</v>
      </c>
      <c r="J2907">
        <f>_xlfn.XLOOKUP(I2907,'Wk no''s'!D:D,'Wk no''s'!C:C,FALSE)</f>
        <v>25</v>
      </c>
    </row>
    <row r="2908" spans="1:10" x14ac:dyDescent="0.25">
      <c r="A2908" t="s">
        <v>9531</v>
      </c>
      <c r="B2908" t="s">
        <v>9721</v>
      </c>
      <c r="C2908" t="s">
        <v>3954</v>
      </c>
      <c r="D2908" s="1">
        <v>45831</v>
      </c>
      <c r="E2908" s="1">
        <v>45828</v>
      </c>
      <c r="F2908">
        <v>1</v>
      </c>
      <c r="G2908" t="s">
        <v>9722</v>
      </c>
      <c r="H2908" t="s">
        <v>2</v>
      </c>
      <c r="I2908" s="11" t="str">
        <f t="shared" si="45"/>
        <v>20/06/2025</v>
      </c>
      <c r="J2908">
        <f>_xlfn.XLOOKUP(I2908,'Wk no''s'!D:D,'Wk no''s'!C:C,FALSE)</f>
        <v>25</v>
      </c>
    </row>
    <row r="2909" spans="1:10" x14ac:dyDescent="0.25">
      <c r="A2909" t="s">
        <v>9430</v>
      </c>
      <c r="B2909" t="s">
        <v>80</v>
      </c>
      <c r="C2909" t="s">
        <v>4008</v>
      </c>
      <c r="D2909" s="1">
        <v>45825</v>
      </c>
      <c r="E2909" s="1">
        <v>45825</v>
      </c>
      <c r="F2909">
        <v>1</v>
      </c>
      <c r="G2909" t="s">
        <v>9723</v>
      </c>
      <c r="H2909" t="s">
        <v>2</v>
      </c>
      <c r="I2909" s="11" t="str">
        <f t="shared" si="45"/>
        <v>17/06/2025</v>
      </c>
      <c r="J2909">
        <f>_xlfn.XLOOKUP(I2909,'Wk no''s'!D:D,'Wk no''s'!C:C,FALSE)</f>
        <v>25</v>
      </c>
    </row>
    <row r="2910" spans="1:10" x14ac:dyDescent="0.25">
      <c r="A2910" t="s">
        <v>9525</v>
      </c>
      <c r="B2910" t="s">
        <v>9561</v>
      </c>
      <c r="C2910" t="s">
        <v>3954</v>
      </c>
      <c r="D2910" s="1">
        <v>45828</v>
      </c>
      <c r="E2910" s="1">
        <v>45827</v>
      </c>
      <c r="F2910">
        <v>1</v>
      </c>
      <c r="G2910" t="s">
        <v>9724</v>
      </c>
      <c r="H2910" t="s">
        <v>2</v>
      </c>
      <c r="I2910" s="11" t="str">
        <f t="shared" si="45"/>
        <v>19/06/2025</v>
      </c>
      <c r="J2910">
        <f>_xlfn.XLOOKUP(I2910,'Wk no''s'!D:D,'Wk no''s'!C:C,FALSE)</f>
        <v>25</v>
      </c>
    </row>
    <row r="2911" spans="1:10" x14ac:dyDescent="0.25">
      <c r="A2911" t="s">
        <v>9388</v>
      </c>
      <c r="B2911" t="s">
        <v>9725</v>
      </c>
      <c r="C2911" t="s">
        <v>4008</v>
      </c>
      <c r="D2911" s="1">
        <v>45821</v>
      </c>
      <c r="E2911" s="1">
        <v>45824</v>
      </c>
      <c r="F2911">
        <v>0</v>
      </c>
      <c r="G2911" t="s">
        <v>9726</v>
      </c>
      <c r="H2911" t="s">
        <v>2</v>
      </c>
      <c r="I2911" s="11" t="str">
        <f t="shared" si="45"/>
        <v>16/06/2025</v>
      </c>
      <c r="J2911">
        <f>_xlfn.XLOOKUP(I2911,'Wk no''s'!D:D,'Wk no''s'!C:C,FALSE)</f>
        <v>25</v>
      </c>
    </row>
    <row r="2912" spans="1:10" x14ac:dyDescent="0.25">
      <c r="A2912" t="s">
        <v>9422</v>
      </c>
      <c r="B2912" t="s">
        <v>9727</v>
      </c>
      <c r="C2912" t="s">
        <v>3957</v>
      </c>
      <c r="D2912" s="1">
        <v>45825</v>
      </c>
      <c r="E2912" s="1">
        <v>45825</v>
      </c>
      <c r="F2912">
        <v>1</v>
      </c>
      <c r="G2912" t="s">
        <v>9728</v>
      </c>
      <c r="H2912" t="s">
        <v>2</v>
      </c>
      <c r="I2912" s="11" t="str">
        <f t="shared" si="45"/>
        <v>17/06/2025</v>
      </c>
      <c r="J2912">
        <f>_xlfn.XLOOKUP(I2912,'Wk no''s'!D:D,'Wk no''s'!C:C,FALSE)</f>
        <v>25</v>
      </c>
    </row>
    <row r="2913" spans="1:10" x14ac:dyDescent="0.25">
      <c r="A2913" t="s">
        <v>9442</v>
      </c>
      <c r="B2913" t="s">
        <v>9729</v>
      </c>
      <c r="C2913" t="s">
        <v>3957</v>
      </c>
      <c r="D2913" s="1">
        <v>45827</v>
      </c>
      <c r="E2913" s="1">
        <v>45825</v>
      </c>
      <c r="F2913">
        <v>1</v>
      </c>
      <c r="G2913" t="s">
        <v>9730</v>
      </c>
      <c r="H2913" t="s">
        <v>2</v>
      </c>
      <c r="I2913" s="11" t="str">
        <f t="shared" si="45"/>
        <v>17/06/2025</v>
      </c>
      <c r="J2913">
        <f>_xlfn.XLOOKUP(I2913,'Wk no''s'!D:D,'Wk no''s'!C:C,FALSE)</f>
        <v>25</v>
      </c>
    </row>
    <row r="2914" spans="1:10" x14ac:dyDescent="0.25">
      <c r="A2914" t="s">
        <v>9401</v>
      </c>
      <c r="B2914" t="s">
        <v>5612</v>
      </c>
      <c r="C2914" t="s">
        <v>3954</v>
      </c>
      <c r="D2914" s="1">
        <v>45825</v>
      </c>
      <c r="E2914" s="1">
        <v>45826</v>
      </c>
      <c r="F2914">
        <v>0</v>
      </c>
      <c r="G2914" t="s">
        <v>9731</v>
      </c>
      <c r="H2914" t="s">
        <v>2</v>
      </c>
      <c r="I2914" s="11" t="str">
        <f t="shared" si="45"/>
        <v>18/06/2025</v>
      </c>
      <c r="J2914">
        <f>_xlfn.XLOOKUP(I2914,'Wk no''s'!D:D,'Wk no''s'!C:C,FALSE)</f>
        <v>25</v>
      </c>
    </row>
    <row r="2915" spans="1:10" x14ac:dyDescent="0.25">
      <c r="A2915" t="s">
        <v>9436</v>
      </c>
      <c r="B2915" t="s">
        <v>9732</v>
      </c>
      <c r="C2915" t="s">
        <v>3957</v>
      </c>
      <c r="D2915" s="1">
        <v>45825</v>
      </c>
      <c r="E2915" s="1">
        <v>45825</v>
      </c>
      <c r="F2915">
        <v>1</v>
      </c>
      <c r="G2915" t="s">
        <v>9733</v>
      </c>
      <c r="H2915" t="s">
        <v>2</v>
      </c>
      <c r="I2915" s="11" t="str">
        <f t="shared" si="45"/>
        <v>17/06/2025</v>
      </c>
      <c r="J2915">
        <f>_xlfn.XLOOKUP(I2915,'Wk no''s'!D:D,'Wk no''s'!C:C,FALSE)</f>
        <v>25</v>
      </c>
    </row>
    <row r="2916" spans="1:10" x14ac:dyDescent="0.25">
      <c r="A2916" t="s">
        <v>9474</v>
      </c>
      <c r="B2916" t="s">
        <v>9734</v>
      </c>
      <c r="C2916" t="s">
        <v>4008</v>
      </c>
      <c r="D2916" s="1">
        <v>45827</v>
      </c>
      <c r="E2916" s="1">
        <v>45825</v>
      </c>
      <c r="F2916">
        <v>1</v>
      </c>
      <c r="G2916" t="s">
        <v>9620</v>
      </c>
      <c r="H2916" t="s">
        <v>2</v>
      </c>
      <c r="I2916" s="11" t="str">
        <f t="shared" si="45"/>
        <v>17/06/2025</v>
      </c>
      <c r="J2916">
        <f>_xlfn.XLOOKUP(I2916,'Wk no''s'!D:D,'Wk no''s'!C:C,FALSE)</f>
        <v>25</v>
      </c>
    </row>
    <row r="2917" spans="1:10" x14ac:dyDescent="0.25">
      <c r="A2917" t="s">
        <v>9470</v>
      </c>
      <c r="B2917" t="s">
        <v>9735</v>
      </c>
      <c r="C2917" t="s">
        <v>3954</v>
      </c>
      <c r="D2917" s="1">
        <v>45826</v>
      </c>
      <c r="E2917" s="1">
        <v>45825</v>
      </c>
      <c r="F2917">
        <v>1</v>
      </c>
      <c r="G2917" t="s">
        <v>9592</v>
      </c>
      <c r="H2917" t="s">
        <v>2</v>
      </c>
      <c r="I2917" s="11" t="str">
        <f t="shared" si="45"/>
        <v>17/06/2025</v>
      </c>
      <c r="J2917">
        <f>_xlfn.XLOOKUP(I2917,'Wk no''s'!D:D,'Wk no''s'!C:C,FALSE)</f>
        <v>25</v>
      </c>
    </row>
    <row r="2918" spans="1:10" x14ac:dyDescent="0.25">
      <c r="A2918" t="s">
        <v>9390</v>
      </c>
      <c r="B2918" t="s">
        <v>9736</v>
      </c>
      <c r="C2918" t="s">
        <v>3957</v>
      </c>
      <c r="D2918" s="1">
        <v>45821</v>
      </c>
      <c r="E2918" s="1">
        <v>45824</v>
      </c>
      <c r="F2918">
        <v>0</v>
      </c>
      <c r="G2918" t="s">
        <v>9737</v>
      </c>
      <c r="H2918" t="s">
        <v>2</v>
      </c>
      <c r="I2918" s="11" t="str">
        <f t="shared" si="45"/>
        <v>16/06/2025</v>
      </c>
      <c r="J2918">
        <f>_xlfn.XLOOKUP(I2918,'Wk no''s'!D:D,'Wk no''s'!C:C,FALSE)</f>
        <v>25</v>
      </c>
    </row>
    <row r="2919" spans="1:10" x14ac:dyDescent="0.25">
      <c r="A2919" t="s">
        <v>9452</v>
      </c>
      <c r="B2919" t="s">
        <v>9738</v>
      </c>
      <c r="C2919" t="s">
        <v>3954</v>
      </c>
      <c r="D2919" s="1">
        <v>45826</v>
      </c>
      <c r="E2919" s="1">
        <v>45828</v>
      </c>
      <c r="F2919">
        <v>0</v>
      </c>
      <c r="G2919" t="s">
        <v>9739</v>
      </c>
      <c r="H2919" t="s">
        <v>2</v>
      </c>
      <c r="I2919" s="11" t="str">
        <f t="shared" si="45"/>
        <v>20/06/2025</v>
      </c>
      <c r="J2919">
        <f>_xlfn.XLOOKUP(I2919,'Wk no''s'!D:D,'Wk no''s'!C:C,FALSE)</f>
        <v>25</v>
      </c>
    </row>
    <row r="2920" spans="1:10" x14ac:dyDescent="0.25">
      <c r="A2920" t="s">
        <v>9395</v>
      </c>
      <c r="B2920" t="s">
        <v>6835</v>
      </c>
      <c r="C2920" t="s">
        <v>3954</v>
      </c>
      <c r="D2920" s="1">
        <v>45821</v>
      </c>
      <c r="E2920" s="1">
        <v>45828</v>
      </c>
      <c r="F2920">
        <v>0</v>
      </c>
      <c r="G2920" t="s">
        <v>9740</v>
      </c>
      <c r="H2920" t="s">
        <v>2</v>
      </c>
      <c r="I2920" s="11" t="str">
        <f t="shared" si="45"/>
        <v>20/06/2025</v>
      </c>
      <c r="J2920">
        <f>_xlfn.XLOOKUP(I2920,'Wk no''s'!D:D,'Wk no''s'!C:C,FALSE)</f>
        <v>25</v>
      </c>
    </row>
    <row r="2921" spans="1:10" x14ac:dyDescent="0.25">
      <c r="A2921" t="s">
        <v>9397</v>
      </c>
      <c r="B2921" t="s">
        <v>7596</v>
      </c>
      <c r="C2921" t="s">
        <v>3957</v>
      </c>
      <c r="D2921" s="1">
        <v>45824</v>
      </c>
      <c r="E2921" s="1">
        <v>45824</v>
      </c>
      <c r="F2921">
        <v>1</v>
      </c>
      <c r="G2921" t="s">
        <v>9741</v>
      </c>
      <c r="H2921" t="s">
        <v>2</v>
      </c>
      <c r="I2921" s="11" t="str">
        <f t="shared" si="45"/>
        <v>16/06/2025</v>
      </c>
      <c r="J2921">
        <f>_xlfn.XLOOKUP(I2921,'Wk no''s'!D:D,'Wk no''s'!C:C,FALSE)</f>
        <v>25</v>
      </c>
    </row>
    <row r="2922" spans="1:10" x14ac:dyDescent="0.25">
      <c r="A2922" t="s">
        <v>9468</v>
      </c>
      <c r="B2922" t="s">
        <v>7168</v>
      </c>
      <c r="C2922" t="s">
        <v>3954</v>
      </c>
      <c r="D2922" s="1">
        <v>45826</v>
      </c>
      <c r="E2922" s="1">
        <v>45825</v>
      </c>
      <c r="F2922">
        <v>1</v>
      </c>
      <c r="G2922" t="s">
        <v>9742</v>
      </c>
      <c r="H2922" t="s">
        <v>2</v>
      </c>
      <c r="I2922" s="11" t="str">
        <f t="shared" si="45"/>
        <v>17/06/2025</v>
      </c>
      <c r="J2922">
        <f>_xlfn.XLOOKUP(I2922,'Wk no''s'!D:D,'Wk no''s'!C:C,FALSE)</f>
        <v>25</v>
      </c>
    </row>
    <row r="2923" spans="1:10" x14ac:dyDescent="0.25">
      <c r="A2923" t="s">
        <v>9380</v>
      </c>
      <c r="B2923" t="s">
        <v>7598</v>
      </c>
      <c r="C2923" t="s">
        <v>4008</v>
      </c>
      <c r="D2923" s="1">
        <v>45812</v>
      </c>
      <c r="E2923" s="1">
        <v>45826</v>
      </c>
      <c r="F2923">
        <v>0</v>
      </c>
      <c r="G2923" t="s">
        <v>9743</v>
      </c>
      <c r="H2923" t="s">
        <v>2</v>
      </c>
      <c r="I2923" s="11" t="str">
        <f t="shared" si="45"/>
        <v>18/06/2025</v>
      </c>
      <c r="J2923">
        <f>_xlfn.XLOOKUP(I2923,'Wk no''s'!D:D,'Wk no''s'!C:C,FALSE)</f>
        <v>25</v>
      </c>
    </row>
    <row r="2924" spans="1:10" x14ac:dyDescent="0.25">
      <c r="A2924" t="s">
        <v>9434</v>
      </c>
      <c r="B2924" t="s">
        <v>8001</v>
      </c>
      <c r="C2924" t="s">
        <v>4008</v>
      </c>
      <c r="D2924" s="1">
        <v>45826</v>
      </c>
      <c r="E2924" s="1">
        <v>45828</v>
      </c>
      <c r="F2924">
        <v>0</v>
      </c>
      <c r="G2924" t="s">
        <v>9744</v>
      </c>
      <c r="H2924" t="s">
        <v>2</v>
      </c>
      <c r="I2924" s="11" t="str">
        <f t="shared" si="45"/>
        <v>20/06/2025</v>
      </c>
      <c r="J2924">
        <f>_xlfn.XLOOKUP(I2924,'Wk no''s'!D:D,'Wk no''s'!C:C,FALSE)</f>
        <v>25</v>
      </c>
    </row>
    <row r="2925" spans="1:10" x14ac:dyDescent="0.25">
      <c r="A2925" t="s">
        <v>9383</v>
      </c>
      <c r="B2925" t="s">
        <v>165</v>
      </c>
      <c r="C2925" t="s">
        <v>3954</v>
      </c>
      <c r="D2925" s="1">
        <v>45817</v>
      </c>
      <c r="E2925" s="1">
        <v>45827</v>
      </c>
      <c r="F2925">
        <v>0</v>
      </c>
      <c r="G2925" t="s">
        <v>9745</v>
      </c>
      <c r="H2925" t="s">
        <v>2</v>
      </c>
      <c r="I2925" s="11" t="str">
        <f t="shared" si="45"/>
        <v>19/06/2025</v>
      </c>
      <c r="J2925">
        <f>_xlfn.XLOOKUP(I2925,'Wk no''s'!D:D,'Wk no''s'!C:C,FALSE)</f>
        <v>25</v>
      </c>
    </row>
    <row r="2926" spans="1:10" x14ac:dyDescent="0.25">
      <c r="A2926" t="s">
        <v>9391</v>
      </c>
      <c r="B2926" t="s">
        <v>9135</v>
      </c>
      <c r="C2926" t="s">
        <v>3954</v>
      </c>
      <c r="D2926" s="1">
        <v>45821</v>
      </c>
      <c r="E2926" s="1">
        <v>45825</v>
      </c>
      <c r="F2926">
        <v>0</v>
      </c>
      <c r="G2926" t="s">
        <v>9746</v>
      </c>
      <c r="H2926" t="s">
        <v>2</v>
      </c>
      <c r="I2926" s="11" t="str">
        <f t="shared" si="45"/>
        <v>17/06/2025</v>
      </c>
      <c r="J2926">
        <f>_xlfn.XLOOKUP(I2926,'Wk no''s'!D:D,'Wk no''s'!C:C,FALSE)</f>
        <v>25</v>
      </c>
    </row>
    <row r="2927" spans="1:10" x14ac:dyDescent="0.25">
      <c r="A2927" t="s">
        <v>9426</v>
      </c>
      <c r="B2927" t="s">
        <v>4284</v>
      </c>
      <c r="C2927" t="s">
        <v>3957</v>
      </c>
      <c r="D2927" s="1">
        <v>45825</v>
      </c>
      <c r="E2927" s="1">
        <v>45824</v>
      </c>
      <c r="F2927">
        <v>1</v>
      </c>
      <c r="G2927" t="s">
        <v>9749</v>
      </c>
      <c r="H2927" t="s">
        <v>2</v>
      </c>
      <c r="I2927" s="11" t="str">
        <f t="shared" si="45"/>
        <v>16/06/2025</v>
      </c>
      <c r="J2927">
        <f>_xlfn.XLOOKUP(I2927,'Wk no''s'!D:D,'Wk no''s'!C:C,FALSE)</f>
        <v>25</v>
      </c>
    </row>
    <row r="2928" spans="1:10" x14ac:dyDescent="0.25">
      <c r="A2928" t="s">
        <v>9386</v>
      </c>
      <c r="B2928" t="s">
        <v>7604</v>
      </c>
      <c r="C2928" t="s">
        <v>4008</v>
      </c>
      <c r="D2928" s="1">
        <v>45821</v>
      </c>
      <c r="E2928" s="1">
        <v>45826</v>
      </c>
      <c r="F2928">
        <v>0</v>
      </c>
      <c r="G2928" t="s">
        <v>9750</v>
      </c>
      <c r="H2928" t="s">
        <v>2</v>
      </c>
      <c r="I2928" s="11" t="str">
        <f t="shared" si="45"/>
        <v>18/06/2025</v>
      </c>
      <c r="J2928">
        <f>_xlfn.XLOOKUP(I2928,'Wk no''s'!D:D,'Wk no''s'!C:C,FALSE)</f>
        <v>25</v>
      </c>
    </row>
    <row r="2929" spans="1:10" x14ac:dyDescent="0.25">
      <c r="A2929" t="s">
        <v>9438</v>
      </c>
      <c r="B2929" t="s">
        <v>9751</v>
      </c>
      <c r="C2929" t="s">
        <v>3954</v>
      </c>
      <c r="D2929" s="1">
        <v>45826</v>
      </c>
      <c r="E2929" s="1">
        <v>45825</v>
      </c>
      <c r="F2929">
        <v>1</v>
      </c>
      <c r="G2929" t="s">
        <v>9752</v>
      </c>
      <c r="H2929" t="s">
        <v>2</v>
      </c>
      <c r="I2929" s="11" t="str">
        <f t="shared" si="45"/>
        <v>17/06/2025</v>
      </c>
      <c r="J2929">
        <f>_xlfn.XLOOKUP(I2929,'Wk no''s'!D:D,'Wk no''s'!C:C,FALSE)</f>
        <v>25</v>
      </c>
    </row>
    <row r="2930" spans="1:10" x14ac:dyDescent="0.25">
      <c r="A2930" t="s">
        <v>9484</v>
      </c>
      <c r="B2930" t="s">
        <v>9143</v>
      </c>
      <c r="C2930" t="s">
        <v>3954</v>
      </c>
      <c r="D2930" s="1">
        <v>45827</v>
      </c>
      <c r="E2930" s="1">
        <v>45826</v>
      </c>
      <c r="F2930">
        <v>1</v>
      </c>
      <c r="G2930" t="s">
        <v>9753</v>
      </c>
      <c r="H2930" t="s">
        <v>2</v>
      </c>
      <c r="I2930" s="11" t="str">
        <f t="shared" si="45"/>
        <v>18/06/2025</v>
      </c>
      <c r="J2930">
        <f>_xlfn.XLOOKUP(I2930,'Wk no''s'!D:D,'Wk no''s'!C:C,FALSE)</f>
        <v>25</v>
      </c>
    </row>
    <row r="2931" spans="1:10" x14ac:dyDescent="0.25">
      <c r="A2931" t="s">
        <v>9399</v>
      </c>
      <c r="B2931" t="s">
        <v>9754</v>
      </c>
      <c r="C2931" t="s">
        <v>4008</v>
      </c>
      <c r="D2931" s="1">
        <v>45824</v>
      </c>
      <c r="E2931" s="1">
        <v>45824</v>
      </c>
      <c r="F2931">
        <v>1</v>
      </c>
      <c r="G2931" t="s">
        <v>9755</v>
      </c>
      <c r="H2931" t="s">
        <v>2</v>
      </c>
      <c r="I2931" s="11" t="str">
        <f t="shared" si="45"/>
        <v>16/06/2025</v>
      </c>
      <c r="J2931">
        <f>_xlfn.XLOOKUP(I2931,'Wk no''s'!D:D,'Wk no''s'!C:C,FALSE)</f>
        <v>25</v>
      </c>
    </row>
    <row r="2932" spans="1:10" x14ac:dyDescent="0.25">
      <c r="A2932" t="s">
        <v>9554</v>
      </c>
      <c r="B2932" t="s">
        <v>9839</v>
      </c>
      <c r="C2932" t="s">
        <v>4089</v>
      </c>
      <c r="D2932" s="1">
        <v>45824</v>
      </c>
      <c r="E2932" s="1">
        <v>45828</v>
      </c>
      <c r="F2932">
        <v>0</v>
      </c>
      <c r="G2932" t="s">
        <v>9756</v>
      </c>
      <c r="H2932" t="s">
        <v>11</v>
      </c>
      <c r="I2932" s="11" t="str">
        <f t="shared" si="45"/>
        <v>20/06/2025</v>
      </c>
      <c r="J2932">
        <f>_xlfn.XLOOKUP(I2932,'Wk no''s'!D:D,'Wk no''s'!C:C,FALSE)</f>
        <v>25</v>
      </c>
    </row>
    <row r="2933" spans="1:10" x14ac:dyDescent="0.25">
      <c r="A2933" t="s">
        <v>9551</v>
      </c>
      <c r="B2933" t="s">
        <v>12097</v>
      </c>
      <c r="C2933" t="s">
        <v>4089</v>
      </c>
      <c r="D2933" s="1">
        <v>45800</v>
      </c>
      <c r="E2933" s="1">
        <v>45825</v>
      </c>
      <c r="F2933">
        <v>0</v>
      </c>
      <c r="G2933" t="s">
        <v>9757</v>
      </c>
      <c r="H2933" t="s">
        <v>11</v>
      </c>
      <c r="I2933" s="11" t="str">
        <f t="shared" si="45"/>
        <v>17/06/2025</v>
      </c>
      <c r="J2933">
        <f>_xlfn.XLOOKUP(I2933,'Wk no''s'!D:D,'Wk no''s'!C:C,FALSE)</f>
        <v>25</v>
      </c>
    </row>
    <row r="2934" spans="1:10" x14ac:dyDescent="0.25">
      <c r="A2934" t="s">
        <v>9552</v>
      </c>
      <c r="B2934" t="s">
        <v>12097</v>
      </c>
      <c r="C2934" t="s">
        <v>4089</v>
      </c>
      <c r="D2934" s="1">
        <v>45814</v>
      </c>
      <c r="E2934" s="1">
        <v>45825</v>
      </c>
      <c r="F2934">
        <v>0</v>
      </c>
      <c r="G2934" t="s">
        <v>9758</v>
      </c>
      <c r="H2934" t="s">
        <v>11</v>
      </c>
      <c r="I2934" s="11" t="str">
        <f t="shared" si="45"/>
        <v>17/06/2025</v>
      </c>
      <c r="J2934">
        <f>_xlfn.XLOOKUP(I2934,'Wk no''s'!D:D,'Wk no''s'!C:C,FALSE)</f>
        <v>25</v>
      </c>
    </row>
    <row r="2935" spans="1:10" x14ac:dyDescent="0.25">
      <c r="A2935" t="s">
        <v>9555</v>
      </c>
      <c r="B2935" t="s">
        <v>8118</v>
      </c>
      <c r="C2935" t="s">
        <v>4089</v>
      </c>
      <c r="D2935" s="1">
        <v>45825</v>
      </c>
      <c r="E2935" s="1">
        <v>45827</v>
      </c>
      <c r="F2935">
        <v>0</v>
      </c>
      <c r="G2935" t="s">
        <v>9759</v>
      </c>
      <c r="H2935" t="s">
        <v>11</v>
      </c>
      <c r="I2935" s="11" t="str">
        <f t="shared" si="45"/>
        <v>19/06/2025</v>
      </c>
      <c r="J2935">
        <f>_xlfn.XLOOKUP(I2935,'Wk no''s'!D:D,'Wk no''s'!C:C,FALSE)</f>
        <v>25</v>
      </c>
    </row>
    <row r="2936" spans="1:10" x14ac:dyDescent="0.25">
      <c r="A2936" t="s">
        <v>9553</v>
      </c>
      <c r="B2936" t="s">
        <v>9760</v>
      </c>
      <c r="C2936" t="s">
        <v>4089</v>
      </c>
      <c r="D2936" s="1">
        <v>45825</v>
      </c>
      <c r="E2936" s="1">
        <v>45828</v>
      </c>
      <c r="F2936">
        <v>0</v>
      </c>
      <c r="G2936" t="s">
        <v>9761</v>
      </c>
      <c r="H2936" t="s">
        <v>11</v>
      </c>
      <c r="I2936" s="11" t="str">
        <f t="shared" si="45"/>
        <v>20/06/2025</v>
      </c>
      <c r="J2936">
        <f>_xlfn.XLOOKUP(I2936,'Wk no''s'!D:D,'Wk no''s'!C:C,FALSE)</f>
        <v>25</v>
      </c>
    </row>
    <row r="2937" spans="1:10" x14ac:dyDescent="0.25">
      <c r="A2937" t="s">
        <v>9556</v>
      </c>
      <c r="B2937" t="s">
        <v>51</v>
      </c>
      <c r="C2937" t="s">
        <v>4089</v>
      </c>
      <c r="D2937" s="1">
        <v>45826</v>
      </c>
      <c r="E2937" s="1">
        <v>45826</v>
      </c>
      <c r="F2937">
        <v>1</v>
      </c>
      <c r="G2937" t="s">
        <v>9762</v>
      </c>
      <c r="H2937" t="s">
        <v>11</v>
      </c>
      <c r="I2937" s="11" t="str">
        <f t="shared" si="45"/>
        <v>18/06/2025</v>
      </c>
      <c r="J2937">
        <f>_xlfn.XLOOKUP(I2937,'Wk no''s'!D:D,'Wk no''s'!C:C,FALSE)</f>
        <v>25</v>
      </c>
    </row>
    <row r="2938" spans="1:10" x14ac:dyDescent="0.25">
      <c r="A2938" t="s">
        <v>9557</v>
      </c>
      <c r="B2938" t="s">
        <v>9763</v>
      </c>
      <c r="C2938" t="s">
        <v>4089</v>
      </c>
      <c r="D2938" s="1">
        <v>45832</v>
      </c>
      <c r="E2938" s="1">
        <v>45827</v>
      </c>
      <c r="F2938">
        <v>1</v>
      </c>
      <c r="G2938" t="s">
        <v>9764</v>
      </c>
      <c r="H2938" t="s">
        <v>11</v>
      </c>
      <c r="I2938" s="11" t="str">
        <f t="shared" si="45"/>
        <v>19/06/2025</v>
      </c>
      <c r="J2938">
        <f>_xlfn.XLOOKUP(I2938,'Wk no''s'!D:D,'Wk no''s'!C:C,FALSE)</f>
        <v>25</v>
      </c>
    </row>
    <row r="2939" spans="1:10" x14ac:dyDescent="0.25">
      <c r="A2939" t="s">
        <v>9840</v>
      </c>
      <c r="B2939" t="s">
        <v>9841</v>
      </c>
      <c r="C2939" t="s">
        <v>4095</v>
      </c>
      <c r="D2939" s="1">
        <v>45813</v>
      </c>
      <c r="E2939" s="1">
        <v>45831</v>
      </c>
      <c r="F2939">
        <v>0</v>
      </c>
      <c r="G2939" t="s">
        <v>9842</v>
      </c>
      <c r="H2939" t="s">
        <v>1</v>
      </c>
      <c r="I2939" s="11" t="str">
        <f t="shared" si="45"/>
        <v>23/06/2025</v>
      </c>
      <c r="J2939">
        <f>_xlfn.XLOOKUP(I2939,'Wk no''s'!D:D,'Wk no''s'!C:C,FALSE)</f>
        <v>26</v>
      </c>
    </row>
    <row r="2940" spans="1:10" x14ac:dyDescent="0.25">
      <c r="A2940" t="s">
        <v>9843</v>
      </c>
      <c r="B2940" t="s">
        <v>9834</v>
      </c>
      <c r="C2940" t="s">
        <v>3933</v>
      </c>
      <c r="D2940" s="1">
        <v>45834</v>
      </c>
      <c r="E2940" s="1">
        <v>45835</v>
      </c>
      <c r="F2940">
        <v>0</v>
      </c>
      <c r="G2940" t="s">
        <v>9844</v>
      </c>
      <c r="H2940" t="s">
        <v>8</v>
      </c>
      <c r="I2940" s="11" t="str">
        <f t="shared" si="45"/>
        <v>27/06/2025</v>
      </c>
      <c r="J2940">
        <f>_xlfn.XLOOKUP(I2940,'Wk no''s'!D:D,'Wk no''s'!C:C,FALSE)</f>
        <v>26</v>
      </c>
    </row>
    <row r="2941" spans="1:10" x14ac:dyDescent="0.25">
      <c r="A2941" t="s">
        <v>9845</v>
      </c>
      <c r="B2941" t="s">
        <v>9846</v>
      </c>
      <c r="C2941" t="s">
        <v>4101</v>
      </c>
      <c r="D2941" s="1">
        <v>45839</v>
      </c>
      <c r="E2941" s="1">
        <v>45835</v>
      </c>
      <c r="F2941">
        <v>1</v>
      </c>
      <c r="G2941" t="s">
        <v>9847</v>
      </c>
      <c r="H2941" t="s">
        <v>192</v>
      </c>
      <c r="I2941" s="11" t="str">
        <f t="shared" si="45"/>
        <v>27/06/2025</v>
      </c>
      <c r="J2941">
        <f>_xlfn.XLOOKUP(I2941,'Wk no''s'!D:D,'Wk no''s'!C:C,FALSE)</f>
        <v>26</v>
      </c>
    </row>
    <row r="2942" spans="1:10" x14ac:dyDescent="0.25">
      <c r="A2942" t="s">
        <v>9850</v>
      </c>
      <c r="B2942" t="s">
        <v>10865</v>
      </c>
      <c r="C2942" t="s">
        <v>4101</v>
      </c>
      <c r="D2942" s="1">
        <v>45839</v>
      </c>
      <c r="E2942" s="1">
        <v>45835</v>
      </c>
      <c r="F2942">
        <v>1</v>
      </c>
      <c r="G2942" t="s">
        <v>9851</v>
      </c>
      <c r="H2942" t="s">
        <v>192</v>
      </c>
      <c r="I2942" s="11" t="str">
        <f t="shared" si="45"/>
        <v>27/06/2025</v>
      </c>
      <c r="J2942">
        <f>_xlfn.XLOOKUP(I2942,'Wk no''s'!D:D,'Wk no''s'!C:C,FALSE)</f>
        <v>26</v>
      </c>
    </row>
    <row r="2943" spans="1:10" x14ac:dyDescent="0.25">
      <c r="A2943" t="s">
        <v>9848</v>
      </c>
      <c r="B2943" t="s">
        <v>7438</v>
      </c>
      <c r="C2943" t="s">
        <v>4101</v>
      </c>
      <c r="D2943" s="1">
        <v>45835</v>
      </c>
      <c r="E2943" s="1">
        <v>45835</v>
      </c>
      <c r="F2943">
        <v>1</v>
      </c>
      <c r="G2943" t="s">
        <v>9849</v>
      </c>
      <c r="H2943" t="s">
        <v>192</v>
      </c>
      <c r="I2943" s="11" t="str">
        <f t="shared" si="45"/>
        <v>27/06/2025</v>
      </c>
      <c r="J2943">
        <f>_xlfn.XLOOKUP(I2943,'Wk no''s'!D:D,'Wk no''s'!C:C,FALSE)</f>
        <v>26</v>
      </c>
    </row>
    <row r="2944" spans="1:10" x14ac:dyDescent="0.25">
      <c r="A2944" t="s">
        <v>9852</v>
      </c>
      <c r="B2944" t="s">
        <v>12098</v>
      </c>
      <c r="C2944" t="s">
        <v>3933</v>
      </c>
      <c r="D2944" s="1">
        <v>45834</v>
      </c>
      <c r="E2944" s="1">
        <v>45834</v>
      </c>
      <c r="F2944">
        <v>1</v>
      </c>
      <c r="G2944" t="s">
        <v>9853</v>
      </c>
      <c r="H2944" t="s">
        <v>184</v>
      </c>
      <c r="I2944" s="11" t="str">
        <f t="shared" si="45"/>
        <v>26/06/2025</v>
      </c>
      <c r="J2944">
        <f>_xlfn.XLOOKUP(I2944,'Wk no''s'!D:D,'Wk no''s'!C:C,FALSE)</f>
        <v>26</v>
      </c>
    </row>
    <row r="2945" spans="1:10" x14ac:dyDescent="0.25">
      <c r="A2945" t="s">
        <v>9854</v>
      </c>
      <c r="B2945" t="s">
        <v>4913</v>
      </c>
      <c r="C2945" t="s">
        <v>3933</v>
      </c>
      <c r="D2945" s="1">
        <v>45833</v>
      </c>
      <c r="E2945" s="1">
        <v>45832</v>
      </c>
      <c r="F2945">
        <v>1</v>
      </c>
      <c r="G2945" t="s">
        <v>9855</v>
      </c>
      <c r="H2945" t="s">
        <v>184</v>
      </c>
      <c r="I2945" s="11" t="str">
        <f t="shared" si="45"/>
        <v>24/06/2025</v>
      </c>
      <c r="J2945">
        <f>_xlfn.XLOOKUP(I2945,'Wk no''s'!D:D,'Wk no''s'!C:C,FALSE)</f>
        <v>26</v>
      </c>
    </row>
    <row r="2946" spans="1:10" x14ac:dyDescent="0.25">
      <c r="A2946" t="s">
        <v>9856</v>
      </c>
      <c r="B2946" t="s">
        <v>9857</v>
      </c>
      <c r="C2946" t="s">
        <v>3933</v>
      </c>
      <c r="D2946" s="1">
        <v>45831</v>
      </c>
      <c r="E2946" s="1">
        <v>45832</v>
      </c>
      <c r="F2946">
        <v>0</v>
      </c>
      <c r="G2946" t="s">
        <v>9858</v>
      </c>
      <c r="H2946" t="s">
        <v>184</v>
      </c>
      <c r="I2946" s="11" t="str">
        <f t="shared" ref="I2946:I3009" si="46">LEFT(G2946,10)</f>
        <v>24/06/2025</v>
      </c>
      <c r="J2946">
        <f>_xlfn.XLOOKUP(I2946,'Wk no''s'!D:D,'Wk no''s'!C:C,FALSE)</f>
        <v>26</v>
      </c>
    </row>
    <row r="2947" spans="1:10" x14ac:dyDescent="0.25">
      <c r="A2947" t="s">
        <v>9859</v>
      </c>
      <c r="B2947" t="s">
        <v>9860</v>
      </c>
      <c r="C2947" t="s">
        <v>4458</v>
      </c>
      <c r="D2947" s="1">
        <v>45833</v>
      </c>
      <c r="E2947" s="1">
        <v>45833</v>
      </c>
      <c r="F2947">
        <v>1</v>
      </c>
      <c r="G2947" t="s">
        <v>9861</v>
      </c>
      <c r="H2947" t="s">
        <v>184</v>
      </c>
      <c r="I2947" s="11" t="str">
        <f t="shared" si="46"/>
        <v>25/06/2025</v>
      </c>
      <c r="J2947">
        <f>_xlfn.XLOOKUP(I2947,'Wk no''s'!D:D,'Wk no''s'!C:C,FALSE)</f>
        <v>26</v>
      </c>
    </row>
    <row r="2948" spans="1:10" x14ac:dyDescent="0.25">
      <c r="A2948" t="s">
        <v>9862</v>
      </c>
      <c r="B2948" t="s">
        <v>6244</v>
      </c>
      <c r="C2948" t="s">
        <v>4095</v>
      </c>
      <c r="D2948" s="1">
        <v>45828</v>
      </c>
      <c r="E2948" s="1">
        <v>45831</v>
      </c>
      <c r="F2948">
        <v>0</v>
      </c>
      <c r="G2948" t="s">
        <v>9863</v>
      </c>
      <c r="H2948" t="s">
        <v>184</v>
      </c>
      <c r="I2948" s="11" t="str">
        <f t="shared" si="46"/>
        <v>23/06/2025</v>
      </c>
      <c r="J2948">
        <f>_xlfn.XLOOKUP(I2948,'Wk no''s'!D:D,'Wk no''s'!C:C,FALSE)</f>
        <v>26</v>
      </c>
    </row>
    <row r="2949" spans="1:10" x14ac:dyDescent="0.25">
      <c r="A2949" t="s">
        <v>9864</v>
      </c>
      <c r="B2949" t="s">
        <v>9865</v>
      </c>
      <c r="C2949" t="s">
        <v>4095</v>
      </c>
      <c r="D2949" s="1">
        <v>45826</v>
      </c>
      <c r="E2949" s="1">
        <v>45831</v>
      </c>
      <c r="F2949">
        <v>0</v>
      </c>
      <c r="G2949" t="s">
        <v>9866</v>
      </c>
      <c r="H2949" t="s">
        <v>184</v>
      </c>
      <c r="I2949" s="11" t="str">
        <f t="shared" si="46"/>
        <v>23/06/2025</v>
      </c>
      <c r="J2949">
        <f>_xlfn.XLOOKUP(I2949,'Wk no''s'!D:D,'Wk no''s'!C:C,FALSE)</f>
        <v>26</v>
      </c>
    </row>
    <row r="2950" spans="1:10" x14ac:dyDescent="0.25">
      <c r="A2950" t="s">
        <v>9867</v>
      </c>
      <c r="B2950" t="s">
        <v>4107</v>
      </c>
      <c r="C2950" t="s">
        <v>3944</v>
      </c>
      <c r="D2950" s="1">
        <v>45825</v>
      </c>
      <c r="E2950" s="1">
        <v>45832</v>
      </c>
      <c r="F2950">
        <v>0</v>
      </c>
      <c r="G2950" t="s">
        <v>9868</v>
      </c>
      <c r="H2950" t="s">
        <v>184</v>
      </c>
      <c r="I2950" s="11" t="str">
        <f t="shared" si="46"/>
        <v>24/06/2025</v>
      </c>
      <c r="J2950">
        <f>_xlfn.XLOOKUP(I2950,'Wk no''s'!D:D,'Wk no''s'!C:C,FALSE)</f>
        <v>26</v>
      </c>
    </row>
    <row r="2951" spans="1:10" x14ac:dyDescent="0.25">
      <c r="A2951" t="s">
        <v>9869</v>
      </c>
      <c r="B2951" t="s">
        <v>6883</v>
      </c>
      <c r="C2951" t="s">
        <v>3944</v>
      </c>
      <c r="D2951" s="1">
        <v>45826</v>
      </c>
      <c r="E2951" s="1">
        <v>45832</v>
      </c>
      <c r="F2951">
        <v>0</v>
      </c>
      <c r="G2951" t="s">
        <v>9870</v>
      </c>
      <c r="H2951" t="s">
        <v>184</v>
      </c>
      <c r="I2951" s="11" t="str">
        <f t="shared" si="46"/>
        <v>24/06/2025</v>
      </c>
      <c r="J2951">
        <f>_xlfn.XLOOKUP(I2951,'Wk no''s'!D:D,'Wk no''s'!C:C,FALSE)</f>
        <v>26</v>
      </c>
    </row>
    <row r="2952" spans="1:10" x14ac:dyDescent="0.25">
      <c r="A2952" t="s">
        <v>9871</v>
      </c>
      <c r="B2952" t="s">
        <v>7704</v>
      </c>
      <c r="C2952" t="s">
        <v>3944</v>
      </c>
      <c r="D2952" s="1">
        <v>45831</v>
      </c>
      <c r="E2952" s="1">
        <v>45835</v>
      </c>
      <c r="F2952">
        <v>0</v>
      </c>
      <c r="G2952" t="s">
        <v>9872</v>
      </c>
      <c r="H2952" t="s">
        <v>184</v>
      </c>
      <c r="I2952" s="11" t="str">
        <f t="shared" si="46"/>
        <v>27/06/2025</v>
      </c>
      <c r="J2952">
        <f>_xlfn.XLOOKUP(I2952,'Wk no''s'!D:D,'Wk no''s'!C:C,FALSE)</f>
        <v>26</v>
      </c>
    </row>
    <row r="2953" spans="1:10" x14ac:dyDescent="0.25">
      <c r="A2953" t="s">
        <v>9873</v>
      </c>
      <c r="B2953" t="s">
        <v>4725</v>
      </c>
      <c r="C2953" t="s">
        <v>4095</v>
      </c>
      <c r="D2953" s="1">
        <v>45831</v>
      </c>
      <c r="E2953" s="1">
        <v>45833</v>
      </c>
      <c r="F2953">
        <v>0</v>
      </c>
      <c r="G2953" t="s">
        <v>9874</v>
      </c>
      <c r="H2953" t="s">
        <v>15</v>
      </c>
      <c r="I2953" s="11" t="str">
        <f t="shared" si="46"/>
        <v>25/06/2025</v>
      </c>
      <c r="J2953">
        <f>_xlfn.XLOOKUP(I2953,'Wk no''s'!D:D,'Wk no''s'!C:C,FALSE)</f>
        <v>26</v>
      </c>
    </row>
    <row r="2954" spans="1:10" x14ac:dyDescent="0.25">
      <c r="A2954" t="s">
        <v>9875</v>
      </c>
      <c r="B2954" t="s">
        <v>20</v>
      </c>
      <c r="C2954" t="s">
        <v>3933</v>
      </c>
      <c r="D2954" s="1">
        <v>45821</v>
      </c>
      <c r="E2954" s="1">
        <v>45831</v>
      </c>
      <c r="F2954">
        <v>0</v>
      </c>
      <c r="G2954" t="s">
        <v>9876</v>
      </c>
      <c r="H2954" t="s">
        <v>15</v>
      </c>
      <c r="I2954" s="11" t="str">
        <f t="shared" si="46"/>
        <v>23/06/2025</v>
      </c>
      <c r="J2954">
        <f>_xlfn.XLOOKUP(I2954,'Wk no''s'!D:D,'Wk no''s'!C:C,FALSE)</f>
        <v>26</v>
      </c>
    </row>
    <row r="2955" spans="1:10" x14ac:dyDescent="0.25">
      <c r="A2955" t="s">
        <v>9877</v>
      </c>
      <c r="B2955" t="s">
        <v>9598</v>
      </c>
      <c r="C2955" t="s">
        <v>3933</v>
      </c>
      <c r="D2955" s="1">
        <v>45838</v>
      </c>
      <c r="E2955" s="1">
        <v>45834</v>
      </c>
      <c r="F2955">
        <v>1</v>
      </c>
      <c r="G2955" t="s">
        <v>9878</v>
      </c>
      <c r="H2955" t="s">
        <v>15</v>
      </c>
      <c r="I2955" s="11" t="str">
        <f t="shared" si="46"/>
        <v>26/06/2025</v>
      </c>
      <c r="J2955">
        <f>_xlfn.XLOOKUP(I2955,'Wk no''s'!D:D,'Wk no''s'!C:C,FALSE)</f>
        <v>26</v>
      </c>
    </row>
    <row r="2956" spans="1:10" x14ac:dyDescent="0.25">
      <c r="A2956" t="s">
        <v>9879</v>
      </c>
      <c r="B2956" t="s">
        <v>4733</v>
      </c>
      <c r="C2956" t="s">
        <v>3944</v>
      </c>
      <c r="D2956" s="1">
        <v>45832</v>
      </c>
      <c r="E2956" s="1">
        <v>45833</v>
      </c>
      <c r="F2956">
        <v>0</v>
      </c>
      <c r="G2956" t="s">
        <v>9880</v>
      </c>
      <c r="H2956" t="s">
        <v>15</v>
      </c>
      <c r="I2956" s="11" t="str">
        <f t="shared" si="46"/>
        <v>25/06/2025</v>
      </c>
      <c r="J2956">
        <f>_xlfn.XLOOKUP(I2956,'Wk no''s'!D:D,'Wk no''s'!C:C,FALSE)</f>
        <v>26</v>
      </c>
    </row>
    <row r="2957" spans="1:10" x14ac:dyDescent="0.25">
      <c r="A2957" t="s">
        <v>9881</v>
      </c>
      <c r="B2957" t="s">
        <v>12099</v>
      </c>
      <c r="C2957" t="s">
        <v>205</v>
      </c>
      <c r="D2957" s="1">
        <v>45828</v>
      </c>
      <c r="E2957" s="1">
        <v>45831</v>
      </c>
      <c r="F2957">
        <v>0</v>
      </c>
      <c r="G2957" t="s">
        <v>9882</v>
      </c>
      <c r="H2957" t="s">
        <v>15</v>
      </c>
      <c r="I2957" s="11" t="str">
        <f t="shared" si="46"/>
        <v>23/06/2025</v>
      </c>
      <c r="J2957">
        <f>_xlfn.XLOOKUP(I2957,'Wk no''s'!D:D,'Wk no''s'!C:C,FALSE)</f>
        <v>26</v>
      </c>
    </row>
    <row r="2958" spans="1:10" x14ac:dyDescent="0.25">
      <c r="A2958" t="s">
        <v>9883</v>
      </c>
      <c r="B2958" t="s">
        <v>94</v>
      </c>
      <c r="C2958" t="s">
        <v>8682</v>
      </c>
      <c r="D2958" s="1">
        <v>45827</v>
      </c>
      <c r="E2958" s="1">
        <v>45831</v>
      </c>
      <c r="F2958">
        <v>0</v>
      </c>
      <c r="G2958" t="s">
        <v>9884</v>
      </c>
      <c r="H2958" t="s">
        <v>15</v>
      </c>
      <c r="I2958" s="11" t="str">
        <f t="shared" si="46"/>
        <v>23/06/2025</v>
      </c>
      <c r="J2958">
        <f>_xlfn.XLOOKUP(I2958,'Wk no''s'!D:D,'Wk no''s'!C:C,FALSE)</f>
        <v>26</v>
      </c>
    </row>
    <row r="2959" spans="1:10" x14ac:dyDescent="0.25">
      <c r="A2959" t="s">
        <v>9885</v>
      </c>
      <c r="B2959" t="s">
        <v>9886</v>
      </c>
      <c r="C2959" t="s">
        <v>4095</v>
      </c>
      <c r="D2959" s="1">
        <v>45824</v>
      </c>
      <c r="E2959" s="1">
        <v>45831</v>
      </c>
      <c r="F2959">
        <v>0</v>
      </c>
      <c r="G2959" t="s">
        <v>9887</v>
      </c>
      <c r="H2959" t="s">
        <v>15</v>
      </c>
      <c r="I2959" s="11" t="str">
        <f t="shared" si="46"/>
        <v>23/06/2025</v>
      </c>
      <c r="J2959">
        <f>_xlfn.XLOOKUP(I2959,'Wk no''s'!D:D,'Wk no''s'!C:C,FALSE)</f>
        <v>26</v>
      </c>
    </row>
    <row r="2960" spans="1:10" x14ac:dyDescent="0.25">
      <c r="A2960" t="s">
        <v>9374</v>
      </c>
      <c r="B2960" t="s">
        <v>6892</v>
      </c>
      <c r="C2960" t="s">
        <v>4089</v>
      </c>
      <c r="D2960" s="1">
        <v>45828</v>
      </c>
      <c r="E2960" s="1">
        <v>45832</v>
      </c>
      <c r="F2960">
        <v>0</v>
      </c>
      <c r="G2960" t="s">
        <v>9888</v>
      </c>
      <c r="H2960" t="s">
        <v>15</v>
      </c>
      <c r="I2960" s="11" t="str">
        <f t="shared" si="46"/>
        <v>24/06/2025</v>
      </c>
      <c r="J2960">
        <f>_xlfn.XLOOKUP(I2960,'Wk no''s'!D:D,'Wk no''s'!C:C,FALSE)</f>
        <v>26</v>
      </c>
    </row>
    <row r="2961" spans="1:10" x14ac:dyDescent="0.25">
      <c r="A2961" t="s">
        <v>9889</v>
      </c>
      <c r="B2961" t="s">
        <v>4500</v>
      </c>
      <c r="C2961" t="s">
        <v>3933</v>
      </c>
      <c r="D2961" s="1">
        <v>45828</v>
      </c>
      <c r="E2961" s="1">
        <v>45835</v>
      </c>
      <c r="F2961">
        <v>0</v>
      </c>
      <c r="G2961" t="s">
        <v>9890</v>
      </c>
      <c r="H2961" t="s">
        <v>15</v>
      </c>
      <c r="I2961" s="11" t="str">
        <f t="shared" si="46"/>
        <v>27/06/2025</v>
      </c>
      <c r="J2961">
        <f>_xlfn.XLOOKUP(I2961,'Wk no''s'!D:D,'Wk no''s'!C:C,FALSE)</f>
        <v>26</v>
      </c>
    </row>
    <row r="2962" spans="1:10" x14ac:dyDescent="0.25">
      <c r="A2962" t="s">
        <v>9891</v>
      </c>
      <c r="B2962" t="s">
        <v>9892</v>
      </c>
      <c r="C2962" t="s">
        <v>4095</v>
      </c>
      <c r="D2962" s="1">
        <v>45834</v>
      </c>
      <c r="E2962" s="1">
        <v>45831</v>
      </c>
      <c r="F2962">
        <v>1</v>
      </c>
      <c r="G2962" t="s">
        <v>9893</v>
      </c>
      <c r="H2962" t="s">
        <v>15</v>
      </c>
      <c r="I2962" s="11" t="str">
        <f t="shared" si="46"/>
        <v>23/06/2025</v>
      </c>
      <c r="J2962">
        <f>_xlfn.XLOOKUP(I2962,'Wk no''s'!D:D,'Wk no''s'!C:C,FALSE)</f>
        <v>26</v>
      </c>
    </row>
    <row r="2963" spans="1:10" x14ac:dyDescent="0.25">
      <c r="A2963" t="s">
        <v>9894</v>
      </c>
      <c r="B2963" t="s">
        <v>9895</v>
      </c>
      <c r="C2963" t="s">
        <v>3957</v>
      </c>
      <c r="D2963" s="1">
        <v>45832</v>
      </c>
      <c r="E2963" s="1">
        <v>45831</v>
      </c>
      <c r="F2963">
        <v>1</v>
      </c>
      <c r="G2963" t="s">
        <v>9896</v>
      </c>
      <c r="H2963" t="s">
        <v>2</v>
      </c>
      <c r="I2963" s="11" t="str">
        <f t="shared" si="46"/>
        <v>23/06/2025</v>
      </c>
      <c r="J2963">
        <f>_xlfn.XLOOKUP(I2963,'Wk no''s'!D:D,'Wk no''s'!C:C,FALSE)</f>
        <v>26</v>
      </c>
    </row>
    <row r="2964" spans="1:10" x14ac:dyDescent="0.25">
      <c r="A2964" t="s">
        <v>9897</v>
      </c>
      <c r="B2964" t="s">
        <v>4937</v>
      </c>
      <c r="C2964" t="s">
        <v>4008</v>
      </c>
      <c r="D2964" s="1">
        <v>45833</v>
      </c>
      <c r="E2964" s="1">
        <v>45832</v>
      </c>
      <c r="F2964">
        <v>1</v>
      </c>
      <c r="G2964" t="s">
        <v>9898</v>
      </c>
      <c r="H2964" t="s">
        <v>2</v>
      </c>
      <c r="I2964" s="11" t="str">
        <f t="shared" si="46"/>
        <v>24/06/2025</v>
      </c>
      <c r="J2964">
        <f>_xlfn.XLOOKUP(I2964,'Wk no''s'!D:D,'Wk no''s'!C:C,FALSE)</f>
        <v>26</v>
      </c>
    </row>
    <row r="2965" spans="1:10" x14ac:dyDescent="0.25">
      <c r="A2965" t="s">
        <v>9899</v>
      </c>
      <c r="B2965" t="s">
        <v>9900</v>
      </c>
      <c r="C2965" t="s">
        <v>4008</v>
      </c>
      <c r="D2965" s="1">
        <v>45834</v>
      </c>
      <c r="E2965" s="1">
        <v>45834</v>
      </c>
      <c r="F2965">
        <v>1</v>
      </c>
      <c r="G2965" t="s">
        <v>9901</v>
      </c>
      <c r="H2965" t="s">
        <v>2</v>
      </c>
      <c r="I2965" s="11" t="str">
        <f t="shared" si="46"/>
        <v>26/06/2025</v>
      </c>
      <c r="J2965">
        <f>_xlfn.XLOOKUP(I2965,'Wk no''s'!D:D,'Wk no''s'!C:C,FALSE)</f>
        <v>26</v>
      </c>
    </row>
    <row r="2966" spans="1:10" x14ac:dyDescent="0.25">
      <c r="A2966" t="s">
        <v>9902</v>
      </c>
      <c r="B2966" t="s">
        <v>9900</v>
      </c>
      <c r="C2966" t="s">
        <v>4008</v>
      </c>
      <c r="D2966" s="1">
        <v>45838</v>
      </c>
      <c r="E2966" s="1">
        <v>45834</v>
      </c>
      <c r="F2966">
        <v>1</v>
      </c>
      <c r="G2966" t="s">
        <v>9903</v>
      </c>
      <c r="H2966" t="s">
        <v>2</v>
      </c>
      <c r="I2966" s="11" t="str">
        <f t="shared" si="46"/>
        <v>26/06/2025</v>
      </c>
      <c r="J2966">
        <f>_xlfn.XLOOKUP(I2966,'Wk no''s'!D:D,'Wk no''s'!C:C,FALSE)</f>
        <v>26</v>
      </c>
    </row>
    <row r="2967" spans="1:10" x14ac:dyDescent="0.25">
      <c r="A2967" t="s">
        <v>9904</v>
      </c>
      <c r="B2967" t="s">
        <v>66</v>
      </c>
      <c r="C2967" t="s">
        <v>3954</v>
      </c>
      <c r="D2967" s="1">
        <v>45838</v>
      </c>
      <c r="E2967" s="1">
        <v>45835</v>
      </c>
      <c r="F2967">
        <v>1</v>
      </c>
      <c r="G2967" t="s">
        <v>9905</v>
      </c>
      <c r="H2967" t="s">
        <v>2</v>
      </c>
      <c r="I2967" s="11" t="str">
        <f t="shared" si="46"/>
        <v>27/06/2025</v>
      </c>
      <c r="J2967">
        <f>_xlfn.XLOOKUP(I2967,'Wk no''s'!D:D,'Wk no''s'!C:C,FALSE)</f>
        <v>26</v>
      </c>
    </row>
    <row r="2968" spans="1:10" x14ac:dyDescent="0.25">
      <c r="A2968" t="s">
        <v>9906</v>
      </c>
      <c r="B2968" t="s">
        <v>9612</v>
      </c>
      <c r="C2968" t="s">
        <v>4008</v>
      </c>
      <c r="D2968" s="1">
        <v>45832</v>
      </c>
      <c r="E2968" s="1">
        <v>45831</v>
      </c>
      <c r="F2968">
        <v>1</v>
      </c>
      <c r="G2968" t="s">
        <v>9907</v>
      </c>
      <c r="H2968" t="s">
        <v>2</v>
      </c>
      <c r="I2968" s="11" t="str">
        <f t="shared" si="46"/>
        <v>23/06/2025</v>
      </c>
      <c r="J2968">
        <f>_xlfn.XLOOKUP(I2968,'Wk no''s'!D:D,'Wk no''s'!C:C,FALSE)</f>
        <v>26</v>
      </c>
    </row>
    <row r="2969" spans="1:10" x14ac:dyDescent="0.25">
      <c r="A2969" t="s">
        <v>9908</v>
      </c>
      <c r="B2969" t="s">
        <v>4134</v>
      </c>
      <c r="C2969" t="s">
        <v>4008</v>
      </c>
      <c r="D2969" s="1">
        <v>45834</v>
      </c>
      <c r="E2969" s="1">
        <v>45833</v>
      </c>
      <c r="F2969">
        <v>1</v>
      </c>
      <c r="G2969" t="s">
        <v>9909</v>
      </c>
      <c r="H2969" t="s">
        <v>2</v>
      </c>
      <c r="I2969" s="11" t="str">
        <f t="shared" si="46"/>
        <v>25/06/2025</v>
      </c>
      <c r="J2969">
        <f>_xlfn.XLOOKUP(I2969,'Wk no''s'!D:D,'Wk no''s'!C:C,FALSE)</f>
        <v>26</v>
      </c>
    </row>
    <row r="2970" spans="1:10" x14ac:dyDescent="0.25">
      <c r="A2970" t="s">
        <v>9910</v>
      </c>
      <c r="B2970" t="s">
        <v>5702</v>
      </c>
      <c r="C2970" t="s">
        <v>4008</v>
      </c>
      <c r="D2970" s="1">
        <v>45832</v>
      </c>
      <c r="E2970" s="1">
        <v>45831</v>
      </c>
      <c r="F2970">
        <v>1</v>
      </c>
      <c r="G2970" t="s">
        <v>9911</v>
      </c>
      <c r="H2970" t="s">
        <v>2</v>
      </c>
      <c r="I2970" s="11" t="str">
        <f t="shared" si="46"/>
        <v>23/06/2025</v>
      </c>
      <c r="J2970">
        <f>_xlfn.XLOOKUP(I2970,'Wk no''s'!D:D,'Wk no''s'!C:C,FALSE)</f>
        <v>26</v>
      </c>
    </row>
    <row r="2971" spans="1:10" x14ac:dyDescent="0.25">
      <c r="A2971" t="s">
        <v>9912</v>
      </c>
      <c r="B2971" t="s">
        <v>8846</v>
      </c>
      <c r="C2971" t="s">
        <v>4008</v>
      </c>
      <c r="D2971" s="1">
        <v>45835</v>
      </c>
      <c r="E2971" s="1">
        <v>45834</v>
      </c>
      <c r="F2971">
        <v>1</v>
      </c>
      <c r="G2971" t="s">
        <v>9913</v>
      </c>
      <c r="H2971" t="s">
        <v>2</v>
      </c>
      <c r="I2971" s="11" t="str">
        <f t="shared" si="46"/>
        <v>26/06/2025</v>
      </c>
      <c r="J2971">
        <f>_xlfn.XLOOKUP(I2971,'Wk no''s'!D:D,'Wk no''s'!C:C,FALSE)</f>
        <v>26</v>
      </c>
    </row>
    <row r="2972" spans="1:10" x14ac:dyDescent="0.25">
      <c r="A2972" t="s">
        <v>9914</v>
      </c>
      <c r="B2972" t="s">
        <v>6072</v>
      </c>
      <c r="C2972" t="s">
        <v>4008</v>
      </c>
      <c r="D2972" s="1">
        <v>45834</v>
      </c>
      <c r="E2972" s="1">
        <v>45833</v>
      </c>
      <c r="F2972">
        <v>1</v>
      </c>
      <c r="G2972" t="s">
        <v>9915</v>
      </c>
      <c r="H2972" t="s">
        <v>2</v>
      </c>
      <c r="I2972" s="11" t="str">
        <f t="shared" si="46"/>
        <v>25/06/2025</v>
      </c>
      <c r="J2972">
        <f>_xlfn.XLOOKUP(I2972,'Wk no''s'!D:D,'Wk no''s'!C:C,FALSE)</f>
        <v>26</v>
      </c>
    </row>
    <row r="2973" spans="1:10" x14ac:dyDescent="0.25">
      <c r="A2973" t="s">
        <v>9916</v>
      </c>
      <c r="B2973" t="s">
        <v>8696</v>
      </c>
      <c r="C2973" t="s">
        <v>3954</v>
      </c>
      <c r="D2973" s="1">
        <v>45835</v>
      </c>
      <c r="E2973" s="1">
        <v>45834</v>
      </c>
      <c r="F2973">
        <v>1</v>
      </c>
      <c r="G2973" t="s">
        <v>9917</v>
      </c>
      <c r="H2973" t="s">
        <v>2</v>
      </c>
      <c r="I2973" s="11" t="str">
        <f t="shared" si="46"/>
        <v>26/06/2025</v>
      </c>
      <c r="J2973">
        <f>_xlfn.XLOOKUP(I2973,'Wk no''s'!D:D,'Wk no''s'!C:C,FALSE)</f>
        <v>26</v>
      </c>
    </row>
    <row r="2974" spans="1:10" x14ac:dyDescent="0.25">
      <c r="A2974" t="s">
        <v>9918</v>
      </c>
      <c r="B2974" t="s">
        <v>4143</v>
      </c>
      <c r="C2974" t="s">
        <v>3957</v>
      </c>
      <c r="D2974" s="1">
        <v>45827</v>
      </c>
      <c r="E2974" s="1">
        <v>45835</v>
      </c>
      <c r="F2974">
        <v>0</v>
      </c>
      <c r="G2974" t="s">
        <v>9919</v>
      </c>
      <c r="H2974" t="s">
        <v>2</v>
      </c>
      <c r="I2974" s="11" t="str">
        <f t="shared" si="46"/>
        <v>27/06/2025</v>
      </c>
      <c r="J2974">
        <f>_xlfn.XLOOKUP(I2974,'Wk no''s'!D:D,'Wk no''s'!C:C,FALSE)</f>
        <v>26</v>
      </c>
    </row>
    <row r="2975" spans="1:10" x14ac:dyDescent="0.25">
      <c r="A2975" t="s">
        <v>9920</v>
      </c>
      <c r="B2975" t="s">
        <v>9921</v>
      </c>
      <c r="C2975" t="s">
        <v>4008</v>
      </c>
      <c r="D2975" s="1">
        <v>45835</v>
      </c>
      <c r="E2975" s="1">
        <v>45834</v>
      </c>
      <c r="F2975">
        <v>1</v>
      </c>
      <c r="G2975" t="s">
        <v>9922</v>
      </c>
      <c r="H2975" t="s">
        <v>2</v>
      </c>
      <c r="I2975" s="11" t="str">
        <f t="shared" si="46"/>
        <v>26/06/2025</v>
      </c>
      <c r="J2975">
        <f>_xlfn.XLOOKUP(I2975,'Wk no''s'!D:D,'Wk no''s'!C:C,FALSE)</f>
        <v>26</v>
      </c>
    </row>
    <row r="2976" spans="1:10" x14ac:dyDescent="0.25">
      <c r="A2976" t="s">
        <v>9923</v>
      </c>
      <c r="B2976" t="s">
        <v>9924</v>
      </c>
      <c r="C2976" t="s">
        <v>3954</v>
      </c>
      <c r="D2976" s="1">
        <v>45838</v>
      </c>
      <c r="E2976" s="1">
        <v>45835</v>
      </c>
      <c r="F2976">
        <v>1</v>
      </c>
      <c r="G2976" t="s">
        <v>9925</v>
      </c>
      <c r="H2976" t="s">
        <v>2</v>
      </c>
      <c r="I2976" s="11" t="str">
        <f t="shared" si="46"/>
        <v>27/06/2025</v>
      </c>
      <c r="J2976">
        <f>_xlfn.XLOOKUP(I2976,'Wk no''s'!D:D,'Wk no''s'!C:C,FALSE)</f>
        <v>26</v>
      </c>
    </row>
    <row r="2977" spans="1:10" x14ac:dyDescent="0.25">
      <c r="A2977" t="s">
        <v>9926</v>
      </c>
      <c r="B2977" t="s">
        <v>9622</v>
      </c>
      <c r="C2977" t="s">
        <v>4008</v>
      </c>
      <c r="D2977" s="1">
        <v>45835</v>
      </c>
      <c r="E2977" s="1">
        <v>45834</v>
      </c>
      <c r="F2977">
        <v>1</v>
      </c>
      <c r="G2977" t="s">
        <v>9927</v>
      </c>
      <c r="H2977" t="s">
        <v>2</v>
      </c>
      <c r="I2977" s="11" t="str">
        <f t="shared" si="46"/>
        <v>26/06/2025</v>
      </c>
      <c r="J2977">
        <f>_xlfn.XLOOKUP(I2977,'Wk no''s'!D:D,'Wk no''s'!C:C,FALSE)</f>
        <v>26</v>
      </c>
    </row>
    <row r="2978" spans="1:10" x14ac:dyDescent="0.25">
      <c r="A2978" t="s">
        <v>9928</v>
      </c>
      <c r="B2978" t="s">
        <v>4350</v>
      </c>
      <c r="C2978" t="s">
        <v>3954</v>
      </c>
      <c r="D2978" s="1">
        <v>45832</v>
      </c>
      <c r="E2978" s="1">
        <v>45831</v>
      </c>
      <c r="F2978">
        <v>1</v>
      </c>
      <c r="G2978" t="s">
        <v>9929</v>
      </c>
      <c r="H2978" t="s">
        <v>2</v>
      </c>
      <c r="I2978" s="11" t="str">
        <f t="shared" si="46"/>
        <v>23/06/2025</v>
      </c>
      <c r="J2978">
        <f>_xlfn.XLOOKUP(I2978,'Wk no''s'!D:D,'Wk no''s'!C:C,FALSE)</f>
        <v>26</v>
      </c>
    </row>
    <row r="2979" spans="1:10" x14ac:dyDescent="0.25">
      <c r="A2979" t="s">
        <v>9930</v>
      </c>
      <c r="B2979" t="s">
        <v>6634</v>
      </c>
      <c r="C2979" t="s">
        <v>3954</v>
      </c>
      <c r="D2979" s="1">
        <v>45832</v>
      </c>
      <c r="E2979" s="1">
        <v>45835</v>
      </c>
      <c r="F2979">
        <v>0</v>
      </c>
      <c r="G2979" t="s">
        <v>9931</v>
      </c>
      <c r="H2979" t="s">
        <v>2</v>
      </c>
      <c r="I2979" s="11" t="str">
        <f t="shared" si="46"/>
        <v>27/06/2025</v>
      </c>
      <c r="J2979">
        <f>_xlfn.XLOOKUP(I2979,'Wk no''s'!D:D,'Wk no''s'!C:C,FALSE)</f>
        <v>26</v>
      </c>
    </row>
    <row r="2980" spans="1:10" x14ac:dyDescent="0.25">
      <c r="A2980" t="s">
        <v>9932</v>
      </c>
      <c r="B2980" t="s">
        <v>7487</v>
      </c>
      <c r="C2980" t="s">
        <v>3957</v>
      </c>
      <c r="D2980" s="1">
        <v>45839</v>
      </c>
      <c r="E2980" s="1">
        <v>45835</v>
      </c>
      <c r="F2980">
        <v>1</v>
      </c>
      <c r="G2980" t="s">
        <v>9933</v>
      </c>
      <c r="H2980" t="s">
        <v>2</v>
      </c>
      <c r="I2980" s="11" t="str">
        <f t="shared" si="46"/>
        <v>27/06/2025</v>
      </c>
      <c r="J2980">
        <f>_xlfn.XLOOKUP(I2980,'Wk no''s'!D:D,'Wk no''s'!C:C,FALSE)</f>
        <v>26</v>
      </c>
    </row>
    <row r="2981" spans="1:10" x14ac:dyDescent="0.25">
      <c r="A2981" t="s">
        <v>9934</v>
      </c>
      <c r="B2981" t="s">
        <v>7110</v>
      </c>
      <c r="C2981" t="s">
        <v>4008</v>
      </c>
      <c r="D2981" s="1">
        <v>45832</v>
      </c>
      <c r="E2981" s="1">
        <v>45831</v>
      </c>
      <c r="F2981">
        <v>1</v>
      </c>
      <c r="G2981" t="s">
        <v>9935</v>
      </c>
      <c r="H2981" t="s">
        <v>2</v>
      </c>
      <c r="I2981" s="11" t="str">
        <f t="shared" si="46"/>
        <v>23/06/2025</v>
      </c>
      <c r="J2981">
        <f>_xlfn.XLOOKUP(I2981,'Wk no''s'!D:D,'Wk no''s'!C:C,FALSE)</f>
        <v>26</v>
      </c>
    </row>
    <row r="2982" spans="1:10" x14ac:dyDescent="0.25">
      <c r="A2982" t="s">
        <v>9936</v>
      </c>
      <c r="B2982" t="s">
        <v>4779</v>
      </c>
      <c r="C2982" t="s">
        <v>4008</v>
      </c>
      <c r="D2982" s="1">
        <v>45833</v>
      </c>
      <c r="E2982" s="1">
        <v>45832</v>
      </c>
      <c r="F2982">
        <v>1</v>
      </c>
      <c r="G2982" t="s">
        <v>9937</v>
      </c>
      <c r="H2982" t="s">
        <v>2</v>
      </c>
      <c r="I2982" s="11" t="str">
        <f t="shared" si="46"/>
        <v>24/06/2025</v>
      </c>
      <c r="J2982">
        <f>_xlfn.XLOOKUP(I2982,'Wk no''s'!D:D,'Wk no''s'!C:C,FALSE)</f>
        <v>26</v>
      </c>
    </row>
    <row r="2983" spans="1:10" x14ac:dyDescent="0.25">
      <c r="A2983" t="s">
        <v>9938</v>
      </c>
      <c r="B2983" t="s">
        <v>9638</v>
      </c>
      <c r="C2983" t="s">
        <v>4008</v>
      </c>
      <c r="D2983" s="1">
        <v>45839</v>
      </c>
      <c r="E2983" s="1">
        <v>45835</v>
      </c>
      <c r="F2983">
        <v>1</v>
      </c>
      <c r="G2983" t="s">
        <v>9939</v>
      </c>
      <c r="H2983" t="s">
        <v>2</v>
      </c>
      <c r="I2983" s="11" t="str">
        <f t="shared" si="46"/>
        <v>27/06/2025</v>
      </c>
      <c r="J2983">
        <f>_xlfn.XLOOKUP(I2983,'Wk no''s'!D:D,'Wk no''s'!C:C,FALSE)</f>
        <v>26</v>
      </c>
    </row>
    <row r="2984" spans="1:10" x14ac:dyDescent="0.25">
      <c r="A2984" t="s">
        <v>9940</v>
      </c>
      <c r="B2984" t="s">
        <v>9941</v>
      </c>
      <c r="C2984" t="s">
        <v>4008</v>
      </c>
      <c r="D2984" s="1">
        <v>45838</v>
      </c>
      <c r="E2984" s="1">
        <v>45835</v>
      </c>
      <c r="F2984">
        <v>1</v>
      </c>
      <c r="G2984" t="s">
        <v>9942</v>
      </c>
      <c r="H2984" t="s">
        <v>2</v>
      </c>
      <c r="I2984" s="11" t="str">
        <f t="shared" si="46"/>
        <v>27/06/2025</v>
      </c>
      <c r="J2984">
        <f>_xlfn.XLOOKUP(I2984,'Wk no''s'!D:D,'Wk no''s'!C:C,FALSE)</f>
        <v>26</v>
      </c>
    </row>
    <row r="2985" spans="1:10" x14ac:dyDescent="0.25">
      <c r="A2985" t="s">
        <v>9943</v>
      </c>
      <c r="B2985" t="s">
        <v>4367</v>
      </c>
      <c r="C2985" t="s">
        <v>4008</v>
      </c>
      <c r="D2985" s="1">
        <v>45833</v>
      </c>
      <c r="E2985" s="1">
        <v>45832</v>
      </c>
      <c r="F2985">
        <v>1</v>
      </c>
      <c r="G2985" t="s">
        <v>9944</v>
      </c>
      <c r="H2985" t="s">
        <v>2</v>
      </c>
      <c r="I2985" s="11" t="str">
        <f t="shared" si="46"/>
        <v>24/06/2025</v>
      </c>
      <c r="J2985">
        <f>_xlfn.XLOOKUP(I2985,'Wk no''s'!D:D,'Wk no''s'!C:C,FALSE)</f>
        <v>26</v>
      </c>
    </row>
    <row r="2986" spans="1:10" x14ac:dyDescent="0.25">
      <c r="A2986" t="s">
        <v>9949</v>
      </c>
      <c r="B2986" t="s">
        <v>7832</v>
      </c>
      <c r="C2986" t="s">
        <v>205</v>
      </c>
      <c r="D2986" s="1">
        <v>45838</v>
      </c>
      <c r="E2986" s="1">
        <v>45835</v>
      </c>
      <c r="F2986">
        <v>1</v>
      </c>
      <c r="G2986" t="s">
        <v>9950</v>
      </c>
      <c r="H2986" t="s">
        <v>2</v>
      </c>
      <c r="I2986" s="11" t="str">
        <f t="shared" si="46"/>
        <v>27/06/2025</v>
      </c>
      <c r="J2986">
        <f>_xlfn.XLOOKUP(I2986,'Wk no''s'!D:D,'Wk no''s'!C:C,FALSE)</f>
        <v>26</v>
      </c>
    </row>
    <row r="2987" spans="1:10" x14ac:dyDescent="0.25">
      <c r="A2987" t="s">
        <v>9947</v>
      </c>
      <c r="B2987" t="s">
        <v>7832</v>
      </c>
      <c r="C2987" t="s">
        <v>4008</v>
      </c>
      <c r="D2987" s="1">
        <v>45838</v>
      </c>
      <c r="E2987" s="1">
        <v>45835</v>
      </c>
      <c r="F2987">
        <v>1</v>
      </c>
      <c r="G2987" t="s">
        <v>9948</v>
      </c>
      <c r="H2987" t="s">
        <v>2</v>
      </c>
      <c r="I2987" s="11" t="str">
        <f t="shared" si="46"/>
        <v>27/06/2025</v>
      </c>
      <c r="J2987">
        <f>_xlfn.XLOOKUP(I2987,'Wk no''s'!D:D,'Wk no''s'!C:C,FALSE)</f>
        <v>26</v>
      </c>
    </row>
    <row r="2988" spans="1:10" x14ac:dyDescent="0.25">
      <c r="A2988" t="s">
        <v>9945</v>
      </c>
      <c r="B2988" t="s">
        <v>7832</v>
      </c>
      <c r="C2988" t="s">
        <v>4008</v>
      </c>
      <c r="D2988" s="1">
        <v>45835</v>
      </c>
      <c r="E2988" s="1">
        <v>45834</v>
      </c>
      <c r="F2988">
        <v>1</v>
      </c>
      <c r="G2988" t="s">
        <v>9946</v>
      </c>
      <c r="H2988" t="s">
        <v>2</v>
      </c>
      <c r="I2988" s="11" t="str">
        <f t="shared" si="46"/>
        <v>26/06/2025</v>
      </c>
      <c r="J2988">
        <f>_xlfn.XLOOKUP(I2988,'Wk no''s'!D:D,'Wk no''s'!C:C,FALSE)</f>
        <v>26</v>
      </c>
    </row>
    <row r="2989" spans="1:10" x14ac:dyDescent="0.25">
      <c r="A2989" t="s">
        <v>9951</v>
      </c>
      <c r="B2989" t="s">
        <v>9952</v>
      </c>
      <c r="C2989" t="s">
        <v>3954</v>
      </c>
      <c r="D2989" s="1">
        <v>45833</v>
      </c>
      <c r="E2989" s="1">
        <v>45832</v>
      </c>
      <c r="F2989">
        <v>1</v>
      </c>
      <c r="G2989" t="s">
        <v>9953</v>
      </c>
      <c r="H2989" t="s">
        <v>2</v>
      </c>
      <c r="I2989" s="11" t="str">
        <f t="shared" si="46"/>
        <v>24/06/2025</v>
      </c>
      <c r="J2989">
        <f>_xlfn.XLOOKUP(I2989,'Wk no''s'!D:D,'Wk no''s'!C:C,FALSE)</f>
        <v>26</v>
      </c>
    </row>
    <row r="2990" spans="1:10" x14ac:dyDescent="0.25">
      <c r="A2990" t="s">
        <v>9954</v>
      </c>
      <c r="B2990" t="s">
        <v>4371</v>
      </c>
      <c r="C2990" t="s">
        <v>4008</v>
      </c>
      <c r="D2990" s="1">
        <v>45831</v>
      </c>
      <c r="E2990" s="1">
        <v>45835</v>
      </c>
      <c r="F2990">
        <v>0</v>
      </c>
      <c r="G2990" t="s">
        <v>9955</v>
      </c>
      <c r="H2990" t="s">
        <v>2</v>
      </c>
      <c r="I2990" s="11" t="str">
        <f t="shared" si="46"/>
        <v>27/06/2025</v>
      </c>
      <c r="J2990">
        <f>_xlfn.XLOOKUP(I2990,'Wk no''s'!D:D,'Wk no''s'!C:C,FALSE)</f>
        <v>26</v>
      </c>
    </row>
    <row r="2991" spans="1:10" x14ac:dyDescent="0.25">
      <c r="A2991" t="s">
        <v>9956</v>
      </c>
      <c r="B2991" t="s">
        <v>9957</v>
      </c>
      <c r="C2991" t="s">
        <v>3954</v>
      </c>
      <c r="D2991" s="1">
        <v>45832</v>
      </c>
      <c r="E2991" s="1">
        <v>45831</v>
      </c>
      <c r="F2991">
        <v>1</v>
      </c>
      <c r="G2991" t="s">
        <v>9958</v>
      </c>
      <c r="H2991" t="s">
        <v>2</v>
      </c>
      <c r="I2991" s="11" t="str">
        <f t="shared" si="46"/>
        <v>23/06/2025</v>
      </c>
      <c r="J2991">
        <f>_xlfn.XLOOKUP(I2991,'Wk no''s'!D:D,'Wk no''s'!C:C,FALSE)</f>
        <v>26</v>
      </c>
    </row>
    <row r="2992" spans="1:10" x14ac:dyDescent="0.25">
      <c r="A2992" t="s">
        <v>9959</v>
      </c>
      <c r="B2992" t="s">
        <v>4793</v>
      </c>
      <c r="C2992" t="s">
        <v>3954</v>
      </c>
      <c r="D2992" s="1">
        <v>45834</v>
      </c>
      <c r="E2992" s="1">
        <v>45835</v>
      </c>
      <c r="F2992">
        <v>0</v>
      </c>
      <c r="G2992" t="s">
        <v>9960</v>
      </c>
      <c r="H2992" t="s">
        <v>2</v>
      </c>
      <c r="I2992" s="11" t="str">
        <f t="shared" si="46"/>
        <v>27/06/2025</v>
      </c>
      <c r="J2992">
        <f>_xlfn.XLOOKUP(I2992,'Wk no''s'!D:D,'Wk no''s'!C:C,FALSE)</f>
        <v>26</v>
      </c>
    </row>
    <row r="2993" spans="1:10" x14ac:dyDescent="0.25">
      <c r="A2993" t="s">
        <v>9961</v>
      </c>
      <c r="B2993" t="s">
        <v>6142</v>
      </c>
      <c r="C2993" t="s">
        <v>3957</v>
      </c>
      <c r="D2993" s="1">
        <v>45834</v>
      </c>
      <c r="E2993" s="1">
        <v>45832</v>
      </c>
      <c r="F2993">
        <v>1</v>
      </c>
      <c r="G2993" t="s">
        <v>9962</v>
      </c>
      <c r="H2993" t="s">
        <v>2</v>
      </c>
      <c r="I2993" s="11" t="str">
        <f t="shared" si="46"/>
        <v>24/06/2025</v>
      </c>
      <c r="J2993">
        <f>_xlfn.XLOOKUP(I2993,'Wk no''s'!D:D,'Wk no''s'!C:C,FALSE)</f>
        <v>26</v>
      </c>
    </row>
    <row r="2994" spans="1:10" x14ac:dyDescent="0.25">
      <c r="A2994" t="s">
        <v>9963</v>
      </c>
      <c r="B2994" t="s">
        <v>9964</v>
      </c>
      <c r="C2994" t="s">
        <v>4008</v>
      </c>
      <c r="D2994" s="1">
        <v>45838</v>
      </c>
      <c r="E2994" s="1">
        <v>45835</v>
      </c>
      <c r="F2994">
        <v>1</v>
      </c>
      <c r="G2994" t="s">
        <v>9965</v>
      </c>
      <c r="H2994" t="s">
        <v>2</v>
      </c>
      <c r="I2994" s="11" t="str">
        <f t="shared" si="46"/>
        <v>27/06/2025</v>
      </c>
      <c r="J2994">
        <f>_xlfn.XLOOKUP(I2994,'Wk no''s'!D:D,'Wk no''s'!C:C,FALSE)</f>
        <v>26</v>
      </c>
    </row>
    <row r="2995" spans="1:10" x14ac:dyDescent="0.25">
      <c r="A2995" t="s">
        <v>9966</v>
      </c>
      <c r="B2995" t="s">
        <v>9967</v>
      </c>
      <c r="C2995" t="s">
        <v>4008</v>
      </c>
      <c r="D2995" s="1">
        <v>45834</v>
      </c>
      <c r="E2995" s="1">
        <v>45833</v>
      </c>
      <c r="F2995">
        <v>1</v>
      </c>
      <c r="G2995" t="s">
        <v>9968</v>
      </c>
      <c r="H2995" t="s">
        <v>2</v>
      </c>
      <c r="I2995" s="11" t="str">
        <f t="shared" si="46"/>
        <v>25/06/2025</v>
      </c>
      <c r="J2995">
        <f>_xlfn.XLOOKUP(I2995,'Wk no''s'!D:D,'Wk no''s'!C:C,FALSE)</f>
        <v>26</v>
      </c>
    </row>
    <row r="2996" spans="1:10" x14ac:dyDescent="0.25">
      <c r="A2996" t="s">
        <v>10073</v>
      </c>
      <c r="B2996" t="s">
        <v>15005</v>
      </c>
      <c r="C2996" t="s">
        <v>3954</v>
      </c>
      <c r="D2996" s="1">
        <v>45835</v>
      </c>
      <c r="E2996" s="1">
        <v>45834</v>
      </c>
      <c r="F2996">
        <v>1</v>
      </c>
      <c r="G2996" t="s">
        <v>10074</v>
      </c>
      <c r="H2996" t="s">
        <v>2</v>
      </c>
      <c r="I2996" s="11" t="str">
        <f t="shared" si="46"/>
        <v>26/06/2025</v>
      </c>
      <c r="J2996">
        <f>_xlfn.XLOOKUP(I2996,'Wk no''s'!D:D,'Wk no''s'!C:C,FALSE)</f>
        <v>26</v>
      </c>
    </row>
    <row r="2997" spans="1:10" x14ac:dyDescent="0.25">
      <c r="A2997" t="s">
        <v>10071</v>
      </c>
      <c r="B2997" t="s">
        <v>15005</v>
      </c>
      <c r="C2997" t="s">
        <v>3954</v>
      </c>
      <c r="D2997" s="1">
        <v>45835</v>
      </c>
      <c r="E2997" s="1">
        <v>45834</v>
      </c>
      <c r="F2997">
        <v>1</v>
      </c>
      <c r="G2997" t="s">
        <v>10072</v>
      </c>
      <c r="H2997" t="s">
        <v>2</v>
      </c>
      <c r="I2997" s="11" t="str">
        <f t="shared" si="46"/>
        <v>26/06/2025</v>
      </c>
      <c r="J2997">
        <f>_xlfn.XLOOKUP(I2997,'Wk no''s'!D:D,'Wk no''s'!C:C,FALSE)</f>
        <v>26</v>
      </c>
    </row>
    <row r="2998" spans="1:10" x14ac:dyDescent="0.25">
      <c r="A2998" t="s">
        <v>9969</v>
      </c>
      <c r="B2998" t="s">
        <v>8246</v>
      </c>
      <c r="C2998" t="s">
        <v>4008</v>
      </c>
      <c r="D2998" s="1">
        <v>45833</v>
      </c>
      <c r="E2998" s="1">
        <v>45832</v>
      </c>
      <c r="F2998">
        <v>1</v>
      </c>
      <c r="G2998" t="s">
        <v>9970</v>
      </c>
      <c r="H2998" t="s">
        <v>2</v>
      </c>
      <c r="I2998" s="11" t="str">
        <f t="shared" si="46"/>
        <v>24/06/2025</v>
      </c>
      <c r="J2998">
        <f>_xlfn.XLOOKUP(I2998,'Wk no''s'!D:D,'Wk no''s'!C:C,FALSE)</f>
        <v>26</v>
      </c>
    </row>
    <row r="2999" spans="1:10" x14ac:dyDescent="0.25">
      <c r="A2999" t="s">
        <v>9974</v>
      </c>
      <c r="B2999" t="s">
        <v>9972</v>
      </c>
      <c r="C2999" t="s">
        <v>4008</v>
      </c>
      <c r="D2999" s="1">
        <v>45834</v>
      </c>
      <c r="E2999" s="1">
        <v>45833</v>
      </c>
      <c r="F2999">
        <v>1</v>
      </c>
      <c r="G2999" t="s">
        <v>9975</v>
      </c>
      <c r="H2999" t="s">
        <v>2</v>
      </c>
      <c r="I2999" s="11" t="str">
        <f t="shared" si="46"/>
        <v>25/06/2025</v>
      </c>
      <c r="J2999">
        <f>_xlfn.XLOOKUP(I2999,'Wk no''s'!D:D,'Wk no''s'!C:C,FALSE)</f>
        <v>26</v>
      </c>
    </row>
    <row r="3000" spans="1:10" x14ac:dyDescent="0.25">
      <c r="A3000" t="s">
        <v>9971</v>
      </c>
      <c r="B3000" t="s">
        <v>9972</v>
      </c>
      <c r="C3000" t="s">
        <v>4008</v>
      </c>
      <c r="D3000" s="1">
        <v>45833</v>
      </c>
      <c r="E3000" s="1">
        <v>45832</v>
      </c>
      <c r="F3000">
        <v>1</v>
      </c>
      <c r="G3000" t="s">
        <v>9973</v>
      </c>
      <c r="H3000" t="s">
        <v>2</v>
      </c>
      <c r="I3000" s="11" t="str">
        <f t="shared" si="46"/>
        <v>24/06/2025</v>
      </c>
      <c r="J3000">
        <f>_xlfn.XLOOKUP(I3000,'Wk no''s'!D:D,'Wk no''s'!C:C,FALSE)</f>
        <v>26</v>
      </c>
    </row>
    <row r="3001" spans="1:10" x14ac:dyDescent="0.25">
      <c r="A3001" t="s">
        <v>9976</v>
      </c>
      <c r="B3001" t="s">
        <v>4998</v>
      </c>
      <c r="C3001" t="s">
        <v>3957</v>
      </c>
      <c r="D3001" s="1">
        <v>45834</v>
      </c>
      <c r="E3001" s="1">
        <v>45833</v>
      </c>
      <c r="F3001">
        <v>1</v>
      </c>
      <c r="G3001" t="s">
        <v>9977</v>
      </c>
      <c r="H3001" t="s">
        <v>2</v>
      </c>
      <c r="I3001" s="11" t="str">
        <f t="shared" si="46"/>
        <v>25/06/2025</v>
      </c>
      <c r="J3001">
        <f>_xlfn.XLOOKUP(I3001,'Wk no''s'!D:D,'Wk no''s'!C:C,FALSE)</f>
        <v>26</v>
      </c>
    </row>
    <row r="3002" spans="1:10" x14ac:dyDescent="0.25">
      <c r="A3002" t="s">
        <v>9978</v>
      </c>
      <c r="B3002" t="s">
        <v>9979</v>
      </c>
      <c r="C3002" t="s">
        <v>4008</v>
      </c>
      <c r="D3002" s="1">
        <v>45835</v>
      </c>
      <c r="E3002" s="1">
        <v>45834</v>
      </c>
      <c r="F3002">
        <v>1</v>
      </c>
      <c r="G3002" t="s">
        <v>9980</v>
      </c>
      <c r="H3002" t="s">
        <v>2</v>
      </c>
      <c r="I3002" s="11" t="str">
        <f t="shared" si="46"/>
        <v>26/06/2025</v>
      </c>
      <c r="J3002">
        <f>_xlfn.XLOOKUP(I3002,'Wk no''s'!D:D,'Wk no''s'!C:C,FALSE)</f>
        <v>26</v>
      </c>
    </row>
    <row r="3003" spans="1:10" x14ac:dyDescent="0.25">
      <c r="A3003" t="s">
        <v>9981</v>
      </c>
      <c r="B3003" t="s">
        <v>69</v>
      </c>
      <c r="C3003" t="s">
        <v>4008</v>
      </c>
      <c r="D3003" s="1">
        <v>45832</v>
      </c>
      <c r="E3003" s="1">
        <v>45831</v>
      </c>
      <c r="F3003">
        <v>1</v>
      </c>
      <c r="G3003" t="s">
        <v>9982</v>
      </c>
      <c r="H3003" t="s">
        <v>2</v>
      </c>
      <c r="I3003" s="11" t="str">
        <f t="shared" si="46"/>
        <v>23/06/2025</v>
      </c>
      <c r="J3003">
        <f>_xlfn.XLOOKUP(I3003,'Wk no''s'!D:D,'Wk no''s'!C:C,FALSE)</f>
        <v>26</v>
      </c>
    </row>
    <row r="3004" spans="1:10" x14ac:dyDescent="0.25">
      <c r="A3004" t="s">
        <v>9983</v>
      </c>
      <c r="B3004" t="s">
        <v>9691</v>
      </c>
      <c r="C3004" t="s">
        <v>4008</v>
      </c>
      <c r="D3004" s="1">
        <v>45833</v>
      </c>
      <c r="E3004" s="1">
        <v>45832</v>
      </c>
      <c r="F3004">
        <v>1</v>
      </c>
      <c r="G3004" t="s">
        <v>9984</v>
      </c>
      <c r="H3004" t="s">
        <v>2</v>
      </c>
      <c r="I3004" s="11" t="str">
        <f t="shared" si="46"/>
        <v>24/06/2025</v>
      </c>
      <c r="J3004">
        <f>_xlfn.XLOOKUP(I3004,'Wk no''s'!D:D,'Wk no''s'!C:C,FALSE)</f>
        <v>26</v>
      </c>
    </row>
    <row r="3005" spans="1:10" x14ac:dyDescent="0.25">
      <c r="A3005" t="s">
        <v>9985</v>
      </c>
      <c r="B3005" t="s">
        <v>5004</v>
      </c>
      <c r="C3005" t="s">
        <v>3954</v>
      </c>
      <c r="D3005" s="1">
        <v>45834</v>
      </c>
      <c r="E3005" s="1">
        <v>45833</v>
      </c>
      <c r="F3005">
        <v>1</v>
      </c>
      <c r="G3005" t="s">
        <v>9986</v>
      </c>
      <c r="H3005" t="s">
        <v>2</v>
      </c>
      <c r="I3005" s="11" t="str">
        <f t="shared" si="46"/>
        <v>25/06/2025</v>
      </c>
      <c r="J3005">
        <f>_xlfn.XLOOKUP(I3005,'Wk no''s'!D:D,'Wk no''s'!C:C,FALSE)</f>
        <v>26</v>
      </c>
    </row>
    <row r="3006" spans="1:10" x14ac:dyDescent="0.25">
      <c r="A3006" t="s">
        <v>9987</v>
      </c>
      <c r="B3006" t="s">
        <v>9988</v>
      </c>
      <c r="C3006" t="s">
        <v>3954</v>
      </c>
      <c r="D3006" s="1">
        <v>45833</v>
      </c>
      <c r="E3006" s="1">
        <v>45832</v>
      </c>
      <c r="F3006">
        <v>1</v>
      </c>
      <c r="G3006" t="s">
        <v>9989</v>
      </c>
      <c r="H3006" t="s">
        <v>2</v>
      </c>
      <c r="I3006" s="11" t="str">
        <f t="shared" si="46"/>
        <v>24/06/2025</v>
      </c>
      <c r="J3006">
        <f>_xlfn.XLOOKUP(I3006,'Wk no''s'!D:D,'Wk no''s'!C:C,FALSE)</f>
        <v>26</v>
      </c>
    </row>
    <row r="3007" spans="1:10" x14ac:dyDescent="0.25">
      <c r="A3007" t="s">
        <v>9990</v>
      </c>
      <c r="B3007" t="s">
        <v>7890</v>
      </c>
      <c r="C3007" t="s">
        <v>4008</v>
      </c>
      <c r="D3007" s="1">
        <v>45838</v>
      </c>
      <c r="E3007" s="1">
        <v>45835</v>
      </c>
      <c r="F3007">
        <v>1</v>
      </c>
      <c r="G3007" t="s">
        <v>9991</v>
      </c>
      <c r="H3007" t="s">
        <v>2</v>
      </c>
      <c r="I3007" s="11" t="str">
        <f t="shared" si="46"/>
        <v>27/06/2025</v>
      </c>
      <c r="J3007">
        <f>_xlfn.XLOOKUP(I3007,'Wk no''s'!D:D,'Wk no''s'!C:C,FALSE)</f>
        <v>26</v>
      </c>
    </row>
    <row r="3008" spans="1:10" x14ac:dyDescent="0.25">
      <c r="A3008" t="s">
        <v>9992</v>
      </c>
      <c r="B3008" t="s">
        <v>10309</v>
      </c>
      <c r="C3008" t="s">
        <v>3954</v>
      </c>
      <c r="D3008" s="1">
        <v>45835</v>
      </c>
      <c r="E3008" s="1">
        <v>45833</v>
      </c>
      <c r="F3008">
        <v>1</v>
      </c>
      <c r="G3008" t="s">
        <v>9993</v>
      </c>
      <c r="H3008" t="s">
        <v>2</v>
      </c>
      <c r="I3008" s="11" t="str">
        <f t="shared" si="46"/>
        <v>25/06/2025</v>
      </c>
      <c r="J3008">
        <f>_xlfn.XLOOKUP(I3008,'Wk no''s'!D:D,'Wk no''s'!C:C,FALSE)</f>
        <v>26</v>
      </c>
    </row>
    <row r="3009" spans="1:10" x14ac:dyDescent="0.25">
      <c r="A3009" t="s">
        <v>9994</v>
      </c>
      <c r="B3009" t="s">
        <v>7142</v>
      </c>
      <c r="C3009" t="s">
        <v>3954</v>
      </c>
      <c r="D3009" s="1">
        <v>45828</v>
      </c>
      <c r="E3009" s="1">
        <v>45831</v>
      </c>
      <c r="F3009">
        <v>0</v>
      </c>
      <c r="G3009" t="s">
        <v>9995</v>
      </c>
      <c r="H3009" t="s">
        <v>2</v>
      </c>
      <c r="I3009" s="11" t="str">
        <f t="shared" si="46"/>
        <v>23/06/2025</v>
      </c>
      <c r="J3009">
        <f>_xlfn.XLOOKUP(I3009,'Wk no''s'!D:D,'Wk no''s'!C:C,FALSE)</f>
        <v>26</v>
      </c>
    </row>
    <row r="3010" spans="1:10" x14ac:dyDescent="0.25">
      <c r="A3010" t="s">
        <v>9996</v>
      </c>
      <c r="B3010" t="s">
        <v>9705</v>
      </c>
      <c r="C3010" t="s">
        <v>4008</v>
      </c>
      <c r="D3010" s="1">
        <v>45833</v>
      </c>
      <c r="E3010" s="1">
        <v>45832</v>
      </c>
      <c r="F3010">
        <v>1</v>
      </c>
      <c r="G3010" t="s">
        <v>9997</v>
      </c>
      <c r="H3010" t="s">
        <v>2</v>
      </c>
      <c r="I3010" s="11" t="str">
        <f t="shared" ref="I3010:I3070" si="47">LEFT(G3010,10)</f>
        <v>24/06/2025</v>
      </c>
      <c r="J3010">
        <f>_xlfn.XLOOKUP(I3010,'Wk no''s'!D:D,'Wk no''s'!C:C,FALSE)</f>
        <v>26</v>
      </c>
    </row>
    <row r="3011" spans="1:10" x14ac:dyDescent="0.25">
      <c r="A3011" t="s">
        <v>10001</v>
      </c>
      <c r="B3011" t="s">
        <v>9999</v>
      </c>
      <c r="C3011" t="s">
        <v>4008</v>
      </c>
      <c r="D3011" s="1">
        <v>45834</v>
      </c>
      <c r="E3011" s="1">
        <v>45833</v>
      </c>
      <c r="F3011">
        <v>1</v>
      </c>
      <c r="G3011" t="s">
        <v>10002</v>
      </c>
      <c r="H3011" t="s">
        <v>2</v>
      </c>
      <c r="I3011" s="11" t="str">
        <f t="shared" si="47"/>
        <v>25/06/2025</v>
      </c>
      <c r="J3011">
        <f>_xlfn.XLOOKUP(I3011,'Wk no''s'!D:D,'Wk no''s'!C:C,FALSE)</f>
        <v>26</v>
      </c>
    </row>
    <row r="3012" spans="1:10" x14ac:dyDescent="0.25">
      <c r="A3012" t="s">
        <v>9998</v>
      </c>
      <c r="B3012" t="s">
        <v>9999</v>
      </c>
      <c r="C3012" t="s">
        <v>4008</v>
      </c>
      <c r="D3012" s="1">
        <v>45834</v>
      </c>
      <c r="E3012" s="1">
        <v>45832</v>
      </c>
      <c r="F3012">
        <v>1</v>
      </c>
      <c r="G3012" t="s">
        <v>10000</v>
      </c>
      <c r="H3012" t="s">
        <v>2</v>
      </c>
      <c r="I3012" s="11" t="str">
        <f t="shared" si="47"/>
        <v>24/06/2025</v>
      </c>
      <c r="J3012">
        <f>_xlfn.XLOOKUP(I3012,'Wk no''s'!D:D,'Wk no''s'!C:C,FALSE)</f>
        <v>26</v>
      </c>
    </row>
    <row r="3013" spans="1:10" x14ac:dyDescent="0.25">
      <c r="A3013" t="s">
        <v>10003</v>
      </c>
      <c r="B3013" t="s">
        <v>9999</v>
      </c>
      <c r="C3013" t="s">
        <v>4008</v>
      </c>
      <c r="D3013" s="1">
        <v>45835</v>
      </c>
      <c r="E3013" s="1">
        <v>45834</v>
      </c>
      <c r="F3013">
        <v>1</v>
      </c>
      <c r="G3013" t="s">
        <v>10004</v>
      </c>
      <c r="H3013" t="s">
        <v>2</v>
      </c>
      <c r="I3013" s="11" t="str">
        <f t="shared" si="47"/>
        <v>26/06/2025</v>
      </c>
      <c r="J3013">
        <f>_xlfn.XLOOKUP(I3013,'Wk no''s'!D:D,'Wk no''s'!C:C,FALSE)</f>
        <v>26</v>
      </c>
    </row>
    <row r="3014" spans="1:10" x14ac:dyDescent="0.25">
      <c r="A3014" t="s">
        <v>10005</v>
      </c>
      <c r="B3014" t="s">
        <v>10006</v>
      </c>
      <c r="C3014" t="s">
        <v>3954</v>
      </c>
      <c r="D3014" s="1">
        <v>45835</v>
      </c>
      <c r="E3014" s="1">
        <v>45834</v>
      </c>
      <c r="F3014">
        <v>1</v>
      </c>
      <c r="G3014" t="s">
        <v>10007</v>
      </c>
      <c r="H3014" t="s">
        <v>2</v>
      </c>
      <c r="I3014" s="11" t="str">
        <f t="shared" si="47"/>
        <v>26/06/2025</v>
      </c>
      <c r="J3014">
        <f>_xlfn.XLOOKUP(I3014,'Wk no''s'!D:D,'Wk no''s'!C:C,FALSE)</f>
        <v>26</v>
      </c>
    </row>
    <row r="3015" spans="1:10" x14ac:dyDescent="0.25">
      <c r="A3015" t="s">
        <v>10008</v>
      </c>
      <c r="B3015" t="s">
        <v>10009</v>
      </c>
      <c r="C3015" t="s">
        <v>4008</v>
      </c>
      <c r="D3015" s="1">
        <v>45835</v>
      </c>
      <c r="E3015" s="1">
        <v>45834</v>
      </c>
      <c r="F3015">
        <v>1</v>
      </c>
      <c r="G3015" t="s">
        <v>10010</v>
      </c>
      <c r="H3015" t="s">
        <v>2</v>
      </c>
      <c r="I3015" s="11" t="str">
        <f t="shared" si="47"/>
        <v>26/06/2025</v>
      </c>
      <c r="J3015">
        <f>_xlfn.XLOOKUP(I3015,'Wk no''s'!D:D,'Wk no''s'!C:C,FALSE)</f>
        <v>26</v>
      </c>
    </row>
    <row r="3016" spans="1:10" x14ac:dyDescent="0.25">
      <c r="A3016" t="s">
        <v>10013</v>
      </c>
      <c r="B3016" t="s">
        <v>6159</v>
      </c>
      <c r="C3016" t="s">
        <v>3954</v>
      </c>
      <c r="D3016" s="1">
        <v>45838</v>
      </c>
      <c r="E3016" s="1">
        <v>45835</v>
      </c>
      <c r="F3016">
        <v>1</v>
      </c>
      <c r="G3016" t="s">
        <v>10014</v>
      </c>
      <c r="H3016" t="s">
        <v>2</v>
      </c>
      <c r="I3016" s="11" t="str">
        <f t="shared" si="47"/>
        <v>27/06/2025</v>
      </c>
      <c r="J3016">
        <f>_xlfn.XLOOKUP(I3016,'Wk no''s'!D:D,'Wk no''s'!C:C,FALSE)</f>
        <v>26</v>
      </c>
    </row>
    <row r="3017" spans="1:10" x14ac:dyDescent="0.25">
      <c r="A3017" t="s">
        <v>10011</v>
      </c>
      <c r="B3017" t="s">
        <v>6159</v>
      </c>
      <c r="C3017" t="s">
        <v>3954</v>
      </c>
      <c r="D3017" s="1">
        <v>45835</v>
      </c>
      <c r="E3017" s="1">
        <v>45834</v>
      </c>
      <c r="F3017">
        <v>1</v>
      </c>
      <c r="G3017" t="s">
        <v>10012</v>
      </c>
      <c r="H3017" t="s">
        <v>2</v>
      </c>
      <c r="I3017" s="11" t="str">
        <f t="shared" si="47"/>
        <v>26/06/2025</v>
      </c>
      <c r="J3017">
        <f>_xlfn.XLOOKUP(I3017,'Wk no''s'!D:D,'Wk no''s'!C:C,FALSE)</f>
        <v>26</v>
      </c>
    </row>
    <row r="3018" spans="1:10" x14ac:dyDescent="0.25">
      <c r="A3018" t="s">
        <v>10015</v>
      </c>
      <c r="B3018" t="s">
        <v>171</v>
      </c>
      <c r="C3018" t="s">
        <v>3957</v>
      </c>
      <c r="D3018" s="1">
        <v>45828</v>
      </c>
      <c r="E3018" s="1">
        <v>45832</v>
      </c>
      <c r="F3018">
        <v>0</v>
      </c>
      <c r="G3018" t="s">
        <v>10016</v>
      </c>
      <c r="H3018" t="s">
        <v>2</v>
      </c>
      <c r="I3018" s="11" t="str">
        <f t="shared" si="47"/>
        <v>24/06/2025</v>
      </c>
      <c r="J3018">
        <f>_xlfn.XLOOKUP(I3018,'Wk no''s'!D:D,'Wk no''s'!C:C,FALSE)</f>
        <v>26</v>
      </c>
    </row>
    <row r="3019" spans="1:10" x14ac:dyDescent="0.25">
      <c r="A3019" t="s">
        <v>10017</v>
      </c>
      <c r="B3019" t="s">
        <v>5020</v>
      </c>
      <c r="C3019" t="s">
        <v>3957</v>
      </c>
      <c r="D3019" s="1">
        <v>45835</v>
      </c>
      <c r="E3019" s="1">
        <v>45834</v>
      </c>
      <c r="F3019">
        <v>1</v>
      </c>
      <c r="G3019" t="s">
        <v>10018</v>
      </c>
      <c r="H3019" t="s">
        <v>2</v>
      </c>
      <c r="I3019" s="11" t="str">
        <f t="shared" si="47"/>
        <v>26/06/2025</v>
      </c>
      <c r="J3019">
        <f>_xlfn.XLOOKUP(I3019,'Wk no''s'!D:D,'Wk no''s'!C:C,FALSE)</f>
        <v>26</v>
      </c>
    </row>
    <row r="3020" spans="1:10" x14ac:dyDescent="0.25">
      <c r="A3020" t="s">
        <v>10019</v>
      </c>
      <c r="B3020" t="s">
        <v>9562</v>
      </c>
      <c r="C3020" t="s">
        <v>3957</v>
      </c>
      <c r="D3020" s="1">
        <v>45840</v>
      </c>
      <c r="E3020" s="1">
        <v>45835</v>
      </c>
      <c r="F3020">
        <v>1</v>
      </c>
      <c r="G3020" t="s">
        <v>10020</v>
      </c>
      <c r="H3020" t="s">
        <v>2</v>
      </c>
      <c r="I3020" s="11" t="str">
        <f t="shared" si="47"/>
        <v>27/06/2025</v>
      </c>
      <c r="J3020">
        <f>_xlfn.XLOOKUP(I3020,'Wk no''s'!D:D,'Wk no''s'!C:C,FALSE)</f>
        <v>26</v>
      </c>
    </row>
    <row r="3021" spans="1:10" x14ac:dyDescent="0.25">
      <c r="A3021" t="s">
        <v>10021</v>
      </c>
      <c r="B3021" t="s">
        <v>10866</v>
      </c>
      <c r="C3021" t="s">
        <v>3954</v>
      </c>
      <c r="D3021" s="1">
        <v>45834</v>
      </c>
      <c r="E3021" s="1">
        <v>45833</v>
      </c>
      <c r="F3021">
        <v>1</v>
      </c>
      <c r="G3021" t="s">
        <v>10022</v>
      </c>
      <c r="H3021" t="s">
        <v>2</v>
      </c>
      <c r="I3021" s="11" t="str">
        <f t="shared" si="47"/>
        <v>25/06/2025</v>
      </c>
      <c r="J3021">
        <f>_xlfn.XLOOKUP(I3021,'Wk no''s'!D:D,'Wk no''s'!C:C,FALSE)</f>
        <v>26</v>
      </c>
    </row>
    <row r="3022" spans="1:10" x14ac:dyDescent="0.25">
      <c r="A3022" t="s">
        <v>10023</v>
      </c>
      <c r="B3022" t="s">
        <v>8757</v>
      </c>
      <c r="C3022" t="s">
        <v>3957</v>
      </c>
      <c r="D3022" s="1">
        <v>45824</v>
      </c>
      <c r="E3022" s="1">
        <v>45833</v>
      </c>
      <c r="F3022">
        <v>0</v>
      </c>
      <c r="G3022" t="s">
        <v>10024</v>
      </c>
      <c r="H3022" t="s">
        <v>2</v>
      </c>
      <c r="I3022" s="11" t="str">
        <f t="shared" si="47"/>
        <v>25/06/2025</v>
      </c>
      <c r="J3022">
        <f>_xlfn.XLOOKUP(I3022,'Wk no''s'!D:D,'Wk no''s'!C:C,FALSE)</f>
        <v>26</v>
      </c>
    </row>
    <row r="3023" spans="1:10" x14ac:dyDescent="0.25">
      <c r="A3023" t="s">
        <v>10025</v>
      </c>
      <c r="B3023" t="s">
        <v>11500</v>
      </c>
      <c r="C3023" t="s">
        <v>3957</v>
      </c>
      <c r="D3023" s="1">
        <v>45834</v>
      </c>
      <c r="E3023" s="1">
        <v>45832</v>
      </c>
      <c r="F3023">
        <v>1</v>
      </c>
      <c r="G3023" t="s">
        <v>10026</v>
      </c>
      <c r="H3023" t="s">
        <v>2</v>
      </c>
      <c r="I3023" s="11" t="str">
        <f t="shared" si="47"/>
        <v>24/06/2025</v>
      </c>
      <c r="J3023">
        <f>_xlfn.XLOOKUP(I3023,'Wk no''s'!D:D,'Wk no''s'!C:C,FALSE)</f>
        <v>26</v>
      </c>
    </row>
    <row r="3024" spans="1:10" x14ac:dyDescent="0.25">
      <c r="A3024" t="s">
        <v>10030</v>
      </c>
      <c r="B3024" t="s">
        <v>10028</v>
      </c>
      <c r="C3024" t="s">
        <v>4008</v>
      </c>
      <c r="D3024" s="1">
        <v>45835</v>
      </c>
      <c r="E3024" s="1">
        <v>45833</v>
      </c>
      <c r="F3024">
        <v>1</v>
      </c>
      <c r="G3024" t="s">
        <v>10031</v>
      </c>
      <c r="H3024" t="s">
        <v>2</v>
      </c>
      <c r="I3024" s="11" t="str">
        <f t="shared" si="47"/>
        <v>25/06/2025</v>
      </c>
      <c r="J3024">
        <f>_xlfn.XLOOKUP(I3024,'Wk no''s'!D:D,'Wk no''s'!C:C,FALSE)</f>
        <v>26</v>
      </c>
    </row>
    <row r="3025" spans="1:10" x14ac:dyDescent="0.25">
      <c r="A3025" t="s">
        <v>10027</v>
      </c>
      <c r="B3025" t="s">
        <v>10028</v>
      </c>
      <c r="C3025" t="s">
        <v>4008</v>
      </c>
      <c r="D3025" s="1">
        <v>45832</v>
      </c>
      <c r="E3025" s="1">
        <v>45831</v>
      </c>
      <c r="F3025">
        <v>1</v>
      </c>
      <c r="G3025" t="s">
        <v>10029</v>
      </c>
      <c r="H3025" t="s">
        <v>2</v>
      </c>
      <c r="I3025" s="11" t="str">
        <f t="shared" si="47"/>
        <v>23/06/2025</v>
      </c>
      <c r="J3025">
        <f>_xlfn.XLOOKUP(I3025,'Wk no''s'!D:D,'Wk no''s'!C:C,FALSE)</f>
        <v>26</v>
      </c>
    </row>
    <row r="3026" spans="1:10" x14ac:dyDescent="0.25">
      <c r="A3026" t="s">
        <v>10032</v>
      </c>
      <c r="B3026" t="s">
        <v>5403</v>
      </c>
      <c r="C3026" t="s">
        <v>4008</v>
      </c>
      <c r="D3026" s="1">
        <v>45834</v>
      </c>
      <c r="E3026" s="1">
        <v>45833</v>
      </c>
      <c r="F3026">
        <v>1</v>
      </c>
      <c r="G3026" t="s">
        <v>10033</v>
      </c>
      <c r="H3026" t="s">
        <v>2</v>
      </c>
      <c r="I3026" s="11" t="str">
        <f t="shared" si="47"/>
        <v>25/06/2025</v>
      </c>
      <c r="J3026">
        <f>_xlfn.XLOOKUP(I3026,'Wk no''s'!D:D,'Wk no''s'!C:C,FALSE)</f>
        <v>26</v>
      </c>
    </row>
    <row r="3027" spans="1:10" x14ac:dyDescent="0.25">
      <c r="A3027" t="s">
        <v>10034</v>
      </c>
      <c r="B3027" t="s">
        <v>7423</v>
      </c>
      <c r="C3027" t="s">
        <v>3954</v>
      </c>
      <c r="D3027" s="1">
        <v>45835</v>
      </c>
      <c r="E3027" s="1">
        <v>45835</v>
      </c>
      <c r="F3027">
        <v>1</v>
      </c>
      <c r="G3027" t="s">
        <v>10035</v>
      </c>
      <c r="H3027" t="s">
        <v>2</v>
      </c>
      <c r="I3027" s="11" t="str">
        <f t="shared" si="47"/>
        <v>27/06/2025</v>
      </c>
      <c r="J3027">
        <f>_xlfn.XLOOKUP(I3027,'Wk no''s'!D:D,'Wk no''s'!C:C,FALSE)</f>
        <v>26</v>
      </c>
    </row>
    <row r="3028" spans="1:10" x14ac:dyDescent="0.25">
      <c r="A3028" t="s">
        <v>10036</v>
      </c>
      <c r="B3028" t="s">
        <v>10037</v>
      </c>
      <c r="C3028" t="s">
        <v>3957</v>
      </c>
      <c r="D3028" s="1">
        <v>45833</v>
      </c>
      <c r="E3028" s="1">
        <v>45832</v>
      </c>
      <c r="F3028">
        <v>1</v>
      </c>
      <c r="G3028" t="s">
        <v>10038</v>
      </c>
      <c r="H3028" t="s">
        <v>2</v>
      </c>
      <c r="I3028" s="11" t="str">
        <f t="shared" si="47"/>
        <v>24/06/2025</v>
      </c>
      <c r="J3028">
        <f>_xlfn.XLOOKUP(I3028,'Wk no''s'!D:D,'Wk no''s'!C:C,FALSE)</f>
        <v>26</v>
      </c>
    </row>
    <row r="3029" spans="1:10" x14ac:dyDescent="0.25">
      <c r="A3029" t="s">
        <v>10039</v>
      </c>
      <c r="B3029" t="s">
        <v>9717</v>
      </c>
      <c r="C3029" t="s">
        <v>3954</v>
      </c>
      <c r="D3029" s="1">
        <v>45835</v>
      </c>
      <c r="E3029" s="1">
        <v>45834</v>
      </c>
      <c r="F3029">
        <v>1</v>
      </c>
      <c r="G3029" t="s">
        <v>10040</v>
      </c>
      <c r="H3029" t="s">
        <v>2</v>
      </c>
      <c r="I3029" s="11" t="str">
        <f t="shared" si="47"/>
        <v>26/06/2025</v>
      </c>
      <c r="J3029">
        <f>_xlfn.XLOOKUP(I3029,'Wk no''s'!D:D,'Wk no''s'!C:C,FALSE)</f>
        <v>26</v>
      </c>
    </row>
    <row r="3030" spans="1:10" x14ac:dyDescent="0.25">
      <c r="A3030" t="s">
        <v>10043</v>
      </c>
      <c r="B3030" t="s">
        <v>5598</v>
      </c>
      <c r="C3030" t="s">
        <v>3954</v>
      </c>
      <c r="D3030" s="1">
        <v>45835</v>
      </c>
      <c r="E3030" s="1">
        <v>45834</v>
      </c>
      <c r="F3030">
        <v>1</v>
      </c>
      <c r="G3030" t="s">
        <v>10044</v>
      </c>
      <c r="H3030" t="s">
        <v>2</v>
      </c>
      <c r="I3030" s="11" t="str">
        <f t="shared" si="47"/>
        <v>26/06/2025</v>
      </c>
      <c r="J3030">
        <f>_xlfn.XLOOKUP(I3030,'Wk no''s'!D:D,'Wk no''s'!C:C,FALSE)</f>
        <v>26</v>
      </c>
    </row>
    <row r="3031" spans="1:10" x14ac:dyDescent="0.25">
      <c r="A3031" t="s">
        <v>10041</v>
      </c>
      <c r="B3031" t="s">
        <v>5598</v>
      </c>
      <c r="C3031" t="s">
        <v>3954</v>
      </c>
      <c r="D3031" s="1">
        <v>45834</v>
      </c>
      <c r="E3031" s="1">
        <v>45833</v>
      </c>
      <c r="F3031">
        <v>1</v>
      </c>
      <c r="G3031" t="s">
        <v>10042</v>
      </c>
      <c r="H3031" t="s">
        <v>2</v>
      </c>
      <c r="I3031" s="11" t="str">
        <f t="shared" si="47"/>
        <v>25/06/2025</v>
      </c>
      <c r="J3031">
        <f>_xlfn.XLOOKUP(I3031,'Wk no''s'!D:D,'Wk no''s'!C:C,FALSE)</f>
        <v>26</v>
      </c>
    </row>
    <row r="3032" spans="1:10" x14ac:dyDescent="0.25">
      <c r="A3032" t="s">
        <v>10045</v>
      </c>
      <c r="B3032" t="s">
        <v>10046</v>
      </c>
      <c r="C3032" t="s">
        <v>3957</v>
      </c>
      <c r="D3032" s="1">
        <v>45839</v>
      </c>
      <c r="E3032" s="1">
        <v>45835</v>
      </c>
      <c r="F3032">
        <v>1</v>
      </c>
      <c r="G3032" t="s">
        <v>10047</v>
      </c>
      <c r="H3032" t="s">
        <v>2</v>
      </c>
      <c r="I3032" s="11" t="str">
        <f t="shared" si="47"/>
        <v>27/06/2025</v>
      </c>
      <c r="J3032">
        <f>_xlfn.XLOOKUP(I3032,'Wk no''s'!D:D,'Wk no''s'!C:C,FALSE)</f>
        <v>26</v>
      </c>
    </row>
    <row r="3033" spans="1:10" x14ac:dyDescent="0.25">
      <c r="A3033" t="s">
        <v>10050</v>
      </c>
      <c r="B3033" t="s">
        <v>9721</v>
      </c>
      <c r="C3033" t="s">
        <v>3954</v>
      </c>
      <c r="D3033" s="1">
        <v>45834</v>
      </c>
      <c r="E3033" s="1">
        <v>45833</v>
      </c>
      <c r="F3033">
        <v>1</v>
      </c>
      <c r="G3033" t="s">
        <v>10051</v>
      </c>
      <c r="H3033" t="s">
        <v>2</v>
      </c>
      <c r="I3033" s="11" t="str">
        <f t="shared" si="47"/>
        <v>25/06/2025</v>
      </c>
      <c r="J3033">
        <f>_xlfn.XLOOKUP(I3033,'Wk no''s'!D:D,'Wk no''s'!C:C,FALSE)</f>
        <v>26</v>
      </c>
    </row>
    <row r="3034" spans="1:10" x14ac:dyDescent="0.25">
      <c r="A3034" t="s">
        <v>10048</v>
      </c>
      <c r="B3034" t="s">
        <v>9721</v>
      </c>
      <c r="C3034" t="s">
        <v>3954</v>
      </c>
      <c r="D3034" s="1">
        <v>45833</v>
      </c>
      <c r="E3034" s="1">
        <v>45832</v>
      </c>
      <c r="F3034">
        <v>1</v>
      </c>
      <c r="G3034" t="s">
        <v>10049</v>
      </c>
      <c r="H3034" t="s">
        <v>2</v>
      </c>
      <c r="I3034" s="11" t="str">
        <f t="shared" si="47"/>
        <v>24/06/2025</v>
      </c>
      <c r="J3034">
        <f>_xlfn.XLOOKUP(I3034,'Wk no''s'!D:D,'Wk no''s'!C:C,FALSE)</f>
        <v>26</v>
      </c>
    </row>
    <row r="3035" spans="1:10" x14ac:dyDescent="0.25">
      <c r="A3035" t="s">
        <v>10052</v>
      </c>
      <c r="B3035" t="s">
        <v>12959</v>
      </c>
      <c r="C3035" t="s">
        <v>3954</v>
      </c>
      <c r="D3035" s="1">
        <v>45834</v>
      </c>
      <c r="E3035" s="1">
        <v>45833</v>
      </c>
      <c r="F3035">
        <v>1</v>
      </c>
      <c r="G3035" t="s">
        <v>10053</v>
      </c>
      <c r="H3035" t="s">
        <v>2</v>
      </c>
      <c r="I3035" s="11" t="str">
        <f t="shared" si="47"/>
        <v>25/06/2025</v>
      </c>
      <c r="J3035">
        <f>_xlfn.XLOOKUP(I3035,'Wk no''s'!D:D,'Wk no''s'!C:C,FALSE)</f>
        <v>26</v>
      </c>
    </row>
    <row r="3036" spans="1:10" x14ac:dyDescent="0.25">
      <c r="A3036" t="s">
        <v>10054</v>
      </c>
      <c r="B3036" t="s">
        <v>4850</v>
      </c>
      <c r="C3036" t="s">
        <v>3957</v>
      </c>
      <c r="D3036" s="1">
        <v>45833</v>
      </c>
      <c r="E3036" s="1">
        <v>45832</v>
      </c>
      <c r="F3036">
        <v>1</v>
      </c>
      <c r="G3036" t="s">
        <v>10055</v>
      </c>
      <c r="H3036" t="s">
        <v>2</v>
      </c>
      <c r="I3036" s="11" t="str">
        <f t="shared" si="47"/>
        <v>24/06/2025</v>
      </c>
      <c r="J3036">
        <f>_xlfn.XLOOKUP(I3036,'Wk no''s'!D:D,'Wk no''s'!C:C,FALSE)</f>
        <v>26</v>
      </c>
    </row>
    <row r="3037" spans="1:10" x14ac:dyDescent="0.25">
      <c r="A3037" t="s">
        <v>10056</v>
      </c>
      <c r="B3037" t="s">
        <v>10057</v>
      </c>
      <c r="C3037" t="s">
        <v>3954</v>
      </c>
      <c r="D3037" s="1">
        <v>45828</v>
      </c>
      <c r="E3037" s="1">
        <v>45831</v>
      </c>
      <c r="F3037">
        <v>0</v>
      </c>
      <c r="G3037" t="s">
        <v>10058</v>
      </c>
      <c r="H3037" t="s">
        <v>2</v>
      </c>
      <c r="I3037" s="11" t="str">
        <f t="shared" si="47"/>
        <v>23/06/2025</v>
      </c>
      <c r="J3037">
        <f>_xlfn.XLOOKUP(I3037,'Wk no''s'!D:D,'Wk no''s'!C:C,FALSE)</f>
        <v>26</v>
      </c>
    </row>
    <row r="3038" spans="1:10" x14ac:dyDescent="0.25">
      <c r="A3038" t="s">
        <v>10059</v>
      </c>
      <c r="B3038" t="s">
        <v>8777</v>
      </c>
      <c r="C3038" t="s">
        <v>3954</v>
      </c>
      <c r="D3038" s="1">
        <v>45827</v>
      </c>
      <c r="E3038" s="1">
        <v>45835</v>
      </c>
      <c r="F3038">
        <v>0</v>
      </c>
      <c r="G3038" t="s">
        <v>10060</v>
      </c>
      <c r="H3038" t="s">
        <v>2</v>
      </c>
      <c r="I3038" s="11" t="str">
        <f t="shared" si="47"/>
        <v>27/06/2025</v>
      </c>
      <c r="J3038">
        <f>_xlfn.XLOOKUP(I3038,'Wk no''s'!D:D,'Wk no''s'!C:C,FALSE)</f>
        <v>26</v>
      </c>
    </row>
    <row r="3039" spans="1:10" x14ac:dyDescent="0.25">
      <c r="A3039" t="s">
        <v>10063</v>
      </c>
      <c r="B3039" t="s">
        <v>9561</v>
      </c>
      <c r="C3039" t="s">
        <v>3954</v>
      </c>
      <c r="D3039" s="1">
        <v>45834</v>
      </c>
      <c r="E3039" s="1">
        <v>45833</v>
      </c>
      <c r="F3039">
        <v>1</v>
      </c>
      <c r="G3039" t="s">
        <v>10064</v>
      </c>
      <c r="H3039" t="s">
        <v>2</v>
      </c>
      <c r="I3039" s="11" t="str">
        <f t="shared" si="47"/>
        <v>25/06/2025</v>
      </c>
      <c r="J3039">
        <f>_xlfn.XLOOKUP(I3039,'Wk no''s'!D:D,'Wk no''s'!C:C,FALSE)</f>
        <v>26</v>
      </c>
    </row>
    <row r="3040" spans="1:10" x14ac:dyDescent="0.25">
      <c r="A3040" t="s">
        <v>10061</v>
      </c>
      <c r="B3040" t="s">
        <v>9561</v>
      </c>
      <c r="C3040" t="s">
        <v>3954</v>
      </c>
      <c r="D3040" s="1">
        <v>45828</v>
      </c>
      <c r="E3040" s="1">
        <v>45832</v>
      </c>
      <c r="F3040">
        <v>0</v>
      </c>
      <c r="G3040" t="s">
        <v>10062</v>
      </c>
      <c r="H3040" t="s">
        <v>2</v>
      </c>
      <c r="I3040" s="11" t="str">
        <f t="shared" si="47"/>
        <v>24/06/2025</v>
      </c>
      <c r="J3040">
        <f>_xlfn.XLOOKUP(I3040,'Wk no''s'!D:D,'Wk no''s'!C:C,FALSE)</f>
        <v>26</v>
      </c>
    </row>
    <row r="3041" spans="1:10" x14ac:dyDescent="0.25">
      <c r="A3041" t="s">
        <v>10065</v>
      </c>
      <c r="B3041" t="s">
        <v>9561</v>
      </c>
      <c r="C3041" t="s">
        <v>3954</v>
      </c>
      <c r="D3041" s="1">
        <v>45838</v>
      </c>
      <c r="E3041" s="1">
        <v>45835</v>
      </c>
      <c r="F3041">
        <v>1</v>
      </c>
      <c r="G3041" t="s">
        <v>10066</v>
      </c>
      <c r="H3041" t="s">
        <v>2</v>
      </c>
      <c r="I3041" s="11" t="str">
        <f t="shared" si="47"/>
        <v>27/06/2025</v>
      </c>
      <c r="J3041">
        <f>_xlfn.XLOOKUP(I3041,'Wk no''s'!D:D,'Wk no''s'!C:C,FALSE)</f>
        <v>26</v>
      </c>
    </row>
    <row r="3042" spans="1:10" x14ac:dyDescent="0.25">
      <c r="A3042" t="s">
        <v>10069</v>
      </c>
      <c r="B3042" t="s">
        <v>158</v>
      </c>
      <c r="C3042" t="s">
        <v>4008</v>
      </c>
      <c r="D3042" s="1">
        <v>45838</v>
      </c>
      <c r="E3042" s="1">
        <v>45835</v>
      </c>
      <c r="F3042">
        <v>1</v>
      </c>
      <c r="G3042" t="s">
        <v>10070</v>
      </c>
      <c r="H3042" t="s">
        <v>2</v>
      </c>
      <c r="I3042" s="11" t="str">
        <f t="shared" si="47"/>
        <v>27/06/2025</v>
      </c>
      <c r="J3042">
        <f>_xlfn.XLOOKUP(I3042,'Wk no''s'!D:D,'Wk no''s'!C:C,FALSE)</f>
        <v>26</v>
      </c>
    </row>
    <row r="3043" spans="1:10" x14ac:dyDescent="0.25">
      <c r="A3043" t="s">
        <v>10067</v>
      </c>
      <c r="B3043" t="s">
        <v>158</v>
      </c>
      <c r="C3043" t="s">
        <v>3954</v>
      </c>
      <c r="D3043" s="1">
        <v>45835</v>
      </c>
      <c r="E3043" s="1">
        <v>45834</v>
      </c>
      <c r="F3043">
        <v>1</v>
      </c>
      <c r="G3043" t="s">
        <v>10068</v>
      </c>
      <c r="H3043" t="s">
        <v>2</v>
      </c>
      <c r="I3043" s="11" t="str">
        <f t="shared" si="47"/>
        <v>26/06/2025</v>
      </c>
      <c r="J3043">
        <f>_xlfn.XLOOKUP(I3043,'Wk no''s'!D:D,'Wk no''s'!C:C,FALSE)</f>
        <v>26</v>
      </c>
    </row>
    <row r="3044" spans="1:10" x14ac:dyDescent="0.25">
      <c r="A3044" t="s">
        <v>10075</v>
      </c>
      <c r="B3044" t="s">
        <v>5048</v>
      </c>
      <c r="C3044" t="s">
        <v>3957</v>
      </c>
      <c r="D3044" s="1">
        <v>45838</v>
      </c>
      <c r="E3044" s="1">
        <v>45834</v>
      </c>
      <c r="F3044">
        <v>1</v>
      </c>
      <c r="G3044" t="s">
        <v>10076</v>
      </c>
      <c r="H3044" t="s">
        <v>2</v>
      </c>
      <c r="I3044" s="11" t="str">
        <f t="shared" si="47"/>
        <v>26/06/2025</v>
      </c>
      <c r="J3044">
        <f>_xlfn.XLOOKUP(I3044,'Wk no''s'!D:D,'Wk no''s'!C:C,FALSE)</f>
        <v>26</v>
      </c>
    </row>
    <row r="3045" spans="1:10" x14ac:dyDescent="0.25">
      <c r="A3045" t="s">
        <v>10077</v>
      </c>
      <c r="B3045" t="s">
        <v>9734</v>
      </c>
      <c r="C3045" t="s">
        <v>4008</v>
      </c>
      <c r="D3045" s="1">
        <v>45834</v>
      </c>
      <c r="E3045" s="1">
        <v>45833</v>
      </c>
      <c r="F3045">
        <v>1</v>
      </c>
      <c r="G3045" t="s">
        <v>10078</v>
      </c>
      <c r="H3045" t="s">
        <v>2</v>
      </c>
      <c r="I3045" s="11" t="str">
        <f t="shared" si="47"/>
        <v>25/06/2025</v>
      </c>
      <c r="J3045">
        <f>_xlfn.XLOOKUP(I3045,'Wk no''s'!D:D,'Wk no''s'!C:C,FALSE)</f>
        <v>26</v>
      </c>
    </row>
    <row r="3046" spans="1:10" x14ac:dyDescent="0.25">
      <c r="A3046" t="s">
        <v>10079</v>
      </c>
      <c r="B3046" t="s">
        <v>16241</v>
      </c>
      <c r="C3046" t="s">
        <v>3954</v>
      </c>
      <c r="D3046" s="1">
        <v>45835</v>
      </c>
      <c r="E3046" s="1">
        <v>45834</v>
      </c>
      <c r="F3046">
        <v>1</v>
      </c>
      <c r="G3046" t="s">
        <v>10081</v>
      </c>
      <c r="H3046" t="s">
        <v>2</v>
      </c>
      <c r="I3046" s="11" t="str">
        <f t="shared" si="47"/>
        <v>26/06/2025</v>
      </c>
      <c r="J3046">
        <f>_xlfn.XLOOKUP(I3046,'Wk no''s'!D:D,'Wk no''s'!C:C,FALSE)</f>
        <v>26</v>
      </c>
    </row>
    <row r="3047" spans="1:10" x14ac:dyDescent="0.25">
      <c r="A3047" t="s">
        <v>10082</v>
      </c>
      <c r="B3047" t="s">
        <v>6193</v>
      </c>
      <c r="C3047" t="s">
        <v>4008</v>
      </c>
      <c r="D3047" s="1">
        <v>45832</v>
      </c>
      <c r="E3047" s="1">
        <v>45831</v>
      </c>
      <c r="F3047">
        <v>1</v>
      </c>
      <c r="G3047" t="s">
        <v>10083</v>
      </c>
      <c r="H3047" t="s">
        <v>2</v>
      </c>
      <c r="I3047" s="11" t="str">
        <f t="shared" si="47"/>
        <v>23/06/2025</v>
      </c>
      <c r="J3047">
        <f>_xlfn.XLOOKUP(I3047,'Wk no''s'!D:D,'Wk no''s'!C:C,FALSE)</f>
        <v>26</v>
      </c>
    </row>
    <row r="3048" spans="1:10" x14ac:dyDescent="0.25">
      <c r="A3048" t="s">
        <v>10087</v>
      </c>
      <c r="B3048" t="s">
        <v>10085</v>
      </c>
      <c r="C3048" t="s">
        <v>4008</v>
      </c>
      <c r="D3048" s="1">
        <v>45832</v>
      </c>
      <c r="E3048" s="1">
        <v>45831</v>
      </c>
      <c r="F3048">
        <v>1</v>
      </c>
      <c r="G3048" t="s">
        <v>10088</v>
      </c>
      <c r="H3048" t="s">
        <v>2</v>
      </c>
      <c r="I3048" s="11" t="str">
        <f t="shared" si="47"/>
        <v>23/06/2025</v>
      </c>
      <c r="J3048">
        <f>_xlfn.XLOOKUP(I3048,'Wk no''s'!D:D,'Wk no''s'!C:C,FALSE)</f>
        <v>26</v>
      </c>
    </row>
    <row r="3049" spans="1:10" x14ac:dyDescent="0.25">
      <c r="A3049" t="s">
        <v>10084</v>
      </c>
      <c r="B3049" t="s">
        <v>10085</v>
      </c>
      <c r="C3049" t="s">
        <v>3954</v>
      </c>
      <c r="D3049" s="1">
        <v>45832</v>
      </c>
      <c r="E3049" s="1">
        <v>45831</v>
      </c>
      <c r="F3049">
        <v>1</v>
      </c>
      <c r="G3049" t="s">
        <v>10086</v>
      </c>
      <c r="H3049" t="s">
        <v>2</v>
      </c>
      <c r="I3049" s="11" t="str">
        <f t="shared" si="47"/>
        <v>23/06/2025</v>
      </c>
      <c r="J3049">
        <f>_xlfn.XLOOKUP(I3049,'Wk no''s'!D:D,'Wk no''s'!C:C,FALSE)</f>
        <v>26</v>
      </c>
    </row>
    <row r="3050" spans="1:10" x14ac:dyDescent="0.25">
      <c r="A3050" t="s">
        <v>10089</v>
      </c>
      <c r="B3050" t="s">
        <v>9735</v>
      </c>
      <c r="C3050" t="s">
        <v>4008</v>
      </c>
      <c r="D3050" s="1">
        <v>45833</v>
      </c>
      <c r="E3050" s="1">
        <v>45832</v>
      </c>
      <c r="F3050">
        <v>1</v>
      </c>
      <c r="G3050" t="s">
        <v>10090</v>
      </c>
      <c r="H3050" t="s">
        <v>2</v>
      </c>
      <c r="I3050" s="11" t="str">
        <f t="shared" si="47"/>
        <v>24/06/2025</v>
      </c>
      <c r="J3050">
        <f>_xlfn.XLOOKUP(I3050,'Wk no''s'!D:D,'Wk no''s'!C:C,FALSE)</f>
        <v>26</v>
      </c>
    </row>
    <row r="3051" spans="1:10" x14ac:dyDescent="0.25">
      <c r="A3051" t="s">
        <v>10093</v>
      </c>
      <c r="B3051" t="s">
        <v>9735</v>
      </c>
      <c r="C3051" t="s">
        <v>4008</v>
      </c>
      <c r="D3051" s="1">
        <v>45838</v>
      </c>
      <c r="E3051" s="1">
        <v>45835</v>
      </c>
      <c r="F3051">
        <v>1</v>
      </c>
      <c r="G3051" t="s">
        <v>10094</v>
      </c>
      <c r="H3051" t="s">
        <v>2</v>
      </c>
      <c r="I3051" s="11" t="str">
        <f t="shared" si="47"/>
        <v>27/06/2025</v>
      </c>
      <c r="J3051">
        <f>_xlfn.XLOOKUP(I3051,'Wk no''s'!D:D,'Wk no''s'!C:C,FALSE)</f>
        <v>26</v>
      </c>
    </row>
    <row r="3052" spans="1:10" x14ac:dyDescent="0.25">
      <c r="A3052" t="s">
        <v>10091</v>
      </c>
      <c r="B3052" t="s">
        <v>9735</v>
      </c>
      <c r="C3052" t="s">
        <v>4008</v>
      </c>
      <c r="D3052" s="1">
        <v>45835</v>
      </c>
      <c r="E3052" s="1">
        <v>45834</v>
      </c>
      <c r="F3052">
        <v>1</v>
      </c>
      <c r="G3052" t="s">
        <v>10092</v>
      </c>
      <c r="H3052" t="s">
        <v>2</v>
      </c>
      <c r="I3052" s="11" t="str">
        <f t="shared" si="47"/>
        <v>26/06/2025</v>
      </c>
      <c r="J3052">
        <f>_xlfn.XLOOKUP(I3052,'Wk no''s'!D:D,'Wk no''s'!C:C,FALSE)</f>
        <v>26</v>
      </c>
    </row>
    <row r="3053" spans="1:10" x14ac:dyDescent="0.25">
      <c r="A3053" t="s">
        <v>10095</v>
      </c>
      <c r="B3053" t="s">
        <v>10096</v>
      </c>
      <c r="C3053" t="s">
        <v>3957</v>
      </c>
      <c r="D3053" s="1">
        <v>45838</v>
      </c>
      <c r="E3053" s="1">
        <v>45834</v>
      </c>
      <c r="F3053">
        <v>1</v>
      </c>
      <c r="G3053" t="s">
        <v>10097</v>
      </c>
      <c r="H3053" t="s">
        <v>2</v>
      </c>
      <c r="I3053" s="11" t="str">
        <f t="shared" si="47"/>
        <v>26/06/2025</v>
      </c>
      <c r="J3053">
        <f>_xlfn.XLOOKUP(I3053,'Wk no''s'!D:D,'Wk no''s'!C:C,FALSE)</f>
        <v>26</v>
      </c>
    </row>
    <row r="3054" spans="1:10" x14ac:dyDescent="0.25">
      <c r="A3054" t="s">
        <v>10098</v>
      </c>
      <c r="B3054" t="s">
        <v>10099</v>
      </c>
      <c r="C3054" t="s">
        <v>4008</v>
      </c>
      <c r="D3054" s="1">
        <v>45832</v>
      </c>
      <c r="E3054" s="1">
        <v>45831</v>
      </c>
      <c r="F3054">
        <v>1</v>
      </c>
      <c r="G3054" t="s">
        <v>10100</v>
      </c>
      <c r="H3054" t="s">
        <v>2</v>
      </c>
      <c r="I3054" s="11" t="str">
        <f t="shared" si="47"/>
        <v>23/06/2025</v>
      </c>
      <c r="J3054">
        <f>_xlfn.XLOOKUP(I3054,'Wk no''s'!D:D,'Wk no''s'!C:C,FALSE)</f>
        <v>26</v>
      </c>
    </row>
    <row r="3055" spans="1:10" x14ac:dyDescent="0.25">
      <c r="A3055" t="s">
        <v>10101</v>
      </c>
      <c r="B3055" t="s">
        <v>7596</v>
      </c>
      <c r="C3055" t="s">
        <v>4008</v>
      </c>
      <c r="D3055" s="1">
        <v>45832</v>
      </c>
      <c r="E3055" s="1">
        <v>45831</v>
      </c>
      <c r="F3055">
        <v>1</v>
      </c>
      <c r="G3055" t="s">
        <v>10102</v>
      </c>
      <c r="H3055" t="s">
        <v>2</v>
      </c>
      <c r="I3055" s="11" t="str">
        <f t="shared" si="47"/>
        <v>23/06/2025</v>
      </c>
      <c r="J3055">
        <f>_xlfn.XLOOKUP(I3055,'Wk no''s'!D:D,'Wk no''s'!C:C,FALSE)</f>
        <v>26</v>
      </c>
    </row>
    <row r="3056" spans="1:10" x14ac:dyDescent="0.25">
      <c r="A3056" t="s">
        <v>10103</v>
      </c>
      <c r="B3056" t="s">
        <v>7168</v>
      </c>
      <c r="C3056" t="s">
        <v>3957</v>
      </c>
      <c r="D3056" s="1">
        <v>45833</v>
      </c>
      <c r="E3056" s="1">
        <v>45832</v>
      </c>
      <c r="F3056">
        <v>1</v>
      </c>
      <c r="G3056" t="s">
        <v>10104</v>
      </c>
      <c r="H3056" t="s">
        <v>2</v>
      </c>
      <c r="I3056" s="11" t="str">
        <f t="shared" si="47"/>
        <v>24/06/2025</v>
      </c>
      <c r="J3056">
        <f>_xlfn.XLOOKUP(I3056,'Wk no''s'!D:D,'Wk no''s'!C:C,FALSE)</f>
        <v>26</v>
      </c>
    </row>
    <row r="3057" spans="1:10" x14ac:dyDescent="0.25">
      <c r="A3057" t="s">
        <v>10105</v>
      </c>
      <c r="B3057" t="s">
        <v>7598</v>
      </c>
      <c r="C3057" t="s">
        <v>4008</v>
      </c>
      <c r="D3057" s="1">
        <v>45835</v>
      </c>
      <c r="E3057" s="1">
        <v>45834</v>
      </c>
      <c r="F3057">
        <v>1</v>
      </c>
      <c r="G3057" t="s">
        <v>10106</v>
      </c>
      <c r="H3057" t="s">
        <v>2</v>
      </c>
      <c r="I3057" s="11" t="str">
        <f t="shared" si="47"/>
        <v>26/06/2025</v>
      </c>
      <c r="J3057">
        <f>_xlfn.XLOOKUP(I3057,'Wk no''s'!D:D,'Wk no''s'!C:C,FALSE)</f>
        <v>26</v>
      </c>
    </row>
    <row r="3058" spans="1:10" x14ac:dyDescent="0.25">
      <c r="A3058" t="s">
        <v>10107</v>
      </c>
      <c r="B3058" t="s">
        <v>10108</v>
      </c>
      <c r="C3058" t="s">
        <v>4008</v>
      </c>
      <c r="D3058" s="1">
        <v>45838</v>
      </c>
      <c r="E3058" s="1">
        <v>45835</v>
      </c>
      <c r="F3058">
        <v>1</v>
      </c>
      <c r="G3058" t="s">
        <v>10109</v>
      </c>
      <c r="H3058" t="s">
        <v>2</v>
      </c>
      <c r="I3058" s="11" t="str">
        <f t="shared" si="47"/>
        <v>27/06/2025</v>
      </c>
      <c r="J3058">
        <f>_xlfn.XLOOKUP(I3058,'Wk no''s'!D:D,'Wk no''s'!C:C,FALSE)</f>
        <v>26</v>
      </c>
    </row>
    <row r="3059" spans="1:10" x14ac:dyDescent="0.25">
      <c r="A3059" t="s">
        <v>10110</v>
      </c>
      <c r="B3059" t="s">
        <v>10111</v>
      </c>
      <c r="C3059" t="s">
        <v>4008</v>
      </c>
      <c r="D3059" s="1">
        <v>45838</v>
      </c>
      <c r="E3059" s="1">
        <v>45835</v>
      </c>
      <c r="F3059">
        <v>1</v>
      </c>
      <c r="G3059" t="s">
        <v>10112</v>
      </c>
      <c r="H3059" t="s">
        <v>2</v>
      </c>
      <c r="I3059" s="11" t="str">
        <f t="shared" si="47"/>
        <v>27/06/2025</v>
      </c>
      <c r="J3059">
        <f>_xlfn.XLOOKUP(I3059,'Wk no''s'!D:D,'Wk no''s'!C:C,FALSE)</f>
        <v>26</v>
      </c>
    </row>
    <row r="3060" spans="1:10" x14ac:dyDescent="0.25">
      <c r="A3060" t="s">
        <v>10113</v>
      </c>
      <c r="B3060" t="s">
        <v>188</v>
      </c>
      <c r="C3060" t="s">
        <v>3954</v>
      </c>
      <c r="D3060" s="1">
        <v>45838</v>
      </c>
      <c r="E3060" s="1">
        <v>45834</v>
      </c>
      <c r="F3060">
        <v>1</v>
      </c>
      <c r="G3060" t="s">
        <v>10114</v>
      </c>
      <c r="H3060" t="s">
        <v>2</v>
      </c>
      <c r="I3060" s="11" t="str">
        <f t="shared" si="47"/>
        <v>26/06/2025</v>
      </c>
      <c r="J3060">
        <f>_xlfn.XLOOKUP(I3060,'Wk no''s'!D:D,'Wk no''s'!C:C,FALSE)</f>
        <v>26</v>
      </c>
    </row>
    <row r="3061" spans="1:10" x14ac:dyDescent="0.25">
      <c r="A3061" t="s">
        <v>10115</v>
      </c>
      <c r="B3061" t="s">
        <v>10116</v>
      </c>
      <c r="C3061" t="s">
        <v>3957</v>
      </c>
      <c r="D3061" s="1">
        <v>45835</v>
      </c>
      <c r="E3061" s="1">
        <v>45835</v>
      </c>
      <c r="F3061">
        <v>1</v>
      </c>
      <c r="G3061" t="s">
        <v>10117</v>
      </c>
      <c r="H3061" t="s">
        <v>2</v>
      </c>
      <c r="I3061" s="11" t="str">
        <f t="shared" si="47"/>
        <v>27/06/2025</v>
      </c>
      <c r="J3061">
        <f>_xlfn.XLOOKUP(I3061,'Wk no''s'!D:D,'Wk no''s'!C:C,FALSE)</f>
        <v>26</v>
      </c>
    </row>
    <row r="3062" spans="1:10" x14ac:dyDescent="0.25">
      <c r="A3062" t="s">
        <v>10118</v>
      </c>
      <c r="B3062" t="s">
        <v>9751</v>
      </c>
      <c r="C3062" t="s">
        <v>3954</v>
      </c>
      <c r="D3062" s="1">
        <v>45835</v>
      </c>
      <c r="E3062" s="1">
        <v>45834</v>
      </c>
      <c r="F3062">
        <v>1</v>
      </c>
      <c r="G3062" t="s">
        <v>10119</v>
      </c>
      <c r="H3062" t="s">
        <v>2</v>
      </c>
      <c r="I3062" s="11" t="str">
        <f t="shared" si="47"/>
        <v>26/06/2025</v>
      </c>
      <c r="J3062">
        <f>_xlfn.XLOOKUP(I3062,'Wk no''s'!D:D,'Wk no''s'!C:C,FALSE)</f>
        <v>26</v>
      </c>
    </row>
    <row r="3063" spans="1:10" x14ac:dyDescent="0.25">
      <c r="A3063" t="s">
        <v>10120</v>
      </c>
      <c r="B3063" t="s">
        <v>6841</v>
      </c>
      <c r="C3063" t="s">
        <v>3957</v>
      </c>
      <c r="D3063" s="1">
        <v>45833</v>
      </c>
      <c r="E3063" s="1">
        <v>45831</v>
      </c>
      <c r="F3063">
        <v>1</v>
      </c>
      <c r="G3063" t="s">
        <v>10121</v>
      </c>
      <c r="H3063" t="s">
        <v>2</v>
      </c>
      <c r="I3063" s="11" t="str">
        <f t="shared" si="47"/>
        <v>23/06/2025</v>
      </c>
      <c r="J3063">
        <f>_xlfn.XLOOKUP(I3063,'Wk no''s'!D:D,'Wk no''s'!C:C,FALSE)</f>
        <v>26</v>
      </c>
    </row>
    <row r="3064" spans="1:10" x14ac:dyDescent="0.25">
      <c r="A3064" t="s">
        <v>10122</v>
      </c>
      <c r="B3064" t="s">
        <v>4451</v>
      </c>
      <c r="C3064" t="s">
        <v>3954</v>
      </c>
      <c r="D3064" s="1">
        <v>45833</v>
      </c>
      <c r="E3064" s="1">
        <v>45832</v>
      </c>
      <c r="F3064">
        <v>1</v>
      </c>
      <c r="G3064" t="s">
        <v>10123</v>
      </c>
      <c r="H3064" t="s">
        <v>2</v>
      </c>
      <c r="I3064" s="11" t="str">
        <f t="shared" si="47"/>
        <v>24/06/2025</v>
      </c>
      <c r="J3064">
        <f>_xlfn.XLOOKUP(I3064,'Wk no''s'!D:D,'Wk no''s'!C:C,FALSE)</f>
        <v>26</v>
      </c>
    </row>
    <row r="3065" spans="1:10" x14ac:dyDescent="0.25">
      <c r="A3065" t="s">
        <v>10124</v>
      </c>
      <c r="B3065" t="s">
        <v>10125</v>
      </c>
      <c r="C3065" t="s">
        <v>4008</v>
      </c>
      <c r="D3065" s="1">
        <v>45833</v>
      </c>
      <c r="E3065" s="1">
        <v>45832</v>
      </c>
      <c r="F3065">
        <v>1</v>
      </c>
      <c r="G3065" t="s">
        <v>10062</v>
      </c>
      <c r="H3065" t="s">
        <v>2</v>
      </c>
      <c r="I3065" s="11" t="str">
        <f t="shared" si="47"/>
        <v>24/06/2025</v>
      </c>
      <c r="J3065">
        <f>_xlfn.XLOOKUP(I3065,'Wk no''s'!D:D,'Wk no''s'!C:C,FALSE)</f>
        <v>26</v>
      </c>
    </row>
    <row r="3066" spans="1:10" x14ac:dyDescent="0.25">
      <c r="A3066" t="s">
        <v>10126</v>
      </c>
      <c r="B3066" t="s">
        <v>8038</v>
      </c>
      <c r="C3066" t="s">
        <v>4458</v>
      </c>
      <c r="D3066" s="1">
        <v>45835</v>
      </c>
      <c r="E3066" s="1">
        <v>45833</v>
      </c>
      <c r="F3066">
        <v>1</v>
      </c>
      <c r="G3066" t="s">
        <v>10127</v>
      </c>
      <c r="H3066" t="s">
        <v>11</v>
      </c>
      <c r="I3066" s="11" t="str">
        <f t="shared" si="47"/>
        <v>25/06/2025</v>
      </c>
      <c r="J3066">
        <f>_xlfn.XLOOKUP(I3066,'Wk no''s'!D:D,'Wk no''s'!C:C,FALSE)</f>
        <v>26</v>
      </c>
    </row>
    <row r="3067" spans="1:10" x14ac:dyDescent="0.25">
      <c r="A3067" t="s">
        <v>10128</v>
      </c>
      <c r="B3067" t="s">
        <v>10129</v>
      </c>
      <c r="C3067" t="s">
        <v>4089</v>
      </c>
      <c r="D3067" s="1">
        <v>45832</v>
      </c>
      <c r="E3067" s="1">
        <v>45833</v>
      </c>
      <c r="F3067">
        <v>0</v>
      </c>
      <c r="G3067" t="s">
        <v>10130</v>
      </c>
      <c r="H3067" t="s">
        <v>11</v>
      </c>
      <c r="I3067" s="11" t="str">
        <f t="shared" si="47"/>
        <v>25/06/2025</v>
      </c>
      <c r="J3067">
        <f>_xlfn.XLOOKUP(I3067,'Wk no''s'!D:D,'Wk no''s'!C:C,FALSE)</f>
        <v>26</v>
      </c>
    </row>
    <row r="3068" spans="1:10" x14ac:dyDescent="0.25">
      <c r="A3068" t="s">
        <v>10131</v>
      </c>
      <c r="B3068" t="s">
        <v>9158</v>
      </c>
      <c r="C3068" t="s">
        <v>4089</v>
      </c>
      <c r="D3068" s="1">
        <v>45833</v>
      </c>
      <c r="E3068" s="1">
        <v>45832</v>
      </c>
      <c r="F3068">
        <v>1</v>
      </c>
      <c r="G3068" t="s">
        <v>10132</v>
      </c>
      <c r="H3068" t="s">
        <v>11</v>
      </c>
      <c r="I3068" s="11" t="str">
        <f t="shared" si="47"/>
        <v>24/06/2025</v>
      </c>
      <c r="J3068">
        <f>_xlfn.XLOOKUP(I3068,'Wk no''s'!D:D,'Wk no''s'!C:C,FALSE)</f>
        <v>26</v>
      </c>
    </row>
    <row r="3069" spans="1:10" x14ac:dyDescent="0.25">
      <c r="A3069" t="s">
        <v>10133</v>
      </c>
      <c r="B3069" t="s">
        <v>10134</v>
      </c>
      <c r="C3069" t="s">
        <v>4089</v>
      </c>
      <c r="D3069" s="1">
        <v>45832</v>
      </c>
      <c r="E3069" s="1">
        <v>45833</v>
      </c>
      <c r="F3069">
        <v>0</v>
      </c>
      <c r="G3069" t="s">
        <v>10135</v>
      </c>
      <c r="H3069" t="s">
        <v>11</v>
      </c>
      <c r="I3069" s="11" t="str">
        <f t="shared" si="47"/>
        <v>25/06/2025</v>
      </c>
      <c r="J3069">
        <f>_xlfn.XLOOKUP(I3069,'Wk no''s'!D:D,'Wk no''s'!C:C,FALSE)</f>
        <v>26</v>
      </c>
    </row>
    <row r="3070" spans="1:10" x14ac:dyDescent="0.25">
      <c r="A3070" t="s">
        <v>10523</v>
      </c>
      <c r="B3070" t="s">
        <v>10524</v>
      </c>
      <c r="C3070" t="s">
        <v>8682</v>
      </c>
      <c r="D3070" s="1">
        <v>45840</v>
      </c>
      <c r="E3070" s="1">
        <v>45841</v>
      </c>
      <c r="F3070">
        <v>0</v>
      </c>
      <c r="G3070" t="s">
        <v>10525</v>
      </c>
      <c r="H3070" t="s">
        <v>1</v>
      </c>
      <c r="I3070" s="11" t="str">
        <f t="shared" si="47"/>
        <v>03/07/2025</v>
      </c>
      <c r="J3070">
        <f>_xlfn.XLOOKUP(I3070,'Wk no''s'!D:D,'Wk no''s'!C:C,FALSE)</f>
        <v>27</v>
      </c>
    </row>
    <row r="3071" spans="1:10" x14ac:dyDescent="0.25">
      <c r="A3071" t="s">
        <v>10539</v>
      </c>
      <c r="B3071" t="s">
        <v>10540</v>
      </c>
      <c r="C3071" t="s">
        <v>3933</v>
      </c>
      <c r="D3071" s="1">
        <v>45839</v>
      </c>
      <c r="E3071" s="1">
        <v>45841</v>
      </c>
      <c r="F3071">
        <v>0</v>
      </c>
      <c r="G3071" t="s">
        <v>10541</v>
      </c>
      <c r="H3071" t="s">
        <v>1</v>
      </c>
      <c r="I3071" s="11" t="str">
        <f t="shared" ref="I3071:I3134" si="48">LEFT(G3071,10)</f>
        <v>03/07/2025</v>
      </c>
      <c r="J3071">
        <f>_xlfn.XLOOKUP(I3071,'Wk no''s'!D:D,'Wk no''s'!C:C,FALSE)</f>
        <v>27</v>
      </c>
    </row>
    <row r="3072" spans="1:10" x14ac:dyDescent="0.25">
      <c r="A3072" t="s">
        <v>10535</v>
      </c>
      <c r="B3072" t="s">
        <v>5661</v>
      </c>
      <c r="C3072" t="s">
        <v>3933</v>
      </c>
      <c r="D3072" s="1">
        <v>45841</v>
      </c>
      <c r="E3072" s="1">
        <v>45841</v>
      </c>
      <c r="F3072">
        <v>1</v>
      </c>
      <c r="G3072" t="s">
        <v>10536</v>
      </c>
      <c r="H3072" t="s">
        <v>8</v>
      </c>
      <c r="I3072" s="11" t="str">
        <f t="shared" si="48"/>
        <v>03/07/2025</v>
      </c>
      <c r="J3072">
        <f>_xlfn.XLOOKUP(I3072,'Wk no''s'!D:D,'Wk no''s'!C:C,FALSE)</f>
        <v>27</v>
      </c>
    </row>
    <row r="3073" spans="1:10" x14ac:dyDescent="0.25">
      <c r="A3073" t="s">
        <v>10542</v>
      </c>
      <c r="B3073" t="s">
        <v>10543</v>
      </c>
      <c r="C3073" t="s">
        <v>3933</v>
      </c>
      <c r="D3073" s="1">
        <v>45845</v>
      </c>
      <c r="E3073" s="1">
        <v>45841</v>
      </c>
      <c r="F3073">
        <v>1</v>
      </c>
      <c r="G3073" t="s">
        <v>10544</v>
      </c>
      <c r="H3073" t="s">
        <v>8</v>
      </c>
      <c r="I3073" s="11" t="str">
        <f t="shared" si="48"/>
        <v>03/07/2025</v>
      </c>
      <c r="J3073">
        <f>_xlfn.XLOOKUP(I3073,'Wk no''s'!D:D,'Wk no''s'!C:C,FALSE)</f>
        <v>27</v>
      </c>
    </row>
    <row r="3074" spans="1:10" x14ac:dyDescent="0.25">
      <c r="A3074" t="s">
        <v>10608</v>
      </c>
      <c r="B3074" t="s">
        <v>10609</v>
      </c>
      <c r="C3074" t="s">
        <v>3933</v>
      </c>
      <c r="D3074" s="1">
        <v>45839</v>
      </c>
      <c r="E3074" s="1">
        <v>45842</v>
      </c>
      <c r="F3074">
        <v>0</v>
      </c>
      <c r="G3074" t="s">
        <v>10610</v>
      </c>
      <c r="H3074" t="s">
        <v>8</v>
      </c>
      <c r="I3074" s="11" t="str">
        <f t="shared" si="48"/>
        <v>04/07/2025</v>
      </c>
      <c r="J3074">
        <f>_xlfn.XLOOKUP(I3074,'Wk no''s'!D:D,'Wk no''s'!C:C,FALSE)</f>
        <v>27</v>
      </c>
    </row>
    <row r="3075" spans="1:10" x14ac:dyDescent="0.25">
      <c r="A3075" t="s">
        <v>10617</v>
      </c>
      <c r="B3075" t="s">
        <v>7</v>
      </c>
      <c r="C3075" t="s">
        <v>4095</v>
      </c>
      <c r="D3075" s="1">
        <v>45831</v>
      </c>
      <c r="E3075" s="1">
        <v>45842</v>
      </c>
      <c r="F3075">
        <v>0</v>
      </c>
      <c r="G3075" t="s">
        <v>10618</v>
      </c>
      <c r="H3075" t="s">
        <v>8</v>
      </c>
      <c r="I3075" s="11" t="str">
        <f t="shared" si="48"/>
        <v>04/07/2025</v>
      </c>
      <c r="J3075">
        <f>_xlfn.XLOOKUP(I3075,'Wk no''s'!D:D,'Wk no''s'!C:C,FALSE)</f>
        <v>27</v>
      </c>
    </row>
    <row r="3076" spans="1:10" x14ac:dyDescent="0.25">
      <c r="A3076" t="s">
        <v>10551</v>
      </c>
      <c r="B3076" t="s">
        <v>10552</v>
      </c>
      <c r="C3076" t="s">
        <v>4101</v>
      </c>
      <c r="D3076" s="1">
        <v>45846</v>
      </c>
      <c r="E3076" s="1">
        <v>45841</v>
      </c>
      <c r="F3076">
        <v>1</v>
      </c>
      <c r="G3076" t="s">
        <v>10553</v>
      </c>
      <c r="H3076" t="s">
        <v>192</v>
      </c>
      <c r="I3076" s="11" t="str">
        <f t="shared" si="48"/>
        <v>03/07/2025</v>
      </c>
      <c r="J3076">
        <f>_xlfn.XLOOKUP(I3076,'Wk no''s'!D:D,'Wk no''s'!C:C,FALSE)</f>
        <v>27</v>
      </c>
    </row>
    <row r="3077" spans="1:10" x14ac:dyDescent="0.25">
      <c r="A3077" t="s">
        <v>10321</v>
      </c>
      <c r="B3077" t="s">
        <v>8883</v>
      </c>
      <c r="C3077" t="s">
        <v>4101</v>
      </c>
      <c r="D3077" s="1">
        <v>45839</v>
      </c>
      <c r="E3077" s="1">
        <v>45838</v>
      </c>
      <c r="F3077">
        <v>1</v>
      </c>
      <c r="G3077" t="s">
        <v>10322</v>
      </c>
      <c r="H3077" t="s">
        <v>192</v>
      </c>
      <c r="I3077" s="11" t="str">
        <f t="shared" si="48"/>
        <v>30/06/2025</v>
      </c>
      <c r="J3077">
        <f>_xlfn.XLOOKUP(I3077,'Wk no''s'!D:D,'Wk no''s'!C:C,FALSE)</f>
        <v>27</v>
      </c>
    </row>
    <row r="3078" spans="1:10" x14ac:dyDescent="0.25">
      <c r="A3078" t="s">
        <v>10566</v>
      </c>
      <c r="B3078" t="s">
        <v>10567</v>
      </c>
      <c r="C3078" t="s">
        <v>4101</v>
      </c>
      <c r="D3078" s="1">
        <v>45846</v>
      </c>
      <c r="E3078" s="1">
        <v>45841</v>
      </c>
      <c r="F3078">
        <v>1</v>
      </c>
      <c r="G3078" t="s">
        <v>10568</v>
      </c>
      <c r="H3078" t="s">
        <v>192</v>
      </c>
      <c r="I3078" s="11" t="str">
        <f t="shared" si="48"/>
        <v>03/07/2025</v>
      </c>
      <c r="J3078">
        <f>_xlfn.XLOOKUP(I3078,'Wk no''s'!D:D,'Wk no''s'!C:C,FALSE)</f>
        <v>27</v>
      </c>
    </row>
    <row r="3079" spans="1:10" x14ac:dyDescent="0.25">
      <c r="A3079" t="s">
        <v>10490</v>
      </c>
      <c r="B3079" t="s">
        <v>10865</v>
      </c>
      <c r="C3079" t="s">
        <v>4101</v>
      </c>
      <c r="D3079" s="1">
        <v>45842</v>
      </c>
      <c r="E3079" s="1">
        <v>45840</v>
      </c>
      <c r="F3079">
        <v>1</v>
      </c>
      <c r="G3079" t="s">
        <v>10491</v>
      </c>
      <c r="H3079" t="s">
        <v>192</v>
      </c>
      <c r="I3079" s="11" t="str">
        <f t="shared" si="48"/>
        <v>02/07/2025</v>
      </c>
      <c r="J3079">
        <f>_xlfn.XLOOKUP(I3079,'Wk no''s'!D:D,'Wk no''s'!C:C,FALSE)</f>
        <v>27</v>
      </c>
    </row>
    <row r="3080" spans="1:10" x14ac:dyDescent="0.25">
      <c r="A3080" t="s">
        <v>10592</v>
      </c>
      <c r="B3080" t="s">
        <v>10593</v>
      </c>
      <c r="C3080" t="s">
        <v>4101</v>
      </c>
      <c r="D3080" s="1">
        <v>45842</v>
      </c>
      <c r="E3080" s="1">
        <v>45842</v>
      </c>
      <c r="F3080">
        <v>1</v>
      </c>
      <c r="G3080" t="s">
        <v>10594</v>
      </c>
      <c r="H3080" t="s">
        <v>192</v>
      </c>
      <c r="I3080" s="11" t="str">
        <f t="shared" si="48"/>
        <v>04/07/2025</v>
      </c>
      <c r="J3080">
        <f>_xlfn.XLOOKUP(I3080,'Wk no''s'!D:D,'Wk no''s'!C:C,FALSE)</f>
        <v>27</v>
      </c>
    </row>
    <row r="3081" spans="1:10" x14ac:dyDescent="0.25">
      <c r="A3081" t="s">
        <v>10452</v>
      </c>
      <c r="B3081" t="s">
        <v>11537</v>
      </c>
      <c r="C3081" t="s">
        <v>205</v>
      </c>
      <c r="D3081" s="1">
        <v>45840</v>
      </c>
      <c r="E3081" s="1">
        <v>45840</v>
      </c>
      <c r="F3081">
        <v>1</v>
      </c>
      <c r="G3081" t="s">
        <v>10453</v>
      </c>
      <c r="H3081" t="s">
        <v>192</v>
      </c>
      <c r="I3081" s="11" t="str">
        <f t="shared" si="48"/>
        <v>02/07/2025</v>
      </c>
      <c r="J3081">
        <f>_xlfn.XLOOKUP(I3081,'Wk no''s'!D:D,'Wk no''s'!C:C,FALSE)</f>
        <v>27</v>
      </c>
    </row>
    <row r="3082" spans="1:10" x14ac:dyDescent="0.25">
      <c r="A3082" t="s">
        <v>10488</v>
      </c>
      <c r="B3082" t="s">
        <v>10484</v>
      </c>
      <c r="C3082" t="s">
        <v>205</v>
      </c>
      <c r="D3082" s="1">
        <v>45842</v>
      </c>
      <c r="E3082" s="1">
        <v>45840</v>
      </c>
      <c r="F3082">
        <v>1</v>
      </c>
      <c r="G3082" t="s">
        <v>10489</v>
      </c>
      <c r="H3082" t="s">
        <v>192</v>
      </c>
      <c r="I3082" s="11" t="str">
        <f t="shared" si="48"/>
        <v>02/07/2025</v>
      </c>
      <c r="J3082">
        <f>_xlfn.XLOOKUP(I3082,'Wk no''s'!D:D,'Wk no''s'!C:C,FALSE)</f>
        <v>27</v>
      </c>
    </row>
    <row r="3083" spans="1:10" x14ac:dyDescent="0.25">
      <c r="A3083" t="s">
        <v>10483</v>
      </c>
      <c r="B3083" t="s">
        <v>10484</v>
      </c>
      <c r="C3083" t="s">
        <v>4101</v>
      </c>
      <c r="D3083" s="1">
        <v>45842</v>
      </c>
      <c r="E3083" s="1">
        <v>45840</v>
      </c>
      <c r="F3083">
        <v>1</v>
      </c>
      <c r="G3083" t="s">
        <v>10485</v>
      </c>
      <c r="H3083" t="s">
        <v>192</v>
      </c>
      <c r="I3083" s="11" t="str">
        <f t="shared" si="48"/>
        <v>02/07/2025</v>
      </c>
      <c r="J3083">
        <f>_xlfn.XLOOKUP(I3083,'Wk no''s'!D:D,'Wk no''s'!C:C,FALSE)</f>
        <v>27</v>
      </c>
    </row>
    <row r="3084" spans="1:10" x14ac:dyDescent="0.25">
      <c r="A3084" t="s">
        <v>10408</v>
      </c>
      <c r="B3084" t="s">
        <v>10409</v>
      </c>
      <c r="C3084" t="s">
        <v>4101</v>
      </c>
      <c r="D3084" s="1">
        <v>45840</v>
      </c>
      <c r="E3084" s="1">
        <v>45839</v>
      </c>
      <c r="F3084">
        <v>1</v>
      </c>
      <c r="G3084" t="s">
        <v>10410</v>
      </c>
      <c r="H3084" t="s">
        <v>192</v>
      </c>
      <c r="I3084" s="11" t="str">
        <f t="shared" si="48"/>
        <v>01/07/2025</v>
      </c>
      <c r="J3084">
        <f>_xlfn.XLOOKUP(I3084,'Wk no''s'!D:D,'Wk no''s'!C:C,FALSE)</f>
        <v>27</v>
      </c>
    </row>
    <row r="3085" spans="1:10" x14ac:dyDescent="0.25">
      <c r="A3085" t="s">
        <v>10583</v>
      </c>
      <c r="B3085" t="s">
        <v>7071</v>
      </c>
      <c r="C3085" t="s">
        <v>8682</v>
      </c>
      <c r="D3085" s="1">
        <v>45840</v>
      </c>
      <c r="E3085" s="1">
        <v>45841</v>
      </c>
      <c r="F3085">
        <v>0</v>
      </c>
      <c r="G3085" t="s">
        <v>10584</v>
      </c>
      <c r="H3085" t="s">
        <v>184</v>
      </c>
      <c r="I3085" s="11" t="str">
        <f t="shared" si="48"/>
        <v>03/07/2025</v>
      </c>
      <c r="J3085">
        <f>_xlfn.XLOOKUP(I3085,'Wk no''s'!D:D,'Wk no''s'!C:C,FALSE)</f>
        <v>27</v>
      </c>
    </row>
    <row r="3086" spans="1:10" x14ac:dyDescent="0.25">
      <c r="A3086" t="s">
        <v>10371</v>
      </c>
      <c r="B3086" t="s">
        <v>10372</v>
      </c>
      <c r="C3086" t="s">
        <v>8682</v>
      </c>
      <c r="D3086" s="1">
        <v>45832</v>
      </c>
      <c r="E3086" s="1">
        <v>45839</v>
      </c>
      <c r="F3086">
        <v>0</v>
      </c>
      <c r="G3086" t="s">
        <v>10373</v>
      </c>
      <c r="H3086" t="s">
        <v>184</v>
      </c>
      <c r="I3086" s="11" t="str">
        <f t="shared" si="48"/>
        <v>01/07/2025</v>
      </c>
      <c r="J3086">
        <f>_xlfn.XLOOKUP(I3086,'Wk no''s'!D:D,'Wk no''s'!C:C,FALSE)</f>
        <v>27</v>
      </c>
    </row>
    <row r="3087" spans="1:10" x14ac:dyDescent="0.25">
      <c r="A3087" t="s">
        <v>10385</v>
      </c>
      <c r="B3087" t="s">
        <v>7077</v>
      </c>
      <c r="C3087" t="s">
        <v>3939</v>
      </c>
      <c r="D3087" s="1">
        <v>45841</v>
      </c>
      <c r="E3087" s="1">
        <v>45839</v>
      </c>
      <c r="F3087">
        <v>1</v>
      </c>
      <c r="G3087" t="s">
        <v>10386</v>
      </c>
      <c r="H3087" t="s">
        <v>184</v>
      </c>
      <c r="I3087" s="11" t="str">
        <f t="shared" si="48"/>
        <v>01/07/2025</v>
      </c>
      <c r="J3087">
        <f>_xlfn.XLOOKUP(I3087,'Wk no''s'!D:D,'Wk no''s'!C:C,FALSE)</f>
        <v>27</v>
      </c>
    </row>
    <row r="3088" spans="1:10" x14ac:dyDescent="0.25">
      <c r="A3088" t="s">
        <v>10472</v>
      </c>
      <c r="B3088" t="s">
        <v>10473</v>
      </c>
      <c r="C3088" t="s">
        <v>8682</v>
      </c>
      <c r="D3088" s="1">
        <v>45832</v>
      </c>
      <c r="E3088" s="1">
        <v>45840</v>
      </c>
      <c r="F3088">
        <v>0</v>
      </c>
      <c r="G3088" t="s">
        <v>10474</v>
      </c>
      <c r="H3088" t="s">
        <v>184</v>
      </c>
      <c r="I3088" s="11" t="str">
        <f t="shared" si="48"/>
        <v>02/07/2025</v>
      </c>
      <c r="J3088">
        <f>_xlfn.XLOOKUP(I3088,'Wk no''s'!D:D,'Wk no''s'!C:C,FALSE)</f>
        <v>27</v>
      </c>
    </row>
    <row r="3089" spans="1:10" x14ac:dyDescent="0.25">
      <c r="A3089" t="s">
        <v>10615</v>
      </c>
      <c r="B3089" t="s">
        <v>6883</v>
      </c>
      <c r="C3089" t="s">
        <v>3944</v>
      </c>
      <c r="D3089" s="1">
        <v>45841</v>
      </c>
      <c r="E3089" s="1">
        <v>45842</v>
      </c>
      <c r="F3089">
        <v>0</v>
      </c>
      <c r="G3089" t="s">
        <v>10616</v>
      </c>
      <c r="H3089" t="s">
        <v>184</v>
      </c>
      <c r="I3089" s="11" t="str">
        <f t="shared" si="48"/>
        <v>04/07/2025</v>
      </c>
      <c r="J3089">
        <f>_xlfn.XLOOKUP(I3089,'Wk no''s'!D:D,'Wk no''s'!C:C,FALSE)</f>
        <v>27</v>
      </c>
    </row>
    <row r="3090" spans="1:10" x14ac:dyDescent="0.25">
      <c r="A3090" t="s">
        <v>10606</v>
      </c>
      <c r="B3090" t="s">
        <v>4725</v>
      </c>
      <c r="C3090" t="s">
        <v>4095</v>
      </c>
      <c r="D3090" s="1">
        <v>45839</v>
      </c>
      <c r="E3090" s="1">
        <v>45842</v>
      </c>
      <c r="F3090">
        <v>0</v>
      </c>
      <c r="G3090" t="s">
        <v>10607</v>
      </c>
      <c r="H3090" t="s">
        <v>15</v>
      </c>
      <c r="I3090" s="11" t="str">
        <f t="shared" si="48"/>
        <v>04/07/2025</v>
      </c>
      <c r="J3090">
        <f>_xlfn.XLOOKUP(I3090,'Wk no''s'!D:D,'Wk no''s'!C:C,FALSE)</f>
        <v>27</v>
      </c>
    </row>
    <row r="3091" spans="1:10" x14ac:dyDescent="0.25">
      <c r="A3091" t="s">
        <v>10585</v>
      </c>
      <c r="B3091" t="s">
        <v>10586</v>
      </c>
      <c r="C3091" t="s">
        <v>8682</v>
      </c>
      <c r="D3091" s="1">
        <v>45840</v>
      </c>
      <c r="E3091" s="1">
        <v>45841</v>
      </c>
      <c r="F3091">
        <v>0</v>
      </c>
      <c r="G3091" t="s">
        <v>10587</v>
      </c>
      <c r="H3091" t="s">
        <v>15</v>
      </c>
      <c r="I3091" s="11" t="str">
        <f t="shared" si="48"/>
        <v>03/07/2025</v>
      </c>
      <c r="J3091">
        <f>_xlfn.XLOOKUP(I3091,'Wk no''s'!D:D,'Wk no''s'!C:C,FALSE)</f>
        <v>27</v>
      </c>
    </row>
    <row r="3092" spans="1:10" x14ac:dyDescent="0.25">
      <c r="A3092" t="s">
        <v>10613</v>
      </c>
      <c r="B3092" t="s">
        <v>20</v>
      </c>
      <c r="C3092" t="s">
        <v>3933</v>
      </c>
      <c r="D3092" s="1">
        <v>45846</v>
      </c>
      <c r="E3092" s="1">
        <v>45842</v>
      </c>
      <c r="F3092">
        <v>1</v>
      </c>
      <c r="G3092" t="s">
        <v>10614</v>
      </c>
      <c r="H3092" t="s">
        <v>15</v>
      </c>
      <c r="I3092" s="11" t="str">
        <f t="shared" si="48"/>
        <v>04/07/2025</v>
      </c>
      <c r="J3092">
        <f>_xlfn.XLOOKUP(I3092,'Wk no''s'!D:D,'Wk no''s'!C:C,FALSE)</f>
        <v>27</v>
      </c>
    </row>
    <row r="3093" spans="1:10" x14ac:dyDescent="0.25">
      <c r="A3093" t="s">
        <v>10492</v>
      </c>
      <c r="B3093" t="s">
        <v>32</v>
      </c>
      <c r="C3093" t="s">
        <v>3933</v>
      </c>
      <c r="D3093" s="1">
        <v>45839</v>
      </c>
      <c r="E3093" s="1">
        <v>45840</v>
      </c>
      <c r="F3093">
        <v>0</v>
      </c>
      <c r="G3093" t="s">
        <v>10493</v>
      </c>
      <c r="H3093" t="s">
        <v>15</v>
      </c>
      <c r="I3093" s="11" t="str">
        <f t="shared" si="48"/>
        <v>02/07/2025</v>
      </c>
      <c r="J3093">
        <f>_xlfn.XLOOKUP(I3093,'Wk no''s'!D:D,'Wk no''s'!C:C,FALSE)</f>
        <v>27</v>
      </c>
    </row>
    <row r="3094" spans="1:10" x14ac:dyDescent="0.25">
      <c r="A3094" t="s">
        <v>10378</v>
      </c>
      <c r="B3094" t="s">
        <v>10379</v>
      </c>
      <c r="C3094" t="s">
        <v>4095</v>
      </c>
      <c r="D3094" s="1">
        <v>45828</v>
      </c>
      <c r="E3094" s="1">
        <v>45839</v>
      </c>
      <c r="F3094">
        <v>0</v>
      </c>
      <c r="G3094" t="s">
        <v>10380</v>
      </c>
      <c r="H3094" t="s">
        <v>15</v>
      </c>
      <c r="I3094" s="11" t="str">
        <f t="shared" si="48"/>
        <v>01/07/2025</v>
      </c>
      <c r="J3094">
        <f>_xlfn.XLOOKUP(I3094,'Wk no''s'!D:D,'Wk no''s'!C:C,FALSE)</f>
        <v>27</v>
      </c>
    </row>
    <row r="3095" spans="1:10" x14ac:dyDescent="0.25">
      <c r="A3095" t="s">
        <v>10622</v>
      </c>
      <c r="B3095" t="s">
        <v>5866</v>
      </c>
      <c r="C3095" t="s">
        <v>3933</v>
      </c>
      <c r="D3095" s="1">
        <v>45846</v>
      </c>
      <c r="E3095" s="1">
        <v>45842</v>
      </c>
      <c r="F3095">
        <v>1</v>
      </c>
      <c r="G3095" t="s">
        <v>10623</v>
      </c>
      <c r="H3095" t="s">
        <v>15</v>
      </c>
      <c r="I3095" s="11" t="str">
        <f t="shared" si="48"/>
        <v>04/07/2025</v>
      </c>
      <c r="J3095">
        <f>_xlfn.XLOOKUP(I3095,'Wk no''s'!D:D,'Wk no''s'!C:C,FALSE)</f>
        <v>27</v>
      </c>
    </row>
    <row r="3096" spans="1:10" x14ac:dyDescent="0.25">
      <c r="A3096" t="s">
        <v>10327</v>
      </c>
      <c r="B3096" t="s">
        <v>4733</v>
      </c>
      <c r="C3096" t="s">
        <v>3944</v>
      </c>
      <c r="D3096" s="1">
        <v>45840</v>
      </c>
      <c r="E3096" s="1">
        <v>45838</v>
      </c>
      <c r="F3096">
        <v>1</v>
      </c>
      <c r="G3096" t="s">
        <v>10328</v>
      </c>
      <c r="H3096" t="s">
        <v>15</v>
      </c>
      <c r="I3096" s="11" t="str">
        <f t="shared" si="48"/>
        <v>30/06/2025</v>
      </c>
      <c r="J3096">
        <f>_xlfn.XLOOKUP(I3096,'Wk no''s'!D:D,'Wk no''s'!C:C,FALSE)</f>
        <v>27</v>
      </c>
    </row>
    <row r="3097" spans="1:10" x14ac:dyDescent="0.25">
      <c r="A3097" t="s">
        <v>10358</v>
      </c>
      <c r="B3097" t="s">
        <v>11547</v>
      </c>
      <c r="C3097" t="s">
        <v>4089</v>
      </c>
      <c r="D3097" s="1">
        <v>45835</v>
      </c>
      <c r="E3097" s="1">
        <v>45838</v>
      </c>
      <c r="F3097">
        <v>0</v>
      </c>
      <c r="G3097" t="s">
        <v>10359</v>
      </c>
      <c r="H3097" t="s">
        <v>15</v>
      </c>
      <c r="I3097" s="11" t="str">
        <f t="shared" si="48"/>
        <v>30/06/2025</v>
      </c>
      <c r="J3097">
        <f>_xlfn.XLOOKUP(I3097,'Wk no''s'!D:D,'Wk no''s'!C:C,FALSE)</f>
        <v>27</v>
      </c>
    </row>
    <row r="3098" spans="1:10" x14ac:dyDescent="0.25">
      <c r="A3098" t="s">
        <v>10588</v>
      </c>
      <c r="B3098" t="s">
        <v>139</v>
      </c>
      <c r="C3098" t="s">
        <v>4095</v>
      </c>
      <c r="D3098" s="1">
        <v>45840</v>
      </c>
      <c r="E3098" s="1">
        <v>45841</v>
      </c>
      <c r="F3098">
        <v>0</v>
      </c>
      <c r="G3098" t="s">
        <v>10589</v>
      </c>
      <c r="H3098" t="s">
        <v>15</v>
      </c>
      <c r="I3098" s="11" t="str">
        <f t="shared" si="48"/>
        <v>03/07/2025</v>
      </c>
      <c r="J3098">
        <f>_xlfn.XLOOKUP(I3098,'Wk no''s'!D:D,'Wk no''s'!C:C,FALSE)</f>
        <v>27</v>
      </c>
    </row>
    <row r="3099" spans="1:10" x14ac:dyDescent="0.25">
      <c r="A3099" t="s">
        <v>10445</v>
      </c>
      <c r="B3099" t="s">
        <v>6420</v>
      </c>
      <c r="C3099" t="s">
        <v>4008</v>
      </c>
      <c r="D3099" s="1">
        <v>45840</v>
      </c>
      <c r="E3099" s="1">
        <v>45840</v>
      </c>
      <c r="F3099">
        <v>1</v>
      </c>
      <c r="G3099" t="s">
        <v>10446</v>
      </c>
      <c r="H3099" t="s">
        <v>2</v>
      </c>
      <c r="I3099" s="11" t="str">
        <f t="shared" si="48"/>
        <v>02/07/2025</v>
      </c>
      <c r="J3099">
        <f>_xlfn.XLOOKUP(I3099,'Wk no''s'!D:D,'Wk no''s'!C:C,FALSE)</f>
        <v>27</v>
      </c>
    </row>
    <row r="3100" spans="1:10" x14ac:dyDescent="0.25">
      <c r="A3100" t="s">
        <v>10470</v>
      </c>
      <c r="B3100" t="s">
        <v>6070</v>
      </c>
      <c r="C3100" t="s">
        <v>4008</v>
      </c>
      <c r="D3100" s="1">
        <v>45840</v>
      </c>
      <c r="E3100" s="1">
        <v>45840</v>
      </c>
      <c r="F3100">
        <v>1</v>
      </c>
      <c r="G3100" t="s">
        <v>10471</v>
      </c>
      <c r="H3100" t="s">
        <v>2</v>
      </c>
      <c r="I3100" s="11" t="str">
        <f t="shared" si="48"/>
        <v>02/07/2025</v>
      </c>
      <c r="J3100">
        <f>_xlfn.XLOOKUP(I3100,'Wk no''s'!D:D,'Wk no''s'!C:C,FALSE)</f>
        <v>27</v>
      </c>
    </row>
    <row r="3101" spans="1:10" x14ac:dyDescent="0.25">
      <c r="A3101" t="s">
        <v>10533</v>
      </c>
      <c r="B3101" t="s">
        <v>6621</v>
      </c>
      <c r="C3101" t="s">
        <v>4008</v>
      </c>
      <c r="D3101" s="1">
        <v>45842</v>
      </c>
      <c r="E3101" s="1">
        <v>45841</v>
      </c>
      <c r="F3101">
        <v>1</v>
      </c>
      <c r="G3101" t="s">
        <v>10534</v>
      </c>
      <c r="H3101" t="s">
        <v>2</v>
      </c>
      <c r="I3101" s="11" t="str">
        <f t="shared" si="48"/>
        <v>03/07/2025</v>
      </c>
      <c r="J3101">
        <f>_xlfn.XLOOKUP(I3101,'Wk no''s'!D:D,'Wk no''s'!C:C,FALSE)</f>
        <v>27</v>
      </c>
    </row>
    <row r="3102" spans="1:10" x14ac:dyDescent="0.25">
      <c r="A3102" t="s">
        <v>10631</v>
      </c>
      <c r="B3102" t="s">
        <v>10632</v>
      </c>
      <c r="C3102" t="s">
        <v>3957</v>
      </c>
      <c r="D3102" s="1">
        <v>45846</v>
      </c>
      <c r="E3102" s="1">
        <v>45842</v>
      </c>
      <c r="F3102">
        <v>1</v>
      </c>
      <c r="G3102" t="s">
        <v>10633</v>
      </c>
      <c r="H3102" t="s">
        <v>2</v>
      </c>
      <c r="I3102" s="11" t="str">
        <f t="shared" si="48"/>
        <v>04/07/2025</v>
      </c>
      <c r="J3102">
        <f>_xlfn.XLOOKUP(I3102,'Wk no''s'!D:D,'Wk no''s'!C:C,FALSE)</f>
        <v>27</v>
      </c>
    </row>
    <row r="3103" spans="1:10" x14ac:dyDescent="0.25">
      <c r="A3103" t="s">
        <v>10387</v>
      </c>
      <c r="B3103" t="s">
        <v>7469</v>
      </c>
      <c r="C3103" t="s">
        <v>4008</v>
      </c>
      <c r="D3103" s="1">
        <v>45840</v>
      </c>
      <c r="E3103" s="1">
        <v>45839</v>
      </c>
      <c r="F3103">
        <v>1</v>
      </c>
      <c r="G3103" t="s">
        <v>10388</v>
      </c>
      <c r="H3103" t="s">
        <v>2</v>
      </c>
      <c r="I3103" s="11" t="str">
        <f t="shared" si="48"/>
        <v>01/07/2025</v>
      </c>
      <c r="J3103">
        <f>_xlfn.XLOOKUP(I3103,'Wk no''s'!D:D,'Wk no''s'!C:C,FALSE)</f>
        <v>27</v>
      </c>
    </row>
    <row r="3104" spans="1:10" x14ac:dyDescent="0.25">
      <c r="A3104" t="s">
        <v>10430</v>
      </c>
      <c r="B3104" t="s">
        <v>8696</v>
      </c>
      <c r="C3104" t="s">
        <v>4008</v>
      </c>
      <c r="D3104" s="1">
        <v>45840</v>
      </c>
      <c r="E3104" s="1">
        <v>45839</v>
      </c>
      <c r="F3104">
        <v>1</v>
      </c>
      <c r="G3104" t="s">
        <v>10431</v>
      </c>
      <c r="H3104" t="s">
        <v>2</v>
      </c>
      <c r="I3104" s="11" t="str">
        <f t="shared" si="48"/>
        <v>01/07/2025</v>
      </c>
      <c r="J3104">
        <f>_xlfn.XLOOKUP(I3104,'Wk no''s'!D:D,'Wk no''s'!C:C,FALSE)</f>
        <v>27</v>
      </c>
    </row>
    <row r="3105" spans="1:10" x14ac:dyDescent="0.25">
      <c r="A3105" t="s">
        <v>10406</v>
      </c>
      <c r="B3105" t="s">
        <v>8696</v>
      </c>
      <c r="C3105" t="s">
        <v>4008</v>
      </c>
      <c r="D3105" s="1">
        <v>45839</v>
      </c>
      <c r="E3105" s="1">
        <v>45839</v>
      </c>
      <c r="F3105">
        <v>1</v>
      </c>
      <c r="G3105" t="s">
        <v>10407</v>
      </c>
      <c r="H3105" t="s">
        <v>2</v>
      </c>
      <c r="I3105" s="11" t="str">
        <f t="shared" si="48"/>
        <v>01/07/2025</v>
      </c>
      <c r="J3105">
        <f>_xlfn.XLOOKUP(I3105,'Wk no''s'!D:D,'Wk no''s'!C:C,FALSE)</f>
        <v>27</v>
      </c>
    </row>
    <row r="3106" spans="1:10" x14ac:dyDescent="0.25">
      <c r="A3106" t="s">
        <v>10581</v>
      </c>
      <c r="B3106" t="s">
        <v>4143</v>
      </c>
      <c r="C3106" t="s">
        <v>3957</v>
      </c>
      <c r="D3106" s="1">
        <v>45842</v>
      </c>
      <c r="E3106" s="1">
        <v>45841</v>
      </c>
      <c r="F3106">
        <v>1</v>
      </c>
      <c r="G3106" t="s">
        <v>10582</v>
      </c>
      <c r="H3106" t="s">
        <v>2</v>
      </c>
      <c r="I3106" s="11" t="str">
        <f t="shared" si="48"/>
        <v>03/07/2025</v>
      </c>
      <c r="J3106">
        <f>_xlfn.XLOOKUP(I3106,'Wk no''s'!D:D,'Wk no''s'!C:C,FALSE)</f>
        <v>27</v>
      </c>
    </row>
    <row r="3107" spans="1:10" x14ac:dyDescent="0.25">
      <c r="A3107" t="s">
        <v>10462</v>
      </c>
      <c r="B3107" t="s">
        <v>4143</v>
      </c>
      <c r="C3107" t="s">
        <v>3957</v>
      </c>
      <c r="D3107" s="1">
        <v>45841</v>
      </c>
      <c r="E3107" s="1">
        <v>45840</v>
      </c>
      <c r="F3107">
        <v>1</v>
      </c>
      <c r="G3107" t="s">
        <v>10463</v>
      </c>
      <c r="H3107" t="s">
        <v>2</v>
      </c>
      <c r="I3107" s="11" t="str">
        <f t="shared" si="48"/>
        <v>02/07/2025</v>
      </c>
      <c r="J3107">
        <f>_xlfn.XLOOKUP(I3107,'Wk no''s'!D:D,'Wk no''s'!C:C,FALSE)</f>
        <v>27</v>
      </c>
    </row>
    <row r="3108" spans="1:10" x14ac:dyDescent="0.25">
      <c r="A3108" t="s">
        <v>10611</v>
      </c>
      <c r="B3108" t="s">
        <v>4143</v>
      </c>
      <c r="C3108" t="s">
        <v>3957</v>
      </c>
      <c r="D3108" s="1">
        <v>45845</v>
      </c>
      <c r="E3108" s="1">
        <v>45842</v>
      </c>
      <c r="F3108">
        <v>1</v>
      </c>
      <c r="G3108" t="s">
        <v>10612</v>
      </c>
      <c r="H3108" t="s">
        <v>2</v>
      </c>
      <c r="I3108" s="11" t="str">
        <f t="shared" si="48"/>
        <v>04/07/2025</v>
      </c>
      <c r="J3108">
        <f>_xlfn.XLOOKUP(I3108,'Wk no''s'!D:D,'Wk no''s'!C:C,FALSE)</f>
        <v>27</v>
      </c>
    </row>
    <row r="3109" spans="1:10" x14ac:dyDescent="0.25">
      <c r="A3109" t="s">
        <v>10423</v>
      </c>
      <c r="B3109" t="s">
        <v>88</v>
      </c>
      <c r="C3109" t="s">
        <v>3957</v>
      </c>
      <c r="D3109" s="1">
        <v>45841</v>
      </c>
      <c r="E3109" s="1">
        <v>45839</v>
      </c>
      <c r="F3109">
        <v>1</v>
      </c>
      <c r="G3109" t="s">
        <v>10424</v>
      </c>
      <c r="H3109" t="s">
        <v>2</v>
      </c>
      <c r="I3109" s="11" t="str">
        <f t="shared" si="48"/>
        <v>01/07/2025</v>
      </c>
      <c r="J3109">
        <f>_xlfn.XLOOKUP(I3109,'Wk no''s'!D:D,'Wk no''s'!C:C,FALSE)</f>
        <v>27</v>
      </c>
    </row>
    <row r="3110" spans="1:10" x14ac:dyDescent="0.25">
      <c r="A3110" t="s">
        <v>10344</v>
      </c>
      <c r="B3110" t="s">
        <v>10345</v>
      </c>
      <c r="C3110" t="s">
        <v>3957</v>
      </c>
      <c r="D3110" s="1">
        <v>45839</v>
      </c>
      <c r="E3110" s="1">
        <v>45838</v>
      </c>
      <c r="F3110">
        <v>1</v>
      </c>
      <c r="G3110" t="s">
        <v>10346</v>
      </c>
      <c r="H3110" t="s">
        <v>2</v>
      </c>
      <c r="I3110" s="11" t="str">
        <f t="shared" si="48"/>
        <v>30/06/2025</v>
      </c>
      <c r="J3110">
        <f>_xlfn.XLOOKUP(I3110,'Wk no''s'!D:D,'Wk no''s'!C:C,FALSE)</f>
        <v>27</v>
      </c>
    </row>
    <row r="3111" spans="1:10" x14ac:dyDescent="0.25">
      <c r="A3111" t="s">
        <v>10530</v>
      </c>
      <c r="B3111" t="s">
        <v>10531</v>
      </c>
      <c r="C3111" t="s">
        <v>4008</v>
      </c>
      <c r="D3111" s="1">
        <v>45842</v>
      </c>
      <c r="E3111" s="1">
        <v>45841</v>
      </c>
      <c r="F3111">
        <v>1</v>
      </c>
      <c r="G3111" t="s">
        <v>10532</v>
      </c>
      <c r="H3111" t="s">
        <v>2</v>
      </c>
      <c r="I3111" s="11" t="str">
        <f t="shared" si="48"/>
        <v>03/07/2025</v>
      </c>
      <c r="J3111">
        <f>_xlfn.XLOOKUP(I3111,'Wk no''s'!D:D,'Wk no''s'!C:C,FALSE)</f>
        <v>27</v>
      </c>
    </row>
    <row r="3112" spans="1:10" x14ac:dyDescent="0.25">
      <c r="A3112" t="s">
        <v>10411</v>
      </c>
      <c r="B3112" t="s">
        <v>4764</v>
      </c>
      <c r="C3112" t="s">
        <v>4008</v>
      </c>
      <c r="D3112" s="1">
        <v>45840</v>
      </c>
      <c r="E3112" s="1">
        <v>45839</v>
      </c>
      <c r="F3112">
        <v>1</v>
      </c>
      <c r="G3112" t="s">
        <v>10412</v>
      </c>
      <c r="H3112" t="s">
        <v>2</v>
      </c>
      <c r="I3112" s="11" t="str">
        <f t="shared" si="48"/>
        <v>01/07/2025</v>
      </c>
      <c r="J3112">
        <f>_xlfn.XLOOKUP(I3112,'Wk no''s'!D:D,'Wk no''s'!C:C,FALSE)</f>
        <v>27</v>
      </c>
    </row>
    <row r="3113" spans="1:10" x14ac:dyDescent="0.25">
      <c r="A3113" t="s">
        <v>10335</v>
      </c>
      <c r="B3113" t="s">
        <v>4764</v>
      </c>
      <c r="C3113" t="s">
        <v>4008</v>
      </c>
      <c r="D3113" s="1">
        <v>45838</v>
      </c>
      <c r="E3113" s="1">
        <v>45838</v>
      </c>
      <c r="F3113">
        <v>1</v>
      </c>
      <c r="G3113" t="s">
        <v>10336</v>
      </c>
      <c r="H3113" t="s">
        <v>2</v>
      </c>
      <c r="I3113" s="11" t="str">
        <f t="shared" si="48"/>
        <v>30/06/2025</v>
      </c>
      <c r="J3113">
        <f>_xlfn.XLOOKUP(I3113,'Wk no''s'!D:D,'Wk no''s'!C:C,FALSE)</f>
        <v>27</v>
      </c>
    </row>
    <row r="3114" spans="1:10" x14ac:dyDescent="0.25">
      <c r="A3114" t="s">
        <v>10353</v>
      </c>
      <c r="B3114" t="s">
        <v>10354</v>
      </c>
      <c r="C3114" t="s">
        <v>4008</v>
      </c>
      <c r="D3114" s="1">
        <v>45839</v>
      </c>
      <c r="E3114" s="1">
        <v>45838</v>
      </c>
      <c r="F3114">
        <v>1</v>
      </c>
      <c r="G3114" t="s">
        <v>10355</v>
      </c>
      <c r="H3114" t="s">
        <v>2</v>
      </c>
      <c r="I3114" s="11" t="str">
        <f t="shared" si="48"/>
        <v>30/06/2025</v>
      </c>
      <c r="J3114">
        <f>_xlfn.XLOOKUP(I3114,'Wk no''s'!D:D,'Wk no''s'!C:C,FALSE)</f>
        <v>27</v>
      </c>
    </row>
    <row r="3115" spans="1:10" x14ac:dyDescent="0.25">
      <c r="A3115" t="s">
        <v>10413</v>
      </c>
      <c r="B3115" t="s">
        <v>8666</v>
      </c>
      <c r="C3115" t="s">
        <v>4008</v>
      </c>
      <c r="D3115" s="1">
        <v>45833</v>
      </c>
      <c r="E3115" s="1">
        <v>45839</v>
      </c>
      <c r="F3115">
        <v>0</v>
      </c>
      <c r="G3115" t="s">
        <v>10414</v>
      </c>
      <c r="H3115" t="s">
        <v>2</v>
      </c>
      <c r="I3115" s="11" t="str">
        <f t="shared" si="48"/>
        <v>01/07/2025</v>
      </c>
      <c r="J3115">
        <f>_xlfn.XLOOKUP(I3115,'Wk no''s'!D:D,'Wk no''s'!C:C,FALSE)</f>
        <v>27</v>
      </c>
    </row>
    <row r="3116" spans="1:10" x14ac:dyDescent="0.25">
      <c r="A3116" t="s">
        <v>10351</v>
      </c>
      <c r="B3116" t="s">
        <v>6634</v>
      </c>
      <c r="C3116" t="s">
        <v>3957</v>
      </c>
      <c r="D3116" s="1">
        <v>45839</v>
      </c>
      <c r="E3116" s="1">
        <v>45838</v>
      </c>
      <c r="F3116">
        <v>1</v>
      </c>
      <c r="G3116" t="s">
        <v>10352</v>
      </c>
      <c r="H3116" t="s">
        <v>2</v>
      </c>
      <c r="I3116" s="11" t="str">
        <f t="shared" si="48"/>
        <v>30/06/2025</v>
      </c>
      <c r="J3116">
        <f>_xlfn.XLOOKUP(I3116,'Wk no''s'!D:D,'Wk no''s'!C:C,FALSE)</f>
        <v>27</v>
      </c>
    </row>
    <row r="3117" spans="1:10" x14ac:dyDescent="0.25">
      <c r="A3117" t="s">
        <v>10404</v>
      </c>
      <c r="B3117" t="s">
        <v>9628</v>
      </c>
      <c r="C3117" t="s">
        <v>3957</v>
      </c>
      <c r="D3117" s="1">
        <v>45839</v>
      </c>
      <c r="E3117" s="1">
        <v>45839</v>
      </c>
      <c r="F3117">
        <v>1</v>
      </c>
      <c r="G3117" t="s">
        <v>10405</v>
      </c>
      <c r="H3117" t="s">
        <v>2</v>
      </c>
      <c r="I3117" s="11" t="str">
        <f t="shared" si="48"/>
        <v>01/07/2025</v>
      </c>
      <c r="J3117">
        <f>_xlfn.XLOOKUP(I3117,'Wk no''s'!D:D,'Wk no''s'!C:C,FALSE)</f>
        <v>27</v>
      </c>
    </row>
    <row r="3118" spans="1:10" x14ac:dyDescent="0.25">
      <c r="A3118" t="s">
        <v>10392</v>
      </c>
      <c r="B3118" t="s">
        <v>10393</v>
      </c>
      <c r="C3118" t="s">
        <v>4008</v>
      </c>
      <c r="D3118" s="1">
        <v>45839</v>
      </c>
      <c r="E3118" s="1">
        <v>45839</v>
      </c>
      <c r="F3118">
        <v>1</v>
      </c>
      <c r="G3118" t="s">
        <v>10394</v>
      </c>
      <c r="H3118" t="s">
        <v>2</v>
      </c>
      <c r="I3118" s="11" t="str">
        <f t="shared" si="48"/>
        <v>01/07/2025</v>
      </c>
      <c r="J3118">
        <f>_xlfn.XLOOKUP(I3118,'Wk no''s'!D:D,'Wk no''s'!C:C,FALSE)</f>
        <v>27</v>
      </c>
    </row>
    <row r="3119" spans="1:10" x14ac:dyDescent="0.25">
      <c r="A3119" t="s">
        <v>10314</v>
      </c>
      <c r="B3119" t="s">
        <v>196</v>
      </c>
      <c r="C3119" t="s">
        <v>4008</v>
      </c>
      <c r="D3119" s="1">
        <v>45839</v>
      </c>
      <c r="E3119" s="1">
        <v>45838</v>
      </c>
      <c r="F3119">
        <v>1</v>
      </c>
      <c r="G3119" t="s">
        <v>10315</v>
      </c>
      <c r="H3119" t="s">
        <v>2</v>
      </c>
      <c r="I3119" s="11" t="str">
        <f t="shared" si="48"/>
        <v>30/06/2025</v>
      </c>
      <c r="J3119">
        <f>_xlfn.XLOOKUP(I3119,'Wk no''s'!D:D,'Wk no''s'!C:C,FALSE)</f>
        <v>27</v>
      </c>
    </row>
    <row r="3120" spans="1:10" x14ac:dyDescent="0.25">
      <c r="A3120" t="s">
        <v>10310</v>
      </c>
      <c r="B3120" t="s">
        <v>196</v>
      </c>
      <c r="C3120" t="s">
        <v>4008</v>
      </c>
      <c r="D3120" s="1">
        <v>45839</v>
      </c>
      <c r="E3120" s="1">
        <v>45838</v>
      </c>
      <c r="F3120">
        <v>1</v>
      </c>
      <c r="G3120" t="s">
        <v>10311</v>
      </c>
      <c r="H3120" t="s">
        <v>2</v>
      </c>
      <c r="I3120" s="11" t="str">
        <f t="shared" si="48"/>
        <v>30/06/2025</v>
      </c>
      <c r="J3120">
        <f>_xlfn.XLOOKUP(I3120,'Wk no''s'!D:D,'Wk no''s'!C:C,FALSE)</f>
        <v>27</v>
      </c>
    </row>
    <row r="3121" spans="1:10" x14ac:dyDescent="0.25">
      <c r="A3121" t="s">
        <v>10515</v>
      </c>
      <c r="B3121" t="s">
        <v>10516</v>
      </c>
      <c r="C3121" t="s">
        <v>4008</v>
      </c>
      <c r="D3121" s="1">
        <v>45841</v>
      </c>
      <c r="E3121" s="1">
        <v>45840</v>
      </c>
      <c r="F3121">
        <v>1</v>
      </c>
      <c r="G3121" t="s">
        <v>10517</v>
      </c>
      <c r="H3121" t="s">
        <v>2</v>
      </c>
      <c r="I3121" s="11" t="str">
        <f t="shared" si="48"/>
        <v>02/07/2025</v>
      </c>
      <c r="J3121">
        <f>_xlfn.XLOOKUP(I3121,'Wk no''s'!D:D,'Wk no''s'!C:C,FALSE)</f>
        <v>27</v>
      </c>
    </row>
    <row r="3122" spans="1:10" x14ac:dyDescent="0.25">
      <c r="A3122" t="s">
        <v>10597</v>
      </c>
      <c r="B3122" t="s">
        <v>10598</v>
      </c>
      <c r="C3122" t="s">
        <v>4008</v>
      </c>
      <c r="D3122" s="1">
        <v>45846</v>
      </c>
      <c r="E3122" s="1">
        <v>45842</v>
      </c>
      <c r="F3122">
        <v>1</v>
      </c>
      <c r="G3122" t="s">
        <v>10599</v>
      </c>
      <c r="H3122" t="s">
        <v>2</v>
      </c>
      <c r="I3122" s="11" t="str">
        <f t="shared" si="48"/>
        <v>04/07/2025</v>
      </c>
      <c r="J3122">
        <f>_xlfn.XLOOKUP(I3122,'Wk no''s'!D:D,'Wk no''s'!C:C,FALSE)</f>
        <v>27</v>
      </c>
    </row>
    <row r="3123" spans="1:10" x14ac:dyDescent="0.25">
      <c r="A3123" t="s">
        <v>10447</v>
      </c>
      <c r="B3123" t="s">
        <v>5176</v>
      </c>
      <c r="C3123" t="s">
        <v>3957</v>
      </c>
      <c r="D3123" s="1">
        <v>45839</v>
      </c>
      <c r="E3123" s="1">
        <v>45840</v>
      </c>
      <c r="F3123">
        <v>0</v>
      </c>
      <c r="G3123" t="s">
        <v>10448</v>
      </c>
      <c r="H3123" t="s">
        <v>2</v>
      </c>
      <c r="I3123" s="11" t="str">
        <f t="shared" si="48"/>
        <v>02/07/2025</v>
      </c>
      <c r="J3123">
        <f>_xlfn.XLOOKUP(I3123,'Wk no''s'!D:D,'Wk no''s'!C:C,FALSE)</f>
        <v>27</v>
      </c>
    </row>
    <row r="3124" spans="1:10" x14ac:dyDescent="0.25">
      <c r="A3124" t="s">
        <v>10323</v>
      </c>
      <c r="B3124" t="s">
        <v>4779</v>
      </c>
      <c r="C3124" t="s">
        <v>4008</v>
      </c>
      <c r="D3124" s="1">
        <v>45838</v>
      </c>
      <c r="E3124" s="1">
        <v>45838</v>
      </c>
      <c r="F3124">
        <v>1</v>
      </c>
      <c r="G3124" t="s">
        <v>10324</v>
      </c>
      <c r="H3124" t="s">
        <v>2</v>
      </c>
      <c r="I3124" s="11" t="str">
        <f t="shared" si="48"/>
        <v>30/06/2025</v>
      </c>
      <c r="J3124">
        <f>_xlfn.XLOOKUP(I3124,'Wk no''s'!D:D,'Wk no''s'!C:C,FALSE)</f>
        <v>27</v>
      </c>
    </row>
    <row r="3125" spans="1:10" x14ac:dyDescent="0.25">
      <c r="A3125" t="s">
        <v>10571</v>
      </c>
      <c r="B3125" t="s">
        <v>9638</v>
      </c>
      <c r="C3125" t="s">
        <v>3957</v>
      </c>
      <c r="D3125" s="1">
        <v>45845</v>
      </c>
      <c r="E3125" s="1">
        <v>45841</v>
      </c>
      <c r="F3125">
        <v>1</v>
      </c>
      <c r="G3125" t="s">
        <v>10572</v>
      </c>
      <c r="H3125" t="s">
        <v>2</v>
      </c>
      <c r="I3125" s="11" t="str">
        <f t="shared" si="48"/>
        <v>03/07/2025</v>
      </c>
      <c r="J3125">
        <f>_xlfn.XLOOKUP(I3125,'Wk no''s'!D:D,'Wk no''s'!C:C,FALSE)</f>
        <v>27</v>
      </c>
    </row>
    <row r="3126" spans="1:10" x14ac:dyDescent="0.25">
      <c r="A3126" t="s">
        <v>10417</v>
      </c>
      <c r="B3126" t="s">
        <v>10418</v>
      </c>
      <c r="C3126" t="s">
        <v>3954</v>
      </c>
      <c r="D3126" s="1">
        <v>45834</v>
      </c>
      <c r="E3126" s="1">
        <v>45839</v>
      </c>
      <c r="F3126">
        <v>0</v>
      </c>
      <c r="G3126" t="s">
        <v>10419</v>
      </c>
      <c r="H3126" t="s">
        <v>2</v>
      </c>
      <c r="I3126" s="11" t="str">
        <f t="shared" si="48"/>
        <v>01/07/2025</v>
      </c>
      <c r="J3126">
        <f>_xlfn.XLOOKUP(I3126,'Wk no''s'!D:D,'Wk no''s'!C:C,FALSE)</f>
        <v>27</v>
      </c>
    </row>
    <row r="3127" spans="1:10" x14ac:dyDescent="0.25">
      <c r="A3127" t="s">
        <v>10549</v>
      </c>
      <c r="B3127" t="s">
        <v>9644</v>
      </c>
      <c r="C3127" t="s">
        <v>3957</v>
      </c>
      <c r="D3127" s="1">
        <v>45845</v>
      </c>
      <c r="E3127" s="1">
        <v>45841</v>
      </c>
      <c r="F3127">
        <v>1</v>
      </c>
      <c r="G3127" t="s">
        <v>10550</v>
      </c>
      <c r="H3127" t="s">
        <v>2</v>
      </c>
      <c r="I3127" s="11" t="str">
        <f t="shared" si="48"/>
        <v>03/07/2025</v>
      </c>
      <c r="J3127">
        <f>_xlfn.XLOOKUP(I3127,'Wk no''s'!D:D,'Wk no''s'!C:C,FALSE)</f>
        <v>27</v>
      </c>
    </row>
    <row r="3128" spans="1:10" x14ac:dyDescent="0.25">
      <c r="A3128" t="s">
        <v>10506</v>
      </c>
      <c r="B3128" t="s">
        <v>7513</v>
      </c>
      <c r="C3128" t="s">
        <v>3957</v>
      </c>
      <c r="D3128" s="1">
        <v>45842</v>
      </c>
      <c r="E3128" s="1">
        <v>45840</v>
      </c>
      <c r="F3128">
        <v>1</v>
      </c>
      <c r="G3128" t="s">
        <v>10507</v>
      </c>
      <c r="H3128" t="s">
        <v>2</v>
      </c>
      <c r="I3128" s="11" t="str">
        <f t="shared" si="48"/>
        <v>02/07/2025</v>
      </c>
      <c r="J3128">
        <f>_xlfn.XLOOKUP(I3128,'Wk no''s'!D:D,'Wk no''s'!C:C,FALSE)</f>
        <v>27</v>
      </c>
    </row>
    <row r="3129" spans="1:10" x14ac:dyDescent="0.25">
      <c r="A3129" t="s">
        <v>10337</v>
      </c>
      <c r="B3129" t="s">
        <v>7832</v>
      </c>
      <c r="C3129" t="s">
        <v>4008</v>
      </c>
      <c r="D3129" s="1">
        <v>45839</v>
      </c>
      <c r="E3129" s="1">
        <v>45838</v>
      </c>
      <c r="F3129">
        <v>1</v>
      </c>
      <c r="G3129" t="s">
        <v>10338</v>
      </c>
      <c r="H3129" t="s">
        <v>2</v>
      </c>
      <c r="I3129" s="11" t="str">
        <f t="shared" si="48"/>
        <v>30/06/2025</v>
      </c>
      <c r="J3129">
        <f>_xlfn.XLOOKUP(I3129,'Wk no''s'!D:D,'Wk no''s'!C:C,FALSE)</f>
        <v>27</v>
      </c>
    </row>
    <row r="3130" spans="1:10" x14ac:dyDescent="0.25">
      <c r="A3130" t="s">
        <v>10626</v>
      </c>
      <c r="B3130" t="s">
        <v>6657</v>
      </c>
      <c r="C3130" t="s">
        <v>3957</v>
      </c>
      <c r="D3130" s="1">
        <v>45845</v>
      </c>
      <c r="E3130" s="1">
        <v>45842</v>
      </c>
      <c r="F3130">
        <v>1</v>
      </c>
      <c r="G3130" t="s">
        <v>10627</v>
      </c>
      <c r="H3130" t="s">
        <v>2</v>
      </c>
      <c r="I3130" s="11" t="str">
        <f t="shared" si="48"/>
        <v>04/07/2025</v>
      </c>
      <c r="J3130">
        <f>_xlfn.XLOOKUP(I3130,'Wk no''s'!D:D,'Wk no''s'!C:C,FALSE)</f>
        <v>27</v>
      </c>
    </row>
    <row r="3131" spans="1:10" x14ac:dyDescent="0.25">
      <c r="A3131" t="s">
        <v>10464</v>
      </c>
      <c r="B3131" t="s">
        <v>10465</v>
      </c>
      <c r="C3131" t="s">
        <v>4008</v>
      </c>
      <c r="D3131" s="1">
        <v>45841</v>
      </c>
      <c r="E3131" s="1">
        <v>45840</v>
      </c>
      <c r="F3131">
        <v>1</v>
      </c>
      <c r="G3131" t="s">
        <v>10466</v>
      </c>
      <c r="H3131" t="s">
        <v>2</v>
      </c>
      <c r="I3131" s="11" t="str">
        <f t="shared" si="48"/>
        <v>02/07/2025</v>
      </c>
      <c r="J3131">
        <f>_xlfn.XLOOKUP(I3131,'Wk no''s'!D:D,'Wk no''s'!C:C,FALSE)</f>
        <v>27</v>
      </c>
    </row>
    <row r="3132" spans="1:10" x14ac:dyDescent="0.25">
      <c r="A3132" t="s">
        <v>10494</v>
      </c>
      <c r="B3132" t="s">
        <v>8731</v>
      </c>
      <c r="C3132" t="s">
        <v>4008</v>
      </c>
      <c r="D3132" s="1">
        <v>45840</v>
      </c>
      <c r="E3132" s="1">
        <v>45840</v>
      </c>
      <c r="F3132">
        <v>1</v>
      </c>
      <c r="G3132" t="s">
        <v>10495</v>
      </c>
      <c r="H3132" t="s">
        <v>2</v>
      </c>
      <c r="I3132" s="11" t="str">
        <f t="shared" si="48"/>
        <v>02/07/2025</v>
      </c>
      <c r="J3132">
        <f>_xlfn.XLOOKUP(I3132,'Wk no''s'!D:D,'Wk no''s'!C:C,FALSE)</f>
        <v>27</v>
      </c>
    </row>
    <row r="3133" spans="1:10" x14ac:dyDescent="0.25">
      <c r="A3133" t="s">
        <v>10397</v>
      </c>
      <c r="B3133" t="s">
        <v>6795</v>
      </c>
      <c r="C3133" t="s">
        <v>4008</v>
      </c>
      <c r="D3133" s="1">
        <v>45839</v>
      </c>
      <c r="E3133" s="1">
        <v>45839</v>
      </c>
      <c r="F3133">
        <v>1</v>
      </c>
      <c r="G3133" t="s">
        <v>10398</v>
      </c>
      <c r="H3133" t="s">
        <v>2</v>
      </c>
      <c r="I3133" s="11" t="str">
        <f t="shared" si="48"/>
        <v>01/07/2025</v>
      </c>
      <c r="J3133">
        <f>_xlfn.XLOOKUP(I3133,'Wk no''s'!D:D,'Wk no''s'!C:C,FALSE)</f>
        <v>27</v>
      </c>
    </row>
    <row r="3134" spans="1:10" x14ac:dyDescent="0.25">
      <c r="A3134" t="s">
        <v>10332</v>
      </c>
      <c r="B3134" t="s">
        <v>10333</v>
      </c>
      <c r="C3134" t="s">
        <v>4008</v>
      </c>
      <c r="D3134" s="1">
        <v>45839</v>
      </c>
      <c r="E3134" s="1">
        <v>45838</v>
      </c>
      <c r="F3134">
        <v>1</v>
      </c>
      <c r="G3134" t="s">
        <v>10334</v>
      </c>
      <c r="H3134" t="s">
        <v>2</v>
      </c>
      <c r="I3134" s="11" t="str">
        <f t="shared" si="48"/>
        <v>30/06/2025</v>
      </c>
      <c r="J3134">
        <f>_xlfn.XLOOKUP(I3134,'Wk no''s'!D:D,'Wk no''s'!C:C,FALSE)</f>
        <v>27</v>
      </c>
    </row>
    <row r="3135" spans="1:10" x14ac:dyDescent="0.25">
      <c r="A3135" t="s">
        <v>10554</v>
      </c>
      <c r="B3135" t="s">
        <v>10555</v>
      </c>
      <c r="C3135" t="s">
        <v>3957</v>
      </c>
      <c r="D3135" s="1">
        <v>45842</v>
      </c>
      <c r="E3135" s="1">
        <v>45841</v>
      </c>
      <c r="F3135">
        <v>1</v>
      </c>
      <c r="G3135" t="s">
        <v>10556</v>
      </c>
      <c r="H3135" t="s">
        <v>2</v>
      </c>
      <c r="I3135" s="11" t="str">
        <f t="shared" ref="I3135:I3198" si="49">LEFT(G3135,10)</f>
        <v>03/07/2025</v>
      </c>
      <c r="J3135">
        <f>_xlfn.XLOOKUP(I3135,'Wk no''s'!D:D,'Wk no''s'!C:C,FALSE)</f>
        <v>27</v>
      </c>
    </row>
    <row r="3136" spans="1:10" x14ac:dyDescent="0.25">
      <c r="A3136" t="s">
        <v>10557</v>
      </c>
      <c r="B3136" t="s">
        <v>12958</v>
      </c>
      <c r="C3136" t="s">
        <v>4008</v>
      </c>
      <c r="D3136" s="1">
        <v>45845</v>
      </c>
      <c r="E3136" s="1">
        <v>45841</v>
      </c>
      <c r="F3136">
        <v>1</v>
      </c>
      <c r="G3136" t="s">
        <v>10558</v>
      </c>
      <c r="H3136" t="s">
        <v>2</v>
      </c>
      <c r="I3136" s="11" t="str">
        <f t="shared" si="49"/>
        <v>03/07/2025</v>
      </c>
      <c r="J3136">
        <f>_xlfn.XLOOKUP(I3136,'Wk no''s'!D:D,'Wk no''s'!C:C,FALSE)</f>
        <v>27</v>
      </c>
    </row>
    <row r="3137" spans="1:10" x14ac:dyDescent="0.25">
      <c r="A3137" t="s">
        <v>10600</v>
      </c>
      <c r="B3137" t="s">
        <v>10601</v>
      </c>
      <c r="C3137" t="s">
        <v>3957</v>
      </c>
      <c r="D3137" s="1">
        <v>45845</v>
      </c>
      <c r="E3137" s="1">
        <v>45842</v>
      </c>
      <c r="F3137">
        <v>1</v>
      </c>
      <c r="G3137" t="s">
        <v>10602</v>
      </c>
      <c r="H3137" t="s">
        <v>2</v>
      </c>
      <c r="I3137" s="11" t="str">
        <f t="shared" si="49"/>
        <v>04/07/2025</v>
      </c>
      <c r="J3137">
        <f>_xlfn.XLOOKUP(I3137,'Wk no''s'!D:D,'Wk no''s'!C:C,FALSE)</f>
        <v>27</v>
      </c>
    </row>
    <row r="3138" spans="1:10" x14ac:dyDescent="0.25">
      <c r="A3138" t="s">
        <v>10457</v>
      </c>
      <c r="B3138" t="s">
        <v>10458</v>
      </c>
      <c r="C3138" t="s">
        <v>3957</v>
      </c>
      <c r="D3138" s="1">
        <v>45839</v>
      </c>
      <c r="E3138" s="1">
        <v>45840</v>
      </c>
      <c r="F3138">
        <v>0</v>
      </c>
      <c r="G3138" t="s">
        <v>10459</v>
      </c>
      <c r="H3138" t="s">
        <v>2</v>
      </c>
      <c r="I3138" s="11" t="str">
        <f t="shared" si="49"/>
        <v>02/07/2025</v>
      </c>
      <c r="J3138">
        <f>_xlfn.XLOOKUP(I3138,'Wk no''s'!D:D,'Wk no''s'!C:C,FALSE)</f>
        <v>27</v>
      </c>
    </row>
    <row r="3139" spans="1:10" x14ac:dyDescent="0.25">
      <c r="A3139" t="s">
        <v>10496</v>
      </c>
      <c r="B3139" t="s">
        <v>10497</v>
      </c>
      <c r="C3139" t="s">
        <v>4008</v>
      </c>
      <c r="D3139" s="1">
        <v>45839</v>
      </c>
      <c r="E3139" s="1">
        <v>45840</v>
      </c>
      <c r="F3139">
        <v>0</v>
      </c>
      <c r="G3139" t="s">
        <v>10498</v>
      </c>
      <c r="H3139" t="s">
        <v>2</v>
      </c>
      <c r="I3139" s="11" t="str">
        <f t="shared" si="49"/>
        <v>02/07/2025</v>
      </c>
      <c r="J3139">
        <f>_xlfn.XLOOKUP(I3139,'Wk no''s'!D:D,'Wk no''s'!C:C,FALSE)</f>
        <v>27</v>
      </c>
    </row>
    <row r="3140" spans="1:10" x14ac:dyDescent="0.25">
      <c r="A3140" t="s">
        <v>10526</v>
      </c>
      <c r="B3140" t="s">
        <v>9675</v>
      </c>
      <c r="C3140" t="s">
        <v>4008</v>
      </c>
      <c r="D3140" s="1">
        <v>45841</v>
      </c>
      <c r="E3140" s="1">
        <v>45841</v>
      </c>
      <c r="F3140">
        <v>1</v>
      </c>
      <c r="G3140" t="s">
        <v>10527</v>
      </c>
      <c r="H3140" t="s">
        <v>2</v>
      </c>
      <c r="I3140" s="11" t="str">
        <f t="shared" si="49"/>
        <v>03/07/2025</v>
      </c>
      <c r="J3140">
        <f>_xlfn.XLOOKUP(I3140,'Wk no''s'!D:D,'Wk no''s'!C:C,FALSE)</f>
        <v>27</v>
      </c>
    </row>
    <row r="3141" spans="1:10" x14ac:dyDescent="0.25">
      <c r="A3141" t="s">
        <v>10628</v>
      </c>
      <c r="B3141" t="s">
        <v>10629</v>
      </c>
      <c r="C3141" t="s">
        <v>3957</v>
      </c>
      <c r="D3141" s="1">
        <v>45846</v>
      </c>
      <c r="E3141" s="1">
        <v>45842</v>
      </c>
      <c r="F3141">
        <v>1</v>
      </c>
      <c r="G3141" t="s">
        <v>10630</v>
      </c>
      <c r="H3141" t="s">
        <v>2</v>
      </c>
      <c r="I3141" s="11" t="str">
        <f t="shared" si="49"/>
        <v>04/07/2025</v>
      </c>
      <c r="J3141">
        <f>_xlfn.XLOOKUP(I3141,'Wk no''s'!D:D,'Wk no''s'!C:C,FALSE)</f>
        <v>27</v>
      </c>
    </row>
    <row r="3142" spans="1:10" x14ac:dyDescent="0.25">
      <c r="A3142" t="s">
        <v>10499</v>
      </c>
      <c r="B3142" t="s">
        <v>4998</v>
      </c>
      <c r="C3142" t="s">
        <v>3957</v>
      </c>
      <c r="D3142" s="1">
        <v>45840</v>
      </c>
      <c r="E3142" s="1">
        <v>45840</v>
      </c>
      <c r="F3142">
        <v>1</v>
      </c>
      <c r="G3142" t="s">
        <v>10500</v>
      </c>
      <c r="H3142" t="s">
        <v>2</v>
      </c>
      <c r="I3142" s="11" t="str">
        <f t="shared" si="49"/>
        <v>02/07/2025</v>
      </c>
      <c r="J3142">
        <f>_xlfn.XLOOKUP(I3142,'Wk no''s'!D:D,'Wk no''s'!C:C,FALSE)</f>
        <v>27</v>
      </c>
    </row>
    <row r="3143" spans="1:10" x14ac:dyDescent="0.25">
      <c r="A3143" t="s">
        <v>10339</v>
      </c>
      <c r="B3143" t="s">
        <v>4998</v>
      </c>
      <c r="C3143" t="s">
        <v>3957</v>
      </c>
      <c r="D3143" s="1">
        <v>45839</v>
      </c>
      <c r="E3143" s="1">
        <v>45838</v>
      </c>
      <c r="F3143">
        <v>1</v>
      </c>
      <c r="G3143" t="s">
        <v>10340</v>
      </c>
      <c r="H3143" t="s">
        <v>2</v>
      </c>
      <c r="I3143" s="11" t="str">
        <f t="shared" si="49"/>
        <v>30/06/2025</v>
      </c>
      <c r="J3143">
        <f>_xlfn.XLOOKUP(I3143,'Wk no''s'!D:D,'Wk no''s'!C:C,FALSE)</f>
        <v>27</v>
      </c>
    </row>
    <row r="3144" spans="1:10" x14ac:dyDescent="0.25">
      <c r="A3144" t="s">
        <v>10520</v>
      </c>
      <c r="B3144" t="s">
        <v>10521</v>
      </c>
      <c r="C3144" t="s">
        <v>4008</v>
      </c>
      <c r="D3144" s="1">
        <v>45841</v>
      </c>
      <c r="E3144" s="1">
        <v>45841</v>
      </c>
      <c r="F3144">
        <v>1</v>
      </c>
      <c r="G3144" t="s">
        <v>10522</v>
      </c>
      <c r="H3144" t="s">
        <v>2</v>
      </c>
      <c r="I3144" s="11" t="str">
        <f t="shared" si="49"/>
        <v>03/07/2025</v>
      </c>
      <c r="J3144">
        <f>_xlfn.XLOOKUP(I3144,'Wk no''s'!D:D,'Wk no''s'!C:C,FALSE)</f>
        <v>27</v>
      </c>
    </row>
    <row r="3145" spans="1:10" x14ac:dyDescent="0.25">
      <c r="A3145" t="s">
        <v>10576</v>
      </c>
      <c r="B3145" t="s">
        <v>4392</v>
      </c>
      <c r="C3145" t="s">
        <v>4008</v>
      </c>
      <c r="D3145" s="1">
        <v>45842</v>
      </c>
      <c r="E3145" s="1">
        <v>45841</v>
      </c>
      <c r="F3145">
        <v>1</v>
      </c>
      <c r="G3145" t="s">
        <v>10577</v>
      </c>
      <c r="H3145" t="s">
        <v>2</v>
      </c>
      <c r="I3145" s="11" t="str">
        <f t="shared" si="49"/>
        <v>03/07/2025</v>
      </c>
      <c r="J3145">
        <f>_xlfn.XLOOKUP(I3145,'Wk no''s'!D:D,'Wk no''s'!C:C,FALSE)</f>
        <v>27</v>
      </c>
    </row>
    <row r="3146" spans="1:10" x14ac:dyDescent="0.25">
      <c r="A3146" t="s">
        <v>10477</v>
      </c>
      <c r="B3146" t="s">
        <v>10478</v>
      </c>
      <c r="C3146" t="s">
        <v>3957</v>
      </c>
      <c r="D3146" s="1">
        <v>45841</v>
      </c>
      <c r="E3146" s="1">
        <v>45840</v>
      </c>
      <c r="F3146">
        <v>1</v>
      </c>
      <c r="G3146" t="s">
        <v>10479</v>
      </c>
      <c r="H3146" t="s">
        <v>2</v>
      </c>
      <c r="I3146" s="11" t="str">
        <f t="shared" si="49"/>
        <v>02/07/2025</v>
      </c>
      <c r="J3146">
        <f>_xlfn.XLOOKUP(I3146,'Wk no''s'!D:D,'Wk no''s'!C:C,FALSE)</f>
        <v>27</v>
      </c>
    </row>
    <row r="3147" spans="1:10" x14ac:dyDescent="0.25">
      <c r="A3147" t="s">
        <v>10561</v>
      </c>
      <c r="B3147" t="s">
        <v>161</v>
      </c>
      <c r="C3147" t="s">
        <v>3957</v>
      </c>
      <c r="D3147" s="1">
        <v>45845</v>
      </c>
      <c r="E3147" s="1">
        <v>45841</v>
      </c>
      <c r="F3147">
        <v>1</v>
      </c>
      <c r="G3147" t="s">
        <v>10562</v>
      </c>
      <c r="H3147" t="s">
        <v>2</v>
      </c>
      <c r="I3147" s="11" t="str">
        <f t="shared" si="49"/>
        <v>03/07/2025</v>
      </c>
      <c r="J3147">
        <f>_xlfn.XLOOKUP(I3147,'Wk no''s'!D:D,'Wk no''s'!C:C,FALSE)</f>
        <v>27</v>
      </c>
    </row>
    <row r="3148" spans="1:10" x14ac:dyDescent="0.25">
      <c r="A3148" t="s">
        <v>10428</v>
      </c>
      <c r="B3148" t="s">
        <v>10330</v>
      </c>
      <c r="C3148" t="s">
        <v>4008</v>
      </c>
      <c r="D3148" s="1">
        <v>45840</v>
      </c>
      <c r="E3148" s="1">
        <v>45839</v>
      </c>
      <c r="F3148">
        <v>1</v>
      </c>
      <c r="G3148" t="s">
        <v>10429</v>
      </c>
      <c r="H3148" t="s">
        <v>2</v>
      </c>
      <c r="I3148" s="11" t="str">
        <f t="shared" si="49"/>
        <v>01/07/2025</v>
      </c>
      <c r="J3148">
        <f>_xlfn.XLOOKUP(I3148,'Wk no''s'!D:D,'Wk no''s'!C:C,FALSE)</f>
        <v>27</v>
      </c>
    </row>
    <row r="3149" spans="1:10" x14ac:dyDescent="0.25">
      <c r="A3149" t="s">
        <v>10329</v>
      </c>
      <c r="B3149" t="s">
        <v>10330</v>
      </c>
      <c r="C3149" t="s">
        <v>4008</v>
      </c>
      <c r="D3149" s="1">
        <v>45839</v>
      </c>
      <c r="E3149" s="1">
        <v>45838</v>
      </c>
      <c r="F3149">
        <v>1</v>
      </c>
      <c r="G3149" t="s">
        <v>10331</v>
      </c>
      <c r="H3149" t="s">
        <v>2</v>
      </c>
      <c r="I3149" s="11" t="str">
        <f t="shared" si="49"/>
        <v>30/06/2025</v>
      </c>
      <c r="J3149">
        <f>_xlfn.XLOOKUP(I3149,'Wk no''s'!D:D,'Wk no''s'!C:C,FALSE)</f>
        <v>27</v>
      </c>
    </row>
    <row r="3150" spans="1:10" x14ac:dyDescent="0.25">
      <c r="A3150" t="s">
        <v>10319</v>
      </c>
      <c r="B3150" t="s">
        <v>7890</v>
      </c>
      <c r="C3150" t="s">
        <v>4008</v>
      </c>
      <c r="D3150" s="1">
        <v>45839</v>
      </c>
      <c r="E3150" s="1">
        <v>45838</v>
      </c>
      <c r="F3150">
        <v>1</v>
      </c>
      <c r="G3150" t="s">
        <v>10320</v>
      </c>
      <c r="H3150" t="s">
        <v>2</v>
      </c>
      <c r="I3150" s="11" t="str">
        <f t="shared" si="49"/>
        <v>30/06/2025</v>
      </c>
      <c r="J3150">
        <f>_xlfn.XLOOKUP(I3150,'Wk no''s'!D:D,'Wk no''s'!C:C,FALSE)</f>
        <v>27</v>
      </c>
    </row>
    <row r="3151" spans="1:10" x14ac:dyDescent="0.25">
      <c r="A3151" t="s">
        <v>10573</v>
      </c>
      <c r="B3151" t="s">
        <v>10574</v>
      </c>
      <c r="C3151" t="s">
        <v>4008</v>
      </c>
      <c r="D3151" s="1">
        <v>45842</v>
      </c>
      <c r="E3151" s="1">
        <v>45841</v>
      </c>
      <c r="F3151">
        <v>1</v>
      </c>
      <c r="G3151" t="s">
        <v>10575</v>
      </c>
      <c r="H3151" t="s">
        <v>2</v>
      </c>
      <c r="I3151" s="11" t="str">
        <f t="shared" si="49"/>
        <v>03/07/2025</v>
      </c>
      <c r="J3151">
        <f>_xlfn.XLOOKUP(I3151,'Wk no''s'!D:D,'Wk no''s'!C:C,FALSE)</f>
        <v>27</v>
      </c>
    </row>
    <row r="3152" spans="1:10" x14ac:dyDescent="0.25">
      <c r="A3152" t="s">
        <v>10440</v>
      </c>
      <c r="B3152" t="s">
        <v>6507</v>
      </c>
      <c r="C3152" t="s">
        <v>3957</v>
      </c>
      <c r="D3152" s="1">
        <v>45835</v>
      </c>
      <c r="E3152" s="1">
        <v>45840</v>
      </c>
      <c r="F3152">
        <v>0</v>
      </c>
      <c r="G3152" t="s">
        <v>10441</v>
      </c>
      <c r="H3152" t="s">
        <v>2</v>
      </c>
      <c r="I3152" s="11" t="str">
        <f t="shared" si="49"/>
        <v>02/07/2025</v>
      </c>
      <c r="J3152">
        <f>_xlfn.XLOOKUP(I3152,'Wk no''s'!D:D,'Wk no''s'!C:C,FALSE)</f>
        <v>27</v>
      </c>
    </row>
    <row r="3153" spans="1:10" x14ac:dyDescent="0.25">
      <c r="A3153" t="s">
        <v>10316</v>
      </c>
      <c r="B3153" t="s">
        <v>10317</v>
      </c>
      <c r="C3153" t="s">
        <v>3957</v>
      </c>
      <c r="D3153" s="1">
        <v>45838</v>
      </c>
      <c r="E3153" s="1">
        <v>45838</v>
      </c>
      <c r="F3153">
        <v>1</v>
      </c>
      <c r="G3153" t="s">
        <v>10318</v>
      </c>
      <c r="H3153" t="s">
        <v>2</v>
      </c>
      <c r="I3153" s="11" t="str">
        <f t="shared" si="49"/>
        <v>30/06/2025</v>
      </c>
      <c r="J3153">
        <f>_xlfn.XLOOKUP(I3153,'Wk no''s'!D:D,'Wk no''s'!C:C,FALSE)</f>
        <v>27</v>
      </c>
    </row>
    <row r="3154" spans="1:10" x14ac:dyDescent="0.25">
      <c r="A3154" t="s">
        <v>10389</v>
      </c>
      <c r="B3154" t="s">
        <v>10390</v>
      </c>
      <c r="C3154" t="s">
        <v>4008</v>
      </c>
      <c r="D3154" s="1">
        <v>45839</v>
      </c>
      <c r="E3154" s="1">
        <v>45839</v>
      </c>
      <c r="F3154">
        <v>1</v>
      </c>
      <c r="G3154" t="s">
        <v>10391</v>
      </c>
      <c r="H3154" t="s">
        <v>2</v>
      </c>
      <c r="I3154" s="11" t="str">
        <f t="shared" si="49"/>
        <v>01/07/2025</v>
      </c>
      <c r="J3154">
        <f>_xlfn.XLOOKUP(I3154,'Wk no''s'!D:D,'Wk no''s'!C:C,FALSE)</f>
        <v>27</v>
      </c>
    </row>
    <row r="3155" spans="1:10" x14ac:dyDescent="0.25">
      <c r="A3155" t="s">
        <v>10368</v>
      </c>
      <c r="B3155" t="s">
        <v>10369</v>
      </c>
      <c r="C3155" t="s">
        <v>3957</v>
      </c>
      <c r="D3155" s="1">
        <v>45839</v>
      </c>
      <c r="E3155" s="1">
        <v>45839</v>
      </c>
      <c r="F3155">
        <v>1</v>
      </c>
      <c r="G3155" t="s">
        <v>10370</v>
      </c>
      <c r="H3155" t="s">
        <v>2</v>
      </c>
      <c r="I3155" s="11" t="str">
        <f t="shared" si="49"/>
        <v>01/07/2025</v>
      </c>
      <c r="J3155">
        <f>_xlfn.XLOOKUP(I3155,'Wk no''s'!D:D,'Wk no''s'!C:C,FALSE)</f>
        <v>27</v>
      </c>
    </row>
    <row r="3156" spans="1:10" x14ac:dyDescent="0.25">
      <c r="A3156" t="s">
        <v>10595</v>
      </c>
      <c r="B3156" t="s">
        <v>10006</v>
      </c>
      <c r="C3156" t="s">
        <v>4008</v>
      </c>
      <c r="D3156" s="1">
        <v>45845</v>
      </c>
      <c r="E3156" s="1">
        <v>45842</v>
      </c>
      <c r="F3156">
        <v>1</v>
      </c>
      <c r="G3156" t="s">
        <v>10596</v>
      </c>
      <c r="H3156" t="s">
        <v>2</v>
      </c>
      <c r="I3156" s="11" t="str">
        <f t="shared" si="49"/>
        <v>04/07/2025</v>
      </c>
      <c r="J3156">
        <f>_xlfn.XLOOKUP(I3156,'Wk no''s'!D:D,'Wk no''s'!C:C,FALSE)</f>
        <v>27</v>
      </c>
    </row>
    <row r="3157" spans="1:10" x14ac:dyDescent="0.25">
      <c r="A3157" t="s">
        <v>10415</v>
      </c>
      <c r="B3157" t="s">
        <v>9056</v>
      </c>
      <c r="C3157" t="s">
        <v>3957</v>
      </c>
      <c r="D3157" s="1">
        <v>45841</v>
      </c>
      <c r="E3157" s="1">
        <v>45839</v>
      </c>
      <c r="F3157">
        <v>1</v>
      </c>
      <c r="G3157" t="s">
        <v>10416</v>
      </c>
      <c r="H3157" t="s">
        <v>2</v>
      </c>
      <c r="I3157" s="11" t="str">
        <f t="shared" si="49"/>
        <v>01/07/2025</v>
      </c>
      <c r="J3157">
        <f>_xlfn.XLOOKUP(I3157,'Wk no''s'!D:D,'Wk no''s'!C:C,FALSE)</f>
        <v>27</v>
      </c>
    </row>
    <row r="3158" spans="1:10" x14ac:dyDescent="0.25">
      <c r="A3158" t="s">
        <v>10480</v>
      </c>
      <c r="B3158" t="s">
        <v>10481</v>
      </c>
      <c r="C3158" t="s">
        <v>3957</v>
      </c>
      <c r="D3158" s="1">
        <v>45840</v>
      </c>
      <c r="E3158" s="1">
        <v>45840</v>
      </c>
      <c r="F3158">
        <v>1</v>
      </c>
      <c r="G3158" t="s">
        <v>10482</v>
      </c>
      <c r="H3158" t="s">
        <v>2</v>
      </c>
      <c r="I3158" s="11" t="str">
        <f t="shared" si="49"/>
        <v>02/07/2025</v>
      </c>
      <c r="J3158">
        <f>_xlfn.XLOOKUP(I3158,'Wk no''s'!D:D,'Wk no''s'!C:C,FALSE)</f>
        <v>27</v>
      </c>
    </row>
    <row r="3159" spans="1:10" x14ac:dyDescent="0.25">
      <c r="A3159" t="s">
        <v>10504</v>
      </c>
      <c r="B3159" t="s">
        <v>6159</v>
      </c>
      <c r="C3159" t="s">
        <v>4008</v>
      </c>
      <c r="D3159" s="1">
        <v>45841</v>
      </c>
      <c r="E3159" s="1">
        <v>45840</v>
      </c>
      <c r="F3159">
        <v>1</v>
      </c>
      <c r="G3159" t="s">
        <v>10505</v>
      </c>
      <c r="H3159" t="s">
        <v>2</v>
      </c>
      <c r="I3159" s="11" t="str">
        <f t="shared" si="49"/>
        <v>02/07/2025</v>
      </c>
      <c r="J3159">
        <f>_xlfn.XLOOKUP(I3159,'Wk no''s'!D:D,'Wk no''s'!C:C,FALSE)</f>
        <v>27</v>
      </c>
    </row>
    <row r="3160" spans="1:10" x14ac:dyDescent="0.25">
      <c r="A3160" t="s">
        <v>10547</v>
      </c>
      <c r="B3160" t="s">
        <v>7935</v>
      </c>
      <c r="C3160" t="s">
        <v>3957</v>
      </c>
      <c r="D3160" s="1">
        <v>45841</v>
      </c>
      <c r="E3160" s="1">
        <v>45841</v>
      </c>
      <c r="F3160">
        <v>1</v>
      </c>
      <c r="G3160" t="s">
        <v>10548</v>
      </c>
      <c r="H3160" t="s">
        <v>2</v>
      </c>
      <c r="I3160" s="11" t="str">
        <f t="shared" si="49"/>
        <v>03/07/2025</v>
      </c>
      <c r="J3160">
        <f>_xlfn.XLOOKUP(I3160,'Wk no''s'!D:D,'Wk no''s'!C:C,FALSE)</f>
        <v>27</v>
      </c>
    </row>
    <row r="3161" spans="1:10" x14ac:dyDescent="0.25">
      <c r="A3161" t="s">
        <v>10501</v>
      </c>
      <c r="B3161" t="s">
        <v>10502</v>
      </c>
      <c r="C3161" t="s">
        <v>3957</v>
      </c>
      <c r="D3161" s="1">
        <v>45840</v>
      </c>
      <c r="E3161" s="1">
        <v>45840</v>
      </c>
      <c r="F3161">
        <v>1</v>
      </c>
      <c r="G3161" t="s">
        <v>10503</v>
      </c>
      <c r="H3161" t="s">
        <v>2</v>
      </c>
      <c r="I3161" s="11" t="str">
        <f t="shared" si="49"/>
        <v>02/07/2025</v>
      </c>
      <c r="J3161">
        <f>_xlfn.XLOOKUP(I3161,'Wk no''s'!D:D,'Wk no''s'!C:C,FALSE)</f>
        <v>27</v>
      </c>
    </row>
    <row r="3162" spans="1:10" x14ac:dyDescent="0.25">
      <c r="A3162" t="s">
        <v>10325</v>
      </c>
      <c r="B3162" t="s">
        <v>7423</v>
      </c>
      <c r="C3162" t="s">
        <v>3957</v>
      </c>
      <c r="D3162" s="1">
        <v>45839</v>
      </c>
      <c r="E3162" s="1">
        <v>45838</v>
      </c>
      <c r="F3162">
        <v>1</v>
      </c>
      <c r="G3162" t="s">
        <v>10326</v>
      </c>
      <c r="H3162" t="s">
        <v>2</v>
      </c>
      <c r="I3162" s="11" t="str">
        <f t="shared" si="49"/>
        <v>30/06/2025</v>
      </c>
      <c r="J3162">
        <f>_xlfn.XLOOKUP(I3162,'Wk no''s'!D:D,'Wk no''s'!C:C,FALSE)</f>
        <v>27</v>
      </c>
    </row>
    <row r="3163" spans="1:10" x14ac:dyDescent="0.25">
      <c r="A3163" t="s">
        <v>10624</v>
      </c>
      <c r="B3163" t="s">
        <v>10342</v>
      </c>
      <c r="C3163" t="s">
        <v>3957</v>
      </c>
      <c r="D3163" s="1">
        <v>45841</v>
      </c>
      <c r="E3163" s="1">
        <v>45842</v>
      </c>
      <c r="F3163">
        <v>0</v>
      </c>
      <c r="G3163" t="s">
        <v>10625</v>
      </c>
      <c r="H3163" t="s">
        <v>2</v>
      </c>
      <c r="I3163" s="11" t="str">
        <f t="shared" si="49"/>
        <v>04/07/2025</v>
      </c>
      <c r="J3163">
        <f>_xlfn.XLOOKUP(I3163,'Wk no''s'!D:D,'Wk no''s'!C:C,FALSE)</f>
        <v>27</v>
      </c>
    </row>
    <row r="3164" spans="1:10" x14ac:dyDescent="0.25">
      <c r="A3164" t="s">
        <v>10341</v>
      </c>
      <c r="B3164" t="s">
        <v>10342</v>
      </c>
      <c r="C3164" t="s">
        <v>3957</v>
      </c>
      <c r="D3164" s="1">
        <v>45840</v>
      </c>
      <c r="E3164" s="1">
        <v>45838</v>
      </c>
      <c r="F3164">
        <v>1</v>
      </c>
      <c r="G3164" t="s">
        <v>10343</v>
      </c>
      <c r="H3164" t="s">
        <v>2</v>
      </c>
      <c r="I3164" s="11" t="str">
        <f t="shared" si="49"/>
        <v>30/06/2025</v>
      </c>
      <c r="J3164">
        <f>_xlfn.XLOOKUP(I3164,'Wk no''s'!D:D,'Wk no''s'!C:C,FALSE)</f>
        <v>27</v>
      </c>
    </row>
    <row r="3165" spans="1:10" x14ac:dyDescent="0.25">
      <c r="A3165" t="s">
        <v>10545</v>
      </c>
      <c r="B3165" t="s">
        <v>4840</v>
      </c>
      <c r="C3165" t="s">
        <v>4008</v>
      </c>
      <c r="D3165" s="1">
        <v>45842</v>
      </c>
      <c r="E3165" s="1">
        <v>45841</v>
      </c>
      <c r="F3165">
        <v>1</v>
      </c>
      <c r="G3165" t="s">
        <v>10546</v>
      </c>
      <c r="H3165" t="s">
        <v>2</v>
      </c>
      <c r="I3165" s="11" t="str">
        <f t="shared" si="49"/>
        <v>03/07/2025</v>
      </c>
      <c r="J3165">
        <f>_xlfn.XLOOKUP(I3165,'Wk no''s'!D:D,'Wk no''s'!C:C,FALSE)</f>
        <v>27</v>
      </c>
    </row>
    <row r="3166" spans="1:10" x14ac:dyDescent="0.25">
      <c r="A3166" t="s">
        <v>10420</v>
      </c>
      <c r="B3166" t="s">
        <v>10421</v>
      </c>
      <c r="C3166" t="s">
        <v>4008</v>
      </c>
      <c r="D3166" s="1">
        <v>45839</v>
      </c>
      <c r="E3166" s="1">
        <v>45839</v>
      </c>
      <c r="F3166">
        <v>1</v>
      </c>
      <c r="G3166" t="s">
        <v>10422</v>
      </c>
      <c r="H3166" t="s">
        <v>2</v>
      </c>
      <c r="I3166" s="11" t="str">
        <f t="shared" si="49"/>
        <v>01/07/2025</v>
      </c>
      <c r="J3166">
        <f>_xlfn.XLOOKUP(I3166,'Wk no''s'!D:D,'Wk no''s'!C:C,FALSE)</f>
        <v>27</v>
      </c>
    </row>
    <row r="3167" spans="1:10" x14ac:dyDescent="0.25">
      <c r="A3167" t="s">
        <v>10569</v>
      </c>
      <c r="B3167" t="s">
        <v>10037</v>
      </c>
      <c r="C3167" t="s">
        <v>3957</v>
      </c>
      <c r="D3167" s="1">
        <v>45845</v>
      </c>
      <c r="E3167" s="1">
        <v>45841</v>
      </c>
      <c r="F3167">
        <v>1</v>
      </c>
      <c r="G3167" t="s">
        <v>10570</v>
      </c>
      <c r="H3167" t="s">
        <v>2</v>
      </c>
      <c r="I3167" s="11" t="str">
        <f t="shared" si="49"/>
        <v>03/07/2025</v>
      </c>
      <c r="J3167">
        <f>_xlfn.XLOOKUP(I3167,'Wk no''s'!D:D,'Wk no''s'!C:C,FALSE)</f>
        <v>27</v>
      </c>
    </row>
    <row r="3168" spans="1:10" x14ac:dyDescent="0.25">
      <c r="A3168" t="s">
        <v>10510</v>
      </c>
      <c r="B3168" t="s">
        <v>10511</v>
      </c>
      <c r="C3168" t="s">
        <v>3957</v>
      </c>
      <c r="D3168" s="1">
        <v>45839</v>
      </c>
      <c r="E3168" s="1">
        <v>45840</v>
      </c>
      <c r="F3168">
        <v>0</v>
      </c>
      <c r="G3168" t="s">
        <v>10512</v>
      </c>
      <c r="H3168" t="s">
        <v>2</v>
      </c>
      <c r="I3168" s="11" t="str">
        <f t="shared" si="49"/>
        <v>02/07/2025</v>
      </c>
      <c r="J3168">
        <f>_xlfn.XLOOKUP(I3168,'Wk no''s'!D:D,'Wk no''s'!C:C,FALSE)</f>
        <v>27</v>
      </c>
    </row>
    <row r="3169" spans="1:10" x14ac:dyDescent="0.25">
      <c r="A3169" t="s">
        <v>10537</v>
      </c>
      <c r="B3169" t="s">
        <v>9563</v>
      </c>
      <c r="C3169" t="s">
        <v>3957</v>
      </c>
      <c r="D3169" s="1">
        <v>45841</v>
      </c>
      <c r="E3169" s="1">
        <v>45841</v>
      </c>
      <c r="F3169">
        <v>1</v>
      </c>
      <c r="G3169" t="s">
        <v>10538</v>
      </c>
      <c r="H3169" t="s">
        <v>2</v>
      </c>
      <c r="I3169" s="11" t="str">
        <f t="shared" si="49"/>
        <v>03/07/2025</v>
      </c>
      <c r="J3169">
        <f>_xlfn.XLOOKUP(I3169,'Wk no''s'!D:D,'Wk no''s'!C:C,FALSE)</f>
        <v>27</v>
      </c>
    </row>
    <row r="3170" spans="1:10" x14ac:dyDescent="0.25">
      <c r="A3170" t="s">
        <v>10563</v>
      </c>
      <c r="B3170" t="s">
        <v>10564</v>
      </c>
      <c r="C3170" t="s">
        <v>4008</v>
      </c>
      <c r="D3170" s="1">
        <v>45842</v>
      </c>
      <c r="E3170" s="1">
        <v>45841</v>
      </c>
      <c r="F3170">
        <v>1</v>
      </c>
      <c r="G3170" t="s">
        <v>10565</v>
      </c>
      <c r="H3170" t="s">
        <v>2</v>
      </c>
      <c r="I3170" s="11" t="str">
        <f t="shared" si="49"/>
        <v>03/07/2025</v>
      </c>
      <c r="J3170">
        <f>_xlfn.XLOOKUP(I3170,'Wk no''s'!D:D,'Wk no''s'!C:C,FALSE)</f>
        <v>27</v>
      </c>
    </row>
    <row r="3171" spans="1:10" x14ac:dyDescent="0.25">
      <c r="A3171" t="s">
        <v>10402</v>
      </c>
      <c r="B3171" t="s">
        <v>112</v>
      </c>
      <c r="C3171" t="s">
        <v>4008</v>
      </c>
      <c r="D3171" s="1">
        <v>45841</v>
      </c>
      <c r="E3171" s="1">
        <v>45839</v>
      </c>
      <c r="F3171">
        <v>1</v>
      </c>
      <c r="G3171" t="s">
        <v>10403</v>
      </c>
      <c r="H3171" t="s">
        <v>2</v>
      </c>
      <c r="I3171" s="11" t="str">
        <f t="shared" si="49"/>
        <v>01/07/2025</v>
      </c>
      <c r="J3171">
        <f>_xlfn.XLOOKUP(I3171,'Wk no''s'!D:D,'Wk no''s'!C:C,FALSE)</f>
        <v>27</v>
      </c>
    </row>
    <row r="3172" spans="1:10" x14ac:dyDescent="0.25">
      <c r="A3172" t="s">
        <v>10381</v>
      </c>
      <c r="B3172" t="s">
        <v>112</v>
      </c>
      <c r="C3172" t="s">
        <v>4008</v>
      </c>
      <c r="D3172" s="1">
        <v>45841</v>
      </c>
      <c r="E3172" s="1">
        <v>45839</v>
      </c>
      <c r="F3172">
        <v>1</v>
      </c>
      <c r="G3172" t="s">
        <v>10382</v>
      </c>
      <c r="H3172" t="s">
        <v>2</v>
      </c>
      <c r="I3172" s="11" t="str">
        <f t="shared" si="49"/>
        <v>01/07/2025</v>
      </c>
      <c r="J3172">
        <f>_xlfn.XLOOKUP(I3172,'Wk no''s'!D:D,'Wk no''s'!C:C,FALSE)</f>
        <v>27</v>
      </c>
    </row>
    <row r="3173" spans="1:10" x14ac:dyDescent="0.25">
      <c r="A3173" t="s">
        <v>10349</v>
      </c>
      <c r="B3173" t="s">
        <v>112</v>
      </c>
      <c r="C3173" t="s">
        <v>4008</v>
      </c>
      <c r="D3173" s="1">
        <v>45839</v>
      </c>
      <c r="E3173" s="1">
        <v>45838</v>
      </c>
      <c r="F3173">
        <v>1</v>
      </c>
      <c r="G3173" t="s">
        <v>10350</v>
      </c>
      <c r="H3173" t="s">
        <v>2</v>
      </c>
      <c r="I3173" s="11" t="str">
        <f t="shared" si="49"/>
        <v>30/06/2025</v>
      </c>
      <c r="J3173">
        <f>_xlfn.XLOOKUP(I3173,'Wk no''s'!D:D,'Wk no''s'!C:C,FALSE)</f>
        <v>27</v>
      </c>
    </row>
    <row r="3174" spans="1:10" x14ac:dyDescent="0.25">
      <c r="A3174" t="s">
        <v>10603</v>
      </c>
      <c r="B3174" t="s">
        <v>10604</v>
      </c>
      <c r="C3174" t="s">
        <v>4008</v>
      </c>
      <c r="D3174" s="1">
        <v>45845</v>
      </c>
      <c r="E3174" s="1">
        <v>45842</v>
      </c>
      <c r="F3174">
        <v>1</v>
      </c>
      <c r="G3174" t="s">
        <v>10605</v>
      </c>
      <c r="H3174" t="s">
        <v>2</v>
      </c>
      <c r="I3174" s="11" t="str">
        <f t="shared" si="49"/>
        <v>04/07/2025</v>
      </c>
      <c r="J3174">
        <f>_xlfn.XLOOKUP(I3174,'Wk no''s'!D:D,'Wk no''s'!C:C,FALSE)</f>
        <v>27</v>
      </c>
    </row>
    <row r="3175" spans="1:10" x14ac:dyDescent="0.25">
      <c r="A3175" t="s">
        <v>10312</v>
      </c>
      <c r="B3175" t="s">
        <v>147</v>
      </c>
      <c r="C3175" t="s">
        <v>4008</v>
      </c>
      <c r="D3175" s="1">
        <v>45838</v>
      </c>
      <c r="E3175" s="1">
        <v>45838</v>
      </c>
      <c r="F3175">
        <v>1</v>
      </c>
      <c r="G3175" t="s">
        <v>10313</v>
      </c>
      <c r="H3175" t="s">
        <v>2</v>
      </c>
      <c r="I3175" s="11" t="str">
        <f t="shared" si="49"/>
        <v>30/06/2025</v>
      </c>
      <c r="J3175">
        <f>_xlfn.XLOOKUP(I3175,'Wk no''s'!D:D,'Wk no''s'!C:C,FALSE)</f>
        <v>27</v>
      </c>
    </row>
    <row r="3176" spans="1:10" x14ac:dyDescent="0.25">
      <c r="A3176" t="s">
        <v>10442</v>
      </c>
      <c r="B3176" t="s">
        <v>10443</v>
      </c>
      <c r="C3176" t="s">
        <v>4008</v>
      </c>
      <c r="D3176" s="1">
        <v>45840</v>
      </c>
      <c r="E3176" s="1">
        <v>45840</v>
      </c>
      <c r="F3176">
        <v>1</v>
      </c>
      <c r="G3176" t="s">
        <v>10444</v>
      </c>
      <c r="H3176" t="s">
        <v>2</v>
      </c>
      <c r="I3176" s="11" t="str">
        <f t="shared" si="49"/>
        <v>02/07/2025</v>
      </c>
      <c r="J3176">
        <f>_xlfn.XLOOKUP(I3176,'Wk no''s'!D:D,'Wk no''s'!C:C,FALSE)</f>
        <v>27</v>
      </c>
    </row>
    <row r="3177" spans="1:10" x14ac:dyDescent="0.25">
      <c r="A3177" t="s">
        <v>10425</v>
      </c>
      <c r="B3177" t="s">
        <v>10426</v>
      </c>
      <c r="C3177" t="s">
        <v>4008</v>
      </c>
      <c r="D3177" s="1">
        <v>45841</v>
      </c>
      <c r="E3177" s="1">
        <v>45839</v>
      </c>
      <c r="F3177">
        <v>1</v>
      </c>
      <c r="G3177" t="s">
        <v>10427</v>
      </c>
      <c r="H3177" t="s">
        <v>2</v>
      </c>
      <c r="I3177" s="11" t="str">
        <f t="shared" si="49"/>
        <v>01/07/2025</v>
      </c>
      <c r="J3177">
        <f>_xlfn.XLOOKUP(I3177,'Wk no''s'!D:D,'Wk no''s'!C:C,FALSE)</f>
        <v>27</v>
      </c>
    </row>
    <row r="3178" spans="1:10" x14ac:dyDescent="0.25">
      <c r="A3178" t="s">
        <v>10399</v>
      </c>
      <c r="B3178" t="s">
        <v>10400</v>
      </c>
      <c r="C3178" t="s">
        <v>3957</v>
      </c>
      <c r="D3178" s="1">
        <v>45840</v>
      </c>
      <c r="E3178" s="1">
        <v>45839</v>
      </c>
      <c r="F3178">
        <v>1</v>
      </c>
      <c r="G3178" t="s">
        <v>10401</v>
      </c>
      <c r="H3178" t="s">
        <v>2</v>
      </c>
      <c r="I3178" s="11" t="str">
        <f t="shared" si="49"/>
        <v>01/07/2025</v>
      </c>
      <c r="J3178">
        <f>_xlfn.XLOOKUP(I3178,'Wk no''s'!D:D,'Wk no''s'!C:C,FALSE)</f>
        <v>27</v>
      </c>
    </row>
    <row r="3179" spans="1:10" x14ac:dyDescent="0.25">
      <c r="A3179" t="s">
        <v>10454</v>
      </c>
      <c r="B3179" t="s">
        <v>10455</v>
      </c>
      <c r="C3179" t="s">
        <v>4008</v>
      </c>
      <c r="D3179" s="1">
        <v>45840</v>
      </c>
      <c r="E3179" s="1">
        <v>45840</v>
      </c>
      <c r="F3179">
        <v>1</v>
      </c>
      <c r="G3179" t="s">
        <v>10456</v>
      </c>
      <c r="H3179" t="s">
        <v>2</v>
      </c>
      <c r="I3179" s="11" t="str">
        <f t="shared" si="49"/>
        <v>02/07/2025</v>
      </c>
      <c r="J3179">
        <f>_xlfn.XLOOKUP(I3179,'Wk no''s'!D:D,'Wk no''s'!C:C,FALSE)</f>
        <v>27</v>
      </c>
    </row>
    <row r="3180" spans="1:10" x14ac:dyDescent="0.25">
      <c r="A3180" t="s">
        <v>10508</v>
      </c>
      <c r="B3180" t="s">
        <v>57</v>
      </c>
      <c r="C3180" t="s">
        <v>3957</v>
      </c>
      <c r="D3180" s="1">
        <v>45842</v>
      </c>
      <c r="E3180" s="1">
        <v>45840</v>
      </c>
      <c r="F3180">
        <v>1</v>
      </c>
      <c r="G3180" t="s">
        <v>10509</v>
      </c>
      <c r="H3180" t="s">
        <v>2</v>
      </c>
      <c r="I3180" s="11" t="str">
        <f t="shared" si="49"/>
        <v>02/07/2025</v>
      </c>
      <c r="J3180">
        <f>_xlfn.XLOOKUP(I3180,'Wk no''s'!D:D,'Wk no''s'!C:C,FALSE)</f>
        <v>27</v>
      </c>
    </row>
    <row r="3181" spans="1:10" x14ac:dyDescent="0.25">
      <c r="A3181" t="s">
        <v>10395</v>
      </c>
      <c r="B3181" t="s">
        <v>6197</v>
      </c>
      <c r="C3181" t="s">
        <v>3957</v>
      </c>
      <c r="D3181" s="1">
        <v>45839</v>
      </c>
      <c r="E3181" s="1">
        <v>45839</v>
      </c>
      <c r="F3181">
        <v>1</v>
      </c>
      <c r="G3181" t="s">
        <v>10396</v>
      </c>
      <c r="H3181" t="s">
        <v>2</v>
      </c>
      <c r="I3181" s="11" t="str">
        <f t="shared" si="49"/>
        <v>01/07/2025</v>
      </c>
      <c r="J3181">
        <f>_xlfn.XLOOKUP(I3181,'Wk no''s'!D:D,'Wk no''s'!C:C,FALSE)</f>
        <v>27</v>
      </c>
    </row>
    <row r="3182" spans="1:10" x14ac:dyDescent="0.25">
      <c r="A3182" t="s">
        <v>10578</v>
      </c>
      <c r="B3182" t="s">
        <v>10579</v>
      </c>
      <c r="C3182" t="s">
        <v>4008</v>
      </c>
      <c r="D3182" s="1">
        <v>45841</v>
      </c>
      <c r="E3182" s="1">
        <v>45841</v>
      </c>
      <c r="F3182">
        <v>1</v>
      </c>
      <c r="G3182" t="s">
        <v>10580</v>
      </c>
      <c r="H3182" t="s">
        <v>2</v>
      </c>
      <c r="I3182" s="11" t="str">
        <f t="shared" si="49"/>
        <v>03/07/2025</v>
      </c>
      <c r="J3182">
        <f>_xlfn.XLOOKUP(I3182,'Wk no''s'!D:D,'Wk no''s'!C:C,FALSE)</f>
        <v>27</v>
      </c>
    </row>
    <row r="3183" spans="1:10" x14ac:dyDescent="0.25">
      <c r="A3183" t="s">
        <v>10486</v>
      </c>
      <c r="B3183" t="s">
        <v>10468</v>
      </c>
      <c r="C3183" t="s">
        <v>3957</v>
      </c>
      <c r="D3183" s="1">
        <v>45840</v>
      </c>
      <c r="E3183" s="1">
        <v>45840</v>
      </c>
      <c r="F3183">
        <v>1</v>
      </c>
      <c r="G3183" t="s">
        <v>10487</v>
      </c>
      <c r="H3183" t="s">
        <v>2</v>
      </c>
      <c r="I3183" s="11" t="str">
        <f t="shared" si="49"/>
        <v>02/07/2025</v>
      </c>
      <c r="J3183">
        <f>_xlfn.XLOOKUP(I3183,'Wk no''s'!D:D,'Wk no''s'!C:C,FALSE)</f>
        <v>27</v>
      </c>
    </row>
    <row r="3184" spans="1:10" x14ac:dyDescent="0.25">
      <c r="A3184" t="s">
        <v>10467</v>
      </c>
      <c r="B3184" t="s">
        <v>10468</v>
      </c>
      <c r="C3184" t="s">
        <v>3957</v>
      </c>
      <c r="D3184" s="1">
        <v>45839</v>
      </c>
      <c r="E3184" s="1">
        <v>45840</v>
      </c>
      <c r="F3184">
        <v>0</v>
      </c>
      <c r="G3184" t="s">
        <v>10469</v>
      </c>
      <c r="H3184" t="s">
        <v>2</v>
      </c>
      <c r="I3184" s="11" t="str">
        <f t="shared" si="49"/>
        <v>02/07/2025</v>
      </c>
      <c r="J3184">
        <f>_xlfn.XLOOKUP(I3184,'Wk no''s'!D:D,'Wk no''s'!C:C,FALSE)</f>
        <v>27</v>
      </c>
    </row>
    <row r="3185" spans="1:10" x14ac:dyDescent="0.25">
      <c r="A3185" t="s">
        <v>10449</v>
      </c>
      <c r="B3185" t="s">
        <v>10450</v>
      </c>
      <c r="C3185" t="s">
        <v>4008</v>
      </c>
      <c r="D3185" s="1">
        <v>45840</v>
      </c>
      <c r="E3185" s="1">
        <v>45840</v>
      </c>
      <c r="F3185">
        <v>1</v>
      </c>
      <c r="G3185" t="s">
        <v>10451</v>
      </c>
      <c r="H3185" t="s">
        <v>2</v>
      </c>
      <c r="I3185" s="11" t="str">
        <f t="shared" si="49"/>
        <v>02/07/2025</v>
      </c>
      <c r="J3185">
        <f>_xlfn.XLOOKUP(I3185,'Wk no''s'!D:D,'Wk no''s'!C:C,FALSE)</f>
        <v>27</v>
      </c>
    </row>
    <row r="3186" spans="1:10" x14ac:dyDescent="0.25">
      <c r="A3186" t="s">
        <v>10619</v>
      </c>
      <c r="B3186" t="s">
        <v>10620</v>
      </c>
      <c r="C3186" t="s">
        <v>4008</v>
      </c>
      <c r="D3186" s="1">
        <v>45846</v>
      </c>
      <c r="E3186" s="1">
        <v>45842</v>
      </c>
      <c r="F3186">
        <v>1</v>
      </c>
      <c r="G3186" t="s">
        <v>10621</v>
      </c>
      <c r="H3186" t="s">
        <v>2</v>
      </c>
      <c r="I3186" s="11" t="str">
        <f t="shared" si="49"/>
        <v>04/07/2025</v>
      </c>
      <c r="J3186">
        <f>_xlfn.XLOOKUP(I3186,'Wk no''s'!D:D,'Wk no''s'!C:C,FALSE)</f>
        <v>27</v>
      </c>
    </row>
    <row r="3187" spans="1:10" x14ac:dyDescent="0.25">
      <c r="A3187" t="s">
        <v>10518</v>
      </c>
      <c r="B3187" t="s">
        <v>8001</v>
      </c>
      <c r="C3187" t="s">
        <v>4008</v>
      </c>
      <c r="D3187" s="1">
        <v>45841</v>
      </c>
      <c r="E3187" s="1">
        <v>45841</v>
      </c>
      <c r="F3187">
        <v>1</v>
      </c>
      <c r="G3187" t="s">
        <v>10519</v>
      </c>
      <c r="H3187" t="s">
        <v>2</v>
      </c>
      <c r="I3187" s="11" t="str">
        <f t="shared" si="49"/>
        <v>03/07/2025</v>
      </c>
      <c r="J3187">
        <f>_xlfn.XLOOKUP(I3187,'Wk no''s'!D:D,'Wk no''s'!C:C,FALSE)</f>
        <v>27</v>
      </c>
    </row>
    <row r="3188" spans="1:10" x14ac:dyDescent="0.25">
      <c r="A3188" t="s">
        <v>10475</v>
      </c>
      <c r="B3188" t="s">
        <v>8001</v>
      </c>
      <c r="C3188" t="s">
        <v>4008</v>
      </c>
      <c r="D3188" s="1">
        <v>45840</v>
      </c>
      <c r="E3188" s="1">
        <v>45840</v>
      </c>
      <c r="F3188">
        <v>1</v>
      </c>
      <c r="G3188" t="s">
        <v>10476</v>
      </c>
      <c r="H3188" t="s">
        <v>2</v>
      </c>
      <c r="I3188" s="11" t="str">
        <f t="shared" si="49"/>
        <v>02/07/2025</v>
      </c>
      <c r="J3188">
        <f>_xlfn.XLOOKUP(I3188,'Wk no''s'!D:D,'Wk no''s'!C:C,FALSE)</f>
        <v>27</v>
      </c>
    </row>
    <row r="3189" spans="1:10" x14ac:dyDescent="0.25">
      <c r="A3189" t="s">
        <v>10460</v>
      </c>
      <c r="B3189" t="s">
        <v>6367</v>
      </c>
      <c r="C3189" t="s">
        <v>4008</v>
      </c>
      <c r="D3189" s="1">
        <v>45841</v>
      </c>
      <c r="E3189" s="1">
        <v>45840</v>
      </c>
      <c r="F3189">
        <v>1</v>
      </c>
      <c r="G3189" t="s">
        <v>10461</v>
      </c>
      <c r="H3189" t="s">
        <v>2</v>
      </c>
      <c r="I3189" s="11" t="str">
        <f t="shared" si="49"/>
        <v>02/07/2025</v>
      </c>
      <c r="J3189">
        <f>_xlfn.XLOOKUP(I3189,'Wk no''s'!D:D,'Wk no''s'!C:C,FALSE)</f>
        <v>27</v>
      </c>
    </row>
    <row r="3190" spans="1:10" x14ac:dyDescent="0.25">
      <c r="A3190" t="s">
        <v>10559</v>
      </c>
      <c r="B3190" t="s">
        <v>5450</v>
      </c>
      <c r="C3190" t="s">
        <v>3957</v>
      </c>
      <c r="D3190" s="1">
        <v>45842</v>
      </c>
      <c r="E3190" s="1">
        <v>45841</v>
      </c>
      <c r="F3190">
        <v>1</v>
      </c>
      <c r="G3190" t="s">
        <v>10560</v>
      </c>
      <c r="H3190" t="s">
        <v>2</v>
      </c>
      <c r="I3190" s="11" t="str">
        <f t="shared" si="49"/>
        <v>03/07/2025</v>
      </c>
      <c r="J3190">
        <f>_xlfn.XLOOKUP(I3190,'Wk no''s'!D:D,'Wk no''s'!C:C,FALSE)</f>
        <v>27</v>
      </c>
    </row>
    <row r="3191" spans="1:10" x14ac:dyDescent="0.25">
      <c r="A3191" t="s">
        <v>10513</v>
      </c>
      <c r="B3191" t="s">
        <v>4289</v>
      </c>
      <c r="C3191" t="s">
        <v>4008</v>
      </c>
      <c r="D3191" s="1">
        <v>45841</v>
      </c>
      <c r="E3191" s="1">
        <v>45840</v>
      </c>
      <c r="F3191">
        <v>1</v>
      </c>
      <c r="G3191" t="s">
        <v>10514</v>
      </c>
      <c r="H3191" t="s">
        <v>2</v>
      </c>
      <c r="I3191" s="11" t="str">
        <f t="shared" si="49"/>
        <v>02/07/2025</v>
      </c>
      <c r="J3191">
        <f>_xlfn.XLOOKUP(I3191,'Wk no''s'!D:D,'Wk no''s'!C:C,FALSE)</f>
        <v>27</v>
      </c>
    </row>
    <row r="3192" spans="1:10" x14ac:dyDescent="0.25">
      <c r="A3192" t="s">
        <v>10383</v>
      </c>
      <c r="B3192" t="s">
        <v>4451</v>
      </c>
      <c r="C3192" t="s">
        <v>3957</v>
      </c>
      <c r="D3192" s="1">
        <v>45839</v>
      </c>
      <c r="E3192" s="1">
        <v>45839</v>
      </c>
      <c r="F3192">
        <v>1</v>
      </c>
      <c r="G3192" t="s">
        <v>10384</v>
      </c>
      <c r="H3192" t="s">
        <v>2</v>
      </c>
      <c r="I3192" s="11" t="str">
        <f t="shared" si="49"/>
        <v>01/07/2025</v>
      </c>
      <c r="J3192">
        <f>_xlfn.XLOOKUP(I3192,'Wk no''s'!D:D,'Wk no''s'!C:C,FALSE)</f>
        <v>27</v>
      </c>
    </row>
    <row r="3193" spans="1:10" x14ac:dyDescent="0.25">
      <c r="A3193" t="s">
        <v>10374</v>
      </c>
      <c r="B3193" t="s">
        <v>4451</v>
      </c>
      <c r="C3193" t="s">
        <v>3957</v>
      </c>
      <c r="D3193" s="1">
        <v>45839</v>
      </c>
      <c r="E3193" s="1">
        <v>45839</v>
      </c>
      <c r="F3193">
        <v>1</v>
      </c>
      <c r="G3193" t="s">
        <v>10375</v>
      </c>
      <c r="H3193" t="s">
        <v>2</v>
      </c>
      <c r="I3193" s="11" t="str">
        <f t="shared" si="49"/>
        <v>01/07/2025</v>
      </c>
      <c r="J3193">
        <f>_xlfn.XLOOKUP(I3193,'Wk no''s'!D:D,'Wk no''s'!C:C,FALSE)</f>
        <v>27</v>
      </c>
    </row>
    <row r="3194" spans="1:10" x14ac:dyDescent="0.25">
      <c r="A3194" t="s">
        <v>10528</v>
      </c>
      <c r="B3194" t="s">
        <v>6371</v>
      </c>
      <c r="C3194" t="s">
        <v>4008</v>
      </c>
      <c r="D3194" s="1">
        <v>45842</v>
      </c>
      <c r="E3194" s="1">
        <v>45841</v>
      </c>
      <c r="F3194">
        <v>1</v>
      </c>
      <c r="G3194" t="s">
        <v>10529</v>
      </c>
      <c r="H3194" t="s">
        <v>2</v>
      </c>
      <c r="I3194" s="11" t="str">
        <f t="shared" si="49"/>
        <v>03/07/2025</v>
      </c>
      <c r="J3194">
        <f>_xlfn.XLOOKUP(I3194,'Wk no''s'!D:D,'Wk no''s'!C:C,FALSE)</f>
        <v>27</v>
      </c>
    </row>
    <row r="3195" spans="1:10" x14ac:dyDescent="0.25">
      <c r="A3195" t="s">
        <v>10365</v>
      </c>
      <c r="B3195" t="s">
        <v>10366</v>
      </c>
      <c r="C3195" t="s">
        <v>4089</v>
      </c>
      <c r="D3195" s="1">
        <v>45835</v>
      </c>
      <c r="E3195" s="1">
        <v>45838</v>
      </c>
      <c r="F3195">
        <v>0</v>
      </c>
      <c r="G3195" t="s">
        <v>10367</v>
      </c>
      <c r="H3195" t="s">
        <v>11</v>
      </c>
      <c r="I3195" s="11" t="str">
        <f t="shared" si="49"/>
        <v>30/06/2025</v>
      </c>
      <c r="J3195">
        <f>_xlfn.XLOOKUP(I3195,'Wk no''s'!D:D,'Wk no''s'!C:C,FALSE)</f>
        <v>27</v>
      </c>
    </row>
    <row r="3196" spans="1:10" x14ac:dyDescent="0.25">
      <c r="A3196" t="s">
        <v>10376</v>
      </c>
      <c r="B3196" t="s">
        <v>11542</v>
      </c>
      <c r="C3196" t="s">
        <v>4095</v>
      </c>
      <c r="D3196" s="1">
        <v>45812</v>
      </c>
      <c r="E3196" s="1">
        <v>45839</v>
      </c>
      <c r="F3196">
        <v>0</v>
      </c>
      <c r="G3196" t="s">
        <v>10377</v>
      </c>
      <c r="H3196" t="s">
        <v>11</v>
      </c>
      <c r="I3196" s="11" t="str">
        <f t="shared" si="49"/>
        <v>01/07/2025</v>
      </c>
      <c r="J3196">
        <f>_xlfn.XLOOKUP(I3196,'Wk no''s'!D:D,'Wk no''s'!C:C,FALSE)</f>
        <v>27</v>
      </c>
    </row>
    <row r="3197" spans="1:10" x14ac:dyDescent="0.25">
      <c r="A3197" t="s">
        <v>10363</v>
      </c>
      <c r="B3197" t="s">
        <v>9559</v>
      </c>
      <c r="C3197" t="s">
        <v>4089</v>
      </c>
      <c r="D3197" s="1">
        <v>45824</v>
      </c>
      <c r="E3197" s="1">
        <v>45838</v>
      </c>
      <c r="F3197">
        <v>0</v>
      </c>
      <c r="G3197" t="s">
        <v>10364</v>
      </c>
      <c r="H3197" t="s">
        <v>11</v>
      </c>
      <c r="I3197" s="11" t="str">
        <f t="shared" si="49"/>
        <v>30/06/2025</v>
      </c>
      <c r="J3197">
        <f>_xlfn.XLOOKUP(I3197,'Wk no''s'!D:D,'Wk no''s'!C:C,FALSE)</f>
        <v>27</v>
      </c>
    </row>
    <row r="3198" spans="1:10" x14ac:dyDescent="0.25">
      <c r="A3198" t="s">
        <v>10356</v>
      </c>
      <c r="B3198" t="s">
        <v>10357</v>
      </c>
      <c r="C3198" t="s">
        <v>4089</v>
      </c>
      <c r="D3198" s="1">
        <v>45834</v>
      </c>
      <c r="E3198" s="1">
        <v>45838</v>
      </c>
      <c r="F3198">
        <v>0</v>
      </c>
      <c r="G3198" t="s">
        <v>10355</v>
      </c>
      <c r="H3198" t="s">
        <v>11</v>
      </c>
      <c r="I3198" s="11" t="str">
        <f t="shared" si="49"/>
        <v>30/06/2025</v>
      </c>
      <c r="J3198">
        <f>_xlfn.XLOOKUP(I3198,'Wk no''s'!D:D,'Wk no''s'!C:C,FALSE)</f>
        <v>27</v>
      </c>
    </row>
    <row r="3199" spans="1:10" x14ac:dyDescent="0.25">
      <c r="A3199" t="s">
        <v>10360</v>
      </c>
      <c r="B3199" t="s">
        <v>10361</v>
      </c>
      <c r="C3199" t="s">
        <v>4089</v>
      </c>
      <c r="D3199" s="1">
        <v>45825</v>
      </c>
      <c r="E3199" s="1">
        <v>45838</v>
      </c>
      <c r="F3199">
        <v>0</v>
      </c>
      <c r="G3199" t="s">
        <v>10362</v>
      </c>
      <c r="H3199" t="s">
        <v>11</v>
      </c>
      <c r="I3199" s="11" t="str">
        <f t="shared" ref="I3199:I3206" si="50">LEFT(G3199,10)</f>
        <v>30/06/2025</v>
      </c>
      <c r="J3199">
        <f>_xlfn.XLOOKUP(I3199,'Wk no''s'!D:D,'Wk no''s'!C:C,FALSE)</f>
        <v>27</v>
      </c>
    </row>
    <row r="3200" spans="1:10" x14ac:dyDescent="0.25">
      <c r="A3200" t="s">
        <v>10432</v>
      </c>
      <c r="B3200" t="s">
        <v>10433</v>
      </c>
      <c r="C3200" t="s">
        <v>4089</v>
      </c>
      <c r="D3200" s="1">
        <v>45834</v>
      </c>
      <c r="E3200" s="1">
        <v>45839</v>
      </c>
      <c r="F3200">
        <v>0</v>
      </c>
      <c r="G3200" t="s">
        <v>10434</v>
      </c>
      <c r="H3200" t="s">
        <v>11</v>
      </c>
      <c r="I3200" s="11" t="str">
        <f t="shared" si="50"/>
        <v>01/07/2025</v>
      </c>
      <c r="J3200">
        <f>_xlfn.XLOOKUP(I3200,'Wk no''s'!D:D,'Wk no''s'!C:C,FALSE)</f>
        <v>27</v>
      </c>
    </row>
    <row r="3201" spans="1:10" x14ac:dyDescent="0.25">
      <c r="A3201" t="s">
        <v>10438</v>
      </c>
      <c r="B3201" t="s">
        <v>10</v>
      </c>
      <c r="C3201" t="s">
        <v>4089</v>
      </c>
      <c r="D3201" s="1">
        <v>45842</v>
      </c>
      <c r="E3201" s="1">
        <v>45839</v>
      </c>
      <c r="F3201">
        <v>1</v>
      </c>
      <c r="G3201" t="s">
        <v>10439</v>
      </c>
      <c r="H3201" t="s">
        <v>11</v>
      </c>
      <c r="I3201" s="11" t="str">
        <f t="shared" si="50"/>
        <v>01/07/2025</v>
      </c>
      <c r="J3201">
        <f>_xlfn.XLOOKUP(I3201,'Wk no''s'!D:D,'Wk no''s'!C:C,FALSE)</f>
        <v>27</v>
      </c>
    </row>
    <row r="3202" spans="1:10" x14ac:dyDescent="0.25">
      <c r="A3202" t="s">
        <v>10347</v>
      </c>
      <c r="B3202" t="s">
        <v>10134</v>
      </c>
      <c r="C3202" t="s">
        <v>4089</v>
      </c>
      <c r="D3202" s="1">
        <v>45841</v>
      </c>
      <c r="E3202" s="1">
        <v>45838</v>
      </c>
      <c r="F3202">
        <v>1</v>
      </c>
      <c r="G3202" t="s">
        <v>10348</v>
      </c>
      <c r="H3202" t="s">
        <v>11</v>
      </c>
      <c r="I3202" s="11" t="str">
        <f t="shared" si="50"/>
        <v>30/06/2025</v>
      </c>
      <c r="J3202">
        <f>_xlfn.XLOOKUP(I3202,'Wk no''s'!D:D,'Wk no''s'!C:C,FALSE)</f>
        <v>27</v>
      </c>
    </row>
    <row r="3203" spans="1:10" x14ac:dyDescent="0.25">
      <c r="A3203" t="s">
        <v>10590</v>
      </c>
      <c r="B3203" t="s">
        <v>10591</v>
      </c>
      <c r="C3203" t="s">
        <v>4095</v>
      </c>
      <c r="D3203" s="1">
        <v>45841</v>
      </c>
      <c r="E3203" s="1">
        <v>45841</v>
      </c>
      <c r="F3203">
        <v>1</v>
      </c>
      <c r="G3203" t="s">
        <v>10589</v>
      </c>
      <c r="H3203" t="s">
        <v>11</v>
      </c>
      <c r="I3203" s="11" t="str">
        <f t="shared" si="50"/>
        <v>03/07/2025</v>
      </c>
      <c r="J3203">
        <f>_xlfn.XLOOKUP(I3203,'Wk no''s'!D:D,'Wk no''s'!C:C,FALSE)</f>
        <v>27</v>
      </c>
    </row>
    <row r="3204" spans="1:10" x14ac:dyDescent="0.25">
      <c r="A3204" t="s">
        <v>10435</v>
      </c>
      <c r="B3204" t="s">
        <v>10436</v>
      </c>
      <c r="C3204" t="s">
        <v>4089</v>
      </c>
      <c r="D3204" s="1">
        <v>45839</v>
      </c>
      <c r="E3204" s="1">
        <v>45839</v>
      </c>
      <c r="F3204">
        <v>1</v>
      </c>
      <c r="G3204" t="s">
        <v>10437</v>
      </c>
      <c r="H3204" t="s">
        <v>11</v>
      </c>
      <c r="I3204" s="11" t="str">
        <f t="shared" si="50"/>
        <v>01/07/2025</v>
      </c>
      <c r="J3204">
        <f>_xlfn.XLOOKUP(I3204,'Wk no''s'!D:D,'Wk no''s'!C:C,FALSE)</f>
        <v>27</v>
      </c>
    </row>
    <row r="3205" spans="1:10" x14ac:dyDescent="0.25">
      <c r="A3205" t="s">
        <v>10694</v>
      </c>
      <c r="B3205" t="s">
        <v>10867</v>
      </c>
      <c r="C3205" t="s">
        <v>8682</v>
      </c>
      <c r="D3205" s="1">
        <v>45847</v>
      </c>
      <c r="E3205" s="1">
        <v>45846</v>
      </c>
      <c r="F3205">
        <v>1</v>
      </c>
      <c r="G3205" t="s">
        <v>10868</v>
      </c>
      <c r="H3205" t="s">
        <v>1</v>
      </c>
      <c r="I3205" s="11" t="str">
        <f t="shared" si="50"/>
        <v>08/07/2025</v>
      </c>
      <c r="J3205">
        <f>_xlfn.XLOOKUP(I3205,'Wk no''s'!D:D,'Wk no''s'!C:C,FALSE)</f>
        <v>28</v>
      </c>
    </row>
    <row r="3206" spans="1:10" x14ac:dyDescent="0.25">
      <c r="A3206" t="s">
        <v>10696</v>
      </c>
      <c r="B3206" t="s">
        <v>10869</v>
      </c>
      <c r="C3206" t="s">
        <v>3944</v>
      </c>
      <c r="D3206" s="1">
        <v>45853</v>
      </c>
      <c r="E3206" s="1">
        <v>45849</v>
      </c>
      <c r="F3206">
        <v>1</v>
      </c>
      <c r="G3206" t="s">
        <v>10870</v>
      </c>
      <c r="H3206" t="s">
        <v>1</v>
      </c>
      <c r="I3206" s="11" t="str">
        <f t="shared" si="50"/>
        <v>11/07/2025</v>
      </c>
      <c r="J3206">
        <f>_xlfn.XLOOKUP(I3206,'Wk no''s'!D:D,'Wk no''s'!C:C,FALSE)</f>
        <v>28</v>
      </c>
    </row>
    <row r="3207" spans="1:10" x14ac:dyDescent="0.25">
      <c r="A3207" t="s">
        <v>10695</v>
      </c>
      <c r="B3207" t="s">
        <v>10871</v>
      </c>
      <c r="C3207" t="s">
        <v>8682</v>
      </c>
      <c r="D3207" s="1">
        <v>45848</v>
      </c>
      <c r="E3207" s="1">
        <v>45848</v>
      </c>
      <c r="F3207">
        <v>1</v>
      </c>
      <c r="G3207" t="s">
        <v>10872</v>
      </c>
      <c r="H3207" t="s">
        <v>1</v>
      </c>
      <c r="I3207" s="11" t="str">
        <f t="shared" ref="I3207:I3270" si="51">LEFT(G3207,10)</f>
        <v>10/07/2025</v>
      </c>
      <c r="J3207">
        <f>_xlfn.XLOOKUP(I3207,'Wk no''s'!D:D,'Wk no''s'!C:C,FALSE)</f>
        <v>28</v>
      </c>
    </row>
    <row r="3208" spans="1:10" x14ac:dyDescent="0.25">
      <c r="A3208" t="s">
        <v>10697</v>
      </c>
      <c r="B3208" t="s">
        <v>10873</v>
      </c>
      <c r="C3208" t="s">
        <v>4095</v>
      </c>
      <c r="D3208" s="1">
        <v>45835</v>
      </c>
      <c r="E3208" s="1">
        <v>45846</v>
      </c>
      <c r="F3208">
        <v>0</v>
      </c>
      <c r="G3208" t="s">
        <v>10874</v>
      </c>
      <c r="H3208" t="s">
        <v>8</v>
      </c>
      <c r="I3208" s="11" t="str">
        <f t="shared" si="51"/>
        <v>08/07/2025</v>
      </c>
      <c r="J3208">
        <f>_xlfn.XLOOKUP(I3208,'Wk no''s'!D:D,'Wk no''s'!C:C,FALSE)</f>
        <v>28</v>
      </c>
    </row>
    <row r="3209" spans="1:10" x14ac:dyDescent="0.25">
      <c r="A3209" t="s">
        <v>10700</v>
      </c>
      <c r="B3209" t="s">
        <v>5108</v>
      </c>
      <c r="C3209" t="s">
        <v>3933</v>
      </c>
      <c r="D3209" s="1">
        <v>45846</v>
      </c>
      <c r="E3209" s="1">
        <v>45845</v>
      </c>
      <c r="F3209">
        <v>1</v>
      </c>
      <c r="G3209" t="s">
        <v>10875</v>
      </c>
      <c r="H3209" t="s">
        <v>184</v>
      </c>
      <c r="I3209" s="11" t="str">
        <f t="shared" si="51"/>
        <v>07/07/2025</v>
      </c>
      <c r="J3209">
        <f>_xlfn.XLOOKUP(I3209,'Wk no''s'!D:D,'Wk no''s'!C:C,FALSE)</f>
        <v>28</v>
      </c>
    </row>
    <row r="3210" spans="1:10" x14ac:dyDescent="0.25">
      <c r="A3210" t="s">
        <v>10703</v>
      </c>
      <c r="B3210" t="s">
        <v>7075</v>
      </c>
      <c r="C3210" t="s">
        <v>3933</v>
      </c>
      <c r="D3210" s="1">
        <v>45853</v>
      </c>
      <c r="E3210" s="1">
        <v>45849</v>
      </c>
      <c r="F3210">
        <v>1</v>
      </c>
      <c r="G3210" t="s">
        <v>10876</v>
      </c>
      <c r="H3210" t="s">
        <v>184</v>
      </c>
      <c r="I3210" s="11" t="str">
        <f t="shared" si="51"/>
        <v>11/07/2025</v>
      </c>
      <c r="J3210">
        <f>_xlfn.XLOOKUP(I3210,'Wk no''s'!D:D,'Wk no''s'!C:C,FALSE)</f>
        <v>28</v>
      </c>
    </row>
    <row r="3211" spans="1:10" x14ac:dyDescent="0.25">
      <c r="A3211" t="s">
        <v>10698</v>
      </c>
      <c r="B3211" t="s">
        <v>10473</v>
      </c>
      <c r="C3211" t="s">
        <v>8682</v>
      </c>
      <c r="D3211" s="1">
        <v>45847</v>
      </c>
      <c r="E3211" s="1">
        <v>45847</v>
      </c>
      <c r="F3211">
        <v>1</v>
      </c>
      <c r="G3211" t="s">
        <v>10877</v>
      </c>
      <c r="H3211" t="s">
        <v>184</v>
      </c>
      <c r="I3211" s="11" t="str">
        <f t="shared" si="51"/>
        <v>09/07/2025</v>
      </c>
      <c r="J3211">
        <f>_xlfn.XLOOKUP(I3211,'Wk no''s'!D:D,'Wk no''s'!C:C,FALSE)</f>
        <v>28</v>
      </c>
    </row>
    <row r="3212" spans="1:10" x14ac:dyDescent="0.25">
      <c r="A3212" t="s">
        <v>10702</v>
      </c>
      <c r="B3212" t="s">
        <v>6408</v>
      </c>
      <c r="C3212" t="s">
        <v>3933</v>
      </c>
      <c r="D3212" s="1">
        <v>45849</v>
      </c>
      <c r="E3212" s="1">
        <v>45848</v>
      </c>
      <c r="F3212">
        <v>1</v>
      </c>
      <c r="G3212" t="s">
        <v>10878</v>
      </c>
      <c r="H3212" t="s">
        <v>184</v>
      </c>
      <c r="I3212" s="11" t="str">
        <f t="shared" si="51"/>
        <v>10/07/2025</v>
      </c>
      <c r="J3212">
        <f>_xlfn.XLOOKUP(I3212,'Wk no''s'!D:D,'Wk no''s'!C:C,FALSE)</f>
        <v>28</v>
      </c>
    </row>
    <row r="3213" spans="1:10" x14ac:dyDescent="0.25">
      <c r="A3213" t="s">
        <v>10701</v>
      </c>
      <c r="B3213" t="s">
        <v>7713</v>
      </c>
      <c r="C3213" t="s">
        <v>3933</v>
      </c>
      <c r="D3213" s="1">
        <v>45848</v>
      </c>
      <c r="E3213" s="1">
        <v>45847</v>
      </c>
      <c r="F3213">
        <v>1</v>
      </c>
      <c r="G3213" t="s">
        <v>10880</v>
      </c>
      <c r="H3213" t="s">
        <v>184</v>
      </c>
      <c r="I3213" s="11" t="str">
        <f t="shared" si="51"/>
        <v>09/07/2025</v>
      </c>
      <c r="J3213">
        <f>_xlfn.XLOOKUP(I3213,'Wk no''s'!D:D,'Wk no''s'!C:C,FALSE)</f>
        <v>28</v>
      </c>
    </row>
    <row r="3214" spans="1:10" x14ac:dyDescent="0.25">
      <c r="A3214" t="s">
        <v>10699</v>
      </c>
      <c r="B3214" t="s">
        <v>7713</v>
      </c>
      <c r="C3214" t="s">
        <v>3933</v>
      </c>
      <c r="D3214" s="1">
        <v>45847</v>
      </c>
      <c r="E3214" s="1">
        <v>45845</v>
      </c>
      <c r="F3214">
        <v>1</v>
      </c>
      <c r="G3214" t="s">
        <v>10879</v>
      </c>
      <c r="H3214" t="s">
        <v>184</v>
      </c>
      <c r="I3214" s="11" t="str">
        <f t="shared" si="51"/>
        <v>07/07/2025</v>
      </c>
      <c r="J3214">
        <f>_xlfn.XLOOKUP(I3214,'Wk no''s'!D:D,'Wk no''s'!C:C,FALSE)</f>
        <v>28</v>
      </c>
    </row>
    <row r="3215" spans="1:10" x14ac:dyDescent="0.25">
      <c r="A3215" t="s">
        <v>10704</v>
      </c>
      <c r="B3215" t="s">
        <v>8162</v>
      </c>
      <c r="C3215" t="s">
        <v>3933</v>
      </c>
      <c r="D3215" s="1">
        <v>45852</v>
      </c>
      <c r="E3215" s="1">
        <v>45848</v>
      </c>
      <c r="F3215">
        <v>1</v>
      </c>
      <c r="G3215" t="s">
        <v>10881</v>
      </c>
      <c r="H3215" t="s">
        <v>184</v>
      </c>
      <c r="I3215" s="11" t="str">
        <f t="shared" si="51"/>
        <v>10/07/2025</v>
      </c>
      <c r="J3215">
        <f>_xlfn.XLOOKUP(I3215,'Wk no''s'!D:D,'Wk no''s'!C:C,FALSE)</f>
        <v>28</v>
      </c>
    </row>
    <row r="3216" spans="1:10" x14ac:dyDescent="0.25">
      <c r="A3216" t="s">
        <v>10710</v>
      </c>
      <c r="B3216" t="s">
        <v>10882</v>
      </c>
      <c r="C3216" t="s">
        <v>4089</v>
      </c>
      <c r="D3216" s="1">
        <v>45848</v>
      </c>
      <c r="E3216" s="1">
        <v>45846</v>
      </c>
      <c r="F3216">
        <v>1</v>
      </c>
      <c r="G3216" t="s">
        <v>10883</v>
      </c>
      <c r="H3216" t="s">
        <v>15</v>
      </c>
      <c r="I3216" s="11" t="str">
        <f t="shared" si="51"/>
        <v>08/07/2025</v>
      </c>
      <c r="J3216">
        <f>_xlfn.XLOOKUP(I3216,'Wk no''s'!D:D,'Wk no''s'!C:C,FALSE)</f>
        <v>28</v>
      </c>
    </row>
    <row r="3217" spans="1:10" x14ac:dyDescent="0.25">
      <c r="A3217" t="s">
        <v>10708</v>
      </c>
      <c r="B3217" t="s">
        <v>10884</v>
      </c>
      <c r="C3217" t="s">
        <v>8682</v>
      </c>
      <c r="D3217" s="1">
        <v>45846</v>
      </c>
      <c r="E3217" s="1">
        <v>45849</v>
      </c>
      <c r="F3217">
        <v>0</v>
      </c>
      <c r="G3217" t="s">
        <v>10885</v>
      </c>
      <c r="H3217" t="s">
        <v>15</v>
      </c>
      <c r="I3217" s="11" t="str">
        <f t="shared" si="51"/>
        <v>11/07/2025</v>
      </c>
      <c r="J3217">
        <f>_xlfn.XLOOKUP(I3217,'Wk no''s'!D:D,'Wk no''s'!C:C,FALSE)</f>
        <v>28</v>
      </c>
    </row>
    <row r="3218" spans="1:10" x14ac:dyDescent="0.25">
      <c r="A3218" t="s">
        <v>10705</v>
      </c>
      <c r="B3218" t="s">
        <v>5862</v>
      </c>
      <c r="C3218" t="s">
        <v>4095</v>
      </c>
      <c r="D3218" s="1">
        <v>45826</v>
      </c>
      <c r="E3218" s="1">
        <v>45845</v>
      </c>
      <c r="F3218">
        <v>0</v>
      </c>
      <c r="G3218" t="s">
        <v>10886</v>
      </c>
      <c r="H3218" t="s">
        <v>15</v>
      </c>
      <c r="I3218" s="11" t="str">
        <f t="shared" si="51"/>
        <v>07/07/2025</v>
      </c>
      <c r="J3218">
        <f>_xlfn.XLOOKUP(I3218,'Wk no''s'!D:D,'Wk no''s'!C:C,FALSE)</f>
        <v>28</v>
      </c>
    </row>
    <row r="3219" spans="1:10" x14ac:dyDescent="0.25">
      <c r="A3219" t="s">
        <v>10716</v>
      </c>
      <c r="B3219" t="s">
        <v>10887</v>
      </c>
      <c r="C3219" t="s">
        <v>3933</v>
      </c>
      <c r="D3219" s="1">
        <v>45849</v>
      </c>
      <c r="E3219" s="1">
        <v>45848</v>
      </c>
      <c r="F3219">
        <v>1</v>
      </c>
      <c r="G3219" t="s">
        <v>10888</v>
      </c>
      <c r="H3219" t="s">
        <v>15</v>
      </c>
      <c r="I3219" s="11" t="str">
        <f t="shared" si="51"/>
        <v>10/07/2025</v>
      </c>
      <c r="J3219">
        <f>_xlfn.XLOOKUP(I3219,'Wk no''s'!D:D,'Wk no''s'!C:C,FALSE)</f>
        <v>28</v>
      </c>
    </row>
    <row r="3220" spans="1:10" x14ac:dyDescent="0.25">
      <c r="A3220" t="s">
        <v>10709</v>
      </c>
      <c r="B3220" t="s">
        <v>10889</v>
      </c>
      <c r="C3220" t="s">
        <v>8682</v>
      </c>
      <c r="D3220" s="1">
        <v>45845</v>
      </c>
      <c r="E3220" s="1">
        <v>45845</v>
      </c>
      <c r="F3220">
        <v>1</v>
      </c>
      <c r="G3220" t="s">
        <v>10890</v>
      </c>
      <c r="H3220" t="s">
        <v>15</v>
      </c>
      <c r="I3220" s="11" t="str">
        <f t="shared" si="51"/>
        <v>07/07/2025</v>
      </c>
      <c r="J3220">
        <f>_xlfn.XLOOKUP(I3220,'Wk no''s'!D:D,'Wk no''s'!C:C,FALSE)</f>
        <v>28</v>
      </c>
    </row>
    <row r="3221" spans="1:10" x14ac:dyDescent="0.25">
      <c r="A3221" t="s">
        <v>10707</v>
      </c>
      <c r="B3221" t="s">
        <v>12099</v>
      </c>
      <c r="C3221" t="s">
        <v>4458</v>
      </c>
      <c r="D3221" s="1">
        <v>45841</v>
      </c>
      <c r="E3221" s="1">
        <v>45847</v>
      </c>
      <c r="F3221">
        <v>0</v>
      </c>
      <c r="G3221" t="s">
        <v>10891</v>
      </c>
      <c r="H3221" t="s">
        <v>15</v>
      </c>
      <c r="I3221" s="11" t="str">
        <f t="shared" si="51"/>
        <v>09/07/2025</v>
      </c>
      <c r="J3221">
        <f>_xlfn.XLOOKUP(I3221,'Wk no''s'!D:D,'Wk no''s'!C:C,FALSE)</f>
        <v>28</v>
      </c>
    </row>
    <row r="3222" spans="1:10" x14ac:dyDescent="0.25">
      <c r="A3222" t="s">
        <v>10713</v>
      </c>
      <c r="B3222" t="s">
        <v>94</v>
      </c>
      <c r="C3222" t="s">
        <v>8682</v>
      </c>
      <c r="D3222" s="1">
        <v>45849</v>
      </c>
      <c r="E3222" s="1">
        <v>45847</v>
      </c>
      <c r="F3222">
        <v>1</v>
      </c>
      <c r="G3222" t="s">
        <v>10892</v>
      </c>
      <c r="H3222" t="s">
        <v>15</v>
      </c>
      <c r="I3222" s="11" t="str">
        <f t="shared" si="51"/>
        <v>09/07/2025</v>
      </c>
      <c r="J3222">
        <f>_xlfn.XLOOKUP(I3222,'Wk no''s'!D:D,'Wk no''s'!C:C,FALSE)</f>
        <v>28</v>
      </c>
    </row>
    <row r="3223" spans="1:10" x14ac:dyDescent="0.25">
      <c r="A3223" t="s">
        <v>10715</v>
      </c>
      <c r="B3223" t="s">
        <v>11544</v>
      </c>
      <c r="C3223" t="s">
        <v>4089</v>
      </c>
      <c r="D3223" s="1">
        <v>45848</v>
      </c>
      <c r="E3223" s="1">
        <v>45846</v>
      </c>
      <c r="F3223">
        <v>1</v>
      </c>
      <c r="G3223" t="s">
        <v>10893</v>
      </c>
      <c r="H3223" t="s">
        <v>15</v>
      </c>
      <c r="I3223" s="11" t="str">
        <f t="shared" si="51"/>
        <v>08/07/2025</v>
      </c>
      <c r="J3223">
        <f>_xlfn.XLOOKUP(I3223,'Wk no''s'!D:D,'Wk no''s'!C:C,FALSE)</f>
        <v>28</v>
      </c>
    </row>
    <row r="3224" spans="1:10" x14ac:dyDescent="0.25">
      <c r="A3224" t="s">
        <v>10712</v>
      </c>
      <c r="B3224" t="s">
        <v>10894</v>
      </c>
      <c r="C3224" t="s">
        <v>4089</v>
      </c>
      <c r="D3224" s="1">
        <v>45848</v>
      </c>
      <c r="E3224" s="1">
        <v>45847</v>
      </c>
      <c r="F3224">
        <v>1</v>
      </c>
      <c r="G3224" t="s">
        <v>10895</v>
      </c>
      <c r="H3224" t="s">
        <v>15</v>
      </c>
      <c r="I3224" s="11" t="str">
        <f t="shared" si="51"/>
        <v>09/07/2025</v>
      </c>
      <c r="J3224">
        <f>_xlfn.XLOOKUP(I3224,'Wk no''s'!D:D,'Wk no''s'!C:C,FALSE)</f>
        <v>28</v>
      </c>
    </row>
    <row r="3225" spans="1:10" x14ac:dyDescent="0.25">
      <c r="A3225" t="s">
        <v>10706</v>
      </c>
      <c r="B3225" t="s">
        <v>10896</v>
      </c>
      <c r="C3225" t="s">
        <v>4089</v>
      </c>
      <c r="D3225" s="1">
        <v>45839</v>
      </c>
      <c r="E3225" s="1">
        <v>45846</v>
      </c>
      <c r="F3225">
        <v>0</v>
      </c>
      <c r="G3225" t="s">
        <v>10897</v>
      </c>
      <c r="H3225" t="s">
        <v>15</v>
      </c>
      <c r="I3225" s="11" t="str">
        <f t="shared" si="51"/>
        <v>08/07/2025</v>
      </c>
      <c r="J3225">
        <f>_xlfn.XLOOKUP(I3225,'Wk no''s'!D:D,'Wk no''s'!C:C,FALSE)</f>
        <v>28</v>
      </c>
    </row>
    <row r="3226" spans="1:10" x14ac:dyDescent="0.25">
      <c r="A3226" t="s">
        <v>10714</v>
      </c>
      <c r="B3226" t="s">
        <v>10896</v>
      </c>
      <c r="C3226" t="s">
        <v>4089</v>
      </c>
      <c r="D3226" s="1">
        <v>45848</v>
      </c>
      <c r="E3226" s="1">
        <v>45846</v>
      </c>
      <c r="F3226">
        <v>1</v>
      </c>
      <c r="G3226" t="s">
        <v>10897</v>
      </c>
      <c r="H3226" t="s">
        <v>15</v>
      </c>
      <c r="I3226" s="11" t="str">
        <f t="shared" si="51"/>
        <v>08/07/2025</v>
      </c>
      <c r="J3226">
        <f>_xlfn.XLOOKUP(I3226,'Wk no''s'!D:D,'Wk no''s'!C:C,FALSE)</f>
        <v>28</v>
      </c>
    </row>
    <row r="3227" spans="1:10" x14ac:dyDescent="0.25">
      <c r="A3227" t="s">
        <v>10711</v>
      </c>
      <c r="B3227" t="s">
        <v>8177</v>
      </c>
      <c r="C3227" t="s">
        <v>3944</v>
      </c>
      <c r="D3227" s="1">
        <v>45848</v>
      </c>
      <c r="E3227" s="1">
        <v>45846</v>
      </c>
      <c r="F3227">
        <v>1</v>
      </c>
      <c r="G3227" t="s">
        <v>10898</v>
      </c>
      <c r="H3227" t="s">
        <v>15</v>
      </c>
      <c r="I3227" s="11" t="str">
        <f t="shared" si="51"/>
        <v>08/07/2025</v>
      </c>
      <c r="J3227">
        <f>_xlfn.XLOOKUP(I3227,'Wk no''s'!D:D,'Wk no''s'!C:C,FALSE)</f>
        <v>28</v>
      </c>
    </row>
    <row r="3228" spans="1:10" x14ac:dyDescent="0.25">
      <c r="A3228" t="s">
        <v>10854</v>
      </c>
      <c r="B3228" t="s">
        <v>10899</v>
      </c>
      <c r="C3228" t="s">
        <v>4008</v>
      </c>
      <c r="D3228" s="1">
        <v>45852</v>
      </c>
      <c r="E3228" s="1">
        <v>45849</v>
      </c>
      <c r="F3228">
        <v>1</v>
      </c>
      <c r="G3228" t="s">
        <v>10900</v>
      </c>
      <c r="H3228" t="s">
        <v>2</v>
      </c>
      <c r="I3228" s="11" t="str">
        <f t="shared" si="51"/>
        <v>11/07/2025</v>
      </c>
      <c r="J3228">
        <f>_xlfn.XLOOKUP(I3228,'Wk no''s'!D:D,'Wk no''s'!C:C,FALSE)</f>
        <v>28</v>
      </c>
    </row>
    <row r="3229" spans="1:10" x14ac:dyDescent="0.25">
      <c r="A3229" t="s">
        <v>10775</v>
      </c>
      <c r="B3229" t="s">
        <v>6425</v>
      </c>
      <c r="C3229" t="s">
        <v>4008</v>
      </c>
      <c r="D3229" s="1">
        <v>45848</v>
      </c>
      <c r="E3229" s="1">
        <v>45846</v>
      </c>
      <c r="F3229">
        <v>1</v>
      </c>
      <c r="G3229" t="s">
        <v>10901</v>
      </c>
      <c r="H3229" t="s">
        <v>2</v>
      </c>
      <c r="I3229" s="11" t="str">
        <f t="shared" si="51"/>
        <v>08/07/2025</v>
      </c>
      <c r="J3229">
        <f>_xlfn.XLOOKUP(I3229,'Wk no''s'!D:D,'Wk no''s'!C:C,FALSE)</f>
        <v>28</v>
      </c>
    </row>
    <row r="3230" spans="1:10" x14ac:dyDescent="0.25">
      <c r="A3230" t="s">
        <v>10839</v>
      </c>
      <c r="B3230" t="s">
        <v>66</v>
      </c>
      <c r="C3230" t="s">
        <v>3954</v>
      </c>
      <c r="D3230" s="1">
        <v>45852</v>
      </c>
      <c r="E3230" s="1">
        <v>45848</v>
      </c>
      <c r="F3230">
        <v>1</v>
      </c>
      <c r="G3230" t="s">
        <v>10902</v>
      </c>
      <c r="H3230" t="s">
        <v>2</v>
      </c>
      <c r="I3230" s="11" t="str">
        <f t="shared" si="51"/>
        <v>10/07/2025</v>
      </c>
      <c r="J3230">
        <f>_xlfn.XLOOKUP(I3230,'Wk no''s'!D:D,'Wk no''s'!C:C,FALSE)</f>
        <v>28</v>
      </c>
    </row>
    <row r="3231" spans="1:10" x14ac:dyDescent="0.25">
      <c r="A3231" t="s">
        <v>10795</v>
      </c>
      <c r="B3231" t="s">
        <v>6618</v>
      </c>
      <c r="C3231" t="s">
        <v>3939</v>
      </c>
      <c r="D3231" s="1">
        <v>45848</v>
      </c>
      <c r="E3231" s="1">
        <v>45847</v>
      </c>
      <c r="F3231">
        <v>1</v>
      </c>
      <c r="G3231" t="s">
        <v>10903</v>
      </c>
      <c r="H3231" t="s">
        <v>2</v>
      </c>
      <c r="I3231" s="11" t="str">
        <f t="shared" si="51"/>
        <v>09/07/2025</v>
      </c>
      <c r="J3231">
        <f>_xlfn.XLOOKUP(I3231,'Wk no''s'!D:D,'Wk no''s'!C:C,FALSE)</f>
        <v>28</v>
      </c>
    </row>
    <row r="3232" spans="1:10" x14ac:dyDescent="0.25">
      <c r="A3232" t="s">
        <v>10741</v>
      </c>
      <c r="B3232" t="s">
        <v>8846</v>
      </c>
      <c r="C3232" t="s">
        <v>4008</v>
      </c>
      <c r="D3232" s="1">
        <v>45846</v>
      </c>
      <c r="E3232" s="1">
        <v>45845</v>
      </c>
      <c r="F3232">
        <v>1</v>
      </c>
      <c r="G3232" t="s">
        <v>10904</v>
      </c>
      <c r="H3232" t="s">
        <v>2</v>
      </c>
      <c r="I3232" s="11" t="str">
        <f t="shared" si="51"/>
        <v>07/07/2025</v>
      </c>
      <c r="J3232">
        <f>_xlfn.XLOOKUP(I3232,'Wk no''s'!D:D,'Wk no''s'!C:C,FALSE)</f>
        <v>28</v>
      </c>
    </row>
    <row r="3233" spans="1:10" x14ac:dyDescent="0.25">
      <c r="A3233" t="s">
        <v>10830</v>
      </c>
      <c r="B3233" t="s">
        <v>10905</v>
      </c>
      <c r="C3233" t="s">
        <v>4008</v>
      </c>
      <c r="D3233" s="1">
        <v>45849</v>
      </c>
      <c r="E3233" s="1">
        <v>45849</v>
      </c>
      <c r="F3233">
        <v>1</v>
      </c>
      <c r="G3233" t="s">
        <v>10906</v>
      </c>
      <c r="H3233" t="s">
        <v>2</v>
      </c>
      <c r="I3233" s="11" t="str">
        <f t="shared" si="51"/>
        <v>11/07/2025</v>
      </c>
      <c r="J3233">
        <f>_xlfn.XLOOKUP(I3233,'Wk no''s'!D:D,'Wk no''s'!C:C,FALSE)</f>
        <v>28</v>
      </c>
    </row>
    <row r="3234" spans="1:10" x14ac:dyDescent="0.25">
      <c r="A3234" t="s">
        <v>10855</v>
      </c>
      <c r="B3234" t="s">
        <v>10905</v>
      </c>
      <c r="C3234" t="s">
        <v>4008</v>
      </c>
      <c r="D3234" s="1">
        <v>45852</v>
      </c>
      <c r="E3234" s="1">
        <v>45849</v>
      </c>
      <c r="F3234">
        <v>1</v>
      </c>
      <c r="G3234" t="s">
        <v>10907</v>
      </c>
      <c r="H3234" t="s">
        <v>2</v>
      </c>
      <c r="I3234" s="11" t="str">
        <f t="shared" si="51"/>
        <v>11/07/2025</v>
      </c>
      <c r="J3234">
        <f>_xlfn.XLOOKUP(I3234,'Wk no''s'!D:D,'Wk no''s'!C:C,FALSE)</f>
        <v>28</v>
      </c>
    </row>
    <row r="3235" spans="1:10" x14ac:dyDescent="0.25">
      <c r="A3235" t="s">
        <v>10799</v>
      </c>
      <c r="B3235" t="s">
        <v>10908</v>
      </c>
      <c r="C3235" t="s">
        <v>3944</v>
      </c>
      <c r="D3235" s="1">
        <v>45848</v>
      </c>
      <c r="E3235" s="1">
        <v>45847</v>
      </c>
      <c r="F3235">
        <v>1</v>
      </c>
      <c r="G3235" t="s">
        <v>10909</v>
      </c>
      <c r="H3235" t="s">
        <v>2</v>
      </c>
      <c r="I3235" s="11" t="str">
        <f t="shared" si="51"/>
        <v>09/07/2025</v>
      </c>
      <c r="J3235">
        <f>_xlfn.XLOOKUP(I3235,'Wk no''s'!D:D,'Wk no''s'!C:C,FALSE)</f>
        <v>28</v>
      </c>
    </row>
    <row r="3236" spans="1:10" x14ac:dyDescent="0.25">
      <c r="A3236" t="s">
        <v>10827</v>
      </c>
      <c r="B3236" t="s">
        <v>9622</v>
      </c>
      <c r="C3236" t="s">
        <v>4008</v>
      </c>
      <c r="D3236" s="1">
        <v>45849</v>
      </c>
      <c r="E3236" s="1">
        <v>45848</v>
      </c>
      <c r="F3236">
        <v>1</v>
      </c>
      <c r="G3236" t="s">
        <v>10910</v>
      </c>
      <c r="H3236" t="s">
        <v>2</v>
      </c>
      <c r="I3236" s="11" t="str">
        <f t="shared" si="51"/>
        <v>10/07/2025</v>
      </c>
      <c r="J3236">
        <f>_xlfn.XLOOKUP(I3236,'Wk no''s'!D:D,'Wk no''s'!C:C,FALSE)</f>
        <v>28</v>
      </c>
    </row>
    <row r="3237" spans="1:10" x14ac:dyDescent="0.25">
      <c r="A3237" t="s">
        <v>10743</v>
      </c>
      <c r="B3237" t="s">
        <v>10911</v>
      </c>
      <c r="C3237" t="s">
        <v>4008</v>
      </c>
      <c r="D3237" s="1">
        <v>45847</v>
      </c>
      <c r="E3237" s="1">
        <v>45847</v>
      </c>
      <c r="F3237">
        <v>1</v>
      </c>
      <c r="G3237" t="s">
        <v>10912</v>
      </c>
      <c r="H3237" t="s">
        <v>2</v>
      </c>
      <c r="I3237" s="11" t="str">
        <f t="shared" si="51"/>
        <v>09/07/2025</v>
      </c>
      <c r="J3237">
        <f>_xlfn.XLOOKUP(I3237,'Wk no''s'!D:D,'Wk no''s'!C:C,FALSE)</f>
        <v>28</v>
      </c>
    </row>
    <row r="3238" spans="1:10" x14ac:dyDescent="0.25">
      <c r="A3238" t="s">
        <v>10857</v>
      </c>
      <c r="B3238" t="s">
        <v>12626</v>
      </c>
      <c r="C3238" t="s">
        <v>3954</v>
      </c>
      <c r="D3238" s="1">
        <v>45853</v>
      </c>
      <c r="E3238" s="1">
        <v>45849</v>
      </c>
      <c r="F3238">
        <v>1</v>
      </c>
      <c r="G3238" t="s">
        <v>10913</v>
      </c>
      <c r="H3238" t="s">
        <v>2</v>
      </c>
      <c r="I3238" s="11" t="str">
        <f t="shared" si="51"/>
        <v>11/07/2025</v>
      </c>
      <c r="J3238">
        <f>_xlfn.XLOOKUP(I3238,'Wk no''s'!D:D,'Wk no''s'!C:C,FALSE)</f>
        <v>28</v>
      </c>
    </row>
    <row r="3239" spans="1:10" x14ac:dyDescent="0.25">
      <c r="A3239" t="s">
        <v>10737</v>
      </c>
      <c r="B3239" t="s">
        <v>10914</v>
      </c>
      <c r="C3239" t="s">
        <v>4008</v>
      </c>
      <c r="D3239" s="1">
        <v>45847</v>
      </c>
      <c r="E3239" s="1">
        <v>45846</v>
      </c>
      <c r="F3239">
        <v>1</v>
      </c>
      <c r="G3239" t="s">
        <v>10915</v>
      </c>
      <c r="H3239" t="s">
        <v>2</v>
      </c>
      <c r="I3239" s="11" t="str">
        <f t="shared" si="51"/>
        <v>08/07/2025</v>
      </c>
      <c r="J3239">
        <f>_xlfn.XLOOKUP(I3239,'Wk no''s'!D:D,'Wk no''s'!C:C,FALSE)</f>
        <v>28</v>
      </c>
    </row>
    <row r="3240" spans="1:10" x14ac:dyDescent="0.25">
      <c r="A3240" t="s">
        <v>10751</v>
      </c>
      <c r="B3240" t="s">
        <v>8710</v>
      </c>
      <c r="C3240" t="s">
        <v>3944</v>
      </c>
      <c r="D3240" s="1">
        <v>45846</v>
      </c>
      <c r="E3240" s="1">
        <v>45846</v>
      </c>
      <c r="F3240">
        <v>1</v>
      </c>
      <c r="G3240" t="s">
        <v>10916</v>
      </c>
      <c r="H3240" t="s">
        <v>2</v>
      </c>
      <c r="I3240" s="11" t="str">
        <f t="shared" si="51"/>
        <v>08/07/2025</v>
      </c>
      <c r="J3240">
        <f>_xlfn.XLOOKUP(I3240,'Wk no''s'!D:D,'Wk no''s'!C:C,FALSE)</f>
        <v>28</v>
      </c>
    </row>
    <row r="3241" spans="1:10" x14ac:dyDescent="0.25">
      <c r="A3241" t="s">
        <v>10768</v>
      </c>
      <c r="B3241" t="s">
        <v>4539</v>
      </c>
      <c r="C3241" t="s">
        <v>3944</v>
      </c>
      <c r="D3241" s="1">
        <v>45847</v>
      </c>
      <c r="E3241" s="1">
        <v>45846</v>
      </c>
      <c r="F3241">
        <v>1</v>
      </c>
      <c r="G3241" t="s">
        <v>10917</v>
      </c>
      <c r="H3241" t="s">
        <v>2</v>
      </c>
      <c r="I3241" s="11" t="str">
        <f t="shared" si="51"/>
        <v>08/07/2025</v>
      </c>
      <c r="J3241">
        <f>_xlfn.XLOOKUP(I3241,'Wk no''s'!D:D,'Wk no''s'!C:C,FALSE)</f>
        <v>28</v>
      </c>
    </row>
    <row r="3242" spans="1:10" x14ac:dyDescent="0.25">
      <c r="A3242" t="s">
        <v>10767</v>
      </c>
      <c r="B3242" t="s">
        <v>10918</v>
      </c>
      <c r="C3242" t="s">
        <v>3944</v>
      </c>
      <c r="D3242" s="1">
        <v>45847</v>
      </c>
      <c r="E3242" s="1">
        <v>45846</v>
      </c>
      <c r="F3242">
        <v>1</v>
      </c>
      <c r="G3242" t="s">
        <v>10919</v>
      </c>
      <c r="H3242" t="s">
        <v>2</v>
      </c>
      <c r="I3242" s="11" t="str">
        <f t="shared" si="51"/>
        <v>08/07/2025</v>
      </c>
      <c r="J3242">
        <f>_xlfn.XLOOKUP(I3242,'Wk no''s'!D:D,'Wk no''s'!C:C,FALSE)</f>
        <v>28</v>
      </c>
    </row>
    <row r="3243" spans="1:10" x14ac:dyDescent="0.25">
      <c r="A3243" t="s">
        <v>10777</v>
      </c>
      <c r="B3243" t="s">
        <v>11174</v>
      </c>
      <c r="C3243" t="s">
        <v>4008</v>
      </c>
      <c r="D3243" s="1">
        <v>45847</v>
      </c>
      <c r="E3243" s="1">
        <v>45846</v>
      </c>
      <c r="F3243">
        <v>1</v>
      </c>
      <c r="G3243" t="s">
        <v>10920</v>
      </c>
      <c r="H3243" t="s">
        <v>2</v>
      </c>
      <c r="I3243" s="11" t="str">
        <f t="shared" si="51"/>
        <v>08/07/2025</v>
      </c>
      <c r="J3243">
        <f>_xlfn.XLOOKUP(I3243,'Wk no''s'!D:D,'Wk no''s'!C:C,FALSE)</f>
        <v>28</v>
      </c>
    </row>
    <row r="3244" spans="1:10" x14ac:dyDescent="0.25">
      <c r="A3244" t="s">
        <v>10782</v>
      </c>
      <c r="B3244" t="s">
        <v>10921</v>
      </c>
      <c r="C3244" t="s">
        <v>4008</v>
      </c>
      <c r="D3244" s="1">
        <v>45847</v>
      </c>
      <c r="E3244" s="1">
        <v>45846</v>
      </c>
      <c r="F3244">
        <v>1</v>
      </c>
      <c r="G3244" t="s">
        <v>10922</v>
      </c>
      <c r="H3244" t="s">
        <v>2</v>
      </c>
      <c r="I3244" s="11" t="str">
        <f t="shared" si="51"/>
        <v>08/07/2025</v>
      </c>
      <c r="J3244">
        <f>_xlfn.XLOOKUP(I3244,'Wk no''s'!D:D,'Wk no''s'!C:C,FALSE)</f>
        <v>28</v>
      </c>
    </row>
    <row r="3245" spans="1:10" x14ac:dyDescent="0.25">
      <c r="A3245" t="s">
        <v>10825</v>
      </c>
      <c r="B3245" t="s">
        <v>4367</v>
      </c>
      <c r="C3245" t="s">
        <v>3954</v>
      </c>
      <c r="D3245" s="1">
        <v>45849</v>
      </c>
      <c r="E3245" s="1">
        <v>45848</v>
      </c>
      <c r="F3245">
        <v>1</v>
      </c>
      <c r="G3245" t="s">
        <v>10923</v>
      </c>
      <c r="H3245" t="s">
        <v>2</v>
      </c>
      <c r="I3245" s="11" t="str">
        <f t="shared" si="51"/>
        <v>10/07/2025</v>
      </c>
      <c r="J3245">
        <f>_xlfn.XLOOKUP(I3245,'Wk no''s'!D:D,'Wk no''s'!C:C,FALSE)</f>
        <v>28</v>
      </c>
    </row>
    <row r="3246" spans="1:10" x14ac:dyDescent="0.25">
      <c r="A3246" t="s">
        <v>10853</v>
      </c>
      <c r="B3246" t="s">
        <v>7513</v>
      </c>
      <c r="C3246" t="s">
        <v>3954</v>
      </c>
      <c r="D3246" s="1">
        <v>45854</v>
      </c>
      <c r="E3246" s="1">
        <v>45849</v>
      </c>
      <c r="F3246">
        <v>1</v>
      </c>
      <c r="G3246" t="s">
        <v>10924</v>
      </c>
      <c r="H3246" t="s">
        <v>2</v>
      </c>
      <c r="I3246" s="11" t="str">
        <f t="shared" si="51"/>
        <v>11/07/2025</v>
      </c>
      <c r="J3246">
        <f>_xlfn.XLOOKUP(I3246,'Wk no''s'!D:D,'Wk no''s'!C:C,FALSE)</f>
        <v>28</v>
      </c>
    </row>
    <row r="3247" spans="1:10" x14ac:dyDescent="0.25">
      <c r="A3247" t="s">
        <v>10721</v>
      </c>
      <c r="B3247" t="s">
        <v>7514</v>
      </c>
      <c r="C3247" t="s">
        <v>3944</v>
      </c>
      <c r="D3247" s="1">
        <v>45847</v>
      </c>
      <c r="E3247" s="1">
        <v>45845</v>
      </c>
      <c r="F3247">
        <v>1</v>
      </c>
      <c r="G3247" t="s">
        <v>10925</v>
      </c>
      <c r="H3247" t="s">
        <v>2</v>
      </c>
      <c r="I3247" s="11" t="str">
        <f t="shared" si="51"/>
        <v>07/07/2025</v>
      </c>
      <c r="J3247">
        <f>_xlfn.XLOOKUP(I3247,'Wk no''s'!D:D,'Wk no''s'!C:C,FALSE)</f>
        <v>28</v>
      </c>
    </row>
    <row r="3248" spans="1:10" x14ac:dyDescent="0.25">
      <c r="A3248" t="s">
        <v>10838</v>
      </c>
      <c r="B3248" t="s">
        <v>10926</v>
      </c>
      <c r="C3248" t="s">
        <v>3944</v>
      </c>
      <c r="D3248" s="1">
        <v>45849</v>
      </c>
      <c r="E3248" s="1">
        <v>45848</v>
      </c>
      <c r="F3248">
        <v>1</v>
      </c>
      <c r="G3248" t="s">
        <v>10927</v>
      </c>
      <c r="H3248" t="s">
        <v>2</v>
      </c>
      <c r="I3248" s="11" t="str">
        <f t="shared" si="51"/>
        <v>10/07/2025</v>
      </c>
      <c r="J3248">
        <f>_xlfn.XLOOKUP(I3248,'Wk no''s'!D:D,'Wk no''s'!C:C,FALSE)</f>
        <v>28</v>
      </c>
    </row>
    <row r="3249" spans="1:10" x14ac:dyDescent="0.25">
      <c r="A3249" t="s">
        <v>10738</v>
      </c>
      <c r="B3249" t="s">
        <v>7832</v>
      </c>
      <c r="C3249" t="s">
        <v>4008</v>
      </c>
      <c r="D3249" s="1">
        <v>45846</v>
      </c>
      <c r="E3249" s="1">
        <v>45845</v>
      </c>
      <c r="F3249">
        <v>1</v>
      </c>
      <c r="G3249" t="s">
        <v>10928</v>
      </c>
      <c r="H3249" t="s">
        <v>2</v>
      </c>
      <c r="I3249" s="11" t="str">
        <f t="shared" si="51"/>
        <v>07/07/2025</v>
      </c>
      <c r="J3249">
        <f>_xlfn.XLOOKUP(I3249,'Wk no''s'!D:D,'Wk no''s'!C:C,FALSE)</f>
        <v>28</v>
      </c>
    </row>
    <row r="3250" spans="1:10" x14ac:dyDescent="0.25">
      <c r="A3250" t="s">
        <v>10793</v>
      </c>
      <c r="B3250" t="s">
        <v>4371</v>
      </c>
      <c r="C3250" t="s">
        <v>4008</v>
      </c>
      <c r="D3250" s="1">
        <v>45847</v>
      </c>
      <c r="E3250" s="1">
        <v>45849</v>
      </c>
      <c r="F3250">
        <v>0</v>
      </c>
      <c r="G3250" t="s">
        <v>10929</v>
      </c>
      <c r="H3250" t="s">
        <v>2</v>
      </c>
      <c r="I3250" s="11" t="str">
        <f t="shared" si="51"/>
        <v>11/07/2025</v>
      </c>
      <c r="J3250">
        <f>_xlfn.XLOOKUP(I3250,'Wk no''s'!D:D,'Wk no''s'!C:C,FALSE)</f>
        <v>28</v>
      </c>
    </row>
    <row r="3251" spans="1:10" x14ac:dyDescent="0.25">
      <c r="A3251" t="s">
        <v>10846</v>
      </c>
      <c r="B3251" t="s">
        <v>10930</v>
      </c>
      <c r="C3251" t="s">
        <v>3944</v>
      </c>
      <c r="D3251" s="1">
        <v>45853</v>
      </c>
      <c r="E3251" s="1">
        <v>45849</v>
      </c>
      <c r="F3251">
        <v>1</v>
      </c>
      <c r="G3251" t="s">
        <v>10931</v>
      </c>
      <c r="H3251" t="s">
        <v>2</v>
      </c>
      <c r="I3251" s="11" t="str">
        <f t="shared" si="51"/>
        <v>11/07/2025</v>
      </c>
      <c r="J3251">
        <f>_xlfn.XLOOKUP(I3251,'Wk no''s'!D:D,'Wk no''s'!C:C,FALSE)</f>
        <v>28</v>
      </c>
    </row>
    <row r="3252" spans="1:10" x14ac:dyDescent="0.25">
      <c r="A3252" t="s">
        <v>10773</v>
      </c>
      <c r="B3252" t="s">
        <v>5369</v>
      </c>
      <c r="C3252" t="s">
        <v>3944</v>
      </c>
      <c r="D3252" s="1">
        <v>45847</v>
      </c>
      <c r="E3252" s="1">
        <v>45846</v>
      </c>
      <c r="F3252">
        <v>1</v>
      </c>
      <c r="G3252" t="s">
        <v>10932</v>
      </c>
      <c r="H3252" t="s">
        <v>2</v>
      </c>
      <c r="I3252" s="11" t="str">
        <f t="shared" si="51"/>
        <v>08/07/2025</v>
      </c>
      <c r="J3252">
        <f>_xlfn.XLOOKUP(I3252,'Wk no''s'!D:D,'Wk no''s'!C:C,FALSE)</f>
        <v>28</v>
      </c>
    </row>
    <row r="3253" spans="1:10" x14ac:dyDescent="0.25">
      <c r="A3253" t="s">
        <v>10833</v>
      </c>
      <c r="B3253" t="s">
        <v>10933</v>
      </c>
      <c r="C3253" t="s">
        <v>3954</v>
      </c>
      <c r="D3253" s="1">
        <v>45849</v>
      </c>
      <c r="E3253" s="1">
        <v>45848</v>
      </c>
      <c r="F3253">
        <v>1</v>
      </c>
      <c r="G3253" t="s">
        <v>10934</v>
      </c>
      <c r="H3253" t="s">
        <v>2</v>
      </c>
      <c r="I3253" s="11" t="str">
        <f t="shared" si="51"/>
        <v>10/07/2025</v>
      </c>
      <c r="J3253">
        <f>_xlfn.XLOOKUP(I3253,'Wk no''s'!D:D,'Wk no''s'!C:C,FALSE)</f>
        <v>28</v>
      </c>
    </row>
    <row r="3254" spans="1:10" x14ac:dyDescent="0.25">
      <c r="A3254" t="s">
        <v>10807</v>
      </c>
      <c r="B3254" t="s">
        <v>4793</v>
      </c>
      <c r="C3254" t="s">
        <v>3954</v>
      </c>
      <c r="D3254" s="1">
        <v>45849</v>
      </c>
      <c r="E3254" s="1">
        <v>45849</v>
      </c>
      <c r="F3254">
        <v>1</v>
      </c>
      <c r="G3254" t="s">
        <v>10935</v>
      </c>
      <c r="H3254" t="s">
        <v>2</v>
      </c>
      <c r="I3254" s="11" t="str">
        <f t="shared" si="51"/>
        <v>11/07/2025</v>
      </c>
      <c r="J3254">
        <f>_xlfn.XLOOKUP(I3254,'Wk no''s'!D:D,'Wk no''s'!C:C,FALSE)</f>
        <v>28</v>
      </c>
    </row>
    <row r="3255" spans="1:10" x14ac:dyDescent="0.25">
      <c r="A3255" t="s">
        <v>10812</v>
      </c>
      <c r="B3255" t="s">
        <v>6142</v>
      </c>
      <c r="C3255" t="s">
        <v>4008</v>
      </c>
      <c r="D3255" s="1">
        <v>45848</v>
      </c>
      <c r="E3255" s="1">
        <v>45848</v>
      </c>
      <c r="F3255">
        <v>1</v>
      </c>
      <c r="G3255" t="s">
        <v>10936</v>
      </c>
      <c r="H3255" t="s">
        <v>2</v>
      </c>
      <c r="I3255" s="11" t="str">
        <f t="shared" si="51"/>
        <v>10/07/2025</v>
      </c>
      <c r="J3255">
        <f>_xlfn.XLOOKUP(I3255,'Wk no''s'!D:D,'Wk no''s'!C:C,FALSE)</f>
        <v>28</v>
      </c>
    </row>
    <row r="3256" spans="1:10" x14ac:dyDescent="0.25">
      <c r="A3256" t="s">
        <v>10856</v>
      </c>
      <c r="B3256" t="s">
        <v>10937</v>
      </c>
      <c r="C3256" t="s">
        <v>4008</v>
      </c>
      <c r="D3256" s="1">
        <v>45852</v>
      </c>
      <c r="E3256" s="1">
        <v>45849</v>
      </c>
      <c r="F3256">
        <v>1</v>
      </c>
      <c r="G3256" t="s">
        <v>10938</v>
      </c>
      <c r="H3256" t="s">
        <v>2</v>
      </c>
      <c r="I3256" s="11" t="str">
        <f t="shared" si="51"/>
        <v>11/07/2025</v>
      </c>
      <c r="J3256">
        <f>_xlfn.XLOOKUP(I3256,'Wk no''s'!D:D,'Wk no''s'!C:C,FALSE)</f>
        <v>28</v>
      </c>
    </row>
    <row r="3257" spans="1:10" x14ac:dyDescent="0.25">
      <c r="A3257" t="s">
        <v>10739</v>
      </c>
      <c r="B3257" t="s">
        <v>9671</v>
      </c>
      <c r="C3257" t="s">
        <v>3954</v>
      </c>
      <c r="D3257" s="1">
        <v>45847</v>
      </c>
      <c r="E3257" s="1">
        <v>45848</v>
      </c>
      <c r="F3257">
        <v>0</v>
      </c>
      <c r="G3257" t="s">
        <v>10939</v>
      </c>
      <c r="H3257" t="s">
        <v>2</v>
      </c>
      <c r="I3257" s="11" t="str">
        <f t="shared" si="51"/>
        <v>10/07/2025</v>
      </c>
      <c r="J3257">
        <f>_xlfn.XLOOKUP(I3257,'Wk no''s'!D:D,'Wk no''s'!C:C,FALSE)</f>
        <v>28</v>
      </c>
    </row>
    <row r="3258" spans="1:10" x14ac:dyDescent="0.25">
      <c r="A3258" t="s">
        <v>10786</v>
      </c>
      <c r="B3258" t="s">
        <v>10940</v>
      </c>
      <c r="C3258" t="s">
        <v>4008</v>
      </c>
      <c r="D3258" s="1">
        <v>45847</v>
      </c>
      <c r="E3258" s="1">
        <v>45847</v>
      </c>
      <c r="F3258">
        <v>1</v>
      </c>
      <c r="G3258" t="s">
        <v>10941</v>
      </c>
      <c r="H3258" t="s">
        <v>2</v>
      </c>
      <c r="I3258" s="11" t="str">
        <f t="shared" si="51"/>
        <v>09/07/2025</v>
      </c>
      <c r="J3258">
        <f>_xlfn.XLOOKUP(I3258,'Wk no''s'!D:D,'Wk no''s'!C:C,FALSE)</f>
        <v>28</v>
      </c>
    </row>
    <row r="3259" spans="1:10" x14ac:dyDescent="0.25">
      <c r="A3259" t="s">
        <v>10722</v>
      </c>
      <c r="B3259" t="s">
        <v>10942</v>
      </c>
      <c r="C3259" t="s">
        <v>4008</v>
      </c>
      <c r="D3259" s="1">
        <v>45846</v>
      </c>
      <c r="E3259" s="1">
        <v>45847</v>
      </c>
      <c r="F3259">
        <v>0</v>
      </c>
      <c r="G3259" t="s">
        <v>10943</v>
      </c>
      <c r="H3259" t="s">
        <v>2</v>
      </c>
      <c r="I3259" s="11" t="str">
        <f t="shared" si="51"/>
        <v>09/07/2025</v>
      </c>
      <c r="J3259">
        <f>_xlfn.XLOOKUP(I3259,'Wk no''s'!D:D,'Wk no''s'!C:C,FALSE)</f>
        <v>28</v>
      </c>
    </row>
    <row r="3260" spans="1:10" x14ac:dyDescent="0.25">
      <c r="A3260" t="s">
        <v>10747</v>
      </c>
      <c r="B3260" t="s">
        <v>10944</v>
      </c>
      <c r="C3260" t="s">
        <v>4008</v>
      </c>
      <c r="D3260" s="1">
        <v>45846</v>
      </c>
      <c r="E3260" s="1">
        <v>45845</v>
      </c>
      <c r="F3260">
        <v>1</v>
      </c>
      <c r="G3260" t="s">
        <v>10946</v>
      </c>
      <c r="H3260" t="s">
        <v>2</v>
      </c>
      <c r="I3260" s="11" t="str">
        <f t="shared" si="51"/>
        <v>07/07/2025</v>
      </c>
      <c r="J3260">
        <f>_xlfn.XLOOKUP(I3260,'Wk no''s'!D:D,'Wk no''s'!C:C,FALSE)</f>
        <v>28</v>
      </c>
    </row>
    <row r="3261" spans="1:10" x14ac:dyDescent="0.25">
      <c r="A3261" t="s">
        <v>10729</v>
      </c>
      <c r="B3261" t="s">
        <v>10944</v>
      </c>
      <c r="C3261" t="s">
        <v>4008</v>
      </c>
      <c r="D3261" s="1">
        <v>45845</v>
      </c>
      <c r="E3261" s="1">
        <v>45845</v>
      </c>
      <c r="F3261">
        <v>1</v>
      </c>
      <c r="G3261" t="s">
        <v>10945</v>
      </c>
      <c r="H3261" t="s">
        <v>2</v>
      </c>
      <c r="I3261" s="11" t="str">
        <f t="shared" si="51"/>
        <v>07/07/2025</v>
      </c>
      <c r="J3261">
        <f>_xlfn.XLOOKUP(I3261,'Wk no''s'!D:D,'Wk no''s'!C:C,FALSE)</f>
        <v>28</v>
      </c>
    </row>
    <row r="3262" spans="1:10" x14ac:dyDescent="0.25">
      <c r="A3262" t="s">
        <v>10803</v>
      </c>
      <c r="B3262" t="s">
        <v>6490</v>
      </c>
      <c r="C3262" t="s">
        <v>4008</v>
      </c>
      <c r="D3262" s="1">
        <v>45848</v>
      </c>
      <c r="E3262" s="1">
        <v>45847</v>
      </c>
      <c r="F3262">
        <v>1</v>
      </c>
      <c r="G3262" t="s">
        <v>10948</v>
      </c>
      <c r="H3262" t="s">
        <v>2</v>
      </c>
      <c r="I3262" s="11" t="str">
        <f t="shared" si="51"/>
        <v>09/07/2025</v>
      </c>
      <c r="J3262">
        <f>_xlfn.XLOOKUP(I3262,'Wk no''s'!D:D,'Wk no''s'!C:C,FALSE)</f>
        <v>28</v>
      </c>
    </row>
    <row r="3263" spans="1:10" x14ac:dyDescent="0.25">
      <c r="A3263" t="s">
        <v>10758</v>
      </c>
      <c r="B3263" t="s">
        <v>6490</v>
      </c>
      <c r="C3263" t="s">
        <v>4008</v>
      </c>
      <c r="D3263" s="1">
        <v>45846</v>
      </c>
      <c r="E3263" s="1">
        <v>45846</v>
      </c>
      <c r="F3263">
        <v>1</v>
      </c>
      <c r="G3263" t="s">
        <v>10947</v>
      </c>
      <c r="H3263" t="s">
        <v>2</v>
      </c>
      <c r="I3263" s="11" t="str">
        <f t="shared" si="51"/>
        <v>08/07/2025</v>
      </c>
      <c r="J3263">
        <f>_xlfn.XLOOKUP(I3263,'Wk no''s'!D:D,'Wk no''s'!C:C,FALSE)</f>
        <v>28</v>
      </c>
    </row>
    <row r="3264" spans="1:10" x14ac:dyDescent="0.25">
      <c r="A3264" t="s">
        <v>10788</v>
      </c>
      <c r="B3264" t="s">
        <v>16242</v>
      </c>
      <c r="C3264" t="s">
        <v>4008</v>
      </c>
      <c r="D3264" s="1">
        <v>45847</v>
      </c>
      <c r="E3264" s="1">
        <v>45847</v>
      </c>
      <c r="F3264">
        <v>1</v>
      </c>
      <c r="G3264" t="s">
        <v>10951</v>
      </c>
      <c r="H3264" t="s">
        <v>2</v>
      </c>
      <c r="I3264" s="11" t="str">
        <f t="shared" si="51"/>
        <v>09/07/2025</v>
      </c>
      <c r="J3264">
        <f>_xlfn.XLOOKUP(I3264,'Wk no''s'!D:D,'Wk no''s'!C:C,FALSE)</f>
        <v>28</v>
      </c>
    </row>
    <row r="3265" spans="1:10" x14ac:dyDescent="0.25">
      <c r="A3265" t="s">
        <v>10730</v>
      </c>
      <c r="B3265" t="s">
        <v>16242</v>
      </c>
      <c r="C3265" t="s">
        <v>4008</v>
      </c>
      <c r="D3265" s="1">
        <v>45846</v>
      </c>
      <c r="E3265" s="1">
        <v>45845</v>
      </c>
      <c r="F3265">
        <v>1</v>
      </c>
      <c r="G3265" t="s">
        <v>10950</v>
      </c>
      <c r="H3265" t="s">
        <v>2</v>
      </c>
      <c r="I3265" s="11" t="str">
        <f t="shared" si="51"/>
        <v>07/07/2025</v>
      </c>
      <c r="J3265">
        <f>_xlfn.XLOOKUP(I3265,'Wk no''s'!D:D,'Wk no''s'!C:C,FALSE)</f>
        <v>28</v>
      </c>
    </row>
    <row r="3266" spans="1:10" x14ac:dyDescent="0.25">
      <c r="A3266" t="s">
        <v>10731</v>
      </c>
      <c r="B3266" t="s">
        <v>10952</v>
      </c>
      <c r="C3266" t="s">
        <v>4008</v>
      </c>
      <c r="D3266" s="1">
        <v>45845</v>
      </c>
      <c r="E3266" s="1">
        <v>45845</v>
      </c>
      <c r="F3266">
        <v>1</v>
      </c>
      <c r="G3266" t="s">
        <v>10953</v>
      </c>
      <c r="H3266" t="s">
        <v>2</v>
      </c>
      <c r="I3266" s="11" t="str">
        <f t="shared" si="51"/>
        <v>07/07/2025</v>
      </c>
      <c r="J3266">
        <f>_xlfn.XLOOKUP(I3266,'Wk no''s'!D:D,'Wk no''s'!C:C,FALSE)</f>
        <v>28</v>
      </c>
    </row>
    <row r="3267" spans="1:10" x14ac:dyDescent="0.25">
      <c r="A3267" t="s">
        <v>10826</v>
      </c>
      <c r="B3267" t="s">
        <v>4998</v>
      </c>
      <c r="C3267" t="s">
        <v>3954</v>
      </c>
      <c r="D3267" s="1">
        <v>45849</v>
      </c>
      <c r="E3267" s="1">
        <v>45848</v>
      </c>
      <c r="F3267">
        <v>1</v>
      </c>
      <c r="G3267" t="s">
        <v>10954</v>
      </c>
      <c r="H3267" t="s">
        <v>2</v>
      </c>
      <c r="I3267" s="11" t="str">
        <f t="shared" si="51"/>
        <v>10/07/2025</v>
      </c>
      <c r="J3267">
        <f>_xlfn.XLOOKUP(I3267,'Wk no''s'!D:D,'Wk no''s'!C:C,FALSE)</f>
        <v>28</v>
      </c>
    </row>
    <row r="3268" spans="1:10" x14ac:dyDescent="0.25">
      <c r="A3268" t="s">
        <v>10740</v>
      </c>
      <c r="B3268" t="s">
        <v>10955</v>
      </c>
      <c r="C3268" t="s">
        <v>3944</v>
      </c>
      <c r="D3268" s="1">
        <v>45846</v>
      </c>
      <c r="E3268" s="1">
        <v>45847</v>
      </c>
      <c r="F3268">
        <v>0</v>
      </c>
      <c r="G3268" t="s">
        <v>10956</v>
      </c>
      <c r="H3268" t="s">
        <v>2</v>
      </c>
      <c r="I3268" s="11" t="str">
        <f t="shared" si="51"/>
        <v>09/07/2025</v>
      </c>
      <c r="J3268">
        <f>_xlfn.XLOOKUP(I3268,'Wk no''s'!D:D,'Wk no''s'!C:C,FALSE)</f>
        <v>28</v>
      </c>
    </row>
    <row r="3269" spans="1:10" x14ac:dyDescent="0.25">
      <c r="A3269" t="s">
        <v>10835</v>
      </c>
      <c r="B3269" t="s">
        <v>11546</v>
      </c>
      <c r="C3269" t="s">
        <v>3954</v>
      </c>
      <c r="D3269" s="1">
        <v>45852</v>
      </c>
      <c r="E3269" s="1">
        <v>45848</v>
      </c>
      <c r="F3269">
        <v>1</v>
      </c>
      <c r="G3269" t="s">
        <v>10957</v>
      </c>
      <c r="H3269" t="s">
        <v>2</v>
      </c>
      <c r="I3269" s="11" t="str">
        <f t="shared" si="51"/>
        <v>10/07/2025</v>
      </c>
      <c r="J3269">
        <f>_xlfn.XLOOKUP(I3269,'Wk no''s'!D:D,'Wk no''s'!C:C,FALSE)</f>
        <v>28</v>
      </c>
    </row>
    <row r="3270" spans="1:10" x14ac:dyDescent="0.25">
      <c r="A3270" t="s">
        <v>10796</v>
      </c>
      <c r="B3270" t="s">
        <v>69</v>
      </c>
      <c r="C3270" t="s">
        <v>4008</v>
      </c>
      <c r="D3270" s="1">
        <v>45848</v>
      </c>
      <c r="E3270" s="1">
        <v>45847</v>
      </c>
      <c r="F3270">
        <v>1</v>
      </c>
      <c r="G3270" t="s">
        <v>10958</v>
      </c>
      <c r="H3270" t="s">
        <v>2</v>
      </c>
      <c r="I3270" s="11" t="str">
        <f t="shared" si="51"/>
        <v>09/07/2025</v>
      </c>
      <c r="J3270">
        <f>_xlfn.XLOOKUP(I3270,'Wk no''s'!D:D,'Wk no''s'!C:C,FALSE)</f>
        <v>28</v>
      </c>
    </row>
    <row r="3271" spans="1:10" x14ac:dyDescent="0.25">
      <c r="A3271" t="s">
        <v>10774</v>
      </c>
      <c r="B3271" t="s">
        <v>10521</v>
      </c>
      <c r="C3271" t="s">
        <v>4008</v>
      </c>
      <c r="D3271" s="1">
        <v>45848</v>
      </c>
      <c r="E3271" s="1">
        <v>45846</v>
      </c>
      <c r="F3271">
        <v>1</v>
      </c>
      <c r="G3271" t="s">
        <v>10959</v>
      </c>
      <c r="H3271" t="s">
        <v>2</v>
      </c>
      <c r="I3271" s="11" t="str">
        <f t="shared" ref="I3271:I3329" si="52">LEFT(G3271,10)</f>
        <v>08/07/2025</v>
      </c>
      <c r="J3271">
        <f>_xlfn.XLOOKUP(I3271,'Wk no''s'!D:D,'Wk no''s'!C:C,FALSE)</f>
        <v>28</v>
      </c>
    </row>
    <row r="3272" spans="1:10" x14ac:dyDescent="0.25">
      <c r="A3272" t="s">
        <v>10723</v>
      </c>
      <c r="B3272" t="s">
        <v>5001</v>
      </c>
      <c r="C3272" t="s">
        <v>4008</v>
      </c>
      <c r="D3272" s="1">
        <v>45846</v>
      </c>
      <c r="E3272" s="1">
        <v>45846</v>
      </c>
      <c r="F3272">
        <v>1</v>
      </c>
      <c r="G3272" t="s">
        <v>10960</v>
      </c>
      <c r="H3272" t="s">
        <v>2</v>
      </c>
      <c r="I3272" s="11" t="str">
        <f t="shared" si="52"/>
        <v>08/07/2025</v>
      </c>
      <c r="J3272">
        <f>_xlfn.XLOOKUP(I3272,'Wk no''s'!D:D,'Wk no''s'!C:C,FALSE)</f>
        <v>28</v>
      </c>
    </row>
    <row r="3273" spans="1:10" x14ac:dyDescent="0.25">
      <c r="A3273" t="s">
        <v>10842</v>
      </c>
      <c r="B3273" t="s">
        <v>4392</v>
      </c>
      <c r="C3273" t="s">
        <v>4008</v>
      </c>
      <c r="D3273" s="1">
        <v>45853</v>
      </c>
      <c r="E3273" s="1">
        <v>45849</v>
      </c>
      <c r="F3273">
        <v>1</v>
      </c>
      <c r="G3273" t="s">
        <v>10963</v>
      </c>
      <c r="H3273" t="s">
        <v>2</v>
      </c>
      <c r="I3273" s="11" t="str">
        <f t="shared" si="52"/>
        <v>11/07/2025</v>
      </c>
      <c r="J3273">
        <f>_xlfn.XLOOKUP(I3273,'Wk no''s'!D:D,'Wk no''s'!C:C,FALSE)</f>
        <v>28</v>
      </c>
    </row>
    <row r="3274" spans="1:10" x14ac:dyDescent="0.25">
      <c r="A3274" t="s">
        <v>10823</v>
      </c>
      <c r="B3274" t="s">
        <v>4392</v>
      </c>
      <c r="C3274" t="s">
        <v>4008</v>
      </c>
      <c r="D3274" s="1">
        <v>45849</v>
      </c>
      <c r="E3274" s="1">
        <v>45848</v>
      </c>
      <c r="F3274">
        <v>1</v>
      </c>
      <c r="G3274" t="s">
        <v>10962</v>
      </c>
      <c r="H3274" t="s">
        <v>2</v>
      </c>
      <c r="I3274" s="11" t="str">
        <f t="shared" si="52"/>
        <v>10/07/2025</v>
      </c>
      <c r="J3274">
        <f>_xlfn.XLOOKUP(I3274,'Wk no''s'!D:D,'Wk no''s'!C:C,FALSE)</f>
        <v>28</v>
      </c>
    </row>
    <row r="3275" spans="1:10" x14ac:dyDescent="0.25">
      <c r="A3275" t="s">
        <v>10815</v>
      </c>
      <c r="B3275" t="s">
        <v>4392</v>
      </c>
      <c r="C3275" t="s">
        <v>4008</v>
      </c>
      <c r="D3275" s="1">
        <v>45848</v>
      </c>
      <c r="E3275" s="1">
        <v>45847</v>
      </c>
      <c r="F3275">
        <v>1</v>
      </c>
      <c r="G3275" t="s">
        <v>10961</v>
      </c>
      <c r="H3275" t="s">
        <v>2</v>
      </c>
      <c r="I3275" s="11" t="str">
        <f t="shared" si="52"/>
        <v>09/07/2025</v>
      </c>
      <c r="J3275">
        <f>_xlfn.XLOOKUP(I3275,'Wk no''s'!D:D,'Wk no''s'!C:C,FALSE)</f>
        <v>28</v>
      </c>
    </row>
    <row r="3276" spans="1:10" x14ac:dyDescent="0.25">
      <c r="A3276" t="s">
        <v>10844</v>
      </c>
      <c r="B3276" t="s">
        <v>4392</v>
      </c>
      <c r="C3276" t="s">
        <v>4008</v>
      </c>
      <c r="D3276" s="1">
        <v>45852</v>
      </c>
      <c r="E3276" s="1">
        <v>45849</v>
      </c>
      <c r="F3276">
        <v>1</v>
      </c>
      <c r="G3276" t="s">
        <v>10964</v>
      </c>
      <c r="H3276" t="s">
        <v>2</v>
      </c>
      <c r="I3276" s="11" t="str">
        <f t="shared" si="52"/>
        <v>11/07/2025</v>
      </c>
      <c r="J3276">
        <f>_xlfn.XLOOKUP(I3276,'Wk no''s'!D:D,'Wk no''s'!C:C,FALSE)</f>
        <v>28</v>
      </c>
    </row>
    <row r="3277" spans="1:10" x14ac:dyDescent="0.25">
      <c r="A3277" t="s">
        <v>10724</v>
      </c>
      <c r="B3277" t="s">
        <v>10309</v>
      </c>
      <c r="C3277" t="s">
        <v>3954</v>
      </c>
      <c r="D3277" s="1">
        <v>45847</v>
      </c>
      <c r="E3277" s="1">
        <v>45847</v>
      </c>
      <c r="F3277">
        <v>1</v>
      </c>
      <c r="G3277" t="s">
        <v>10965</v>
      </c>
      <c r="H3277" t="s">
        <v>2</v>
      </c>
      <c r="I3277" s="11" t="str">
        <f t="shared" si="52"/>
        <v>09/07/2025</v>
      </c>
      <c r="J3277">
        <f>_xlfn.XLOOKUP(I3277,'Wk no''s'!D:D,'Wk no''s'!C:C,FALSE)</f>
        <v>28</v>
      </c>
    </row>
    <row r="3278" spans="1:10" x14ac:dyDescent="0.25">
      <c r="A3278" t="s">
        <v>10734</v>
      </c>
      <c r="B3278" t="s">
        <v>10390</v>
      </c>
      <c r="C3278" t="s">
        <v>4008</v>
      </c>
      <c r="D3278" s="1">
        <v>45846</v>
      </c>
      <c r="E3278" s="1">
        <v>45846</v>
      </c>
      <c r="F3278">
        <v>1</v>
      </c>
      <c r="G3278" t="s">
        <v>10966</v>
      </c>
      <c r="H3278" t="s">
        <v>2</v>
      </c>
      <c r="I3278" s="11" t="str">
        <f t="shared" si="52"/>
        <v>08/07/2025</v>
      </c>
      <c r="J3278">
        <f>_xlfn.XLOOKUP(I3278,'Wk no''s'!D:D,'Wk no''s'!C:C,FALSE)</f>
        <v>28</v>
      </c>
    </row>
    <row r="3279" spans="1:10" x14ac:dyDescent="0.25">
      <c r="A3279" t="s">
        <v>10757</v>
      </c>
      <c r="B3279" t="s">
        <v>10967</v>
      </c>
      <c r="C3279" t="s">
        <v>4008</v>
      </c>
      <c r="D3279" s="1">
        <v>45846</v>
      </c>
      <c r="E3279" s="1">
        <v>45846</v>
      </c>
      <c r="F3279">
        <v>1</v>
      </c>
      <c r="G3279" t="s">
        <v>10968</v>
      </c>
      <c r="H3279" t="s">
        <v>2</v>
      </c>
      <c r="I3279" s="11" t="str">
        <f t="shared" si="52"/>
        <v>08/07/2025</v>
      </c>
      <c r="J3279">
        <f>_xlfn.XLOOKUP(I3279,'Wk no''s'!D:D,'Wk no''s'!C:C,FALSE)</f>
        <v>28</v>
      </c>
    </row>
    <row r="3280" spans="1:10" x14ac:dyDescent="0.25">
      <c r="A3280" t="s">
        <v>10809</v>
      </c>
      <c r="B3280" t="s">
        <v>10006</v>
      </c>
      <c r="C3280" t="s">
        <v>4008</v>
      </c>
      <c r="D3280" s="1">
        <v>45848</v>
      </c>
      <c r="E3280" s="1">
        <v>45847</v>
      </c>
      <c r="F3280">
        <v>1</v>
      </c>
      <c r="G3280" t="s">
        <v>10969</v>
      </c>
      <c r="H3280" t="s">
        <v>2</v>
      </c>
      <c r="I3280" s="11" t="str">
        <f t="shared" si="52"/>
        <v>09/07/2025</v>
      </c>
      <c r="J3280">
        <f>_xlfn.XLOOKUP(I3280,'Wk no''s'!D:D,'Wk no''s'!C:C,FALSE)</f>
        <v>28</v>
      </c>
    </row>
    <row r="3281" spans="1:10" x14ac:dyDescent="0.25">
      <c r="A3281" t="s">
        <v>10785</v>
      </c>
      <c r="B3281" t="s">
        <v>10970</v>
      </c>
      <c r="C3281" t="s">
        <v>4008</v>
      </c>
      <c r="D3281" s="1">
        <v>45853</v>
      </c>
      <c r="E3281" s="1">
        <v>45848</v>
      </c>
      <c r="F3281">
        <v>1</v>
      </c>
      <c r="G3281" t="s">
        <v>10971</v>
      </c>
      <c r="H3281" t="s">
        <v>2</v>
      </c>
      <c r="I3281" s="11" t="str">
        <f t="shared" si="52"/>
        <v>10/07/2025</v>
      </c>
      <c r="J3281">
        <f>_xlfn.XLOOKUP(I3281,'Wk no''s'!D:D,'Wk no''s'!C:C,FALSE)</f>
        <v>28</v>
      </c>
    </row>
    <row r="3282" spans="1:10" x14ac:dyDescent="0.25">
      <c r="A3282" t="s">
        <v>10759</v>
      </c>
      <c r="B3282" t="s">
        <v>8271</v>
      </c>
      <c r="C3282" t="s">
        <v>4008</v>
      </c>
      <c r="D3282" s="1">
        <v>45846</v>
      </c>
      <c r="E3282" s="1">
        <v>45845</v>
      </c>
      <c r="F3282">
        <v>1</v>
      </c>
      <c r="G3282" t="s">
        <v>10972</v>
      </c>
      <c r="H3282" t="s">
        <v>2</v>
      </c>
      <c r="I3282" s="11" t="str">
        <f t="shared" si="52"/>
        <v>07/07/2025</v>
      </c>
      <c r="J3282">
        <f>_xlfn.XLOOKUP(I3282,'Wk no''s'!D:D,'Wk no''s'!C:C,FALSE)</f>
        <v>28</v>
      </c>
    </row>
    <row r="3283" spans="1:10" x14ac:dyDescent="0.25">
      <c r="A3283" t="s">
        <v>10806</v>
      </c>
      <c r="B3283" t="s">
        <v>7548</v>
      </c>
      <c r="C3283" t="s">
        <v>3954</v>
      </c>
      <c r="D3283" s="1">
        <v>45848</v>
      </c>
      <c r="E3283" s="1">
        <v>45847</v>
      </c>
      <c r="F3283">
        <v>1</v>
      </c>
      <c r="G3283" t="s">
        <v>10973</v>
      </c>
      <c r="H3283" t="s">
        <v>2</v>
      </c>
      <c r="I3283" s="11" t="str">
        <f t="shared" si="52"/>
        <v>09/07/2025</v>
      </c>
      <c r="J3283">
        <f>_xlfn.XLOOKUP(I3283,'Wk no''s'!D:D,'Wk no''s'!C:C,FALSE)</f>
        <v>28</v>
      </c>
    </row>
    <row r="3284" spans="1:10" x14ac:dyDescent="0.25">
      <c r="A3284" t="s">
        <v>10726</v>
      </c>
      <c r="B3284" t="s">
        <v>10974</v>
      </c>
      <c r="C3284" t="s">
        <v>4008</v>
      </c>
      <c r="D3284" s="1">
        <v>45847</v>
      </c>
      <c r="E3284" s="1">
        <v>45848</v>
      </c>
      <c r="F3284">
        <v>0</v>
      </c>
      <c r="G3284" t="s">
        <v>10975</v>
      </c>
      <c r="H3284" t="s">
        <v>2</v>
      </c>
      <c r="I3284" s="11" t="str">
        <f t="shared" si="52"/>
        <v>10/07/2025</v>
      </c>
      <c r="J3284">
        <f>_xlfn.XLOOKUP(I3284,'Wk no''s'!D:D,'Wk no''s'!C:C,FALSE)</f>
        <v>28</v>
      </c>
    </row>
    <row r="3285" spans="1:10" x14ac:dyDescent="0.25">
      <c r="A3285" t="s">
        <v>10822</v>
      </c>
      <c r="B3285" t="s">
        <v>5960</v>
      </c>
      <c r="C3285" t="s">
        <v>4008</v>
      </c>
      <c r="D3285" s="1">
        <v>45849</v>
      </c>
      <c r="E3285" s="1">
        <v>45848</v>
      </c>
      <c r="F3285">
        <v>1</v>
      </c>
      <c r="G3285" t="s">
        <v>10976</v>
      </c>
      <c r="H3285" t="s">
        <v>2</v>
      </c>
      <c r="I3285" s="11" t="str">
        <f t="shared" si="52"/>
        <v>10/07/2025</v>
      </c>
      <c r="J3285">
        <f>_xlfn.XLOOKUP(I3285,'Wk no''s'!D:D,'Wk no''s'!C:C,FALSE)</f>
        <v>28</v>
      </c>
    </row>
    <row r="3286" spans="1:10" x14ac:dyDescent="0.25">
      <c r="A3286" t="s">
        <v>10760</v>
      </c>
      <c r="B3286" t="s">
        <v>14340</v>
      </c>
      <c r="C3286" t="s">
        <v>4008</v>
      </c>
      <c r="D3286" s="1">
        <v>45847</v>
      </c>
      <c r="E3286" s="1">
        <v>45847</v>
      </c>
      <c r="F3286">
        <v>1</v>
      </c>
      <c r="G3286" t="s">
        <v>10891</v>
      </c>
      <c r="H3286" t="s">
        <v>2</v>
      </c>
      <c r="I3286" s="11" t="str">
        <f t="shared" si="52"/>
        <v>09/07/2025</v>
      </c>
      <c r="J3286">
        <f>_xlfn.XLOOKUP(I3286,'Wk no''s'!D:D,'Wk no''s'!C:C,FALSE)</f>
        <v>28</v>
      </c>
    </row>
    <row r="3287" spans="1:10" x14ac:dyDescent="0.25">
      <c r="A3287" t="s">
        <v>10829</v>
      </c>
      <c r="B3287" t="s">
        <v>6525</v>
      </c>
      <c r="C3287" t="s">
        <v>4008</v>
      </c>
      <c r="D3287" s="1">
        <v>45852</v>
      </c>
      <c r="E3287" s="1">
        <v>45848</v>
      </c>
      <c r="F3287">
        <v>1</v>
      </c>
      <c r="G3287" t="s">
        <v>10977</v>
      </c>
      <c r="H3287" t="s">
        <v>2</v>
      </c>
      <c r="I3287" s="11" t="str">
        <f t="shared" si="52"/>
        <v>10/07/2025</v>
      </c>
      <c r="J3287">
        <f>_xlfn.XLOOKUP(I3287,'Wk no''s'!D:D,'Wk no''s'!C:C,FALSE)</f>
        <v>28</v>
      </c>
    </row>
    <row r="3288" spans="1:10" x14ac:dyDescent="0.25">
      <c r="A3288" t="s">
        <v>10748</v>
      </c>
      <c r="B3288" t="s">
        <v>14337</v>
      </c>
      <c r="C3288" t="s">
        <v>3954</v>
      </c>
      <c r="D3288" s="1">
        <v>45847</v>
      </c>
      <c r="E3288" s="1">
        <v>45847</v>
      </c>
      <c r="F3288">
        <v>1</v>
      </c>
      <c r="G3288" t="s">
        <v>10978</v>
      </c>
      <c r="H3288" t="s">
        <v>2</v>
      </c>
      <c r="I3288" s="11" t="str">
        <f t="shared" si="52"/>
        <v>09/07/2025</v>
      </c>
      <c r="J3288">
        <f>_xlfn.XLOOKUP(I3288,'Wk no''s'!D:D,'Wk no''s'!C:C,FALSE)</f>
        <v>28</v>
      </c>
    </row>
    <row r="3289" spans="1:10" x14ac:dyDescent="0.25">
      <c r="A3289" t="s">
        <v>10797</v>
      </c>
      <c r="B3289" t="s">
        <v>10979</v>
      </c>
      <c r="C3289" t="s">
        <v>3944</v>
      </c>
      <c r="D3289" s="1">
        <v>45848</v>
      </c>
      <c r="E3289" s="1">
        <v>45847</v>
      </c>
      <c r="F3289">
        <v>1</v>
      </c>
      <c r="G3289" t="s">
        <v>10980</v>
      </c>
      <c r="H3289" t="s">
        <v>2</v>
      </c>
      <c r="I3289" s="11" t="str">
        <f t="shared" si="52"/>
        <v>09/07/2025</v>
      </c>
      <c r="J3289">
        <f>_xlfn.XLOOKUP(I3289,'Wk no''s'!D:D,'Wk no''s'!C:C,FALSE)</f>
        <v>28</v>
      </c>
    </row>
    <row r="3290" spans="1:10" x14ac:dyDescent="0.25">
      <c r="A3290" t="s">
        <v>10756</v>
      </c>
      <c r="B3290" t="s">
        <v>12960</v>
      </c>
      <c r="C3290" t="s">
        <v>4008</v>
      </c>
      <c r="D3290" s="1">
        <v>45846</v>
      </c>
      <c r="E3290" s="1">
        <v>45845</v>
      </c>
      <c r="F3290">
        <v>1</v>
      </c>
      <c r="G3290" t="s">
        <v>10981</v>
      </c>
      <c r="H3290" t="s">
        <v>2</v>
      </c>
      <c r="I3290" s="11" t="str">
        <f t="shared" si="52"/>
        <v>07/07/2025</v>
      </c>
      <c r="J3290">
        <f>_xlfn.XLOOKUP(I3290,'Wk no''s'!D:D,'Wk no''s'!C:C,FALSE)</f>
        <v>28</v>
      </c>
    </row>
    <row r="3291" spans="1:10" x14ac:dyDescent="0.25">
      <c r="A3291" t="s">
        <v>10750</v>
      </c>
      <c r="B3291" t="s">
        <v>10982</v>
      </c>
      <c r="C3291" t="s">
        <v>3944</v>
      </c>
      <c r="D3291" s="1">
        <v>45846</v>
      </c>
      <c r="E3291" s="1">
        <v>45846</v>
      </c>
      <c r="F3291">
        <v>1</v>
      </c>
      <c r="G3291" t="s">
        <v>10983</v>
      </c>
      <c r="H3291" t="s">
        <v>2</v>
      </c>
      <c r="I3291" s="11" t="str">
        <f t="shared" si="52"/>
        <v>08/07/2025</v>
      </c>
      <c r="J3291">
        <f>_xlfn.XLOOKUP(I3291,'Wk no''s'!D:D,'Wk no''s'!C:C,FALSE)</f>
        <v>28</v>
      </c>
    </row>
    <row r="3292" spans="1:10" x14ac:dyDescent="0.25">
      <c r="A3292" t="s">
        <v>10834</v>
      </c>
      <c r="B3292" t="s">
        <v>10984</v>
      </c>
      <c r="C3292" t="s">
        <v>3944</v>
      </c>
      <c r="D3292" s="1">
        <v>45849</v>
      </c>
      <c r="E3292" s="1">
        <v>45849</v>
      </c>
      <c r="F3292">
        <v>1</v>
      </c>
      <c r="G3292" t="s">
        <v>10985</v>
      </c>
      <c r="H3292" t="s">
        <v>2</v>
      </c>
      <c r="I3292" s="11" t="str">
        <f t="shared" si="52"/>
        <v>11/07/2025</v>
      </c>
      <c r="J3292">
        <f>_xlfn.XLOOKUP(I3292,'Wk no''s'!D:D,'Wk no''s'!C:C,FALSE)</f>
        <v>28</v>
      </c>
    </row>
    <row r="3293" spans="1:10" x14ac:dyDescent="0.25">
      <c r="A3293" t="s">
        <v>10820</v>
      </c>
      <c r="B3293" t="s">
        <v>9561</v>
      </c>
      <c r="C3293" t="s">
        <v>3954</v>
      </c>
      <c r="D3293" s="1">
        <v>45849</v>
      </c>
      <c r="E3293" s="1">
        <v>45848</v>
      </c>
      <c r="F3293">
        <v>1</v>
      </c>
      <c r="G3293" t="s">
        <v>10986</v>
      </c>
      <c r="H3293" t="s">
        <v>2</v>
      </c>
      <c r="I3293" s="11" t="str">
        <f t="shared" si="52"/>
        <v>10/07/2025</v>
      </c>
      <c r="J3293">
        <f>_xlfn.XLOOKUP(I3293,'Wk no''s'!D:D,'Wk no''s'!C:C,FALSE)</f>
        <v>28</v>
      </c>
    </row>
    <row r="3294" spans="1:10" x14ac:dyDescent="0.25">
      <c r="A3294" t="s">
        <v>10817</v>
      </c>
      <c r="B3294" t="s">
        <v>4642</v>
      </c>
      <c r="C3294" t="s">
        <v>4008</v>
      </c>
      <c r="D3294" s="1">
        <v>45852</v>
      </c>
      <c r="E3294" s="1">
        <v>45848</v>
      </c>
      <c r="F3294">
        <v>1</v>
      </c>
      <c r="G3294" t="s">
        <v>10987</v>
      </c>
      <c r="H3294" t="s">
        <v>2</v>
      </c>
      <c r="I3294" s="11" t="str">
        <f t="shared" si="52"/>
        <v>10/07/2025</v>
      </c>
      <c r="J3294">
        <f>_xlfn.XLOOKUP(I3294,'Wk no''s'!D:D,'Wk no''s'!C:C,FALSE)</f>
        <v>28</v>
      </c>
    </row>
    <row r="3295" spans="1:10" x14ac:dyDescent="0.25">
      <c r="A3295" t="s">
        <v>10762</v>
      </c>
      <c r="B3295" t="s">
        <v>10988</v>
      </c>
      <c r="C3295" t="s">
        <v>3944</v>
      </c>
      <c r="D3295" s="1">
        <v>45846</v>
      </c>
      <c r="E3295" s="1">
        <v>45846</v>
      </c>
      <c r="F3295">
        <v>1</v>
      </c>
      <c r="G3295" t="s">
        <v>10989</v>
      </c>
      <c r="H3295" t="s">
        <v>2</v>
      </c>
      <c r="I3295" s="11" t="str">
        <f t="shared" si="52"/>
        <v>08/07/2025</v>
      </c>
      <c r="J3295">
        <f>_xlfn.XLOOKUP(I3295,'Wk no''s'!D:D,'Wk no''s'!C:C,FALSE)</f>
        <v>28</v>
      </c>
    </row>
    <row r="3296" spans="1:10" x14ac:dyDescent="0.25">
      <c r="A3296" t="s">
        <v>10727</v>
      </c>
      <c r="B3296" t="s">
        <v>15006</v>
      </c>
      <c r="C3296" t="s">
        <v>4008</v>
      </c>
      <c r="D3296" s="1">
        <v>45846</v>
      </c>
      <c r="E3296" s="1">
        <v>45845</v>
      </c>
      <c r="F3296">
        <v>1</v>
      </c>
      <c r="G3296" t="s">
        <v>10990</v>
      </c>
      <c r="H3296" t="s">
        <v>2</v>
      </c>
      <c r="I3296" s="11" t="str">
        <f t="shared" si="52"/>
        <v>07/07/2025</v>
      </c>
      <c r="J3296">
        <f>_xlfn.XLOOKUP(I3296,'Wk no''s'!D:D,'Wk no''s'!C:C,FALSE)</f>
        <v>28</v>
      </c>
    </row>
    <row r="3297" spans="1:10" x14ac:dyDescent="0.25">
      <c r="A3297" t="s">
        <v>10789</v>
      </c>
      <c r="B3297" t="s">
        <v>4646</v>
      </c>
      <c r="C3297" t="s">
        <v>3944</v>
      </c>
      <c r="D3297" s="1">
        <v>45848</v>
      </c>
      <c r="E3297" s="1">
        <v>45846</v>
      </c>
      <c r="F3297">
        <v>1</v>
      </c>
      <c r="G3297" t="s">
        <v>10991</v>
      </c>
      <c r="H3297" t="s">
        <v>2</v>
      </c>
      <c r="I3297" s="11" t="str">
        <f t="shared" si="52"/>
        <v>08/07/2025</v>
      </c>
      <c r="J3297">
        <f>_xlfn.XLOOKUP(I3297,'Wk no''s'!D:D,'Wk no''s'!C:C,FALSE)</f>
        <v>28</v>
      </c>
    </row>
    <row r="3298" spans="1:10" x14ac:dyDescent="0.25">
      <c r="A3298" t="s">
        <v>10744</v>
      </c>
      <c r="B3298" t="s">
        <v>10992</v>
      </c>
      <c r="C3298" t="s">
        <v>4008</v>
      </c>
      <c r="D3298" s="1">
        <v>45846</v>
      </c>
      <c r="E3298" s="1">
        <v>45846</v>
      </c>
      <c r="F3298">
        <v>1</v>
      </c>
      <c r="G3298" t="s">
        <v>10993</v>
      </c>
      <c r="H3298" t="s">
        <v>2</v>
      </c>
      <c r="I3298" s="11" t="str">
        <f t="shared" si="52"/>
        <v>08/07/2025</v>
      </c>
      <c r="J3298">
        <f>_xlfn.XLOOKUP(I3298,'Wk no''s'!D:D,'Wk no''s'!C:C,FALSE)</f>
        <v>28</v>
      </c>
    </row>
    <row r="3299" spans="1:10" x14ac:dyDescent="0.25">
      <c r="A3299" t="s">
        <v>10752</v>
      </c>
      <c r="B3299" t="s">
        <v>4248</v>
      </c>
      <c r="C3299" t="s">
        <v>3954</v>
      </c>
      <c r="D3299" s="1">
        <v>45847</v>
      </c>
      <c r="E3299" s="1">
        <v>45847</v>
      </c>
      <c r="F3299">
        <v>1</v>
      </c>
      <c r="G3299" t="s">
        <v>10994</v>
      </c>
      <c r="H3299" t="s">
        <v>2</v>
      </c>
      <c r="I3299" s="11" t="str">
        <f t="shared" si="52"/>
        <v>09/07/2025</v>
      </c>
      <c r="J3299">
        <f>_xlfn.XLOOKUP(I3299,'Wk no''s'!D:D,'Wk no''s'!C:C,FALSE)</f>
        <v>28</v>
      </c>
    </row>
    <row r="3300" spans="1:10" x14ac:dyDescent="0.25">
      <c r="A3300" t="s">
        <v>10755</v>
      </c>
      <c r="B3300" t="s">
        <v>10995</v>
      </c>
      <c r="C3300" t="s">
        <v>4008</v>
      </c>
      <c r="D3300" s="1">
        <v>45846</v>
      </c>
      <c r="E3300" s="1">
        <v>45846</v>
      </c>
      <c r="F3300">
        <v>1</v>
      </c>
      <c r="G3300" t="s">
        <v>10996</v>
      </c>
      <c r="H3300" t="s">
        <v>2</v>
      </c>
      <c r="I3300" s="11" t="str">
        <f t="shared" si="52"/>
        <v>08/07/2025</v>
      </c>
      <c r="J3300">
        <f>_xlfn.XLOOKUP(I3300,'Wk no''s'!D:D,'Wk no''s'!C:C,FALSE)</f>
        <v>28</v>
      </c>
    </row>
    <row r="3301" spans="1:10" x14ac:dyDescent="0.25">
      <c r="A3301" t="s">
        <v>10801</v>
      </c>
      <c r="B3301" t="s">
        <v>10997</v>
      </c>
      <c r="C3301" t="s">
        <v>4008</v>
      </c>
      <c r="D3301" s="1">
        <v>45848</v>
      </c>
      <c r="E3301" s="1">
        <v>45848</v>
      </c>
      <c r="F3301">
        <v>1</v>
      </c>
      <c r="G3301" t="s">
        <v>10998</v>
      </c>
      <c r="H3301" t="s">
        <v>2</v>
      </c>
      <c r="I3301" s="11" t="str">
        <f t="shared" si="52"/>
        <v>10/07/2025</v>
      </c>
      <c r="J3301">
        <f>_xlfn.XLOOKUP(I3301,'Wk no''s'!D:D,'Wk no''s'!C:C,FALSE)</f>
        <v>28</v>
      </c>
    </row>
    <row r="3302" spans="1:10" x14ac:dyDescent="0.25">
      <c r="A3302" t="s">
        <v>10849</v>
      </c>
      <c r="B3302" t="s">
        <v>10999</v>
      </c>
      <c r="C3302" t="s">
        <v>4008</v>
      </c>
      <c r="D3302" s="1">
        <v>45853</v>
      </c>
      <c r="E3302" s="1">
        <v>45849</v>
      </c>
      <c r="F3302">
        <v>1</v>
      </c>
      <c r="G3302" t="s">
        <v>11000</v>
      </c>
      <c r="H3302" t="s">
        <v>2</v>
      </c>
      <c r="I3302" s="11" t="str">
        <f t="shared" si="52"/>
        <v>11/07/2025</v>
      </c>
      <c r="J3302">
        <f>_xlfn.XLOOKUP(I3302,'Wk no''s'!D:D,'Wk no''s'!C:C,FALSE)</f>
        <v>28</v>
      </c>
    </row>
    <row r="3303" spans="1:10" x14ac:dyDescent="0.25">
      <c r="A3303" t="s">
        <v>10792</v>
      </c>
      <c r="B3303" t="s">
        <v>5621</v>
      </c>
      <c r="C3303" t="s">
        <v>4008</v>
      </c>
      <c r="D3303" s="1">
        <v>45848</v>
      </c>
      <c r="E3303" s="1">
        <v>45848</v>
      </c>
      <c r="F3303">
        <v>1</v>
      </c>
      <c r="G3303" t="s">
        <v>11001</v>
      </c>
      <c r="H3303" t="s">
        <v>2</v>
      </c>
      <c r="I3303" s="11" t="str">
        <f t="shared" si="52"/>
        <v>10/07/2025</v>
      </c>
      <c r="J3303">
        <f>_xlfn.XLOOKUP(I3303,'Wk no''s'!D:D,'Wk no''s'!C:C,FALSE)</f>
        <v>28</v>
      </c>
    </row>
    <row r="3304" spans="1:10" x14ac:dyDescent="0.25">
      <c r="A3304" t="s">
        <v>10784</v>
      </c>
      <c r="B3304" t="s">
        <v>11002</v>
      </c>
      <c r="C3304" t="s">
        <v>4008</v>
      </c>
      <c r="D3304" s="1">
        <v>45847</v>
      </c>
      <c r="E3304" s="1">
        <v>45846</v>
      </c>
      <c r="F3304">
        <v>1</v>
      </c>
      <c r="G3304" t="s">
        <v>11003</v>
      </c>
      <c r="H3304" t="s">
        <v>2</v>
      </c>
      <c r="I3304" s="11" t="str">
        <f t="shared" si="52"/>
        <v>08/07/2025</v>
      </c>
      <c r="J3304">
        <f>_xlfn.XLOOKUP(I3304,'Wk no''s'!D:D,'Wk no''s'!C:C,FALSE)</f>
        <v>28</v>
      </c>
    </row>
    <row r="3305" spans="1:10" x14ac:dyDescent="0.25">
      <c r="A3305" t="s">
        <v>10791</v>
      </c>
      <c r="B3305" t="s">
        <v>11004</v>
      </c>
      <c r="C3305" t="s">
        <v>3944</v>
      </c>
      <c r="D3305" s="1">
        <v>45847</v>
      </c>
      <c r="E3305" s="1">
        <v>45846</v>
      </c>
      <c r="F3305">
        <v>1</v>
      </c>
      <c r="G3305" t="s">
        <v>11005</v>
      </c>
      <c r="H3305" t="s">
        <v>2</v>
      </c>
      <c r="I3305" s="11" t="str">
        <f t="shared" si="52"/>
        <v>08/07/2025</v>
      </c>
      <c r="J3305">
        <f>_xlfn.XLOOKUP(I3305,'Wk no''s'!D:D,'Wk no''s'!C:C,FALSE)</f>
        <v>28</v>
      </c>
    </row>
    <row r="3306" spans="1:10" x14ac:dyDescent="0.25">
      <c r="A3306" t="s">
        <v>10765</v>
      </c>
      <c r="B3306" t="s">
        <v>6829</v>
      </c>
      <c r="C3306" t="s">
        <v>3944</v>
      </c>
      <c r="D3306" s="1">
        <v>45847</v>
      </c>
      <c r="E3306" s="1">
        <v>45846</v>
      </c>
      <c r="F3306">
        <v>1</v>
      </c>
      <c r="G3306" t="s">
        <v>11006</v>
      </c>
      <c r="H3306" t="s">
        <v>2</v>
      </c>
      <c r="I3306" s="11" t="str">
        <f t="shared" si="52"/>
        <v>08/07/2025</v>
      </c>
      <c r="J3306">
        <f>_xlfn.XLOOKUP(I3306,'Wk no''s'!D:D,'Wk no''s'!C:C,FALSE)</f>
        <v>28</v>
      </c>
    </row>
    <row r="3307" spans="1:10" x14ac:dyDescent="0.25">
      <c r="A3307" t="s">
        <v>10852</v>
      </c>
      <c r="B3307" t="s">
        <v>11007</v>
      </c>
      <c r="C3307" t="s">
        <v>4008</v>
      </c>
      <c r="D3307" s="1">
        <v>45852</v>
      </c>
      <c r="E3307" s="1">
        <v>45849</v>
      </c>
      <c r="F3307">
        <v>1</v>
      </c>
      <c r="G3307" t="s">
        <v>11008</v>
      </c>
      <c r="H3307" t="s">
        <v>2</v>
      </c>
      <c r="I3307" s="11" t="str">
        <f t="shared" si="52"/>
        <v>11/07/2025</v>
      </c>
      <c r="J3307">
        <f>_xlfn.XLOOKUP(I3307,'Wk no''s'!D:D,'Wk no''s'!C:C,FALSE)</f>
        <v>28</v>
      </c>
    </row>
    <row r="3308" spans="1:10" x14ac:dyDescent="0.25">
      <c r="A3308" t="s">
        <v>10778</v>
      </c>
      <c r="B3308" t="s">
        <v>11009</v>
      </c>
      <c r="C3308" t="s">
        <v>4008</v>
      </c>
      <c r="D3308" s="1">
        <v>45847</v>
      </c>
      <c r="E3308" s="1">
        <v>45846</v>
      </c>
      <c r="F3308">
        <v>1</v>
      </c>
      <c r="G3308" t="s">
        <v>11010</v>
      </c>
      <c r="H3308" t="s">
        <v>2</v>
      </c>
      <c r="I3308" s="11" t="str">
        <f t="shared" si="52"/>
        <v>08/07/2025</v>
      </c>
      <c r="J3308">
        <f>_xlfn.XLOOKUP(I3308,'Wk no''s'!D:D,'Wk no''s'!C:C,FALSE)</f>
        <v>28</v>
      </c>
    </row>
    <row r="3309" spans="1:10" x14ac:dyDescent="0.25">
      <c r="A3309" t="s">
        <v>10770</v>
      </c>
      <c r="B3309" t="s">
        <v>10579</v>
      </c>
      <c r="C3309" t="s">
        <v>4008</v>
      </c>
      <c r="D3309" s="1">
        <v>45847</v>
      </c>
      <c r="E3309" s="1">
        <v>45846</v>
      </c>
      <c r="F3309">
        <v>1</v>
      </c>
      <c r="G3309" t="s">
        <v>11012</v>
      </c>
      <c r="H3309" t="s">
        <v>2</v>
      </c>
      <c r="I3309" s="11" t="str">
        <f t="shared" si="52"/>
        <v>08/07/2025</v>
      </c>
      <c r="J3309">
        <f>_xlfn.XLOOKUP(I3309,'Wk no''s'!D:D,'Wk no''s'!C:C,FALSE)</f>
        <v>28</v>
      </c>
    </row>
    <row r="3310" spans="1:10" x14ac:dyDescent="0.25">
      <c r="A3310" t="s">
        <v>10754</v>
      </c>
      <c r="B3310" t="s">
        <v>10579</v>
      </c>
      <c r="C3310" t="s">
        <v>4008</v>
      </c>
      <c r="D3310" s="1">
        <v>45847</v>
      </c>
      <c r="E3310" s="1">
        <v>45845</v>
      </c>
      <c r="F3310">
        <v>1</v>
      </c>
      <c r="G3310" t="s">
        <v>11011</v>
      </c>
      <c r="H3310" t="s">
        <v>2</v>
      </c>
      <c r="I3310" s="11" t="str">
        <f t="shared" si="52"/>
        <v>07/07/2025</v>
      </c>
      <c r="J3310">
        <f>_xlfn.XLOOKUP(I3310,'Wk no''s'!D:D,'Wk no''s'!C:C,FALSE)</f>
        <v>28</v>
      </c>
    </row>
    <row r="3311" spans="1:10" x14ac:dyDescent="0.25">
      <c r="A3311" t="s">
        <v>10811</v>
      </c>
      <c r="B3311" t="s">
        <v>11013</v>
      </c>
      <c r="C3311" t="s">
        <v>3954</v>
      </c>
      <c r="D3311" s="1">
        <v>45849</v>
      </c>
      <c r="E3311" s="1">
        <v>45847</v>
      </c>
      <c r="F3311">
        <v>1</v>
      </c>
      <c r="G3311" t="s">
        <v>11014</v>
      </c>
      <c r="H3311" t="s">
        <v>2</v>
      </c>
      <c r="I3311" s="11" t="str">
        <f t="shared" si="52"/>
        <v>09/07/2025</v>
      </c>
      <c r="J3311">
        <f>_xlfn.XLOOKUP(I3311,'Wk no''s'!D:D,'Wk no''s'!C:C,FALSE)</f>
        <v>28</v>
      </c>
    </row>
    <row r="3312" spans="1:10" x14ac:dyDescent="0.25">
      <c r="A3312" t="s">
        <v>10720</v>
      </c>
      <c r="B3312" t="s">
        <v>11015</v>
      </c>
      <c r="C3312" t="s">
        <v>3957</v>
      </c>
      <c r="D3312" s="1">
        <v>45841</v>
      </c>
      <c r="E3312" s="1">
        <v>45846</v>
      </c>
      <c r="F3312">
        <v>0</v>
      </c>
      <c r="G3312" t="s">
        <v>10920</v>
      </c>
      <c r="H3312" t="s">
        <v>2</v>
      </c>
      <c r="I3312" s="11" t="str">
        <f t="shared" si="52"/>
        <v>08/07/2025</v>
      </c>
      <c r="J3312">
        <f>_xlfn.XLOOKUP(I3312,'Wk no''s'!D:D,'Wk no''s'!C:C,FALSE)</f>
        <v>28</v>
      </c>
    </row>
    <row r="3313" spans="1:10" x14ac:dyDescent="0.25">
      <c r="A3313" t="s">
        <v>10836</v>
      </c>
      <c r="B3313" t="s">
        <v>11015</v>
      </c>
      <c r="C3313" t="s">
        <v>4008</v>
      </c>
      <c r="D3313" s="1">
        <v>45852</v>
      </c>
      <c r="E3313" s="1">
        <v>45849</v>
      </c>
      <c r="F3313">
        <v>1</v>
      </c>
      <c r="G3313" t="s">
        <v>11016</v>
      </c>
      <c r="H3313" t="s">
        <v>2</v>
      </c>
      <c r="I3313" s="11" t="str">
        <f t="shared" si="52"/>
        <v>11/07/2025</v>
      </c>
      <c r="J3313">
        <f>_xlfn.XLOOKUP(I3313,'Wk no''s'!D:D,'Wk no''s'!C:C,FALSE)</f>
        <v>28</v>
      </c>
    </row>
    <row r="3314" spans="1:10" x14ac:dyDescent="0.25">
      <c r="A3314" t="s">
        <v>10841</v>
      </c>
      <c r="B3314" t="s">
        <v>11017</v>
      </c>
      <c r="C3314" t="s">
        <v>3954</v>
      </c>
      <c r="D3314" s="1">
        <v>45853</v>
      </c>
      <c r="E3314" s="1">
        <v>45849</v>
      </c>
      <c r="F3314">
        <v>1</v>
      </c>
      <c r="G3314" t="s">
        <v>11018</v>
      </c>
      <c r="H3314" t="s">
        <v>2</v>
      </c>
      <c r="I3314" s="11" t="str">
        <f t="shared" si="52"/>
        <v>11/07/2025</v>
      </c>
      <c r="J3314">
        <f>_xlfn.XLOOKUP(I3314,'Wk no''s'!D:D,'Wk no''s'!C:C,FALSE)</f>
        <v>28</v>
      </c>
    </row>
    <row r="3315" spans="1:10" x14ac:dyDescent="0.25">
      <c r="A3315" t="s">
        <v>10798</v>
      </c>
      <c r="B3315" t="s">
        <v>11019</v>
      </c>
      <c r="C3315" t="s">
        <v>3954</v>
      </c>
      <c r="D3315" s="1">
        <v>45852</v>
      </c>
      <c r="E3315" s="1">
        <v>45848</v>
      </c>
      <c r="F3315">
        <v>1</v>
      </c>
      <c r="G3315" t="s">
        <v>11020</v>
      </c>
      <c r="H3315" t="s">
        <v>2</v>
      </c>
      <c r="I3315" s="11" t="str">
        <f t="shared" si="52"/>
        <v>10/07/2025</v>
      </c>
      <c r="J3315">
        <f>_xlfn.XLOOKUP(I3315,'Wk no''s'!D:D,'Wk no''s'!C:C,FALSE)</f>
        <v>28</v>
      </c>
    </row>
    <row r="3316" spans="1:10" x14ac:dyDescent="0.25">
      <c r="A3316" t="s">
        <v>10733</v>
      </c>
      <c r="B3316" t="s">
        <v>7017</v>
      </c>
      <c r="C3316" t="s">
        <v>4008</v>
      </c>
      <c r="D3316" s="1">
        <v>45846</v>
      </c>
      <c r="E3316" s="1">
        <v>45847</v>
      </c>
      <c r="F3316">
        <v>0</v>
      </c>
      <c r="G3316" t="s">
        <v>11021</v>
      </c>
      <c r="H3316" t="s">
        <v>2</v>
      </c>
      <c r="I3316" s="11" t="str">
        <f t="shared" si="52"/>
        <v>09/07/2025</v>
      </c>
      <c r="J3316">
        <f>_xlfn.XLOOKUP(I3316,'Wk no''s'!D:D,'Wk no''s'!C:C,FALSE)</f>
        <v>28</v>
      </c>
    </row>
    <row r="3317" spans="1:10" x14ac:dyDescent="0.25">
      <c r="A3317" t="s">
        <v>10831</v>
      </c>
      <c r="B3317" t="s">
        <v>188</v>
      </c>
      <c r="C3317" t="s">
        <v>4008</v>
      </c>
      <c r="D3317" s="1">
        <v>45852</v>
      </c>
      <c r="E3317" s="1">
        <v>45848</v>
      </c>
      <c r="F3317">
        <v>1</v>
      </c>
      <c r="G3317" t="s">
        <v>11023</v>
      </c>
      <c r="H3317" t="s">
        <v>2</v>
      </c>
      <c r="I3317" s="11" t="str">
        <f t="shared" si="52"/>
        <v>10/07/2025</v>
      </c>
      <c r="J3317">
        <f>_xlfn.XLOOKUP(I3317,'Wk no''s'!D:D,'Wk no''s'!C:C,FALSE)</f>
        <v>28</v>
      </c>
    </row>
    <row r="3318" spans="1:10" x14ac:dyDescent="0.25">
      <c r="A3318" t="s">
        <v>10828</v>
      </c>
      <c r="B3318" t="s">
        <v>188</v>
      </c>
      <c r="C3318" t="s">
        <v>4008</v>
      </c>
      <c r="D3318" s="1">
        <v>45849</v>
      </c>
      <c r="E3318" s="1">
        <v>45848</v>
      </c>
      <c r="F3318">
        <v>1</v>
      </c>
      <c r="G3318" t="s">
        <v>11022</v>
      </c>
      <c r="H3318" t="s">
        <v>2</v>
      </c>
      <c r="I3318" s="11" t="str">
        <f t="shared" si="52"/>
        <v>10/07/2025</v>
      </c>
      <c r="J3318">
        <f>_xlfn.XLOOKUP(I3318,'Wk no''s'!D:D,'Wk no''s'!C:C,FALSE)</f>
        <v>28</v>
      </c>
    </row>
    <row r="3319" spans="1:10" x14ac:dyDescent="0.25">
      <c r="A3319" t="s">
        <v>10728</v>
      </c>
      <c r="B3319" t="s">
        <v>5647</v>
      </c>
      <c r="C3319" t="s">
        <v>4008</v>
      </c>
      <c r="D3319" s="1">
        <v>45846</v>
      </c>
      <c r="E3319" s="1">
        <v>45845</v>
      </c>
      <c r="F3319">
        <v>1</v>
      </c>
      <c r="G3319" t="s">
        <v>11024</v>
      </c>
      <c r="H3319" t="s">
        <v>2</v>
      </c>
      <c r="I3319" s="11" t="str">
        <f t="shared" si="52"/>
        <v>07/07/2025</v>
      </c>
      <c r="J3319">
        <f>_xlfn.XLOOKUP(I3319,'Wk no''s'!D:D,'Wk no''s'!C:C,FALSE)</f>
        <v>28</v>
      </c>
    </row>
    <row r="3320" spans="1:10" x14ac:dyDescent="0.25">
      <c r="A3320" t="s">
        <v>10814</v>
      </c>
      <c r="B3320" t="s">
        <v>11025</v>
      </c>
      <c r="C3320" t="s">
        <v>4008</v>
      </c>
      <c r="D3320" s="1">
        <v>45848</v>
      </c>
      <c r="E3320" s="1">
        <v>45847</v>
      </c>
      <c r="F3320">
        <v>1</v>
      </c>
      <c r="G3320" t="s">
        <v>11026</v>
      </c>
      <c r="H3320" t="s">
        <v>2</v>
      </c>
      <c r="I3320" s="11" t="str">
        <f t="shared" si="52"/>
        <v>09/07/2025</v>
      </c>
      <c r="J3320">
        <f>_xlfn.XLOOKUP(I3320,'Wk no''s'!D:D,'Wk no''s'!C:C,FALSE)</f>
        <v>28</v>
      </c>
    </row>
    <row r="3321" spans="1:10" x14ac:dyDescent="0.25">
      <c r="A3321" t="s">
        <v>10805</v>
      </c>
      <c r="B3321" t="s">
        <v>11027</v>
      </c>
      <c r="C3321" t="s">
        <v>4008</v>
      </c>
      <c r="D3321" s="1">
        <v>45849</v>
      </c>
      <c r="E3321" s="1">
        <v>45847</v>
      </c>
      <c r="F3321">
        <v>1</v>
      </c>
      <c r="G3321" t="s">
        <v>11029</v>
      </c>
      <c r="H3321" t="s">
        <v>2</v>
      </c>
      <c r="I3321" s="11" t="str">
        <f t="shared" si="52"/>
        <v>09/07/2025</v>
      </c>
      <c r="J3321">
        <f>_xlfn.XLOOKUP(I3321,'Wk no''s'!D:D,'Wk no''s'!C:C,FALSE)</f>
        <v>28</v>
      </c>
    </row>
    <row r="3322" spans="1:10" x14ac:dyDescent="0.25">
      <c r="A3322" t="s">
        <v>10725</v>
      </c>
      <c r="B3322" t="s">
        <v>11027</v>
      </c>
      <c r="C3322" t="s">
        <v>4008</v>
      </c>
      <c r="D3322" s="1">
        <v>45846</v>
      </c>
      <c r="E3322" s="1">
        <v>45847</v>
      </c>
      <c r="F3322">
        <v>0</v>
      </c>
      <c r="G3322" t="s">
        <v>11028</v>
      </c>
      <c r="H3322" t="s">
        <v>2</v>
      </c>
      <c r="I3322" s="11" t="str">
        <f t="shared" si="52"/>
        <v>09/07/2025</v>
      </c>
      <c r="J3322">
        <f>_xlfn.XLOOKUP(I3322,'Wk no''s'!D:D,'Wk no''s'!C:C,FALSE)</f>
        <v>28</v>
      </c>
    </row>
    <row r="3323" spans="1:10" x14ac:dyDescent="0.25">
      <c r="A3323" t="s">
        <v>10821</v>
      </c>
      <c r="B3323" t="s">
        <v>4451</v>
      </c>
      <c r="C3323" t="s">
        <v>3954</v>
      </c>
      <c r="D3323" s="1">
        <v>45852</v>
      </c>
      <c r="E3323" s="1">
        <v>45848</v>
      </c>
      <c r="F3323">
        <v>1</v>
      </c>
      <c r="G3323" t="s">
        <v>11030</v>
      </c>
      <c r="H3323" t="s">
        <v>2</v>
      </c>
      <c r="I3323" s="11" t="str">
        <f t="shared" si="52"/>
        <v>10/07/2025</v>
      </c>
      <c r="J3323">
        <f>_xlfn.XLOOKUP(I3323,'Wk no''s'!D:D,'Wk no''s'!C:C,FALSE)</f>
        <v>28</v>
      </c>
    </row>
    <row r="3324" spans="1:10" x14ac:dyDescent="0.25">
      <c r="A3324" t="s">
        <v>10736</v>
      </c>
      <c r="B3324" t="s">
        <v>7024</v>
      </c>
      <c r="C3324" t="s">
        <v>4008</v>
      </c>
      <c r="D3324" s="1">
        <v>45848</v>
      </c>
      <c r="E3324" s="1">
        <v>45845</v>
      </c>
      <c r="F3324">
        <v>1</v>
      </c>
      <c r="G3324" t="s">
        <v>11031</v>
      </c>
      <c r="H3324" t="s">
        <v>2</v>
      </c>
      <c r="I3324" s="11" t="str">
        <f t="shared" si="52"/>
        <v>07/07/2025</v>
      </c>
      <c r="J3324">
        <f>_xlfn.XLOOKUP(I3324,'Wk no''s'!D:D,'Wk no''s'!C:C,FALSE)</f>
        <v>28</v>
      </c>
    </row>
    <row r="3325" spans="1:10" x14ac:dyDescent="0.25">
      <c r="A3325" t="s">
        <v>10843</v>
      </c>
      <c r="B3325" t="s">
        <v>8031</v>
      </c>
      <c r="C3325" t="s">
        <v>4008</v>
      </c>
      <c r="D3325" s="1">
        <v>45852</v>
      </c>
      <c r="E3325" s="1">
        <v>45849</v>
      </c>
      <c r="F3325">
        <v>1</v>
      </c>
      <c r="G3325" t="s">
        <v>11032</v>
      </c>
      <c r="H3325" t="s">
        <v>2</v>
      </c>
      <c r="I3325" s="11" t="str">
        <f t="shared" si="52"/>
        <v>11/07/2025</v>
      </c>
      <c r="J3325">
        <f>_xlfn.XLOOKUP(I3325,'Wk no''s'!D:D,'Wk no''s'!C:C,FALSE)</f>
        <v>28</v>
      </c>
    </row>
    <row r="3326" spans="1:10" x14ac:dyDescent="0.25">
      <c r="A3326" t="s">
        <v>10859</v>
      </c>
      <c r="B3326" t="s">
        <v>11033</v>
      </c>
      <c r="C3326" t="s">
        <v>4089</v>
      </c>
      <c r="D3326" s="1">
        <v>45849</v>
      </c>
      <c r="E3326" s="1">
        <v>45847</v>
      </c>
      <c r="F3326">
        <v>1</v>
      </c>
      <c r="G3326" t="s">
        <v>11034</v>
      </c>
      <c r="H3326" t="s">
        <v>11</v>
      </c>
      <c r="I3326" s="11" t="str">
        <f t="shared" si="52"/>
        <v>09/07/2025</v>
      </c>
      <c r="J3326">
        <f>_xlfn.XLOOKUP(I3326,'Wk no''s'!D:D,'Wk no''s'!C:C,FALSE)</f>
        <v>28</v>
      </c>
    </row>
    <row r="3327" spans="1:10" x14ac:dyDescent="0.25">
      <c r="A3327" t="s">
        <v>10860</v>
      </c>
      <c r="B3327" t="s">
        <v>59</v>
      </c>
      <c r="C3327" t="s">
        <v>4089</v>
      </c>
      <c r="D3327" s="1">
        <v>45855</v>
      </c>
      <c r="E3327" s="1">
        <v>45848</v>
      </c>
      <c r="F3327">
        <v>1</v>
      </c>
      <c r="G3327" t="s">
        <v>11035</v>
      </c>
      <c r="H3327" t="s">
        <v>11</v>
      </c>
      <c r="I3327" s="11" t="str">
        <f t="shared" si="52"/>
        <v>10/07/2025</v>
      </c>
      <c r="J3327">
        <f>_xlfn.XLOOKUP(I3327,'Wk no''s'!D:D,'Wk no''s'!C:C,FALSE)</f>
        <v>28</v>
      </c>
    </row>
    <row r="3328" spans="1:10" x14ac:dyDescent="0.25">
      <c r="A3328" t="s">
        <v>10858</v>
      </c>
      <c r="B3328" t="s">
        <v>7612</v>
      </c>
      <c r="C3328" t="s">
        <v>3939</v>
      </c>
      <c r="D3328" s="1">
        <v>45848</v>
      </c>
      <c r="E3328" s="1">
        <v>45847</v>
      </c>
      <c r="F3328">
        <v>1</v>
      </c>
      <c r="G3328" t="s">
        <v>11036</v>
      </c>
      <c r="H3328" t="s">
        <v>11</v>
      </c>
      <c r="I3328" s="11" t="str">
        <f t="shared" si="52"/>
        <v>09/07/2025</v>
      </c>
      <c r="J3328">
        <f>_xlfn.XLOOKUP(I3328,'Wk no''s'!D:D,'Wk no''s'!C:C,FALSE)</f>
        <v>28</v>
      </c>
    </row>
    <row r="3329" spans="1:10" x14ac:dyDescent="0.25">
      <c r="A3329" t="s">
        <v>11175</v>
      </c>
      <c r="B3329" t="s">
        <v>11176</v>
      </c>
      <c r="C3329" t="s">
        <v>8682</v>
      </c>
      <c r="D3329" s="1">
        <v>45845</v>
      </c>
      <c r="E3329" s="1">
        <v>45853</v>
      </c>
      <c r="F3329">
        <v>0</v>
      </c>
      <c r="G3329" t="s">
        <v>11177</v>
      </c>
      <c r="H3329" t="s">
        <v>1</v>
      </c>
      <c r="I3329" s="11" t="str">
        <f t="shared" si="52"/>
        <v>15/07/2025</v>
      </c>
      <c r="J3329">
        <f>_xlfn.XLOOKUP(I3329,'Wk no''s'!D:D,'Wk no''s'!C:C,FALSE)</f>
        <v>29</v>
      </c>
    </row>
    <row r="3330" spans="1:10" x14ac:dyDescent="0.25">
      <c r="A3330" t="s">
        <v>11178</v>
      </c>
      <c r="B3330" t="s">
        <v>5850</v>
      </c>
      <c r="C3330" t="s">
        <v>4095</v>
      </c>
      <c r="D3330" s="1">
        <v>45853</v>
      </c>
      <c r="E3330" s="1">
        <v>45855</v>
      </c>
      <c r="F3330">
        <v>0</v>
      </c>
      <c r="G3330" t="s">
        <v>11179</v>
      </c>
      <c r="H3330" t="s">
        <v>8</v>
      </c>
      <c r="I3330" s="11" t="str">
        <f t="shared" ref="I3330:I3393" si="53">LEFT(G3330,10)</f>
        <v>17/07/2025</v>
      </c>
      <c r="J3330">
        <f>_xlfn.XLOOKUP(I3330,'Wk no''s'!D:D,'Wk no''s'!C:C,FALSE)</f>
        <v>29</v>
      </c>
    </row>
    <row r="3331" spans="1:10" x14ac:dyDescent="0.25">
      <c r="A3331" t="s">
        <v>11180</v>
      </c>
      <c r="B3331" t="s">
        <v>11181</v>
      </c>
      <c r="C3331" t="s">
        <v>4101</v>
      </c>
      <c r="D3331" s="1">
        <v>45848</v>
      </c>
      <c r="E3331" s="1">
        <v>45855</v>
      </c>
      <c r="F3331">
        <v>0</v>
      </c>
      <c r="G3331" t="s">
        <v>11182</v>
      </c>
      <c r="H3331" t="s">
        <v>192</v>
      </c>
      <c r="I3331" s="11" t="str">
        <f t="shared" si="53"/>
        <v>17/07/2025</v>
      </c>
      <c r="J3331">
        <f>_xlfn.XLOOKUP(I3331,'Wk no''s'!D:D,'Wk no''s'!C:C,FALSE)</f>
        <v>29</v>
      </c>
    </row>
    <row r="3332" spans="1:10" x14ac:dyDescent="0.25">
      <c r="A3332" t="s">
        <v>11183</v>
      </c>
      <c r="B3332" t="s">
        <v>12961</v>
      </c>
      <c r="C3332" t="s">
        <v>4101</v>
      </c>
      <c r="D3332" s="1">
        <v>45852</v>
      </c>
      <c r="E3332" s="1">
        <v>45855</v>
      </c>
      <c r="F3332">
        <v>0</v>
      </c>
      <c r="G3332" t="s">
        <v>11184</v>
      </c>
      <c r="H3332" t="s">
        <v>192</v>
      </c>
      <c r="I3332" s="11" t="str">
        <f t="shared" si="53"/>
        <v>17/07/2025</v>
      </c>
      <c r="J3332">
        <f>_xlfn.XLOOKUP(I3332,'Wk no''s'!D:D,'Wk no''s'!C:C,FALSE)</f>
        <v>29</v>
      </c>
    </row>
    <row r="3333" spans="1:10" x14ac:dyDescent="0.25">
      <c r="A3333" t="s">
        <v>11185</v>
      </c>
      <c r="B3333" t="s">
        <v>3930</v>
      </c>
      <c r="C3333" t="s">
        <v>4101</v>
      </c>
      <c r="D3333" s="1">
        <v>45848</v>
      </c>
      <c r="E3333" s="1">
        <v>45853</v>
      </c>
      <c r="F3333">
        <v>0</v>
      </c>
      <c r="G3333" t="s">
        <v>11186</v>
      </c>
      <c r="H3333" t="s">
        <v>192</v>
      </c>
      <c r="I3333" s="11" t="str">
        <f t="shared" si="53"/>
        <v>15/07/2025</v>
      </c>
      <c r="J3333">
        <f>_xlfn.XLOOKUP(I3333,'Wk no''s'!D:D,'Wk no''s'!C:C,FALSE)</f>
        <v>29</v>
      </c>
    </row>
    <row r="3334" spans="1:10" x14ac:dyDescent="0.25">
      <c r="A3334" t="s">
        <v>11187</v>
      </c>
      <c r="B3334" t="s">
        <v>3930</v>
      </c>
      <c r="C3334" t="s">
        <v>205</v>
      </c>
      <c r="D3334" s="1">
        <v>45860</v>
      </c>
      <c r="E3334" s="1">
        <v>45853</v>
      </c>
      <c r="F3334">
        <v>1</v>
      </c>
      <c r="G3334" t="s">
        <v>11188</v>
      </c>
      <c r="H3334" t="s">
        <v>192</v>
      </c>
      <c r="I3334" s="11" t="str">
        <f t="shared" si="53"/>
        <v>15/07/2025</v>
      </c>
      <c r="J3334">
        <f>_xlfn.XLOOKUP(I3334,'Wk no''s'!D:D,'Wk no''s'!C:C,FALSE)</f>
        <v>29</v>
      </c>
    </row>
    <row r="3335" spans="1:10" x14ac:dyDescent="0.25">
      <c r="A3335" t="s">
        <v>11189</v>
      </c>
      <c r="B3335" t="s">
        <v>11190</v>
      </c>
      <c r="C3335" t="s">
        <v>4101</v>
      </c>
      <c r="D3335" s="1">
        <v>45848</v>
      </c>
      <c r="E3335" s="1">
        <v>45853</v>
      </c>
      <c r="F3335">
        <v>0</v>
      </c>
      <c r="G3335" t="s">
        <v>11191</v>
      </c>
      <c r="H3335" t="s">
        <v>192</v>
      </c>
      <c r="I3335" s="11" t="str">
        <f t="shared" si="53"/>
        <v>15/07/2025</v>
      </c>
      <c r="J3335">
        <f>_xlfn.XLOOKUP(I3335,'Wk no''s'!D:D,'Wk no''s'!C:C,FALSE)</f>
        <v>29</v>
      </c>
    </row>
    <row r="3336" spans="1:10" x14ac:dyDescent="0.25">
      <c r="A3336" t="s">
        <v>11192</v>
      </c>
      <c r="B3336" t="s">
        <v>10484</v>
      </c>
      <c r="C3336" t="s">
        <v>4101</v>
      </c>
      <c r="D3336" s="1">
        <v>45860</v>
      </c>
      <c r="E3336" s="1">
        <v>45853</v>
      </c>
      <c r="F3336">
        <v>1</v>
      </c>
      <c r="G3336" t="s">
        <v>11193</v>
      </c>
      <c r="H3336" t="s">
        <v>192</v>
      </c>
      <c r="I3336" s="11" t="str">
        <f t="shared" si="53"/>
        <v>15/07/2025</v>
      </c>
      <c r="J3336">
        <f>_xlfn.XLOOKUP(I3336,'Wk no''s'!D:D,'Wk no''s'!C:C,FALSE)</f>
        <v>29</v>
      </c>
    </row>
    <row r="3337" spans="1:10" x14ac:dyDescent="0.25">
      <c r="A3337" t="s">
        <v>11196</v>
      </c>
      <c r="B3337" t="s">
        <v>11548</v>
      </c>
      <c r="C3337" t="s">
        <v>205</v>
      </c>
      <c r="D3337" s="1">
        <v>45852</v>
      </c>
      <c r="E3337" s="1">
        <v>45854</v>
      </c>
      <c r="F3337">
        <v>0</v>
      </c>
      <c r="G3337" t="s">
        <v>11197</v>
      </c>
      <c r="H3337" t="s">
        <v>192</v>
      </c>
      <c r="I3337" s="11" t="str">
        <f t="shared" si="53"/>
        <v>16/07/2025</v>
      </c>
      <c r="J3337">
        <f>_xlfn.XLOOKUP(I3337,'Wk no''s'!D:D,'Wk no''s'!C:C,FALSE)</f>
        <v>29</v>
      </c>
    </row>
    <row r="3338" spans="1:10" x14ac:dyDescent="0.25">
      <c r="A3338" t="s">
        <v>11194</v>
      </c>
      <c r="B3338" t="s">
        <v>11548</v>
      </c>
      <c r="C3338" t="s">
        <v>4101</v>
      </c>
      <c r="D3338" s="1">
        <v>45849</v>
      </c>
      <c r="E3338" s="1">
        <v>45854</v>
      </c>
      <c r="F3338">
        <v>0</v>
      </c>
      <c r="G3338" t="s">
        <v>11195</v>
      </c>
      <c r="H3338" t="s">
        <v>192</v>
      </c>
      <c r="I3338" s="11" t="str">
        <f t="shared" si="53"/>
        <v>16/07/2025</v>
      </c>
      <c r="J3338">
        <f>_xlfn.XLOOKUP(I3338,'Wk no''s'!D:D,'Wk no''s'!C:C,FALSE)</f>
        <v>29</v>
      </c>
    </row>
    <row r="3339" spans="1:10" x14ac:dyDescent="0.25">
      <c r="A3339" t="s">
        <v>11198</v>
      </c>
      <c r="B3339" t="s">
        <v>11548</v>
      </c>
      <c r="C3339" t="s">
        <v>205</v>
      </c>
      <c r="D3339" s="1">
        <v>45856</v>
      </c>
      <c r="E3339" s="1">
        <v>45854</v>
      </c>
      <c r="F3339">
        <v>1</v>
      </c>
      <c r="G3339" t="s">
        <v>11199</v>
      </c>
      <c r="H3339" t="s">
        <v>192</v>
      </c>
      <c r="I3339" s="11" t="str">
        <f t="shared" si="53"/>
        <v>16/07/2025</v>
      </c>
      <c r="J3339">
        <f>_xlfn.XLOOKUP(I3339,'Wk no''s'!D:D,'Wk no''s'!C:C,FALSE)</f>
        <v>29</v>
      </c>
    </row>
    <row r="3340" spans="1:10" x14ac:dyDescent="0.25">
      <c r="A3340" t="s">
        <v>11200</v>
      </c>
      <c r="B3340" t="s">
        <v>12100</v>
      </c>
      <c r="C3340" t="s">
        <v>205</v>
      </c>
      <c r="D3340" s="1">
        <v>45826</v>
      </c>
      <c r="E3340" s="1">
        <v>45855</v>
      </c>
      <c r="F3340">
        <v>0</v>
      </c>
      <c r="G3340" t="s">
        <v>11201</v>
      </c>
      <c r="H3340" t="s">
        <v>192</v>
      </c>
      <c r="I3340" s="11" t="str">
        <f t="shared" si="53"/>
        <v>17/07/2025</v>
      </c>
      <c r="J3340">
        <f>_xlfn.XLOOKUP(I3340,'Wk no''s'!D:D,'Wk no''s'!C:C,FALSE)</f>
        <v>29</v>
      </c>
    </row>
    <row r="3341" spans="1:10" x14ac:dyDescent="0.25">
      <c r="A3341" t="s">
        <v>11202</v>
      </c>
      <c r="B3341" t="s">
        <v>7668</v>
      </c>
      <c r="C3341" t="s">
        <v>3944</v>
      </c>
      <c r="D3341" s="1">
        <v>45859</v>
      </c>
      <c r="E3341" s="1">
        <v>45855</v>
      </c>
      <c r="F3341">
        <v>1</v>
      </c>
      <c r="G3341" t="s">
        <v>11203</v>
      </c>
      <c r="H3341" t="s">
        <v>184</v>
      </c>
      <c r="I3341" s="11" t="str">
        <f t="shared" si="53"/>
        <v>17/07/2025</v>
      </c>
      <c r="J3341">
        <f>_xlfn.XLOOKUP(I3341,'Wk no''s'!D:D,'Wk no''s'!C:C,FALSE)</f>
        <v>29</v>
      </c>
    </row>
    <row r="3342" spans="1:10" x14ac:dyDescent="0.25">
      <c r="A3342" t="s">
        <v>11204</v>
      </c>
      <c r="B3342" t="s">
        <v>7077</v>
      </c>
      <c r="C3342" t="s">
        <v>3944</v>
      </c>
      <c r="D3342" s="1">
        <v>45833</v>
      </c>
      <c r="E3342" s="1">
        <v>45852</v>
      </c>
      <c r="F3342">
        <v>0</v>
      </c>
      <c r="G3342" t="s">
        <v>11205</v>
      </c>
      <c r="H3342" t="s">
        <v>184</v>
      </c>
      <c r="I3342" s="11" t="str">
        <f t="shared" si="53"/>
        <v>14/07/2025</v>
      </c>
      <c r="J3342">
        <f>_xlfn.XLOOKUP(I3342,'Wk no''s'!D:D,'Wk no''s'!C:C,FALSE)</f>
        <v>29</v>
      </c>
    </row>
    <row r="3343" spans="1:10" x14ac:dyDescent="0.25">
      <c r="A3343" t="s">
        <v>11206</v>
      </c>
      <c r="B3343" t="s">
        <v>7077</v>
      </c>
      <c r="C3343" t="s">
        <v>3944</v>
      </c>
      <c r="D3343" s="1">
        <v>45856</v>
      </c>
      <c r="E3343" s="1">
        <v>45854</v>
      </c>
      <c r="F3343">
        <v>1</v>
      </c>
      <c r="G3343" t="s">
        <v>11207</v>
      </c>
      <c r="H3343" t="s">
        <v>184</v>
      </c>
      <c r="I3343" s="11" t="str">
        <f t="shared" si="53"/>
        <v>16/07/2025</v>
      </c>
      <c r="J3343">
        <f>_xlfn.XLOOKUP(I3343,'Wk no''s'!D:D,'Wk no''s'!C:C,FALSE)</f>
        <v>29</v>
      </c>
    </row>
    <row r="3344" spans="1:10" x14ac:dyDescent="0.25">
      <c r="A3344" t="s">
        <v>11208</v>
      </c>
      <c r="B3344" t="s">
        <v>150</v>
      </c>
      <c r="C3344" t="s">
        <v>3933</v>
      </c>
      <c r="D3344" s="1">
        <v>45853</v>
      </c>
      <c r="E3344" s="1">
        <v>45854</v>
      </c>
      <c r="F3344">
        <v>0</v>
      </c>
      <c r="G3344" t="s">
        <v>11209</v>
      </c>
      <c r="H3344" t="s">
        <v>15</v>
      </c>
      <c r="I3344" s="11" t="str">
        <f t="shared" si="53"/>
        <v>16/07/2025</v>
      </c>
      <c r="J3344">
        <f>_xlfn.XLOOKUP(I3344,'Wk no''s'!D:D,'Wk no''s'!C:C,FALSE)</f>
        <v>29</v>
      </c>
    </row>
    <row r="3345" spans="1:10" x14ac:dyDescent="0.25">
      <c r="A3345" t="s">
        <v>11211</v>
      </c>
      <c r="B3345" t="s">
        <v>11212</v>
      </c>
      <c r="C3345" t="s">
        <v>8682</v>
      </c>
      <c r="D3345" s="1">
        <v>45803</v>
      </c>
      <c r="E3345" s="1">
        <v>45854</v>
      </c>
      <c r="F3345">
        <v>0</v>
      </c>
      <c r="G3345" t="s">
        <v>11213</v>
      </c>
      <c r="H3345" t="s">
        <v>15</v>
      </c>
      <c r="I3345" s="11" t="str">
        <f t="shared" si="53"/>
        <v>16/07/2025</v>
      </c>
      <c r="J3345">
        <f>_xlfn.XLOOKUP(I3345,'Wk no''s'!D:D,'Wk no''s'!C:C,FALSE)</f>
        <v>29</v>
      </c>
    </row>
    <row r="3346" spans="1:10" x14ac:dyDescent="0.25">
      <c r="A3346" t="s">
        <v>11214</v>
      </c>
      <c r="B3346" t="s">
        <v>11215</v>
      </c>
      <c r="C3346" t="s">
        <v>3944</v>
      </c>
      <c r="D3346" s="1">
        <v>45856</v>
      </c>
      <c r="E3346" s="1">
        <v>45854</v>
      </c>
      <c r="F3346">
        <v>1</v>
      </c>
      <c r="G3346" t="s">
        <v>11216</v>
      </c>
      <c r="H3346" t="s">
        <v>15</v>
      </c>
      <c r="I3346" s="11" t="str">
        <f t="shared" si="53"/>
        <v>16/07/2025</v>
      </c>
      <c r="J3346">
        <f>_xlfn.XLOOKUP(I3346,'Wk no''s'!D:D,'Wk no''s'!C:C,FALSE)</f>
        <v>29</v>
      </c>
    </row>
    <row r="3347" spans="1:10" x14ac:dyDescent="0.25">
      <c r="A3347" t="s">
        <v>11217</v>
      </c>
      <c r="B3347" t="s">
        <v>11549</v>
      </c>
      <c r="C3347" t="s">
        <v>3944</v>
      </c>
      <c r="D3347" s="1">
        <v>45856</v>
      </c>
      <c r="E3347" s="1">
        <v>45855</v>
      </c>
      <c r="F3347">
        <v>1</v>
      </c>
      <c r="G3347" t="s">
        <v>11218</v>
      </c>
      <c r="H3347" t="s">
        <v>15</v>
      </c>
      <c r="I3347" s="11" t="str">
        <f t="shared" si="53"/>
        <v>17/07/2025</v>
      </c>
      <c r="J3347">
        <f>_xlfn.XLOOKUP(I3347,'Wk no''s'!D:D,'Wk no''s'!C:C,FALSE)</f>
        <v>29</v>
      </c>
    </row>
    <row r="3348" spans="1:10" x14ac:dyDescent="0.25">
      <c r="A3348" t="s">
        <v>11219</v>
      </c>
      <c r="B3348" t="s">
        <v>10887</v>
      </c>
      <c r="C3348" t="s">
        <v>3933</v>
      </c>
      <c r="D3348" s="1">
        <v>45853</v>
      </c>
      <c r="E3348" s="1">
        <v>45853</v>
      </c>
      <c r="F3348">
        <v>1</v>
      </c>
      <c r="G3348" t="s">
        <v>11220</v>
      </c>
      <c r="H3348" t="s">
        <v>15</v>
      </c>
      <c r="I3348" s="11" t="str">
        <f t="shared" si="53"/>
        <v>15/07/2025</v>
      </c>
      <c r="J3348">
        <f>_xlfn.XLOOKUP(I3348,'Wk no''s'!D:D,'Wk no''s'!C:C,FALSE)</f>
        <v>29</v>
      </c>
    </row>
    <row r="3349" spans="1:10" x14ac:dyDescent="0.25">
      <c r="A3349" t="s">
        <v>11221</v>
      </c>
      <c r="B3349" t="s">
        <v>94</v>
      </c>
      <c r="C3349" t="s">
        <v>8682</v>
      </c>
      <c r="D3349" s="1">
        <v>45827</v>
      </c>
      <c r="E3349" s="1">
        <v>45853</v>
      </c>
      <c r="F3349">
        <v>0</v>
      </c>
      <c r="G3349" t="s">
        <v>11222</v>
      </c>
      <c r="H3349" t="s">
        <v>15</v>
      </c>
      <c r="I3349" s="11" t="str">
        <f t="shared" si="53"/>
        <v>15/07/2025</v>
      </c>
      <c r="J3349">
        <f>_xlfn.XLOOKUP(I3349,'Wk no''s'!D:D,'Wk no''s'!C:C,FALSE)</f>
        <v>29</v>
      </c>
    </row>
    <row r="3350" spans="1:10" x14ac:dyDescent="0.25">
      <c r="A3350" t="s">
        <v>11223</v>
      </c>
      <c r="B3350" t="s">
        <v>8177</v>
      </c>
      <c r="C3350" t="s">
        <v>3944</v>
      </c>
      <c r="D3350" s="1">
        <v>45854</v>
      </c>
      <c r="E3350" s="1">
        <v>45852</v>
      </c>
      <c r="F3350">
        <v>1</v>
      </c>
      <c r="G3350" t="s">
        <v>11224</v>
      </c>
      <c r="H3350" t="s">
        <v>15</v>
      </c>
      <c r="I3350" s="11" t="str">
        <f t="shared" si="53"/>
        <v>14/07/2025</v>
      </c>
      <c r="J3350">
        <f>_xlfn.XLOOKUP(I3350,'Wk no''s'!D:D,'Wk no''s'!C:C,FALSE)</f>
        <v>29</v>
      </c>
    </row>
    <row r="3351" spans="1:10" x14ac:dyDescent="0.25">
      <c r="A3351" t="s">
        <v>11228</v>
      </c>
      <c r="B3351" t="s">
        <v>11226</v>
      </c>
      <c r="C3351" t="s">
        <v>3954</v>
      </c>
      <c r="D3351" s="1">
        <v>45859</v>
      </c>
      <c r="E3351" s="1">
        <v>45856</v>
      </c>
      <c r="F3351">
        <v>1</v>
      </c>
      <c r="G3351" t="s">
        <v>11229</v>
      </c>
      <c r="H3351" t="s">
        <v>2</v>
      </c>
      <c r="I3351" s="11" t="str">
        <f t="shared" si="53"/>
        <v>18/07/2025</v>
      </c>
      <c r="J3351">
        <f>_xlfn.XLOOKUP(I3351,'Wk no''s'!D:D,'Wk no''s'!C:C,FALSE)</f>
        <v>29</v>
      </c>
    </row>
    <row r="3352" spans="1:10" x14ac:dyDescent="0.25">
      <c r="A3352" t="s">
        <v>11225</v>
      </c>
      <c r="B3352" t="s">
        <v>11226</v>
      </c>
      <c r="C3352" t="s">
        <v>3954</v>
      </c>
      <c r="D3352" s="1">
        <v>45856</v>
      </c>
      <c r="E3352" s="1">
        <v>45855</v>
      </c>
      <c r="F3352">
        <v>1</v>
      </c>
      <c r="G3352" t="s">
        <v>11227</v>
      </c>
      <c r="H3352" t="s">
        <v>2</v>
      </c>
      <c r="I3352" s="11" t="str">
        <f t="shared" si="53"/>
        <v>17/07/2025</v>
      </c>
      <c r="J3352">
        <f>_xlfn.XLOOKUP(I3352,'Wk no''s'!D:D,'Wk no''s'!C:C,FALSE)</f>
        <v>29</v>
      </c>
    </row>
    <row r="3353" spans="1:10" x14ac:dyDescent="0.25">
      <c r="A3353" t="s">
        <v>11230</v>
      </c>
      <c r="B3353" t="s">
        <v>11231</v>
      </c>
      <c r="C3353" t="s">
        <v>3954</v>
      </c>
      <c r="D3353" s="1">
        <v>45859</v>
      </c>
      <c r="E3353" s="1">
        <v>45856</v>
      </c>
      <c r="F3353">
        <v>1</v>
      </c>
      <c r="G3353" t="s">
        <v>11232</v>
      </c>
      <c r="H3353" t="s">
        <v>2</v>
      </c>
      <c r="I3353" s="11" t="str">
        <f t="shared" si="53"/>
        <v>18/07/2025</v>
      </c>
      <c r="J3353">
        <f>_xlfn.XLOOKUP(I3353,'Wk no''s'!D:D,'Wk no''s'!C:C,FALSE)</f>
        <v>29</v>
      </c>
    </row>
    <row r="3354" spans="1:10" x14ac:dyDescent="0.25">
      <c r="A3354" t="s">
        <v>11236</v>
      </c>
      <c r="B3354" t="s">
        <v>11234</v>
      </c>
      <c r="C3354" t="s">
        <v>3954</v>
      </c>
      <c r="D3354" s="1">
        <v>45856</v>
      </c>
      <c r="E3354" s="1">
        <v>45856</v>
      </c>
      <c r="F3354">
        <v>1</v>
      </c>
      <c r="G3354" t="s">
        <v>11237</v>
      </c>
      <c r="H3354" t="s">
        <v>2</v>
      </c>
      <c r="I3354" s="11" t="str">
        <f t="shared" si="53"/>
        <v>18/07/2025</v>
      </c>
      <c r="J3354">
        <f>_xlfn.XLOOKUP(I3354,'Wk no''s'!D:D,'Wk no''s'!C:C,FALSE)</f>
        <v>29</v>
      </c>
    </row>
    <row r="3355" spans="1:10" x14ac:dyDescent="0.25">
      <c r="A3355" t="s">
        <v>11233</v>
      </c>
      <c r="B3355" t="s">
        <v>11234</v>
      </c>
      <c r="C3355" t="s">
        <v>3954</v>
      </c>
      <c r="D3355" s="1">
        <v>45854</v>
      </c>
      <c r="E3355" s="1">
        <v>45854</v>
      </c>
      <c r="F3355">
        <v>1</v>
      </c>
      <c r="G3355" t="s">
        <v>11235</v>
      </c>
      <c r="H3355" t="s">
        <v>2</v>
      </c>
      <c r="I3355" s="11" t="str">
        <f t="shared" si="53"/>
        <v>16/07/2025</v>
      </c>
      <c r="J3355">
        <f>_xlfn.XLOOKUP(I3355,'Wk no''s'!D:D,'Wk no''s'!C:C,FALSE)</f>
        <v>29</v>
      </c>
    </row>
    <row r="3356" spans="1:10" x14ac:dyDescent="0.25">
      <c r="A3356" t="s">
        <v>11238</v>
      </c>
      <c r="B3356" t="s">
        <v>11239</v>
      </c>
      <c r="C3356" t="s">
        <v>3954</v>
      </c>
      <c r="D3356" s="1">
        <v>45855</v>
      </c>
      <c r="E3356" s="1">
        <v>45854</v>
      </c>
      <c r="F3356">
        <v>1</v>
      </c>
      <c r="G3356" t="s">
        <v>11240</v>
      </c>
      <c r="H3356" t="s">
        <v>2</v>
      </c>
      <c r="I3356" s="11" t="str">
        <f t="shared" si="53"/>
        <v>16/07/2025</v>
      </c>
      <c r="J3356">
        <f>_xlfn.XLOOKUP(I3356,'Wk no''s'!D:D,'Wk no''s'!C:C,FALSE)</f>
        <v>29</v>
      </c>
    </row>
    <row r="3357" spans="1:10" x14ac:dyDescent="0.25">
      <c r="A3357" t="s">
        <v>11241</v>
      </c>
      <c r="B3357" t="s">
        <v>8194</v>
      </c>
      <c r="C3357" t="s">
        <v>4008</v>
      </c>
      <c r="D3357" s="1">
        <v>45859</v>
      </c>
      <c r="E3357" s="1">
        <v>45856</v>
      </c>
      <c r="F3357">
        <v>1</v>
      </c>
      <c r="G3357" t="s">
        <v>11242</v>
      </c>
      <c r="H3357" t="s">
        <v>2</v>
      </c>
      <c r="I3357" s="11" t="str">
        <f t="shared" si="53"/>
        <v>18/07/2025</v>
      </c>
      <c r="J3357">
        <f>_xlfn.XLOOKUP(I3357,'Wk no''s'!D:D,'Wk no''s'!C:C,FALSE)</f>
        <v>29</v>
      </c>
    </row>
    <row r="3358" spans="1:10" x14ac:dyDescent="0.25">
      <c r="A3358" t="s">
        <v>11243</v>
      </c>
      <c r="B3358" t="s">
        <v>181</v>
      </c>
      <c r="C3358" t="s">
        <v>3954</v>
      </c>
      <c r="D3358" s="1">
        <v>45853</v>
      </c>
      <c r="E3358" s="1">
        <v>45852</v>
      </c>
      <c r="F3358">
        <v>1</v>
      </c>
      <c r="G3358" t="s">
        <v>11244</v>
      </c>
      <c r="H3358" t="s">
        <v>2</v>
      </c>
      <c r="I3358" s="11" t="str">
        <f t="shared" si="53"/>
        <v>14/07/2025</v>
      </c>
      <c r="J3358">
        <f>_xlfn.XLOOKUP(I3358,'Wk no''s'!D:D,'Wk no''s'!C:C,FALSE)</f>
        <v>29</v>
      </c>
    </row>
    <row r="3359" spans="1:10" x14ac:dyDescent="0.25">
      <c r="A3359" t="s">
        <v>11245</v>
      </c>
      <c r="B3359" t="s">
        <v>11246</v>
      </c>
      <c r="C3359" t="s">
        <v>3954</v>
      </c>
      <c r="D3359" s="1">
        <v>45856</v>
      </c>
      <c r="E3359" s="1">
        <v>45855</v>
      </c>
      <c r="F3359">
        <v>1</v>
      </c>
      <c r="G3359" t="s">
        <v>11247</v>
      </c>
      <c r="H3359" t="s">
        <v>2</v>
      </c>
      <c r="I3359" s="11" t="str">
        <f t="shared" si="53"/>
        <v>17/07/2025</v>
      </c>
      <c r="J3359">
        <f>_xlfn.XLOOKUP(I3359,'Wk no''s'!D:D,'Wk no''s'!C:C,FALSE)</f>
        <v>29</v>
      </c>
    </row>
    <row r="3360" spans="1:10" x14ac:dyDescent="0.25">
      <c r="A3360" t="s">
        <v>11248</v>
      </c>
      <c r="B3360" t="s">
        <v>8701</v>
      </c>
      <c r="C3360" t="s">
        <v>3954</v>
      </c>
      <c r="D3360" s="1">
        <v>45856</v>
      </c>
      <c r="E3360" s="1">
        <v>45855</v>
      </c>
      <c r="F3360">
        <v>1</v>
      </c>
      <c r="G3360" t="s">
        <v>11249</v>
      </c>
      <c r="H3360" t="s">
        <v>2</v>
      </c>
      <c r="I3360" s="11" t="str">
        <f t="shared" si="53"/>
        <v>17/07/2025</v>
      </c>
      <c r="J3360">
        <f>_xlfn.XLOOKUP(I3360,'Wk no''s'!D:D,'Wk no''s'!C:C,FALSE)</f>
        <v>29</v>
      </c>
    </row>
    <row r="3361" spans="1:10" x14ac:dyDescent="0.25">
      <c r="A3361" t="s">
        <v>11250</v>
      </c>
      <c r="B3361" t="s">
        <v>11251</v>
      </c>
      <c r="C3361" t="s">
        <v>3954</v>
      </c>
      <c r="D3361" s="1">
        <v>45859</v>
      </c>
      <c r="E3361" s="1">
        <v>45856</v>
      </c>
      <c r="F3361">
        <v>1</v>
      </c>
      <c r="G3361" t="s">
        <v>11252</v>
      </c>
      <c r="H3361" t="s">
        <v>2</v>
      </c>
      <c r="I3361" s="11" t="str">
        <f t="shared" si="53"/>
        <v>18/07/2025</v>
      </c>
      <c r="J3361">
        <f>_xlfn.XLOOKUP(I3361,'Wk no''s'!D:D,'Wk no''s'!C:C,FALSE)</f>
        <v>29</v>
      </c>
    </row>
    <row r="3362" spans="1:10" x14ac:dyDescent="0.25">
      <c r="A3362" t="s">
        <v>11253</v>
      </c>
      <c r="B3362" t="s">
        <v>5324</v>
      </c>
      <c r="C3362" t="s">
        <v>4008</v>
      </c>
      <c r="D3362" s="1">
        <v>45852</v>
      </c>
      <c r="E3362" s="1">
        <v>45854</v>
      </c>
      <c r="F3362">
        <v>0</v>
      </c>
      <c r="G3362" t="s">
        <v>11254</v>
      </c>
      <c r="H3362" t="s">
        <v>2</v>
      </c>
      <c r="I3362" s="11" t="str">
        <f t="shared" si="53"/>
        <v>16/07/2025</v>
      </c>
      <c r="J3362">
        <f>_xlfn.XLOOKUP(I3362,'Wk no''s'!D:D,'Wk no''s'!C:C,FALSE)</f>
        <v>29</v>
      </c>
    </row>
    <row r="3363" spans="1:10" x14ac:dyDescent="0.25">
      <c r="A3363" t="s">
        <v>11255</v>
      </c>
      <c r="B3363" t="s">
        <v>71</v>
      </c>
      <c r="C3363" t="s">
        <v>4008</v>
      </c>
      <c r="D3363" s="1">
        <v>45855</v>
      </c>
      <c r="E3363" s="1">
        <v>45854</v>
      </c>
      <c r="F3363">
        <v>1</v>
      </c>
      <c r="G3363" t="s">
        <v>11256</v>
      </c>
      <c r="H3363" t="s">
        <v>2</v>
      </c>
      <c r="I3363" s="11" t="str">
        <f t="shared" si="53"/>
        <v>16/07/2025</v>
      </c>
      <c r="J3363">
        <f>_xlfn.XLOOKUP(I3363,'Wk no''s'!D:D,'Wk no''s'!C:C,FALSE)</f>
        <v>29</v>
      </c>
    </row>
    <row r="3364" spans="1:10" x14ac:dyDescent="0.25">
      <c r="A3364" t="s">
        <v>11257</v>
      </c>
      <c r="B3364" t="s">
        <v>11258</v>
      </c>
      <c r="C3364" t="s">
        <v>3954</v>
      </c>
      <c r="D3364" s="1">
        <v>45848</v>
      </c>
      <c r="E3364" s="1">
        <v>45854</v>
      </c>
      <c r="F3364">
        <v>0</v>
      </c>
      <c r="G3364" t="s">
        <v>11259</v>
      </c>
      <c r="H3364" t="s">
        <v>2</v>
      </c>
      <c r="I3364" s="11" t="str">
        <f t="shared" si="53"/>
        <v>16/07/2025</v>
      </c>
      <c r="J3364">
        <f>_xlfn.XLOOKUP(I3364,'Wk no''s'!D:D,'Wk no''s'!C:C,FALSE)</f>
        <v>29</v>
      </c>
    </row>
    <row r="3365" spans="1:10" x14ac:dyDescent="0.25">
      <c r="A3365" t="s">
        <v>11260</v>
      </c>
      <c r="B3365" t="s">
        <v>11261</v>
      </c>
      <c r="C3365" t="s">
        <v>3954</v>
      </c>
      <c r="D3365" s="1">
        <v>45855</v>
      </c>
      <c r="E3365" s="1">
        <v>45853</v>
      </c>
      <c r="F3365">
        <v>1</v>
      </c>
      <c r="G3365" t="s">
        <v>11262</v>
      </c>
      <c r="H3365" t="s">
        <v>2</v>
      </c>
      <c r="I3365" s="11" t="str">
        <f t="shared" si="53"/>
        <v>15/07/2025</v>
      </c>
      <c r="J3365">
        <f>_xlfn.XLOOKUP(I3365,'Wk no''s'!D:D,'Wk no''s'!C:C,FALSE)</f>
        <v>29</v>
      </c>
    </row>
    <row r="3366" spans="1:10" x14ac:dyDescent="0.25">
      <c r="A3366" t="s">
        <v>11265</v>
      </c>
      <c r="B3366" t="s">
        <v>11264</v>
      </c>
      <c r="C3366" t="s">
        <v>3954</v>
      </c>
      <c r="D3366" s="1">
        <v>45855</v>
      </c>
      <c r="E3366" s="1">
        <v>45856</v>
      </c>
      <c r="F3366">
        <v>0</v>
      </c>
      <c r="G3366" t="s">
        <v>11266</v>
      </c>
      <c r="H3366" t="s">
        <v>2</v>
      </c>
      <c r="I3366" s="11" t="str">
        <f t="shared" si="53"/>
        <v>18/07/2025</v>
      </c>
      <c r="J3366">
        <f>_xlfn.XLOOKUP(I3366,'Wk no''s'!D:D,'Wk no''s'!C:C,FALSE)</f>
        <v>29</v>
      </c>
    </row>
    <row r="3367" spans="1:10" x14ac:dyDescent="0.25">
      <c r="A3367" t="s">
        <v>11263</v>
      </c>
      <c r="B3367" t="s">
        <v>11264</v>
      </c>
      <c r="C3367" t="s">
        <v>3954</v>
      </c>
      <c r="D3367" s="1">
        <v>45854</v>
      </c>
      <c r="E3367" s="1">
        <v>45853</v>
      </c>
      <c r="F3367">
        <v>1</v>
      </c>
      <c r="G3367" t="s">
        <v>11222</v>
      </c>
      <c r="H3367" t="s">
        <v>2</v>
      </c>
      <c r="I3367" s="11" t="str">
        <f t="shared" si="53"/>
        <v>15/07/2025</v>
      </c>
      <c r="J3367">
        <f>_xlfn.XLOOKUP(I3367,'Wk no''s'!D:D,'Wk no''s'!C:C,FALSE)</f>
        <v>29</v>
      </c>
    </row>
    <row r="3368" spans="1:10" x14ac:dyDescent="0.25">
      <c r="A3368" t="s">
        <v>11267</v>
      </c>
      <c r="B3368" t="s">
        <v>15007</v>
      </c>
      <c r="C3368" t="s">
        <v>3954</v>
      </c>
      <c r="D3368" s="1">
        <v>45852</v>
      </c>
      <c r="E3368" s="1">
        <v>45853</v>
      </c>
      <c r="F3368">
        <v>0</v>
      </c>
      <c r="G3368" t="s">
        <v>11269</v>
      </c>
      <c r="H3368" t="s">
        <v>2</v>
      </c>
      <c r="I3368" s="11" t="str">
        <f t="shared" si="53"/>
        <v>15/07/2025</v>
      </c>
      <c r="J3368">
        <f>_xlfn.XLOOKUP(I3368,'Wk no''s'!D:D,'Wk no''s'!C:C,FALSE)</f>
        <v>29</v>
      </c>
    </row>
    <row r="3369" spans="1:10" x14ac:dyDescent="0.25">
      <c r="A3369" t="s">
        <v>11270</v>
      </c>
      <c r="B3369" t="s">
        <v>11271</v>
      </c>
      <c r="C3369" t="s">
        <v>3957</v>
      </c>
      <c r="D3369" s="1">
        <v>45828</v>
      </c>
      <c r="E3369" s="1">
        <v>45854</v>
      </c>
      <c r="F3369">
        <v>0</v>
      </c>
      <c r="G3369" t="s">
        <v>11272</v>
      </c>
      <c r="H3369" t="s">
        <v>2</v>
      </c>
      <c r="I3369" s="11" t="str">
        <f t="shared" si="53"/>
        <v>16/07/2025</v>
      </c>
      <c r="J3369">
        <f>_xlfn.XLOOKUP(I3369,'Wk no''s'!D:D,'Wk no''s'!C:C,FALSE)</f>
        <v>29</v>
      </c>
    </row>
    <row r="3370" spans="1:10" x14ac:dyDescent="0.25">
      <c r="A3370" t="s">
        <v>11276</v>
      </c>
      <c r="B3370" t="s">
        <v>11274</v>
      </c>
      <c r="C3370" t="s">
        <v>4008</v>
      </c>
      <c r="D3370" s="1">
        <v>45860</v>
      </c>
      <c r="E3370" s="1">
        <v>45856</v>
      </c>
      <c r="F3370">
        <v>1</v>
      </c>
      <c r="G3370" t="s">
        <v>11277</v>
      </c>
      <c r="H3370" t="s">
        <v>2</v>
      </c>
      <c r="I3370" s="11" t="str">
        <f t="shared" si="53"/>
        <v>18/07/2025</v>
      </c>
      <c r="J3370">
        <f>_xlfn.XLOOKUP(I3370,'Wk no''s'!D:D,'Wk no''s'!C:C,FALSE)</f>
        <v>29</v>
      </c>
    </row>
    <row r="3371" spans="1:10" x14ac:dyDescent="0.25">
      <c r="A3371" t="s">
        <v>11273</v>
      </c>
      <c r="B3371" t="s">
        <v>11274</v>
      </c>
      <c r="C3371" t="s">
        <v>4008</v>
      </c>
      <c r="D3371" s="1">
        <v>45856</v>
      </c>
      <c r="E3371" s="1">
        <v>45855</v>
      </c>
      <c r="F3371">
        <v>1</v>
      </c>
      <c r="G3371" t="s">
        <v>11275</v>
      </c>
      <c r="H3371" t="s">
        <v>2</v>
      </c>
      <c r="I3371" s="11" t="str">
        <f t="shared" si="53"/>
        <v>17/07/2025</v>
      </c>
      <c r="J3371">
        <f>_xlfn.XLOOKUP(I3371,'Wk no''s'!D:D,'Wk no''s'!C:C,FALSE)</f>
        <v>29</v>
      </c>
    </row>
    <row r="3372" spans="1:10" x14ac:dyDescent="0.25">
      <c r="A3372" t="s">
        <v>11278</v>
      </c>
      <c r="B3372" t="s">
        <v>11279</v>
      </c>
      <c r="C3372" t="s">
        <v>3954</v>
      </c>
      <c r="D3372" s="1">
        <v>45856</v>
      </c>
      <c r="E3372" s="1">
        <v>45856</v>
      </c>
      <c r="F3372">
        <v>1</v>
      </c>
      <c r="G3372" t="s">
        <v>11280</v>
      </c>
      <c r="H3372" t="s">
        <v>2</v>
      </c>
      <c r="I3372" s="11" t="str">
        <f t="shared" si="53"/>
        <v>18/07/2025</v>
      </c>
      <c r="J3372">
        <f>_xlfn.XLOOKUP(I3372,'Wk no''s'!D:D,'Wk no''s'!C:C,FALSE)</f>
        <v>29</v>
      </c>
    </row>
    <row r="3373" spans="1:10" x14ac:dyDescent="0.25">
      <c r="A3373" t="s">
        <v>11285</v>
      </c>
      <c r="B3373" t="s">
        <v>5176</v>
      </c>
      <c r="C3373" t="s">
        <v>4008</v>
      </c>
      <c r="D3373" s="1">
        <v>45854</v>
      </c>
      <c r="E3373" s="1">
        <v>45853</v>
      </c>
      <c r="F3373">
        <v>1</v>
      </c>
      <c r="G3373" t="s">
        <v>11286</v>
      </c>
      <c r="H3373" t="s">
        <v>2</v>
      </c>
      <c r="I3373" s="11" t="str">
        <f t="shared" si="53"/>
        <v>15/07/2025</v>
      </c>
      <c r="J3373">
        <f>_xlfn.XLOOKUP(I3373,'Wk no''s'!D:D,'Wk no''s'!C:C,FALSE)</f>
        <v>29</v>
      </c>
    </row>
    <row r="3374" spans="1:10" x14ac:dyDescent="0.25">
      <c r="A3374" t="s">
        <v>11283</v>
      </c>
      <c r="B3374" t="s">
        <v>5176</v>
      </c>
      <c r="C3374" t="s">
        <v>4008</v>
      </c>
      <c r="D3374" s="1">
        <v>45854</v>
      </c>
      <c r="E3374" s="1">
        <v>45853</v>
      </c>
      <c r="F3374">
        <v>1</v>
      </c>
      <c r="G3374" t="s">
        <v>11284</v>
      </c>
      <c r="H3374" t="s">
        <v>2</v>
      </c>
      <c r="I3374" s="11" t="str">
        <f t="shared" si="53"/>
        <v>15/07/2025</v>
      </c>
      <c r="J3374">
        <f>_xlfn.XLOOKUP(I3374,'Wk no''s'!D:D,'Wk no''s'!C:C,FALSE)</f>
        <v>29</v>
      </c>
    </row>
    <row r="3375" spans="1:10" x14ac:dyDescent="0.25">
      <c r="A3375" t="s">
        <v>11281</v>
      </c>
      <c r="B3375" t="s">
        <v>5176</v>
      </c>
      <c r="C3375" t="s">
        <v>4008</v>
      </c>
      <c r="D3375" s="1">
        <v>45853</v>
      </c>
      <c r="E3375" s="1">
        <v>45852</v>
      </c>
      <c r="F3375">
        <v>1</v>
      </c>
      <c r="G3375" t="s">
        <v>11282</v>
      </c>
      <c r="H3375" t="s">
        <v>2</v>
      </c>
      <c r="I3375" s="11" t="str">
        <f t="shared" si="53"/>
        <v>14/07/2025</v>
      </c>
      <c r="J3375">
        <f>_xlfn.XLOOKUP(I3375,'Wk no''s'!D:D,'Wk no''s'!C:C,FALSE)</f>
        <v>29</v>
      </c>
    </row>
    <row r="3376" spans="1:10" x14ac:dyDescent="0.25">
      <c r="A3376" t="s">
        <v>11287</v>
      </c>
      <c r="B3376" t="s">
        <v>11169</v>
      </c>
      <c r="C3376" t="s">
        <v>3954</v>
      </c>
      <c r="D3376" s="1">
        <v>45853</v>
      </c>
      <c r="E3376" s="1">
        <v>45852</v>
      </c>
      <c r="F3376">
        <v>1</v>
      </c>
      <c r="G3376" t="s">
        <v>11288</v>
      </c>
      <c r="H3376" t="s">
        <v>2</v>
      </c>
      <c r="I3376" s="11" t="str">
        <f t="shared" si="53"/>
        <v>14/07/2025</v>
      </c>
      <c r="J3376">
        <f>_xlfn.XLOOKUP(I3376,'Wk no''s'!D:D,'Wk no''s'!C:C,FALSE)</f>
        <v>29</v>
      </c>
    </row>
    <row r="3377" spans="1:10" x14ac:dyDescent="0.25">
      <c r="A3377" t="s">
        <v>11289</v>
      </c>
      <c r="B3377" t="s">
        <v>15008</v>
      </c>
      <c r="C3377" t="s">
        <v>4008</v>
      </c>
      <c r="D3377" s="1">
        <v>45853</v>
      </c>
      <c r="E3377" s="1">
        <v>45852</v>
      </c>
      <c r="F3377">
        <v>1</v>
      </c>
      <c r="G3377" t="s">
        <v>11290</v>
      </c>
      <c r="H3377" t="s">
        <v>2</v>
      </c>
      <c r="I3377" s="11" t="str">
        <f t="shared" si="53"/>
        <v>14/07/2025</v>
      </c>
      <c r="J3377">
        <f>_xlfn.XLOOKUP(I3377,'Wk no''s'!D:D,'Wk no''s'!C:C,FALSE)</f>
        <v>29</v>
      </c>
    </row>
    <row r="3378" spans="1:10" x14ac:dyDescent="0.25">
      <c r="A3378" t="s">
        <v>11291</v>
      </c>
      <c r="B3378" t="s">
        <v>4367</v>
      </c>
      <c r="C3378" t="s">
        <v>4008</v>
      </c>
      <c r="D3378" s="1">
        <v>45859</v>
      </c>
      <c r="E3378" s="1">
        <v>45855</v>
      </c>
      <c r="F3378">
        <v>1</v>
      </c>
      <c r="G3378" t="s">
        <v>11292</v>
      </c>
      <c r="H3378" t="s">
        <v>2</v>
      </c>
      <c r="I3378" s="11" t="str">
        <f t="shared" si="53"/>
        <v>17/07/2025</v>
      </c>
      <c r="J3378">
        <f>_xlfn.XLOOKUP(I3378,'Wk no''s'!D:D,'Wk no''s'!C:C,FALSE)</f>
        <v>29</v>
      </c>
    </row>
    <row r="3379" spans="1:10" x14ac:dyDescent="0.25">
      <c r="A3379" t="s">
        <v>11293</v>
      </c>
      <c r="B3379" t="s">
        <v>11294</v>
      </c>
      <c r="C3379" t="s">
        <v>4008</v>
      </c>
      <c r="D3379" s="1">
        <v>45856</v>
      </c>
      <c r="E3379" s="1">
        <v>45854</v>
      </c>
      <c r="F3379">
        <v>1</v>
      </c>
      <c r="G3379" t="s">
        <v>11295</v>
      </c>
      <c r="H3379" t="s">
        <v>2</v>
      </c>
      <c r="I3379" s="11" t="str">
        <f t="shared" si="53"/>
        <v>16/07/2025</v>
      </c>
      <c r="J3379">
        <f>_xlfn.XLOOKUP(I3379,'Wk no''s'!D:D,'Wk no''s'!C:C,FALSE)</f>
        <v>29</v>
      </c>
    </row>
    <row r="3380" spans="1:10" x14ac:dyDescent="0.25">
      <c r="A3380" t="s">
        <v>11296</v>
      </c>
      <c r="B3380" t="s">
        <v>5928</v>
      </c>
      <c r="C3380" t="s">
        <v>4008</v>
      </c>
      <c r="D3380" s="1">
        <v>45856</v>
      </c>
      <c r="E3380" s="1">
        <v>45855</v>
      </c>
      <c r="F3380">
        <v>1</v>
      </c>
      <c r="G3380" t="s">
        <v>11297</v>
      </c>
      <c r="H3380" t="s">
        <v>2</v>
      </c>
      <c r="I3380" s="11" t="str">
        <f t="shared" si="53"/>
        <v>17/07/2025</v>
      </c>
      <c r="J3380">
        <f>_xlfn.XLOOKUP(I3380,'Wk no''s'!D:D,'Wk no''s'!C:C,FALSE)</f>
        <v>29</v>
      </c>
    </row>
    <row r="3381" spans="1:10" x14ac:dyDescent="0.25">
      <c r="A3381" t="s">
        <v>11298</v>
      </c>
      <c r="B3381" t="s">
        <v>4985</v>
      </c>
      <c r="C3381" t="s">
        <v>4008</v>
      </c>
      <c r="D3381" s="1">
        <v>45848</v>
      </c>
      <c r="E3381" s="1">
        <v>45854</v>
      </c>
      <c r="F3381">
        <v>0</v>
      </c>
      <c r="G3381" t="s">
        <v>11299</v>
      </c>
      <c r="H3381" t="s">
        <v>2</v>
      </c>
      <c r="I3381" s="11" t="str">
        <f t="shared" si="53"/>
        <v>16/07/2025</v>
      </c>
      <c r="J3381">
        <f>_xlfn.XLOOKUP(I3381,'Wk no''s'!D:D,'Wk no''s'!C:C,FALSE)</f>
        <v>29</v>
      </c>
    </row>
    <row r="3382" spans="1:10" x14ac:dyDescent="0.25">
      <c r="A3382" t="s">
        <v>11300</v>
      </c>
      <c r="B3382" t="s">
        <v>11301</v>
      </c>
      <c r="C3382" t="s">
        <v>4008</v>
      </c>
      <c r="D3382" s="1">
        <v>45855</v>
      </c>
      <c r="E3382" s="1">
        <v>45854</v>
      </c>
      <c r="F3382">
        <v>1</v>
      </c>
      <c r="G3382" t="s">
        <v>11302</v>
      </c>
      <c r="H3382" t="s">
        <v>2</v>
      </c>
      <c r="I3382" s="11" t="str">
        <f t="shared" si="53"/>
        <v>16/07/2025</v>
      </c>
      <c r="J3382">
        <f>_xlfn.XLOOKUP(I3382,'Wk no''s'!D:D,'Wk no''s'!C:C,FALSE)</f>
        <v>29</v>
      </c>
    </row>
    <row r="3383" spans="1:10" x14ac:dyDescent="0.25">
      <c r="A3383" t="s">
        <v>11303</v>
      </c>
      <c r="B3383" t="s">
        <v>11304</v>
      </c>
      <c r="C3383" t="s">
        <v>3954</v>
      </c>
      <c r="D3383" s="1">
        <v>45853</v>
      </c>
      <c r="E3383" s="1">
        <v>45852</v>
      </c>
      <c r="F3383">
        <v>1</v>
      </c>
      <c r="G3383" t="s">
        <v>11305</v>
      </c>
      <c r="H3383" t="s">
        <v>2</v>
      </c>
      <c r="I3383" s="11" t="str">
        <f t="shared" si="53"/>
        <v>14/07/2025</v>
      </c>
      <c r="J3383">
        <f>_xlfn.XLOOKUP(I3383,'Wk no''s'!D:D,'Wk no''s'!C:C,FALSE)</f>
        <v>29</v>
      </c>
    </row>
    <row r="3384" spans="1:10" x14ac:dyDescent="0.25">
      <c r="A3384" t="s">
        <v>11306</v>
      </c>
      <c r="B3384" t="s">
        <v>9023</v>
      </c>
      <c r="C3384" t="s">
        <v>4008</v>
      </c>
      <c r="D3384" s="1">
        <v>45853</v>
      </c>
      <c r="E3384" s="1">
        <v>45854</v>
      </c>
      <c r="F3384">
        <v>0</v>
      </c>
      <c r="G3384" t="s">
        <v>11307</v>
      </c>
      <c r="H3384" t="s">
        <v>2</v>
      </c>
      <c r="I3384" s="11" t="str">
        <f t="shared" si="53"/>
        <v>16/07/2025</v>
      </c>
      <c r="J3384">
        <f>_xlfn.XLOOKUP(I3384,'Wk no''s'!D:D,'Wk no''s'!C:C,FALSE)</f>
        <v>29</v>
      </c>
    </row>
    <row r="3385" spans="1:10" x14ac:dyDescent="0.25">
      <c r="A3385" t="s">
        <v>11308</v>
      </c>
      <c r="B3385" t="s">
        <v>9979</v>
      </c>
      <c r="C3385" t="s">
        <v>4008</v>
      </c>
      <c r="D3385" s="1">
        <v>45856</v>
      </c>
      <c r="E3385" s="1">
        <v>45856</v>
      </c>
      <c r="F3385">
        <v>1</v>
      </c>
      <c r="G3385" t="s">
        <v>11309</v>
      </c>
      <c r="H3385" t="s">
        <v>2</v>
      </c>
      <c r="I3385" s="11" t="str">
        <f t="shared" si="53"/>
        <v>18/07/2025</v>
      </c>
      <c r="J3385">
        <f>_xlfn.XLOOKUP(I3385,'Wk no''s'!D:D,'Wk no''s'!C:C,FALSE)</f>
        <v>29</v>
      </c>
    </row>
    <row r="3386" spans="1:10" x14ac:dyDescent="0.25">
      <c r="A3386" t="s">
        <v>11310</v>
      </c>
      <c r="B3386" t="s">
        <v>11311</v>
      </c>
      <c r="C3386" t="s">
        <v>3954</v>
      </c>
      <c r="D3386" s="1">
        <v>45855</v>
      </c>
      <c r="E3386" s="1">
        <v>45856</v>
      </c>
      <c r="F3386">
        <v>0</v>
      </c>
      <c r="G3386" t="s">
        <v>11312</v>
      </c>
      <c r="H3386" t="s">
        <v>2</v>
      </c>
      <c r="I3386" s="11" t="str">
        <f t="shared" si="53"/>
        <v>18/07/2025</v>
      </c>
      <c r="J3386">
        <f>_xlfn.XLOOKUP(I3386,'Wk no''s'!D:D,'Wk no''s'!C:C,FALSE)</f>
        <v>29</v>
      </c>
    </row>
    <row r="3387" spans="1:10" x14ac:dyDescent="0.25">
      <c r="A3387" t="s">
        <v>11313</v>
      </c>
      <c r="B3387" t="s">
        <v>9688</v>
      </c>
      <c r="C3387" t="s">
        <v>4008</v>
      </c>
      <c r="D3387" s="1">
        <v>45860</v>
      </c>
      <c r="E3387" s="1">
        <v>45856</v>
      </c>
      <c r="F3387">
        <v>1</v>
      </c>
      <c r="G3387" t="s">
        <v>11314</v>
      </c>
      <c r="H3387" t="s">
        <v>2</v>
      </c>
      <c r="I3387" s="11" t="str">
        <f t="shared" si="53"/>
        <v>18/07/2025</v>
      </c>
      <c r="J3387">
        <f>_xlfn.XLOOKUP(I3387,'Wk no''s'!D:D,'Wk no''s'!C:C,FALSE)</f>
        <v>29</v>
      </c>
    </row>
    <row r="3388" spans="1:10" x14ac:dyDescent="0.25">
      <c r="A3388" t="s">
        <v>11315</v>
      </c>
      <c r="B3388" t="s">
        <v>4392</v>
      </c>
      <c r="C3388" t="s">
        <v>4008</v>
      </c>
      <c r="D3388" s="1">
        <v>45852</v>
      </c>
      <c r="E3388" s="1">
        <v>45852</v>
      </c>
      <c r="F3388">
        <v>1</v>
      </c>
      <c r="G3388" t="s">
        <v>11316</v>
      </c>
      <c r="H3388" t="s">
        <v>2</v>
      </c>
      <c r="I3388" s="11" t="str">
        <f t="shared" si="53"/>
        <v>14/07/2025</v>
      </c>
      <c r="J3388">
        <f>_xlfn.XLOOKUP(I3388,'Wk no''s'!D:D,'Wk no''s'!C:C,FALSE)</f>
        <v>29</v>
      </c>
    </row>
    <row r="3389" spans="1:10" x14ac:dyDescent="0.25">
      <c r="A3389" t="s">
        <v>11323</v>
      </c>
      <c r="B3389" t="s">
        <v>4392</v>
      </c>
      <c r="C3389" t="s">
        <v>3954</v>
      </c>
      <c r="D3389" s="1">
        <v>45859</v>
      </c>
      <c r="E3389" s="1">
        <v>45856</v>
      </c>
      <c r="F3389">
        <v>1</v>
      </c>
      <c r="G3389" t="s">
        <v>11324</v>
      </c>
      <c r="H3389" t="s">
        <v>2</v>
      </c>
      <c r="I3389" s="11" t="str">
        <f t="shared" si="53"/>
        <v>18/07/2025</v>
      </c>
      <c r="J3389">
        <f>_xlfn.XLOOKUP(I3389,'Wk no''s'!D:D,'Wk no''s'!C:C,FALSE)</f>
        <v>29</v>
      </c>
    </row>
    <row r="3390" spans="1:10" x14ac:dyDescent="0.25">
      <c r="A3390" t="s">
        <v>11321</v>
      </c>
      <c r="B3390" t="s">
        <v>4392</v>
      </c>
      <c r="C3390" t="s">
        <v>4008</v>
      </c>
      <c r="D3390" s="1">
        <v>45856</v>
      </c>
      <c r="E3390" s="1">
        <v>45855</v>
      </c>
      <c r="F3390">
        <v>1</v>
      </c>
      <c r="G3390" t="s">
        <v>11322</v>
      </c>
      <c r="H3390" t="s">
        <v>2</v>
      </c>
      <c r="I3390" s="11" t="str">
        <f t="shared" si="53"/>
        <v>17/07/2025</v>
      </c>
      <c r="J3390">
        <f>_xlfn.XLOOKUP(I3390,'Wk no''s'!D:D,'Wk no''s'!C:C,FALSE)</f>
        <v>29</v>
      </c>
    </row>
    <row r="3391" spans="1:10" x14ac:dyDescent="0.25">
      <c r="A3391" t="s">
        <v>11319</v>
      </c>
      <c r="B3391" t="s">
        <v>4392</v>
      </c>
      <c r="C3391" t="s">
        <v>3954</v>
      </c>
      <c r="D3391" s="1">
        <v>45855</v>
      </c>
      <c r="E3391" s="1">
        <v>45854</v>
      </c>
      <c r="F3391">
        <v>1</v>
      </c>
      <c r="G3391" t="s">
        <v>11320</v>
      </c>
      <c r="H3391" t="s">
        <v>2</v>
      </c>
      <c r="I3391" s="11" t="str">
        <f t="shared" si="53"/>
        <v>16/07/2025</v>
      </c>
      <c r="J3391">
        <f>_xlfn.XLOOKUP(I3391,'Wk no''s'!D:D,'Wk no''s'!C:C,FALSE)</f>
        <v>29</v>
      </c>
    </row>
    <row r="3392" spans="1:10" x14ac:dyDescent="0.25">
      <c r="A3392" t="s">
        <v>11317</v>
      </c>
      <c r="B3392" t="s">
        <v>4392</v>
      </c>
      <c r="C3392" t="s">
        <v>4008</v>
      </c>
      <c r="D3392" s="1">
        <v>45855</v>
      </c>
      <c r="E3392" s="1">
        <v>45854</v>
      </c>
      <c r="F3392">
        <v>1</v>
      </c>
      <c r="G3392" t="s">
        <v>11318</v>
      </c>
      <c r="H3392" t="s">
        <v>2</v>
      </c>
      <c r="I3392" s="11" t="str">
        <f t="shared" si="53"/>
        <v>16/07/2025</v>
      </c>
      <c r="J3392">
        <f>_xlfn.XLOOKUP(I3392,'Wk no''s'!D:D,'Wk no''s'!C:C,FALSE)</f>
        <v>29</v>
      </c>
    </row>
    <row r="3393" spans="1:10" x14ac:dyDescent="0.25">
      <c r="A3393" t="s">
        <v>11325</v>
      </c>
      <c r="B3393" t="s">
        <v>101</v>
      </c>
      <c r="C3393" t="s">
        <v>3954</v>
      </c>
      <c r="D3393" s="1">
        <v>45859</v>
      </c>
      <c r="E3393" s="1">
        <v>45856</v>
      </c>
      <c r="F3393">
        <v>1</v>
      </c>
      <c r="G3393" t="s">
        <v>11326</v>
      </c>
      <c r="H3393" t="s">
        <v>2</v>
      </c>
      <c r="I3393" s="11" t="str">
        <f t="shared" si="53"/>
        <v>18/07/2025</v>
      </c>
      <c r="J3393">
        <f>_xlfn.XLOOKUP(I3393,'Wk no''s'!D:D,'Wk no''s'!C:C,FALSE)</f>
        <v>29</v>
      </c>
    </row>
    <row r="3394" spans="1:10" x14ac:dyDescent="0.25">
      <c r="A3394" t="s">
        <v>11327</v>
      </c>
      <c r="B3394" t="s">
        <v>11328</v>
      </c>
      <c r="C3394" t="s">
        <v>4008</v>
      </c>
      <c r="D3394" s="1">
        <v>45854</v>
      </c>
      <c r="E3394" s="1">
        <v>45853</v>
      </c>
      <c r="F3394">
        <v>1</v>
      </c>
      <c r="G3394" t="s">
        <v>11329</v>
      </c>
      <c r="H3394" t="s">
        <v>2</v>
      </c>
      <c r="I3394" s="11" t="str">
        <f t="shared" ref="I3394:I3435" si="54">LEFT(G3394,10)</f>
        <v>15/07/2025</v>
      </c>
      <c r="J3394">
        <f>_xlfn.XLOOKUP(I3394,'Wk no''s'!D:D,'Wk no''s'!C:C,FALSE)</f>
        <v>29</v>
      </c>
    </row>
    <row r="3395" spans="1:10" x14ac:dyDescent="0.25">
      <c r="A3395" t="s">
        <v>11330</v>
      </c>
      <c r="B3395" t="s">
        <v>11331</v>
      </c>
      <c r="C3395" t="s">
        <v>4008</v>
      </c>
      <c r="D3395" s="1">
        <v>45859</v>
      </c>
      <c r="E3395" s="1">
        <v>45856</v>
      </c>
      <c r="F3395">
        <v>1</v>
      </c>
      <c r="G3395" t="s">
        <v>11332</v>
      </c>
      <c r="H3395" t="s">
        <v>2</v>
      </c>
      <c r="I3395" s="11" t="str">
        <f t="shared" si="54"/>
        <v>18/07/2025</v>
      </c>
      <c r="J3395">
        <f>_xlfn.XLOOKUP(I3395,'Wk no''s'!D:D,'Wk no''s'!C:C,FALSE)</f>
        <v>29</v>
      </c>
    </row>
    <row r="3396" spans="1:10" x14ac:dyDescent="0.25">
      <c r="A3396" t="s">
        <v>11333</v>
      </c>
      <c r="B3396" t="s">
        <v>4222</v>
      </c>
      <c r="C3396" t="s">
        <v>4008</v>
      </c>
      <c r="D3396" s="1">
        <v>45854</v>
      </c>
      <c r="E3396" s="1">
        <v>45853</v>
      </c>
      <c r="F3396">
        <v>1</v>
      </c>
      <c r="G3396" t="s">
        <v>11334</v>
      </c>
      <c r="H3396" t="s">
        <v>2</v>
      </c>
      <c r="I3396" s="11" t="str">
        <f t="shared" si="54"/>
        <v>15/07/2025</v>
      </c>
      <c r="J3396">
        <f>_xlfn.XLOOKUP(I3396,'Wk no''s'!D:D,'Wk no''s'!C:C,FALSE)</f>
        <v>29</v>
      </c>
    </row>
    <row r="3397" spans="1:10" x14ac:dyDescent="0.25">
      <c r="A3397" t="s">
        <v>11335</v>
      </c>
      <c r="B3397" t="s">
        <v>12101</v>
      </c>
      <c r="C3397" t="s">
        <v>3944</v>
      </c>
      <c r="D3397" s="1">
        <v>45859</v>
      </c>
      <c r="E3397" s="1">
        <v>45856</v>
      </c>
      <c r="F3397">
        <v>1</v>
      </c>
      <c r="G3397" t="s">
        <v>11336</v>
      </c>
      <c r="H3397" t="s">
        <v>2</v>
      </c>
      <c r="I3397" s="11" t="str">
        <f t="shared" si="54"/>
        <v>18/07/2025</v>
      </c>
      <c r="J3397">
        <f>_xlfn.XLOOKUP(I3397,'Wk no''s'!D:D,'Wk no''s'!C:C,FALSE)</f>
        <v>29</v>
      </c>
    </row>
    <row r="3398" spans="1:10" x14ac:dyDescent="0.25">
      <c r="A3398" t="s">
        <v>11337</v>
      </c>
      <c r="B3398" t="s">
        <v>9562</v>
      </c>
      <c r="C3398" t="s">
        <v>3944</v>
      </c>
      <c r="D3398" s="1">
        <v>45846</v>
      </c>
      <c r="E3398" s="1">
        <v>45852</v>
      </c>
      <c r="F3398">
        <v>0</v>
      </c>
      <c r="G3398" t="s">
        <v>11338</v>
      </c>
      <c r="H3398" t="s">
        <v>2</v>
      </c>
      <c r="I3398" s="11" t="str">
        <f t="shared" si="54"/>
        <v>14/07/2025</v>
      </c>
      <c r="J3398">
        <f>_xlfn.XLOOKUP(I3398,'Wk no''s'!D:D,'Wk no''s'!C:C,FALSE)</f>
        <v>29</v>
      </c>
    </row>
    <row r="3399" spans="1:10" x14ac:dyDescent="0.25">
      <c r="A3399" t="s">
        <v>11339</v>
      </c>
      <c r="B3399" t="s">
        <v>14341</v>
      </c>
      <c r="C3399" t="s">
        <v>4008</v>
      </c>
      <c r="D3399" s="1">
        <v>45855</v>
      </c>
      <c r="E3399" s="1">
        <v>45854</v>
      </c>
      <c r="F3399">
        <v>1</v>
      </c>
      <c r="G3399" t="s">
        <v>11340</v>
      </c>
      <c r="H3399" t="s">
        <v>2</v>
      </c>
      <c r="I3399" s="11" t="str">
        <f t="shared" si="54"/>
        <v>16/07/2025</v>
      </c>
      <c r="J3399">
        <f>_xlfn.XLOOKUP(I3399,'Wk no''s'!D:D,'Wk no''s'!C:C,FALSE)</f>
        <v>29</v>
      </c>
    </row>
    <row r="3400" spans="1:10" x14ac:dyDescent="0.25">
      <c r="A3400" t="s">
        <v>11341</v>
      </c>
      <c r="B3400" t="s">
        <v>11500</v>
      </c>
      <c r="C3400" t="s">
        <v>3954</v>
      </c>
      <c r="D3400" s="1">
        <v>45856</v>
      </c>
      <c r="E3400" s="1">
        <v>45854</v>
      </c>
      <c r="F3400">
        <v>1</v>
      </c>
      <c r="G3400" t="s">
        <v>11342</v>
      </c>
      <c r="H3400" t="s">
        <v>2</v>
      </c>
      <c r="I3400" s="11" t="str">
        <f t="shared" si="54"/>
        <v>16/07/2025</v>
      </c>
      <c r="J3400">
        <f>_xlfn.XLOOKUP(I3400,'Wk no''s'!D:D,'Wk no''s'!C:C,FALSE)</f>
        <v>29</v>
      </c>
    </row>
    <row r="3401" spans="1:10" x14ac:dyDescent="0.25">
      <c r="A3401" t="s">
        <v>11343</v>
      </c>
      <c r="B3401" t="s">
        <v>11344</v>
      </c>
      <c r="C3401" t="s">
        <v>3954</v>
      </c>
      <c r="D3401" s="1">
        <v>45855</v>
      </c>
      <c r="E3401" s="1">
        <v>45854</v>
      </c>
      <c r="F3401">
        <v>1</v>
      </c>
      <c r="G3401" t="s">
        <v>11345</v>
      </c>
      <c r="H3401" t="s">
        <v>2</v>
      </c>
      <c r="I3401" s="11" t="str">
        <f t="shared" si="54"/>
        <v>16/07/2025</v>
      </c>
      <c r="J3401">
        <f>_xlfn.XLOOKUP(I3401,'Wk no''s'!D:D,'Wk no''s'!C:C,FALSE)</f>
        <v>29</v>
      </c>
    </row>
    <row r="3402" spans="1:10" x14ac:dyDescent="0.25">
      <c r="A3402" t="s">
        <v>11346</v>
      </c>
      <c r="B3402" t="s">
        <v>10979</v>
      </c>
      <c r="C3402" t="s">
        <v>3944</v>
      </c>
      <c r="D3402" s="1">
        <v>45853</v>
      </c>
      <c r="E3402" s="1">
        <v>45852</v>
      </c>
      <c r="F3402">
        <v>1</v>
      </c>
      <c r="G3402" t="s">
        <v>11347</v>
      </c>
      <c r="H3402" t="s">
        <v>2</v>
      </c>
      <c r="I3402" s="11" t="str">
        <f t="shared" si="54"/>
        <v>14/07/2025</v>
      </c>
      <c r="J3402">
        <f>_xlfn.XLOOKUP(I3402,'Wk no''s'!D:D,'Wk no''s'!C:C,FALSE)</f>
        <v>29</v>
      </c>
    </row>
    <row r="3403" spans="1:10" x14ac:dyDescent="0.25">
      <c r="A3403" t="s">
        <v>11348</v>
      </c>
      <c r="B3403" t="s">
        <v>8280</v>
      </c>
      <c r="C3403" t="s">
        <v>4008</v>
      </c>
      <c r="D3403" s="1">
        <v>45854</v>
      </c>
      <c r="E3403" s="1">
        <v>45853</v>
      </c>
      <c r="F3403">
        <v>1</v>
      </c>
      <c r="G3403" t="s">
        <v>11349</v>
      </c>
      <c r="H3403" t="s">
        <v>2</v>
      </c>
      <c r="I3403" s="11" t="str">
        <f t="shared" si="54"/>
        <v>15/07/2025</v>
      </c>
      <c r="J3403">
        <f>_xlfn.XLOOKUP(I3403,'Wk no''s'!D:D,'Wk no''s'!C:C,FALSE)</f>
        <v>29</v>
      </c>
    </row>
    <row r="3404" spans="1:10" x14ac:dyDescent="0.25">
      <c r="A3404" t="s">
        <v>11350</v>
      </c>
      <c r="B3404" t="s">
        <v>7568</v>
      </c>
      <c r="C3404" t="s">
        <v>3954</v>
      </c>
      <c r="D3404" s="1">
        <v>45848</v>
      </c>
      <c r="E3404" s="1">
        <v>45853</v>
      </c>
      <c r="F3404">
        <v>0</v>
      </c>
      <c r="G3404" t="s">
        <v>11351</v>
      </c>
      <c r="H3404" t="s">
        <v>2</v>
      </c>
      <c r="I3404" s="11" t="str">
        <f t="shared" si="54"/>
        <v>15/07/2025</v>
      </c>
      <c r="J3404">
        <f>_xlfn.XLOOKUP(I3404,'Wk no''s'!D:D,'Wk no''s'!C:C,FALSE)</f>
        <v>29</v>
      </c>
    </row>
    <row r="3405" spans="1:10" x14ac:dyDescent="0.25">
      <c r="A3405" t="s">
        <v>11352</v>
      </c>
      <c r="B3405" t="s">
        <v>10421</v>
      </c>
      <c r="C3405" t="s">
        <v>4008</v>
      </c>
      <c r="D3405" s="1">
        <v>45856</v>
      </c>
      <c r="E3405" s="1">
        <v>45856</v>
      </c>
      <c r="F3405">
        <v>1</v>
      </c>
      <c r="G3405" t="s">
        <v>11252</v>
      </c>
      <c r="H3405" t="s">
        <v>2</v>
      </c>
      <c r="I3405" s="11" t="str">
        <f t="shared" si="54"/>
        <v>18/07/2025</v>
      </c>
      <c r="J3405">
        <f>_xlfn.XLOOKUP(I3405,'Wk no''s'!D:D,'Wk no''s'!C:C,FALSE)</f>
        <v>29</v>
      </c>
    </row>
    <row r="3406" spans="1:10" x14ac:dyDescent="0.25">
      <c r="A3406" t="s">
        <v>11353</v>
      </c>
      <c r="B3406" t="s">
        <v>5786</v>
      </c>
      <c r="C3406" t="s">
        <v>3954</v>
      </c>
      <c r="D3406" s="1">
        <v>45856</v>
      </c>
      <c r="E3406" s="1">
        <v>45855</v>
      </c>
      <c r="F3406">
        <v>1</v>
      </c>
      <c r="G3406" t="s">
        <v>11354</v>
      </c>
      <c r="H3406" t="s">
        <v>2</v>
      </c>
      <c r="I3406" s="11" t="str">
        <f t="shared" si="54"/>
        <v>17/07/2025</v>
      </c>
      <c r="J3406">
        <f>_xlfn.XLOOKUP(I3406,'Wk no''s'!D:D,'Wk no''s'!C:C,FALSE)</f>
        <v>29</v>
      </c>
    </row>
    <row r="3407" spans="1:10" x14ac:dyDescent="0.25">
      <c r="A3407" t="s">
        <v>11355</v>
      </c>
      <c r="B3407" t="s">
        <v>11356</v>
      </c>
      <c r="C3407" t="s">
        <v>3954</v>
      </c>
      <c r="D3407" s="1">
        <v>45855</v>
      </c>
      <c r="E3407" s="1">
        <v>45854</v>
      </c>
      <c r="F3407">
        <v>1</v>
      </c>
      <c r="G3407" t="s">
        <v>11357</v>
      </c>
      <c r="H3407" t="s">
        <v>2</v>
      </c>
      <c r="I3407" s="11" t="str">
        <f t="shared" si="54"/>
        <v>16/07/2025</v>
      </c>
      <c r="J3407">
        <f>_xlfn.XLOOKUP(I3407,'Wk no''s'!D:D,'Wk no''s'!C:C,FALSE)</f>
        <v>29</v>
      </c>
    </row>
    <row r="3408" spans="1:10" x14ac:dyDescent="0.25">
      <c r="A3408" t="s">
        <v>11358</v>
      </c>
      <c r="B3408" t="s">
        <v>9719</v>
      </c>
      <c r="C3408" t="s">
        <v>3954</v>
      </c>
      <c r="D3408" s="1">
        <v>45856</v>
      </c>
      <c r="E3408" s="1">
        <v>45856</v>
      </c>
      <c r="F3408">
        <v>1</v>
      </c>
      <c r="G3408" t="s">
        <v>11359</v>
      </c>
      <c r="H3408" t="s">
        <v>2</v>
      </c>
      <c r="I3408" s="11" t="str">
        <f t="shared" si="54"/>
        <v>18/07/2025</v>
      </c>
      <c r="J3408">
        <f>_xlfn.XLOOKUP(I3408,'Wk no''s'!D:D,'Wk no''s'!C:C,FALSE)</f>
        <v>29</v>
      </c>
    </row>
    <row r="3409" spans="1:10" x14ac:dyDescent="0.25">
      <c r="A3409" t="s">
        <v>11360</v>
      </c>
      <c r="B3409" t="s">
        <v>10046</v>
      </c>
      <c r="C3409" t="s">
        <v>4008</v>
      </c>
      <c r="D3409" s="1">
        <v>45854</v>
      </c>
      <c r="E3409" s="1">
        <v>45853</v>
      </c>
      <c r="F3409">
        <v>1</v>
      </c>
      <c r="G3409" t="s">
        <v>11361</v>
      </c>
      <c r="H3409" t="s">
        <v>2</v>
      </c>
      <c r="I3409" s="11" t="str">
        <f t="shared" si="54"/>
        <v>15/07/2025</v>
      </c>
      <c r="J3409">
        <f>_xlfn.XLOOKUP(I3409,'Wk no''s'!D:D,'Wk no''s'!C:C,FALSE)</f>
        <v>29</v>
      </c>
    </row>
    <row r="3410" spans="1:10" x14ac:dyDescent="0.25">
      <c r="A3410" t="s">
        <v>11362</v>
      </c>
      <c r="B3410" t="s">
        <v>11363</v>
      </c>
      <c r="C3410" t="s">
        <v>3954</v>
      </c>
      <c r="D3410" s="1">
        <v>45855</v>
      </c>
      <c r="E3410" s="1">
        <v>45854</v>
      </c>
      <c r="F3410">
        <v>1</v>
      </c>
      <c r="G3410" t="s">
        <v>11364</v>
      </c>
      <c r="H3410" t="s">
        <v>2</v>
      </c>
      <c r="I3410" s="11" t="str">
        <f t="shared" si="54"/>
        <v>16/07/2025</v>
      </c>
      <c r="J3410">
        <f>_xlfn.XLOOKUP(I3410,'Wk no''s'!D:D,'Wk no''s'!C:C,FALSE)</f>
        <v>29</v>
      </c>
    </row>
    <row r="3411" spans="1:10" x14ac:dyDescent="0.25">
      <c r="A3411" t="s">
        <v>11365</v>
      </c>
      <c r="B3411" t="s">
        <v>9727</v>
      </c>
      <c r="C3411" t="s">
        <v>4008</v>
      </c>
      <c r="D3411" s="1">
        <v>45855</v>
      </c>
      <c r="E3411" s="1">
        <v>45854</v>
      </c>
      <c r="F3411">
        <v>1</v>
      </c>
      <c r="G3411" t="s">
        <v>11366</v>
      </c>
      <c r="H3411" t="s">
        <v>2</v>
      </c>
      <c r="I3411" s="11" t="str">
        <f t="shared" si="54"/>
        <v>16/07/2025</v>
      </c>
      <c r="J3411">
        <f>_xlfn.XLOOKUP(I3411,'Wk no''s'!D:D,'Wk no''s'!C:C,FALSE)</f>
        <v>29</v>
      </c>
    </row>
    <row r="3412" spans="1:10" x14ac:dyDescent="0.25">
      <c r="A3412" t="s">
        <v>11367</v>
      </c>
      <c r="B3412" t="s">
        <v>4642</v>
      </c>
      <c r="C3412" t="s">
        <v>3944</v>
      </c>
      <c r="D3412" s="1">
        <v>45853</v>
      </c>
      <c r="E3412" s="1">
        <v>45852</v>
      </c>
      <c r="F3412">
        <v>1</v>
      </c>
      <c r="G3412" t="s">
        <v>11368</v>
      </c>
      <c r="H3412" t="s">
        <v>2</v>
      </c>
      <c r="I3412" s="11" t="str">
        <f t="shared" si="54"/>
        <v>14/07/2025</v>
      </c>
      <c r="J3412">
        <f>_xlfn.XLOOKUP(I3412,'Wk no''s'!D:D,'Wk no''s'!C:C,FALSE)</f>
        <v>29</v>
      </c>
    </row>
    <row r="3413" spans="1:10" x14ac:dyDescent="0.25">
      <c r="A3413" t="s">
        <v>11369</v>
      </c>
      <c r="B3413" t="s">
        <v>7580</v>
      </c>
      <c r="C3413" t="s">
        <v>3954</v>
      </c>
      <c r="D3413" s="1">
        <v>45856</v>
      </c>
      <c r="E3413" s="1">
        <v>45856</v>
      </c>
      <c r="F3413">
        <v>1</v>
      </c>
      <c r="G3413" t="s">
        <v>11370</v>
      </c>
      <c r="H3413" t="s">
        <v>2</v>
      </c>
      <c r="I3413" s="11" t="str">
        <f t="shared" si="54"/>
        <v>18/07/2025</v>
      </c>
      <c r="J3413">
        <f>_xlfn.XLOOKUP(I3413,'Wk no''s'!D:D,'Wk no''s'!C:C,FALSE)</f>
        <v>29</v>
      </c>
    </row>
    <row r="3414" spans="1:10" x14ac:dyDescent="0.25">
      <c r="A3414" t="s">
        <v>11371</v>
      </c>
      <c r="B3414" t="s">
        <v>6682</v>
      </c>
      <c r="C3414" t="s">
        <v>3954</v>
      </c>
      <c r="D3414" s="1">
        <v>45854</v>
      </c>
      <c r="E3414" s="1">
        <v>45853</v>
      </c>
      <c r="F3414">
        <v>1</v>
      </c>
      <c r="G3414" t="s">
        <v>11372</v>
      </c>
      <c r="H3414" t="s">
        <v>2</v>
      </c>
      <c r="I3414" s="11" t="str">
        <f t="shared" si="54"/>
        <v>15/07/2025</v>
      </c>
      <c r="J3414">
        <f>_xlfn.XLOOKUP(I3414,'Wk no''s'!D:D,'Wk no''s'!C:C,FALSE)</f>
        <v>29</v>
      </c>
    </row>
    <row r="3415" spans="1:10" x14ac:dyDescent="0.25">
      <c r="A3415" t="s">
        <v>11373</v>
      </c>
      <c r="B3415" t="s">
        <v>11374</v>
      </c>
      <c r="C3415" t="s">
        <v>4008</v>
      </c>
      <c r="D3415" s="1">
        <v>45856</v>
      </c>
      <c r="E3415" s="1">
        <v>45855</v>
      </c>
      <c r="F3415">
        <v>1</v>
      </c>
      <c r="G3415" t="s">
        <v>11375</v>
      </c>
      <c r="H3415" t="s">
        <v>2</v>
      </c>
      <c r="I3415" s="11" t="str">
        <f t="shared" si="54"/>
        <v>17/07/2025</v>
      </c>
      <c r="J3415">
        <f>_xlfn.XLOOKUP(I3415,'Wk no''s'!D:D,'Wk no''s'!C:C,FALSE)</f>
        <v>29</v>
      </c>
    </row>
    <row r="3416" spans="1:10" x14ac:dyDescent="0.25">
      <c r="A3416" t="s">
        <v>11376</v>
      </c>
      <c r="B3416" t="s">
        <v>4248</v>
      </c>
      <c r="C3416" t="s">
        <v>3954</v>
      </c>
      <c r="D3416" s="1">
        <v>45856</v>
      </c>
      <c r="E3416" s="1">
        <v>45855</v>
      </c>
      <c r="F3416">
        <v>1</v>
      </c>
      <c r="G3416" t="s">
        <v>11377</v>
      </c>
      <c r="H3416" t="s">
        <v>2</v>
      </c>
      <c r="I3416" s="11" t="str">
        <f t="shared" si="54"/>
        <v>17/07/2025</v>
      </c>
      <c r="J3416">
        <f>_xlfn.XLOOKUP(I3416,'Wk no''s'!D:D,'Wk no''s'!C:C,FALSE)</f>
        <v>29</v>
      </c>
    </row>
    <row r="3417" spans="1:10" x14ac:dyDescent="0.25">
      <c r="A3417" t="s">
        <v>11378</v>
      </c>
      <c r="B3417" t="s">
        <v>6190</v>
      </c>
      <c r="C3417" t="s">
        <v>3954</v>
      </c>
      <c r="D3417" s="1">
        <v>45848</v>
      </c>
      <c r="E3417" s="1">
        <v>45856</v>
      </c>
      <c r="F3417">
        <v>0</v>
      </c>
      <c r="G3417" t="s">
        <v>11379</v>
      </c>
      <c r="H3417" t="s">
        <v>2</v>
      </c>
      <c r="I3417" s="11" t="str">
        <f t="shared" si="54"/>
        <v>18/07/2025</v>
      </c>
      <c r="J3417">
        <f>_xlfn.XLOOKUP(I3417,'Wk no''s'!D:D,'Wk no''s'!C:C,FALSE)</f>
        <v>29</v>
      </c>
    </row>
    <row r="3418" spans="1:10" x14ac:dyDescent="0.25">
      <c r="A3418" t="s">
        <v>11380</v>
      </c>
      <c r="B3418" t="s">
        <v>11381</v>
      </c>
      <c r="C3418" t="s">
        <v>3954</v>
      </c>
      <c r="D3418" s="1">
        <v>45847</v>
      </c>
      <c r="E3418" s="1">
        <v>45852</v>
      </c>
      <c r="F3418">
        <v>0</v>
      </c>
      <c r="G3418" t="s">
        <v>11382</v>
      </c>
      <c r="H3418" t="s">
        <v>2</v>
      </c>
      <c r="I3418" s="11" t="str">
        <f t="shared" si="54"/>
        <v>14/07/2025</v>
      </c>
      <c r="J3418">
        <f>_xlfn.XLOOKUP(I3418,'Wk no''s'!D:D,'Wk no''s'!C:C,FALSE)</f>
        <v>29</v>
      </c>
    </row>
    <row r="3419" spans="1:10" x14ac:dyDescent="0.25">
      <c r="A3419" t="s">
        <v>11383</v>
      </c>
      <c r="B3419" t="s">
        <v>11015</v>
      </c>
      <c r="C3419" t="s">
        <v>4008</v>
      </c>
      <c r="D3419" s="1">
        <v>45855</v>
      </c>
      <c r="E3419" s="1">
        <v>45854</v>
      </c>
      <c r="F3419">
        <v>1</v>
      </c>
      <c r="G3419" t="s">
        <v>11384</v>
      </c>
      <c r="H3419" t="s">
        <v>2</v>
      </c>
      <c r="I3419" s="11" t="str">
        <f t="shared" si="54"/>
        <v>16/07/2025</v>
      </c>
      <c r="J3419">
        <f>_xlfn.XLOOKUP(I3419,'Wk no''s'!D:D,'Wk no''s'!C:C,FALSE)</f>
        <v>29</v>
      </c>
    </row>
    <row r="3420" spans="1:10" x14ac:dyDescent="0.25">
      <c r="A3420" t="s">
        <v>11385</v>
      </c>
      <c r="B3420" t="s">
        <v>6693</v>
      </c>
      <c r="C3420" t="s">
        <v>3954</v>
      </c>
      <c r="D3420" s="1">
        <v>45853</v>
      </c>
      <c r="E3420" s="1">
        <v>45852</v>
      </c>
      <c r="F3420">
        <v>1</v>
      </c>
      <c r="G3420" t="s">
        <v>11386</v>
      </c>
      <c r="H3420" t="s">
        <v>2</v>
      </c>
      <c r="I3420" s="11" t="str">
        <f t="shared" si="54"/>
        <v>14/07/2025</v>
      </c>
      <c r="J3420">
        <f>_xlfn.XLOOKUP(I3420,'Wk no''s'!D:D,'Wk no''s'!C:C,FALSE)</f>
        <v>29</v>
      </c>
    </row>
    <row r="3421" spans="1:10" x14ac:dyDescent="0.25">
      <c r="A3421" t="s">
        <v>11387</v>
      </c>
      <c r="B3421" t="s">
        <v>11388</v>
      </c>
      <c r="C3421" t="s">
        <v>3954</v>
      </c>
      <c r="D3421" s="1">
        <v>45856</v>
      </c>
      <c r="E3421" s="1">
        <v>45856</v>
      </c>
      <c r="F3421">
        <v>1</v>
      </c>
      <c r="G3421" t="s">
        <v>11389</v>
      </c>
      <c r="H3421" t="s">
        <v>2</v>
      </c>
      <c r="I3421" s="11" t="str">
        <f t="shared" si="54"/>
        <v>18/07/2025</v>
      </c>
      <c r="J3421">
        <f>_xlfn.XLOOKUP(I3421,'Wk no''s'!D:D,'Wk no''s'!C:C,FALSE)</f>
        <v>29</v>
      </c>
    </row>
    <row r="3422" spans="1:10" x14ac:dyDescent="0.25">
      <c r="A3422" t="s">
        <v>11390</v>
      </c>
      <c r="B3422" t="s">
        <v>11391</v>
      </c>
      <c r="C3422" t="s">
        <v>3944</v>
      </c>
      <c r="D3422" s="1">
        <v>45856</v>
      </c>
      <c r="E3422" s="1">
        <v>45854</v>
      </c>
      <c r="F3422">
        <v>1</v>
      </c>
      <c r="G3422" t="s">
        <v>11392</v>
      </c>
      <c r="H3422" t="s">
        <v>2</v>
      </c>
      <c r="I3422" s="11" t="str">
        <f t="shared" si="54"/>
        <v>16/07/2025</v>
      </c>
      <c r="J3422">
        <f>_xlfn.XLOOKUP(I3422,'Wk no''s'!D:D,'Wk no''s'!C:C,FALSE)</f>
        <v>29</v>
      </c>
    </row>
    <row r="3423" spans="1:10" x14ac:dyDescent="0.25">
      <c r="A3423" t="s">
        <v>11393</v>
      </c>
      <c r="B3423" t="s">
        <v>4284</v>
      </c>
      <c r="C3423" t="s">
        <v>3954</v>
      </c>
      <c r="D3423" s="1">
        <v>45852</v>
      </c>
      <c r="E3423" s="1">
        <v>45855</v>
      </c>
      <c r="F3423">
        <v>0</v>
      </c>
      <c r="G3423" t="s">
        <v>11394</v>
      </c>
      <c r="H3423" t="s">
        <v>2</v>
      </c>
      <c r="I3423" s="11" t="str">
        <f t="shared" si="54"/>
        <v>17/07/2025</v>
      </c>
      <c r="J3423">
        <f>_xlfn.XLOOKUP(I3423,'Wk no''s'!D:D,'Wk no''s'!C:C,FALSE)</f>
        <v>29</v>
      </c>
    </row>
    <row r="3424" spans="1:10" x14ac:dyDescent="0.25">
      <c r="A3424" t="s">
        <v>11397</v>
      </c>
      <c r="B3424" t="s">
        <v>11550</v>
      </c>
      <c r="C3424" t="s">
        <v>4008</v>
      </c>
      <c r="D3424" s="1">
        <v>45855</v>
      </c>
      <c r="E3424" s="1">
        <v>45854</v>
      </c>
      <c r="F3424">
        <v>1</v>
      </c>
      <c r="G3424" t="s">
        <v>11240</v>
      </c>
      <c r="H3424" t="s">
        <v>2</v>
      </c>
      <c r="I3424" s="11" t="str">
        <f t="shared" si="54"/>
        <v>16/07/2025</v>
      </c>
      <c r="J3424">
        <f>_xlfn.XLOOKUP(I3424,'Wk no''s'!D:D,'Wk no''s'!C:C,FALSE)</f>
        <v>29</v>
      </c>
    </row>
    <row r="3425" spans="1:10" x14ac:dyDescent="0.25">
      <c r="A3425" t="s">
        <v>11395</v>
      </c>
      <c r="B3425" t="s">
        <v>11550</v>
      </c>
      <c r="C3425" t="s">
        <v>4008</v>
      </c>
      <c r="D3425" s="1">
        <v>45854</v>
      </c>
      <c r="E3425" s="1">
        <v>45853</v>
      </c>
      <c r="F3425">
        <v>1</v>
      </c>
      <c r="G3425" t="s">
        <v>11396</v>
      </c>
      <c r="H3425" t="s">
        <v>2</v>
      </c>
      <c r="I3425" s="11" t="str">
        <f t="shared" si="54"/>
        <v>15/07/2025</v>
      </c>
      <c r="J3425">
        <f>_xlfn.XLOOKUP(I3425,'Wk no''s'!D:D,'Wk no''s'!C:C,FALSE)</f>
        <v>29</v>
      </c>
    </row>
    <row r="3426" spans="1:10" x14ac:dyDescent="0.25">
      <c r="A3426" t="s">
        <v>11398</v>
      </c>
      <c r="B3426" t="s">
        <v>7604</v>
      </c>
      <c r="C3426" t="s">
        <v>4008</v>
      </c>
      <c r="D3426" s="1">
        <v>45854</v>
      </c>
      <c r="E3426" s="1">
        <v>45855</v>
      </c>
      <c r="F3426">
        <v>0</v>
      </c>
      <c r="G3426" t="s">
        <v>11399</v>
      </c>
      <c r="H3426" t="s">
        <v>2</v>
      </c>
      <c r="I3426" s="11" t="str">
        <f t="shared" si="54"/>
        <v>17/07/2025</v>
      </c>
      <c r="J3426">
        <f>_xlfn.XLOOKUP(I3426,'Wk no''s'!D:D,'Wk no''s'!C:C,FALSE)</f>
        <v>29</v>
      </c>
    </row>
    <row r="3427" spans="1:10" x14ac:dyDescent="0.25">
      <c r="A3427" t="s">
        <v>11400</v>
      </c>
      <c r="B3427" t="s">
        <v>143</v>
      </c>
      <c r="C3427" t="s">
        <v>4008</v>
      </c>
      <c r="D3427" s="1">
        <v>45855</v>
      </c>
      <c r="E3427" s="1">
        <v>45853</v>
      </c>
      <c r="F3427">
        <v>1</v>
      </c>
      <c r="G3427" t="s">
        <v>11401</v>
      </c>
      <c r="H3427" t="s">
        <v>2</v>
      </c>
      <c r="I3427" s="11" t="str">
        <f t="shared" si="54"/>
        <v>15/07/2025</v>
      </c>
      <c r="J3427">
        <f>_xlfn.XLOOKUP(I3427,'Wk no''s'!D:D,'Wk no''s'!C:C,FALSE)</f>
        <v>29</v>
      </c>
    </row>
    <row r="3428" spans="1:10" x14ac:dyDescent="0.25">
      <c r="A3428" t="s">
        <v>11402</v>
      </c>
      <c r="B3428" t="s">
        <v>5263</v>
      </c>
      <c r="C3428" t="s">
        <v>3954</v>
      </c>
      <c r="D3428" s="1">
        <v>45854</v>
      </c>
      <c r="E3428" s="1">
        <v>45853</v>
      </c>
      <c r="F3428">
        <v>1</v>
      </c>
      <c r="G3428" t="s">
        <v>11403</v>
      </c>
      <c r="H3428" t="s">
        <v>2</v>
      </c>
      <c r="I3428" s="11" t="str">
        <f t="shared" si="54"/>
        <v>15/07/2025</v>
      </c>
      <c r="J3428">
        <f>_xlfn.XLOOKUP(I3428,'Wk no''s'!D:D,'Wk no''s'!C:C,FALSE)</f>
        <v>29</v>
      </c>
    </row>
    <row r="3429" spans="1:10" x14ac:dyDescent="0.25">
      <c r="A3429" t="s">
        <v>11404</v>
      </c>
      <c r="B3429" t="s">
        <v>12627</v>
      </c>
      <c r="C3429" t="s">
        <v>4089</v>
      </c>
      <c r="D3429" s="1">
        <v>45854</v>
      </c>
      <c r="E3429" s="1">
        <v>45854</v>
      </c>
      <c r="F3429">
        <v>1</v>
      </c>
      <c r="G3429" t="s">
        <v>11405</v>
      </c>
      <c r="H3429" t="s">
        <v>11</v>
      </c>
      <c r="I3429" s="11" t="str">
        <f t="shared" si="54"/>
        <v>16/07/2025</v>
      </c>
      <c r="J3429">
        <f>_xlfn.XLOOKUP(I3429,'Wk no''s'!D:D,'Wk no''s'!C:C,FALSE)</f>
        <v>29</v>
      </c>
    </row>
    <row r="3430" spans="1:10" x14ac:dyDescent="0.25">
      <c r="A3430" t="s">
        <v>11406</v>
      </c>
      <c r="B3430" t="s">
        <v>5831</v>
      </c>
      <c r="C3430" t="s">
        <v>4089</v>
      </c>
      <c r="D3430" s="1">
        <v>45860</v>
      </c>
      <c r="E3430" s="1">
        <v>45855</v>
      </c>
      <c r="F3430">
        <v>1</v>
      </c>
      <c r="G3430" t="s">
        <v>11407</v>
      </c>
      <c r="H3430" t="s">
        <v>11</v>
      </c>
      <c r="I3430" s="11" t="str">
        <f t="shared" si="54"/>
        <v>17/07/2025</v>
      </c>
      <c r="J3430">
        <f>_xlfn.XLOOKUP(I3430,'Wk no''s'!D:D,'Wk no''s'!C:C,FALSE)</f>
        <v>29</v>
      </c>
    </row>
    <row r="3431" spans="1:10" x14ac:dyDescent="0.25">
      <c r="A3431" t="s">
        <v>11408</v>
      </c>
      <c r="B3431" t="s">
        <v>11409</v>
      </c>
      <c r="C3431" t="s">
        <v>4089</v>
      </c>
      <c r="D3431" s="1">
        <v>45855</v>
      </c>
      <c r="E3431" s="1">
        <v>45854</v>
      </c>
      <c r="F3431">
        <v>1</v>
      </c>
      <c r="G3431" t="s">
        <v>11410</v>
      </c>
      <c r="H3431" t="s">
        <v>11</v>
      </c>
      <c r="I3431" s="11" t="str">
        <f t="shared" si="54"/>
        <v>16/07/2025</v>
      </c>
      <c r="J3431">
        <f>_xlfn.XLOOKUP(I3431,'Wk no''s'!D:D,'Wk no''s'!C:C,FALSE)</f>
        <v>29</v>
      </c>
    </row>
    <row r="3432" spans="1:10" x14ac:dyDescent="0.25">
      <c r="A3432" t="s">
        <v>11411</v>
      </c>
      <c r="B3432" t="s">
        <v>11412</v>
      </c>
      <c r="C3432" t="s">
        <v>4089</v>
      </c>
      <c r="D3432" s="1">
        <v>45855</v>
      </c>
      <c r="E3432" s="1">
        <v>45853</v>
      </c>
      <c r="F3432">
        <v>1</v>
      </c>
      <c r="G3432" t="s">
        <v>11413</v>
      </c>
      <c r="H3432" t="s">
        <v>11</v>
      </c>
      <c r="I3432" s="11" t="str">
        <f t="shared" si="54"/>
        <v>15/07/2025</v>
      </c>
      <c r="J3432">
        <f>_xlfn.XLOOKUP(I3432,'Wk no''s'!D:D,'Wk no''s'!C:C,FALSE)</f>
        <v>29</v>
      </c>
    </row>
    <row r="3433" spans="1:10" x14ac:dyDescent="0.25">
      <c r="A3433" t="s">
        <v>11414</v>
      </c>
      <c r="B3433" t="s">
        <v>11415</v>
      </c>
      <c r="C3433" t="s">
        <v>4089</v>
      </c>
      <c r="D3433" s="1">
        <v>45854</v>
      </c>
      <c r="E3433" s="1">
        <v>45852</v>
      </c>
      <c r="F3433">
        <v>1</v>
      </c>
      <c r="G3433" t="s">
        <v>11416</v>
      </c>
      <c r="H3433" t="s">
        <v>11</v>
      </c>
      <c r="I3433" s="11" t="str">
        <f t="shared" si="54"/>
        <v>14/07/2025</v>
      </c>
      <c r="J3433">
        <f>_xlfn.XLOOKUP(I3433,'Wk no''s'!D:D,'Wk no''s'!C:C,FALSE)</f>
        <v>29</v>
      </c>
    </row>
    <row r="3434" spans="1:10" x14ac:dyDescent="0.25">
      <c r="A3434" t="s">
        <v>11551</v>
      </c>
      <c r="B3434" t="s">
        <v>13259</v>
      </c>
      <c r="C3434" t="s">
        <v>3933</v>
      </c>
      <c r="D3434" s="1">
        <v>45860</v>
      </c>
      <c r="E3434" s="1">
        <v>45859</v>
      </c>
      <c r="F3434">
        <v>1</v>
      </c>
      <c r="G3434" t="s">
        <v>11552</v>
      </c>
      <c r="H3434" t="s">
        <v>1</v>
      </c>
      <c r="I3434" s="11" t="str">
        <f t="shared" si="54"/>
        <v>21/07/2025</v>
      </c>
      <c r="J3434">
        <f>_xlfn.XLOOKUP(I3434,'Wk no''s'!D:D,'Wk no''s'!C:C,FALSE)</f>
        <v>30</v>
      </c>
    </row>
    <row r="3435" spans="1:10" x14ac:dyDescent="0.25">
      <c r="A3435" t="s">
        <v>11553</v>
      </c>
      <c r="B3435" t="s">
        <v>11554</v>
      </c>
      <c r="C3435" t="s">
        <v>3933</v>
      </c>
      <c r="D3435" s="1">
        <v>45841</v>
      </c>
      <c r="E3435" s="1">
        <v>45860</v>
      </c>
      <c r="F3435">
        <v>0</v>
      </c>
      <c r="G3435" t="s">
        <v>11555</v>
      </c>
      <c r="H3435" t="s">
        <v>8</v>
      </c>
      <c r="I3435" s="11" t="str">
        <f t="shared" si="54"/>
        <v>22/07/2025</v>
      </c>
      <c r="J3435">
        <f>_xlfn.XLOOKUP(I3435,'Wk no''s'!D:D,'Wk no''s'!C:C,FALSE)</f>
        <v>30</v>
      </c>
    </row>
    <row r="3436" spans="1:10" x14ac:dyDescent="0.25">
      <c r="A3436" t="s">
        <v>11556</v>
      </c>
      <c r="B3436" t="s">
        <v>4901</v>
      </c>
      <c r="C3436" t="s">
        <v>3933</v>
      </c>
      <c r="D3436" s="1">
        <v>45861</v>
      </c>
      <c r="E3436" s="1">
        <v>45860</v>
      </c>
      <c r="F3436">
        <v>1</v>
      </c>
      <c r="G3436" t="s">
        <v>11557</v>
      </c>
      <c r="H3436" t="s">
        <v>8</v>
      </c>
      <c r="I3436" s="11" t="str">
        <f t="shared" ref="I3436:I3499" si="55">LEFT(G3436,10)</f>
        <v>22/07/2025</v>
      </c>
      <c r="J3436">
        <f>_xlfn.XLOOKUP(I3436,'Wk no''s'!D:D,'Wk no''s'!C:C,FALSE)</f>
        <v>30</v>
      </c>
    </row>
    <row r="3437" spans="1:10" x14ac:dyDescent="0.25">
      <c r="A3437" t="s">
        <v>11558</v>
      </c>
      <c r="B3437" t="s">
        <v>11181</v>
      </c>
      <c r="C3437" t="s">
        <v>4101</v>
      </c>
      <c r="D3437" s="1">
        <v>45856</v>
      </c>
      <c r="E3437" s="1">
        <v>45859</v>
      </c>
      <c r="F3437">
        <v>0</v>
      </c>
      <c r="G3437" t="s">
        <v>11559</v>
      </c>
      <c r="H3437" t="s">
        <v>192</v>
      </c>
      <c r="I3437" s="11" t="str">
        <f t="shared" si="55"/>
        <v>21/07/2025</v>
      </c>
      <c r="J3437">
        <f>_xlfn.XLOOKUP(I3437,'Wk no''s'!D:D,'Wk no''s'!C:C,FALSE)</f>
        <v>30</v>
      </c>
    </row>
    <row r="3438" spans="1:10" x14ac:dyDescent="0.25">
      <c r="A3438" t="s">
        <v>11560</v>
      </c>
      <c r="B3438" t="s">
        <v>11561</v>
      </c>
      <c r="C3438" t="s">
        <v>4101</v>
      </c>
      <c r="D3438" s="1">
        <v>45854</v>
      </c>
      <c r="E3438" s="1">
        <v>45859</v>
      </c>
      <c r="F3438">
        <v>0</v>
      </c>
      <c r="G3438" t="s">
        <v>11562</v>
      </c>
      <c r="H3438" t="s">
        <v>192</v>
      </c>
      <c r="I3438" s="11" t="str">
        <f t="shared" si="55"/>
        <v>21/07/2025</v>
      </c>
      <c r="J3438">
        <f>_xlfn.XLOOKUP(I3438,'Wk no''s'!D:D,'Wk no''s'!C:C,FALSE)</f>
        <v>30</v>
      </c>
    </row>
    <row r="3439" spans="1:10" x14ac:dyDescent="0.25">
      <c r="A3439" t="s">
        <v>11563</v>
      </c>
      <c r="B3439" t="s">
        <v>11564</v>
      </c>
      <c r="C3439" t="s">
        <v>4101</v>
      </c>
      <c r="D3439" s="1">
        <v>45853</v>
      </c>
      <c r="E3439" s="1">
        <v>45860</v>
      </c>
      <c r="F3439">
        <v>0</v>
      </c>
      <c r="G3439" t="s">
        <v>11565</v>
      </c>
      <c r="H3439" t="s">
        <v>192</v>
      </c>
      <c r="I3439" s="11" t="str">
        <f t="shared" si="55"/>
        <v>22/07/2025</v>
      </c>
      <c r="J3439">
        <f>_xlfn.XLOOKUP(I3439,'Wk no''s'!D:D,'Wk no''s'!C:C,FALSE)</f>
        <v>30</v>
      </c>
    </row>
    <row r="3440" spans="1:10" x14ac:dyDescent="0.25">
      <c r="A3440" t="s">
        <v>11566</v>
      </c>
      <c r="B3440" t="s">
        <v>11567</v>
      </c>
      <c r="C3440" t="s">
        <v>4101</v>
      </c>
      <c r="D3440" s="1">
        <v>45859</v>
      </c>
      <c r="E3440" s="1">
        <v>45860</v>
      </c>
      <c r="F3440">
        <v>0</v>
      </c>
      <c r="G3440" t="s">
        <v>11568</v>
      </c>
      <c r="H3440" t="s">
        <v>192</v>
      </c>
      <c r="I3440" s="11" t="str">
        <f t="shared" si="55"/>
        <v>22/07/2025</v>
      </c>
      <c r="J3440">
        <f>_xlfn.XLOOKUP(I3440,'Wk no''s'!D:D,'Wk no''s'!C:C,FALSE)</f>
        <v>30</v>
      </c>
    </row>
    <row r="3441" spans="1:10" x14ac:dyDescent="0.25">
      <c r="A3441" t="s">
        <v>11569</v>
      </c>
      <c r="B3441" t="s">
        <v>11570</v>
      </c>
      <c r="C3441" t="s">
        <v>4101</v>
      </c>
      <c r="D3441" s="1">
        <v>45855</v>
      </c>
      <c r="E3441" s="1">
        <v>45860</v>
      </c>
      <c r="F3441">
        <v>0</v>
      </c>
      <c r="G3441" t="s">
        <v>11571</v>
      </c>
      <c r="H3441" t="s">
        <v>192</v>
      </c>
      <c r="I3441" s="11" t="str">
        <f t="shared" si="55"/>
        <v>22/07/2025</v>
      </c>
      <c r="J3441">
        <f>_xlfn.XLOOKUP(I3441,'Wk no''s'!D:D,'Wk no''s'!C:C,FALSE)</f>
        <v>30</v>
      </c>
    </row>
    <row r="3442" spans="1:10" x14ac:dyDescent="0.25">
      <c r="A3442" t="s">
        <v>11572</v>
      </c>
      <c r="B3442" t="s">
        <v>11573</v>
      </c>
      <c r="C3442" t="s">
        <v>3944</v>
      </c>
      <c r="D3442" s="1">
        <v>45862</v>
      </c>
      <c r="E3442" s="1">
        <v>45863</v>
      </c>
      <c r="F3442">
        <v>0</v>
      </c>
      <c r="G3442" t="s">
        <v>11574</v>
      </c>
      <c r="H3442" t="s">
        <v>184</v>
      </c>
      <c r="I3442" s="11" t="str">
        <f t="shared" si="55"/>
        <v>25/07/2025</v>
      </c>
      <c r="J3442">
        <f>_xlfn.XLOOKUP(I3442,'Wk no''s'!D:D,'Wk no''s'!C:C,FALSE)</f>
        <v>30</v>
      </c>
    </row>
    <row r="3443" spans="1:10" x14ac:dyDescent="0.25">
      <c r="A3443" t="s">
        <v>11575</v>
      </c>
      <c r="B3443" t="s">
        <v>7668</v>
      </c>
      <c r="C3443" t="s">
        <v>3944</v>
      </c>
      <c r="D3443" s="1">
        <v>45861</v>
      </c>
      <c r="E3443" s="1">
        <v>45860</v>
      </c>
      <c r="F3443">
        <v>1</v>
      </c>
      <c r="G3443" t="s">
        <v>11576</v>
      </c>
      <c r="H3443" t="s">
        <v>184</v>
      </c>
      <c r="I3443" s="11" t="str">
        <f t="shared" si="55"/>
        <v>22/07/2025</v>
      </c>
      <c r="J3443">
        <f>_xlfn.XLOOKUP(I3443,'Wk no''s'!D:D,'Wk no''s'!C:C,FALSE)</f>
        <v>30</v>
      </c>
    </row>
    <row r="3444" spans="1:10" x14ac:dyDescent="0.25">
      <c r="A3444" t="s">
        <v>11577</v>
      </c>
      <c r="B3444" t="s">
        <v>9860</v>
      </c>
      <c r="C3444" t="s">
        <v>205</v>
      </c>
      <c r="D3444" s="1">
        <v>45861</v>
      </c>
      <c r="E3444" s="1">
        <v>45861</v>
      </c>
      <c r="F3444">
        <v>1</v>
      </c>
      <c r="G3444" t="s">
        <v>11578</v>
      </c>
      <c r="H3444" t="s">
        <v>184</v>
      </c>
      <c r="I3444" s="11" t="str">
        <f t="shared" si="55"/>
        <v>23/07/2025</v>
      </c>
      <c r="J3444">
        <f>_xlfn.XLOOKUP(I3444,'Wk no''s'!D:D,'Wk no''s'!C:C,FALSE)</f>
        <v>30</v>
      </c>
    </row>
    <row r="3445" spans="1:10" x14ac:dyDescent="0.25">
      <c r="A3445" t="s">
        <v>11579</v>
      </c>
      <c r="B3445" t="s">
        <v>11580</v>
      </c>
      <c r="C3445" t="s">
        <v>3933</v>
      </c>
      <c r="D3445" s="1">
        <v>45868</v>
      </c>
      <c r="E3445" s="1">
        <v>45862</v>
      </c>
      <c r="F3445">
        <v>1</v>
      </c>
      <c r="G3445" t="s">
        <v>11581</v>
      </c>
      <c r="H3445" t="s">
        <v>184</v>
      </c>
      <c r="I3445" s="11" t="str">
        <f t="shared" si="55"/>
        <v>24/07/2025</v>
      </c>
      <c r="J3445">
        <f>_xlfn.XLOOKUP(I3445,'Wk no''s'!D:D,'Wk no''s'!C:C,FALSE)</f>
        <v>30</v>
      </c>
    </row>
    <row r="3446" spans="1:10" x14ac:dyDescent="0.25">
      <c r="A3446" t="s">
        <v>11582</v>
      </c>
      <c r="B3446" t="s">
        <v>11583</v>
      </c>
      <c r="C3446" t="s">
        <v>3933</v>
      </c>
      <c r="D3446" s="1">
        <v>45862</v>
      </c>
      <c r="E3446" s="1">
        <v>45863</v>
      </c>
      <c r="F3446">
        <v>0</v>
      </c>
      <c r="G3446" t="s">
        <v>11584</v>
      </c>
      <c r="H3446" t="s">
        <v>184</v>
      </c>
      <c r="I3446" s="11" t="str">
        <f t="shared" si="55"/>
        <v>25/07/2025</v>
      </c>
      <c r="J3446">
        <f>_xlfn.XLOOKUP(I3446,'Wk no''s'!D:D,'Wk no''s'!C:C,FALSE)</f>
        <v>30</v>
      </c>
    </row>
    <row r="3447" spans="1:10" x14ac:dyDescent="0.25">
      <c r="A3447" t="s">
        <v>11585</v>
      </c>
      <c r="B3447" t="s">
        <v>7075</v>
      </c>
      <c r="C3447" t="s">
        <v>3933</v>
      </c>
      <c r="D3447" s="1">
        <v>45861</v>
      </c>
      <c r="E3447" s="1">
        <v>45863</v>
      </c>
      <c r="F3447">
        <v>0</v>
      </c>
      <c r="G3447" t="s">
        <v>11586</v>
      </c>
      <c r="H3447" t="s">
        <v>184</v>
      </c>
      <c r="I3447" s="11" t="str">
        <f t="shared" si="55"/>
        <v>25/07/2025</v>
      </c>
      <c r="J3447">
        <f>_xlfn.XLOOKUP(I3447,'Wk no''s'!D:D,'Wk no''s'!C:C,FALSE)</f>
        <v>30</v>
      </c>
    </row>
    <row r="3448" spans="1:10" x14ac:dyDescent="0.25">
      <c r="A3448" t="s">
        <v>11587</v>
      </c>
      <c r="B3448" t="s">
        <v>8896</v>
      </c>
      <c r="C3448" t="s">
        <v>4095</v>
      </c>
      <c r="D3448" s="1">
        <v>45832</v>
      </c>
      <c r="E3448" s="1">
        <v>45863</v>
      </c>
      <c r="F3448">
        <v>0</v>
      </c>
      <c r="G3448" t="s">
        <v>11588</v>
      </c>
      <c r="H3448" t="s">
        <v>184</v>
      </c>
      <c r="I3448" s="11" t="str">
        <f t="shared" si="55"/>
        <v>25/07/2025</v>
      </c>
      <c r="J3448">
        <f>_xlfn.XLOOKUP(I3448,'Wk no''s'!D:D,'Wk no''s'!C:C,FALSE)</f>
        <v>30</v>
      </c>
    </row>
    <row r="3449" spans="1:10" x14ac:dyDescent="0.25">
      <c r="A3449" t="s">
        <v>11589</v>
      </c>
      <c r="B3449" t="s">
        <v>4715</v>
      </c>
      <c r="C3449" t="s">
        <v>4095</v>
      </c>
      <c r="D3449" s="1">
        <v>45831</v>
      </c>
      <c r="E3449" s="1">
        <v>45863</v>
      </c>
      <c r="F3449">
        <v>0</v>
      </c>
      <c r="G3449" t="s">
        <v>11590</v>
      </c>
      <c r="H3449" t="s">
        <v>184</v>
      </c>
      <c r="I3449" s="11" t="str">
        <f t="shared" si="55"/>
        <v>25/07/2025</v>
      </c>
      <c r="J3449">
        <f>_xlfn.XLOOKUP(I3449,'Wk no''s'!D:D,'Wk no''s'!C:C,FALSE)</f>
        <v>30</v>
      </c>
    </row>
    <row r="3450" spans="1:10" x14ac:dyDescent="0.25">
      <c r="A3450" t="s">
        <v>11591</v>
      </c>
      <c r="B3450" t="s">
        <v>11592</v>
      </c>
      <c r="C3450" t="s">
        <v>4095</v>
      </c>
      <c r="D3450" s="1">
        <v>45828</v>
      </c>
      <c r="E3450" s="1">
        <v>45860</v>
      </c>
      <c r="F3450">
        <v>0</v>
      </c>
      <c r="G3450" t="s">
        <v>11593</v>
      </c>
      <c r="H3450" t="s">
        <v>184</v>
      </c>
      <c r="I3450" s="11" t="str">
        <f t="shared" si="55"/>
        <v>22/07/2025</v>
      </c>
      <c r="J3450">
        <f>_xlfn.XLOOKUP(I3450,'Wk no''s'!D:D,'Wk no''s'!C:C,FALSE)</f>
        <v>30</v>
      </c>
    </row>
    <row r="3451" spans="1:10" x14ac:dyDescent="0.25">
      <c r="A3451" t="s">
        <v>11594</v>
      </c>
      <c r="B3451" t="s">
        <v>7082</v>
      </c>
      <c r="C3451" t="s">
        <v>3933</v>
      </c>
      <c r="D3451" s="1">
        <v>45863</v>
      </c>
      <c r="E3451" s="1">
        <v>45863</v>
      </c>
      <c r="F3451">
        <v>1</v>
      </c>
      <c r="G3451" t="s">
        <v>11595</v>
      </c>
      <c r="H3451" t="s">
        <v>184</v>
      </c>
      <c r="I3451" s="11" t="str">
        <f t="shared" si="55"/>
        <v>25/07/2025</v>
      </c>
      <c r="J3451">
        <f>_xlfn.XLOOKUP(I3451,'Wk no''s'!D:D,'Wk no''s'!C:C,FALSE)</f>
        <v>30</v>
      </c>
    </row>
    <row r="3452" spans="1:10" x14ac:dyDescent="0.25">
      <c r="A3452" t="s">
        <v>11596</v>
      </c>
      <c r="B3452" t="s">
        <v>4719</v>
      </c>
      <c r="C3452" t="s">
        <v>3933</v>
      </c>
      <c r="D3452" s="1">
        <v>45866</v>
      </c>
      <c r="E3452" s="1">
        <v>45862</v>
      </c>
      <c r="F3452">
        <v>1</v>
      </c>
      <c r="G3452" t="s">
        <v>11597</v>
      </c>
      <c r="H3452" t="s">
        <v>184</v>
      </c>
      <c r="I3452" s="11" t="str">
        <f t="shared" si="55"/>
        <v>24/07/2025</v>
      </c>
      <c r="J3452">
        <f>_xlfn.XLOOKUP(I3452,'Wk no''s'!D:D,'Wk no''s'!C:C,FALSE)</f>
        <v>30</v>
      </c>
    </row>
    <row r="3453" spans="1:10" x14ac:dyDescent="0.25">
      <c r="A3453" t="s">
        <v>11598</v>
      </c>
      <c r="B3453" t="s">
        <v>8162</v>
      </c>
      <c r="C3453" t="s">
        <v>3933</v>
      </c>
      <c r="D3453" s="1">
        <v>45861</v>
      </c>
      <c r="E3453" s="1">
        <v>45860</v>
      </c>
      <c r="F3453">
        <v>1</v>
      </c>
      <c r="G3453" t="s">
        <v>11599</v>
      </c>
      <c r="H3453" t="s">
        <v>184</v>
      </c>
      <c r="I3453" s="11" t="str">
        <f t="shared" si="55"/>
        <v>22/07/2025</v>
      </c>
      <c r="J3453">
        <f>_xlfn.XLOOKUP(I3453,'Wk no''s'!D:D,'Wk no''s'!C:C,FALSE)</f>
        <v>30</v>
      </c>
    </row>
    <row r="3454" spans="1:10" x14ac:dyDescent="0.25">
      <c r="A3454" t="s">
        <v>11210</v>
      </c>
      <c r="B3454" t="s">
        <v>8912</v>
      </c>
      <c r="C3454" t="s">
        <v>3933</v>
      </c>
      <c r="D3454" s="1">
        <v>45842</v>
      </c>
      <c r="E3454" s="1">
        <v>45859</v>
      </c>
      <c r="F3454">
        <v>0</v>
      </c>
      <c r="G3454" t="s">
        <v>11600</v>
      </c>
      <c r="H3454" t="s">
        <v>15</v>
      </c>
      <c r="I3454" s="11" t="str">
        <f t="shared" si="55"/>
        <v>21/07/2025</v>
      </c>
      <c r="J3454">
        <f>_xlfn.XLOOKUP(I3454,'Wk no''s'!D:D,'Wk no''s'!C:C,FALSE)</f>
        <v>30</v>
      </c>
    </row>
    <row r="3455" spans="1:10" x14ac:dyDescent="0.25">
      <c r="A3455" t="s">
        <v>11601</v>
      </c>
      <c r="B3455" t="s">
        <v>11602</v>
      </c>
      <c r="C3455" t="s">
        <v>8682</v>
      </c>
      <c r="D3455" s="1">
        <v>45867</v>
      </c>
      <c r="E3455" s="1">
        <v>45863</v>
      </c>
      <c r="F3455">
        <v>1</v>
      </c>
      <c r="G3455" t="s">
        <v>11603</v>
      </c>
      <c r="H3455" t="s">
        <v>15</v>
      </c>
      <c r="I3455" s="11" t="str">
        <f t="shared" si="55"/>
        <v>25/07/2025</v>
      </c>
      <c r="J3455">
        <f>_xlfn.XLOOKUP(I3455,'Wk no''s'!D:D,'Wk no''s'!C:C,FALSE)</f>
        <v>30</v>
      </c>
    </row>
    <row r="3456" spans="1:10" x14ac:dyDescent="0.25">
      <c r="A3456" t="s">
        <v>11608</v>
      </c>
      <c r="B3456" t="s">
        <v>11215</v>
      </c>
      <c r="C3456" t="s">
        <v>3944</v>
      </c>
      <c r="D3456" s="1">
        <v>45866</v>
      </c>
      <c r="E3456" s="1">
        <v>45862</v>
      </c>
      <c r="F3456">
        <v>1</v>
      </c>
      <c r="G3456" t="s">
        <v>11609</v>
      </c>
      <c r="H3456" t="s">
        <v>15</v>
      </c>
      <c r="I3456" s="11" t="str">
        <f t="shared" si="55"/>
        <v>24/07/2025</v>
      </c>
      <c r="J3456">
        <f>_xlfn.XLOOKUP(I3456,'Wk no''s'!D:D,'Wk no''s'!C:C,FALSE)</f>
        <v>30</v>
      </c>
    </row>
    <row r="3457" spans="1:10" x14ac:dyDescent="0.25">
      <c r="A3457" t="s">
        <v>11606</v>
      </c>
      <c r="B3457" t="s">
        <v>11215</v>
      </c>
      <c r="C3457" t="s">
        <v>3944</v>
      </c>
      <c r="D3457" s="1">
        <v>45862</v>
      </c>
      <c r="E3457" s="1">
        <v>45860</v>
      </c>
      <c r="F3457">
        <v>1</v>
      </c>
      <c r="G3457" t="s">
        <v>11607</v>
      </c>
      <c r="H3457" t="s">
        <v>15</v>
      </c>
      <c r="I3457" s="11" t="str">
        <f t="shared" si="55"/>
        <v>22/07/2025</v>
      </c>
      <c r="J3457">
        <f>_xlfn.XLOOKUP(I3457,'Wk no''s'!D:D,'Wk no''s'!C:C,FALSE)</f>
        <v>30</v>
      </c>
    </row>
    <row r="3458" spans="1:10" x14ac:dyDescent="0.25">
      <c r="A3458" t="s">
        <v>11610</v>
      </c>
      <c r="B3458" t="s">
        <v>130</v>
      </c>
      <c r="C3458" t="s">
        <v>3933</v>
      </c>
      <c r="D3458" s="1">
        <v>45861</v>
      </c>
      <c r="E3458" s="1">
        <v>45859</v>
      </c>
      <c r="F3458">
        <v>1</v>
      </c>
      <c r="G3458" t="s">
        <v>11611</v>
      </c>
      <c r="H3458" t="s">
        <v>15</v>
      </c>
      <c r="I3458" s="11" t="str">
        <f t="shared" si="55"/>
        <v>21/07/2025</v>
      </c>
      <c r="J3458">
        <f>_xlfn.XLOOKUP(I3458,'Wk no''s'!D:D,'Wk no''s'!C:C,FALSE)</f>
        <v>30</v>
      </c>
    </row>
    <row r="3459" spans="1:10" x14ac:dyDescent="0.25">
      <c r="A3459" t="s">
        <v>11612</v>
      </c>
      <c r="B3459" t="s">
        <v>11613</v>
      </c>
      <c r="C3459" t="s">
        <v>4458</v>
      </c>
      <c r="D3459" s="1">
        <v>45859</v>
      </c>
      <c r="E3459" s="1">
        <v>45859</v>
      </c>
      <c r="F3459">
        <v>1</v>
      </c>
      <c r="G3459" t="s">
        <v>11614</v>
      </c>
      <c r="H3459" t="s">
        <v>15</v>
      </c>
      <c r="I3459" s="11" t="str">
        <f t="shared" si="55"/>
        <v>21/07/2025</v>
      </c>
      <c r="J3459">
        <f>_xlfn.XLOOKUP(I3459,'Wk no''s'!D:D,'Wk no''s'!C:C,FALSE)</f>
        <v>30</v>
      </c>
    </row>
    <row r="3460" spans="1:10" x14ac:dyDescent="0.25">
      <c r="A3460" t="s">
        <v>11615</v>
      </c>
      <c r="B3460" t="s">
        <v>11616</v>
      </c>
      <c r="C3460" t="s">
        <v>3933</v>
      </c>
      <c r="D3460" s="1">
        <v>45861</v>
      </c>
      <c r="E3460" s="1">
        <v>45860</v>
      </c>
      <c r="F3460">
        <v>1</v>
      </c>
      <c r="G3460" t="s">
        <v>11617</v>
      </c>
      <c r="H3460" t="s">
        <v>15</v>
      </c>
      <c r="I3460" s="11" t="str">
        <f t="shared" si="55"/>
        <v>22/07/2025</v>
      </c>
      <c r="J3460">
        <f>_xlfn.XLOOKUP(I3460,'Wk no''s'!D:D,'Wk no''s'!C:C,FALSE)</f>
        <v>30</v>
      </c>
    </row>
    <row r="3461" spans="1:10" x14ac:dyDescent="0.25">
      <c r="A3461" t="s">
        <v>11618</v>
      </c>
      <c r="B3461" t="s">
        <v>4500</v>
      </c>
      <c r="C3461" t="s">
        <v>3933</v>
      </c>
      <c r="D3461" s="1">
        <v>45863</v>
      </c>
      <c r="E3461" s="1">
        <v>45861</v>
      </c>
      <c r="F3461">
        <v>1</v>
      </c>
      <c r="G3461" t="s">
        <v>11619</v>
      </c>
      <c r="H3461" t="s">
        <v>15</v>
      </c>
      <c r="I3461" s="11" t="str">
        <f t="shared" si="55"/>
        <v>23/07/2025</v>
      </c>
      <c r="J3461">
        <f>_xlfn.XLOOKUP(I3461,'Wk no''s'!D:D,'Wk no''s'!C:C,FALSE)</f>
        <v>30</v>
      </c>
    </row>
    <row r="3462" spans="1:10" x14ac:dyDescent="0.25">
      <c r="A3462" t="s">
        <v>11620</v>
      </c>
      <c r="B3462" t="s">
        <v>139</v>
      </c>
      <c r="C3462" t="s">
        <v>4095</v>
      </c>
      <c r="D3462" s="1">
        <v>45855</v>
      </c>
      <c r="E3462" s="1">
        <v>45860</v>
      </c>
      <c r="F3462">
        <v>0</v>
      </c>
      <c r="G3462" t="s">
        <v>11621</v>
      </c>
      <c r="H3462" t="s">
        <v>15</v>
      </c>
      <c r="I3462" s="11" t="str">
        <f t="shared" si="55"/>
        <v>22/07/2025</v>
      </c>
      <c r="J3462">
        <f>_xlfn.XLOOKUP(I3462,'Wk no''s'!D:D,'Wk no''s'!C:C,FALSE)</f>
        <v>30</v>
      </c>
    </row>
    <row r="3463" spans="1:10" x14ac:dyDescent="0.25">
      <c r="A3463" t="s">
        <v>11604</v>
      </c>
      <c r="B3463" t="s">
        <v>13890</v>
      </c>
      <c r="C3463" t="s">
        <v>3944</v>
      </c>
      <c r="D3463" s="1">
        <v>45863</v>
      </c>
      <c r="E3463" s="1">
        <v>45863</v>
      </c>
      <c r="F3463">
        <v>1</v>
      </c>
      <c r="G3463" t="s">
        <v>11605</v>
      </c>
      <c r="H3463" t="s">
        <v>15</v>
      </c>
      <c r="I3463" s="11" t="str">
        <f t="shared" si="55"/>
        <v>25/07/2025</v>
      </c>
      <c r="J3463">
        <f>_xlfn.XLOOKUP(I3463,'Wk no''s'!D:D,'Wk no''s'!C:C,FALSE)</f>
        <v>30</v>
      </c>
    </row>
    <row r="3464" spans="1:10" x14ac:dyDescent="0.25">
      <c r="A3464" t="s">
        <v>11622</v>
      </c>
      <c r="B3464" t="s">
        <v>4939</v>
      </c>
      <c r="C3464" t="s">
        <v>4008</v>
      </c>
      <c r="D3464" s="1">
        <v>45860</v>
      </c>
      <c r="E3464" s="1">
        <v>45859</v>
      </c>
      <c r="F3464">
        <v>1</v>
      </c>
      <c r="G3464" t="s">
        <v>11623</v>
      </c>
      <c r="H3464" t="s">
        <v>2</v>
      </c>
      <c r="I3464" s="11" t="str">
        <f t="shared" si="55"/>
        <v>21/07/2025</v>
      </c>
      <c r="J3464">
        <f>_xlfn.XLOOKUP(I3464,'Wk no''s'!D:D,'Wk no''s'!C:C,FALSE)</f>
        <v>30</v>
      </c>
    </row>
    <row r="3465" spans="1:10" x14ac:dyDescent="0.25">
      <c r="A3465" t="s">
        <v>11624</v>
      </c>
      <c r="B3465" t="s">
        <v>11625</v>
      </c>
      <c r="C3465" t="s">
        <v>3954</v>
      </c>
      <c r="D3465" s="1">
        <v>45866</v>
      </c>
      <c r="E3465" s="1">
        <v>45863</v>
      </c>
      <c r="F3465">
        <v>1</v>
      </c>
      <c r="G3465" t="s">
        <v>11626</v>
      </c>
      <c r="H3465" t="s">
        <v>2</v>
      </c>
      <c r="I3465" s="11" t="str">
        <f t="shared" si="55"/>
        <v>25/07/2025</v>
      </c>
      <c r="J3465">
        <f>_xlfn.XLOOKUP(I3465,'Wk no''s'!D:D,'Wk no''s'!C:C,FALSE)</f>
        <v>30</v>
      </c>
    </row>
    <row r="3466" spans="1:10" x14ac:dyDescent="0.25">
      <c r="A3466" t="s">
        <v>11627</v>
      </c>
      <c r="B3466" t="s">
        <v>15009</v>
      </c>
      <c r="C3466" t="s">
        <v>4008</v>
      </c>
      <c r="D3466" s="1">
        <v>45866</v>
      </c>
      <c r="E3466" s="1">
        <v>45862</v>
      </c>
      <c r="F3466">
        <v>1</v>
      </c>
      <c r="G3466" t="s">
        <v>11628</v>
      </c>
      <c r="H3466" t="s">
        <v>2</v>
      </c>
      <c r="I3466" s="11" t="str">
        <f t="shared" si="55"/>
        <v>24/07/2025</v>
      </c>
      <c r="J3466">
        <f>_xlfn.XLOOKUP(I3466,'Wk no''s'!D:D,'Wk no''s'!C:C,FALSE)</f>
        <v>30</v>
      </c>
    </row>
    <row r="3467" spans="1:10" x14ac:dyDescent="0.25">
      <c r="A3467" t="s">
        <v>11629</v>
      </c>
      <c r="B3467" t="s">
        <v>66</v>
      </c>
      <c r="C3467" t="s">
        <v>3954</v>
      </c>
      <c r="D3467" s="1">
        <v>45860</v>
      </c>
      <c r="E3467" s="1">
        <v>45862</v>
      </c>
      <c r="F3467">
        <v>0</v>
      </c>
      <c r="G3467" t="s">
        <v>11630</v>
      </c>
      <c r="H3467" t="s">
        <v>2</v>
      </c>
      <c r="I3467" s="11" t="str">
        <f t="shared" si="55"/>
        <v>24/07/2025</v>
      </c>
      <c r="J3467">
        <f>_xlfn.XLOOKUP(I3467,'Wk no''s'!D:D,'Wk no''s'!C:C,FALSE)</f>
        <v>30</v>
      </c>
    </row>
    <row r="3468" spans="1:10" x14ac:dyDescent="0.25">
      <c r="A3468" t="s">
        <v>11631</v>
      </c>
      <c r="B3468" t="s">
        <v>11632</v>
      </c>
      <c r="C3468" t="s">
        <v>3954</v>
      </c>
      <c r="D3468" s="1">
        <v>45860</v>
      </c>
      <c r="E3468" s="1">
        <v>45860</v>
      </c>
      <c r="F3468">
        <v>1</v>
      </c>
      <c r="G3468" t="s">
        <v>11633</v>
      </c>
      <c r="H3468" t="s">
        <v>2</v>
      </c>
      <c r="I3468" s="11" t="str">
        <f t="shared" si="55"/>
        <v>22/07/2025</v>
      </c>
      <c r="J3468">
        <f>_xlfn.XLOOKUP(I3468,'Wk no''s'!D:D,'Wk no''s'!C:C,FALSE)</f>
        <v>30</v>
      </c>
    </row>
    <row r="3469" spans="1:10" x14ac:dyDescent="0.25">
      <c r="A3469" t="s">
        <v>11634</v>
      </c>
      <c r="B3469" t="s">
        <v>5702</v>
      </c>
      <c r="C3469" t="s">
        <v>4008</v>
      </c>
      <c r="D3469" s="1">
        <v>45862</v>
      </c>
      <c r="E3469" s="1">
        <v>45861</v>
      </c>
      <c r="F3469">
        <v>1</v>
      </c>
      <c r="G3469" t="s">
        <v>11635</v>
      </c>
      <c r="H3469" t="s">
        <v>2</v>
      </c>
      <c r="I3469" s="11" t="str">
        <f t="shared" si="55"/>
        <v>23/07/2025</v>
      </c>
      <c r="J3469">
        <f>_xlfn.XLOOKUP(I3469,'Wk no''s'!D:D,'Wk no''s'!C:C,FALSE)</f>
        <v>30</v>
      </c>
    </row>
    <row r="3470" spans="1:10" x14ac:dyDescent="0.25">
      <c r="A3470" t="s">
        <v>11636</v>
      </c>
      <c r="B3470" t="s">
        <v>5884</v>
      </c>
      <c r="C3470" t="s">
        <v>3944</v>
      </c>
      <c r="D3470" s="1">
        <v>45860</v>
      </c>
      <c r="E3470" s="1">
        <v>45860</v>
      </c>
      <c r="F3470">
        <v>1</v>
      </c>
      <c r="G3470" t="s">
        <v>11637</v>
      </c>
      <c r="H3470" t="s">
        <v>2</v>
      </c>
      <c r="I3470" s="11" t="str">
        <f t="shared" si="55"/>
        <v>22/07/2025</v>
      </c>
      <c r="J3470">
        <f>_xlfn.XLOOKUP(I3470,'Wk no''s'!D:D,'Wk no''s'!C:C,FALSE)</f>
        <v>30</v>
      </c>
    </row>
    <row r="3471" spans="1:10" x14ac:dyDescent="0.25">
      <c r="A3471" t="s">
        <v>11638</v>
      </c>
      <c r="B3471" t="s">
        <v>7469</v>
      </c>
      <c r="C3471" t="s">
        <v>4008</v>
      </c>
      <c r="D3471" s="1">
        <v>45860</v>
      </c>
      <c r="E3471" s="1">
        <v>45859</v>
      </c>
      <c r="F3471">
        <v>1</v>
      </c>
      <c r="G3471" t="s">
        <v>11639</v>
      </c>
      <c r="H3471" t="s">
        <v>2</v>
      </c>
      <c r="I3471" s="11" t="str">
        <f t="shared" si="55"/>
        <v>21/07/2025</v>
      </c>
      <c r="J3471">
        <f>_xlfn.XLOOKUP(I3471,'Wk no''s'!D:D,'Wk no''s'!C:C,FALSE)</f>
        <v>30</v>
      </c>
    </row>
    <row r="3472" spans="1:10" x14ac:dyDescent="0.25">
      <c r="A3472" t="s">
        <v>11640</v>
      </c>
      <c r="B3472" t="s">
        <v>10905</v>
      </c>
      <c r="C3472" t="s">
        <v>4008</v>
      </c>
      <c r="D3472" s="1">
        <v>45861</v>
      </c>
      <c r="E3472" s="1">
        <v>45860</v>
      </c>
      <c r="F3472">
        <v>1</v>
      </c>
      <c r="G3472" t="s">
        <v>11641</v>
      </c>
      <c r="H3472" t="s">
        <v>2</v>
      </c>
      <c r="I3472" s="11" t="str">
        <f t="shared" si="55"/>
        <v>22/07/2025</v>
      </c>
      <c r="J3472">
        <f>_xlfn.XLOOKUP(I3472,'Wk no''s'!D:D,'Wk no''s'!C:C,FALSE)</f>
        <v>30</v>
      </c>
    </row>
    <row r="3473" spans="1:10" x14ac:dyDescent="0.25">
      <c r="A3473" t="s">
        <v>11642</v>
      </c>
      <c r="B3473" t="s">
        <v>4948</v>
      </c>
      <c r="C3473" t="s">
        <v>3954</v>
      </c>
      <c r="D3473" s="1">
        <v>45860</v>
      </c>
      <c r="E3473" s="1">
        <v>45859</v>
      </c>
      <c r="F3473">
        <v>1</v>
      </c>
      <c r="G3473" t="s">
        <v>11643</v>
      </c>
      <c r="H3473" t="s">
        <v>2</v>
      </c>
      <c r="I3473" s="11" t="str">
        <f t="shared" si="55"/>
        <v>21/07/2025</v>
      </c>
      <c r="J3473">
        <f>_xlfn.XLOOKUP(I3473,'Wk no''s'!D:D,'Wk no''s'!C:C,FALSE)</f>
        <v>30</v>
      </c>
    </row>
    <row r="3474" spans="1:10" x14ac:dyDescent="0.25">
      <c r="A3474" t="s">
        <v>11644</v>
      </c>
      <c r="B3474" t="s">
        <v>11645</v>
      </c>
      <c r="C3474" t="s">
        <v>4008</v>
      </c>
      <c r="D3474" s="1">
        <v>45866</v>
      </c>
      <c r="E3474" s="1">
        <v>45862</v>
      </c>
      <c r="F3474">
        <v>1</v>
      </c>
      <c r="G3474" t="s">
        <v>11646</v>
      </c>
      <c r="H3474" t="s">
        <v>2</v>
      </c>
      <c r="I3474" s="11" t="str">
        <f t="shared" si="55"/>
        <v>24/07/2025</v>
      </c>
      <c r="J3474">
        <f>_xlfn.XLOOKUP(I3474,'Wk no''s'!D:D,'Wk no''s'!C:C,FALSE)</f>
        <v>30</v>
      </c>
    </row>
    <row r="3475" spans="1:10" x14ac:dyDescent="0.25">
      <c r="A3475" t="s">
        <v>11647</v>
      </c>
      <c r="B3475" t="s">
        <v>11648</v>
      </c>
      <c r="C3475" t="s">
        <v>3954</v>
      </c>
      <c r="D3475" s="1">
        <v>45863</v>
      </c>
      <c r="E3475" s="1">
        <v>45862</v>
      </c>
      <c r="F3475">
        <v>1</v>
      </c>
      <c r="G3475" t="s">
        <v>11649</v>
      </c>
      <c r="H3475" t="s">
        <v>2</v>
      </c>
      <c r="I3475" s="11" t="str">
        <f t="shared" si="55"/>
        <v>24/07/2025</v>
      </c>
      <c r="J3475">
        <f>_xlfn.XLOOKUP(I3475,'Wk no''s'!D:D,'Wk no''s'!C:C,FALSE)</f>
        <v>30</v>
      </c>
    </row>
    <row r="3476" spans="1:10" x14ac:dyDescent="0.25">
      <c r="A3476" t="s">
        <v>11650</v>
      </c>
      <c r="B3476" t="s">
        <v>10345</v>
      </c>
      <c r="C3476" t="s">
        <v>3957</v>
      </c>
      <c r="D3476" s="1">
        <v>45861</v>
      </c>
      <c r="E3476" s="1">
        <v>45860</v>
      </c>
      <c r="F3476">
        <v>1</v>
      </c>
      <c r="G3476" t="s">
        <v>11651</v>
      </c>
      <c r="H3476" t="s">
        <v>2</v>
      </c>
      <c r="I3476" s="11" t="str">
        <f t="shared" si="55"/>
        <v>22/07/2025</v>
      </c>
      <c r="J3476">
        <f>_xlfn.XLOOKUP(I3476,'Wk no''s'!D:D,'Wk no''s'!C:C,FALSE)</f>
        <v>30</v>
      </c>
    </row>
    <row r="3477" spans="1:10" x14ac:dyDescent="0.25">
      <c r="A3477" t="s">
        <v>11652</v>
      </c>
      <c r="B3477" t="s">
        <v>152</v>
      </c>
      <c r="C3477" t="s">
        <v>3954</v>
      </c>
      <c r="D3477" s="1">
        <v>45862</v>
      </c>
      <c r="E3477" s="1">
        <v>45861</v>
      </c>
      <c r="F3477">
        <v>1</v>
      </c>
      <c r="G3477" t="s">
        <v>11653</v>
      </c>
      <c r="H3477" t="s">
        <v>2</v>
      </c>
      <c r="I3477" s="11" t="str">
        <f t="shared" si="55"/>
        <v>23/07/2025</v>
      </c>
      <c r="J3477">
        <f>_xlfn.XLOOKUP(I3477,'Wk no''s'!D:D,'Wk no''s'!C:C,FALSE)</f>
        <v>30</v>
      </c>
    </row>
    <row r="3478" spans="1:10" x14ac:dyDescent="0.25">
      <c r="A3478" t="s">
        <v>11654</v>
      </c>
      <c r="B3478" t="s">
        <v>11655</v>
      </c>
      <c r="C3478" t="s">
        <v>4008</v>
      </c>
      <c r="D3478" s="1">
        <v>45863</v>
      </c>
      <c r="E3478" s="1">
        <v>45861</v>
      </c>
      <c r="F3478">
        <v>1</v>
      </c>
      <c r="G3478" t="s">
        <v>11656</v>
      </c>
      <c r="H3478" t="s">
        <v>2</v>
      </c>
      <c r="I3478" s="11" t="str">
        <f t="shared" si="55"/>
        <v>23/07/2025</v>
      </c>
      <c r="J3478">
        <f>_xlfn.XLOOKUP(I3478,'Wk no''s'!D:D,'Wk no''s'!C:C,FALSE)</f>
        <v>30</v>
      </c>
    </row>
    <row r="3479" spans="1:10" x14ac:dyDescent="0.25">
      <c r="A3479" t="s">
        <v>11657</v>
      </c>
      <c r="B3479" t="s">
        <v>11658</v>
      </c>
      <c r="C3479" t="s">
        <v>3957</v>
      </c>
      <c r="D3479" s="1">
        <v>45861</v>
      </c>
      <c r="E3479" s="1">
        <v>45860</v>
      </c>
      <c r="F3479">
        <v>1</v>
      </c>
      <c r="G3479" t="s">
        <v>11659</v>
      </c>
      <c r="H3479" t="s">
        <v>2</v>
      </c>
      <c r="I3479" s="11" t="str">
        <f t="shared" si="55"/>
        <v>22/07/2025</v>
      </c>
      <c r="J3479">
        <f>_xlfn.XLOOKUP(I3479,'Wk no''s'!D:D,'Wk no''s'!C:C,FALSE)</f>
        <v>30</v>
      </c>
    </row>
    <row r="3480" spans="1:10" x14ac:dyDescent="0.25">
      <c r="A3480" t="s">
        <v>11660</v>
      </c>
      <c r="B3480" t="s">
        <v>5900</v>
      </c>
      <c r="C3480" t="s">
        <v>3954</v>
      </c>
      <c r="D3480" s="1">
        <v>45860</v>
      </c>
      <c r="E3480" s="1">
        <v>45859</v>
      </c>
      <c r="F3480">
        <v>1</v>
      </c>
      <c r="G3480" t="s">
        <v>11661</v>
      </c>
      <c r="H3480" t="s">
        <v>2</v>
      </c>
      <c r="I3480" s="11" t="str">
        <f t="shared" si="55"/>
        <v>21/07/2025</v>
      </c>
      <c r="J3480">
        <f>_xlfn.XLOOKUP(I3480,'Wk no''s'!D:D,'Wk no''s'!C:C,FALSE)</f>
        <v>30</v>
      </c>
    </row>
    <row r="3481" spans="1:10" x14ac:dyDescent="0.25">
      <c r="A3481" t="s">
        <v>11662</v>
      </c>
      <c r="B3481" t="s">
        <v>5900</v>
      </c>
      <c r="C3481" t="s">
        <v>3954</v>
      </c>
      <c r="D3481" s="1">
        <v>45863</v>
      </c>
      <c r="E3481" s="1">
        <v>45861</v>
      </c>
      <c r="F3481">
        <v>1</v>
      </c>
      <c r="G3481" t="s">
        <v>11663</v>
      </c>
      <c r="H3481" t="s">
        <v>2</v>
      </c>
      <c r="I3481" s="11" t="str">
        <f t="shared" si="55"/>
        <v>23/07/2025</v>
      </c>
      <c r="J3481">
        <f>_xlfn.XLOOKUP(I3481,'Wk no''s'!D:D,'Wk no''s'!C:C,FALSE)</f>
        <v>30</v>
      </c>
    </row>
    <row r="3482" spans="1:10" x14ac:dyDescent="0.25">
      <c r="A3482" t="s">
        <v>11664</v>
      </c>
      <c r="B3482" t="s">
        <v>5900</v>
      </c>
      <c r="C3482" t="s">
        <v>3954</v>
      </c>
      <c r="D3482" s="1">
        <v>45863</v>
      </c>
      <c r="E3482" s="1">
        <v>45862</v>
      </c>
      <c r="F3482">
        <v>1</v>
      </c>
      <c r="G3482" t="s">
        <v>11665</v>
      </c>
      <c r="H3482" t="s">
        <v>2</v>
      </c>
      <c r="I3482" s="11" t="str">
        <f t="shared" si="55"/>
        <v>24/07/2025</v>
      </c>
      <c r="J3482">
        <f>_xlfn.XLOOKUP(I3482,'Wk no''s'!D:D,'Wk no''s'!C:C,FALSE)</f>
        <v>30</v>
      </c>
    </row>
    <row r="3483" spans="1:10" x14ac:dyDescent="0.25">
      <c r="A3483" t="s">
        <v>11666</v>
      </c>
      <c r="B3483" t="s">
        <v>9835</v>
      </c>
      <c r="C3483" t="s">
        <v>3957</v>
      </c>
      <c r="D3483" s="1">
        <v>45862</v>
      </c>
      <c r="E3483" s="1">
        <v>45861</v>
      </c>
      <c r="F3483">
        <v>1</v>
      </c>
      <c r="G3483" t="s">
        <v>11667</v>
      </c>
      <c r="H3483" t="s">
        <v>2</v>
      </c>
      <c r="I3483" s="11" t="str">
        <f t="shared" si="55"/>
        <v>23/07/2025</v>
      </c>
      <c r="J3483">
        <f>_xlfn.XLOOKUP(I3483,'Wk no''s'!D:D,'Wk no''s'!C:C,FALSE)</f>
        <v>30</v>
      </c>
    </row>
    <row r="3484" spans="1:10" x14ac:dyDescent="0.25">
      <c r="A3484" t="s">
        <v>11668</v>
      </c>
      <c r="B3484" t="s">
        <v>11669</v>
      </c>
      <c r="C3484" t="s">
        <v>3957</v>
      </c>
      <c r="D3484" s="1">
        <v>45866</v>
      </c>
      <c r="E3484" s="1">
        <v>45862</v>
      </c>
      <c r="F3484">
        <v>1</v>
      </c>
      <c r="G3484" t="s">
        <v>11670</v>
      </c>
      <c r="H3484" t="s">
        <v>2</v>
      </c>
      <c r="I3484" s="11" t="str">
        <f t="shared" si="55"/>
        <v>24/07/2025</v>
      </c>
      <c r="J3484">
        <f>_xlfn.XLOOKUP(I3484,'Wk no''s'!D:D,'Wk no''s'!C:C,FALSE)</f>
        <v>30</v>
      </c>
    </row>
    <row r="3485" spans="1:10" x14ac:dyDescent="0.25">
      <c r="A3485" t="s">
        <v>11671</v>
      </c>
      <c r="B3485" t="s">
        <v>11271</v>
      </c>
      <c r="C3485" t="s">
        <v>3954</v>
      </c>
      <c r="D3485" s="1">
        <v>45853</v>
      </c>
      <c r="E3485" s="1">
        <v>45863</v>
      </c>
      <c r="F3485">
        <v>0</v>
      </c>
      <c r="G3485" t="s">
        <v>11672</v>
      </c>
      <c r="H3485" t="s">
        <v>2</v>
      </c>
      <c r="I3485" s="11" t="str">
        <f t="shared" si="55"/>
        <v>25/07/2025</v>
      </c>
      <c r="J3485">
        <f>_xlfn.XLOOKUP(I3485,'Wk no''s'!D:D,'Wk no''s'!C:C,FALSE)</f>
        <v>30</v>
      </c>
    </row>
    <row r="3486" spans="1:10" x14ac:dyDescent="0.25">
      <c r="A3486" t="s">
        <v>11673</v>
      </c>
      <c r="B3486" t="s">
        <v>11674</v>
      </c>
      <c r="C3486" t="s">
        <v>3954</v>
      </c>
      <c r="D3486" s="1">
        <v>45862</v>
      </c>
      <c r="E3486" s="1">
        <v>45861</v>
      </c>
      <c r="F3486">
        <v>1</v>
      </c>
      <c r="G3486" t="s">
        <v>11675</v>
      </c>
      <c r="H3486" t="s">
        <v>2</v>
      </c>
      <c r="I3486" s="11" t="str">
        <f t="shared" si="55"/>
        <v>23/07/2025</v>
      </c>
      <c r="J3486">
        <f>_xlfn.XLOOKUP(I3486,'Wk no''s'!D:D,'Wk no''s'!C:C,FALSE)</f>
        <v>30</v>
      </c>
    </row>
    <row r="3487" spans="1:10" x14ac:dyDescent="0.25">
      <c r="A3487" t="s">
        <v>11676</v>
      </c>
      <c r="B3487" t="s">
        <v>4161</v>
      </c>
      <c r="C3487" t="s">
        <v>3954</v>
      </c>
      <c r="D3487" s="1">
        <v>45860</v>
      </c>
      <c r="E3487" s="1">
        <v>45859</v>
      </c>
      <c r="F3487">
        <v>1</v>
      </c>
      <c r="G3487" t="s">
        <v>11677</v>
      </c>
      <c r="H3487" t="s">
        <v>2</v>
      </c>
      <c r="I3487" s="11" t="str">
        <f t="shared" si="55"/>
        <v>21/07/2025</v>
      </c>
      <c r="J3487">
        <f>_xlfn.XLOOKUP(I3487,'Wk no''s'!D:D,'Wk no''s'!C:C,FALSE)</f>
        <v>30</v>
      </c>
    </row>
    <row r="3488" spans="1:10" x14ac:dyDescent="0.25">
      <c r="A3488" t="s">
        <v>11678</v>
      </c>
      <c r="B3488" t="s">
        <v>11679</v>
      </c>
      <c r="C3488" t="s">
        <v>3954</v>
      </c>
      <c r="D3488" s="1">
        <v>45861</v>
      </c>
      <c r="E3488" s="1">
        <v>45861</v>
      </c>
      <c r="F3488">
        <v>1</v>
      </c>
      <c r="G3488" t="s">
        <v>11680</v>
      </c>
      <c r="H3488" t="s">
        <v>2</v>
      </c>
      <c r="I3488" s="11" t="str">
        <f t="shared" si="55"/>
        <v>23/07/2025</v>
      </c>
      <c r="J3488">
        <f>_xlfn.XLOOKUP(I3488,'Wk no''s'!D:D,'Wk no''s'!C:C,FALSE)</f>
        <v>30</v>
      </c>
    </row>
    <row r="3489" spans="1:10" x14ac:dyDescent="0.25">
      <c r="A3489" t="s">
        <v>11681</v>
      </c>
      <c r="B3489" t="s">
        <v>11682</v>
      </c>
      <c r="C3489" t="s">
        <v>3954</v>
      </c>
      <c r="D3489" s="1">
        <v>45866</v>
      </c>
      <c r="E3489" s="1">
        <v>45863</v>
      </c>
      <c r="F3489">
        <v>1</v>
      </c>
      <c r="G3489" t="s">
        <v>11683</v>
      </c>
      <c r="H3489" t="s">
        <v>2</v>
      </c>
      <c r="I3489" s="11" t="str">
        <f t="shared" si="55"/>
        <v>25/07/2025</v>
      </c>
      <c r="J3489">
        <f>_xlfn.XLOOKUP(I3489,'Wk no''s'!D:D,'Wk no''s'!C:C,FALSE)</f>
        <v>30</v>
      </c>
    </row>
    <row r="3490" spans="1:10" x14ac:dyDescent="0.25">
      <c r="A3490" t="s">
        <v>11684</v>
      </c>
      <c r="B3490" t="s">
        <v>6777</v>
      </c>
      <c r="C3490" t="s">
        <v>3957</v>
      </c>
      <c r="D3490" s="1">
        <v>45863</v>
      </c>
      <c r="E3490" s="1">
        <v>45863</v>
      </c>
      <c r="F3490">
        <v>1</v>
      </c>
      <c r="G3490" t="s">
        <v>11685</v>
      </c>
      <c r="H3490" t="s">
        <v>2</v>
      </c>
      <c r="I3490" s="11" t="str">
        <f t="shared" si="55"/>
        <v>25/07/2025</v>
      </c>
      <c r="J3490">
        <f>_xlfn.XLOOKUP(I3490,'Wk no''s'!D:D,'Wk no''s'!C:C,FALSE)</f>
        <v>30</v>
      </c>
    </row>
    <row r="3491" spans="1:10" x14ac:dyDescent="0.25">
      <c r="A3491" t="s">
        <v>11686</v>
      </c>
      <c r="B3491" t="s">
        <v>11687</v>
      </c>
      <c r="C3491" t="s">
        <v>3954</v>
      </c>
      <c r="D3491" s="1">
        <v>45863</v>
      </c>
      <c r="E3491" s="1">
        <v>45863</v>
      </c>
      <c r="F3491">
        <v>1</v>
      </c>
      <c r="G3491" t="s">
        <v>11688</v>
      </c>
      <c r="H3491" t="s">
        <v>2</v>
      </c>
      <c r="I3491" s="11" t="str">
        <f t="shared" si="55"/>
        <v>25/07/2025</v>
      </c>
      <c r="J3491">
        <f>_xlfn.XLOOKUP(I3491,'Wk no''s'!D:D,'Wk no''s'!C:C,FALSE)</f>
        <v>30</v>
      </c>
    </row>
    <row r="3492" spans="1:10" x14ac:dyDescent="0.25">
      <c r="A3492" t="s">
        <v>11689</v>
      </c>
      <c r="B3492" t="s">
        <v>7108</v>
      </c>
      <c r="C3492" t="s">
        <v>3957</v>
      </c>
      <c r="D3492" s="1">
        <v>45866</v>
      </c>
      <c r="E3492" s="1">
        <v>45863</v>
      </c>
      <c r="F3492">
        <v>1</v>
      </c>
      <c r="G3492" t="s">
        <v>11690</v>
      </c>
      <c r="H3492" t="s">
        <v>2</v>
      </c>
      <c r="I3492" s="11" t="str">
        <f t="shared" si="55"/>
        <v>25/07/2025</v>
      </c>
      <c r="J3492">
        <f>_xlfn.XLOOKUP(I3492,'Wk no''s'!D:D,'Wk no''s'!C:C,FALSE)</f>
        <v>30</v>
      </c>
    </row>
    <row r="3493" spans="1:10" x14ac:dyDescent="0.25">
      <c r="A3493" t="s">
        <v>11691</v>
      </c>
      <c r="B3493" t="s">
        <v>10598</v>
      </c>
      <c r="C3493" t="s">
        <v>4008</v>
      </c>
      <c r="D3493" s="1">
        <v>45860</v>
      </c>
      <c r="E3493" s="1">
        <v>45859</v>
      </c>
      <c r="F3493">
        <v>1</v>
      </c>
      <c r="G3493" t="s">
        <v>11692</v>
      </c>
      <c r="H3493" t="s">
        <v>2</v>
      </c>
      <c r="I3493" s="11" t="str">
        <f t="shared" si="55"/>
        <v>21/07/2025</v>
      </c>
      <c r="J3493">
        <f>_xlfn.XLOOKUP(I3493,'Wk no''s'!D:D,'Wk no''s'!C:C,FALSE)</f>
        <v>30</v>
      </c>
    </row>
    <row r="3494" spans="1:10" x14ac:dyDescent="0.25">
      <c r="A3494" t="s">
        <v>11693</v>
      </c>
      <c r="B3494" t="s">
        <v>9638</v>
      </c>
      <c r="C3494" t="s">
        <v>3957</v>
      </c>
      <c r="D3494" s="1">
        <v>45861</v>
      </c>
      <c r="E3494" s="1">
        <v>45860</v>
      </c>
      <c r="F3494">
        <v>1</v>
      </c>
      <c r="G3494" t="s">
        <v>11694</v>
      </c>
      <c r="H3494" t="s">
        <v>2</v>
      </c>
      <c r="I3494" s="11" t="str">
        <f t="shared" si="55"/>
        <v>22/07/2025</v>
      </c>
      <c r="J3494">
        <f>_xlfn.XLOOKUP(I3494,'Wk no''s'!D:D,'Wk no''s'!C:C,FALSE)</f>
        <v>30</v>
      </c>
    </row>
    <row r="3495" spans="1:10" x14ac:dyDescent="0.25">
      <c r="A3495" t="s">
        <v>11695</v>
      </c>
      <c r="B3495" t="s">
        <v>5915</v>
      </c>
      <c r="C3495" t="s">
        <v>3954</v>
      </c>
      <c r="D3495" s="1">
        <v>45849</v>
      </c>
      <c r="E3495" s="1">
        <v>45861</v>
      </c>
      <c r="F3495">
        <v>0</v>
      </c>
      <c r="G3495" t="s">
        <v>11696</v>
      </c>
      <c r="H3495" t="s">
        <v>2</v>
      </c>
      <c r="I3495" s="11" t="str">
        <f t="shared" si="55"/>
        <v>23/07/2025</v>
      </c>
      <c r="J3495">
        <f>_xlfn.XLOOKUP(I3495,'Wk no''s'!D:D,'Wk no''s'!C:C,FALSE)</f>
        <v>30</v>
      </c>
    </row>
    <row r="3496" spans="1:10" x14ac:dyDescent="0.25">
      <c r="A3496" t="s">
        <v>11697</v>
      </c>
      <c r="B3496" t="s">
        <v>11169</v>
      </c>
      <c r="C3496" t="s">
        <v>3954</v>
      </c>
      <c r="D3496" s="1">
        <v>45859</v>
      </c>
      <c r="E3496" s="1">
        <v>45859</v>
      </c>
      <c r="F3496">
        <v>1</v>
      </c>
      <c r="G3496" t="s">
        <v>11698</v>
      </c>
      <c r="H3496" t="s">
        <v>2</v>
      </c>
      <c r="I3496" s="11" t="str">
        <f t="shared" si="55"/>
        <v>21/07/2025</v>
      </c>
      <c r="J3496">
        <f>_xlfn.XLOOKUP(I3496,'Wk no''s'!D:D,'Wk no''s'!C:C,FALSE)</f>
        <v>30</v>
      </c>
    </row>
    <row r="3497" spans="1:10" x14ac:dyDescent="0.25">
      <c r="A3497" t="s">
        <v>11699</v>
      </c>
      <c r="B3497" t="s">
        <v>11169</v>
      </c>
      <c r="C3497" t="s">
        <v>3954</v>
      </c>
      <c r="D3497" s="1">
        <v>45866</v>
      </c>
      <c r="E3497" s="1">
        <v>45863</v>
      </c>
      <c r="F3497">
        <v>1</v>
      </c>
      <c r="G3497" t="s">
        <v>11700</v>
      </c>
      <c r="H3497" t="s">
        <v>2</v>
      </c>
      <c r="I3497" s="11" t="str">
        <f t="shared" si="55"/>
        <v>25/07/2025</v>
      </c>
      <c r="J3497">
        <f>_xlfn.XLOOKUP(I3497,'Wk no''s'!D:D,'Wk no''s'!C:C,FALSE)</f>
        <v>30</v>
      </c>
    </row>
    <row r="3498" spans="1:10" x14ac:dyDescent="0.25">
      <c r="A3498" t="s">
        <v>11701</v>
      </c>
      <c r="B3498" t="s">
        <v>11702</v>
      </c>
      <c r="C3498" t="s">
        <v>4008</v>
      </c>
      <c r="D3498" s="1">
        <v>45861</v>
      </c>
      <c r="E3498" s="1">
        <v>45861</v>
      </c>
      <c r="F3498">
        <v>1</v>
      </c>
      <c r="G3498" t="s">
        <v>11703</v>
      </c>
      <c r="H3498" t="s">
        <v>2</v>
      </c>
      <c r="I3498" s="11" t="str">
        <f t="shared" si="55"/>
        <v>23/07/2025</v>
      </c>
      <c r="J3498">
        <f>_xlfn.XLOOKUP(I3498,'Wk no''s'!D:D,'Wk no''s'!C:C,FALSE)</f>
        <v>30</v>
      </c>
    </row>
    <row r="3499" spans="1:10" x14ac:dyDescent="0.25">
      <c r="A3499" t="s">
        <v>11704</v>
      </c>
      <c r="B3499" t="s">
        <v>11705</v>
      </c>
      <c r="C3499" t="s">
        <v>3954</v>
      </c>
      <c r="D3499" s="1">
        <v>45861</v>
      </c>
      <c r="E3499" s="1">
        <v>45863</v>
      </c>
      <c r="F3499">
        <v>0</v>
      </c>
      <c r="G3499" t="s">
        <v>11706</v>
      </c>
      <c r="H3499" t="s">
        <v>2</v>
      </c>
      <c r="I3499" s="11" t="str">
        <f t="shared" si="55"/>
        <v>25/07/2025</v>
      </c>
      <c r="J3499">
        <f>_xlfn.XLOOKUP(I3499,'Wk no''s'!D:D,'Wk no''s'!C:C,FALSE)</f>
        <v>30</v>
      </c>
    </row>
    <row r="3500" spans="1:10" x14ac:dyDescent="0.25">
      <c r="A3500" t="s">
        <v>11707</v>
      </c>
      <c r="B3500" t="s">
        <v>11708</v>
      </c>
      <c r="C3500" t="s">
        <v>3957</v>
      </c>
      <c r="D3500" s="1">
        <v>45863</v>
      </c>
      <c r="E3500" s="1">
        <v>45863</v>
      </c>
      <c r="F3500">
        <v>1</v>
      </c>
      <c r="G3500" t="s">
        <v>11709</v>
      </c>
      <c r="H3500" t="s">
        <v>2</v>
      </c>
      <c r="I3500" s="11" t="str">
        <f t="shared" ref="I3500:I3563" si="56">LEFT(G3500,10)</f>
        <v>25/07/2025</v>
      </c>
      <c r="J3500">
        <f>_xlfn.XLOOKUP(I3500,'Wk no''s'!D:D,'Wk no''s'!C:C,FALSE)</f>
        <v>30</v>
      </c>
    </row>
    <row r="3501" spans="1:10" x14ac:dyDescent="0.25">
      <c r="A3501" t="s">
        <v>11710</v>
      </c>
      <c r="B3501" t="s">
        <v>9646</v>
      </c>
      <c r="C3501" t="s">
        <v>3957</v>
      </c>
      <c r="D3501" s="1">
        <v>45861</v>
      </c>
      <c r="E3501" s="1">
        <v>45860</v>
      </c>
      <c r="F3501">
        <v>1</v>
      </c>
      <c r="G3501" t="s">
        <v>11711</v>
      </c>
      <c r="H3501" t="s">
        <v>2</v>
      </c>
      <c r="I3501" s="11" t="str">
        <f t="shared" si="56"/>
        <v>22/07/2025</v>
      </c>
      <c r="J3501">
        <f>_xlfn.XLOOKUP(I3501,'Wk no''s'!D:D,'Wk no''s'!C:C,FALSE)</f>
        <v>30</v>
      </c>
    </row>
    <row r="3502" spans="1:10" x14ac:dyDescent="0.25">
      <c r="A3502" t="s">
        <v>11712</v>
      </c>
      <c r="B3502" t="s">
        <v>11713</v>
      </c>
      <c r="C3502" t="s">
        <v>3957</v>
      </c>
      <c r="D3502" s="1">
        <v>45860</v>
      </c>
      <c r="E3502" s="1">
        <v>45859</v>
      </c>
      <c r="F3502">
        <v>1</v>
      </c>
      <c r="G3502" t="s">
        <v>11714</v>
      </c>
      <c r="H3502" t="s">
        <v>2</v>
      </c>
      <c r="I3502" s="11" t="str">
        <f t="shared" si="56"/>
        <v>21/07/2025</v>
      </c>
      <c r="J3502">
        <f>_xlfn.XLOOKUP(I3502,'Wk no''s'!D:D,'Wk no''s'!C:C,FALSE)</f>
        <v>30</v>
      </c>
    </row>
    <row r="3503" spans="1:10" x14ac:dyDescent="0.25">
      <c r="A3503" t="s">
        <v>11715</v>
      </c>
      <c r="B3503" t="s">
        <v>5359</v>
      </c>
      <c r="C3503" t="s">
        <v>3954</v>
      </c>
      <c r="D3503" s="1">
        <v>45866</v>
      </c>
      <c r="E3503" s="1">
        <v>45863</v>
      </c>
      <c r="F3503">
        <v>1</v>
      </c>
      <c r="G3503" t="s">
        <v>11716</v>
      </c>
      <c r="H3503" t="s">
        <v>2</v>
      </c>
      <c r="I3503" s="11" t="str">
        <f t="shared" si="56"/>
        <v>25/07/2025</v>
      </c>
      <c r="J3503">
        <f>_xlfn.XLOOKUP(I3503,'Wk no''s'!D:D,'Wk no''s'!C:C,FALSE)</f>
        <v>30</v>
      </c>
    </row>
    <row r="3504" spans="1:10" x14ac:dyDescent="0.25">
      <c r="A3504" t="s">
        <v>11717</v>
      </c>
      <c r="B3504" t="s">
        <v>11718</v>
      </c>
      <c r="C3504" t="s">
        <v>3957</v>
      </c>
      <c r="D3504" s="1">
        <v>45861</v>
      </c>
      <c r="E3504" s="1">
        <v>45861</v>
      </c>
      <c r="F3504">
        <v>1</v>
      </c>
      <c r="G3504" t="s">
        <v>11719</v>
      </c>
      <c r="H3504" t="s">
        <v>2</v>
      </c>
      <c r="I3504" s="11" t="str">
        <f t="shared" si="56"/>
        <v>23/07/2025</v>
      </c>
      <c r="J3504">
        <f>_xlfn.XLOOKUP(I3504,'Wk no''s'!D:D,'Wk no''s'!C:C,FALSE)</f>
        <v>30</v>
      </c>
    </row>
    <row r="3505" spans="1:10" x14ac:dyDescent="0.25">
      <c r="A3505" t="s">
        <v>11720</v>
      </c>
      <c r="B3505" t="s">
        <v>11718</v>
      </c>
      <c r="C3505" t="s">
        <v>3957</v>
      </c>
      <c r="D3505" s="1">
        <v>45862</v>
      </c>
      <c r="E3505" s="1">
        <v>45861</v>
      </c>
      <c r="F3505">
        <v>1</v>
      </c>
      <c r="G3505" t="s">
        <v>11721</v>
      </c>
      <c r="H3505" t="s">
        <v>2</v>
      </c>
      <c r="I3505" s="11" t="str">
        <f t="shared" si="56"/>
        <v>23/07/2025</v>
      </c>
      <c r="J3505">
        <f>_xlfn.XLOOKUP(I3505,'Wk no''s'!D:D,'Wk no''s'!C:C,FALSE)</f>
        <v>30</v>
      </c>
    </row>
    <row r="3506" spans="1:10" x14ac:dyDescent="0.25">
      <c r="A3506" t="s">
        <v>11722</v>
      </c>
      <c r="B3506" t="s">
        <v>6140</v>
      </c>
      <c r="C3506" t="s">
        <v>3954</v>
      </c>
      <c r="D3506" s="1">
        <v>45861</v>
      </c>
      <c r="E3506" s="1">
        <v>45859</v>
      </c>
      <c r="F3506">
        <v>1</v>
      </c>
      <c r="G3506" t="s">
        <v>11723</v>
      </c>
      <c r="H3506" t="s">
        <v>2</v>
      </c>
      <c r="I3506" s="11" t="str">
        <f t="shared" si="56"/>
        <v>21/07/2025</v>
      </c>
      <c r="J3506">
        <f>_xlfn.XLOOKUP(I3506,'Wk no''s'!D:D,'Wk no''s'!C:C,FALSE)</f>
        <v>30</v>
      </c>
    </row>
    <row r="3507" spans="1:10" x14ac:dyDescent="0.25">
      <c r="A3507" t="s">
        <v>11724</v>
      </c>
      <c r="B3507" t="s">
        <v>4793</v>
      </c>
      <c r="C3507" t="s">
        <v>3954</v>
      </c>
      <c r="D3507" s="1">
        <v>45861</v>
      </c>
      <c r="E3507" s="1">
        <v>45860</v>
      </c>
      <c r="F3507">
        <v>1</v>
      </c>
      <c r="G3507" t="s">
        <v>11725</v>
      </c>
      <c r="H3507" t="s">
        <v>2</v>
      </c>
      <c r="I3507" s="11" t="str">
        <f t="shared" si="56"/>
        <v>22/07/2025</v>
      </c>
      <c r="J3507">
        <f>_xlfn.XLOOKUP(I3507,'Wk no''s'!D:D,'Wk no''s'!C:C,FALSE)</f>
        <v>30</v>
      </c>
    </row>
    <row r="3508" spans="1:10" x14ac:dyDescent="0.25">
      <c r="A3508" t="s">
        <v>11726</v>
      </c>
      <c r="B3508" t="s">
        <v>11727</v>
      </c>
      <c r="C3508" t="s">
        <v>4008</v>
      </c>
      <c r="D3508" s="1">
        <v>45862</v>
      </c>
      <c r="E3508" s="1">
        <v>45861</v>
      </c>
      <c r="F3508">
        <v>1</v>
      </c>
      <c r="G3508" t="s">
        <v>11728</v>
      </c>
      <c r="H3508" t="s">
        <v>2</v>
      </c>
      <c r="I3508" s="11" t="str">
        <f t="shared" si="56"/>
        <v>23/07/2025</v>
      </c>
      <c r="J3508">
        <f>_xlfn.XLOOKUP(I3508,'Wk no''s'!D:D,'Wk no''s'!C:C,FALSE)</f>
        <v>30</v>
      </c>
    </row>
    <row r="3509" spans="1:10" x14ac:dyDescent="0.25">
      <c r="A3509" t="s">
        <v>11729</v>
      </c>
      <c r="B3509" t="s">
        <v>11730</v>
      </c>
      <c r="C3509" t="s">
        <v>3954</v>
      </c>
      <c r="D3509" s="1">
        <v>45866</v>
      </c>
      <c r="E3509" s="1">
        <v>45862</v>
      </c>
      <c r="F3509">
        <v>1</v>
      </c>
      <c r="G3509" t="s">
        <v>11731</v>
      </c>
      <c r="H3509" t="s">
        <v>2</v>
      </c>
      <c r="I3509" s="11" t="str">
        <f t="shared" si="56"/>
        <v>24/07/2025</v>
      </c>
      <c r="J3509">
        <f>_xlfn.XLOOKUP(I3509,'Wk no''s'!D:D,'Wk no''s'!C:C,FALSE)</f>
        <v>30</v>
      </c>
    </row>
    <row r="3510" spans="1:10" x14ac:dyDescent="0.25">
      <c r="A3510" t="s">
        <v>11732</v>
      </c>
      <c r="B3510" t="s">
        <v>4998</v>
      </c>
      <c r="C3510" t="s">
        <v>3954</v>
      </c>
      <c r="D3510" s="1">
        <v>45861</v>
      </c>
      <c r="E3510" s="1">
        <v>45859</v>
      </c>
      <c r="F3510">
        <v>1</v>
      </c>
      <c r="G3510" t="s">
        <v>11733</v>
      </c>
      <c r="H3510" t="s">
        <v>2</v>
      </c>
      <c r="I3510" s="11" t="str">
        <f t="shared" si="56"/>
        <v>21/07/2025</v>
      </c>
      <c r="J3510">
        <f>_xlfn.XLOOKUP(I3510,'Wk no''s'!D:D,'Wk no''s'!C:C,FALSE)</f>
        <v>30</v>
      </c>
    </row>
    <row r="3511" spans="1:10" x14ac:dyDescent="0.25">
      <c r="A3511" t="s">
        <v>11734</v>
      </c>
      <c r="B3511" t="s">
        <v>5763</v>
      </c>
      <c r="C3511" t="s">
        <v>3954</v>
      </c>
      <c r="D3511" s="1">
        <v>45866</v>
      </c>
      <c r="E3511" s="1">
        <v>45862</v>
      </c>
      <c r="F3511">
        <v>1</v>
      </c>
      <c r="G3511" t="s">
        <v>11735</v>
      </c>
      <c r="H3511" t="s">
        <v>2</v>
      </c>
      <c r="I3511" s="11" t="str">
        <f t="shared" si="56"/>
        <v>24/07/2025</v>
      </c>
      <c r="J3511">
        <f>_xlfn.XLOOKUP(I3511,'Wk no''s'!D:D,'Wk no''s'!C:C,FALSE)</f>
        <v>30</v>
      </c>
    </row>
    <row r="3512" spans="1:10" x14ac:dyDescent="0.25">
      <c r="A3512" t="s">
        <v>11736</v>
      </c>
      <c r="B3512" t="s">
        <v>11737</v>
      </c>
      <c r="C3512" t="s">
        <v>3957</v>
      </c>
      <c r="D3512" s="1">
        <v>45862</v>
      </c>
      <c r="E3512" s="1">
        <v>45861</v>
      </c>
      <c r="F3512">
        <v>1</v>
      </c>
      <c r="G3512" t="s">
        <v>11738</v>
      </c>
      <c r="H3512" t="s">
        <v>2</v>
      </c>
      <c r="I3512" s="11" t="str">
        <f t="shared" si="56"/>
        <v>23/07/2025</v>
      </c>
      <c r="J3512">
        <f>_xlfn.XLOOKUP(I3512,'Wk no''s'!D:D,'Wk no''s'!C:C,FALSE)</f>
        <v>30</v>
      </c>
    </row>
    <row r="3513" spans="1:10" x14ac:dyDescent="0.25">
      <c r="A3513" t="s">
        <v>11741</v>
      </c>
      <c r="B3513" t="s">
        <v>4392</v>
      </c>
      <c r="C3513" t="s">
        <v>3954</v>
      </c>
      <c r="D3513" s="1">
        <v>45860</v>
      </c>
      <c r="E3513" s="1">
        <v>45859</v>
      </c>
      <c r="F3513">
        <v>1</v>
      </c>
      <c r="G3513" t="s">
        <v>11742</v>
      </c>
      <c r="H3513" t="s">
        <v>2</v>
      </c>
      <c r="I3513" s="11" t="str">
        <f t="shared" si="56"/>
        <v>21/07/2025</v>
      </c>
      <c r="J3513">
        <f>_xlfn.XLOOKUP(I3513,'Wk no''s'!D:D,'Wk no''s'!C:C,FALSE)</f>
        <v>30</v>
      </c>
    </row>
    <row r="3514" spans="1:10" x14ac:dyDescent="0.25">
      <c r="A3514" t="s">
        <v>11743</v>
      </c>
      <c r="B3514" t="s">
        <v>4392</v>
      </c>
      <c r="C3514" t="s">
        <v>3954</v>
      </c>
      <c r="D3514" s="1">
        <v>45860</v>
      </c>
      <c r="E3514" s="1">
        <v>45859</v>
      </c>
      <c r="F3514">
        <v>1</v>
      </c>
      <c r="G3514" t="s">
        <v>11744</v>
      </c>
      <c r="H3514" t="s">
        <v>2</v>
      </c>
      <c r="I3514" s="11" t="str">
        <f t="shared" si="56"/>
        <v>21/07/2025</v>
      </c>
      <c r="J3514">
        <f>_xlfn.XLOOKUP(I3514,'Wk no''s'!D:D,'Wk no''s'!C:C,FALSE)</f>
        <v>30</v>
      </c>
    </row>
    <row r="3515" spans="1:10" x14ac:dyDescent="0.25">
      <c r="A3515" t="s">
        <v>11745</v>
      </c>
      <c r="B3515" t="s">
        <v>4392</v>
      </c>
      <c r="C3515" t="s">
        <v>3954</v>
      </c>
      <c r="D3515" s="1">
        <v>45860</v>
      </c>
      <c r="E3515" s="1">
        <v>45859</v>
      </c>
      <c r="F3515">
        <v>1</v>
      </c>
      <c r="G3515" t="s">
        <v>11746</v>
      </c>
      <c r="H3515" t="s">
        <v>2</v>
      </c>
      <c r="I3515" s="11" t="str">
        <f t="shared" si="56"/>
        <v>21/07/2025</v>
      </c>
      <c r="J3515">
        <f>_xlfn.XLOOKUP(I3515,'Wk no''s'!D:D,'Wk no''s'!C:C,FALSE)</f>
        <v>30</v>
      </c>
    </row>
    <row r="3516" spans="1:10" x14ac:dyDescent="0.25">
      <c r="A3516" t="s">
        <v>11747</v>
      </c>
      <c r="B3516" t="s">
        <v>4392</v>
      </c>
      <c r="C3516" t="s">
        <v>3954</v>
      </c>
      <c r="D3516" s="1">
        <v>45866</v>
      </c>
      <c r="E3516" s="1">
        <v>45863</v>
      </c>
      <c r="F3516">
        <v>1</v>
      </c>
      <c r="G3516" t="s">
        <v>11748</v>
      </c>
      <c r="H3516" t="s">
        <v>2</v>
      </c>
      <c r="I3516" s="11" t="str">
        <f t="shared" si="56"/>
        <v>25/07/2025</v>
      </c>
      <c r="J3516">
        <f>_xlfn.XLOOKUP(I3516,'Wk no''s'!D:D,'Wk no''s'!C:C,FALSE)</f>
        <v>30</v>
      </c>
    </row>
    <row r="3517" spans="1:10" x14ac:dyDescent="0.25">
      <c r="A3517" t="s">
        <v>11749</v>
      </c>
      <c r="B3517" t="s">
        <v>4392</v>
      </c>
      <c r="C3517" t="s">
        <v>3954</v>
      </c>
      <c r="D3517" s="1">
        <v>45866</v>
      </c>
      <c r="E3517" s="1">
        <v>45863</v>
      </c>
      <c r="F3517">
        <v>1</v>
      </c>
      <c r="G3517" t="s">
        <v>11750</v>
      </c>
      <c r="H3517" t="s">
        <v>2</v>
      </c>
      <c r="I3517" s="11" t="str">
        <f t="shared" si="56"/>
        <v>25/07/2025</v>
      </c>
      <c r="J3517">
        <f>_xlfn.XLOOKUP(I3517,'Wk no''s'!D:D,'Wk no''s'!C:C,FALSE)</f>
        <v>30</v>
      </c>
    </row>
    <row r="3518" spans="1:10" x14ac:dyDescent="0.25">
      <c r="A3518" t="s">
        <v>11751</v>
      </c>
      <c r="B3518" t="s">
        <v>4392</v>
      </c>
      <c r="C3518" t="s">
        <v>3944</v>
      </c>
      <c r="D3518" s="1">
        <v>45862</v>
      </c>
      <c r="E3518" s="1">
        <v>45861</v>
      </c>
      <c r="F3518">
        <v>1</v>
      </c>
      <c r="G3518" t="s">
        <v>11752</v>
      </c>
      <c r="H3518" t="s">
        <v>2</v>
      </c>
      <c r="I3518" s="11" t="str">
        <f t="shared" si="56"/>
        <v>23/07/2025</v>
      </c>
      <c r="J3518">
        <f>_xlfn.XLOOKUP(I3518,'Wk no''s'!D:D,'Wk no''s'!C:C,FALSE)</f>
        <v>30</v>
      </c>
    </row>
    <row r="3519" spans="1:10" x14ac:dyDescent="0.25">
      <c r="A3519" t="s">
        <v>11739</v>
      </c>
      <c r="B3519" t="s">
        <v>4392</v>
      </c>
      <c r="C3519" t="s">
        <v>4008</v>
      </c>
      <c r="D3519" s="1">
        <v>45861</v>
      </c>
      <c r="E3519" s="1">
        <v>45860</v>
      </c>
      <c r="F3519">
        <v>1</v>
      </c>
      <c r="G3519" t="s">
        <v>11740</v>
      </c>
      <c r="H3519" t="s">
        <v>2</v>
      </c>
      <c r="I3519" s="11" t="str">
        <f t="shared" si="56"/>
        <v>22/07/2025</v>
      </c>
      <c r="J3519">
        <f>_xlfn.XLOOKUP(I3519,'Wk no''s'!D:D,'Wk no''s'!C:C,FALSE)</f>
        <v>30</v>
      </c>
    </row>
    <row r="3520" spans="1:10" x14ac:dyDescent="0.25">
      <c r="A3520" t="s">
        <v>11753</v>
      </c>
      <c r="B3520" t="s">
        <v>11754</v>
      </c>
      <c r="C3520" t="s">
        <v>4008</v>
      </c>
      <c r="D3520" s="1">
        <v>45860</v>
      </c>
      <c r="E3520" s="1">
        <v>45859</v>
      </c>
      <c r="F3520">
        <v>1</v>
      </c>
      <c r="G3520" t="s">
        <v>11755</v>
      </c>
      <c r="H3520" t="s">
        <v>2</v>
      </c>
      <c r="I3520" s="11" t="str">
        <f t="shared" si="56"/>
        <v>21/07/2025</v>
      </c>
      <c r="J3520">
        <f>_xlfn.XLOOKUP(I3520,'Wk no''s'!D:D,'Wk no''s'!C:C,FALSE)</f>
        <v>30</v>
      </c>
    </row>
    <row r="3521" spans="1:10" x14ac:dyDescent="0.25">
      <c r="A3521" t="s">
        <v>11756</v>
      </c>
      <c r="B3521" t="s">
        <v>9701</v>
      </c>
      <c r="C3521" t="s">
        <v>3944</v>
      </c>
      <c r="D3521" s="1">
        <v>45863</v>
      </c>
      <c r="E3521" s="1">
        <v>45862</v>
      </c>
      <c r="F3521">
        <v>1</v>
      </c>
      <c r="G3521" t="s">
        <v>11757</v>
      </c>
      <c r="H3521" t="s">
        <v>2</v>
      </c>
      <c r="I3521" s="11" t="str">
        <f t="shared" si="56"/>
        <v>24/07/2025</v>
      </c>
      <c r="J3521">
        <f>_xlfn.XLOOKUP(I3521,'Wk no''s'!D:D,'Wk no''s'!C:C,FALSE)</f>
        <v>30</v>
      </c>
    </row>
    <row r="3522" spans="1:10" x14ac:dyDescent="0.25">
      <c r="A3522" t="s">
        <v>11758</v>
      </c>
      <c r="B3522" t="s">
        <v>11759</v>
      </c>
      <c r="C3522" t="s">
        <v>3954</v>
      </c>
      <c r="D3522" s="1">
        <v>45860</v>
      </c>
      <c r="E3522" s="1">
        <v>45860</v>
      </c>
      <c r="F3522">
        <v>1</v>
      </c>
      <c r="G3522" t="s">
        <v>11760</v>
      </c>
      <c r="H3522" t="s">
        <v>2</v>
      </c>
      <c r="I3522" s="11" t="str">
        <f t="shared" si="56"/>
        <v>22/07/2025</v>
      </c>
      <c r="J3522">
        <f>_xlfn.XLOOKUP(I3522,'Wk no''s'!D:D,'Wk no''s'!C:C,FALSE)</f>
        <v>30</v>
      </c>
    </row>
    <row r="3523" spans="1:10" x14ac:dyDescent="0.25">
      <c r="A3523" t="s">
        <v>11761</v>
      </c>
      <c r="B3523" t="s">
        <v>11762</v>
      </c>
      <c r="C3523" t="s">
        <v>3954</v>
      </c>
      <c r="D3523" s="1">
        <v>45866</v>
      </c>
      <c r="E3523" s="1">
        <v>45862</v>
      </c>
      <c r="F3523">
        <v>1</v>
      </c>
      <c r="G3523" t="s">
        <v>11763</v>
      </c>
      <c r="H3523" t="s">
        <v>2</v>
      </c>
      <c r="I3523" s="11" t="str">
        <f t="shared" si="56"/>
        <v>24/07/2025</v>
      </c>
      <c r="J3523">
        <f>_xlfn.XLOOKUP(I3523,'Wk no''s'!D:D,'Wk no''s'!C:C,FALSE)</f>
        <v>30</v>
      </c>
    </row>
    <row r="3524" spans="1:10" x14ac:dyDescent="0.25">
      <c r="A3524" t="s">
        <v>11764</v>
      </c>
      <c r="B3524" t="s">
        <v>11765</v>
      </c>
      <c r="C3524" t="s">
        <v>4008</v>
      </c>
      <c r="D3524" s="1">
        <v>45860</v>
      </c>
      <c r="E3524" s="1">
        <v>45859</v>
      </c>
      <c r="F3524">
        <v>1</v>
      </c>
      <c r="G3524" t="s">
        <v>11766</v>
      </c>
      <c r="H3524" t="s">
        <v>2</v>
      </c>
      <c r="I3524" s="11" t="str">
        <f t="shared" si="56"/>
        <v>21/07/2025</v>
      </c>
      <c r="J3524">
        <f>_xlfn.XLOOKUP(I3524,'Wk no''s'!D:D,'Wk no''s'!C:C,FALSE)</f>
        <v>30</v>
      </c>
    </row>
    <row r="3525" spans="1:10" x14ac:dyDescent="0.25">
      <c r="A3525" t="s">
        <v>11767</v>
      </c>
      <c r="B3525" t="s">
        <v>11768</v>
      </c>
      <c r="C3525" t="s">
        <v>3954</v>
      </c>
      <c r="D3525" s="1">
        <v>45860</v>
      </c>
      <c r="E3525" s="1">
        <v>45859</v>
      </c>
      <c r="F3525">
        <v>1</v>
      </c>
      <c r="G3525" t="s">
        <v>11769</v>
      </c>
      <c r="H3525" t="s">
        <v>2</v>
      </c>
      <c r="I3525" s="11" t="str">
        <f t="shared" si="56"/>
        <v>21/07/2025</v>
      </c>
      <c r="J3525">
        <f>_xlfn.XLOOKUP(I3525,'Wk no''s'!D:D,'Wk no''s'!C:C,FALSE)</f>
        <v>30</v>
      </c>
    </row>
    <row r="3526" spans="1:10" x14ac:dyDescent="0.25">
      <c r="A3526" t="s">
        <v>11770</v>
      </c>
      <c r="B3526" t="s">
        <v>5016</v>
      </c>
      <c r="C3526" t="s">
        <v>4008</v>
      </c>
      <c r="D3526" s="1">
        <v>45861</v>
      </c>
      <c r="E3526" s="1">
        <v>45859</v>
      </c>
      <c r="F3526">
        <v>1</v>
      </c>
      <c r="G3526" t="s">
        <v>11771</v>
      </c>
      <c r="H3526" t="s">
        <v>2</v>
      </c>
      <c r="I3526" s="11" t="str">
        <f t="shared" si="56"/>
        <v>21/07/2025</v>
      </c>
      <c r="J3526">
        <f>_xlfn.XLOOKUP(I3526,'Wk no''s'!D:D,'Wk no''s'!C:C,FALSE)</f>
        <v>30</v>
      </c>
    </row>
    <row r="3527" spans="1:10" x14ac:dyDescent="0.25">
      <c r="A3527" t="s">
        <v>11772</v>
      </c>
      <c r="B3527" t="s">
        <v>5016</v>
      </c>
      <c r="C3527" t="s">
        <v>4008</v>
      </c>
      <c r="D3527" s="1">
        <v>45866</v>
      </c>
      <c r="E3527" s="1">
        <v>45863</v>
      </c>
      <c r="F3527">
        <v>1</v>
      </c>
      <c r="G3527" t="s">
        <v>11773</v>
      </c>
      <c r="H3527" t="s">
        <v>2</v>
      </c>
      <c r="I3527" s="11" t="str">
        <f t="shared" si="56"/>
        <v>25/07/2025</v>
      </c>
      <c r="J3527">
        <f>_xlfn.XLOOKUP(I3527,'Wk no''s'!D:D,'Wk no''s'!C:C,FALSE)</f>
        <v>30</v>
      </c>
    </row>
    <row r="3528" spans="1:10" x14ac:dyDescent="0.25">
      <c r="A3528" t="s">
        <v>11774</v>
      </c>
      <c r="B3528" t="s">
        <v>101</v>
      </c>
      <c r="C3528" t="s">
        <v>3957</v>
      </c>
      <c r="D3528" s="1">
        <v>45860</v>
      </c>
      <c r="E3528" s="1">
        <v>45860</v>
      </c>
      <c r="F3528">
        <v>1</v>
      </c>
      <c r="G3528" t="s">
        <v>11775</v>
      </c>
      <c r="H3528" t="s">
        <v>2</v>
      </c>
      <c r="I3528" s="11" t="str">
        <f t="shared" si="56"/>
        <v>22/07/2025</v>
      </c>
      <c r="J3528">
        <f>_xlfn.XLOOKUP(I3528,'Wk no''s'!D:D,'Wk no''s'!C:C,FALSE)</f>
        <v>30</v>
      </c>
    </row>
    <row r="3529" spans="1:10" x14ac:dyDescent="0.25">
      <c r="A3529" t="s">
        <v>11776</v>
      </c>
      <c r="B3529" t="s">
        <v>7548</v>
      </c>
      <c r="C3529" t="s">
        <v>3954</v>
      </c>
      <c r="D3529" s="1">
        <v>45862</v>
      </c>
      <c r="E3529" s="1">
        <v>45863</v>
      </c>
      <c r="F3529">
        <v>0</v>
      </c>
      <c r="G3529" t="s">
        <v>11777</v>
      </c>
      <c r="H3529" t="s">
        <v>2</v>
      </c>
      <c r="I3529" s="11" t="str">
        <f t="shared" si="56"/>
        <v>25/07/2025</v>
      </c>
      <c r="J3529">
        <f>_xlfn.XLOOKUP(I3529,'Wk no''s'!D:D,'Wk no''s'!C:C,FALSE)</f>
        <v>30</v>
      </c>
    </row>
    <row r="3530" spans="1:10" x14ac:dyDescent="0.25">
      <c r="A3530" t="s">
        <v>11778</v>
      </c>
      <c r="B3530" t="s">
        <v>11779</v>
      </c>
      <c r="C3530" t="s">
        <v>4008</v>
      </c>
      <c r="D3530" s="1">
        <v>45863</v>
      </c>
      <c r="E3530" s="1">
        <v>45863</v>
      </c>
      <c r="F3530">
        <v>1</v>
      </c>
      <c r="G3530" t="s">
        <v>11780</v>
      </c>
      <c r="H3530" t="s">
        <v>2</v>
      </c>
      <c r="I3530" s="11" t="str">
        <f t="shared" si="56"/>
        <v>25/07/2025</v>
      </c>
      <c r="J3530">
        <f>_xlfn.XLOOKUP(I3530,'Wk no''s'!D:D,'Wk no''s'!C:C,FALSE)</f>
        <v>30</v>
      </c>
    </row>
    <row r="3531" spans="1:10" x14ac:dyDescent="0.25">
      <c r="A3531" t="s">
        <v>11781</v>
      </c>
      <c r="B3531" t="s">
        <v>11782</v>
      </c>
      <c r="C3531" t="s">
        <v>4008</v>
      </c>
      <c r="D3531" s="1">
        <v>45863</v>
      </c>
      <c r="E3531" s="1">
        <v>45862</v>
      </c>
      <c r="F3531">
        <v>1</v>
      </c>
      <c r="G3531" t="s">
        <v>11783</v>
      </c>
      <c r="H3531" t="s">
        <v>2</v>
      </c>
      <c r="I3531" s="11" t="str">
        <f t="shared" si="56"/>
        <v>24/07/2025</v>
      </c>
      <c r="J3531">
        <f>_xlfn.XLOOKUP(I3531,'Wk no''s'!D:D,'Wk no''s'!C:C,FALSE)</f>
        <v>30</v>
      </c>
    </row>
    <row r="3532" spans="1:10" x14ac:dyDescent="0.25">
      <c r="A3532" t="s">
        <v>11784</v>
      </c>
      <c r="B3532" t="s">
        <v>11785</v>
      </c>
      <c r="C3532" t="s">
        <v>4008</v>
      </c>
      <c r="D3532" s="1">
        <v>45866</v>
      </c>
      <c r="E3532" s="1">
        <v>45863</v>
      </c>
      <c r="F3532">
        <v>1</v>
      </c>
      <c r="G3532" t="s">
        <v>11786</v>
      </c>
      <c r="H3532" t="s">
        <v>2</v>
      </c>
      <c r="I3532" s="11" t="str">
        <f t="shared" si="56"/>
        <v>25/07/2025</v>
      </c>
      <c r="J3532">
        <f>_xlfn.XLOOKUP(I3532,'Wk no''s'!D:D,'Wk no''s'!C:C,FALSE)</f>
        <v>30</v>
      </c>
    </row>
    <row r="3533" spans="1:10" x14ac:dyDescent="0.25">
      <c r="A3533" t="s">
        <v>11787</v>
      </c>
      <c r="B3533" t="s">
        <v>4222</v>
      </c>
      <c r="C3533" t="s">
        <v>3954</v>
      </c>
      <c r="D3533" s="1">
        <v>45856</v>
      </c>
      <c r="E3533" s="1">
        <v>45859</v>
      </c>
      <c r="F3533">
        <v>0</v>
      </c>
      <c r="G3533" t="s">
        <v>11788</v>
      </c>
      <c r="H3533" t="s">
        <v>2</v>
      </c>
      <c r="I3533" s="11" t="str">
        <f t="shared" si="56"/>
        <v>21/07/2025</v>
      </c>
      <c r="J3533">
        <f>_xlfn.XLOOKUP(I3533,'Wk no''s'!D:D,'Wk no''s'!C:C,FALSE)</f>
        <v>30</v>
      </c>
    </row>
    <row r="3534" spans="1:10" x14ac:dyDescent="0.25">
      <c r="A3534" t="s">
        <v>11789</v>
      </c>
      <c r="B3534" t="s">
        <v>12101</v>
      </c>
      <c r="C3534" t="s">
        <v>3954</v>
      </c>
      <c r="D3534" s="1">
        <v>45860</v>
      </c>
      <c r="E3534" s="1">
        <v>45859</v>
      </c>
      <c r="F3534">
        <v>1</v>
      </c>
      <c r="G3534" t="s">
        <v>11790</v>
      </c>
      <c r="H3534" t="s">
        <v>2</v>
      </c>
      <c r="I3534" s="11" t="str">
        <f t="shared" si="56"/>
        <v>21/07/2025</v>
      </c>
      <c r="J3534">
        <f>_xlfn.XLOOKUP(I3534,'Wk no''s'!D:D,'Wk no''s'!C:C,FALSE)</f>
        <v>30</v>
      </c>
    </row>
    <row r="3535" spans="1:10" x14ac:dyDescent="0.25">
      <c r="A3535" t="s">
        <v>11791</v>
      </c>
      <c r="B3535" t="s">
        <v>11792</v>
      </c>
      <c r="C3535" t="s">
        <v>3954</v>
      </c>
      <c r="D3535" s="1">
        <v>45860</v>
      </c>
      <c r="E3535" s="1">
        <v>45859</v>
      </c>
      <c r="F3535">
        <v>1</v>
      </c>
      <c r="G3535" t="s">
        <v>11793</v>
      </c>
      <c r="H3535" t="s">
        <v>2</v>
      </c>
      <c r="I3535" s="11" t="str">
        <f t="shared" si="56"/>
        <v>21/07/2025</v>
      </c>
      <c r="J3535">
        <f>_xlfn.XLOOKUP(I3535,'Wk no''s'!D:D,'Wk no''s'!C:C,FALSE)</f>
        <v>30</v>
      </c>
    </row>
    <row r="3536" spans="1:10" x14ac:dyDescent="0.25">
      <c r="A3536" t="s">
        <v>11794</v>
      </c>
      <c r="B3536" t="s">
        <v>7148</v>
      </c>
      <c r="C3536" t="s">
        <v>4008</v>
      </c>
      <c r="D3536" s="1">
        <v>45854</v>
      </c>
      <c r="E3536" s="1">
        <v>45863</v>
      </c>
      <c r="F3536">
        <v>0</v>
      </c>
      <c r="G3536" t="s">
        <v>11795</v>
      </c>
      <c r="H3536" t="s">
        <v>2</v>
      </c>
      <c r="I3536" s="11" t="str">
        <f t="shared" si="56"/>
        <v>25/07/2025</v>
      </c>
      <c r="J3536">
        <f>_xlfn.XLOOKUP(I3536,'Wk no''s'!D:D,'Wk no''s'!C:C,FALSE)</f>
        <v>30</v>
      </c>
    </row>
    <row r="3537" spans="1:10" x14ac:dyDescent="0.25">
      <c r="A3537" t="s">
        <v>11796</v>
      </c>
      <c r="B3537" t="s">
        <v>11797</v>
      </c>
      <c r="C3537" t="s">
        <v>3957</v>
      </c>
      <c r="D3537" s="1">
        <v>45862</v>
      </c>
      <c r="E3537" s="1">
        <v>45861</v>
      </c>
      <c r="F3537">
        <v>1</v>
      </c>
      <c r="G3537" t="s">
        <v>11798</v>
      </c>
      <c r="H3537" t="s">
        <v>2</v>
      </c>
      <c r="I3537" s="11" t="str">
        <f t="shared" si="56"/>
        <v>23/07/2025</v>
      </c>
      <c r="J3537">
        <f>_xlfn.XLOOKUP(I3537,'Wk no''s'!D:D,'Wk no''s'!C:C,FALSE)</f>
        <v>30</v>
      </c>
    </row>
    <row r="3538" spans="1:10" x14ac:dyDescent="0.25">
      <c r="A3538" t="s">
        <v>11799</v>
      </c>
      <c r="B3538" t="s">
        <v>11800</v>
      </c>
      <c r="C3538" t="s">
        <v>3957</v>
      </c>
      <c r="D3538" s="1">
        <v>45860</v>
      </c>
      <c r="E3538" s="1">
        <v>45859</v>
      </c>
      <c r="F3538">
        <v>1</v>
      </c>
      <c r="G3538" t="s">
        <v>11801</v>
      </c>
      <c r="H3538" t="s">
        <v>2</v>
      </c>
      <c r="I3538" s="11" t="str">
        <f t="shared" si="56"/>
        <v>21/07/2025</v>
      </c>
      <c r="J3538">
        <f>_xlfn.XLOOKUP(I3538,'Wk no''s'!D:D,'Wk no''s'!C:C,FALSE)</f>
        <v>30</v>
      </c>
    </row>
    <row r="3539" spans="1:10" x14ac:dyDescent="0.25">
      <c r="A3539" t="s">
        <v>11802</v>
      </c>
      <c r="B3539" t="s">
        <v>14337</v>
      </c>
      <c r="C3539" t="s">
        <v>3957</v>
      </c>
      <c r="D3539" s="1">
        <v>45866</v>
      </c>
      <c r="E3539" s="1">
        <v>45863</v>
      </c>
      <c r="F3539">
        <v>1</v>
      </c>
      <c r="G3539" t="s">
        <v>11803</v>
      </c>
      <c r="H3539" t="s">
        <v>2</v>
      </c>
      <c r="I3539" s="11" t="str">
        <f t="shared" si="56"/>
        <v>25/07/2025</v>
      </c>
      <c r="J3539">
        <f>_xlfn.XLOOKUP(I3539,'Wk no''s'!D:D,'Wk no''s'!C:C,FALSE)</f>
        <v>30</v>
      </c>
    </row>
    <row r="3540" spans="1:10" x14ac:dyDescent="0.25">
      <c r="A3540" t="s">
        <v>11804</v>
      </c>
      <c r="B3540" t="s">
        <v>4419</v>
      </c>
      <c r="C3540" t="s">
        <v>3954</v>
      </c>
      <c r="D3540" s="1">
        <v>45860</v>
      </c>
      <c r="E3540" s="1">
        <v>45859</v>
      </c>
      <c r="F3540">
        <v>1</v>
      </c>
      <c r="G3540" t="s">
        <v>11805</v>
      </c>
      <c r="H3540" t="s">
        <v>2</v>
      </c>
      <c r="I3540" s="11" t="str">
        <f t="shared" si="56"/>
        <v>21/07/2025</v>
      </c>
      <c r="J3540">
        <f>_xlfn.XLOOKUP(I3540,'Wk no''s'!D:D,'Wk no''s'!C:C,FALSE)</f>
        <v>30</v>
      </c>
    </row>
    <row r="3541" spans="1:10" x14ac:dyDescent="0.25">
      <c r="A3541" t="s">
        <v>11806</v>
      </c>
      <c r="B3541" t="s">
        <v>4419</v>
      </c>
      <c r="C3541" t="s">
        <v>3954</v>
      </c>
      <c r="D3541" s="1">
        <v>45863</v>
      </c>
      <c r="E3541" s="1">
        <v>45862</v>
      </c>
      <c r="F3541">
        <v>1</v>
      </c>
      <c r="G3541" t="s">
        <v>11807</v>
      </c>
      <c r="H3541" t="s">
        <v>2</v>
      </c>
      <c r="I3541" s="11" t="str">
        <f t="shared" si="56"/>
        <v>24/07/2025</v>
      </c>
      <c r="J3541">
        <f>_xlfn.XLOOKUP(I3541,'Wk no''s'!D:D,'Wk no''s'!C:C,FALSE)</f>
        <v>30</v>
      </c>
    </row>
    <row r="3542" spans="1:10" x14ac:dyDescent="0.25">
      <c r="A3542" t="s">
        <v>11808</v>
      </c>
      <c r="B3542" t="s">
        <v>12624</v>
      </c>
      <c r="C3542" t="s">
        <v>3957</v>
      </c>
      <c r="D3542" s="1">
        <v>45861</v>
      </c>
      <c r="E3542" s="1">
        <v>45861</v>
      </c>
      <c r="F3542">
        <v>1</v>
      </c>
      <c r="G3542" t="s">
        <v>11809</v>
      </c>
      <c r="H3542" t="s">
        <v>2</v>
      </c>
      <c r="I3542" s="11" t="str">
        <f t="shared" si="56"/>
        <v>23/07/2025</v>
      </c>
      <c r="J3542">
        <f>_xlfn.XLOOKUP(I3542,'Wk no''s'!D:D,'Wk no''s'!C:C,FALSE)</f>
        <v>30</v>
      </c>
    </row>
    <row r="3543" spans="1:10" x14ac:dyDescent="0.25">
      <c r="A3543" t="s">
        <v>11810</v>
      </c>
      <c r="B3543" t="s">
        <v>10979</v>
      </c>
      <c r="C3543" t="s">
        <v>3954</v>
      </c>
      <c r="D3543" s="1">
        <v>45860</v>
      </c>
      <c r="E3543" s="1">
        <v>45859</v>
      </c>
      <c r="F3543">
        <v>1</v>
      </c>
      <c r="G3543" t="s">
        <v>11811</v>
      </c>
      <c r="H3543" t="s">
        <v>2</v>
      </c>
      <c r="I3543" s="11" t="str">
        <f t="shared" si="56"/>
        <v>21/07/2025</v>
      </c>
      <c r="J3543">
        <f>_xlfn.XLOOKUP(I3543,'Wk no''s'!D:D,'Wk no''s'!C:C,FALSE)</f>
        <v>30</v>
      </c>
    </row>
    <row r="3544" spans="1:10" x14ac:dyDescent="0.25">
      <c r="A3544" t="s">
        <v>11812</v>
      </c>
      <c r="B3544" t="s">
        <v>8764</v>
      </c>
      <c r="C3544" t="s">
        <v>3957</v>
      </c>
      <c r="D3544" s="1">
        <v>45866</v>
      </c>
      <c r="E3544" s="1">
        <v>45863</v>
      </c>
      <c r="F3544">
        <v>1</v>
      </c>
      <c r="G3544" t="s">
        <v>11813</v>
      </c>
      <c r="H3544" t="s">
        <v>2</v>
      </c>
      <c r="I3544" s="11" t="str">
        <f t="shared" si="56"/>
        <v>25/07/2025</v>
      </c>
      <c r="J3544">
        <f>_xlfn.XLOOKUP(I3544,'Wk no''s'!D:D,'Wk no''s'!C:C,FALSE)</f>
        <v>30</v>
      </c>
    </row>
    <row r="3545" spans="1:10" x14ac:dyDescent="0.25">
      <c r="A3545" t="s">
        <v>11814</v>
      </c>
      <c r="B3545" t="s">
        <v>11815</v>
      </c>
      <c r="C3545" t="s">
        <v>3954</v>
      </c>
      <c r="D3545" s="1">
        <v>45866</v>
      </c>
      <c r="E3545" s="1">
        <v>45863</v>
      </c>
      <c r="F3545">
        <v>1</v>
      </c>
      <c r="G3545" t="s">
        <v>11786</v>
      </c>
      <c r="H3545" t="s">
        <v>2</v>
      </c>
      <c r="I3545" s="11" t="str">
        <f t="shared" si="56"/>
        <v>25/07/2025</v>
      </c>
      <c r="J3545">
        <f>_xlfn.XLOOKUP(I3545,'Wk no''s'!D:D,'Wk no''s'!C:C,FALSE)</f>
        <v>30</v>
      </c>
    </row>
    <row r="3546" spans="1:10" x14ac:dyDescent="0.25">
      <c r="A3546" t="s">
        <v>11816</v>
      </c>
      <c r="B3546" t="s">
        <v>11817</v>
      </c>
      <c r="C3546" t="s">
        <v>3954</v>
      </c>
      <c r="D3546" s="1">
        <v>45863</v>
      </c>
      <c r="E3546" s="1">
        <v>45863</v>
      </c>
      <c r="F3546">
        <v>1</v>
      </c>
      <c r="G3546" t="s">
        <v>11818</v>
      </c>
      <c r="H3546" t="s">
        <v>2</v>
      </c>
      <c r="I3546" s="11" t="str">
        <f t="shared" si="56"/>
        <v>25/07/2025</v>
      </c>
      <c r="J3546">
        <f>_xlfn.XLOOKUP(I3546,'Wk no''s'!D:D,'Wk no''s'!C:C,FALSE)</f>
        <v>30</v>
      </c>
    </row>
    <row r="3547" spans="1:10" x14ac:dyDescent="0.25">
      <c r="A3547" t="s">
        <v>11819</v>
      </c>
      <c r="B3547" t="s">
        <v>9721</v>
      </c>
      <c r="C3547" t="s">
        <v>3954</v>
      </c>
      <c r="D3547" s="1">
        <v>45860</v>
      </c>
      <c r="E3547" s="1">
        <v>45861</v>
      </c>
      <c r="F3547">
        <v>0</v>
      </c>
      <c r="G3547" t="s">
        <v>11820</v>
      </c>
      <c r="H3547" t="s">
        <v>2</v>
      </c>
      <c r="I3547" s="11" t="str">
        <f t="shared" si="56"/>
        <v>23/07/2025</v>
      </c>
      <c r="J3547">
        <f>_xlfn.XLOOKUP(I3547,'Wk no''s'!D:D,'Wk no''s'!C:C,FALSE)</f>
        <v>30</v>
      </c>
    </row>
    <row r="3548" spans="1:10" x14ac:dyDescent="0.25">
      <c r="A3548" t="s">
        <v>11821</v>
      </c>
      <c r="B3548" t="s">
        <v>11822</v>
      </c>
      <c r="C3548" t="s">
        <v>3954</v>
      </c>
      <c r="D3548" s="1">
        <v>45860</v>
      </c>
      <c r="E3548" s="1">
        <v>45859</v>
      </c>
      <c r="F3548">
        <v>1</v>
      </c>
      <c r="G3548" t="s">
        <v>11823</v>
      </c>
      <c r="H3548" t="s">
        <v>2</v>
      </c>
      <c r="I3548" s="11" t="str">
        <f t="shared" si="56"/>
        <v>21/07/2025</v>
      </c>
      <c r="J3548">
        <f>_xlfn.XLOOKUP(I3548,'Wk no''s'!D:D,'Wk no''s'!C:C,FALSE)</f>
        <v>30</v>
      </c>
    </row>
    <row r="3549" spans="1:10" x14ac:dyDescent="0.25">
      <c r="A3549" t="s">
        <v>11824</v>
      </c>
      <c r="B3549" t="s">
        <v>4642</v>
      </c>
      <c r="C3549" t="s">
        <v>3957</v>
      </c>
      <c r="D3549" s="1">
        <v>45860</v>
      </c>
      <c r="E3549" s="1">
        <v>45859</v>
      </c>
      <c r="F3549">
        <v>1</v>
      </c>
      <c r="G3549" t="s">
        <v>11825</v>
      </c>
      <c r="H3549" t="s">
        <v>2</v>
      </c>
      <c r="I3549" s="11" t="str">
        <f t="shared" si="56"/>
        <v>21/07/2025</v>
      </c>
      <c r="J3549">
        <f>_xlfn.XLOOKUP(I3549,'Wk no''s'!D:D,'Wk no''s'!C:C,FALSE)</f>
        <v>30</v>
      </c>
    </row>
    <row r="3550" spans="1:10" x14ac:dyDescent="0.25">
      <c r="A3550" t="s">
        <v>11826</v>
      </c>
      <c r="B3550" t="s">
        <v>4642</v>
      </c>
      <c r="C3550" t="s">
        <v>3957</v>
      </c>
      <c r="D3550" s="1">
        <v>45863</v>
      </c>
      <c r="E3550" s="1">
        <v>45862</v>
      </c>
      <c r="F3550">
        <v>1</v>
      </c>
      <c r="G3550" t="s">
        <v>11827</v>
      </c>
      <c r="H3550" t="s">
        <v>2</v>
      </c>
      <c r="I3550" s="11" t="str">
        <f t="shared" si="56"/>
        <v>24/07/2025</v>
      </c>
      <c r="J3550">
        <f>_xlfn.XLOOKUP(I3550,'Wk no''s'!D:D,'Wk no''s'!C:C,FALSE)</f>
        <v>30</v>
      </c>
    </row>
    <row r="3551" spans="1:10" x14ac:dyDescent="0.25">
      <c r="A3551" t="s">
        <v>11828</v>
      </c>
      <c r="B3551" t="s">
        <v>8782</v>
      </c>
      <c r="C3551" t="s">
        <v>3957</v>
      </c>
      <c r="D3551" s="1">
        <v>45860</v>
      </c>
      <c r="E3551" s="1">
        <v>45862</v>
      </c>
      <c r="F3551">
        <v>0</v>
      </c>
      <c r="G3551" t="s">
        <v>11829</v>
      </c>
      <c r="H3551" t="s">
        <v>2</v>
      </c>
      <c r="I3551" s="11" t="str">
        <f t="shared" si="56"/>
        <v>24/07/2025</v>
      </c>
      <c r="J3551">
        <f>_xlfn.XLOOKUP(I3551,'Wk no''s'!D:D,'Wk no''s'!C:C,FALSE)</f>
        <v>30</v>
      </c>
    </row>
    <row r="3552" spans="1:10" x14ac:dyDescent="0.25">
      <c r="A3552" t="s">
        <v>11830</v>
      </c>
      <c r="B3552" t="s">
        <v>7580</v>
      </c>
      <c r="C3552" t="s">
        <v>3954</v>
      </c>
      <c r="D3552" s="1">
        <v>45860</v>
      </c>
      <c r="E3552" s="1">
        <v>45859</v>
      </c>
      <c r="F3552">
        <v>1</v>
      </c>
      <c r="G3552" t="s">
        <v>11831</v>
      </c>
      <c r="H3552" t="s">
        <v>2</v>
      </c>
      <c r="I3552" s="11" t="str">
        <f t="shared" si="56"/>
        <v>21/07/2025</v>
      </c>
      <c r="J3552">
        <f>_xlfn.XLOOKUP(I3552,'Wk no''s'!D:D,'Wk no''s'!C:C,FALSE)</f>
        <v>30</v>
      </c>
    </row>
    <row r="3553" spans="1:10" x14ac:dyDescent="0.25">
      <c r="A3553" t="s">
        <v>11832</v>
      </c>
      <c r="B3553" t="s">
        <v>11833</v>
      </c>
      <c r="C3553" t="s">
        <v>3957</v>
      </c>
      <c r="D3553" s="1">
        <v>45863</v>
      </c>
      <c r="E3553" s="1">
        <v>45862</v>
      </c>
      <c r="F3553">
        <v>1</v>
      </c>
      <c r="G3553" t="s">
        <v>11834</v>
      </c>
      <c r="H3553" t="s">
        <v>2</v>
      </c>
      <c r="I3553" s="11" t="str">
        <f t="shared" si="56"/>
        <v>24/07/2025</v>
      </c>
      <c r="J3553">
        <f>_xlfn.XLOOKUP(I3553,'Wk no''s'!D:D,'Wk no''s'!C:C,FALSE)</f>
        <v>30</v>
      </c>
    </row>
    <row r="3554" spans="1:10" x14ac:dyDescent="0.25">
      <c r="A3554" t="s">
        <v>11835</v>
      </c>
      <c r="B3554" t="s">
        <v>11836</v>
      </c>
      <c r="C3554" t="s">
        <v>4008</v>
      </c>
      <c r="D3554" s="1">
        <v>45866</v>
      </c>
      <c r="E3554" s="1">
        <v>45863</v>
      </c>
      <c r="F3554">
        <v>1</v>
      </c>
      <c r="G3554" t="s">
        <v>11837</v>
      </c>
      <c r="H3554" t="s">
        <v>2</v>
      </c>
      <c r="I3554" s="11" t="str">
        <f t="shared" si="56"/>
        <v>25/07/2025</v>
      </c>
      <c r="J3554">
        <f>_xlfn.XLOOKUP(I3554,'Wk no''s'!D:D,'Wk no''s'!C:C,FALSE)</f>
        <v>30</v>
      </c>
    </row>
    <row r="3555" spans="1:10" x14ac:dyDescent="0.25">
      <c r="A3555" t="s">
        <v>11838</v>
      </c>
      <c r="B3555" t="s">
        <v>11839</v>
      </c>
      <c r="C3555" t="s">
        <v>3957</v>
      </c>
      <c r="D3555" s="1">
        <v>45862</v>
      </c>
      <c r="E3555" s="1">
        <v>45862</v>
      </c>
      <c r="F3555">
        <v>1</v>
      </c>
      <c r="G3555" t="s">
        <v>11840</v>
      </c>
      <c r="H3555" t="s">
        <v>2</v>
      </c>
      <c r="I3555" s="11" t="str">
        <f t="shared" si="56"/>
        <v>24/07/2025</v>
      </c>
      <c r="J3555">
        <f>_xlfn.XLOOKUP(I3555,'Wk no''s'!D:D,'Wk no''s'!C:C,FALSE)</f>
        <v>30</v>
      </c>
    </row>
    <row r="3556" spans="1:10" x14ac:dyDescent="0.25">
      <c r="A3556" t="s">
        <v>11841</v>
      </c>
      <c r="B3556" t="s">
        <v>11002</v>
      </c>
      <c r="C3556" t="s">
        <v>4008</v>
      </c>
      <c r="D3556" s="1">
        <v>45862</v>
      </c>
      <c r="E3556" s="1">
        <v>45862</v>
      </c>
      <c r="F3556">
        <v>1</v>
      </c>
      <c r="G3556" t="s">
        <v>11842</v>
      </c>
      <c r="H3556" t="s">
        <v>2</v>
      </c>
      <c r="I3556" s="11" t="str">
        <f t="shared" si="56"/>
        <v>24/07/2025</v>
      </c>
      <c r="J3556">
        <f>_xlfn.XLOOKUP(I3556,'Wk no''s'!D:D,'Wk no''s'!C:C,FALSE)</f>
        <v>30</v>
      </c>
    </row>
    <row r="3557" spans="1:10" x14ac:dyDescent="0.25">
      <c r="A3557" t="s">
        <v>11843</v>
      </c>
      <c r="B3557" t="s">
        <v>11844</v>
      </c>
      <c r="C3557" t="s">
        <v>4008</v>
      </c>
      <c r="D3557" s="1">
        <v>45860</v>
      </c>
      <c r="E3557" s="1">
        <v>45859</v>
      </c>
      <c r="F3557">
        <v>1</v>
      </c>
      <c r="G3557" t="s">
        <v>11845</v>
      </c>
      <c r="H3557" t="s">
        <v>2</v>
      </c>
      <c r="I3557" s="11" t="str">
        <f t="shared" si="56"/>
        <v>21/07/2025</v>
      </c>
      <c r="J3557">
        <f>_xlfn.XLOOKUP(I3557,'Wk no''s'!D:D,'Wk no''s'!C:C,FALSE)</f>
        <v>30</v>
      </c>
    </row>
    <row r="3558" spans="1:10" x14ac:dyDescent="0.25">
      <c r="A3558" t="s">
        <v>11846</v>
      </c>
      <c r="B3558" t="s">
        <v>5052</v>
      </c>
      <c r="C3558" t="s">
        <v>3957</v>
      </c>
      <c r="D3558" s="1">
        <v>45861</v>
      </c>
      <c r="E3558" s="1">
        <v>45860</v>
      </c>
      <c r="F3558">
        <v>1</v>
      </c>
      <c r="G3558" t="s">
        <v>11847</v>
      </c>
      <c r="H3558" t="s">
        <v>2</v>
      </c>
      <c r="I3558" s="11" t="str">
        <f t="shared" si="56"/>
        <v>22/07/2025</v>
      </c>
      <c r="J3558">
        <f>_xlfn.XLOOKUP(I3558,'Wk no''s'!D:D,'Wk no''s'!C:C,FALSE)</f>
        <v>30</v>
      </c>
    </row>
    <row r="3559" spans="1:10" x14ac:dyDescent="0.25">
      <c r="A3559" t="s">
        <v>11848</v>
      </c>
      <c r="B3559" t="s">
        <v>15003</v>
      </c>
      <c r="C3559" t="s">
        <v>3954</v>
      </c>
      <c r="D3559" s="1">
        <v>45866</v>
      </c>
      <c r="E3559" s="1">
        <v>45863</v>
      </c>
      <c r="F3559">
        <v>1</v>
      </c>
      <c r="G3559" t="s">
        <v>11849</v>
      </c>
      <c r="H3559" t="s">
        <v>2</v>
      </c>
      <c r="I3559" s="11" t="str">
        <f t="shared" si="56"/>
        <v>25/07/2025</v>
      </c>
      <c r="J3559">
        <f>_xlfn.XLOOKUP(I3559,'Wk no''s'!D:D,'Wk no''s'!C:C,FALSE)</f>
        <v>30</v>
      </c>
    </row>
    <row r="3560" spans="1:10" x14ac:dyDescent="0.25">
      <c r="A3560" t="s">
        <v>11850</v>
      </c>
      <c r="B3560" t="s">
        <v>11851</v>
      </c>
      <c r="C3560" t="s">
        <v>4008</v>
      </c>
      <c r="D3560" s="1">
        <v>45863</v>
      </c>
      <c r="E3560" s="1">
        <v>45862</v>
      </c>
      <c r="F3560">
        <v>1</v>
      </c>
      <c r="G3560" t="s">
        <v>11852</v>
      </c>
      <c r="H3560" t="s">
        <v>2</v>
      </c>
      <c r="I3560" s="11" t="str">
        <f t="shared" si="56"/>
        <v>24/07/2025</v>
      </c>
      <c r="J3560">
        <f>_xlfn.XLOOKUP(I3560,'Wk no''s'!D:D,'Wk no''s'!C:C,FALSE)</f>
        <v>30</v>
      </c>
    </row>
    <row r="3561" spans="1:10" x14ac:dyDescent="0.25">
      <c r="A3561" t="s">
        <v>11853</v>
      </c>
      <c r="B3561" t="s">
        <v>5804</v>
      </c>
      <c r="C3561" t="s">
        <v>4008</v>
      </c>
      <c r="D3561" s="1">
        <v>45860</v>
      </c>
      <c r="E3561" s="1">
        <v>45859</v>
      </c>
      <c r="F3561">
        <v>1</v>
      </c>
      <c r="G3561" t="s">
        <v>11854</v>
      </c>
      <c r="H3561" t="s">
        <v>2</v>
      </c>
      <c r="I3561" s="11" t="str">
        <f t="shared" si="56"/>
        <v>21/07/2025</v>
      </c>
      <c r="J3561">
        <f>_xlfn.XLOOKUP(I3561,'Wk no''s'!D:D,'Wk no''s'!C:C,FALSE)</f>
        <v>30</v>
      </c>
    </row>
    <row r="3562" spans="1:10" x14ac:dyDescent="0.25">
      <c r="A3562" t="s">
        <v>11855</v>
      </c>
      <c r="B3562" t="s">
        <v>11856</v>
      </c>
      <c r="C3562" t="s">
        <v>4008</v>
      </c>
      <c r="D3562" s="1">
        <v>45862</v>
      </c>
      <c r="E3562" s="1">
        <v>45861</v>
      </c>
      <c r="F3562">
        <v>1</v>
      </c>
      <c r="G3562" t="s">
        <v>11857</v>
      </c>
      <c r="H3562" t="s">
        <v>2</v>
      </c>
      <c r="I3562" s="11" t="str">
        <f t="shared" si="56"/>
        <v>23/07/2025</v>
      </c>
      <c r="J3562">
        <f>_xlfn.XLOOKUP(I3562,'Wk no''s'!D:D,'Wk no''s'!C:C,FALSE)</f>
        <v>30</v>
      </c>
    </row>
    <row r="3563" spans="1:10" x14ac:dyDescent="0.25">
      <c r="A3563" t="s">
        <v>11858</v>
      </c>
      <c r="B3563" t="s">
        <v>11381</v>
      </c>
      <c r="C3563" t="s">
        <v>3954</v>
      </c>
      <c r="D3563" s="1">
        <v>45861</v>
      </c>
      <c r="E3563" s="1">
        <v>45859</v>
      </c>
      <c r="F3563">
        <v>1</v>
      </c>
      <c r="G3563" t="s">
        <v>11859</v>
      </c>
      <c r="H3563" t="s">
        <v>2</v>
      </c>
      <c r="I3563" s="11" t="str">
        <f t="shared" si="56"/>
        <v>21/07/2025</v>
      </c>
      <c r="J3563">
        <f>_xlfn.XLOOKUP(I3563,'Wk no''s'!D:D,'Wk no''s'!C:C,FALSE)</f>
        <v>30</v>
      </c>
    </row>
    <row r="3564" spans="1:10" x14ac:dyDescent="0.25">
      <c r="A3564" t="s">
        <v>11860</v>
      </c>
      <c r="B3564" t="s">
        <v>11861</v>
      </c>
      <c r="C3564" t="s">
        <v>4008</v>
      </c>
      <c r="D3564" s="1">
        <v>45863</v>
      </c>
      <c r="E3564" s="1">
        <v>45862</v>
      </c>
      <c r="F3564">
        <v>1</v>
      </c>
      <c r="G3564" t="s">
        <v>11862</v>
      </c>
      <c r="H3564" t="s">
        <v>2</v>
      </c>
      <c r="I3564" s="11" t="str">
        <f t="shared" ref="I3564:I3592" si="57">LEFT(G3564,10)</f>
        <v>24/07/2025</v>
      </c>
      <c r="J3564">
        <f>_xlfn.XLOOKUP(I3564,'Wk no''s'!D:D,'Wk no''s'!C:C,FALSE)</f>
        <v>30</v>
      </c>
    </row>
    <row r="3565" spans="1:10" x14ac:dyDescent="0.25">
      <c r="A3565" t="s">
        <v>11863</v>
      </c>
      <c r="B3565" t="s">
        <v>6206</v>
      </c>
      <c r="C3565" t="s">
        <v>3954</v>
      </c>
      <c r="D3565" s="1">
        <v>45863</v>
      </c>
      <c r="E3565" s="1">
        <v>45862</v>
      </c>
      <c r="F3565">
        <v>1</v>
      </c>
      <c r="G3565" t="s">
        <v>11864</v>
      </c>
      <c r="H3565" t="s">
        <v>2</v>
      </c>
      <c r="I3565" s="11" t="str">
        <f t="shared" si="57"/>
        <v>24/07/2025</v>
      </c>
      <c r="J3565">
        <f>_xlfn.XLOOKUP(I3565,'Wk no''s'!D:D,'Wk no''s'!C:C,FALSE)</f>
        <v>30</v>
      </c>
    </row>
    <row r="3566" spans="1:10" x14ac:dyDescent="0.25">
      <c r="A3566" t="s">
        <v>11865</v>
      </c>
      <c r="B3566" t="s">
        <v>11866</v>
      </c>
      <c r="C3566" t="s">
        <v>4008</v>
      </c>
      <c r="D3566" s="1">
        <v>45861</v>
      </c>
      <c r="E3566" s="1">
        <v>45860</v>
      </c>
      <c r="F3566">
        <v>1</v>
      </c>
      <c r="G3566" t="s">
        <v>11867</v>
      </c>
      <c r="H3566" t="s">
        <v>2</v>
      </c>
      <c r="I3566" s="11" t="str">
        <f t="shared" si="57"/>
        <v>22/07/2025</v>
      </c>
      <c r="J3566">
        <f>_xlfn.XLOOKUP(I3566,'Wk no''s'!D:D,'Wk no''s'!C:C,FALSE)</f>
        <v>30</v>
      </c>
    </row>
    <row r="3567" spans="1:10" x14ac:dyDescent="0.25">
      <c r="A3567" t="s">
        <v>11868</v>
      </c>
      <c r="B3567" t="s">
        <v>11869</v>
      </c>
      <c r="C3567" t="s">
        <v>4008</v>
      </c>
      <c r="D3567" s="1">
        <v>45862</v>
      </c>
      <c r="E3567" s="1">
        <v>45861</v>
      </c>
      <c r="F3567">
        <v>1</v>
      </c>
      <c r="G3567" t="s">
        <v>11870</v>
      </c>
      <c r="H3567" t="s">
        <v>2</v>
      </c>
      <c r="I3567" s="11" t="str">
        <f t="shared" si="57"/>
        <v>23/07/2025</v>
      </c>
      <c r="J3567">
        <f>_xlfn.XLOOKUP(I3567,'Wk no''s'!D:D,'Wk no''s'!C:C,FALSE)</f>
        <v>30</v>
      </c>
    </row>
    <row r="3568" spans="1:10" x14ac:dyDescent="0.25">
      <c r="A3568" t="s">
        <v>11874</v>
      </c>
      <c r="B3568" t="s">
        <v>11872</v>
      </c>
      <c r="C3568" t="s">
        <v>4008</v>
      </c>
      <c r="D3568" s="1">
        <v>45867</v>
      </c>
      <c r="E3568" s="1">
        <v>45863</v>
      </c>
      <c r="F3568">
        <v>1</v>
      </c>
      <c r="G3568" t="s">
        <v>11875</v>
      </c>
      <c r="H3568" t="s">
        <v>2</v>
      </c>
      <c r="I3568" s="11" t="str">
        <f t="shared" si="57"/>
        <v>25/07/2025</v>
      </c>
      <c r="J3568">
        <f>_xlfn.XLOOKUP(I3568,'Wk no''s'!D:D,'Wk no''s'!C:C,FALSE)</f>
        <v>30</v>
      </c>
    </row>
    <row r="3569" spans="1:10" x14ac:dyDescent="0.25">
      <c r="A3569" t="s">
        <v>11876</v>
      </c>
      <c r="B3569" t="s">
        <v>11872</v>
      </c>
      <c r="C3569" t="s">
        <v>4008</v>
      </c>
      <c r="D3569" s="1">
        <v>45862</v>
      </c>
      <c r="E3569" s="1">
        <v>45861</v>
      </c>
      <c r="F3569">
        <v>1</v>
      </c>
      <c r="G3569" t="s">
        <v>11877</v>
      </c>
      <c r="H3569" t="s">
        <v>2</v>
      </c>
      <c r="I3569" s="11" t="str">
        <f t="shared" si="57"/>
        <v>23/07/2025</v>
      </c>
      <c r="J3569">
        <f>_xlfn.XLOOKUP(I3569,'Wk no''s'!D:D,'Wk no''s'!C:C,FALSE)</f>
        <v>30</v>
      </c>
    </row>
    <row r="3570" spans="1:10" x14ac:dyDescent="0.25">
      <c r="A3570" t="s">
        <v>11871</v>
      </c>
      <c r="B3570" t="s">
        <v>11872</v>
      </c>
      <c r="C3570" t="s">
        <v>4008</v>
      </c>
      <c r="D3570" s="1">
        <v>45861</v>
      </c>
      <c r="E3570" s="1">
        <v>45860</v>
      </c>
      <c r="F3570">
        <v>1</v>
      </c>
      <c r="G3570" t="s">
        <v>11873</v>
      </c>
      <c r="H3570" t="s">
        <v>2</v>
      </c>
      <c r="I3570" s="11" t="str">
        <f t="shared" si="57"/>
        <v>22/07/2025</v>
      </c>
      <c r="J3570">
        <f>_xlfn.XLOOKUP(I3570,'Wk no''s'!D:D,'Wk no''s'!C:C,FALSE)</f>
        <v>30</v>
      </c>
    </row>
    <row r="3571" spans="1:10" x14ac:dyDescent="0.25">
      <c r="A3571" t="s">
        <v>11878</v>
      </c>
      <c r="B3571" t="s">
        <v>7017</v>
      </c>
      <c r="C3571" t="s">
        <v>4008</v>
      </c>
      <c r="D3571" s="1">
        <v>45853</v>
      </c>
      <c r="E3571" s="1">
        <v>45862</v>
      </c>
      <c r="F3571">
        <v>0</v>
      </c>
      <c r="G3571" t="s">
        <v>11879</v>
      </c>
      <c r="H3571" t="s">
        <v>2</v>
      </c>
      <c r="I3571" s="11" t="str">
        <f t="shared" si="57"/>
        <v>24/07/2025</v>
      </c>
      <c r="J3571">
        <f>_xlfn.XLOOKUP(I3571,'Wk no''s'!D:D,'Wk no''s'!C:C,FALSE)</f>
        <v>30</v>
      </c>
    </row>
    <row r="3572" spans="1:10" x14ac:dyDescent="0.25">
      <c r="A3572" t="s">
        <v>11880</v>
      </c>
      <c r="B3572" t="s">
        <v>7017</v>
      </c>
      <c r="C3572" t="s">
        <v>4008</v>
      </c>
      <c r="D3572" s="1">
        <v>45866</v>
      </c>
      <c r="E3572" s="1">
        <v>45862</v>
      </c>
      <c r="F3572">
        <v>1</v>
      </c>
      <c r="G3572" t="s">
        <v>11881</v>
      </c>
      <c r="H3572" t="s">
        <v>2</v>
      </c>
      <c r="I3572" s="11" t="str">
        <f t="shared" si="57"/>
        <v>24/07/2025</v>
      </c>
      <c r="J3572">
        <f>_xlfn.XLOOKUP(I3572,'Wk no''s'!D:D,'Wk no''s'!C:C,FALSE)</f>
        <v>30</v>
      </c>
    </row>
    <row r="3573" spans="1:10" x14ac:dyDescent="0.25">
      <c r="A3573" t="s">
        <v>11882</v>
      </c>
      <c r="B3573" t="s">
        <v>11883</v>
      </c>
      <c r="C3573" t="s">
        <v>3957</v>
      </c>
      <c r="D3573" s="1">
        <v>45862</v>
      </c>
      <c r="E3573" s="1">
        <v>45861</v>
      </c>
      <c r="F3573">
        <v>1</v>
      </c>
      <c r="G3573" t="s">
        <v>11884</v>
      </c>
      <c r="H3573" t="s">
        <v>2</v>
      </c>
      <c r="I3573" s="11" t="str">
        <f t="shared" si="57"/>
        <v>23/07/2025</v>
      </c>
      <c r="J3573">
        <f>_xlfn.XLOOKUP(I3573,'Wk no''s'!D:D,'Wk no''s'!C:C,FALSE)</f>
        <v>30</v>
      </c>
    </row>
    <row r="3574" spans="1:10" x14ac:dyDescent="0.25">
      <c r="A3574" t="s">
        <v>11885</v>
      </c>
      <c r="B3574" t="s">
        <v>11886</v>
      </c>
      <c r="C3574" t="s">
        <v>3954</v>
      </c>
      <c r="D3574" s="1">
        <v>45860</v>
      </c>
      <c r="E3574" s="1">
        <v>45859</v>
      </c>
      <c r="F3574">
        <v>1</v>
      </c>
      <c r="G3574" t="s">
        <v>11887</v>
      </c>
      <c r="H3574" t="s">
        <v>2</v>
      </c>
      <c r="I3574" s="11" t="str">
        <f t="shared" si="57"/>
        <v>21/07/2025</v>
      </c>
      <c r="J3574">
        <f>_xlfn.XLOOKUP(I3574,'Wk no''s'!D:D,'Wk no''s'!C:C,FALSE)</f>
        <v>30</v>
      </c>
    </row>
    <row r="3575" spans="1:10" x14ac:dyDescent="0.25">
      <c r="A3575" t="s">
        <v>11888</v>
      </c>
      <c r="B3575" t="s">
        <v>11889</v>
      </c>
      <c r="C3575" t="s">
        <v>4008</v>
      </c>
      <c r="D3575" s="1">
        <v>45863</v>
      </c>
      <c r="E3575" s="1">
        <v>45863</v>
      </c>
      <c r="F3575">
        <v>1</v>
      </c>
      <c r="G3575" t="s">
        <v>11890</v>
      </c>
      <c r="H3575" t="s">
        <v>2</v>
      </c>
      <c r="I3575" s="11" t="str">
        <f t="shared" si="57"/>
        <v>25/07/2025</v>
      </c>
      <c r="J3575">
        <f>_xlfn.XLOOKUP(I3575,'Wk no''s'!D:D,'Wk no''s'!C:C,FALSE)</f>
        <v>30</v>
      </c>
    </row>
    <row r="3576" spans="1:10" x14ac:dyDescent="0.25">
      <c r="A3576" t="s">
        <v>11891</v>
      </c>
      <c r="B3576" t="s">
        <v>11892</v>
      </c>
      <c r="C3576" t="s">
        <v>4008</v>
      </c>
      <c r="D3576" s="1">
        <v>45860</v>
      </c>
      <c r="E3576" s="1">
        <v>45860</v>
      </c>
      <c r="F3576">
        <v>1</v>
      </c>
      <c r="G3576" t="s">
        <v>11893</v>
      </c>
      <c r="H3576" t="s">
        <v>2</v>
      </c>
      <c r="I3576" s="11" t="str">
        <f t="shared" si="57"/>
        <v>22/07/2025</v>
      </c>
      <c r="J3576">
        <f>_xlfn.XLOOKUP(I3576,'Wk no''s'!D:D,'Wk no''s'!C:C,FALSE)</f>
        <v>30</v>
      </c>
    </row>
    <row r="3577" spans="1:10" x14ac:dyDescent="0.25">
      <c r="A3577" t="s">
        <v>11894</v>
      </c>
      <c r="B3577" t="s">
        <v>6563</v>
      </c>
      <c r="C3577" t="s">
        <v>3954</v>
      </c>
      <c r="D3577" s="1">
        <v>45854</v>
      </c>
      <c r="E3577" s="1">
        <v>45859</v>
      </c>
      <c r="F3577">
        <v>0</v>
      </c>
      <c r="G3577" t="s">
        <v>11895</v>
      </c>
      <c r="H3577" t="s">
        <v>2</v>
      </c>
      <c r="I3577" s="11" t="str">
        <f t="shared" si="57"/>
        <v>21/07/2025</v>
      </c>
      <c r="J3577">
        <f>_xlfn.XLOOKUP(I3577,'Wk no''s'!D:D,'Wk no''s'!C:C,FALSE)</f>
        <v>30</v>
      </c>
    </row>
    <row r="3578" spans="1:10" x14ac:dyDescent="0.25">
      <c r="A3578" t="s">
        <v>11896</v>
      </c>
      <c r="B3578" t="s">
        <v>165</v>
      </c>
      <c r="C3578" t="s">
        <v>4008</v>
      </c>
      <c r="D3578" s="1">
        <v>45866</v>
      </c>
      <c r="E3578" s="1">
        <v>45863</v>
      </c>
      <c r="F3578">
        <v>1</v>
      </c>
      <c r="G3578" t="s">
        <v>11897</v>
      </c>
      <c r="H3578" t="s">
        <v>2</v>
      </c>
      <c r="I3578" s="11" t="str">
        <f t="shared" si="57"/>
        <v>25/07/2025</v>
      </c>
      <c r="J3578">
        <f>_xlfn.XLOOKUP(I3578,'Wk no''s'!D:D,'Wk no''s'!C:C,FALSE)</f>
        <v>30</v>
      </c>
    </row>
    <row r="3579" spans="1:10" x14ac:dyDescent="0.25">
      <c r="A3579" t="s">
        <v>11898</v>
      </c>
      <c r="B3579" t="s">
        <v>11899</v>
      </c>
      <c r="C3579" t="s">
        <v>3957</v>
      </c>
      <c r="D3579" s="1">
        <v>45860</v>
      </c>
      <c r="E3579" s="1">
        <v>45859</v>
      </c>
      <c r="F3579">
        <v>1</v>
      </c>
      <c r="G3579" t="s">
        <v>11900</v>
      </c>
      <c r="H3579" t="s">
        <v>2</v>
      </c>
      <c r="I3579" s="11" t="str">
        <f t="shared" si="57"/>
        <v>21/07/2025</v>
      </c>
      <c r="J3579">
        <f>_xlfn.XLOOKUP(I3579,'Wk no''s'!D:D,'Wk no''s'!C:C,FALSE)</f>
        <v>30</v>
      </c>
    </row>
    <row r="3580" spans="1:10" x14ac:dyDescent="0.25">
      <c r="A3580" t="s">
        <v>11903</v>
      </c>
      <c r="B3580" t="s">
        <v>11539</v>
      </c>
      <c r="C3580" t="s">
        <v>4008</v>
      </c>
      <c r="D3580" s="1">
        <v>45860</v>
      </c>
      <c r="E3580" s="1">
        <v>45859</v>
      </c>
      <c r="F3580">
        <v>1</v>
      </c>
      <c r="G3580" t="s">
        <v>11904</v>
      </c>
      <c r="H3580" t="s">
        <v>2</v>
      </c>
      <c r="I3580" s="11" t="str">
        <f t="shared" si="57"/>
        <v>21/07/2025</v>
      </c>
      <c r="J3580">
        <f>_xlfn.XLOOKUP(I3580,'Wk no''s'!D:D,'Wk no''s'!C:C,FALSE)</f>
        <v>30</v>
      </c>
    </row>
    <row r="3581" spans="1:10" x14ac:dyDescent="0.25">
      <c r="A3581" t="s">
        <v>11901</v>
      </c>
      <c r="B3581" t="s">
        <v>11539</v>
      </c>
      <c r="C3581" t="s">
        <v>4008</v>
      </c>
      <c r="D3581" s="1">
        <v>45860</v>
      </c>
      <c r="E3581" s="1">
        <v>45860</v>
      </c>
      <c r="F3581">
        <v>1</v>
      </c>
      <c r="G3581" t="s">
        <v>11902</v>
      </c>
      <c r="H3581" t="s">
        <v>2</v>
      </c>
      <c r="I3581" s="11" t="str">
        <f t="shared" si="57"/>
        <v>22/07/2025</v>
      </c>
      <c r="J3581">
        <f>_xlfn.XLOOKUP(I3581,'Wk no''s'!D:D,'Wk no''s'!C:C,FALSE)</f>
        <v>30</v>
      </c>
    </row>
    <row r="3582" spans="1:10" x14ac:dyDescent="0.25">
      <c r="A3582" t="s">
        <v>11905</v>
      </c>
      <c r="B3582" t="s">
        <v>11906</v>
      </c>
      <c r="C3582" t="s">
        <v>3954</v>
      </c>
      <c r="D3582" s="1">
        <v>45860</v>
      </c>
      <c r="E3582" s="1">
        <v>45859</v>
      </c>
      <c r="F3582">
        <v>1</v>
      </c>
      <c r="G3582" t="s">
        <v>11907</v>
      </c>
      <c r="H3582" t="s">
        <v>2</v>
      </c>
      <c r="I3582" s="11" t="str">
        <f t="shared" si="57"/>
        <v>21/07/2025</v>
      </c>
      <c r="J3582">
        <f>_xlfn.XLOOKUP(I3582,'Wk no''s'!D:D,'Wk no''s'!C:C,FALSE)</f>
        <v>30</v>
      </c>
    </row>
    <row r="3583" spans="1:10" x14ac:dyDescent="0.25">
      <c r="A3583" t="s">
        <v>11908</v>
      </c>
      <c r="B3583" t="s">
        <v>11550</v>
      </c>
      <c r="C3583" t="s">
        <v>3954</v>
      </c>
      <c r="D3583" s="1">
        <v>45866</v>
      </c>
      <c r="E3583" s="1">
        <v>45863</v>
      </c>
      <c r="F3583">
        <v>1</v>
      </c>
      <c r="G3583" t="s">
        <v>11909</v>
      </c>
      <c r="H3583" t="s">
        <v>2</v>
      </c>
      <c r="I3583" s="11" t="str">
        <f t="shared" si="57"/>
        <v>25/07/2025</v>
      </c>
      <c r="J3583">
        <f>_xlfn.XLOOKUP(I3583,'Wk no''s'!D:D,'Wk no''s'!C:C,FALSE)</f>
        <v>30</v>
      </c>
    </row>
    <row r="3584" spans="1:10" x14ac:dyDescent="0.25">
      <c r="A3584" t="s">
        <v>11910</v>
      </c>
      <c r="B3584" t="s">
        <v>11911</v>
      </c>
      <c r="C3584" t="s">
        <v>4008</v>
      </c>
      <c r="D3584" s="1">
        <v>45862</v>
      </c>
      <c r="E3584" s="1">
        <v>45861</v>
      </c>
      <c r="F3584">
        <v>1</v>
      </c>
      <c r="G3584" t="s">
        <v>11912</v>
      </c>
      <c r="H3584" t="s">
        <v>2</v>
      </c>
      <c r="I3584" s="11" t="str">
        <f t="shared" si="57"/>
        <v>23/07/2025</v>
      </c>
      <c r="J3584">
        <f>_xlfn.XLOOKUP(I3584,'Wk no''s'!D:D,'Wk no''s'!C:C,FALSE)</f>
        <v>30</v>
      </c>
    </row>
    <row r="3585" spans="1:10" x14ac:dyDescent="0.25">
      <c r="A3585" t="s">
        <v>11913</v>
      </c>
      <c r="B3585" t="s">
        <v>5270</v>
      </c>
      <c r="C3585" t="s">
        <v>4089</v>
      </c>
      <c r="D3585" s="1">
        <v>45859</v>
      </c>
      <c r="E3585" s="1">
        <v>45859</v>
      </c>
      <c r="F3585">
        <v>1</v>
      </c>
      <c r="G3585" t="s">
        <v>11914</v>
      </c>
      <c r="H3585" t="s">
        <v>11</v>
      </c>
      <c r="I3585" s="11" t="str">
        <f t="shared" si="57"/>
        <v>21/07/2025</v>
      </c>
      <c r="J3585">
        <f>_xlfn.XLOOKUP(I3585,'Wk no''s'!D:D,'Wk no''s'!C:C,FALSE)</f>
        <v>30</v>
      </c>
    </row>
    <row r="3586" spans="1:10" x14ac:dyDescent="0.25">
      <c r="A3586" t="s">
        <v>11915</v>
      </c>
      <c r="B3586" t="s">
        <v>12097</v>
      </c>
      <c r="C3586" t="s">
        <v>4089</v>
      </c>
      <c r="D3586" s="1">
        <v>45862</v>
      </c>
      <c r="E3586" s="1">
        <v>45862</v>
      </c>
      <c r="F3586">
        <v>1</v>
      </c>
      <c r="G3586" t="s">
        <v>11916</v>
      </c>
      <c r="H3586" t="s">
        <v>11</v>
      </c>
      <c r="I3586" s="11" t="str">
        <f t="shared" si="57"/>
        <v>24/07/2025</v>
      </c>
      <c r="J3586">
        <f>_xlfn.XLOOKUP(I3586,'Wk no''s'!D:D,'Wk no''s'!C:C,FALSE)</f>
        <v>30</v>
      </c>
    </row>
    <row r="3587" spans="1:10" x14ac:dyDescent="0.25">
      <c r="A3587" t="s">
        <v>11917</v>
      </c>
      <c r="B3587" t="s">
        <v>6223</v>
      </c>
      <c r="C3587" t="s">
        <v>4089</v>
      </c>
      <c r="D3587" s="1">
        <v>45867</v>
      </c>
      <c r="E3587" s="1">
        <v>45862</v>
      </c>
      <c r="F3587">
        <v>1</v>
      </c>
      <c r="G3587" t="s">
        <v>11918</v>
      </c>
      <c r="H3587" t="s">
        <v>11</v>
      </c>
      <c r="I3587" s="11" t="str">
        <f t="shared" si="57"/>
        <v>24/07/2025</v>
      </c>
      <c r="J3587">
        <f>_xlfn.XLOOKUP(I3587,'Wk no''s'!D:D,'Wk no''s'!C:C,FALSE)</f>
        <v>30</v>
      </c>
    </row>
    <row r="3588" spans="1:10" x14ac:dyDescent="0.25">
      <c r="A3588" t="s">
        <v>11919</v>
      </c>
      <c r="B3588" t="s">
        <v>4460</v>
      </c>
      <c r="C3588" t="s">
        <v>4089</v>
      </c>
      <c r="D3588" s="1">
        <v>45862</v>
      </c>
      <c r="E3588" s="1">
        <v>45860</v>
      </c>
      <c r="F3588">
        <v>1</v>
      </c>
      <c r="G3588" t="s">
        <v>11920</v>
      </c>
      <c r="H3588" t="s">
        <v>11</v>
      </c>
      <c r="I3588" s="11" t="str">
        <f t="shared" si="57"/>
        <v>22/07/2025</v>
      </c>
      <c r="J3588">
        <f>_xlfn.XLOOKUP(I3588,'Wk no''s'!D:D,'Wk no''s'!C:C,FALSE)</f>
        <v>30</v>
      </c>
    </row>
    <row r="3589" spans="1:10" x14ac:dyDescent="0.25">
      <c r="A3589" t="s">
        <v>11921</v>
      </c>
      <c r="B3589" t="s">
        <v>11922</v>
      </c>
      <c r="C3589" t="s">
        <v>4458</v>
      </c>
      <c r="D3589" s="1">
        <v>45860</v>
      </c>
      <c r="E3589" s="1">
        <v>45861</v>
      </c>
      <c r="F3589">
        <v>0</v>
      </c>
      <c r="G3589" t="s">
        <v>11923</v>
      </c>
      <c r="H3589" t="s">
        <v>11</v>
      </c>
      <c r="I3589" s="11" t="str">
        <f t="shared" si="57"/>
        <v>23/07/2025</v>
      </c>
      <c r="J3589">
        <f>_xlfn.XLOOKUP(I3589,'Wk no''s'!D:D,'Wk no''s'!C:C,FALSE)</f>
        <v>30</v>
      </c>
    </row>
    <row r="3590" spans="1:10" x14ac:dyDescent="0.25">
      <c r="A3590" t="s">
        <v>11924</v>
      </c>
      <c r="B3590" t="s">
        <v>11925</v>
      </c>
      <c r="C3590" t="s">
        <v>4458</v>
      </c>
      <c r="D3590" s="1">
        <v>45835</v>
      </c>
      <c r="E3590" s="1">
        <v>45859</v>
      </c>
      <c r="F3590">
        <v>0</v>
      </c>
      <c r="G3590" t="s">
        <v>11926</v>
      </c>
      <c r="H3590" t="s">
        <v>11</v>
      </c>
      <c r="I3590" s="11" t="str">
        <f t="shared" si="57"/>
        <v>21/07/2025</v>
      </c>
      <c r="J3590">
        <f>_xlfn.XLOOKUP(I3590,'Wk no''s'!D:D,'Wk no''s'!C:C,FALSE)</f>
        <v>30</v>
      </c>
    </row>
    <row r="3591" spans="1:10" x14ac:dyDescent="0.25">
      <c r="A3591" t="s">
        <v>11927</v>
      </c>
      <c r="B3591" t="s">
        <v>11928</v>
      </c>
      <c r="C3591" t="s">
        <v>4089</v>
      </c>
      <c r="D3591" s="1">
        <v>45856</v>
      </c>
      <c r="E3591" s="1">
        <v>45859</v>
      </c>
      <c r="F3591">
        <v>0</v>
      </c>
      <c r="G3591" t="s">
        <v>11929</v>
      </c>
      <c r="H3591" t="s">
        <v>11</v>
      </c>
      <c r="I3591" s="11" t="str">
        <f t="shared" si="57"/>
        <v>21/07/2025</v>
      </c>
      <c r="J3591">
        <f>_xlfn.XLOOKUP(I3591,'Wk no''s'!D:D,'Wk no''s'!C:C,FALSE)</f>
        <v>30</v>
      </c>
    </row>
    <row r="3592" spans="1:10" x14ac:dyDescent="0.25">
      <c r="A3592" t="s">
        <v>12102</v>
      </c>
      <c r="B3592" t="s">
        <v>15010</v>
      </c>
      <c r="C3592" t="s">
        <v>3944</v>
      </c>
      <c r="D3592" s="1">
        <v>45849</v>
      </c>
      <c r="E3592" s="1">
        <v>45867</v>
      </c>
      <c r="F3592">
        <v>0</v>
      </c>
      <c r="G3592" t="s">
        <v>12103</v>
      </c>
      <c r="H3592" t="s">
        <v>1</v>
      </c>
      <c r="I3592" s="11" t="str">
        <f t="shared" si="57"/>
        <v>29/07/2025</v>
      </c>
      <c r="J3592">
        <f>_xlfn.XLOOKUP(I3592,'Wk no''s'!D:D,'Wk no''s'!C:C,FALSE)</f>
        <v>31</v>
      </c>
    </row>
    <row r="3593" spans="1:10" x14ac:dyDescent="0.25">
      <c r="A3593" t="s">
        <v>12104</v>
      </c>
      <c r="B3593" t="s">
        <v>11554</v>
      </c>
      <c r="C3593" t="s">
        <v>3933</v>
      </c>
      <c r="D3593" s="1">
        <v>45866</v>
      </c>
      <c r="E3593" s="1">
        <v>45868</v>
      </c>
      <c r="F3593">
        <v>0</v>
      </c>
      <c r="G3593" t="s">
        <v>12105</v>
      </c>
      <c r="H3593" t="s">
        <v>8</v>
      </c>
      <c r="I3593" s="11" t="str">
        <f t="shared" ref="I3593:I3656" si="58">LEFT(G3593,10)</f>
        <v>30/07/2025</v>
      </c>
      <c r="J3593">
        <f>_xlfn.XLOOKUP(I3593,'Wk no''s'!D:D,'Wk no''s'!C:C,FALSE)</f>
        <v>31</v>
      </c>
    </row>
    <row r="3594" spans="1:10" x14ac:dyDescent="0.25">
      <c r="A3594" t="s">
        <v>12106</v>
      </c>
      <c r="B3594" t="s">
        <v>12107</v>
      </c>
      <c r="C3594" t="s">
        <v>3933</v>
      </c>
      <c r="D3594" s="1">
        <v>45855</v>
      </c>
      <c r="E3594" s="1">
        <v>45866</v>
      </c>
      <c r="F3594">
        <v>0</v>
      </c>
      <c r="G3594" t="s">
        <v>12108</v>
      </c>
      <c r="H3594" t="s">
        <v>8</v>
      </c>
      <c r="I3594" s="11" t="str">
        <f t="shared" si="58"/>
        <v>28/07/2025</v>
      </c>
      <c r="J3594">
        <f>_xlfn.XLOOKUP(I3594,'Wk no''s'!D:D,'Wk no''s'!C:C,FALSE)</f>
        <v>31</v>
      </c>
    </row>
    <row r="3595" spans="1:10" x14ac:dyDescent="0.25">
      <c r="A3595" t="s">
        <v>12109</v>
      </c>
      <c r="B3595" t="s">
        <v>5106</v>
      </c>
      <c r="C3595" t="s">
        <v>4101</v>
      </c>
      <c r="D3595" s="1">
        <v>45866</v>
      </c>
      <c r="E3595" s="1">
        <v>45867</v>
      </c>
      <c r="F3595">
        <v>0</v>
      </c>
      <c r="G3595" t="s">
        <v>12110</v>
      </c>
      <c r="H3595" t="s">
        <v>192</v>
      </c>
      <c r="I3595" s="11" t="str">
        <f t="shared" si="58"/>
        <v>29/07/2025</v>
      </c>
      <c r="J3595">
        <f>_xlfn.XLOOKUP(I3595,'Wk no''s'!D:D,'Wk no''s'!C:C,FALSE)</f>
        <v>31</v>
      </c>
    </row>
    <row r="3596" spans="1:10" x14ac:dyDescent="0.25">
      <c r="A3596" t="s">
        <v>12111</v>
      </c>
      <c r="B3596" t="s">
        <v>12100</v>
      </c>
      <c r="C3596" t="s">
        <v>4101</v>
      </c>
      <c r="D3596" s="1">
        <v>45870</v>
      </c>
      <c r="E3596" s="1">
        <v>45868</v>
      </c>
      <c r="F3596">
        <v>1</v>
      </c>
      <c r="G3596" t="s">
        <v>12112</v>
      </c>
      <c r="H3596" t="s">
        <v>192</v>
      </c>
      <c r="I3596" s="11" t="str">
        <f t="shared" si="58"/>
        <v>30/07/2025</v>
      </c>
      <c r="J3596">
        <f>_xlfn.XLOOKUP(I3596,'Wk no''s'!D:D,'Wk no''s'!C:C,FALSE)</f>
        <v>31</v>
      </c>
    </row>
    <row r="3597" spans="1:10" x14ac:dyDescent="0.25">
      <c r="A3597" t="s">
        <v>12113</v>
      </c>
      <c r="B3597" t="s">
        <v>12098</v>
      </c>
      <c r="C3597" t="s">
        <v>3933</v>
      </c>
      <c r="D3597" s="1">
        <v>45870</v>
      </c>
      <c r="E3597" s="1">
        <v>45869</v>
      </c>
      <c r="F3597">
        <v>1</v>
      </c>
      <c r="G3597" t="s">
        <v>12114</v>
      </c>
      <c r="H3597" t="s">
        <v>184</v>
      </c>
      <c r="I3597" s="11" t="str">
        <f t="shared" si="58"/>
        <v>31/07/2025</v>
      </c>
      <c r="J3597">
        <f>_xlfn.XLOOKUP(I3597,'Wk no''s'!D:D,'Wk no''s'!C:C,FALSE)</f>
        <v>31</v>
      </c>
    </row>
    <row r="3598" spans="1:10" x14ac:dyDescent="0.25">
      <c r="A3598" t="s">
        <v>12115</v>
      </c>
      <c r="B3598" t="s">
        <v>5488</v>
      </c>
      <c r="C3598" t="s">
        <v>3944</v>
      </c>
      <c r="D3598" s="1">
        <v>45863</v>
      </c>
      <c r="E3598" s="1">
        <v>45867</v>
      </c>
      <c r="F3598">
        <v>0</v>
      </c>
      <c r="G3598" t="s">
        <v>12116</v>
      </c>
      <c r="H3598" t="s">
        <v>184</v>
      </c>
      <c r="I3598" s="11" t="str">
        <f t="shared" si="58"/>
        <v>29/07/2025</v>
      </c>
      <c r="J3598">
        <f>_xlfn.XLOOKUP(I3598,'Wk no''s'!D:D,'Wk no''s'!C:C,FALSE)</f>
        <v>31</v>
      </c>
    </row>
    <row r="3599" spans="1:10" x14ac:dyDescent="0.25">
      <c r="A3599" t="s">
        <v>12117</v>
      </c>
      <c r="B3599" t="s">
        <v>11580</v>
      </c>
      <c r="C3599" t="s">
        <v>3933</v>
      </c>
      <c r="D3599" s="1">
        <v>45845</v>
      </c>
      <c r="E3599" s="1">
        <v>45868</v>
      </c>
      <c r="F3599">
        <v>0</v>
      </c>
      <c r="G3599" t="s">
        <v>12118</v>
      </c>
      <c r="H3599" t="s">
        <v>184</v>
      </c>
      <c r="I3599" s="11" t="str">
        <f t="shared" si="58"/>
        <v>30/07/2025</v>
      </c>
      <c r="J3599">
        <f>_xlfn.XLOOKUP(I3599,'Wk no''s'!D:D,'Wk no''s'!C:C,FALSE)</f>
        <v>31</v>
      </c>
    </row>
    <row r="3600" spans="1:10" x14ac:dyDescent="0.25">
      <c r="A3600" t="s">
        <v>12119</v>
      </c>
      <c r="B3600" t="s">
        <v>12120</v>
      </c>
      <c r="C3600" t="s">
        <v>8682</v>
      </c>
      <c r="D3600" s="1">
        <v>45868</v>
      </c>
      <c r="E3600" s="1">
        <v>45870</v>
      </c>
      <c r="F3600">
        <v>0</v>
      </c>
      <c r="G3600" t="s">
        <v>12121</v>
      </c>
      <c r="H3600" t="s">
        <v>184</v>
      </c>
      <c r="I3600" s="11" t="str">
        <f t="shared" si="58"/>
        <v>01/08/2025</v>
      </c>
      <c r="J3600">
        <f>_xlfn.XLOOKUP(I3600,'Wk no''s'!D:D,'Wk no''s'!C:C,FALSE)</f>
        <v>31</v>
      </c>
    </row>
    <row r="3601" spans="1:10" x14ac:dyDescent="0.25">
      <c r="A3601" t="s">
        <v>12122</v>
      </c>
      <c r="B3601" t="s">
        <v>12123</v>
      </c>
      <c r="C3601" t="s">
        <v>4095</v>
      </c>
      <c r="D3601" s="1">
        <v>45859</v>
      </c>
      <c r="E3601" s="1">
        <v>45867</v>
      </c>
      <c r="F3601">
        <v>0</v>
      </c>
      <c r="G3601" t="s">
        <v>12124</v>
      </c>
      <c r="H3601" t="s">
        <v>184</v>
      </c>
      <c r="I3601" s="11" t="str">
        <f t="shared" si="58"/>
        <v>29/07/2025</v>
      </c>
      <c r="J3601">
        <f>_xlfn.XLOOKUP(I3601,'Wk no''s'!D:D,'Wk no''s'!C:C,FALSE)</f>
        <v>31</v>
      </c>
    </row>
    <row r="3602" spans="1:10" x14ac:dyDescent="0.25">
      <c r="A3602" t="s">
        <v>12125</v>
      </c>
      <c r="B3602" t="s">
        <v>7082</v>
      </c>
      <c r="C3602" t="s">
        <v>3933</v>
      </c>
      <c r="D3602" s="1">
        <v>45870</v>
      </c>
      <c r="E3602" s="1">
        <v>45867</v>
      </c>
      <c r="F3602">
        <v>1</v>
      </c>
      <c r="G3602" t="s">
        <v>12126</v>
      </c>
      <c r="H3602" t="s">
        <v>184</v>
      </c>
      <c r="I3602" s="11" t="str">
        <f t="shared" si="58"/>
        <v>29/07/2025</v>
      </c>
      <c r="J3602">
        <f>_xlfn.XLOOKUP(I3602,'Wk no''s'!D:D,'Wk no''s'!C:C,FALSE)</f>
        <v>31</v>
      </c>
    </row>
    <row r="3603" spans="1:10" x14ac:dyDescent="0.25">
      <c r="A3603" t="s">
        <v>12127</v>
      </c>
      <c r="B3603" t="s">
        <v>5495</v>
      </c>
      <c r="C3603" t="s">
        <v>3933</v>
      </c>
      <c r="D3603" s="1">
        <v>45870</v>
      </c>
      <c r="E3603" s="1">
        <v>45869</v>
      </c>
      <c r="F3603">
        <v>1</v>
      </c>
      <c r="G3603" t="s">
        <v>12128</v>
      </c>
      <c r="H3603" t="s">
        <v>184</v>
      </c>
      <c r="I3603" s="11" t="str">
        <f t="shared" si="58"/>
        <v>31/07/2025</v>
      </c>
      <c r="J3603">
        <f>_xlfn.XLOOKUP(I3603,'Wk no''s'!D:D,'Wk no''s'!C:C,FALSE)</f>
        <v>31</v>
      </c>
    </row>
    <row r="3604" spans="1:10" x14ac:dyDescent="0.25">
      <c r="A3604" t="s">
        <v>12131</v>
      </c>
      <c r="B3604" t="s">
        <v>12096</v>
      </c>
      <c r="C3604" t="s">
        <v>3944</v>
      </c>
      <c r="D3604" s="1">
        <v>45873</v>
      </c>
      <c r="E3604" s="1">
        <v>45869</v>
      </c>
      <c r="F3604">
        <v>1</v>
      </c>
      <c r="G3604" t="s">
        <v>12132</v>
      </c>
      <c r="H3604" t="s">
        <v>15</v>
      </c>
      <c r="I3604" s="11" t="str">
        <f t="shared" si="58"/>
        <v>31/07/2025</v>
      </c>
      <c r="J3604">
        <f>_xlfn.XLOOKUP(I3604,'Wk no''s'!D:D,'Wk no''s'!C:C,FALSE)</f>
        <v>31</v>
      </c>
    </row>
    <row r="3605" spans="1:10" x14ac:dyDescent="0.25">
      <c r="A3605" t="s">
        <v>12129</v>
      </c>
      <c r="B3605" t="s">
        <v>12096</v>
      </c>
      <c r="C3605" t="s">
        <v>8682</v>
      </c>
      <c r="D3605" s="1">
        <v>45870</v>
      </c>
      <c r="E3605" s="1">
        <v>45868</v>
      </c>
      <c r="F3605">
        <v>1</v>
      </c>
      <c r="G3605" t="s">
        <v>12130</v>
      </c>
      <c r="H3605" t="s">
        <v>15</v>
      </c>
      <c r="I3605" s="11" t="str">
        <f t="shared" si="58"/>
        <v>30/07/2025</v>
      </c>
      <c r="J3605">
        <f>_xlfn.XLOOKUP(I3605,'Wk no''s'!D:D,'Wk no''s'!C:C,FALSE)</f>
        <v>31</v>
      </c>
    </row>
    <row r="3606" spans="1:10" x14ac:dyDescent="0.25">
      <c r="A3606" t="s">
        <v>12133</v>
      </c>
      <c r="B3606" t="s">
        <v>12134</v>
      </c>
      <c r="C3606" t="s">
        <v>8682</v>
      </c>
      <c r="D3606" s="1">
        <v>45869</v>
      </c>
      <c r="E3606" s="1">
        <v>45868</v>
      </c>
      <c r="F3606">
        <v>1</v>
      </c>
      <c r="G3606" t="s">
        <v>12135</v>
      </c>
      <c r="H3606" t="s">
        <v>15</v>
      </c>
      <c r="I3606" s="11" t="str">
        <f t="shared" si="58"/>
        <v>30/07/2025</v>
      </c>
      <c r="J3606">
        <f>_xlfn.XLOOKUP(I3606,'Wk no''s'!D:D,'Wk no''s'!C:C,FALSE)</f>
        <v>31</v>
      </c>
    </row>
    <row r="3607" spans="1:10" x14ac:dyDescent="0.25">
      <c r="A3607" t="s">
        <v>12136</v>
      </c>
      <c r="B3607" t="s">
        <v>12137</v>
      </c>
      <c r="C3607" t="s">
        <v>8682</v>
      </c>
      <c r="D3607" s="1">
        <v>45863</v>
      </c>
      <c r="E3607" s="1">
        <v>45868</v>
      </c>
      <c r="F3607">
        <v>0</v>
      </c>
      <c r="G3607" t="s">
        <v>12138</v>
      </c>
      <c r="H3607" t="s">
        <v>15</v>
      </c>
      <c r="I3607" s="11" t="str">
        <f t="shared" si="58"/>
        <v>30/07/2025</v>
      </c>
      <c r="J3607">
        <f>_xlfn.XLOOKUP(I3607,'Wk no''s'!D:D,'Wk no''s'!C:C,FALSE)</f>
        <v>31</v>
      </c>
    </row>
    <row r="3608" spans="1:10" x14ac:dyDescent="0.25">
      <c r="A3608" t="s">
        <v>12139</v>
      </c>
      <c r="B3608" t="s">
        <v>6051</v>
      </c>
      <c r="C3608" t="s">
        <v>3933</v>
      </c>
      <c r="D3608" s="1">
        <v>45867</v>
      </c>
      <c r="E3608" s="1">
        <v>45866</v>
      </c>
      <c r="F3608">
        <v>1</v>
      </c>
      <c r="G3608" t="s">
        <v>12140</v>
      </c>
      <c r="H3608" t="s">
        <v>15</v>
      </c>
      <c r="I3608" s="11" t="str">
        <f t="shared" si="58"/>
        <v>28/07/2025</v>
      </c>
      <c r="J3608">
        <f>_xlfn.XLOOKUP(I3608,'Wk no''s'!D:D,'Wk no''s'!C:C,FALSE)</f>
        <v>31</v>
      </c>
    </row>
    <row r="3609" spans="1:10" x14ac:dyDescent="0.25">
      <c r="A3609" t="s">
        <v>12141</v>
      </c>
      <c r="B3609" t="s">
        <v>12142</v>
      </c>
      <c r="C3609" t="s">
        <v>4095</v>
      </c>
      <c r="D3609" s="1">
        <v>45835</v>
      </c>
      <c r="E3609" s="1">
        <v>45867</v>
      </c>
      <c r="F3609">
        <v>0</v>
      </c>
      <c r="G3609" t="s">
        <v>12143</v>
      </c>
      <c r="H3609" t="s">
        <v>15</v>
      </c>
      <c r="I3609" s="11" t="str">
        <f t="shared" si="58"/>
        <v>29/07/2025</v>
      </c>
      <c r="J3609">
        <f>_xlfn.XLOOKUP(I3609,'Wk no''s'!D:D,'Wk no''s'!C:C,FALSE)</f>
        <v>31</v>
      </c>
    </row>
    <row r="3610" spans="1:10" x14ac:dyDescent="0.25">
      <c r="A3610" t="s">
        <v>12144</v>
      </c>
      <c r="B3610" t="s">
        <v>11215</v>
      </c>
      <c r="C3610" t="s">
        <v>3944</v>
      </c>
      <c r="D3610" s="1">
        <v>45869</v>
      </c>
      <c r="E3610" s="1">
        <v>45867</v>
      </c>
      <c r="F3610">
        <v>1</v>
      </c>
      <c r="G3610" t="s">
        <v>12145</v>
      </c>
      <c r="H3610" t="s">
        <v>15</v>
      </c>
      <c r="I3610" s="11" t="str">
        <f t="shared" si="58"/>
        <v>29/07/2025</v>
      </c>
      <c r="J3610">
        <f>_xlfn.XLOOKUP(I3610,'Wk no''s'!D:D,'Wk no''s'!C:C,FALSE)</f>
        <v>31</v>
      </c>
    </row>
    <row r="3611" spans="1:10" x14ac:dyDescent="0.25">
      <c r="A3611" t="s">
        <v>12146</v>
      </c>
      <c r="B3611" t="s">
        <v>10889</v>
      </c>
      <c r="C3611" t="s">
        <v>8682</v>
      </c>
      <c r="D3611" s="1">
        <v>45867</v>
      </c>
      <c r="E3611" s="1">
        <v>45866</v>
      </c>
      <c r="F3611">
        <v>1</v>
      </c>
      <c r="G3611" t="s">
        <v>12147</v>
      </c>
      <c r="H3611" t="s">
        <v>15</v>
      </c>
      <c r="I3611" s="11" t="str">
        <f t="shared" si="58"/>
        <v>28/07/2025</v>
      </c>
      <c r="J3611">
        <f>_xlfn.XLOOKUP(I3611,'Wk no''s'!D:D,'Wk no''s'!C:C,FALSE)</f>
        <v>31</v>
      </c>
    </row>
    <row r="3612" spans="1:10" x14ac:dyDescent="0.25">
      <c r="A3612" t="s">
        <v>12148</v>
      </c>
      <c r="B3612" t="s">
        <v>12149</v>
      </c>
      <c r="C3612" t="s">
        <v>205</v>
      </c>
      <c r="D3612" s="1">
        <v>45877</v>
      </c>
      <c r="E3612" s="1">
        <v>45870</v>
      </c>
      <c r="F3612">
        <v>1</v>
      </c>
      <c r="G3612" t="s">
        <v>12150</v>
      </c>
      <c r="H3612" t="s">
        <v>15</v>
      </c>
      <c r="I3612" s="11" t="str">
        <f t="shared" si="58"/>
        <v>01/08/2025</v>
      </c>
      <c r="J3612">
        <f>_xlfn.XLOOKUP(I3612,'Wk no''s'!D:D,'Wk no''s'!C:C,FALSE)</f>
        <v>31</v>
      </c>
    </row>
    <row r="3613" spans="1:10" x14ac:dyDescent="0.25">
      <c r="A3613" t="s">
        <v>12151</v>
      </c>
      <c r="B3613" t="s">
        <v>12099</v>
      </c>
      <c r="C3613" t="s">
        <v>4458</v>
      </c>
      <c r="D3613" s="1">
        <v>45866</v>
      </c>
      <c r="E3613" s="1">
        <v>45866</v>
      </c>
      <c r="F3613">
        <v>1</v>
      </c>
      <c r="G3613" t="s">
        <v>12152</v>
      </c>
      <c r="H3613" t="s">
        <v>15</v>
      </c>
      <c r="I3613" s="11" t="str">
        <f t="shared" si="58"/>
        <v>28/07/2025</v>
      </c>
      <c r="J3613">
        <f>_xlfn.XLOOKUP(I3613,'Wk no''s'!D:D,'Wk no''s'!C:C,FALSE)</f>
        <v>31</v>
      </c>
    </row>
    <row r="3614" spans="1:10" x14ac:dyDescent="0.25">
      <c r="A3614" t="s">
        <v>12155</v>
      </c>
      <c r="B3614" t="s">
        <v>11616</v>
      </c>
      <c r="C3614" t="s">
        <v>8682</v>
      </c>
      <c r="D3614" s="1">
        <v>45868</v>
      </c>
      <c r="E3614" s="1">
        <v>45870</v>
      </c>
      <c r="F3614">
        <v>0</v>
      </c>
      <c r="G3614" t="s">
        <v>12156</v>
      </c>
      <c r="H3614" t="s">
        <v>15</v>
      </c>
      <c r="I3614" s="11" t="str">
        <f t="shared" si="58"/>
        <v>01/08/2025</v>
      </c>
      <c r="J3614">
        <f>_xlfn.XLOOKUP(I3614,'Wk no''s'!D:D,'Wk no''s'!C:C,FALSE)</f>
        <v>31</v>
      </c>
    </row>
    <row r="3615" spans="1:10" x14ac:dyDescent="0.25">
      <c r="A3615" t="s">
        <v>12153</v>
      </c>
      <c r="B3615" t="s">
        <v>11616</v>
      </c>
      <c r="C3615" t="s">
        <v>3933</v>
      </c>
      <c r="D3615" s="1">
        <v>45870</v>
      </c>
      <c r="E3615" s="1">
        <v>45868</v>
      </c>
      <c r="F3615">
        <v>1</v>
      </c>
      <c r="G3615" t="s">
        <v>12154</v>
      </c>
      <c r="H3615" t="s">
        <v>15</v>
      </c>
      <c r="I3615" s="11" t="str">
        <f t="shared" si="58"/>
        <v>30/07/2025</v>
      </c>
      <c r="J3615">
        <f>_xlfn.XLOOKUP(I3615,'Wk no''s'!D:D,'Wk no''s'!C:C,FALSE)</f>
        <v>31</v>
      </c>
    </row>
    <row r="3616" spans="1:10" x14ac:dyDescent="0.25">
      <c r="A3616" t="s">
        <v>12157</v>
      </c>
      <c r="B3616" t="s">
        <v>12158</v>
      </c>
      <c r="C3616" t="s">
        <v>3933</v>
      </c>
      <c r="D3616" s="1">
        <v>45868</v>
      </c>
      <c r="E3616" s="1">
        <v>45867</v>
      </c>
      <c r="F3616">
        <v>1</v>
      </c>
      <c r="G3616" t="s">
        <v>12159</v>
      </c>
      <c r="H3616" t="s">
        <v>15</v>
      </c>
      <c r="I3616" s="11" t="str">
        <f t="shared" si="58"/>
        <v>29/07/2025</v>
      </c>
      <c r="J3616">
        <f>_xlfn.XLOOKUP(I3616,'Wk no''s'!D:D,'Wk no''s'!C:C,FALSE)</f>
        <v>31</v>
      </c>
    </row>
    <row r="3617" spans="1:10" x14ac:dyDescent="0.25">
      <c r="A3617" t="s">
        <v>12160</v>
      </c>
      <c r="B3617" t="s">
        <v>26</v>
      </c>
      <c r="C3617" t="s">
        <v>3957</v>
      </c>
      <c r="D3617" s="1">
        <v>45869</v>
      </c>
      <c r="E3617" s="1">
        <v>45869</v>
      </c>
      <c r="F3617">
        <v>1</v>
      </c>
      <c r="G3617" t="s">
        <v>12161</v>
      </c>
      <c r="H3617" t="s">
        <v>2</v>
      </c>
      <c r="I3617" s="11" t="str">
        <f t="shared" si="58"/>
        <v>31/07/2025</v>
      </c>
      <c r="J3617">
        <f>_xlfn.XLOOKUP(I3617,'Wk no''s'!D:D,'Wk no''s'!C:C,FALSE)</f>
        <v>31</v>
      </c>
    </row>
    <row r="3618" spans="1:10" x14ac:dyDescent="0.25">
      <c r="A3618" t="s">
        <v>12162</v>
      </c>
      <c r="B3618" t="s">
        <v>10899</v>
      </c>
      <c r="C3618" t="s">
        <v>3957</v>
      </c>
      <c r="D3618" s="1">
        <v>45869</v>
      </c>
      <c r="E3618" s="1">
        <v>45868</v>
      </c>
      <c r="F3618">
        <v>1</v>
      </c>
      <c r="G3618" t="s">
        <v>12163</v>
      </c>
      <c r="H3618" t="s">
        <v>2</v>
      </c>
      <c r="I3618" s="11" t="str">
        <f t="shared" si="58"/>
        <v>30/07/2025</v>
      </c>
      <c r="J3618">
        <f>_xlfn.XLOOKUP(I3618,'Wk no''s'!D:D,'Wk no''s'!C:C,FALSE)</f>
        <v>31</v>
      </c>
    </row>
    <row r="3619" spans="1:10" x14ac:dyDescent="0.25">
      <c r="A3619" t="s">
        <v>12164</v>
      </c>
      <c r="B3619" t="s">
        <v>5696</v>
      </c>
      <c r="C3619" t="s">
        <v>3957</v>
      </c>
      <c r="D3619" s="1">
        <v>45866</v>
      </c>
      <c r="E3619" s="1">
        <v>45869</v>
      </c>
      <c r="F3619">
        <v>0</v>
      </c>
      <c r="G3619" t="s">
        <v>12165</v>
      </c>
      <c r="H3619" t="s">
        <v>2</v>
      </c>
      <c r="I3619" s="11" t="str">
        <f t="shared" si="58"/>
        <v>31/07/2025</v>
      </c>
      <c r="J3619">
        <f>_xlfn.XLOOKUP(I3619,'Wk no''s'!D:D,'Wk no''s'!C:C,FALSE)</f>
        <v>31</v>
      </c>
    </row>
    <row r="3620" spans="1:10" x14ac:dyDescent="0.25">
      <c r="A3620" t="s">
        <v>12166</v>
      </c>
      <c r="B3620" t="s">
        <v>7759</v>
      </c>
      <c r="C3620" t="s">
        <v>3954</v>
      </c>
      <c r="D3620" s="1">
        <v>45870</v>
      </c>
      <c r="E3620" s="1">
        <v>45870</v>
      </c>
      <c r="F3620">
        <v>1</v>
      </c>
      <c r="G3620" t="s">
        <v>12167</v>
      </c>
      <c r="H3620" t="s">
        <v>2</v>
      </c>
      <c r="I3620" s="11" t="str">
        <f t="shared" si="58"/>
        <v>01/08/2025</v>
      </c>
      <c r="J3620">
        <f>_xlfn.XLOOKUP(I3620,'Wk no''s'!D:D,'Wk no''s'!C:C,FALSE)</f>
        <v>31</v>
      </c>
    </row>
    <row r="3621" spans="1:10" x14ac:dyDescent="0.25">
      <c r="A3621" t="s">
        <v>12168</v>
      </c>
      <c r="B3621" t="s">
        <v>12169</v>
      </c>
      <c r="C3621" t="s">
        <v>3957</v>
      </c>
      <c r="D3621" s="1">
        <v>45870</v>
      </c>
      <c r="E3621" s="1">
        <v>45868</v>
      </c>
      <c r="F3621">
        <v>1</v>
      </c>
      <c r="G3621" t="s">
        <v>12170</v>
      </c>
      <c r="H3621" t="s">
        <v>2</v>
      </c>
      <c r="I3621" s="11" t="str">
        <f t="shared" si="58"/>
        <v>30/07/2025</v>
      </c>
      <c r="J3621">
        <f>_xlfn.XLOOKUP(I3621,'Wk no''s'!D:D,'Wk no''s'!C:C,FALSE)</f>
        <v>31</v>
      </c>
    </row>
    <row r="3622" spans="1:10" x14ac:dyDescent="0.25">
      <c r="A3622" t="s">
        <v>12171</v>
      </c>
      <c r="B3622" t="s">
        <v>12172</v>
      </c>
      <c r="C3622" t="s">
        <v>3957</v>
      </c>
      <c r="D3622" s="1">
        <v>45866</v>
      </c>
      <c r="E3622" s="1">
        <v>45866</v>
      </c>
      <c r="F3622">
        <v>1</v>
      </c>
      <c r="G3622" t="s">
        <v>12173</v>
      </c>
      <c r="H3622" t="s">
        <v>2</v>
      </c>
      <c r="I3622" s="11" t="str">
        <f t="shared" si="58"/>
        <v>28/07/2025</v>
      </c>
      <c r="J3622">
        <f>_xlfn.XLOOKUP(I3622,'Wk no''s'!D:D,'Wk no''s'!C:C,FALSE)</f>
        <v>31</v>
      </c>
    </row>
    <row r="3623" spans="1:10" x14ac:dyDescent="0.25">
      <c r="A3623" t="s">
        <v>12174</v>
      </c>
      <c r="B3623" t="s">
        <v>172</v>
      </c>
      <c r="C3623" t="s">
        <v>4008</v>
      </c>
      <c r="D3623" s="1">
        <v>45866</v>
      </c>
      <c r="E3623" s="1">
        <v>45868</v>
      </c>
      <c r="F3623">
        <v>0</v>
      </c>
      <c r="G3623" t="s">
        <v>12175</v>
      </c>
      <c r="H3623" t="s">
        <v>2</v>
      </c>
      <c r="I3623" s="11" t="str">
        <f t="shared" si="58"/>
        <v>30/07/2025</v>
      </c>
      <c r="J3623">
        <f>_xlfn.XLOOKUP(I3623,'Wk no''s'!D:D,'Wk no''s'!C:C,FALSE)</f>
        <v>31</v>
      </c>
    </row>
    <row r="3624" spans="1:10" x14ac:dyDescent="0.25">
      <c r="A3624" t="s">
        <v>12176</v>
      </c>
      <c r="B3624" t="s">
        <v>12177</v>
      </c>
      <c r="C3624" t="s">
        <v>3944</v>
      </c>
      <c r="D3624" s="1">
        <v>45862</v>
      </c>
      <c r="E3624" s="1">
        <v>45867</v>
      </c>
      <c r="F3624">
        <v>0</v>
      </c>
      <c r="G3624" t="s">
        <v>12178</v>
      </c>
      <c r="H3624" t="s">
        <v>2</v>
      </c>
      <c r="I3624" s="11" t="str">
        <f t="shared" si="58"/>
        <v>29/07/2025</v>
      </c>
      <c r="J3624">
        <f>_xlfn.XLOOKUP(I3624,'Wk no''s'!D:D,'Wk no''s'!C:C,FALSE)</f>
        <v>31</v>
      </c>
    </row>
    <row r="3625" spans="1:10" x14ac:dyDescent="0.25">
      <c r="A3625" t="s">
        <v>12179</v>
      </c>
      <c r="B3625" t="s">
        <v>9622</v>
      </c>
      <c r="C3625" t="s">
        <v>3957</v>
      </c>
      <c r="D3625" s="1">
        <v>45869</v>
      </c>
      <c r="E3625" s="1">
        <v>45869</v>
      </c>
      <c r="F3625">
        <v>1</v>
      </c>
      <c r="G3625" t="s">
        <v>12180</v>
      </c>
      <c r="H3625" t="s">
        <v>2</v>
      </c>
      <c r="I3625" s="11" t="str">
        <f t="shared" si="58"/>
        <v>31/07/2025</v>
      </c>
      <c r="J3625">
        <f>_xlfn.XLOOKUP(I3625,'Wk no''s'!D:D,'Wk no''s'!C:C,FALSE)</f>
        <v>31</v>
      </c>
    </row>
    <row r="3626" spans="1:10" x14ac:dyDescent="0.25">
      <c r="A3626" t="s">
        <v>12181</v>
      </c>
      <c r="B3626" t="s">
        <v>12182</v>
      </c>
      <c r="C3626" t="s">
        <v>3957</v>
      </c>
      <c r="D3626" s="1">
        <v>45873</v>
      </c>
      <c r="E3626" s="1">
        <v>45870</v>
      </c>
      <c r="F3626">
        <v>1</v>
      </c>
      <c r="G3626" t="s">
        <v>12183</v>
      </c>
      <c r="H3626" t="s">
        <v>2</v>
      </c>
      <c r="I3626" s="11" t="str">
        <f t="shared" si="58"/>
        <v>01/08/2025</v>
      </c>
      <c r="J3626">
        <f>_xlfn.XLOOKUP(I3626,'Wk no''s'!D:D,'Wk no''s'!C:C,FALSE)</f>
        <v>31</v>
      </c>
    </row>
    <row r="3627" spans="1:10" x14ac:dyDescent="0.25">
      <c r="A3627" t="s">
        <v>12184</v>
      </c>
      <c r="B3627" t="s">
        <v>7788</v>
      </c>
      <c r="C3627" t="s">
        <v>3954</v>
      </c>
      <c r="D3627" s="1">
        <v>45870</v>
      </c>
      <c r="E3627" s="1">
        <v>45869</v>
      </c>
      <c r="F3627">
        <v>1</v>
      </c>
      <c r="G3627" t="s">
        <v>12185</v>
      </c>
      <c r="H3627" t="s">
        <v>2</v>
      </c>
      <c r="I3627" s="11" t="str">
        <f t="shared" si="58"/>
        <v>31/07/2025</v>
      </c>
      <c r="J3627">
        <f>_xlfn.XLOOKUP(I3627,'Wk no''s'!D:D,'Wk no''s'!C:C,FALSE)</f>
        <v>31</v>
      </c>
    </row>
    <row r="3628" spans="1:10" x14ac:dyDescent="0.25">
      <c r="A3628" t="s">
        <v>12186</v>
      </c>
      <c r="B3628" t="s">
        <v>12187</v>
      </c>
      <c r="C3628" t="s">
        <v>3957</v>
      </c>
      <c r="D3628" s="1">
        <v>45869</v>
      </c>
      <c r="E3628" s="1">
        <v>45869</v>
      </c>
      <c r="F3628">
        <v>1</v>
      </c>
      <c r="G3628" t="s">
        <v>12188</v>
      </c>
      <c r="H3628" t="s">
        <v>2</v>
      </c>
      <c r="I3628" s="11" t="str">
        <f t="shared" si="58"/>
        <v>31/07/2025</v>
      </c>
      <c r="J3628">
        <f>_xlfn.XLOOKUP(I3628,'Wk no''s'!D:D,'Wk no''s'!C:C,FALSE)</f>
        <v>31</v>
      </c>
    </row>
    <row r="3629" spans="1:10" x14ac:dyDescent="0.25">
      <c r="A3629" t="s">
        <v>12189</v>
      </c>
      <c r="B3629" t="s">
        <v>9835</v>
      </c>
      <c r="C3629" t="s">
        <v>3957</v>
      </c>
      <c r="D3629" s="1">
        <v>45866</v>
      </c>
      <c r="E3629" s="1">
        <v>45866</v>
      </c>
      <c r="F3629">
        <v>1</v>
      </c>
      <c r="G3629" t="s">
        <v>12190</v>
      </c>
      <c r="H3629" t="s">
        <v>2</v>
      </c>
      <c r="I3629" s="11" t="str">
        <f t="shared" si="58"/>
        <v>28/07/2025</v>
      </c>
      <c r="J3629">
        <f>_xlfn.XLOOKUP(I3629,'Wk no''s'!D:D,'Wk no''s'!C:C,FALSE)</f>
        <v>31</v>
      </c>
    </row>
    <row r="3630" spans="1:10" x14ac:dyDescent="0.25">
      <c r="A3630" t="s">
        <v>12191</v>
      </c>
      <c r="B3630" t="s">
        <v>11264</v>
      </c>
      <c r="C3630" t="s">
        <v>3957</v>
      </c>
      <c r="D3630" s="1">
        <v>45868</v>
      </c>
      <c r="E3630" s="1">
        <v>45867</v>
      </c>
      <c r="F3630">
        <v>1</v>
      </c>
      <c r="G3630" t="s">
        <v>12192</v>
      </c>
      <c r="H3630" t="s">
        <v>2</v>
      </c>
      <c r="I3630" s="11" t="str">
        <f t="shared" si="58"/>
        <v>29/07/2025</v>
      </c>
      <c r="J3630">
        <f>_xlfn.XLOOKUP(I3630,'Wk no''s'!D:D,'Wk no''s'!C:C,FALSE)</f>
        <v>31</v>
      </c>
    </row>
    <row r="3631" spans="1:10" x14ac:dyDescent="0.25">
      <c r="A3631" t="s">
        <v>12193</v>
      </c>
      <c r="B3631" t="s">
        <v>12194</v>
      </c>
      <c r="C3631" t="s">
        <v>3957</v>
      </c>
      <c r="D3631" s="1">
        <v>45867</v>
      </c>
      <c r="E3631" s="1">
        <v>45866</v>
      </c>
      <c r="F3631">
        <v>1</v>
      </c>
      <c r="G3631" t="s">
        <v>12195</v>
      </c>
      <c r="H3631" t="s">
        <v>2</v>
      </c>
      <c r="I3631" s="11" t="str">
        <f t="shared" si="58"/>
        <v>28/07/2025</v>
      </c>
      <c r="J3631">
        <f>_xlfn.XLOOKUP(I3631,'Wk no''s'!D:D,'Wk no''s'!C:C,FALSE)</f>
        <v>31</v>
      </c>
    </row>
    <row r="3632" spans="1:10" x14ac:dyDescent="0.25">
      <c r="A3632" t="s">
        <v>12196</v>
      </c>
      <c r="B3632" t="s">
        <v>5904</v>
      </c>
      <c r="C3632" t="s">
        <v>3957</v>
      </c>
      <c r="D3632" s="1">
        <v>45869</v>
      </c>
      <c r="E3632" s="1">
        <v>45866</v>
      </c>
      <c r="F3632">
        <v>1</v>
      </c>
      <c r="G3632" t="s">
        <v>12197</v>
      </c>
      <c r="H3632" t="s">
        <v>2</v>
      </c>
      <c r="I3632" s="11" t="str">
        <f t="shared" si="58"/>
        <v>28/07/2025</v>
      </c>
      <c r="J3632">
        <f>_xlfn.XLOOKUP(I3632,'Wk no''s'!D:D,'Wk no''s'!C:C,FALSE)</f>
        <v>31</v>
      </c>
    </row>
    <row r="3633" spans="1:10" x14ac:dyDescent="0.25">
      <c r="A3633" t="s">
        <v>12198</v>
      </c>
      <c r="B3633" t="s">
        <v>4361</v>
      </c>
      <c r="C3633" t="s">
        <v>3957</v>
      </c>
      <c r="D3633" s="1">
        <v>45869</v>
      </c>
      <c r="E3633" s="1">
        <v>45868</v>
      </c>
      <c r="F3633">
        <v>1</v>
      </c>
      <c r="G3633" t="s">
        <v>12199</v>
      </c>
      <c r="H3633" t="s">
        <v>2</v>
      </c>
      <c r="I3633" s="11" t="str">
        <f t="shared" si="58"/>
        <v>30/07/2025</v>
      </c>
      <c r="J3633">
        <f>_xlfn.XLOOKUP(I3633,'Wk no''s'!D:D,'Wk no''s'!C:C,FALSE)</f>
        <v>31</v>
      </c>
    </row>
    <row r="3634" spans="1:10" x14ac:dyDescent="0.25">
      <c r="A3634" t="s">
        <v>12200</v>
      </c>
      <c r="B3634" t="s">
        <v>12201</v>
      </c>
      <c r="C3634" t="s">
        <v>3944</v>
      </c>
      <c r="D3634" s="1">
        <v>45869</v>
      </c>
      <c r="E3634" s="1">
        <v>45868</v>
      </c>
      <c r="F3634">
        <v>1</v>
      </c>
      <c r="G3634" t="s">
        <v>12202</v>
      </c>
      <c r="H3634" t="s">
        <v>2</v>
      </c>
      <c r="I3634" s="11" t="str">
        <f t="shared" si="58"/>
        <v>30/07/2025</v>
      </c>
      <c r="J3634">
        <f>_xlfn.XLOOKUP(I3634,'Wk no''s'!D:D,'Wk no''s'!C:C,FALSE)</f>
        <v>31</v>
      </c>
    </row>
    <row r="3635" spans="1:10" x14ac:dyDescent="0.25">
      <c r="A3635" t="s">
        <v>12203</v>
      </c>
      <c r="B3635" t="s">
        <v>6924</v>
      </c>
      <c r="C3635" t="s">
        <v>3954</v>
      </c>
      <c r="D3635" s="1">
        <v>45873</v>
      </c>
      <c r="E3635" s="1">
        <v>45870</v>
      </c>
      <c r="F3635">
        <v>1</v>
      </c>
      <c r="G3635" t="s">
        <v>12204</v>
      </c>
      <c r="H3635" t="s">
        <v>2</v>
      </c>
      <c r="I3635" s="11" t="str">
        <f t="shared" si="58"/>
        <v>01/08/2025</v>
      </c>
      <c r="J3635">
        <f>_xlfn.XLOOKUP(I3635,'Wk no''s'!D:D,'Wk no''s'!C:C,FALSE)</f>
        <v>31</v>
      </c>
    </row>
    <row r="3636" spans="1:10" x14ac:dyDescent="0.25">
      <c r="A3636" t="s">
        <v>12205</v>
      </c>
      <c r="B3636" t="s">
        <v>11169</v>
      </c>
      <c r="C3636" t="s">
        <v>3957</v>
      </c>
      <c r="D3636" s="1">
        <v>45869</v>
      </c>
      <c r="E3636" s="1">
        <v>45867</v>
      </c>
      <c r="F3636">
        <v>1</v>
      </c>
      <c r="G3636" t="s">
        <v>12206</v>
      </c>
      <c r="H3636" t="s">
        <v>2</v>
      </c>
      <c r="I3636" s="11" t="str">
        <f t="shared" si="58"/>
        <v>29/07/2025</v>
      </c>
      <c r="J3636">
        <f>_xlfn.XLOOKUP(I3636,'Wk no''s'!D:D,'Wk no''s'!C:C,FALSE)</f>
        <v>31</v>
      </c>
    </row>
    <row r="3637" spans="1:10" x14ac:dyDescent="0.25">
      <c r="A3637" t="s">
        <v>12207</v>
      </c>
      <c r="B3637" t="s">
        <v>11169</v>
      </c>
      <c r="C3637" t="s">
        <v>3944</v>
      </c>
      <c r="D3637" s="1">
        <v>45867</v>
      </c>
      <c r="E3637" s="1">
        <v>45866</v>
      </c>
      <c r="F3637">
        <v>1</v>
      </c>
      <c r="G3637" t="s">
        <v>12140</v>
      </c>
      <c r="H3637" t="s">
        <v>2</v>
      </c>
      <c r="I3637" s="11" t="str">
        <f t="shared" si="58"/>
        <v>28/07/2025</v>
      </c>
      <c r="J3637">
        <f>_xlfn.XLOOKUP(I3637,'Wk no''s'!D:D,'Wk no''s'!C:C,FALSE)</f>
        <v>31</v>
      </c>
    </row>
    <row r="3638" spans="1:10" x14ac:dyDescent="0.25">
      <c r="A3638" t="s">
        <v>12208</v>
      </c>
      <c r="B3638" t="s">
        <v>12209</v>
      </c>
      <c r="C3638" t="s">
        <v>3957</v>
      </c>
      <c r="D3638" s="1">
        <v>45867</v>
      </c>
      <c r="E3638" s="1">
        <v>45869</v>
      </c>
      <c r="F3638">
        <v>0</v>
      </c>
      <c r="G3638" t="s">
        <v>12210</v>
      </c>
      <c r="H3638" t="s">
        <v>2</v>
      </c>
      <c r="I3638" s="11" t="str">
        <f t="shared" si="58"/>
        <v>31/07/2025</v>
      </c>
      <c r="J3638">
        <f>_xlfn.XLOOKUP(I3638,'Wk no''s'!D:D,'Wk no''s'!C:C,FALSE)</f>
        <v>31</v>
      </c>
    </row>
    <row r="3639" spans="1:10" x14ac:dyDescent="0.25">
      <c r="A3639" t="s">
        <v>12211</v>
      </c>
      <c r="B3639" t="s">
        <v>12212</v>
      </c>
      <c r="C3639" t="s">
        <v>3957</v>
      </c>
      <c r="D3639" s="1">
        <v>45868</v>
      </c>
      <c r="E3639" s="1">
        <v>45866</v>
      </c>
      <c r="F3639">
        <v>1</v>
      </c>
      <c r="G3639" t="s">
        <v>12213</v>
      </c>
      <c r="H3639" t="s">
        <v>2</v>
      </c>
      <c r="I3639" s="11" t="str">
        <f t="shared" si="58"/>
        <v>28/07/2025</v>
      </c>
      <c r="J3639">
        <f>_xlfn.XLOOKUP(I3639,'Wk no''s'!D:D,'Wk no''s'!C:C,FALSE)</f>
        <v>31</v>
      </c>
    </row>
    <row r="3640" spans="1:10" x14ac:dyDescent="0.25">
      <c r="A3640" t="s">
        <v>12214</v>
      </c>
      <c r="B3640" t="s">
        <v>4541</v>
      </c>
      <c r="C3640" t="s">
        <v>3944</v>
      </c>
      <c r="D3640" s="1">
        <v>45869</v>
      </c>
      <c r="E3640" s="1">
        <v>45868</v>
      </c>
      <c r="F3640">
        <v>1</v>
      </c>
      <c r="G3640" t="s">
        <v>12215</v>
      </c>
      <c r="H3640" t="s">
        <v>2</v>
      </c>
      <c r="I3640" s="11" t="str">
        <f t="shared" si="58"/>
        <v>30/07/2025</v>
      </c>
      <c r="J3640">
        <f>_xlfn.XLOOKUP(I3640,'Wk no''s'!D:D,'Wk no''s'!C:C,FALSE)</f>
        <v>31</v>
      </c>
    </row>
    <row r="3641" spans="1:10" x14ac:dyDescent="0.25">
      <c r="A3641" t="s">
        <v>12216</v>
      </c>
      <c r="B3641" t="s">
        <v>12217</v>
      </c>
      <c r="C3641" t="s">
        <v>3957</v>
      </c>
      <c r="D3641" s="1">
        <v>45867</v>
      </c>
      <c r="E3641" s="1">
        <v>45867</v>
      </c>
      <c r="F3641">
        <v>1</v>
      </c>
      <c r="G3641" t="s">
        <v>12218</v>
      </c>
      <c r="H3641" t="s">
        <v>2</v>
      </c>
      <c r="I3641" s="11" t="str">
        <f t="shared" si="58"/>
        <v>29/07/2025</v>
      </c>
      <c r="J3641">
        <f>_xlfn.XLOOKUP(I3641,'Wk no''s'!D:D,'Wk no''s'!C:C,FALSE)</f>
        <v>31</v>
      </c>
    </row>
    <row r="3642" spans="1:10" x14ac:dyDescent="0.25">
      <c r="A3642" t="s">
        <v>12219</v>
      </c>
      <c r="B3642" t="s">
        <v>12220</v>
      </c>
      <c r="C3642" t="s">
        <v>3957</v>
      </c>
      <c r="D3642" s="1">
        <v>45868</v>
      </c>
      <c r="E3642" s="1">
        <v>45866</v>
      </c>
      <c r="F3642">
        <v>1</v>
      </c>
      <c r="G3642" t="s">
        <v>12221</v>
      </c>
      <c r="H3642" t="s">
        <v>2</v>
      </c>
      <c r="I3642" s="11" t="str">
        <f t="shared" si="58"/>
        <v>28/07/2025</v>
      </c>
      <c r="J3642">
        <f>_xlfn.XLOOKUP(I3642,'Wk no''s'!D:D,'Wk no''s'!C:C,FALSE)</f>
        <v>31</v>
      </c>
    </row>
    <row r="3643" spans="1:10" x14ac:dyDescent="0.25">
      <c r="A3643" t="s">
        <v>12222</v>
      </c>
      <c r="B3643" t="s">
        <v>12223</v>
      </c>
      <c r="C3643" t="s">
        <v>3957</v>
      </c>
      <c r="D3643" s="1">
        <v>45866</v>
      </c>
      <c r="E3643" s="1">
        <v>45866</v>
      </c>
      <c r="F3643">
        <v>1</v>
      </c>
      <c r="G3643" t="s">
        <v>12224</v>
      </c>
      <c r="H3643" t="s">
        <v>2</v>
      </c>
      <c r="I3643" s="11" t="str">
        <f t="shared" si="58"/>
        <v>28/07/2025</v>
      </c>
      <c r="J3643">
        <f>_xlfn.XLOOKUP(I3643,'Wk no''s'!D:D,'Wk no''s'!C:C,FALSE)</f>
        <v>31</v>
      </c>
    </row>
    <row r="3644" spans="1:10" x14ac:dyDescent="0.25">
      <c r="A3644" t="s">
        <v>12225</v>
      </c>
      <c r="B3644" t="s">
        <v>15011</v>
      </c>
      <c r="C3644" t="s">
        <v>3954</v>
      </c>
      <c r="D3644" s="1">
        <v>45873</v>
      </c>
      <c r="E3644" s="1">
        <v>45870</v>
      </c>
      <c r="F3644">
        <v>1</v>
      </c>
      <c r="G3644" t="s">
        <v>12226</v>
      </c>
      <c r="H3644" t="s">
        <v>2</v>
      </c>
      <c r="I3644" s="11" t="str">
        <f t="shared" si="58"/>
        <v>01/08/2025</v>
      </c>
      <c r="J3644">
        <f>_xlfn.XLOOKUP(I3644,'Wk no''s'!D:D,'Wk no''s'!C:C,FALSE)</f>
        <v>31</v>
      </c>
    </row>
    <row r="3645" spans="1:10" x14ac:dyDescent="0.25">
      <c r="A3645" t="s">
        <v>12227</v>
      </c>
      <c r="B3645" t="s">
        <v>12228</v>
      </c>
      <c r="C3645" t="s">
        <v>3954</v>
      </c>
      <c r="D3645" s="1">
        <v>45873</v>
      </c>
      <c r="E3645" s="1">
        <v>45870</v>
      </c>
      <c r="F3645">
        <v>1</v>
      </c>
      <c r="G3645" t="s">
        <v>12229</v>
      </c>
      <c r="H3645" t="s">
        <v>2</v>
      </c>
      <c r="I3645" s="11" t="str">
        <f t="shared" si="58"/>
        <v>01/08/2025</v>
      </c>
      <c r="J3645">
        <f>_xlfn.XLOOKUP(I3645,'Wk no''s'!D:D,'Wk no''s'!C:C,FALSE)</f>
        <v>31</v>
      </c>
    </row>
    <row r="3646" spans="1:10" x14ac:dyDescent="0.25">
      <c r="A3646" t="s">
        <v>12230</v>
      </c>
      <c r="B3646" t="s">
        <v>4985</v>
      </c>
      <c r="C3646" t="s">
        <v>3954</v>
      </c>
      <c r="D3646" s="1">
        <v>45873</v>
      </c>
      <c r="E3646" s="1">
        <v>45870</v>
      </c>
      <c r="F3646">
        <v>1</v>
      </c>
      <c r="G3646" t="s">
        <v>12231</v>
      </c>
      <c r="H3646" t="s">
        <v>2</v>
      </c>
      <c r="I3646" s="11" t="str">
        <f t="shared" si="58"/>
        <v>01/08/2025</v>
      </c>
      <c r="J3646">
        <f>_xlfn.XLOOKUP(I3646,'Wk no''s'!D:D,'Wk no''s'!C:C,FALSE)</f>
        <v>31</v>
      </c>
    </row>
    <row r="3647" spans="1:10" x14ac:dyDescent="0.25">
      <c r="A3647" t="s">
        <v>12232</v>
      </c>
      <c r="B3647" t="s">
        <v>4793</v>
      </c>
      <c r="C3647" t="s">
        <v>3954</v>
      </c>
      <c r="D3647" s="1">
        <v>45873</v>
      </c>
      <c r="E3647" s="1">
        <v>45869</v>
      </c>
      <c r="F3647">
        <v>1</v>
      </c>
      <c r="G3647" t="s">
        <v>12233</v>
      </c>
      <c r="H3647" t="s">
        <v>2</v>
      </c>
      <c r="I3647" s="11" t="str">
        <f t="shared" si="58"/>
        <v>31/07/2025</v>
      </c>
      <c r="J3647">
        <f>_xlfn.XLOOKUP(I3647,'Wk no''s'!D:D,'Wk no''s'!C:C,FALSE)</f>
        <v>31</v>
      </c>
    </row>
    <row r="3648" spans="1:10" x14ac:dyDescent="0.25">
      <c r="A3648" t="s">
        <v>12234</v>
      </c>
      <c r="B3648" t="s">
        <v>12235</v>
      </c>
      <c r="C3648" t="s">
        <v>3957</v>
      </c>
      <c r="D3648" s="1">
        <v>45867</v>
      </c>
      <c r="E3648" s="1">
        <v>45866</v>
      </c>
      <c r="F3648">
        <v>1</v>
      </c>
      <c r="G3648" t="s">
        <v>12236</v>
      </c>
      <c r="H3648" t="s">
        <v>2</v>
      </c>
      <c r="I3648" s="11" t="str">
        <f t="shared" si="58"/>
        <v>28/07/2025</v>
      </c>
      <c r="J3648">
        <f>_xlfn.XLOOKUP(I3648,'Wk no''s'!D:D,'Wk no''s'!C:C,FALSE)</f>
        <v>31</v>
      </c>
    </row>
    <row r="3649" spans="1:10" x14ac:dyDescent="0.25">
      <c r="A3649" t="s">
        <v>12237</v>
      </c>
      <c r="B3649" t="s">
        <v>12238</v>
      </c>
      <c r="C3649" t="s">
        <v>3944</v>
      </c>
      <c r="D3649" s="1">
        <v>45869</v>
      </c>
      <c r="E3649" s="1">
        <v>45868</v>
      </c>
      <c r="F3649">
        <v>1</v>
      </c>
      <c r="G3649" t="s">
        <v>12239</v>
      </c>
      <c r="H3649" t="s">
        <v>2</v>
      </c>
      <c r="I3649" s="11" t="str">
        <f t="shared" si="58"/>
        <v>30/07/2025</v>
      </c>
      <c r="J3649">
        <f>_xlfn.XLOOKUP(I3649,'Wk no''s'!D:D,'Wk no''s'!C:C,FALSE)</f>
        <v>31</v>
      </c>
    </row>
    <row r="3650" spans="1:10" x14ac:dyDescent="0.25">
      <c r="A3650" t="s">
        <v>12240</v>
      </c>
      <c r="B3650" t="s">
        <v>5574</v>
      </c>
      <c r="C3650" t="s">
        <v>3954</v>
      </c>
      <c r="D3650" s="1">
        <v>45870</v>
      </c>
      <c r="E3650" s="1">
        <v>45869</v>
      </c>
      <c r="F3650">
        <v>1</v>
      </c>
      <c r="G3650" t="s">
        <v>12241</v>
      </c>
      <c r="H3650" t="s">
        <v>2</v>
      </c>
      <c r="I3650" s="11" t="str">
        <f t="shared" si="58"/>
        <v>31/07/2025</v>
      </c>
      <c r="J3650">
        <f>_xlfn.XLOOKUP(I3650,'Wk no''s'!D:D,'Wk no''s'!C:C,FALSE)</f>
        <v>31</v>
      </c>
    </row>
    <row r="3651" spans="1:10" x14ac:dyDescent="0.25">
      <c r="A3651" t="s">
        <v>12242</v>
      </c>
      <c r="B3651" t="s">
        <v>12243</v>
      </c>
      <c r="C3651" t="s">
        <v>3944</v>
      </c>
      <c r="D3651" s="1">
        <v>45869</v>
      </c>
      <c r="E3651" s="1">
        <v>45868</v>
      </c>
      <c r="F3651">
        <v>1</v>
      </c>
      <c r="G3651" t="s">
        <v>12244</v>
      </c>
      <c r="H3651" t="s">
        <v>2</v>
      </c>
      <c r="I3651" s="11" t="str">
        <f t="shared" si="58"/>
        <v>30/07/2025</v>
      </c>
      <c r="J3651">
        <f>_xlfn.XLOOKUP(I3651,'Wk no''s'!D:D,'Wk no''s'!C:C,FALSE)</f>
        <v>31</v>
      </c>
    </row>
    <row r="3652" spans="1:10" x14ac:dyDescent="0.25">
      <c r="A3652" t="s">
        <v>12245</v>
      </c>
      <c r="B3652" t="s">
        <v>8744</v>
      </c>
      <c r="C3652" t="s">
        <v>3957</v>
      </c>
      <c r="D3652" s="1">
        <v>45868</v>
      </c>
      <c r="E3652" s="1">
        <v>45867</v>
      </c>
      <c r="F3652">
        <v>1</v>
      </c>
      <c r="G3652" t="s">
        <v>12246</v>
      </c>
      <c r="H3652" t="s">
        <v>2</v>
      </c>
      <c r="I3652" s="11" t="str">
        <f t="shared" si="58"/>
        <v>29/07/2025</v>
      </c>
      <c r="J3652">
        <f>_xlfn.XLOOKUP(I3652,'Wk no''s'!D:D,'Wk no''s'!C:C,FALSE)</f>
        <v>31</v>
      </c>
    </row>
    <row r="3653" spans="1:10" x14ac:dyDescent="0.25">
      <c r="A3653" t="s">
        <v>12247</v>
      </c>
      <c r="B3653" t="s">
        <v>5006</v>
      </c>
      <c r="C3653" t="s">
        <v>3957</v>
      </c>
      <c r="D3653" s="1">
        <v>45873</v>
      </c>
      <c r="E3653" s="1">
        <v>45870</v>
      </c>
      <c r="F3653">
        <v>1</v>
      </c>
      <c r="G3653" t="s">
        <v>12248</v>
      </c>
      <c r="H3653" t="s">
        <v>2</v>
      </c>
      <c r="I3653" s="11" t="str">
        <f t="shared" si="58"/>
        <v>01/08/2025</v>
      </c>
      <c r="J3653">
        <f>_xlfn.XLOOKUP(I3653,'Wk no''s'!D:D,'Wk no''s'!C:C,FALSE)</f>
        <v>31</v>
      </c>
    </row>
    <row r="3654" spans="1:10" x14ac:dyDescent="0.25">
      <c r="A3654" t="s">
        <v>12251</v>
      </c>
      <c r="B3654" t="s">
        <v>5207</v>
      </c>
      <c r="C3654" t="s">
        <v>3954</v>
      </c>
      <c r="D3654" s="1">
        <v>45873</v>
      </c>
      <c r="E3654" s="1">
        <v>45870</v>
      </c>
      <c r="F3654">
        <v>1</v>
      </c>
      <c r="G3654" t="s">
        <v>12252</v>
      </c>
      <c r="H3654" t="s">
        <v>2</v>
      </c>
      <c r="I3654" s="11" t="str">
        <f t="shared" si="58"/>
        <v>01/08/2025</v>
      </c>
      <c r="J3654">
        <f>_xlfn.XLOOKUP(I3654,'Wk no''s'!D:D,'Wk no''s'!C:C,FALSE)</f>
        <v>31</v>
      </c>
    </row>
    <row r="3655" spans="1:10" x14ac:dyDescent="0.25">
      <c r="A3655" t="s">
        <v>12249</v>
      </c>
      <c r="B3655" t="s">
        <v>5207</v>
      </c>
      <c r="C3655" t="s">
        <v>3957</v>
      </c>
      <c r="D3655" s="1">
        <v>45868</v>
      </c>
      <c r="E3655" s="1">
        <v>45868</v>
      </c>
      <c r="F3655">
        <v>1</v>
      </c>
      <c r="G3655" t="s">
        <v>12250</v>
      </c>
      <c r="H3655" t="s">
        <v>2</v>
      </c>
      <c r="I3655" s="11" t="str">
        <f t="shared" si="58"/>
        <v>30/07/2025</v>
      </c>
      <c r="J3655">
        <f>_xlfn.XLOOKUP(I3655,'Wk no''s'!D:D,'Wk no''s'!C:C,FALSE)</f>
        <v>31</v>
      </c>
    </row>
    <row r="3656" spans="1:10" x14ac:dyDescent="0.25">
      <c r="A3656" t="s">
        <v>12256</v>
      </c>
      <c r="B3656" t="s">
        <v>12254</v>
      </c>
      <c r="C3656" t="s">
        <v>3957</v>
      </c>
      <c r="D3656" s="1">
        <v>45874</v>
      </c>
      <c r="E3656" s="1">
        <v>45870</v>
      </c>
      <c r="F3656">
        <v>1</v>
      </c>
      <c r="G3656" t="s">
        <v>12257</v>
      </c>
      <c r="H3656" t="s">
        <v>2</v>
      </c>
      <c r="I3656" s="11" t="str">
        <f t="shared" si="58"/>
        <v>01/08/2025</v>
      </c>
      <c r="J3656">
        <f>_xlfn.XLOOKUP(I3656,'Wk no''s'!D:D,'Wk no''s'!C:C,FALSE)</f>
        <v>31</v>
      </c>
    </row>
    <row r="3657" spans="1:10" x14ac:dyDescent="0.25">
      <c r="A3657" t="s">
        <v>12253</v>
      </c>
      <c r="B3657" t="s">
        <v>12254</v>
      </c>
      <c r="C3657" t="s">
        <v>3957</v>
      </c>
      <c r="D3657" s="1">
        <v>45870</v>
      </c>
      <c r="E3657" s="1">
        <v>45869</v>
      </c>
      <c r="F3657">
        <v>1</v>
      </c>
      <c r="G3657" t="s">
        <v>12255</v>
      </c>
      <c r="H3657" t="s">
        <v>2</v>
      </c>
      <c r="I3657" s="11" t="str">
        <f t="shared" ref="I3657:I3695" si="59">LEFT(G3657,10)</f>
        <v>31/07/2025</v>
      </c>
      <c r="J3657">
        <f>_xlfn.XLOOKUP(I3657,'Wk no''s'!D:D,'Wk no''s'!C:C,FALSE)</f>
        <v>31</v>
      </c>
    </row>
    <row r="3658" spans="1:10" x14ac:dyDescent="0.25">
      <c r="A3658" t="s">
        <v>12258</v>
      </c>
      <c r="B3658" t="s">
        <v>6968</v>
      </c>
      <c r="C3658" t="s">
        <v>3954</v>
      </c>
      <c r="D3658" s="1">
        <v>45869</v>
      </c>
      <c r="E3658" s="1">
        <v>45869</v>
      </c>
      <c r="F3658">
        <v>1</v>
      </c>
      <c r="G3658" t="s">
        <v>12259</v>
      </c>
      <c r="H3658" t="s">
        <v>2</v>
      </c>
      <c r="I3658" s="11" t="str">
        <f t="shared" si="59"/>
        <v>31/07/2025</v>
      </c>
      <c r="J3658">
        <f>_xlfn.XLOOKUP(I3658,'Wk no''s'!D:D,'Wk no''s'!C:C,FALSE)</f>
        <v>31</v>
      </c>
    </row>
    <row r="3659" spans="1:10" x14ac:dyDescent="0.25">
      <c r="A3659" t="s">
        <v>12260</v>
      </c>
      <c r="B3659" t="s">
        <v>6340</v>
      </c>
      <c r="C3659" t="s">
        <v>3957</v>
      </c>
      <c r="D3659" s="1">
        <v>45873</v>
      </c>
      <c r="E3659" s="1">
        <v>45870</v>
      </c>
      <c r="F3659">
        <v>1</v>
      </c>
      <c r="G3659" t="s">
        <v>12261</v>
      </c>
      <c r="H3659" t="s">
        <v>2</v>
      </c>
      <c r="I3659" s="11" t="str">
        <f t="shared" si="59"/>
        <v>01/08/2025</v>
      </c>
      <c r="J3659">
        <f>_xlfn.XLOOKUP(I3659,'Wk no''s'!D:D,'Wk no''s'!C:C,FALSE)</f>
        <v>31</v>
      </c>
    </row>
    <row r="3660" spans="1:10" x14ac:dyDescent="0.25">
      <c r="A3660" t="s">
        <v>12262</v>
      </c>
      <c r="B3660" t="s">
        <v>12263</v>
      </c>
      <c r="C3660" t="s">
        <v>3954</v>
      </c>
      <c r="D3660" s="1">
        <v>45874</v>
      </c>
      <c r="E3660" s="1">
        <v>45870</v>
      </c>
      <c r="F3660">
        <v>1</v>
      </c>
      <c r="G3660" t="s">
        <v>12264</v>
      </c>
      <c r="H3660" t="s">
        <v>2</v>
      </c>
      <c r="I3660" s="11" t="str">
        <f t="shared" si="59"/>
        <v>01/08/2025</v>
      </c>
      <c r="J3660">
        <f>_xlfn.XLOOKUP(I3660,'Wk no''s'!D:D,'Wk no''s'!C:C,FALSE)</f>
        <v>31</v>
      </c>
    </row>
    <row r="3661" spans="1:10" x14ac:dyDescent="0.25">
      <c r="A3661" t="s">
        <v>12265</v>
      </c>
      <c r="B3661" t="s">
        <v>12266</v>
      </c>
      <c r="C3661" t="s">
        <v>3954</v>
      </c>
      <c r="D3661" s="1">
        <v>45869</v>
      </c>
      <c r="E3661" s="1">
        <v>45869</v>
      </c>
      <c r="F3661">
        <v>1</v>
      </c>
      <c r="G3661" t="s">
        <v>12267</v>
      </c>
      <c r="H3661" t="s">
        <v>2</v>
      </c>
      <c r="I3661" s="11" t="str">
        <f t="shared" si="59"/>
        <v>31/07/2025</v>
      </c>
      <c r="J3661">
        <f>_xlfn.XLOOKUP(I3661,'Wk no''s'!D:D,'Wk no''s'!C:C,FALSE)</f>
        <v>31</v>
      </c>
    </row>
    <row r="3662" spans="1:10" x14ac:dyDescent="0.25">
      <c r="A3662" t="s">
        <v>12268</v>
      </c>
      <c r="B3662" t="s">
        <v>12101</v>
      </c>
      <c r="C3662" t="s">
        <v>3957</v>
      </c>
      <c r="D3662" s="1">
        <v>45868</v>
      </c>
      <c r="E3662" s="1">
        <v>45870</v>
      </c>
      <c r="F3662">
        <v>0</v>
      </c>
      <c r="G3662" t="s">
        <v>12269</v>
      </c>
      <c r="H3662" t="s">
        <v>2</v>
      </c>
      <c r="I3662" s="11" t="str">
        <f t="shared" si="59"/>
        <v>01/08/2025</v>
      </c>
      <c r="J3662">
        <f>_xlfn.XLOOKUP(I3662,'Wk no''s'!D:D,'Wk no''s'!C:C,FALSE)</f>
        <v>31</v>
      </c>
    </row>
    <row r="3663" spans="1:10" x14ac:dyDescent="0.25">
      <c r="A3663" t="s">
        <v>12270</v>
      </c>
      <c r="B3663" t="s">
        <v>12271</v>
      </c>
      <c r="C3663" t="s">
        <v>3957</v>
      </c>
      <c r="D3663" s="1">
        <v>45869</v>
      </c>
      <c r="E3663" s="1">
        <v>45870</v>
      </c>
      <c r="F3663">
        <v>0</v>
      </c>
      <c r="G3663" t="s">
        <v>12272</v>
      </c>
      <c r="H3663" t="s">
        <v>2</v>
      </c>
      <c r="I3663" s="11" t="str">
        <f t="shared" si="59"/>
        <v>01/08/2025</v>
      </c>
      <c r="J3663">
        <f>_xlfn.XLOOKUP(I3663,'Wk no''s'!D:D,'Wk no''s'!C:C,FALSE)</f>
        <v>31</v>
      </c>
    </row>
    <row r="3664" spans="1:10" x14ac:dyDescent="0.25">
      <c r="A3664" t="s">
        <v>12273</v>
      </c>
      <c r="B3664" t="s">
        <v>8757</v>
      </c>
      <c r="C3664" t="s">
        <v>3957</v>
      </c>
      <c r="D3664" s="1">
        <v>45873</v>
      </c>
      <c r="E3664" s="1">
        <v>45870</v>
      </c>
      <c r="F3664">
        <v>1</v>
      </c>
      <c r="G3664" t="s">
        <v>12274</v>
      </c>
      <c r="H3664" t="s">
        <v>2</v>
      </c>
      <c r="I3664" s="11" t="str">
        <f t="shared" si="59"/>
        <v>01/08/2025</v>
      </c>
      <c r="J3664">
        <f>_xlfn.XLOOKUP(I3664,'Wk no''s'!D:D,'Wk no''s'!C:C,FALSE)</f>
        <v>31</v>
      </c>
    </row>
    <row r="3665" spans="1:10" x14ac:dyDescent="0.25">
      <c r="A3665" t="s">
        <v>12275</v>
      </c>
      <c r="B3665" t="s">
        <v>12276</v>
      </c>
      <c r="C3665" t="s">
        <v>3954</v>
      </c>
      <c r="D3665" s="1">
        <v>45873</v>
      </c>
      <c r="E3665" s="1">
        <v>45870</v>
      </c>
      <c r="F3665">
        <v>1</v>
      </c>
      <c r="G3665" t="s">
        <v>12277</v>
      </c>
      <c r="H3665" t="s">
        <v>2</v>
      </c>
      <c r="I3665" s="11" t="str">
        <f t="shared" si="59"/>
        <v>01/08/2025</v>
      </c>
      <c r="J3665">
        <f>_xlfn.XLOOKUP(I3665,'Wk no''s'!D:D,'Wk no''s'!C:C,FALSE)</f>
        <v>31</v>
      </c>
    </row>
    <row r="3666" spans="1:10" x14ac:dyDescent="0.25">
      <c r="A3666" t="s">
        <v>12278</v>
      </c>
      <c r="B3666" t="s">
        <v>6525</v>
      </c>
      <c r="C3666" t="s">
        <v>3957</v>
      </c>
      <c r="D3666" s="1">
        <v>45869</v>
      </c>
      <c r="E3666" s="1">
        <v>45868</v>
      </c>
      <c r="F3666">
        <v>1</v>
      </c>
      <c r="G3666" t="s">
        <v>12279</v>
      </c>
      <c r="H3666" t="s">
        <v>2</v>
      </c>
      <c r="I3666" s="11" t="str">
        <f t="shared" si="59"/>
        <v>30/07/2025</v>
      </c>
      <c r="J3666">
        <f>_xlfn.XLOOKUP(I3666,'Wk no''s'!D:D,'Wk no''s'!C:C,FALSE)</f>
        <v>31</v>
      </c>
    </row>
    <row r="3667" spans="1:10" x14ac:dyDescent="0.25">
      <c r="A3667" t="s">
        <v>12280</v>
      </c>
      <c r="B3667" t="s">
        <v>14337</v>
      </c>
      <c r="C3667" t="s">
        <v>3957</v>
      </c>
      <c r="D3667" s="1">
        <v>45870</v>
      </c>
      <c r="E3667" s="1">
        <v>45870</v>
      </c>
      <c r="F3667">
        <v>1</v>
      </c>
      <c r="G3667" t="s">
        <v>12281</v>
      </c>
      <c r="H3667" t="s">
        <v>2</v>
      </c>
      <c r="I3667" s="11" t="str">
        <f t="shared" si="59"/>
        <v>01/08/2025</v>
      </c>
      <c r="J3667">
        <f>_xlfn.XLOOKUP(I3667,'Wk no''s'!D:D,'Wk no''s'!C:C,FALSE)</f>
        <v>31</v>
      </c>
    </row>
    <row r="3668" spans="1:10" x14ac:dyDescent="0.25">
      <c r="A3668" t="s">
        <v>12282</v>
      </c>
      <c r="B3668" t="s">
        <v>12283</v>
      </c>
      <c r="C3668" t="s">
        <v>3957</v>
      </c>
      <c r="D3668" s="1">
        <v>45866</v>
      </c>
      <c r="E3668" s="1">
        <v>45866</v>
      </c>
      <c r="F3668">
        <v>1</v>
      </c>
      <c r="G3668" t="s">
        <v>12108</v>
      </c>
      <c r="H3668" t="s">
        <v>2</v>
      </c>
      <c r="I3668" s="11" t="str">
        <f t="shared" si="59"/>
        <v>28/07/2025</v>
      </c>
      <c r="J3668">
        <f>_xlfn.XLOOKUP(I3668,'Wk no''s'!D:D,'Wk no''s'!C:C,FALSE)</f>
        <v>31</v>
      </c>
    </row>
    <row r="3669" spans="1:10" x14ac:dyDescent="0.25">
      <c r="A3669" t="s">
        <v>12284</v>
      </c>
      <c r="B3669" t="s">
        <v>10046</v>
      </c>
      <c r="C3669" t="s">
        <v>3957</v>
      </c>
      <c r="D3669" s="1">
        <v>45867</v>
      </c>
      <c r="E3669" s="1">
        <v>45866</v>
      </c>
      <c r="F3669">
        <v>1</v>
      </c>
      <c r="G3669" t="s">
        <v>12285</v>
      </c>
      <c r="H3669" t="s">
        <v>2</v>
      </c>
      <c r="I3669" s="11" t="str">
        <f t="shared" si="59"/>
        <v>28/07/2025</v>
      </c>
      <c r="J3669">
        <f>_xlfn.XLOOKUP(I3669,'Wk no''s'!D:D,'Wk no''s'!C:C,FALSE)</f>
        <v>31</v>
      </c>
    </row>
    <row r="3670" spans="1:10" x14ac:dyDescent="0.25">
      <c r="A3670" t="s">
        <v>12286</v>
      </c>
      <c r="B3670" t="s">
        <v>10046</v>
      </c>
      <c r="C3670" t="s">
        <v>3957</v>
      </c>
      <c r="D3670" s="1">
        <v>45867</v>
      </c>
      <c r="E3670" s="1">
        <v>45866</v>
      </c>
      <c r="F3670">
        <v>1</v>
      </c>
      <c r="G3670" t="s">
        <v>12287</v>
      </c>
      <c r="H3670" t="s">
        <v>2</v>
      </c>
      <c r="I3670" s="11" t="str">
        <f t="shared" si="59"/>
        <v>28/07/2025</v>
      </c>
      <c r="J3670">
        <f>_xlfn.XLOOKUP(I3670,'Wk no''s'!D:D,'Wk no''s'!C:C,FALSE)</f>
        <v>31</v>
      </c>
    </row>
    <row r="3671" spans="1:10" x14ac:dyDescent="0.25">
      <c r="A3671" t="s">
        <v>12288</v>
      </c>
      <c r="B3671" t="s">
        <v>4048</v>
      </c>
      <c r="C3671" t="s">
        <v>3957</v>
      </c>
      <c r="D3671" s="1">
        <v>45867</v>
      </c>
      <c r="E3671" s="1">
        <v>45866</v>
      </c>
      <c r="F3671">
        <v>1</v>
      </c>
      <c r="G3671" t="s">
        <v>12289</v>
      </c>
      <c r="H3671" t="s">
        <v>2</v>
      </c>
      <c r="I3671" s="11" t="str">
        <f t="shared" si="59"/>
        <v>28/07/2025</v>
      </c>
      <c r="J3671">
        <f>_xlfn.XLOOKUP(I3671,'Wk no''s'!D:D,'Wk no''s'!C:C,FALSE)</f>
        <v>31</v>
      </c>
    </row>
    <row r="3672" spans="1:10" x14ac:dyDescent="0.25">
      <c r="A3672" t="s">
        <v>12290</v>
      </c>
      <c r="B3672" t="s">
        <v>9721</v>
      </c>
      <c r="C3672" t="s">
        <v>3957</v>
      </c>
      <c r="D3672" s="1">
        <v>45868</v>
      </c>
      <c r="E3672" s="1">
        <v>45866</v>
      </c>
      <c r="F3672">
        <v>1</v>
      </c>
      <c r="G3672" t="s">
        <v>12291</v>
      </c>
      <c r="H3672" t="s">
        <v>2</v>
      </c>
      <c r="I3672" s="11" t="str">
        <f t="shared" si="59"/>
        <v>28/07/2025</v>
      </c>
      <c r="J3672">
        <f>_xlfn.XLOOKUP(I3672,'Wk no''s'!D:D,'Wk no''s'!C:C,FALSE)</f>
        <v>31</v>
      </c>
    </row>
    <row r="3673" spans="1:10" x14ac:dyDescent="0.25">
      <c r="A3673" t="s">
        <v>12292</v>
      </c>
      <c r="B3673" t="s">
        <v>12293</v>
      </c>
      <c r="C3673" t="s">
        <v>3944</v>
      </c>
      <c r="D3673" s="1">
        <v>45861</v>
      </c>
      <c r="E3673" s="1">
        <v>45868</v>
      </c>
      <c r="F3673">
        <v>0</v>
      </c>
      <c r="G3673" t="s">
        <v>12294</v>
      </c>
      <c r="H3673" t="s">
        <v>2</v>
      </c>
      <c r="I3673" s="11" t="str">
        <f t="shared" si="59"/>
        <v>30/07/2025</v>
      </c>
      <c r="J3673">
        <f>_xlfn.XLOOKUP(I3673,'Wk no''s'!D:D,'Wk no''s'!C:C,FALSE)</f>
        <v>31</v>
      </c>
    </row>
    <row r="3674" spans="1:10" x14ac:dyDescent="0.25">
      <c r="A3674" t="s">
        <v>12295</v>
      </c>
      <c r="B3674" t="s">
        <v>15012</v>
      </c>
      <c r="C3674" t="s">
        <v>3954</v>
      </c>
      <c r="D3674" s="1">
        <v>45869</v>
      </c>
      <c r="E3674" s="1">
        <v>45868</v>
      </c>
      <c r="F3674">
        <v>1</v>
      </c>
      <c r="G3674" t="s">
        <v>12296</v>
      </c>
      <c r="H3674" t="s">
        <v>2</v>
      </c>
      <c r="I3674" s="11" t="str">
        <f t="shared" si="59"/>
        <v>30/07/2025</v>
      </c>
      <c r="J3674">
        <f>_xlfn.XLOOKUP(I3674,'Wk no''s'!D:D,'Wk no''s'!C:C,FALSE)</f>
        <v>31</v>
      </c>
    </row>
    <row r="3675" spans="1:10" x14ac:dyDescent="0.25">
      <c r="A3675" t="s">
        <v>12297</v>
      </c>
      <c r="B3675" t="s">
        <v>15006</v>
      </c>
      <c r="C3675" t="s">
        <v>3957</v>
      </c>
      <c r="D3675" s="1">
        <v>45868</v>
      </c>
      <c r="E3675" s="1">
        <v>45866</v>
      </c>
      <c r="F3675">
        <v>1</v>
      </c>
      <c r="G3675" t="s">
        <v>12298</v>
      </c>
      <c r="H3675" t="s">
        <v>2</v>
      </c>
      <c r="I3675" s="11" t="str">
        <f t="shared" si="59"/>
        <v>28/07/2025</v>
      </c>
      <c r="J3675">
        <f>_xlfn.XLOOKUP(I3675,'Wk no''s'!D:D,'Wk no''s'!C:C,FALSE)</f>
        <v>31</v>
      </c>
    </row>
    <row r="3676" spans="1:10" x14ac:dyDescent="0.25">
      <c r="A3676" t="s">
        <v>12299</v>
      </c>
      <c r="B3676" t="s">
        <v>12300</v>
      </c>
      <c r="C3676" t="s">
        <v>3957</v>
      </c>
      <c r="D3676" s="1">
        <v>45873</v>
      </c>
      <c r="E3676" s="1">
        <v>45869</v>
      </c>
      <c r="F3676">
        <v>1</v>
      </c>
      <c r="G3676" t="s">
        <v>12301</v>
      </c>
      <c r="H3676" t="s">
        <v>2</v>
      </c>
      <c r="I3676" s="11" t="str">
        <f t="shared" si="59"/>
        <v>31/07/2025</v>
      </c>
      <c r="J3676">
        <f>_xlfn.XLOOKUP(I3676,'Wk no''s'!D:D,'Wk no''s'!C:C,FALSE)</f>
        <v>31</v>
      </c>
    </row>
    <row r="3677" spans="1:10" x14ac:dyDescent="0.25">
      <c r="A3677" t="s">
        <v>12302</v>
      </c>
      <c r="B3677" t="s">
        <v>5621</v>
      </c>
      <c r="C3677" t="s">
        <v>3954</v>
      </c>
      <c r="D3677" s="1">
        <v>45873</v>
      </c>
      <c r="E3677" s="1">
        <v>45869</v>
      </c>
      <c r="F3677">
        <v>1</v>
      </c>
      <c r="G3677" t="s">
        <v>12303</v>
      </c>
      <c r="H3677" t="s">
        <v>2</v>
      </c>
      <c r="I3677" s="11" t="str">
        <f t="shared" si="59"/>
        <v>31/07/2025</v>
      </c>
      <c r="J3677">
        <f>_xlfn.XLOOKUP(I3677,'Wk no''s'!D:D,'Wk no''s'!C:C,FALSE)</f>
        <v>31</v>
      </c>
    </row>
    <row r="3678" spans="1:10" x14ac:dyDescent="0.25">
      <c r="A3678" t="s">
        <v>12304</v>
      </c>
      <c r="B3678" t="s">
        <v>10468</v>
      </c>
      <c r="C3678" t="s">
        <v>3957</v>
      </c>
      <c r="D3678" s="1">
        <v>45869</v>
      </c>
      <c r="E3678" s="1">
        <v>45868</v>
      </c>
      <c r="F3678">
        <v>1</v>
      </c>
      <c r="G3678" t="s">
        <v>12305</v>
      </c>
      <c r="H3678" t="s">
        <v>2</v>
      </c>
      <c r="I3678" s="11" t="str">
        <f t="shared" si="59"/>
        <v>30/07/2025</v>
      </c>
      <c r="J3678">
        <f>_xlfn.XLOOKUP(I3678,'Wk no''s'!D:D,'Wk no''s'!C:C,FALSE)</f>
        <v>31</v>
      </c>
    </row>
    <row r="3679" spans="1:10" x14ac:dyDescent="0.25">
      <c r="A3679" t="s">
        <v>12306</v>
      </c>
      <c r="B3679" t="s">
        <v>13260</v>
      </c>
      <c r="C3679" t="s">
        <v>3944</v>
      </c>
      <c r="D3679" s="1">
        <v>45869</v>
      </c>
      <c r="E3679" s="1">
        <v>45866</v>
      </c>
      <c r="F3679">
        <v>1</v>
      </c>
      <c r="G3679" t="s">
        <v>12307</v>
      </c>
      <c r="H3679" t="s">
        <v>2</v>
      </c>
      <c r="I3679" s="11" t="str">
        <f t="shared" si="59"/>
        <v>28/07/2025</v>
      </c>
      <c r="J3679">
        <f>_xlfn.XLOOKUP(I3679,'Wk no''s'!D:D,'Wk no''s'!C:C,FALSE)</f>
        <v>31</v>
      </c>
    </row>
    <row r="3680" spans="1:10" x14ac:dyDescent="0.25">
      <c r="A3680" t="s">
        <v>12308</v>
      </c>
      <c r="B3680" t="s">
        <v>12309</v>
      </c>
      <c r="C3680" t="s">
        <v>3957</v>
      </c>
      <c r="D3680" s="1">
        <v>45870</v>
      </c>
      <c r="E3680" s="1">
        <v>45869</v>
      </c>
      <c r="F3680">
        <v>1</v>
      </c>
      <c r="G3680" t="s">
        <v>12310</v>
      </c>
      <c r="H3680" t="s">
        <v>2</v>
      </c>
      <c r="I3680" s="11" t="str">
        <f t="shared" si="59"/>
        <v>31/07/2025</v>
      </c>
      <c r="J3680">
        <f>_xlfn.XLOOKUP(I3680,'Wk no''s'!D:D,'Wk no''s'!C:C,FALSE)</f>
        <v>31</v>
      </c>
    </row>
    <row r="3681" spans="1:10" x14ac:dyDescent="0.25">
      <c r="A3681" t="s">
        <v>12311</v>
      </c>
      <c r="B3681" t="s">
        <v>7166</v>
      </c>
      <c r="C3681" t="s">
        <v>3957</v>
      </c>
      <c r="D3681" s="1">
        <v>45868</v>
      </c>
      <c r="E3681" s="1">
        <v>45867</v>
      </c>
      <c r="F3681">
        <v>1</v>
      </c>
      <c r="G3681" t="s">
        <v>12312</v>
      </c>
      <c r="H3681" t="s">
        <v>2</v>
      </c>
      <c r="I3681" s="11" t="str">
        <f t="shared" si="59"/>
        <v>29/07/2025</v>
      </c>
      <c r="J3681">
        <f>_xlfn.XLOOKUP(I3681,'Wk no''s'!D:D,'Wk no''s'!C:C,FALSE)</f>
        <v>31</v>
      </c>
    </row>
    <row r="3682" spans="1:10" x14ac:dyDescent="0.25">
      <c r="A3682" t="s">
        <v>12313</v>
      </c>
      <c r="B3682" t="s">
        <v>6003</v>
      </c>
      <c r="C3682" t="s">
        <v>3957</v>
      </c>
      <c r="D3682" s="1">
        <v>45870</v>
      </c>
      <c r="E3682" s="1">
        <v>45868</v>
      </c>
      <c r="F3682">
        <v>1</v>
      </c>
      <c r="G3682" t="s">
        <v>12314</v>
      </c>
      <c r="H3682" t="s">
        <v>2</v>
      </c>
      <c r="I3682" s="11" t="str">
        <f t="shared" si="59"/>
        <v>30/07/2025</v>
      </c>
      <c r="J3682">
        <f>_xlfn.XLOOKUP(I3682,'Wk no''s'!D:D,'Wk no''s'!C:C,FALSE)</f>
        <v>31</v>
      </c>
    </row>
    <row r="3683" spans="1:10" x14ac:dyDescent="0.25">
      <c r="A3683" t="s">
        <v>12315</v>
      </c>
      <c r="B3683" t="s">
        <v>8001</v>
      </c>
      <c r="C3683" t="s">
        <v>3957</v>
      </c>
      <c r="D3683" s="1">
        <v>45869</v>
      </c>
      <c r="E3683" s="1">
        <v>45869</v>
      </c>
      <c r="F3683">
        <v>1</v>
      </c>
      <c r="G3683" t="s">
        <v>12316</v>
      </c>
      <c r="H3683" t="s">
        <v>2</v>
      </c>
      <c r="I3683" s="11" t="str">
        <f t="shared" si="59"/>
        <v>31/07/2025</v>
      </c>
      <c r="J3683">
        <f>_xlfn.XLOOKUP(I3683,'Wk no''s'!D:D,'Wk no''s'!C:C,FALSE)</f>
        <v>31</v>
      </c>
    </row>
    <row r="3684" spans="1:10" x14ac:dyDescent="0.25">
      <c r="A3684" t="s">
        <v>12317</v>
      </c>
      <c r="B3684" t="s">
        <v>165</v>
      </c>
      <c r="C3684" t="s">
        <v>3957</v>
      </c>
      <c r="D3684" s="1">
        <v>45870</v>
      </c>
      <c r="E3684" s="1">
        <v>45868</v>
      </c>
      <c r="F3684">
        <v>1</v>
      </c>
      <c r="G3684" t="s">
        <v>12318</v>
      </c>
      <c r="H3684" t="s">
        <v>2</v>
      </c>
      <c r="I3684" s="11" t="str">
        <f t="shared" si="59"/>
        <v>30/07/2025</v>
      </c>
      <c r="J3684">
        <f>_xlfn.XLOOKUP(I3684,'Wk no''s'!D:D,'Wk no''s'!C:C,FALSE)</f>
        <v>31</v>
      </c>
    </row>
    <row r="3685" spans="1:10" x14ac:dyDescent="0.25">
      <c r="A3685" t="s">
        <v>12319</v>
      </c>
      <c r="B3685" t="s">
        <v>12320</v>
      </c>
      <c r="C3685" t="s">
        <v>3944</v>
      </c>
      <c r="D3685" s="1">
        <v>45869</v>
      </c>
      <c r="E3685" s="1">
        <v>45868</v>
      </c>
      <c r="F3685">
        <v>1</v>
      </c>
      <c r="G3685" t="s">
        <v>12321</v>
      </c>
      <c r="H3685" t="s">
        <v>2</v>
      </c>
      <c r="I3685" s="11" t="str">
        <f t="shared" si="59"/>
        <v>30/07/2025</v>
      </c>
      <c r="J3685">
        <f>_xlfn.XLOOKUP(I3685,'Wk no''s'!D:D,'Wk no''s'!C:C,FALSE)</f>
        <v>31</v>
      </c>
    </row>
    <row r="3686" spans="1:10" x14ac:dyDescent="0.25">
      <c r="A3686" t="s">
        <v>12322</v>
      </c>
      <c r="B3686" t="s">
        <v>4284</v>
      </c>
      <c r="C3686" t="s">
        <v>3957</v>
      </c>
      <c r="D3686" s="1">
        <v>45870</v>
      </c>
      <c r="E3686" s="1">
        <v>45869</v>
      </c>
      <c r="F3686">
        <v>1</v>
      </c>
      <c r="G3686" t="s">
        <v>12323</v>
      </c>
      <c r="H3686" t="s">
        <v>2</v>
      </c>
      <c r="I3686" s="11" t="str">
        <f t="shared" si="59"/>
        <v>31/07/2025</v>
      </c>
      <c r="J3686">
        <f>_xlfn.XLOOKUP(I3686,'Wk no''s'!D:D,'Wk no''s'!C:C,FALSE)</f>
        <v>31</v>
      </c>
    </row>
    <row r="3687" spans="1:10" x14ac:dyDescent="0.25">
      <c r="A3687" t="s">
        <v>12324</v>
      </c>
      <c r="B3687" t="s">
        <v>12325</v>
      </c>
      <c r="C3687" t="s">
        <v>3957</v>
      </c>
      <c r="D3687" s="1">
        <v>45862</v>
      </c>
      <c r="E3687" s="1">
        <v>45866</v>
      </c>
      <c r="F3687">
        <v>0</v>
      </c>
      <c r="G3687" t="s">
        <v>12326</v>
      </c>
      <c r="H3687" t="s">
        <v>2</v>
      </c>
      <c r="I3687" s="11" t="str">
        <f t="shared" si="59"/>
        <v>28/07/2025</v>
      </c>
      <c r="J3687">
        <f>_xlfn.XLOOKUP(I3687,'Wk no''s'!D:D,'Wk no''s'!C:C,FALSE)</f>
        <v>31</v>
      </c>
    </row>
    <row r="3688" spans="1:10" x14ac:dyDescent="0.25">
      <c r="A3688" t="s">
        <v>12327</v>
      </c>
      <c r="B3688" t="s">
        <v>12328</v>
      </c>
      <c r="C3688" t="s">
        <v>3954</v>
      </c>
      <c r="D3688" s="1">
        <v>45873</v>
      </c>
      <c r="E3688" s="1">
        <v>45870</v>
      </c>
      <c r="F3688">
        <v>1</v>
      </c>
      <c r="G3688" t="s">
        <v>12329</v>
      </c>
      <c r="H3688" t="s">
        <v>2</v>
      </c>
      <c r="I3688" s="11" t="str">
        <f t="shared" si="59"/>
        <v>01/08/2025</v>
      </c>
      <c r="J3688">
        <f>_xlfn.XLOOKUP(I3688,'Wk no''s'!D:D,'Wk no''s'!C:C,FALSE)</f>
        <v>31</v>
      </c>
    </row>
    <row r="3689" spans="1:10" x14ac:dyDescent="0.25">
      <c r="A3689" t="s">
        <v>12330</v>
      </c>
      <c r="B3689" t="s">
        <v>12331</v>
      </c>
      <c r="C3689" t="s">
        <v>3944</v>
      </c>
      <c r="D3689" s="1">
        <v>45870</v>
      </c>
      <c r="E3689" s="1">
        <v>45868</v>
      </c>
      <c r="F3689">
        <v>1</v>
      </c>
      <c r="G3689" t="s">
        <v>12332</v>
      </c>
      <c r="H3689" t="s">
        <v>2</v>
      </c>
      <c r="I3689" s="11" t="str">
        <f t="shared" si="59"/>
        <v>30/07/2025</v>
      </c>
      <c r="J3689">
        <f>_xlfn.XLOOKUP(I3689,'Wk no''s'!D:D,'Wk no''s'!C:C,FALSE)</f>
        <v>31</v>
      </c>
    </row>
    <row r="3690" spans="1:10" x14ac:dyDescent="0.25">
      <c r="A3690" t="s">
        <v>12333</v>
      </c>
      <c r="B3690" t="s">
        <v>12334</v>
      </c>
      <c r="C3690" t="s">
        <v>4089</v>
      </c>
      <c r="D3690" s="1">
        <v>45870</v>
      </c>
      <c r="E3690" s="1">
        <v>45870</v>
      </c>
      <c r="F3690">
        <v>1</v>
      </c>
      <c r="G3690" t="s">
        <v>12335</v>
      </c>
      <c r="H3690" t="s">
        <v>11</v>
      </c>
      <c r="I3690" s="11" t="str">
        <f t="shared" si="59"/>
        <v>01/08/2025</v>
      </c>
      <c r="J3690">
        <f>_xlfn.XLOOKUP(I3690,'Wk no''s'!D:D,'Wk no''s'!C:C,FALSE)</f>
        <v>31</v>
      </c>
    </row>
    <row r="3691" spans="1:10" x14ac:dyDescent="0.25">
      <c r="A3691" t="s">
        <v>12336</v>
      </c>
      <c r="B3691" t="s">
        <v>12097</v>
      </c>
      <c r="C3691" t="s">
        <v>4089</v>
      </c>
      <c r="D3691" s="1">
        <v>45870</v>
      </c>
      <c r="E3691" s="1">
        <v>45867</v>
      </c>
      <c r="F3691">
        <v>1</v>
      </c>
      <c r="G3691" t="s">
        <v>12337</v>
      </c>
      <c r="H3691" t="s">
        <v>11</v>
      </c>
      <c r="I3691" s="11" t="str">
        <f t="shared" si="59"/>
        <v>29/07/2025</v>
      </c>
      <c r="J3691">
        <f>_xlfn.XLOOKUP(I3691,'Wk no''s'!D:D,'Wk no''s'!C:C,FALSE)</f>
        <v>31</v>
      </c>
    </row>
    <row r="3692" spans="1:10" x14ac:dyDescent="0.25">
      <c r="A3692" t="s">
        <v>12338</v>
      </c>
      <c r="B3692" t="s">
        <v>12339</v>
      </c>
      <c r="C3692" t="s">
        <v>4458</v>
      </c>
      <c r="D3692" s="1">
        <v>45866</v>
      </c>
      <c r="E3692" s="1">
        <v>45866</v>
      </c>
      <c r="F3692">
        <v>1</v>
      </c>
      <c r="G3692" t="s">
        <v>12340</v>
      </c>
      <c r="H3692" t="s">
        <v>11</v>
      </c>
      <c r="I3692" s="11" t="str">
        <f t="shared" si="59"/>
        <v>28/07/2025</v>
      </c>
      <c r="J3692">
        <f>_xlfn.XLOOKUP(I3692,'Wk no''s'!D:D,'Wk no''s'!C:C,FALSE)</f>
        <v>31</v>
      </c>
    </row>
    <row r="3693" spans="1:10" x14ac:dyDescent="0.25">
      <c r="A3693" t="s">
        <v>12341</v>
      </c>
      <c r="B3693" t="s">
        <v>8815</v>
      </c>
      <c r="C3693" t="s">
        <v>4089</v>
      </c>
      <c r="D3693" s="1">
        <v>45859</v>
      </c>
      <c r="E3693" s="1">
        <v>45867</v>
      </c>
      <c r="F3693">
        <v>0</v>
      </c>
      <c r="G3693" t="s">
        <v>12342</v>
      </c>
      <c r="H3693" t="s">
        <v>11</v>
      </c>
      <c r="I3693" s="11" t="str">
        <f t="shared" si="59"/>
        <v>29/07/2025</v>
      </c>
      <c r="J3693">
        <f>_xlfn.XLOOKUP(I3693,'Wk no''s'!D:D,'Wk no''s'!C:C,FALSE)</f>
        <v>31</v>
      </c>
    </row>
    <row r="3694" spans="1:10" x14ac:dyDescent="0.25">
      <c r="A3694" t="s">
        <v>12343</v>
      </c>
      <c r="B3694" t="s">
        <v>51</v>
      </c>
      <c r="C3694" t="s">
        <v>4089</v>
      </c>
      <c r="D3694" s="1">
        <v>45877</v>
      </c>
      <c r="E3694" s="1">
        <v>45870</v>
      </c>
      <c r="F3694">
        <v>1</v>
      </c>
      <c r="G3694" t="s">
        <v>12344</v>
      </c>
      <c r="H3694" t="s">
        <v>11</v>
      </c>
      <c r="I3694" s="11" t="str">
        <f t="shared" si="59"/>
        <v>01/08/2025</v>
      </c>
      <c r="J3694">
        <f>_xlfn.XLOOKUP(I3694,'Wk no''s'!D:D,'Wk no''s'!C:C,FALSE)</f>
        <v>31</v>
      </c>
    </row>
    <row r="3695" spans="1:10" x14ac:dyDescent="0.25">
      <c r="A3695" t="s">
        <v>12410</v>
      </c>
      <c r="B3695" t="s">
        <v>12628</v>
      </c>
      <c r="C3695" t="s">
        <v>4095</v>
      </c>
      <c r="D3695" s="1">
        <v>45876</v>
      </c>
      <c r="E3695" s="1">
        <v>45876</v>
      </c>
      <c r="F3695">
        <v>1</v>
      </c>
      <c r="G3695" t="s">
        <v>12629</v>
      </c>
      <c r="H3695" t="s">
        <v>8</v>
      </c>
      <c r="I3695" s="11" t="str">
        <f t="shared" si="59"/>
        <v>07/08/2025</v>
      </c>
      <c r="J3695">
        <f>_xlfn.XLOOKUP(I3695,'Wk no''s'!D:D,'Wk no''s'!C:C,FALSE)</f>
        <v>32</v>
      </c>
    </row>
    <row r="3696" spans="1:10" x14ac:dyDescent="0.25">
      <c r="A3696" t="s">
        <v>12422</v>
      </c>
      <c r="B3696" t="s">
        <v>12630</v>
      </c>
      <c r="C3696" t="s">
        <v>4101</v>
      </c>
      <c r="D3696" s="1">
        <v>45877</v>
      </c>
      <c r="E3696" s="1">
        <v>45877</v>
      </c>
      <c r="F3696">
        <v>1</v>
      </c>
      <c r="G3696" t="s">
        <v>12631</v>
      </c>
      <c r="H3696" t="s">
        <v>192</v>
      </c>
      <c r="I3696" s="11" t="str">
        <f t="shared" ref="I3696:I3759" si="60">LEFT(G3696,10)</f>
        <v>08/08/2025</v>
      </c>
      <c r="J3696">
        <f>_xlfn.XLOOKUP(I3696,'Wk no''s'!D:D,'Wk no''s'!C:C,FALSE)</f>
        <v>32</v>
      </c>
    </row>
    <row r="3697" spans="1:10" x14ac:dyDescent="0.25">
      <c r="A3697" t="s">
        <v>12427</v>
      </c>
      <c r="B3697" t="s">
        <v>11548</v>
      </c>
      <c r="C3697" t="s">
        <v>4101</v>
      </c>
      <c r="D3697" s="1">
        <v>45881</v>
      </c>
      <c r="E3697" s="1">
        <v>45877</v>
      </c>
      <c r="F3697">
        <v>1</v>
      </c>
      <c r="G3697" t="s">
        <v>12633</v>
      </c>
      <c r="H3697" t="s">
        <v>192</v>
      </c>
      <c r="I3697" s="11" t="str">
        <f t="shared" si="60"/>
        <v>08/08/2025</v>
      </c>
      <c r="J3697">
        <f>_xlfn.XLOOKUP(I3697,'Wk no''s'!D:D,'Wk no''s'!C:C,FALSE)</f>
        <v>32</v>
      </c>
    </row>
    <row r="3698" spans="1:10" x14ac:dyDescent="0.25">
      <c r="A3698" t="s">
        <v>12426</v>
      </c>
      <c r="B3698" t="s">
        <v>11548</v>
      </c>
      <c r="C3698" t="s">
        <v>4101</v>
      </c>
      <c r="D3698" s="1">
        <v>45880</v>
      </c>
      <c r="E3698" s="1">
        <v>45877</v>
      </c>
      <c r="F3698">
        <v>1</v>
      </c>
      <c r="G3698" t="s">
        <v>12634</v>
      </c>
      <c r="H3698" t="s">
        <v>192</v>
      </c>
      <c r="I3698" s="11" t="str">
        <f t="shared" si="60"/>
        <v>08/08/2025</v>
      </c>
      <c r="J3698">
        <f>_xlfn.XLOOKUP(I3698,'Wk no''s'!D:D,'Wk no''s'!C:C,FALSE)</f>
        <v>32</v>
      </c>
    </row>
    <row r="3699" spans="1:10" x14ac:dyDescent="0.25">
      <c r="A3699" t="s">
        <v>12434</v>
      </c>
      <c r="B3699" t="s">
        <v>9586</v>
      </c>
      <c r="C3699" t="s">
        <v>8682</v>
      </c>
      <c r="D3699" s="1">
        <v>45852</v>
      </c>
      <c r="E3699" s="1">
        <v>45873</v>
      </c>
      <c r="F3699">
        <v>0</v>
      </c>
      <c r="G3699" t="s">
        <v>12635</v>
      </c>
      <c r="H3699" t="s">
        <v>184</v>
      </c>
      <c r="I3699" s="11" t="str">
        <f t="shared" si="60"/>
        <v>04/08/2025</v>
      </c>
      <c r="J3699">
        <f>_xlfn.XLOOKUP(I3699,'Wk no''s'!D:D,'Wk no''s'!C:C,FALSE)</f>
        <v>32</v>
      </c>
    </row>
    <row r="3700" spans="1:10" x14ac:dyDescent="0.25">
      <c r="A3700" t="s">
        <v>12438</v>
      </c>
      <c r="B3700" t="s">
        <v>5488</v>
      </c>
      <c r="C3700" t="s">
        <v>3933</v>
      </c>
      <c r="D3700" s="1">
        <v>45876</v>
      </c>
      <c r="E3700" s="1">
        <v>45875</v>
      </c>
      <c r="F3700">
        <v>1</v>
      </c>
      <c r="G3700" t="s">
        <v>12636</v>
      </c>
      <c r="H3700" t="s">
        <v>184</v>
      </c>
      <c r="I3700" s="11" t="str">
        <f t="shared" si="60"/>
        <v>06/08/2025</v>
      </c>
      <c r="J3700">
        <f>_xlfn.XLOOKUP(I3700,'Wk no''s'!D:D,'Wk no''s'!C:C,FALSE)</f>
        <v>32</v>
      </c>
    </row>
    <row r="3701" spans="1:10" x14ac:dyDescent="0.25">
      <c r="A3701" t="s">
        <v>12436</v>
      </c>
      <c r="B3701" t="s">
        <v>12637</v>
      </c>
      <c r="C3701" t="s">
        <v>4095</v>
      </c>
      <c r="D3701" s="1">
        <v>45866</v>
      </c>
      <c r="E3701" s="1">
        <v>45877</v>
      </c>
      <c r="F3701">
        <v>0</v>
      </c>
      <c r="G3701" t="s">
        <v>12638</v>
      </c>
      <c r="H3701" t="s">
        <v>184</v>
      </c>
      <c r="I3701" s="11" t="str">
        <f t="shared" si="60"/>
        <v>08/08/2025</v>
      </c>
      <c r="J3701">
        <f>_xlfn.XLOOKUP(I3701,'Wk no''s'!D:D,'Wk no''s'!C:C,FALSE)</f>
        <v>32</v>
      </c>
    </row>
    <row r="3702" spans="1:10" x14ac:dyDescent="0.25">
      <c r="A3702" t="s">
        <v>12437</v>
      </c>
      <c r="B3702" t="s">
        <v>16243</v>
      </c>
      <c r="C3702" t="s">
        <v>3933</v>
      </c>
      <c r="D3702" s="1">
        <v>45874</v>
      </c>
      <c r="E3702" s="1">
        <v>45873</v>
      </c>
      <c r="F3702">
        <v>1</v>
      </c>
      <c r="G3702" t="s">
        <v>12639</v>
      </c>
      <c r="H3702" t="s">
        <v>184</v>
      </c>
      <c r="I3702" s="11" t="str">
        <f t="shared" si="60"/>
        <v>04/08/2025</v>
      </c>
      <c r="J3702">
        <f>_xlfn.XLOOKUP(I3702,'Wk no''s'!D:D,'Wk no''s'!C:C,FALSE)</f>
        <v>32</v>
      </c>
    </row>
    <row r="3703" spans="1:10" x14ac:dyDescent="0.25">
      <c r="A3703" t="s">
        <v>12439</v>
      </c>
      <c r="B3703" t="s">
        <v>8905</v>
      </c>
      <c r="C3703" t="s">
        <v>3933</v>
      </c>
      <c r="D3703" s="1">
        <v>45876</v>
      </c>
      <c r="E3703" s="1">
        <v>45877</v>
      </c>
      <c r="F3703">
        <v>0</v>
      </c>
      <c r="G3703" t="s">
        <v>12640</v>
      </c>
      <c r="H3703" t="s">
        <v>184</v>
      </c>
      <c r="I3703" s="11" t="str">
        <f t="shared" si="60"/>
        <v>08/08/2025</v>
      </c>
      <c r="J3703">
        <f>_xlfn.XLOOKUP(I3703,'Wk no''s'!D:D,'Wk no''s'!C:C,FALSE)</f>
        <v>32</v>
      </c>
    </row>
    <row r="3704" spans="1:10" x14ac:dyDescent="0.25">
      <c r="A3704" t="s">
        <v>12442</v>
      </c>
      <c r="B3704" t="s">
        <v>20</v>
      </c>
      <c r="C3704" t="s">
        <v>3933</v>
      </c>
      <c r="D3704" s="1">
        <v>45866</v>
      </c>
      <c r="E3704" s="1">
        <v>45874</v>
      </c>
      <c r="F3704">
        <v>0</v>
      </c>
      <c r="G3704" t="s">
        <v>12642</v>
      </c>
      <c r="H3704" t="s">
        <v>15</v>
      </c>
      <c r="I3704" s="11" t="str">
        <f t="shared" si="60"/>
        <v>05/08/2025</v>
      </c>
      <c r="J3704">
        <f>_xlfn.XLOOKUP(I3704,'Wk no''s'!D:D,'Wk no''s'!C:C,FALSE)</f>
        <v>32</v>
      </c>
    </row>
    <row r="3705" spans="1:10" x14ac:dyDescent="0.25">
      <c r="A3705" t="s">
        <v>12444</v>
      </c>
      <c r="B3705" t="s">
        <v>20</v>
      </c>
      <c r="C3705" t="s">
        <v>3933</v>
      </c>
      <c r="D3705" s="1">
        <v>45875</v>
      </c>
      <c r="E3705" s="1">
        <v>45873</v>
      </c>
      <c r="F3705">
        <v>1</v>
      </c>
      <c r="G3705" t="s">
        <v>12641</v>
      </c>
      <c r="H3705" t="s">
        <v>15</v>
      </c>
      <c r="I3705" s="11" t="str">
        <f t="shared" si="60"/>
        <v>04/08/2025</v>
      </c>
      <c r="J3705">
        <f>_xlfn.XLOOKUP(I3705,'Wk no''s'!D:D,'Wk no''s'!C:C,FALSE)</f>
        <v>32</v>
      </c>
    </row>
    <row r="3706" spans="1:10" x14ac:dyDescent="0.25">
      <c r="A3706" t="s">
        <v>12440</v>
      </c>
      <c r="B3706" t="s">
        <v>10379</v>
      </c>
      <c r="C3706" t="s">
        <v>4095</v>
      </c>
      <c r="D3706" s="1">
        <v>45842</v>
      </c>
      <c r="E3706" s="1">
        <v>45873</v>
      </c>
      <c r="F3706">
        <v>0</v>
      </c>
      <c r="G3706" t="s">
        <v>12643</v>
      </c>
      <c r="H3706" t="s">
        <v>15</v>
      </c>
      <c r="I3706" s="11" t="str">
        <f t="shared" si="60"/>
        <v>04/08/2025</v>
      </c>
      <c r="J3706">
        <f>_xlfn.XLOOKUP(I3706,'Wk no''s'!D:D,'Wk no''s'!C:C,FALSE)</f>
        <v>32</v>
      </c>
    </row>
    <row r="3707" spans="1:10" x14ac:dyDescent="0.25">
      <c r="A3707" t="s">
        <v>12449</v>
      </c>
      <c r="B3707" t="s">
        <v>150</v>
      </c>
      <c r="C3707" t="s">
        <v>3933</v>
      </c>
      <c r="D3707" s="1">
        <v>45875</v>
      </c>
      <c r="E3707" s="1">
        <v>45874</v>
      </c>
      <c r="F3707">
        <v>1</v>
      </c>
      <c r="G3707" t="s">
        <v>12644</v>
      </c>
      <c r="H3707" t="s">
        <v>15</v>
      </c>
      <c r="I3707" s="11" t="str">
        <f t="shared" si="60"/>
        <v>05/08/2025</v>
      </c>
      <c r="J3707">
        <f>_xlfn.XLOOKUP(I3707,'Wk no''s'!D:D,'Wk no''s'!C:C,FALSE)</f>
        <v>32</v>
      </c>
    </row>
    <row r="3708" spans="1:10" x14ac:dyDescent="0.25">
      <c r="A3708" t="s">
        <v>12451</v>
      </c>
      <c r="B3708" t="s">
        <v>8912</v>
      </c>
      <c r="C3708" t="s">
        <v>3933</v>
      </c>
      <c r="D3708" s="1">
        <v>45882</v>
      </c>
      <c r="E3708" s="1">
        <v>45877</v>
      </c>
      <c r="F3708">
        <v>1</v>
      </c>
      <c r="G3708" t="s">
        <v>12645</v>
      </c>
      <c r="H3708" t="s">
        <v>15</v>
      </c>
      <c r="I3708" s="11" t="str">
        <f t="shared" si="60"/>
        <v>08/08/2025</v>
      </c>
      <c r="J3708">
        <f>_xlfn.XLOOKUP(I3708,'Wk no''s'!D:D,'Wk no''s'!C:C,FALSE)</f>
        <v>32</v>
      </c>
    </row>
    <row r="3709" spans="1:10" x14ac:dyDescent="0.25">
      <c r="A3709" t="s">
        <v>12450</v>
      </c>
      <c r="B3709" t="s">
        <v>11549</v>
      </c>
      <c r="C3709" t="s">
        <v>3954</v>
      </c>
      <c r="D3709" s="1">
        <v>45876</v>
      </c>
      <c r="E3709" s="1">
        <v>45877</v>
      </c>
      <c r="F3709">
        <v>0</v>
      </c>
      <c r="G3709" t="s">
        <v>12646</v>
      </c>
      <c r="H3709" t="s">
        <v>15</v>
      </c>
      <c r="I3709" s="11" t="str">
        <f t="shared" si="60"/>
        <v>08/08/2025</v>
      </c>
      <c r="J3709">
        <f>_xlfn.XLOOKUP(I3709,'Wk no''s'!D:D,'Wk no''s'!C:C,FALSE)</f>
        <v>32</v>
      </c>
    </row>
    <row r="3710" spans="1:10" x14ac:dyDescent="0.25">
      <c r="A3710" t="s">
        <v>12448</v>
      </c>
      <c r="B3710" t="s">
        <v>11549</v>
      </c>
      <c r="C3710" t="s">
        <v>3954</v>
      </c>
      <c r="D3710" s="1">
        <v>45874</v>
      </c>
      <c r="E3710" s="1">
        <v>45873</v>
      </c>
      <c r="F3710">
        <v>1</v>
      </c>
      <c r="G3710" t="s">
        <v>12647</v>
      </c>
      <c r="H3710" t="s">
        <v>15</v>
      </c>
      <c r="I3710" s="11" t="str">
        <f t="shared" si="60"/>
        <v>04/08/2025</v>
      </c>
      <c r="J3710">
        <f>_xlfn.XLOOKUP(I3710,'Wk no''s'!D:D,'Wk no''s'!C:C,FALSE)</f>
        <v>32</v>
      </c>
    </row>
    <row r="3711" spans="1:10" x14ac:dyDescent="0.25">
      <c r="A3711" t="s">
        <v>12447</v>
      </c>
      <c r="B3711" t="s">
        <v>11549</v>
      </c>
      <c r="C3711" t="s">
        <v>3954</v>
      </c>
      <c r="D3711" s="1">
        <v>45875</v>
      </c>
      <c r="E3711" s="1">
        <v>45873</v>
      </c>
      <c r="F3711">
        <v>1</v>
      </c>
      <c r="G3711" t="s">
        <v>12648</v>
      </c>
      <c r="H3711" t="s">
        <v>15</v>
      </c>
      <c r="I3711" s="11" t="str">
        <f t="shared" si="60"/>
        <v>04/08/2025</v>
      </c>
      <c r="J3711">
        <f>_xlfn.XLOOKUP(I3711,'Wk no''s'!D:D,'Wk no''s'!C:C,FALSE)</f>
        <v>32</v>
      </c>
    </row>
    <row r="3712" spans="1:10" x14ac:dyDescent="0.25">
      <c r="A3712" t="s">
        <v>12441</v>
      </c>
      <c r="B3712" t="s">
        <v>12649</v>
      </c>
      <c r="C3712" t="s">
        <v>4095</v>
      </c>
      <c r="D3712" s="1">
        <v>45856</v>
      </c>
      <c r="E3712" s="1">
        <v>45874</v>
      </c>
      <c r="F3712">
        <v>0</v>
      </c>
      <c r="G3712" t="s">
        <v>12650</v>
      </c>
      <c r="H3712" t="s">
        <v>15</v>
      </c>
      <c r="I3712" s="11" t="str">
        <f t="shared" si="60"/>
        <v>05/08/2025</v>
      </c>
      <c r="J3712">
        <f>_xlfn.XLOOKUP(I3712,'Wk no''s'!D:D,'Wk no''s'!C:C,FALSE)</f>
        <v>32</v>
      </c>
    </row>
    <row r="3713" spans="1:10" x14ac:dyDescent="0.25">
      <c r="A3713" t="s">
        <v>12443</v>
      </c>
      <c r="B3713" t="s">
        <v>16239</v>
      </c>
      <c r="C3713" t="s">
        <v>4095</v>
      </c>
      <c r="D3713" s="1">
        <v>45880</v>
      </c>
      <c r="E3713" s="1">
        <v>45874</v>
      </c>
      <c r="F3713">
        <v>1</v>
      </c>
      <c r="G3713" t="s">
        <v>12651</v>
      </c>
      <c r="H3713" t="s">
        <v>15</v>
      </c>
      <c r="I3713" s="11" t="str">
        <f t="shared" si="60"/>
        <v>05/08/2025</v>
      </c>
      <c r="J3713">
        <f>_xlfn.XLOOKUP(I3713,'Wk no''s'!D:D,'Wk no''s'!C:C,FALSE)</f>
        <v>32</v>
      </c>
    </row>
    <row r="3714" spans="1:10" x14ac:dyDescent="0.25">
      <c r="A3714" t="s">
        <v>12446</v>
      </c>
      <c r="B3714" t="s">
        <v>12652</v>
      </c>
      <c r="C3714" t="s">
        <v>8682</v>
      </c>
      <c r="D3714" s="1">
        <v>45875</v>
      </c>
      <c r="E3714" s="1">
        <v>45873</v>
      </c>
      <c r="F3714">
        <v>1</v>
      </c>
      <c r="G3714" t="s">
        <v>12653</v>
      </c>
      <c r="H3714" t="s">
        <v>15</v>
      </c>
      <c r="I3714" s="11" t="str">
        <f t="shared" si="60"/>
        <v>04/08/2025</v>
      </c>
      <c r="J3714">
        <f>_xlfn.XLOOKUP(I3714,'Wk no''s'!D:D,'Wk no''s'!C:C,FALSE)</f>
        <v>32</v>
      </c>
    </row>
    <row r="3715" spans="1:10" x14ac:dyDescent="0.25">
      <c r="A3715" t="s">
        <v>12482</v>
      </c>
      <c r="B3715" t="s">
        <v>12654</v>
      </c>
      <c r="C3715" t="s">
        <v>3954</v>
      </c>
      <c r="D3715" s="1">
        <v>45875</v>
      </c>
      <c r="E3715" s="1">
        <v>45873</v>
      </c>
      <c r="F3715">
        <v>1</v>
      </c>
      <c r="G3715" t="s">
        <v>12656</v>
      </c>
      <c r="H3715" t="s">
        <v>2</v>
      </c>
      <c r="I3715" s="11" t="str">
        <f t="shared" si="60"/>
        <v>04/08/2025</v>
      </c>
      <c r="J3715">
        <f>_xlfn.XLOOKUP(I3715,'Wk no''s'!D:D,'Wk no''s'!C:C,FALSE)</f>
        <v>32</v>
      </c>
    </row>
    <row r="3716" spans="1:10" x14ac:dyDescent="0.25">
      <c r="A3716" t="s">
        <v>12575</v>
      </c>
      <c r="B3716" t="s">
        <v>12654</v>
      </c>
      <c r="C3716" t="s">
        <v>3954</v>
      </c>
      <c r="D3716" s="1">
        <v>45877</v>
      </c>
      <c r="E3716" s="1">
        <v>45876</v>
      </c>
      <c r="F3716">
        <v>1</v>
      </c>
      <c r="G3716" t="s">
        <v>12655</v>
      </c>
      <c r="H3716" t="s">
        <v>2</v>
      </c>
      <c r="I3716" s="11" t="str">
        <f t="shared" si="60"/>
        <v>07/08/2025</v>
      </c>
      <c r="J3716">
        <f>_xlfn.XLOOKUP(I3716,'Wk no''s'!D:D,'Wk no''s'!C:C,FALSE)</f>
        <v>32</v>
      </c>
    </row>
    <row r="3717" spans="1:10" x14ac:dyDescent="0.25">
      <c r="A3717" t="s">
        <v>12520</v>
      </c>
      <c r="B3717" t="s">
        <v>9610</v>
      </c>
      <c r="C3717" t="s">
        <v>4008</v>
      </c>
      <c r="D3717" s="1">
        <v>45876</v>
      </c>
      <c r="E3717" s="1">
        <v>45875</v>
      </c>
      <c r="F3717">
        <v>1</v>
      </c>
      <c r="G3717" t="s">
        <v>12657</v>
      </c>
      <c r="H3717" t="s">
        <v>2</v>
      </c>
      <c r="I3717" s="11" t="str">
        <f t="shared" si="60"/>
        <v>06/08/2025</v>
      </c>
      <c r="J3717">
        <f>_xlfn.XLOOKUP(I3717,'Wk no''s'!D:D,'Wk no''s'!C:C,FALSE)</f>
        <v>32</v>
      </c>
    </row>
    <row r="3718" spans="1:10" x14ac:dyDescent="0.25">
      <c r="A3718" t="s">
        <v>12536</v>
      </c>
      <c r="B3718" t="s">
        <v>12658</v>
      </c>
      <c r="C3718" t="s">
        <v>3957</v>
      </c>
      <c r="D3718" s="1">
        <v>45875</v>
      </c>
      <c r="E3718" s="1">
        <v>45875</v>
      </c>
      <c r="F3718">
        <v>1</v>
      </c>
      <c r="G3718" t="s">
        <v>12659</v>
      </c>
      <c r="H3718" t="s">
        <v>2</v>
      </c>
      <c r="I3718" s="11" t="str">
        <f t="shared" si="60"/>
        <v>06/08/2025</v>
      </c>
      <c r="J3718">
        <f>_xlfn.XLOOKUP(I3718,'Wk no''s'!D:D,'Wk no''s'!C:C,FALSE)</f>
        <v>32</v>
      </c>
    </row>
    <row r="3719" spans="1:10" x14ac:dyDescent="0.25">
      <c r="A3719" t="s">
        <v>12468</v>
      </c>
      <c r="B3719" t="s">
        <v>12658</v>
      </c>
      <c r="C3719" t="s">
        <v>3957</v>
      </c>
      <c r="D3719" s="1">
        <v>45874</v>
      </c>
      <c r="E3719" s="1">
        <v>45874</v>
      </c>
      <c r="F3719">
        <v>1</v>
      </c>
      <c r="G3719" t="s">
        <v>12660</v>
      </c>
      <c r="H3719" t="s">
        <v>2</v>
      </c>
      <c r="I3719" s="11" t="str">
        <f t="shared" si="60"/>
        <v>05/08/2025</v>
      </c>
      <c r="J3719">
        <f>_xlfn.XLOOKUP(I3719,'Wk no''s'!D:D,'Wk no''s'!C:C,FALSE)</f>
        <v>32</v>
      </c>
    </row>
    <row r="3720" spans="1:10" x14ac:dyDescent="0.25">
      <c r="A3720" t="s">
        <v>12452</v>
      </c>
      <c r="B3720" t="s">
        <v>166</v>
      </c>
      <c r="C3720" t="s">
        <v>3957</v>
      </c>
      <c r="D3720" s="1">
        <v>45877</v>
      </c>
      <c r="E3720" s="1">
        <v>45874</v>
      </c>
      <c r="F3720">
        <v>1</v>
      </c>
      <c r="G3720" t="s">
        <v>12661</v>
      </c>
      <c r="H3720" t="s">
        <v>2</v>
      </c>
      <c r="I3720" s="11" t="str">
        <f t="shared" si="60"/>
        <v>05/08/2025</v>
      </c>
      <c r="J3720">
        <f>_xlfn.XLOOKUP(I3720,'Wk no''s'!D:D,'Wk no''s'!C:C,FALSE)</f>
        <v>32</v>
      </c>
    </row>
    <row r="3721" spans="1:10" x14ac:dyDescent="0.25">
      <c r="A3721" t="s">
        <v>12491</v>
      </c>
      <c r="B3721" t="s">
        <v>12662</v>
      </c>
      <c r="C3721" t="s">
        <v>3954</v>
      </c>
      <c r="D3721" s="1">
        <v>45874</v>
      </c>
      <c r="E3721" s="1">
        <v>45873</v>
      </c>
      <c r="F3721">
        <v>1</v>
      </c>
      <c r="G3721" t="s">
        <v>12663</v>
      </c>
      <c r="H3721" t="s">
        <v>2</v>
      </c>
      <c r="I3721" s="11" t="str">
        <f t="shared" si="60"/>
        <v>04/08/2025</v>
      </c>
      <c r="J3721">
        <f>_xlfn.XLOOKUP(I3721,'Wk no''s'!D:D,'Wk no''s'!C:C,FALSE)</f>
        <v>32</v>
      </c>
    </row>
    <row r="3722" spans="1:10" x14ac:dyDescent="0.25">
      <c r="A3722" t="s">
        <v>12607</v>
      </c>
      <c r="B3722" t="s">
        <v>12664</v>
      </c>
      <c r="C3722" t="s">
        <v>3954</v>
      </c>
      <c r="D3722" s="1">
        <v>45881</v>
      </c>
      <c r="E3722" s="1">
        <v>45877</v>
      </c>
      <c r="F3722">
        <v>1</v>
      </c>
      <c r="G3722" t="s">
        <v>12665</v>
      </c>
      <c r="H3722" t="s">
        <v>2</v>
      </c>
      <c r="I3722" s="11" t="str">
        <f t="shared" si="60"/>
        <v>08/08/2025</v>
      </c>
      <c r="J3722">
        <f>_xlfn.XLOOKUP(I3722,'Wk no''s'!D:D,'Wk no''s'!C:C,FALSE)</f>
        <v>32</v>
      </c>
    </row>
    <row r="3723" spans="1:10" x14ac:dyDescent="0.25">
      <c r="A3723" t="s">
        <v>12459</v>
      </c>
      <c r="B3723" t="s">
        <v>4143</v>
      </c>
      <c r="C3723" t="s">
        <v>3957</v>
      </c>
      <c r="D3723" s="1">
        <v>45874</v>
      </c>
      <c r="E3723" s="1">
        <v>45873</v>
      </c>
      <c r="F3723">
        <v>1</v>
      </c>
      <c r="G3723" t="s">
        <v>12666</v>
      </c>
      <c r="H3723" t="s">
        <v>2</v>
      </c>
      <c r="I3723" s="11" t="str">
        <f t="shared" si="60"/>
        <v>04/08/2025</v>
      </c>
      <c r="J3723">
        <f>_xlfn.XLOOKUP(I3723,'Wk no''s'!D:D,'Wk no''s'!C:C,FALSE)</f>
        <v>32</v>
      </c>
    </row>
    <row r="3724" spans="1:10" x14ac:dyDescent="0.25">
      <c r="A3724" t="s">
        <v>12559</v>
      </c>
      <c r="B3724" t="s">
        <v>12667</v>
      </c>
      <c r="C3724" t="s">
        <v>3957</v>
      </c>
      <c r="D3724" s="1">
        <v>45877</v>
      </c>
      <c r="E3724" s="1">
        <v>45875</v>
      </c>
      <c r="F3724">
        <v>1</v>
      </c>
      <c r="G3724" t="s">
        <v>12668</v>
      </c>
      <c r="H3724" t="s">
        <v>2</v>
      </c>
      <c r="I3724" s="11" t="str">
        <f t="shared" si="60"/>
        <v>06/08/2025</v>
      </c>
      <c r="J3724">
        <f>_xlfn.XLOOKUP(I3724,'Wk no''s'!D:D,'Wk no''s'!C:C,FALSE)</f>
        <v>32</v>
      </c>
    </row>
    <row r="3725" spans="1:10" x14ac:dyDescent="0.25">
      <c r="A3725" t="s">
        <v>12465</v>
      </c>
      <c r="B3725" t="s">
        <v>12669</v>
      </c>
      <c r="C3725" t="s">
        <v>3954</v>
      </c>
      <c r="D3725" s="1">
        <v>45874</v>
      </c>
      <c r="E3725" s="1">
        <v>45875</v>
      </c>
      <c r="F3725">
        <v>0</v>
      </c>
      <c r="G3725" t="s">
        <v>12670</v>
      </c>
      <c r="H3725" t="s">
        <v>2</v>
      </c>
      <c r="I3725" s="11" t="str">
        <f t="shared" si="60"/>
        <v>06/08/2025</v>
      </c>
      <c r="J3725">
        <f>_xlfn.XLOOKUP(I3725,'Wk no''s'!D:D,'Wk no''s'!C:C,FALSE)</f>
        <v>32</v>
      </c>
    </row>
    <row r="3726" spans="1:10" x14ac:dyDescent="0.25">
      <c r="A3726" t="s">
        <v>12560</v>
      </c>
      <c r="B3726" t="s">
        <v>12671</v>
      </c>
      <c r="C3726" t="s">
        <v>3954</v>
      </c>
      <c r="D3726" s="1">
        <v>45880</v>
      </c>
      <c r="E3726" s="1">
        <v>45876</v>
      </c>
      <c r="F3726">
        <v>1</v>
      </c>
      <c r="G3726" t="s">
        <v>12673</v>
      </c>
      <c r="H3726" t="s">
        <v>2</v>
      </c>
      <c r="I3726" s="11" t="str">
        <f t="shared" si="60"/>
        <v>07/08/2025</v>
      </c>
      <c r="J3726">
        <f>_xlfn.XLOOKUP(I3726,'Wk no''s'!D:D,'Wk no''s'!C:C,FALSE)</f>
        <v>32</v>
      </c>
    </row>
    <row r="3727" spans="1:10" x14ac:dyDescent="0.25">
      <c r="A3727" t="s">
        <v>12608</v>
      </c>
      <c r="B3727" t="s">
        <v>12671</v>
      </c>
      <c r="C3727" t="s">
        <v>3954</v>
      </c>
      <c r="D3727" s="1">
        <v>45880</v>
      </c>
      <c r="E3727" s="1">
        <v>45877</v>
      </c>
      <c r="F3727">
        <v>1</v>
      </c>
      <c r="G3727" t="s">
        <v>12672</v>
      </c>
      <c r="H3727" t="s">
        <v>2</v>
      </c>
      <c r="I3727" s="11" t="str">
        <f t="shared" si="60"/>
        <v>08/08/2025</v>
      </c>
      <c r="J3727">
        <f>_xlfn.XLOOKUP(I3727,'Wk no''s'!D:D,'Wk no''s'!C:C,FALSE)</f>
        <v>32</v>
      </c>
    </row>
    <row r="3728" spans="1:10" x14ac:dyDescent="0.25">
      <c r="A3728" t="s">
        <v>12495</v>
      </c>
      <c r="B3728" t="s">
        <v>9921</v>
      </c>
      <c r="C3728" t="s">
        <v>4008</v>
      </c>
      <c r="D3728" s="1">
        <v>45874</v>
      </c>
      <c r="E3728" s="1">
        <v>45876</v>
      </c>
      <c r="F3728">
        <v>0</v>
      </c>
      <c r="G3728" t="s">
        <v>12674</v>
      </c>
      <c r="H3728" t="s">
        <v>2</v>
      </c>
      <c r="I3728" s="11" t="str">
        <f t="shared" si="60"/>
        <v>07/08/2025</v>
      </c>
      <c r="J3728">
        <f>_xlfn.XLOOKUP(I3728,'Wk no''s'!D:D,'Wk no''s'!C:C,FALSE)</f>
        <v>32</v>
      </c>
    </row>
    <row r="3729" spans="1:10" x14ac:dyDescent="0.25">
      <c r="A3729" t="s">
        <v>12506</v>
      </c>
      <c r="B3729" t="s">
        <v>11655</v>
      </c>
      <c r="C3729" t="s">
        <v>4008</v>
      </c>
      <c r="D3729" s="1">
        <v>45874</v>
      </c>
      <c r="E3729" s="1">
        <v>45874</v>
      </c>
      <c r="F3729">
        <v>1</v>
      </c>
      <c r="G3729" t="s">
        <v>12675</v>
      </c>
      <c r="H3729" t="s">
        <v>2</v>
      </c>
      <c r="I3729" s="11" t="str">
        <f t="shared" si="60"/>
        <v>05/08/2025</v>
      </c>
      <c r="J3729">
        <f>_xlfn.XLOOKUP(I3729,'Wk no''s'!D:D,'Wk no''s'!C:C,FALSE)</f>
        <v>32</v>
      </c>
    </row>
    <row r="3730" spans="1:10" x14ac:dyDescent="0.25">
      <c r="A3730" t="s">
        <v>12469</v>
      </c>
      <c r="B3730" t="s">
        <v>13261</v>
      </c>
      <c r="C3730" t="s">
        <v>3954</v>
      </c>
      <c r="D3730" s="1">
        <v>45874</v>
      </c>
      <c r="E3730" s="1">
        <v>45874</v>
      </c>
      <c r="F3730">
        <v>1</v>
      </c>
      <c r="G3730" t="s">
        <v>12741</v>
      </c>
      <c r="H3730" t="s">
        <v>2</v>
      </c>
      <c r="I3730" s="11" t="str">
        <f t="shared" si="60"/>
        <v>05/08/2025</v>
      </c>
      <c r="J3730">
        <f>_xlfn.XLOOKUP(I3730,'Wk no''s'!D:D,'Wk no''s'!C:C,FALSE)</f>
        <v>32</v>
      </c>
    </row>
    <row r="3731" spans="1:10" x14ac:dyDescent="0.25">
      <c r="A3731" t="s">
        <v>12548</v>
      </c>
      <c r="B3731" t="s">
        <v>16244</v>
      </c>
      <c r="C3731" t="s">
        <v>4008</v>
      </c>
      <c r="D3731" s="1">
        <v>45876</v>
      </c>
      <c r="E3731" s="1">
        <v>45875</v>
      </c>
      <c r="F3731">
        <v>1</v>
      </c>
      <c r="G3731" t="s">
        <v>12676</v>
      </c>
      <c r="H3731" t="s">
        <v>2</v>
      </c>
      <c r="I3731" s="11" t="str">
        <f t="shared" si="60"/>
        <v>06/08/2025</v>
      </c>
      <c r="J3731">
        <f>_xlfn.XLOOKUP(I3731,'Wk no''s'!D:D,'Wk no''s'!C:C,FALSE)</f>
        <v>32</v>
      </c>
    </row>
    <row r="3732" spans="1:10" x14ac:dyDescent="0.25">
      <c r="A3732" t="s">
        <v>12470</v>
      </c>
      <c r="B3732" t="s">
        <v>9630</v>
      </c>
      <c r="C3732" t="s">
        <v>3954</v>
      </c>
      <c r="D3732" s="1">
        <v>45875</v>
      </c>
      <c r="E3732" s="1">
        <v>45877</v>
      </c>
      <c r="F3732">
        <v>0</v>
      </c>
      <c r="G3732" t="s">
        <v>12677</v>
      </c>
      <c r="H3732" t="s">
        <v>2</v>
      </c>
      <c r="I3732" s="11" t="str">
        <f t="shared" si="60"/>
        <v>08/08/2025</v>
      </c>
      <c r="J3732">
        <f>_xlfn.XLOOKUP(I3732,'Wk no''s'!D:D,'Wk no''s'!C:C,FALSE)</f>
        <v>32</v>
      </c>
    </row>
    <row r="3733" spans="1:10" x14ac:dyDescent="0.25">
      <c r="A3733" t="s">
        <v>12522</v>
      </c>
      <c r="B3733" t="s">
        <v>12678</v>
      </c>
      <c r="C3733" t="s">
        <v>3954</v>
      </c>
      <c r="D3733" s="1">
        <v>45875</v>
      </c>
      <c r="E3733" s="1">
        <v>45874</v>
      </c>
      <c r="F3733">
        <v>1</v>
      </c>
      <c r="G3733" t="s">
        <v>12679</v>
      </c>
      <c r="H3733" t="s">
        <v>2</v>
      </c>
      <c r="I3733" s="11" t="str">
        <f t="shared" si="60"/>
        <v>05/08/2025</v>
      </c>
      <c r="J3733">
        <f>_xlfn.XLOOKUP(I3733,'Wk no''s'!D:D,'Wk no''s'!C:C,FALSE)</f>
        <v>32</v>
      </c>
    </row>
    <row r="3734" spans="1:10" x14ac:dyDescent="0.25">
      <c r="A3734" t="s">
        <v>12517</v>
      </c>
      <c r="B3734" t="s">
        <v>12626</v>
      </c>
      <c r="C3734" t="s">
        <v>3954</v>
      </c>
      <c r="D3734" s="1">
        <v>45875</v>
      </c>
      <c r="E3734" s="1">
        <v>45874</v>
      </c>
      <c r="F3734">
        <v>1</v>
      </c>
      <c r="G3734" t="s">
        <v>12680</v>
      </c>
      <c r="H3734" t="s">
        <v>2</v>
      </c>
      <c r="I3734" s="11" t="str">
        <f t="shared" si="60"/>
        <v>05/08/2025</v>
      </c>
      <c r="J3734">
        <f>_xlfn.XLOOKUP(I3734,'Wk no''s'!D:D,'Wk no''s'!C:C,FALSE)</f>
        <v>32</v>
      </c>
    </row>
    <row r="3735" spans="1:10" x14ac:dyDescent="0.25">
      <c r="A3735" t="s">
        <v>12564</v>
      </c>
      <c r="B3735" t="s">
        <v>11279</v>
      </c>
      <c r="C3735" t="s">
        <v>3954</v>
      </c>
      <c r="D3735" s="1">
        <v>45876</v>
      </c>
      <c r="E3735" s="1">
        <v>45877</v>
      </c>
      <c r="F3735">
        <v>0</v>
      </c>
      <c r="G3735" t="s">
        <v>12681</v>
      </c>
      <c r="H3735" t="s">
        <v>2</v>
      </c>
      <c r="I3735" s="11" t="str">
        <f t="shared" si="60"/>
        <v>08/08/2025</v>
      </c>
      <c r="J3735">
        <f>_xlfn.XLOOKUP(I3735,'Wk no''s'!D:D,'Wk no''s'!C:C,FALSE)</f>
        <v>32</v>
      </c>
    </row>
    <row r="3736" spans="1:10" x14ac:dyDescent="0.25">
      <c r="A3736" t="s">
        <v>12483</v>
      </c>
      <c r="B3736" t="s">
        <v>12682</v>
      </c>
      <c r="C3736" t="s">
        <v>3957</v>
      </c>
      <c r="D3736" s="1">
        <v>45874</v>
      </c>
      <c r="E3736" s="1">
        <v>45874</v>
      </c>
      <c r="F3736">
        <v>1</v>
      </c>
      <c r="G3736" t="s">
        <v>12683</v>
      </c>
      <c r="H3736" t="s">
        <v>2</v>
      </c>
      <c r="I3736" s="11" t="str">
        <f t="shared" si="60"/>
        <v>05/08/2025</v>
      </c>
      <c r="J3736">
        <f>_xlfn.XLOOKUP(I3736,'Wk no''s'!D:D,'Wk no''s'!C:C,FALSE)</f>
        <v>32</v>
      </c>
    </row>
    <row r="3737" spans="1:10" x14ac:dyDescent="0.25">
      <c r="A3737" t="s">
        <v>12461</v>
      </c>
      <c r="B3737" t="s">
        <v>12962</v>
      </c>
      <c r="C3737" t="s">
        <v>3957</v>
      </c>
      <c r="D3737" s="1">
        <v>45873</v>
      </c>
      <c r="E3737" s="1">
        <v>45873</v>
      </c>
      <c r="F3737">
        <v>1</v>
      </c>
      <c r="G3737" t="s">
        <v>12685</v>
      </c>
      <c r="H3737" t="s">
        <v>2</v>
      </c>
      <c r="I3737" s="11" t="str">
        <f t="shared" si="60"/>
        <v>04/08/2025</v>
      </c>
      <c r="J3737">
        <f>_xlfn.XLOOKUP(I3737,'Wk no''s'!D:D,'Wk no''s'!C:C,FALSE)</f>
        <v>32</v>
      </c>
    </row>
    <row r="3738" spans="1:10" x14ac:dyDescent="0.25">
      <c r="A3738" t="s">
        <v>12586</v>
      </c>
      <c r="B3738" t="s">
        <v>12962</v>
      </c>
      <c r="C3738" t="s">
        <v>3957</v>
      </c>
      <c r="D3738" s="1">
        <v>45877</v>
      </c>
      <c r="E3738" s="1">
        <v>45876</v>
      </c>
      <c r="F3738">
        <v>1</v>
      </c>
      <c r="G3738" t="s">
        <v>12684</v>
      </c>
      <c r="H3738" t="s">
        <v>2</v>
      </c>
      <c r="I3738" s="11" t="str">
        <f t="shared" si="60"/>
        <v>07/08/2025</v>
      </c>
      <c r="J3738">
        <f>_xlfn.XLOOKUP(I3738,'Wk no''s'!D:D,'Wk no''s'!C:C,FALSE)</f>
        <v>32</v>
      </c>
    </row>
    <row r="3739" spans="1:10" x14ac:dyDescent="0.25">
      <c r="A3739" t="s">
        <v>12472</v>
      </c>
      <c r="B3739" t="s">
        <v>12686</v>
      </c>
      <c r="C3739" t="s">
        <v>3957</v>
      </c>
      <c r="D3739" s="1">
        <v>45875</v>
      </c>
      <c r="E3739" s="1">
        <v>45874</v>
      </c>
      <c r="F3739">
        <v>1</v>
      </c>
      <c r="G3739" t="s">
        <v>12687</v>
      </c>
      <c r="H3739" t="s">
        <v>2</v>
      </c>
      <c r="I3739" s="11" t="str">
        <f t="shared" si="60"/>
        <v>05/08/2025</v>
      </c>
      <c r="J3739">
        <f>_xlfn.XLOOKUP(I3739,'Wk no''s'!D:D,'Wk no''s'!C:C,FALSE)</f>
        <v>32</v>
      </c>
    </row>
    <row r="3740" spans="1:10" x14ac:dyDescent="0.25">
      <c r="A3740" t="s">
        <v>12476</v>
      </c>
      <c r="B3740" t="s">
        <v>16108</v>
      </c>
      <c r="C3740" t="s">
        <v>3957</v>
      </c>
      <c r="D3740" s="1">
        <v>45874</v>
      </c>
      <c r="E3740" s="1">
        <v>45876</v>
      </c>
      <c r="F3740">
        <v>0</v>
      </c>
      <c r="G3740" t="s">
        <v>12688</v>
      </c>
      <c r="H3740" t="s">
        <v>2</v>
      </c>
      <c r="I3740" s="11" t="str">
        <f t="shared" si="60"/>
        <v>07/08/2025</v>
      </c>
      <c r="J3740">
        <f>_xlfn.XLOOKUP(I3740,'Wk no''s'!D:D,'Wk no''s'!C:C,FALSE)</f>
        <v>32</v>
      </c>
    </row>
    <row r="3741" spans="1:10" x14ac:dyDescent="0.25">
      <c r="A3741" t="s">
        <v>12567</v>
      </c>
      <c r="B3741" t="s">
        <v>12689</v>
      </c>
      <c r="C3741" t="s">
        <v>3954</v>
      </c>
      <c r="D3741" s="1">
        <v>45876</v>
      </c>
      <c r="E3741" s="1">
        <v>45875</v>
      </c>
      <c r="F3741">
        <v>1</v>
      </c>
      <c r="G3741" t="s">
        <v>12690</v>
      </c>
      <c r="H3741" t="s">
        <v>2</v>
      </c>
      <c r="I3741" s="11" t="str">
        <f t="shared" si="60"/>
        <v>06/08/2025</v>
      </c>
      <c r="J3741">
        <f>_xlfn.XLOOKUP(I3741,'Wk no''s'!D:D,'Wk no''s'!C:C,FALSE)</f>
        <v>32</v>
      </c>
    </row>
    <row r="3742" spans="1:10" x14ac:dyDescent="0.25">
      <c r="A3742" t="s">
        <v>12554</v>
      </c>
      <c r="B3742" t="s">
        <v>4539</v>
      </c>
      <c r="C3742" t="s">
        <v>3954</v>
      </c>
      <c r="D3742" s="1">
        <v>45877</v>
      </c>
      <c r="E3742" s="1">
        <v>45876</v>
      </c>
      <c r="F3742">
        <v>1</v>
      </c>
      <c r="G3742" t="s">
        <v>12691</v>
      </c>
      <c r="H3742" t="s">
        <v>2</v>
      </c>
      <c r="I3742" s="11" t="str">
        <f t="shared" si="60"/>
        <v>07/08/2025</v>
      </c>
      <c r="J3742">
        <f>_xlfn.XLOOKUP(I3742,'Wk no''s'!D:D,'Wk no''s'!C:C,FALSE)</f>
        <v>32</v>
      </c>
    </row>
    <row r="3743" spans="1:10" x14ac:dyDescent="0.25">
      <c r="A3743" t="s">
        <v>12549</v>
      </c>
      <c r="B3743" t="s">
        <v>4539</v>
      </c>
      <c r="C3743" t="s">
        <v>3954</v>
      </c>
      <c r="D3743" s="1">
        <v>45876</v>
      </c>
      <c r="E3743" s="1">
        <v>45875</v>
      </c>
      <c r="F3743">
        <v>1</v>
      </c>
      <c r="G3743" t="s">
        <v>12692</v>
      </c>
      <c r="H3743" t="s">
        <v>2</v>
      </c>
      <c r="I3743" s="11" t="str">
        <f t="shared" si="60"/>
        <v>06/08/2025</v>
      </c>
      <c r="J3743">
        <f>_xlfn.XLOOKUP(I3743,'Wk no''s'!D:D,'Wk no''s'!C:C,FALSE)</f>
        <v>32</v>
      </c>
    </row>
    <row r="3744" spans="1:10" x14ac:dyDescent="0.25">
      <c r="A3744" t="s">
        <v>12531</v>
      </c>
      <c r="B3744" t="s">
        <v>12693</v>
      </c>
      <c r="C3744" t="s">
        <v>4008</v>
      </c>
      <c r="D3744" s="1">
        <v>45875</v>
      </c>
      <c r="E3744" s="1">
        <v>45875</v>
      </c>
      <c r="F3744">
        <v>1</v>
      </c>
      <c r="G3744" t="s">
        <v>12694</v>
      </c>
      <c r="H3744" t="s">
        <v>2</v>
      </c>
      <c r="I3744" s="11" t="str">
        <f t="shared" si="60"/>
        <v>06/08/2025</v>
      </c>
      <c r="J3744">
        <f>_xlfn.XLOOKUP(I3744,'Wk no''s'!D:D,'Wk no''s'!C:C,FALSE)</f>
        <v>32</v>
      </c>
    </row>
    <row r="3745" spans="1:10" x14ac:dyDescent="0.25">
      <c r="A3745" t="s">
        <v>12581</v>
      </c>
      <c r="B3745" t="s">
        <v>12695</v>
      </c>
      <c r="C3745" t="s">
        <v>4008</v>
      </c>
      <c r="D3745" s="1">
        <v>45877</v>
      </c>
      <c r="E3745" s="1">
        <v>45876</v>
      </c>
      <c r="F3745">
        <v>1</v>
      </c>
      <c r="G3745" t="s">
        <v>12696</v>
      </c>
      <c r="H3745" t="s">
        <v>2</v>
      </c>
      <c r="I3745" s="11" t="str">
        <f t="shared" si="60"/>
        <v>07/08/2025</v>
      </c>
      <c r="J3745">
        <f>_xlfn.XLOOKUP(I3745,'Wk no''s'!D:D,'Wk no''s'!C:C,FALSE)</f>
        <v>32</v>
      </c>
    </row>
    <row r="3746" spans="1:10" x14ac:dyDescent="0.25">
      <c r="A3746" t="s">
        <v>12603</v>
      </c>
      <c r="B3746" t="s">
        <v>4180</v>
      </c>
      <c r="C3746" t="s">
        <v>3954</v>
      </c>
      <c r="D3746" s="1">
        <v>45880</v>
      </c>
      <c r="E3746" s="1">
        <v>45877</v>
      </c>
      <c r="F3746">
        <v>1</v>
      </c>
      <c r="G3746" t="s">
        <v>12697</v>
      </c>
      <c r="H3746" t="s">
        <v>2</v>
      </c>
      <c r="I3746" s="11" t="str">
        <f t="shared" si="60"/>
        <v>08/08/2025</v>
      </c>
      <c r="J3746">
        <f>_xlfn.XLOOKUP(I3746,'Wk no''s'!D:D,'Wk no''s'!C:C,FALSE)</f>
        <v>32</v>
      </c>
    </row>
    <row r="3747" spans="1:10" x14ac:dyDescent="0.25">
      <c r="A3747" t="s">
        <v>12601</v>
      </c>
      <c r="B3747" t="s">
        <v>4180</v>
      </c>
      <c r="C3747" t="s">
        <v>4008</v>
      </c>
      <c r="D3747" s="1">
        <v>45880</v>
      </c>
      <c r="E3747" s="1">
        <v>45877</v>
      </c>
      <c r="F3747">
        <v>1</v>
      </c>
      <c r="G3747" t="s">
        <v>12698</v>
      </c>
      <c r="H3747" t="s">
        <v>2</v>
      </c>
      <c r="I3747" s="11" t="str">
        <f t="shared" si="60"/>
        <v>08/08/2025</v>
      </c>
      <c r="J3747">
        <f>_xlfn.XLOOKUP(I3747,'Wk no''s'!D:D,'Wk no''s'!C:C,FALSE)</f>
        <v>32</v>
      </c>
    </row>
    <row r="3748" spans="1:10" x14ac:dyDescent="0.25">
      <c r="A3748" t="s">
        <v>12503</v>
      </c>
      <c r="B3748" t="s">
        <v>12699</v>
      </c>
      <c r="C3748" t="s">
        <v>4008</v>
      </c>
      <c r="D3748" s="1">
        <v>45874</v>
      </c>
      <c r="E3748" s="1">
        <v>45874</v>
      </c>
      <c r="F3748">
        <v>1</v>
      </c>
      <c r="G3748" t="s">
        <v>12700</v>
      </c>
      <c r="H3748" t="s">
        <v>2</v>
      </c>
      <c r="I3748" s="11" t="str">
        <f t="shared" si="60"/>
        <v>05/08/2025</v>
      </c>
      <c r="J3748">
        <f>_xlfn.XLOOKUP(I3748,'Wk no''s'!D:D,'Wk no''s'!C:C,FALSE)</f>
        <v>32</v>
      </c>
    </row>
    <row r="3749" spans="1:10" x14ac:dyDescent="0.25">
      <c r="A3749" t="s">
        <v>12546</v>
      </c>
      <c r="B3749" t="s">
        <v>12701</v>
      </c>
      <c r="C3749" t="s">
        <v>3957</v>
      </c>
      <c r="D3749" s="1">
        <v>45876</v>
      </c>
      <c r="E3749" s="1">
        <v>45876</v>
      </c>
      <c r="F3749">
        <v>1</v>
      </c>
      <c r="G3749" t="s">
        <v>12629</v>
      </c>
      <c r="H3749" t="s">
        <v>2</v>
      </c>
      <c r="I3749" s="11" t="str">
        <f t="shared" si="60"/>
        <v>07/08/2025</v>
      </c>
      <c r="J3749">
        <f>_xlfn.XLOOKUP(I3749,'Wk no''s'!D:D,'Wk no''s'!C:C,FALSE)</f>
        <v>32</v>
      </c>
    </row>
    <row r="3750" spans="1:10" x14ac:dyDescent="0.25">
      <c r="A3750" t="s">
        <v>12600</v>
      </c>
      <c r="B3750" t="s">
        <v>11294</v>
      </c>
      <c r="C3750" t="s">
        <v>3954</v>
      </c>
      <c r="D3750" s="1">
        <v>45880</v>
      </c>
      <c r="E3750" s="1">
        <v>45877</v>
      </c>
      <c r="F3750">
        <v>1</v>
      </c>
      <c r="G3750" t="s">
        <v>12702</v>
      </c>
      <c r="H3750" t="s">
        <v>2</v>
      </c>
      <c r="I3750" s="11" t="str">
        <f t="shared" si="60"/>
        <v>08/08/2025</v>
      </c>
      <c r="J3750">
        <f>_xlfn.XLOOKUP(I3750,'Wk no''s'!D:D,'Wk no''s'!C:C,FALSE)</f>
        <v>32</v>
      </c>
    </row>
    <row r="3751" spans="1:10" x14ac:dyDescent="0.25">
      <c r="A3751" t="s">
        <v>12515</v>
      </c>
      <c r="B3751" t="s">
        <v>4192</v>
      </c>
      <c r="C3751" t="s">
        <v>3957</v>
      </c>
      <c r="D3751" s="1">
        <v>45875</v>
      </c>
      <c r="E3751" s="1">
        <v>45874</v>
      </c>
      <c r="F3751">
        <v>1</v>
      </c>
      <c r="G3751" t="s">
        <v>12703</v>
      </c>
      <c r="H3751" t="s">
        <v>2</v>
      </c>
      <c r="I3751" s="11" t="str">
        <f t="shared" si="60"/>
        <v>05/08/2025</v>
      </c>
      <c r="J3751">
        <f>_xlfn.XLOOKUP(I3751,'Wk no''s'!D:D,'Wk no''s'!C:C,FALSE)</f>
        <v>32</v>
      </c>
    </row>
    <row r="3752" spans="1:10" x14ac:dyDescent="0.25">
      <c r="A3752" t="s">
        <v>12526</v>
      </c>
      <c r="B3752" t="s">
        <v>4377</v>
      </c>
      <c r="C3752" t="s">
        <v>3954</v>
      </c>
      <c r="D3752" s="1">
        <v>45876</v>
      </c>
      <c r="E3752" s="1">
        <v>45875</v>
      </c>
      <c r="F3752">
        <v>1</v>
      </c>
      <c r="G3752" t="s">
        <v>12704</v>
      </c>
      <c r="H3752" t="s">
        <v>2</v>
      </c>
      <c r="I3752" s="11" t="str">
        <f t="shared" si="60"/>
        <v>06/08/2025</v>
      </c>
      <c r="J3752">
        <f>_xlfn.XLOOKUP(I3752,'Wk no''s'!D:D,'Wk no''s'!C:C,FALSE)</f>
        <v>32</v>
      </c>
    </row>
    <row r="3753" spans="1:10" x14ac:dyDescent="0.25">
      <c r="A3753" t="s">
        <v>12612</v>
      </c>
      <c r="B3753" t="s">
        <v>9666</v>
      </c>
      <c r="C3753" t="s">
        <v>3954</v>
      </c>
      <c r="D3753" s="1">
        <v>45880</v>
      </c>
      <c r="E3753" s="1">
        <v>45877</v>
      </c>
      <c r="F3753">
        <v>1</v>
      </c>
      <c r="G3753" t="s">
        <v>12705</v>
      </c>
      <c r="H3753" t="s">
        <v>2</v>
      </c>
      <c r="I3753" s="11" t="str">
        <f t="shared" si="60"/>
        <v>08/08/2025</v>
      </c>
      <c r="J3753">
        <f>_xlfn.XLOOKUP(I3753,'Wk no''s'!D:D,'Wk no''s'!C:C,FALSE)</f>
        <v>32</v>
      </c>
    </row>
    <row r="3754" spans="1:10" x14ac:dyDescent="0.25">
      <c r="A3754" t="s">
        <v>12610</v>
      </c>
      <c r="B3754" t="s">
        <v>12706</v>
      </c>
      <c r="C3754" t="s">
        <v>3954</v>
      </c>
      <c r="D3754" s="1">
        <v>45880</v>
      </c>
      <c r="E3754" s="1">
        <v>45877</v>
      </c>
      <c r="F3754">
        <v>1</v>
      </c>
      <c r="G3754" t="s">
        <v>12707</v>
      </c>
      <c r="H3754" t="s">
        <v>2</v>
      </c>
      <c r="I3754" s="11" t="str">
        <f t="shared" si="60"/>
        <v>08/08/2025</v>
      </c>
      <c r="J3754">
        <f>_xlfn.XLOOKUP(I3754,'Wk no''s'!D:D,'Wk no''s'!C:C,FALSE)</f>
        <v>32</v>
      </c>
    </row>
    <row r="3755" spans="1:10" x14ac:dyDescent="0.25">
      <c r="A3755" t="s">
        <v>12507</v>
      </c>
      <c r="B3755" t="s">
        <v>5191</v>
      </c>
      <c r="C3755" t="s">
        <v>3957</v>
      </c>
      <c r="D3755" s="1">
        <v>45874</v>
      </c>
      <c r="E3755" s="1">
        <v>45874</v>
      </c>
      <c r="F3755">
        <v>1</v>
      </c>
      <c r="G3755" t="s">
        <v>12708</v>
      </c>
      <c r="H3755" t="s">
        <v>2</v>
      </c>
      <c r="I3755" s="11" t="str">
        <f t="shared" si="60"/>
        <v>05/08/2025</v>
      </c>
      <c r="J3755">
        <f>_xlfn.XLOOKUP(I3755,'Wk no''s'!D:D,'Wk no''s'!C:C,FALSE)</f>
        <v>32</v>
      </c>
    </row>
    <row r="3756" spans="1:10" x14ac:dyDescent="0.25">
      <c r="A3756" t="s">
        <v>12493</v>
      </c>
      <c r="B3756" t="s">
        <v>5934</v>
      </c>
      <c r="C3756" t="s">
        <v>4008</v>
      </c>
      <c r="D3756" s="1">
        <v>45874</v>
      </c>
      <c r="E3756" s="1">
        <v>45874</v>
      </c>
      <c r="F3756">
        <v>1</v>
      </c>
      <c r="G3756" t="s">
        <v>12709</v>
      </c>
      <c r="H3756" t="s">
        <v>2</v>
      </c>
      <c r="I3756" s="11" t="str">
        <f t="shared" si="60"/>
        <v>05/08/2025</v>
      </c>
      <c r="J3756">
        <f>_xlfn.XLOOKUP(I3756,'Wk no''s'!D:D,'Wk no''s'!C:C,FALSE)</f>
        <v>32</v>
      </c>
    </row>
    <row r="3757" spans="1:10" x14ac:dyDescent="0.25">
      <c r="A3757" t="s">
        <v>12604</v>
      </c>
      <c r="B3757" t="s">
        <v>11730</v>
      </c>
      <c r="C3757" t="s">
        <v>3954</v>
      </c>
      <c r="D3757" s="1">
        <v>45880</v>
      </c>
      <c r="E3757" s="1">
        <v>45877</v>
      </c>
      <c r="F3757">
        <v>1</v>
      </c>
      <c r="G3757" t="s">
        <v>12710</v>
      </c>
      <c r="H3757" t="s">
        <v>2</v>
      </c>
      <c r="I3757" s="11" t="str">
        <f t="shared" si="60"/>
        <v>08/08/2025</v>
      </c>
      <c r="J3757">
        <f>_xlfn.XLOOKUP(I3757,'Wk no''s'!D:D,'Wk no''s'!C:C,FALSE)</f>
        <v>32</v>
      </c>
    </row>
    <row r="3758" spans="1:10" x14ac:dyDescent="0.25">
      <c r="A3758" t="s">
        <v>12509</v>
      </c>
      <c r="B3758" t="s">
        <v>12711</v>
      </c>
      <c r="C3758" t="s">
        <v>4008</v>
      </c>
      <c r="D3758" s="1">
        <v>45874</v>
      </c>
      <c r="E3758" s="1">
        <v>45874</v>
      </c>
      <c r="F3758">
        <v>1</v>
      </c>
      <c r="G3758" t="s">
        <v>12712</v>
      </c>
      <c r="H3758" t="s">
        <v>2</v>
      </c>
      <c r="I3758" s="11" t="str">
        <f t="shared" si="60"/>
        <v>05/08/2025</v>
      </c>
      <c r="J3758">
        <f>_xlfn.XLOOKUP(I3758,'Wk no''s'!D:D,'Wk no''s'!C:C,FALSE)</f>
        <v>32</v>
      </c>
    </row>
    <row r="3759" spans="1:10" x14ac:dyDescent="0.25">
      <c r="A3759" t="s">
        <v>12500</v>
      </c>
      <c r="B3759" t="s">
        <v>4392</v>
      </c>
      <c r="C3759" t="s">
        <v>4008</v>
      </c>
      <c r="D3759" s="1">
        <v>45874</v>
      </c>
      <c r="E3759" s="1">
        <v>45874</v>
      </c>
      <c r="F3759">
        <v>1</v>
      </c>
      <c r="G3759" t="s">
        <v>12713</v>
      </c>
      <c r="H3759" t="s">
        <v>2</v>
      </c>
      <c r="I3759" s="11" t="str">
        <f t="shared" si="60"/>
        <v>05/08/2025</v>
      </c>
      <c r="J3759">
        <f>_xlfn.XLOOKUP(I3759,'Wk no''s'!D:D,'Wk no''s'!C:C,FALSE)</f>
        <v>32</v>
      </c>
    </row>
    <row r="3760" spans="1:10" x14ac:dyDescent="0.25">
      <c r="A3760" t="s">
        <v>12497</v>
      </c>
      <c r="B3760" t="s">
        <v>12714</v>
      </c>
      <c r="C3760" t="s">
        <v>3957</v>
      </c>
      <c r="D3760" s="1">
        <v>45874</v>
      </c>
      <c r="E3760" s="1">
        <v>45873</v>
      </c>
      <c r="F3760">
        <v>1</v>
      </c>
      <c r="G3760" t="s">
        <v>12715</v>
      </c>
      <c r="H3760" t="s">
        <v>2</v>
      </c>
      <c r="I3760" s="11" t="str">
        <f t="shared" ref="I3760:I3823" si="61">LEFT(G3760,10)</f>
        <v>04/08/2025</v>
      </c>
      <c r="J3760">
        <f>_xlfn.XLOOKUP(I3760,'Wk no''s'!D:D,'Wk no''s'!C:C,FALSE)</f>
        <v>32</v>
      </c>
    </row>
    <row r="3761" spans="1:10" x14ac:dyDescent="0.25">
      <c r="A3761" t="s">
        <v>12512</v>
      </c>
      <c r="B3761" t="s">
        <v>12716</v>
      </c>
      <c r="C3761" t="s">
        <v>3957</v>
      </c>
      <c r="D3761" s="1">
        <v>45875</v>
      </c>
      <c r="E3761" s="1">
        <v>45874</v>
      </c>
      <c r="F3761">
        <v>1</v>
      </c>
      <c r="G3761" t="s">
        <v>12717</v>
      </c>
      <c r="H3761" t="s">
        <v>2</v>
      </c>
      <c r="I3761" s="11" t="str">
        <f t="shared" si="61"/>
        <v>05/08/2025</v>
      </c>
      <c r="J3761">
        <f>_xlfn.XLOOKUP(I3761,'Wk no''s'!D:D,'Wk no''s'!C:C,FALSE)</f>
        <v>32</v>
      </c>
    </row>
    <row r="3762" spans="1:10" x14ac:dyDescent="0.25">
      <c r="A3762" t="s">
        <v>12458</v>
      </c>
      <c r="B3762" t="s">
        <v>9701</v>
      </c>
      <c r="C3762" t="s">
        <v>4008</v>
      </c>
      <c r="D3762" s="1">
        <v>45874</v>
      </c>
      <c r="E3762" s="1">
        <v>45876</v>
      </c>
      <c r="F3762">
        <v>0</v>
      </c>
      <c r="G3762" t="s">
        <v>12718</v>
      </c>
      <c r="H3762" t="s">
        <v>2</v>
      </c>
      <c r="I3762" s="11" t="str">
        <f t="shared" si="61"/>
        <v>07/08/2025</v>
      </c>
      <c r="J3762">
        <f>_xlfn.XLOOKUP(I3762,'Wk no''s'!D:D,'Wk no''s'!C:C,FALSE)</f>
        <v>32</v>
      </c>
    </row>
    <row r="3763" spans="1:10" x14ac:dyDescent="0.25">
      <c r="A3763" t="s">
        <v>12505</v>
      </c>
      <c r="B3763" t="s">
        <v>12719</v>
      </c>
      <c r="C3763" t="s">
        <v>3957</v>
      </c>
      <c r="D3763" s="1">
        <v>45875</v>
      </c>
      <c r="E3763" s="1">
        <v>45876</v>
      </c>
      <c r="F3763">
        <v>0</v>
      </c>
      <c r="G3763" t="s">
        <v>12720</v>
      </c>
      <c r="H3763" t="s">
        <v>2</v>
      </c>
      <c r="I3763" s="11" t="str">
        <f t="shared" si="61"/>
        <v>07/08/2025</v>
      </c>
      <c r="J3763">
        <f>_xlfn.XLOOKUP(I3763,'Wk no''s'!D:D,'Wk no''s'!C:C,FALSE)</f>
        <v>32</v>
      </c>
    </row>
    <row r="3764" spans="1:10" x14ac:dyDescent="0.25">
      <c r="A3764" t="s">
        <v>12553</v>
      </c>
      <c r="B3764" t="s">
        <v>12721</v>
      </c>
      <c r="C3764" t="s">
        <v>4008</v>
      </c>
      <c r="D3764" s="1">
        <v>45876</v>
      </c>
      <c r="E3764" s="1">
        <v>45877</v>
      </c>
      <c r="F3764">
        <v>0</v>
      </c>
      <c r="G3764" t="s">
        <v>12722</v>
      </c>
      <c r="H3764" t="s">
        <v>2</v>
      </c>
      <c r="I3764" s="11" t="str">
        <f t="shared" si="61"/>
        <v>08/08/2025</v>
      </c>
      <c r="J3764">
        <f>_xlfn.XLOOKUP(I3764,'Wk no''s'!D:D,'Wk no''s'!C:C,FALSE)</f>
        <v>32</v>
      </c>
    </row>
    <row r="3765" spans="1:10" x14ac:dyDescent="0.25">
      <c r="A3765" t="s">
        <v>12453</v>
      </c>
      <c r="B3765" t="s">
        <v>96</v>
      </c>
      <c r="C3765" t="s">
        <v>3954</v>
      </c>
      <c r="D3765" s="1">
        <v>45866</v>
      </c>
      <c r="E3765" s="1">
        <v>45873</v>
      </c>
      <c r="F3765">
        <v>0</v>
      </c>
      <c r="G3765" t="s">
        <v>12723</v>
      </c>
      <c r="H3765" t="s">
        <v>2</v>
      </c>
      <c r="I3765" s="11" t="str">
        <f t="shared" si="61"/>
        <v>04/08/2025</v>
      </c>
      <c r="J3765">
        <f>_xlfn.XLOOKUP(I3765,'Wk no''s'!D:D,'Wk no''s'!C:C,FALSE)</f>
        <v>32</v>
      </c>
    </row>
    <row r="3766" spans="1:10" x14ac:dyDescent="0.25">
      <c r="A3766" t="s">
        <v>12557</v>
      </c>
      <c r="B3766" t="s">
        <v>10970</v>
      </c>
      <c r="C3766" t="s">
        <v>4008</v>
      </c>
      <c r="D3766" s="1">
        <v>45876</v>
      </c>
      <c r="E3766" s="1">
        <v>45875</v>
      </c>
      <c r="F3766">
        <v>1</v>
      </c>
      <c r="G3766" t="s">
        <v>12724</v>
      </c>
      <c r="H3766" t="s">
        <v>2</v>
      </c>
      <c r="I3766" s="11" t="str">
        <f t="shared" si="61"/>
        <v>06/08/2025</v>
      </c>
      <c r="J3766">
        <f>_xlfn.XLOOKUP(I3766,'Wk no''s'!D:D,'Wk no''s'!C:C,FALSE)</f>
        <v>32</v>
      </c>
    </row>
    <row r="3767" spans="1:10" x14ac:dyDescent="0.25">
      <c r="A3767" t="s">
        <v>12471</v>
      </c>
      <c r="B3767" t="s">
        <v>7548</v>
      </c>
      <c r="C3767" t="s">
        <v>3954</v>
      </c>
      <c r="D3767" s="1">
        <v>45874</v>
      </c>
      <c r="E3767" s="1">
        <v>45873</v>
      </c>
      <c r="F3767">
        <v>1</v>
      </c>
      <c r="G3767" t="s">
        <v>12725</v>
      </c>
      <c r="H3767" t="s">
        <v>2</v>
      </c>
      <c r="I3767" s="11" t="str">
        <f t="shared" si="61"/>
        <v>04/08/2025</v>
      </c>
      <c r="J3767">
        <f>_xlfn.XLOOKUP(I3767,'Wk no''s'!D:D,'Wk no''s'!C:C,FALSE)</f>
        <v>32</v>
      </c>
    </row>
    <row r="3768" spans="1:10" x14ac:dyDescent="0.25">
      <c r="A3768" t="s">
        <v>12467</v>
      </c>
      <c r="B3768" t="s">
        <v>7920</v>
      </c>
      <c r="C3768" t="s">
        <v>4008</v>
      </c>
      <c r="D3768" s="1">
        <v>45874</v>
      </c>
      <c r="E3768" s="1">
        <v>45876</v>
      </c>
      <c r="F3768">
        <v>0</v>
      </c>
      <c r="G3768" t="s">
        <v>12726</v>
      </c>
      <c r="H3768" t="s">
        <v>2</v>
      </c>
      <c r="I3768" s="11" t="str">
        <f t="shared" si="61"/>
        <v>07/08/2025</v>
      </c>
      <c r="J3768">
        <f>_xlfn.XLOOKUP(I3768,'Wk no''s'!D:D,'Wk no''s'!C:C,FALSE)</f>
        <v>32</v>
      </c>
    </row>
    <row r="3769" spans="1:10" x14ac:dyDescent="0.25">
      <c r="A3769" t="s">
        <v>12462</v>
      </c>
      <c r="B3769" t="s">
        <v>12727</v>
      </c>
      <c r="C3769" t="s">
        <v>3954</v>
      </c>
      <c r="D3769" s="1">
        <v>45874</v>
      </c>
      <c r="E3769" s="1">
        <v>45877</v>
      </c>
      <c r="F3769">
        <v>0</v>
      </c>
      <c r="G3769" t="s">
        <v>12728</v>
      </c>
      <c r="H3769" t="s">
        <v>2</v>
      </c>
      <c r="I3769" s="11" t="str">
        <f t="shared" si="61"/>
        <v>08/08/2025</v>
      </c>
      <c r="J3769">
        <f>_xlfn.XLOOKUP(I3769,'Wk no''s'!D:D,'Wk no''s'!C:C,FALSE)</f>
        <v>32</v>
      </c>
    </row>
    <row r="3770" spans="1:10" x14ac:dyDescent="0.25">
      <c r="A3770" t="s">
        <v>12473</v>
      </c>
      <c r="B3770" t="s">
        <v>12729</v>
      </c>
      <c r="C3770" t="s">
        <v>4008</v>
      </c>
      <c r="D3770" s="1">
        <v>45874</v>
      </c>
      <c r="E3770" s="1">
        <v>45873</v>
      </c>
      <c r="F3770">
        <v>1</v>
      </c>
      <c r="G3770" t="s">
        <v>12730</v>
      </c>
      <c r="H3770" t="s">
        <v>2</v>
      </c>
      <c r="I3770" s="11" t="str">
        <f t="shared" si="61"/>
        <v>04/08/2025</v>
      </c>
      <c r="J3770">
        <f>_xlfn.XLOOKUP(I3770,'Wk no''s'!D:D,'Wk no''s'!C:C,FALSE)</f>
        <v>32</v>
      </c>
    </row>
    <row r="3771" spans="1:10" x14ac:dyDescent="0.25">
      <c r="A3771" t="s">
        <v>12511</v>
      </c>
      <c r="B3771" t="s">
        <v>12731</v>
      </c>
      <c r="C3771" t="s">
        <v>3954</v>
      </c>
      <c r="D3771" s="1">
        <v>45875</v>
      </c>
      <c r="E3771" s="1">
        <v>45874</v>
      </c>
      <c r="F3771">
        <v>1</v>
      </c>
      <c r="G3771" t="s">
        <v>12732</v>
      </c>
      <c r="H3771" t="s">
        <v>2</v>
      </c>
      <c r="I3771" s="11" t="str">
        <f t="shared" si="61"/>
        <v>05/08/2025</v>
      </c>
      <c r="J3771">
        <f>_xlfn.XLOOKUP(I3771,'Wk no''s'!D:D,'Wk no''s'!C:C,FALSE)</f>
        <v>32</v>
      </c>
    </row>
    <row r="3772" spans="1:10" x14ac:dyDescent="0.25">
      <c r="A3772" t="s">
        <v>12529</v>
      </c>
      <c r="B3772" t="s">
        <v>6159</v>
      </c>
      <c r="C3772" t="s">
        <v>4008</v>
      </c>
      <c r="D3772" s="1">
        <v>45875</v>
      </c>
      <c r="E3772" s="1">
        <v>45875</v>
      </c>
      <c r="F3772">
        <v>1</v>
      </c>
      <c r="G3772" t="s">
        <v>12733</v>
      </c>
      <c r="H3772" t="s">
        <v>2</v>
      </c>
      <c r="I3772" s="11" t="str">
        <f t="shared" si="61"/>
        <v>06/08/2025</v>
      </c>
      <c r="J3772">
        <f>_xlfn.XLOOKUP(I3772,'Wk no''s'!D:D,'Wk no''s'!C:C,FALSE)</f>
        <v>32</v>
      </c>
    </row>
    <row r="3773" spans="1:10" x14ac:dyDescent="0.25">
      <c r="A3773" t="s">
        <v>12565</v>
      </c>
      <c r="B3773" t="s">
        <v>171</v>
      </c>
      <c r="C3773" t="s">
        <v>4008</v>
      </c>
      <c r="D3773" s="1">
        <v>45880</v>
      </c>
      <c r="E3773" s="1">
        <v>45877</v>
      </c>
      <c r="F3773">
        <v>1</v>
      </c>
      <c r="G3773" t="s">
        <v>12734</v>
      </c>
      <c r="H3773" t="s">
        <v>2</v>
      </c>
      <c r="I3773" s="11" t="str">
        <f t="shared" si="61"/>
        <v>08/08/2025</v>
      </c>
      <c r="J3773">
        <f>_xlfn.XLOOKUP(I3773,'Wk no''s'!D:D,'Wk no''s'!C:C,FALSE)</f>
        <v>32</v>
      </c>
    </row>
    <row r="3774" spans="1:10" x14ac:dyDescent="0.25">
      <c r="A3774" t="s">
        <v>12534</v>
      </c>
      <c r="B3774" t="s">
        <v>12263</v>
      </c>
      <c r="C3774" t="s">
        <v>4008</v>
      </c>
      <c r="D3774" s="1">
        <v>45876</v>
      </c>
      <c r="E3774" s="1">
        <v>45875</v>
      </c>
      <c r="F3774">
        <v>1</v>
      </c>
      <c r="G3774" t="s">
        <v>12735</v>
      </c>
      <c r="H3774" t="s">
        <v>2</v>
      </c>
      <c r="I3774" s="11" t="str">
        <f t="shared" si="61"/>
        <v>06/08/2025</v>
      </c>
      <c r="J3774">
        <f>_xlfn.XLOOKUP(I3774,'Wk no''s'!D:D,'Wk no''s'!C:C,FALSE)</f>
        <v>32</v>
      </c>
    </row>
    <row r="3775" spans="1:10" x14ac:dyDescent="0.25">
      <c r="A3775" t="s">
        <v>12571</v>
      </c>
      <c r="B3775" t="s">
        <v>11785</v>
      </c>
      <c r="C3775" t="s">
        <v>4008</v>
      </c>
      <c r="D3775" s="1">
        <v>45880</v>
      </c>
      <c r="E3775" s="1">
        <v>45876</v>
      </c>
      <c r="F3775">
        <v>1</v>
      </c>
      <c r="G3775" t="s">
        <v>12736</v>
      </c>
      <c r="H3775" t="s">
        <v>2</v>
      </c>
      <c r="I3775" s="11" t="str">
        <f t="shared" si="61"/>
        <v>07/08/2025</v>
      </c>
      <c r="J3775">
        <f>_xlfn.XLOOKUP(I3775,'Wk no''s'!D:D,'Wk no''s'!C:C,FALSE)</f>
        <v>32</v>
      </c>
    </row>
    <row r="3776" spans="1:10" x14ac:dyDescent="0.25">
      <c r="A3776" t="s">
        <v>12499</v>
      </c>
      <c r="B3776" t="s">
        <v>4222</v>
      </c>
      <c r="C3776" t="s">
        <v>3957</v>
      </c>
      <c r="D3776" s="1">
        <v>45874</v>
      </c>
      <c r="E3776" s="1">
        <v>45874</v>
      </c>
      <c r="F3776">
        <v>1</v>
      </c>
      <c r="G3776" t="s">
        <v>12738</v>
      </c>
      <c r="H3776" t="s">
        <v>2</v>
      </c>
      <c r="I3776" s="11" t="str">
        <f t="shared" si="61"/>
        <v>05/08/2025</v>
      </c>
      <c r="J3776">
        <f>_xlfn.XLOOKUP(I3776,'Wk no''s'!D:D,'Wk no''s'!C:C,FALSE)</f>
        <v>32</v>
      </c>
    </row>
    <row r="3777" spans="1:10" x14ac:dyDescent="0.25">
      <c r="A3777" t="s">
        <v>12602</v>
      </c>
      <c r="B3777" t="s">
        <v>4222</v>
      </c>
      <c r="C3777" t="s">
        <v>3954</v>
      </c>
      <c r="D3777" s="1">
        <v>45880</v>
      </c>
      <c r="E3777" s="1">
        <v>45877</v>
      </c>
      <c r="F3777">
        <v>1</v>
      </c>
      <c r="G3777" t="s">
        <v>12737</v>
      </c>
      <c r="H3777" t="s">
        <v>2</v>
      </c>
      <c r="I3777" s="11" t="str">
        <f t="shared" si="61"/>
        <v>08/08/2025</v>
      </c>
      <c r="J3777">
        <f>_xlfn.XLOOKUP(I3777,'Wk no''s'!D:D,'Wk no''s'!C:C,FALSE)</f>
        <v>32</v>
      </c>
    </row>
    <row r="3778" spans="1:10" x14ac:dyDescent="0.25">
      <c r="A3778" t="s">
        <v>12501</v>
      </c>
      <c r="B3778" t="s">
        <v>12101</v>
      </c>
      <c r="C3778" t="s">
        <v>4008</v>
      </c>
      <c r="D3778" s="1">
        <v>45874</v>
      </c>
      <c r="E3778" s="1">
        <v>45874</v>
      </c>
      <c r="F3778">
        <v>1</v>
      </c>
      <c r="G3778" t="s">
        <v>12739</v>
      </c>
      <c r="H3778" t="s">
        <v>2</v>
      </c>
      <c r="I3778" s="11" t="str">
        <f t="shared" si="61"/>
        <v>05/08/2025</v>
      </c>
      <c r="J3778">
        <f>_xlfn.XLOOKUP(I3778,'Wk no''s'!D:D,'Wk no''s'!C:C,FALSE)</f>
        <v>32</v>
      </c>
    </row>
    <row r="3779" spans="1:10" x14ac:dyDescent="0.25">
      <c r="A3779" t="s">
        <v>12488</v>
      </c>
      <c r="B3779" t="s">
        <v>12742</v>
      </c>
      <c r="C3779" t="s">
        <v>3954</v>
      </c>
      <c r="D3779" s="1">
        <v>45874</v>
      </c>
      <c r="E3779" s="1">
        <v>45873</v>
      </c>
      <c r="F3779">
        <v>1</v>
      </c>
      <c r="G3779" t="s">
        <v>12743</v>
      </c>
      <c r="H3779" t="s">
        <v>2</v>
      </c>
      <c r="I3779" s="11" t="str">
        <f t="shared" si="61"/>
        <v>04/08/2025</v>
      </c>
      <c r="J3779">
        <f>_xlfn.XLOOKUP(I3779,'Wk no''s'!D:D,'Wk no''s'!C:C,FALSE)</f>
        <v>32</v>
      </c>
    </row>
    <row r="3780" spans="1:10" x14ac:dyDescent="0.25">
      <c r="A3780" t="s">
        <v>12496</v>
      </c>
      <c r="B3780" t="s">
        <v>12744</v>
      </c>
      <c r="C3780" t="s">
        <v>3954</v>
      </c>
      <c r="D3780" s="1">
        <v>45876</v>
      </c>
      <c r="E3780" s="1">
        <v>45876</v>
      </c>
      <c r="F3780">
        <v>1</v>
      </c>
      <c r="G3780" t="s">
        <v>12745</v>
      </c>
      <c r="H3780" t="s">
        <v>2</v>
      </c>
      <c r="I3780" s="11" t="str">
        <f t="shared" si="61"/>
        <v>07/08/2025</v>
      </c>
      <c r="J3780">
        <f>_xlfn.XLOOKUP(I3780,'Wk no''s'!D:D,'Wk no''s'!C:C,FALSE)</f>
        <v>32</v>
      </c>
    </row>
    <row r="3781" spans="1:10" x14ac:dyDescent="0.25">
      <c r="A3781" t="s">
        <v>12489</v>
      </c>
      <c r="B3781" t="s">
        <v>8757</v>
      </c>
      <c r="C3781" t="s">
        <v>3957</v>
      </c>
      <c r="D3781" s="1">
        <v>45874</v>
      </c>
      <c r="E3781" s="1">
        <v>45875</v>
      </c>
      <c r="F3781">
        <v>0</v>
      </c>
      <c r="G3781" t="s">
        <v>12746</v>
      </c>
      <c r="H3781" t="s">
        <v>2</v>
      </c>
      <c r="I3781" s="11" t="str">
        <f t="shared" si="61"/>
        <v>06/08/2025</v>
      </c>
      <c r="J3781">
        <f>_xlfn.XLOOKUP(I3781,'Wk no''s'!D:D,'Wk no''s'!C:C,FALSE)</f>
        <v>32</v>
      </c>
    </row>
    <row r="3782" spans="1:10" x14ac:dyDescent="0.25">
      <c r="A3782" t="s">
        <v>12487</v>
      </c>
      <c r="B3782" t="s">
        <v>6525</v>
      </c>
      <c r="C3782" t="s">
        <v>4008</v>
      </c>
      <c r="D3782" s="1">
        <v>45874</v>
      </c>
      <c r="E3782" s="1">
        <v>45873</v>
      </c>
      <c r="F3782">
        <v>1</v>
      </c>
      <c r="G3782" t="s">
        <v>12747</v>
      </c>
      <c r="H3782" t="s">
        <v>2</v>
      </c>
      <c r="I3782" s="11" t="str">
        <f t="shared" si="61"/>
        <v>04/08/2025</v>
      </c>
      <c r="J3782">
        <f>_xlfn.XLOOKUP(I3782,'Wk no''s'!D:D,'Wk no''s'!C:C,FALSE)</f>
        <v>32</v>
      </c>
    </row>
    <row r="3783" spans="1:10" x14ac:dyDescent="0.25">
      <c r="A3783" t="s">
        <v>12514</v>
      </c>
      <c r="B3783" t="s">
        <v>12748</v>
      </c>
      <c r="C3783" t="s">
        <v>3954</v>
      </c>
      <c r="D3783" s="1">
        <v>45875</v>
      </c>
      <c r="E3783" s="1">
        <v>45875</v>
      </c>
      <c r="F3783">
        <v>1</v>
      </c>
      <c r="G3783" t="s">
        <v>12749</v>
      </c>
      <c r="H3783" t="s">
        <v>2</v>
      </c>
      <c r="I3783" s="11" t="str">
        <f t="shared" si="61"/>
        <v>06/08/2025</v>
      </c>
      <c r="J3783">
        <f>_xlfn.XLOOKUP(I3783,'Wk no''s'!D:D,'Wk no''s'!C:C,FALSE)</f>
        <v>32</v>
      </c>
    </row>
    <row r="3784" spans="1:10" x14ac:dyDescent="0.25">
      <c r="A3784" t="s">
        <v>12547</v>
      </c>
      <c r="B3784" t="s">
        <v>12750</v>
      </c>
      <c r="C3784" t="s">
        <v>3954</v>
      </c>
      <c r="D3784" s="1">
        <v>45876</v>
      </c>
      <c r="E3784" s="1">
        <v>45877</v>
      </c>
      <c r="F3784">
        <v>0</v>
      </c>
      <c r="G3784" t="s">
        <v>12752</v>
      </c>
      <c r="H3784" t="s">
        <v>2</v>
      </c>
      <c r="I3784" s="11" t="str">
        <f t="shared" si="61"/>
        <v>08/08/2025</v>
      </c>
      <c r="J3784">
        <f>_xlfn.XLOOKUP(I3784,'Wk no''s'!D:D,'Wk no''s'!C:C,FALSE)</f>
        <v>32</v>
      </c>
    </row>
    <row r="3785" spans="1:10" x14ac:dyDescent="0.25">
      <c r="A3785" t="s">
        <v>12595</v>
      </c>
      <c r="B3785" t="s">
        <v>12750</v>
      </c>
      <c r="C3785" t="s">
        <v>3954</v>
      </c>
      <c r="D3785" s="1">
        <v>45877</v>
      </c>
      <c r="E3785" s="1">
        <v>45877</v>
      </c>
      <c r="F3785">
        <v>1</v>
      </c>
      <c r="G3785" t="s">
        <v>12751</v>
      </c>
      <c r="H3785" t="s">
        <v>2</v>
      </c>
      <c r="I3785" s="11" t="str">
        <f t="shared" si="61"/>
        <v>08/08/2025</v>
      </c>
      <c r="J3785">
        <f>_xlfn.XLOOKUP(I3785,'Wk no''s'!D:D,'Wk no''s'!C:C,FALSE)</f>
        <v>32</v>
      </c>
    </row>
    <row r="3786" spans="1:10" x14ac:dyDescent="0.25">
      <c r="A3786" t="s">
        <v>12454</v>
      </c>
      <c r="B3786" t="s">
        <v>12753</v>
      </c>
      <c r="C3786" t="s">
        <v>3954</v>
      </c>
      <c r="D3786" s="1">
        <v>45873</v>
      </c>
      <c r="E3786" s="1">
        <v>45874</v>
      </c>
      <c r="F3786">
        <v>0</v>
      </c>
      <c r="G3786" t="s">
        <v>12754</v>
      </c>
      <c r="H3786" t="s">
        <v>2</v>
      </c>
      <c r="I3786" s="11" t="str">
        <f t="shared" si="61"/>
        <v>05/08/2025</v>
      </c>
      <c r="J3786">
        <f>_xlfn.XLOOKUP(I3786,'Wk no''s'!D:D,'Wk no''s'!C:C,FALSE)</f>
        <v>32</v>
      </c>
    </row>
    <row r="3787" spans="1:10" x14ac:dyDescent="0.25">
      <c r="A3787" t="s">
        <v>12460</v>
      </c>
      <c r="B3787" t="s">
        <v>12755</v>
      </c>
      <c r="C3787" t="s">
        <v>3954</v>
      </c>
      <c r="D3787" s="1">
        <v>45873</v>
      </c>
      <c r="E3787" s="1">
        <v>45874</v>
      </c>
      <c r="F3787">
        <v>0</v>
      </c>
      <c r="G3787" t="s">
        <v>12756</v>
      </c>
      <c r="H3787" t="s">
        <v>2</v>
      </c>
      <c r="I3787" s="11" t="str">
        <f t="shared" si="61"/>
        <v>05/08/2025</v>
      </c>
      <c r="J3787">
        <f>_xlfn.XLOOKUP(I3787,'Wk no''s'!D:D,'Wk no''s'!C:C,FALSE)</f>
        <v>32</v>
      </c>
    </row>
    <row r="3788" spans="1:10" x14ac:dyDescent="0.25">
      <c r="A3788" t="s">
        <v>12494</v>
      </c>
      <c r="B3788" t="s">
        <v>6348</v>
      </c>
      <c r="C3788" t="s">
        <v>3957</v>
      </c>
      <c r="D3788" s="1">
        <v>45874</v>
      </c>
      <c r="E3788" s="1">
        <v>45875</v>
      </c>
      <c r="F3788">
        <v>0</v>
      </c>
      <c r="G3788" t="s">
        <v>12757</v>
      </c>
      <c r="H3788" t="s">
        <v>2</v>
      </c>
      <c r="I3788" s="11" t="str">
        <f t="shared" si="61"/>
        <v>06/08/2025</v>
      </c>
      <c r="J3788">
        <f>_xlfn.XLOOKUP(I3788,'Wk no''s'!D:D,'Wk no''s'!C:C,FALSE)</f>
        <v>32</v>
      </c>
    </row>
    <row r="3789" spans="1:10" x14ac:dyDescent="0.25">
      <c r="A3789" t="s">
        <v>12533</v>
      </c>
      <c r="B3789" t="s">
        <v>12758</v>
      </c>
      <c r="C3789" t="s">
        <v>3957</v>
      </c>
      <c r="D3789" s="1">
        <v>45875</v>
      </c>
      <c r="E3789" s="1">
        <v>45874</v>
      </c>
      <c r="F3789">
        <v>1</v>
      </c>
      <c r="G3789" t="s">
        <v>12759</v>
      </c>
      <c r="H3789" t="s">
        <v>2</v>
      </c>
      <c r="I3789" s="11" t="str">
        <f t="shared" si="61"/>
        <v>05/08/2025</v>
      </c>
      <c r="J3789">
        <f>_xlfn.XLOOKUP(I3789,'Wk no''s'!D:D,'Wk no''s'!C:C,FALSE)</f>
        <v>32</v>
      </c>
    </row>
    <row r="3790" spans="1:10" x14ac:dyDescent="0.25">
      <c r="A3790" t="s">
        <v>12521</v>
      </c>
      <c r="B3790" t="s">
        <v>12760</v>
      </c>
      <c r="C3790" t="s">
        <v>3957</v>
      </c>
      <c r="D3790" s="1">
        <v>45875</v>
      </c>
      <c r="E3790" s="1">
        <v>45874</v>
      </c>
      <c r="F3790">
        <v>1</v>
      </c>
      <c r="G3790" t="s">
        <v>12761</v>
      </c>
      <c r="H3790" t="s">
        <v>2</v>
      </c>
      <c r="I3790" s="11" t="str">
        <f t="shared" si="61"/>
        <v>05/08/2025</v>
      </c>
      <c r="J3790">
        <f>_xlfn.XLOOKUP(I3790,'Wk no''s'!D:D,'Wk no''s'!C:C,FALSE)</f>
        <v>32</v>
      </c>
    </row>
    <row r="3791" spans="1:10" x14ac:dyDescent="0.25">
      <c r="A3791" t="s">
        <v>12539</v>
      </c>
      <c r="B3791" t="s">
        <v>7953</v>
      </c>
      <c r="C3791" t="s">
        <v>3954</v>
      </c>
      <c r="D3791" s="1">
        <v>45876</v>
      </c>
      <c r="E3791" s="1">
        <v>45875</v>
      </c>
      <c r="F3791">
        <v>1</v>
      </c>
      <c r="G3791" t="s">
        <v>12762</v>
      </c>
      <c r="H3791" t="s">
        <v>2</v>
      </c>
      <c r="I3791" s="11" t="str">
        <f t="shared" si="61"/>
        <v>06/08/2025</v>
      </c>
      <c r="J3791">
        <f>_xlfn.XLOOKUP(I3791,'Wk no''s'!D:D,'Wk no''s'!C:C,FALSE)</f>
        <v>32</v>
      </c>
    </row>
    <row r="3792" spans="1:10" x14ac:dyDescent="0.25">
      <c r="A3792" t="s">
        <v>12455</v>
      </c>
      <c r="B3792" t="s">
        <v>12763</v>
      </c>
      <c r="C3792" t="s">
        <v>3957</v>
      </c>
      <c r="D3792" s="1">
        <v>45867</v>
      </c>
      <c r="E3792" s="1">
        <v>45873</v>
      </c>
      <c r="F3792">
        <v>0</v>
      </c>
      <c r="G3792" t="s">
        <v>12764</v>
      </c>
      <c r="H3792" t="s">
        <v>2</v>
      </c>
      <c r="I3792" s="11" t="str">
        <f t="shared" si="61"/>
        <v>04/08/2025</v>
      </c>
      <c r="J3792">
        <f>_xlfn.XLOOKUP(I3792,'Wk no''s'!D:D,'Wk no''s'!C:C,FALSE)</f>
        <v>32</v>
      </c>
    </row>
    <row r="3793" spans="1:10" x14ac:dyDescent="0.25">
      <c r="A3793" t="s">
        <v>12573</v>
      </c>
      <c r="B3793" t="s">
        <v>12765</v>
      </c>
      <c r="C3793" t="s">
        <v>3957</v>
      </c>
      <c r="D3793" s="1">
        <v>45877</v>
      </c>
      <c r="E3793" s="1">
        <v>45876</v>
      </c>
      <c r="F3793">
        <v>1</v>
      </c>
      <c r="G3793" t="s">
        <v>12766</v>
      </c>
      <c r="H3793" t="s">
        <v>2</v>
      </c>
      <c r="I3793" s="11" t="str">
        <f t="shared" si="61"/>
        <v>07/08/2025</v>
      </c>
      <c r="J3793">
        <f>_xlfn.XLOOKUP(I3793,'Wk no''s'!D:D,'Wk no''s'!C:C,FALSE)</f>
        <v>32</v>
      </c>
    </row>
    <row r="3794" spans="1:10" x14ac:dyDescent="0.25">
      <c r="A3794" t="s">
        <v>12502</v>
      </c>
      <c r="B3794" t="s">
        <v>12767</v>
      </c>
      <c r="C3794" t="s">
        <v>3954</v>
      </c>
      <c r="D3794" s="1">
        <v>45874</v>
      </c>
      <c r="E3794" s="1">
        <v>45873</v>
      </c>
      <c r="F3794">
        <v>1</v>
      </c>
      <c r="G3794" t="s">
        <v>12768</v>
      </c>
      <c r="H3794" t="s">
        <v>2</v>
      </c>
      <c r="I3794" s="11" t="str">
        <f t="shared" si="61"/>
        <v>04/08/2025</v>
      </c>
      <c r="J3794">
        <f>_xlfn.XLOOKUP(I3794,'Wk no''s'!D:D,'Wk no''s'!C:C,FALSE)</f>
        <v>32</v>
      </c>
    </row>
    <row r="3795" spans="1:10" x14ac:dyDescent="0.25">
      <c r="A3795" t="s">
        <v>12597</v>
      </c>
      <c r="B3795" t="s">
        <v>8299</v>
      </c>
      <c r="C3795" t="s">
        <v>4008</v>
      </c>
      <c r="D3795" s="1">
        <v>45880</v>
      </c>
      <c r="E3795" s="1">
        <v>45877</v>
      </c>
      <c r="F3795">
        <v>1</v>
      </c>
      <c r="G3795" t="s">
        <v>12769</v>
      </c>
      <c r="H3795" t="s">
        <v>2</v>
      </c>
      <c r="I3795" s="11" t="str">
        <f t="shared" si="61"/>
        <v>08/08/2025</v>
      </c>
      <c r="J3795">
        <f>_xlfn.XLOOKUP(I3795,'Wk no''s'!D:D,'Wk no''s'!C:C,FALSE)</f>
        <v>32</v>
      </c>
    </row>
    <row r="3796" spans="1:10" x14ac:dyDescent="0.25">
      <c r="A3796" t="s">
        <v>12593</v>
      </c>
      <c r="B3796" t="s">
        <v>12770</v>
      </c>
      <c r="C3796" t="s">
        <v>3954</v>
      </c>
      <c r="D3796" s="1">
        <v>45877</v>
      </c>
      <c r="E3796" s="1">
        <v>45876</v>
      </c>
      <c r="F3796">
        <v>1</v>
      </c>
      <c r="G3796" t="s">
        <v>12771</v>
      </c>
      <c r="H3796" t="s">
        <v>2</v>
      </c>
      <c r="I3796" s="11" t="str">
        <f t="shared" si="61"/>
        <v>07/08/2025</v>
      </c>
      <c r="J3796">
        <f>_xlfn.XLOOKUP(I3796,'Wk no''s'!D:D,'Wk no''s'!C:C,FALSE)</f>
        <v>32</v>
      </c>
    </row>
    <row r="3797" spans="1:10" x14ac:dyDescent="0.25">
      <c r="A3797" t="s">
        <v>12524</v>
      </c>
      <c r="B3797" t="s">
        <v>12772</v>
      </c>
      <c r="C3797" t="s">
        <v>3939</v>
      </c>
      <c r="D3797" s="1">
        <v>45881</v>
      </c>
      <c r="E3797" s="1">
        <v>45874</v>
      </c>
      <c r="F3797">
        <v>1</v>
      </c>
      <c r="G3797" t="s">
        <v>12773</v>
      </c>
      <c r="H3797" t="s">
        <v>2</v>
      </c>
      <c r="I3797" s="11" t="str">
        <f t="shared" si="61"/>
        <v>05/08/2025</v>
      </c>
      <c r="J3797">
        <f>_xlfn.XLOOKUP(I3797,'Wk no''s'!D:D,'Wk no''s'!C:C,FALSE)</f>
        <v>32</v>
      </c>
    </row>
    <row r="3798" spans="1:10" x14ac:dyDescent="0.25">
      <c r="A3798" t="s">
        <v>12519</v>
      </c>
      <c r="B3798" t="s">
        <v>12774</v>
      </c>
      <c r="C3798" t="s">
        <v>4008</v>
      </c>
      <c r="D3798" s="1">
        <v>45877</v>
      </c>
      <c r="E3798" s="1">
        <v>45876</v>
      </c>
      <c r="F3798">
        <v>1</v>
      </c>
      <c r="G3798" t="s">
        <v>12775</v>
      </c>
      <c r="H3798" t="s">
        <v>2</v>
      </c>
      <c r="I3798" s="11" t="str">
        <f t="shared" si="61"/>
        <v>07/08/2025</v>
      </c>
      <c r="J3798">
        <f>_xlfn.XLOOKUP(I3798,'Wk no''s'!D:D,'Wk no''s'!C:C,FALSE)</f>
        <v>32</v>
      </c>
    </row>
    <row r="3799" spans="1:10" x14ac:dyDescent="0.25">
      <c r="A3799" t="s">
        <v>12552</v>
      </c>
      <c r="B3799" t="s">
        <v>12776</v>
      </c>
      <c r="C3799" t="s">
        <v>4008</v>
      </c>
      <c r="D3799" s="1">
        <v>45876</v>
      </c>
      <c r="E3799" s="1">
        <v>45875</v>
      </c>
      <c r="F3799">
        <v>1</v>
      </c>
      <c r="G3799" t="s">
        <v>12777</v>
      </c>
      <c r="H3799" t="s">
        <v>2</v>
      </c>
      <c r="I3799" s="11" t="str">
        <f t="shared" si="61"/>
        <v>06/08/2025</v>
      </c>
      <c r="J3799">
        <f>_xlfn.XLOOKUP(I3799,'Wk no''s'!D:D,'Wk no''s'!C:C,FALSE)</f>
        <v>32</v>
      </c>
    </row>
    <row r="3800" spans="1:10" x14ac:dyDescent="0.25">
      <c r="A3800" t="s">
        <v>12490</v>
      </c>
      <c r="B3800" t="s">
        <v>12963</v>
      </c>
      <c r="C3800" t="s">
        <v>3954</v>
      </c>
      <c r="D3800" s="1">
        <v>45875</v>
      </c>
      <c r="E3800" s="1">
        <v>45875</v>
      </c>
      <c r="F3800">
        <v>1</v>
      </c>
      <c r="G3800" t="s">
        <v>12778</v>
      </c>
      <c r="H3800" t="s">
        <v>2</v>
      </c>
      <c r="I3800" s="11" t="str">
        <f t="shared" si="61"/>
        <v>06/08/2025</v>
      </c>
      <c r="J3800">
        <f>_xlfn.XLOOKUP(I3800,'Wk no''s'!D:D,'Wk no''s'!C:C,FALSE)</f>
        <v>32</v>
      </c>
    </row>
    <row r="3801" spans="1:10" x14ac:dyDescent="0.25">
      <c r="A3801" t="s">
        <v>12545</v>
      </c>
      <c r="B3801" t="s">
        <v>12094</v>
      </c>
      <c r="C3801" t="s">
        <v>3957</v>
      </c>
      <c r="D3801" s="1">
        <v>45877</v>
      </c>
      <c r="E3801" s="1">
        <v>45875</v>
      </c>
      <c r="F3801">
        <v>1</v>
      </c>
      <c r="G3801" t="s">
        <v>12780</v>
      </c>
      <c r="H3801" t="s">
        <v>2</v>
      </c>
      <c r="I3801" s="11" t="str">
        <f t="shared" si="61"/>
        <v>06/08/2025</v>
      </c>
      <c r="J3801">
        <f>_xlfn.XLOOKUP(I3801,'Wk no''s'!D:D,'Wk no''s'!C:C,FALSE)</f>
        <v>32</v>
      </c>
    </row>
    <row r="3802" spans="1:10" x14ac:dyDescent="0.25">
      <c r="A3802" t="s">
        <v>12566</v>
      </c>
      <c r="B3802" t="s">
        <v>12094</v>
      </c>
      <c r="C3802" t="s">
        <v>3957</v>
      </c>
      <c r="D3802" s="1">
        <v>45877</v>
      </c>
      <c r="E3802" s="1">
        <v>45875</v>
      </c>
      <c r="F3802">
        <v>1</v>
      </c>
      <c r="G3802" t="s">
        <v>12779</v>
      </c>
      <c r="H3802" t="s">
        <v>2</v>
      </c>
      <c r="I3802" s="11" t="str">
        <f t="shared" si="61"/>
        <v>06/08/2025</v>
      </c>
      <c r="J3802">
        <f>_xlfn.XLOOKUP(I3802,'Wk no''s'!D:D,'Wk no''s'!C:C,FALSE)</f>
        <v>32</v>
      </c>
    </row>
    <row r="3803" spans="1:10" x14ac:dyDescent="0.25">
      <c r="A3803" t="s">
        <v>12463</v>
      </c>
      <c r="B3803" t="s">
        <v>12781</v>
      </c>
      <c r="C3803" t="s">
        <v>3957</v>
      </c>
      <c r="D3803" s="1">
        <v>45874</v>
      </c>
      <c r="E3803" s="1">
        <v>45874</v>
      </c>
      <c r="F3803">
        <v>1</v>
      </c>
      <c r="G3803" t="s">
        <v>12782</v>
      </c>
      <c r="H3803" t="s">
        <v>2</v>
      </c>
      <c r="I3803" s="11" t="str">
        <f t="shared" si="61"/>
        <v>05/08/2025</v>
      </c>
      <c r="J3803">
        <f>_xlfn.XLOOKUP(I3803,'Wk no''s'!D:D,'Wk no''s'!C:C,FALSE)</f>
        <v>32</v>
      </c>
    </row>
    <row r="3804" spans="1:10" x14ac:dyDescent="0.25">
      <c r="A3804" t="s">
        <v>12504</v>
      </c>
      <c r="B3804" t="s">
        <v>5992</v>
      </c>
      <c r="C3804" t="s">
        <v>3954</v>
      </c>
      <c r="D3804" s="1">
        <v>45874</v>
      </c>
      <c r="E3804" s="1">
        <v>45876</v>
      </c>
      <c r="F3804">
        <v>0</v>
      </c>
      <c r="G3804" t="s">
        <v>12783</v>
      </c>
      <c r="H3804" t="s">
        <v>2</v>
      </c>
      <c r="I3804" s="11" t="str">
        <f t="shared" si="61"/>
        <v>07/08/2025</v>
      </c>
      <c r="J3804">
        <f>_xlfn.XLOOKUP(I3804,'Wk no''s'!D:D,'Wk no''s'!C:C,FALSE)</f>
        <v>32</v>
      </c>
    </row>
    <row r="3805" spans="1:10" x14ac:dyDescent="0.25">
      <c r="A3805" t="s">
        <v>12484</v>
      </c>
      <c r="B3805" t="s">
        <v>12784</v>
      </c>
      <c r="C3805" t="s">
        <v>3957</v>
      </c>
      <c r="D3805" s="1">
        <v>45874</v>
      </c>
      <c r="E3805" s="1">
        <v>45874</v>
      </c>
      <c r="F3805">
        <v>1</v>
      </c>
      <c r="G3805" t="s">
        <v>12785</v>
      </c>
      <c r="H3805" t="s">
        <v>2</v>
      </c>
      <c r="I3805" s="11" t="str">
        <f t="shared" si="61"/>
        <v>05/08/2025</v>
      </c>
      <c r="J3805">
        <f>_xlfn.XLOOKUP(I3805,'Wk no''s'!D:D,'Wk no''s'!C:C,FALSE)</f>
        <v>32</v>
      </c>
    </row>
    <row r="3806" spans="1:10" x14ac:dyDescent="0.25">
      <c r="A3806" t="s">
        <v>12486</v>
      </c>
      <c r="B3806" t="s">
        <v>12786</v>
      </c>
      <c r="C3806" t="s">
        <v>3954</v>
      </c>
      <c r="D3806" s="1">
        <v>45875</v>
      </c>
      <c r="E3806" s="1">
        <v>45873</v>
      </c>
      <c r="F3806">
        <v>1</v>
      </c>
      <c r="G3806" t="s">
        <v>12787</v>
      </c>
      <c r="H3806" t="s">
        <v>2</v>
      </c>
      <c r="I3806" s="11" t="str">
        <f t="shared" si="61"/>
        <v>04/08/2025</v>
      </c>
      <c r="J3806">
        <f>_xlfn.XLOOKUP(I3806,'Wk no''s'!D:D,'Wk no''s'!C:C,FALSE)</f>
        <v>32</v>
      </c>
    </row>
    <row r="3807" spans="1:10" x14ac:dyDescent="0.25">
      <c r="A3807" t="s">
        <v>12578</v>
      </c>
      <c r="B3807" t="s">
        <v>188</v>
      </c>
      <c r="C3807" t="s">
        <v>4008</v>
      </c>
      <c r="D3807" s="1">
        <v>45877</v>
      </c>
      <c r="E3807" s="1">
        <v>45876</v>
      </c>
      <c r="F3807">
        <v>1</v>
      </c>
      <c r="G3807" t="s">
        <v>12788</v>
      </c>
      <c r="H3807" t="s">
        <v>2</v>
      </c>
      <c r="I3807" s="11" t="str">
        <f t="shared" si="61"/>
        <v>07/08/2025</v>
      </c>
      <c r="J3807">
        <f>_xlfn.XLOOKUP(I3807,'Wk no''s'!D:D,'Wk no''s'!C:C,FALSE)</f>
        <v>32</v>
      </c>
    </row>
    <row r="3808" spans="1:10" x14ac:dyDescent="0.25">
      <c r="A3808" t="s">
        <v>12478</v>
      </c>
      <c r="B3808" t="s">
        <v>11892</v>
      </c>
      <c r="C3808" t="s">
        <v>4008</v>
      </c>
      <c r="D3808" s="1">
        <v>45875</v>
      </c>
      <c r="E3808" s="1">
        <v>45876</v>
      </c>
      <c r="F3808">
        <v>0</v>
      </c>
      <c r="G3808" t="s">
        <v>12789</v>
      </c>
      <c r="H3808" t="s">
        <v>2</v>
      </c>
      <c r="I3808" s="11" t="str">
        <f t="shared" si="61"/>
        <v>07/08/2025</v>
      </c>
      <c r="J3808">
        <f>_xlfn.XLOOKUP(I3808,'Wk no''s'!D:D,'Wk no''s'!C:C,FALSE)</f>
        <v>32</v>
      </c>
    </row>
    <row r="3809" spans="1:10" x14ac:dyDescent="0.25">
      <c r="A3809" t="s">
        <v>12456</v>
      </c>
      <c r="B3809" t="s">
        <v>12790</v>
      </c>
      <c r="C3809" t="s">
        <v>3957</v>
      </c>
      <c r="D3809" s="1">
        <v>45870</v>
      </c>
      <c r="E3809" s="1">
        <v>45873</v>
      </c>
      <c r="F3809">
        <v>0</v>
      </c>
      <c r="G3809" t="s">
        <v>12791</v>
      </c>
      <c r="H3809" t="s">
        <v>2</v>
      </c>
      <c r="I3809" s="11" t="str">
        <f t="shared" si="61"/>
        <v>04/08/2025</v>
      </c>
      <c r="J3809">
        <f>_xlfn.XLOOKUP(I3809,'Wk no''s'!D:D,'Wk no''s'!C:C,FALSE)</f>
        <v>32</v>
      </c>
    </row>
    <row r="3810" spans="1:10" x14ac:dyDescent="0.25">
      <c r="A3810" t="s">
        <v>12492</v>
      </c>
      <c r="B3810" t="s">
        <v>12792</v>
      </c>
      <c r="C3810" t="s">
        <v>4008</v>
      </c>
      <c r="D3810" s="1">
        <v>45875</v>
      </c>
      <c r="E3810" s="1">
        <v>45875</v>
      </c>
      <c r="F3810">
        <v>1</v>
      </c>
      <c r="G3810" t="s">
        <v>12793</v>
      </c>
      <c r="H3810" t="s">
        <v>2</v>
      </c>
      <c r="I3810" s="11" t="str">
        <f t="shared" si="61"/>
        <v>06/08/2025</v>
      </c>
      <c r="J3810">
        <f>_xlfn.XLOOKUP(I3810,'Wk no''s'!D:D,'Wk no''s'!C:C,FALSE)</f>
        <v>32</v>
      </c>
    </row>
    <row r="3811" spans="1:10" x14ac:dyDescent="0.25">
      <c r="A3811" t="s">
        <v>12477</v>
      </c>
      <c r="B3811" t="s">
        <v>12794</v>
      </c>
      <c r="C3811" t="s">
        <v>3954</v>
      </c>
      <c r="D3811" s="1">
        <v>45874</v>
      </c>
      <c r="E3811" s="1">
        <v>45873</v>
      </c>
      <c r="F3811">
        <v>1</v>
      </c>
      <c r="G3811" t="s">
        <v>12795</v>
      </c>
      <c r="H3811" t="s">
        <v>2</v>
      </c>
      <c r="I3811" s="11" t="str">
        <f t="shared" si="61"/>
        <v>04/08/2025</v>
      </c>
      <c r="J3811">
        <f>_xlfn.XLOOKUP(I3811,'Wk no''s'!D:D,'Wk no''s'!C:C,FALSE)</f>
        <v>32</v>
      </c>
    </row>
    <row r="3812" spans="1:10" x14ac:dyDescent="0.25">
      <c r="A3812" t="s">
        <v>12457</v>
      </c>
      <c r="B3812" t="s">
        <v>165</v>
      </c>
      <c r="C3812" t="s">
        <v>4008</v>
      </c>
      <c r="D3812" s="1">
        <v>45875</v>
      </c>
      <c r="E3812" s="1">
        <v>45875</v>
      </c>
      <c r="F3812">
        <v>1</v>
      </c>
      <c r="G3812" t="s">
        <v>12797</v>
      </c>
      <c r="H3812" t="s">
        <v>2</v>
      </c>
      <c r="I3812" s="11" t="str">
        <f t="shared" si="61"/>
        <v>06/08/2025</v>
      </c>
      <c r="J3812">
        <f>_xlfn.XLOOKUP(I3812,'Wk no''s'!D:D,'Wk no''s'!C:C,FALSE)</f>
        <v>32</v>
      </c>
    </row>
    <row r="3813" spans="1:10" x14ac:dyDescent="0.25">
      <c r="A3813" t="s">
        <v>12570</v>
      </c>
      <c r="B3813" t="s">
        <v>165</v>
      </c>
      <c r="C3813" t="s">
        <v>4008</v>
      </c>
      <c r="D3813" s="1">
        <v>45876</v>
      </c>
      <c r="E3813" s="1">
        <v>45876</v>
      </c>
      <c r="F3813">
        <v>1</v>
      </c>
      <c r="G3813" t="s">
        <v>12796</v>
      </c>
      <c r="H3813" t="s">
        <v>2</v>
      </c>
      <c r="I3813" s="11" t="str">
        <f t="shared" si="61"/>
        <v>07/08/2025</v>
      </c>
      <c r="J3813">
        <f>_xlfn.XLOOKUP(I3813,'Wk no''s'!D:D,'Wk no''s'!C:C,FALSE)</f>
        <v>32</v>
      </c>
    </row>
    <row r="3814" spans="1:10" x14ac:dyDescent="0.25">
      <c r="A3814" t="s">
        <v>12561</v>
      </c>
      <c r="B3814" t="s">
        <v>12798</v>
      </c>
      <c r="C3814" t="s">
        <v>3957</v>
      </c>
      <c r="D3814" s="1">
        <v>45876</v>
      </c>
      <c r="E3814" s="1">
        <v>45876</v>
      </c>
      <c r="F3814">
        <v>1</v>
      </c>
      <c r="G3814" t="s">
        <v>12799</v>
      </c>
      <c r="H3814" t="s">
        <v>2</v>
      </c>
      <c r="I3814" s="11" t="str">
        <f t="shared" si="61"/>
        <v>07/08/2025</v>
      </c>
      <c r="J3814">
        <f>_xlfn.XLOOKUP(I3814,'Wk no''s'!D:D,'Wk no''s'!C:C,FALSE)</f>
        <v>32</v>
      </c>
    </row>
    <row r="3815" spans="1:10" x14ac:dyDescent="0.25">
      <c r="A3815" t="s">
        <v>12464</v>
      </c>
      <c r="B3815" t="s">
        <v>12800</v>
      </c>
      <c r="C3815" t="s">
        <v>4008</v>
      </c>
      <c r="D3815" s="1">
        <v>45874</v>
      </c>
      <c r="E3815" s="1">
        <v>45873</v>
      </c>
      <c r="F3815">
        <v>1</v>
      </c>
      <c r="G3815" t="s">
        <v>12801</v>
      </c>
      <c r="H3815" t="s">
        <v>2</v>
      </c>
      <c r="I3815" s="11" t="str">
        <f t="shared" si="61"/>
        <v>04/08/2025</v>
      </c>
      <c r="J3815">
        <f>_xlfn.XLOOKUP(I3815,'Wk no''s'!D:D,'Wk no''s'!C:C,FALSE)</f>
        <v>32</v>
      </c>
    </row>
    <row r="3816" spans="1:10" x14ac:dyDescent="0.25">
      <c r="A3816" t="s">
        <v>12617</v>
      </c>
      <c r="B3816" t="s">
        <v>137</v>
      </c>
      <c r="C3816" t="s">
        <v>4089</v>
      </c>
      <c r="D3816" s="1">
        <v>45817</v>
      </c>
      <c r="E3816" s="1">
        <v>45873</v>
      </c>
      <c r="F3816">
        <v>0</v>
      </c>
      <c r="G3816" t="s">
        <v>12802</v>
      </c>
      <c r="H3816" t="s">
        <v>11</v>
      </c>
      <c r="I3816" s="11" t="str">
        <f t="shared" si="61"/>
        <v>04/08/2025</v>
      </c>
      <c r="J3816">
        <f>_xlfn.XLOOKUP(I3816,'Wk no''s'!D:D,'Wk no''s'!C:C,FALSE)</f>
        <v>32</v>
      </c>
    </row>
    <row r="3817" spans="1:10" x14ac:dyDescent="0.25">
      <c r="A3817" t="s">
        <v>12616</v>
      </c>
      <c r="B3817" t="s">
        <v>12803</v>
      </c>
      <c r="C3817" t="s">
        <v>4089</v>
      </c>
      <c r="D3817" s="1">
        <v>45791</v>
      </c>
      <c r="E3817" s="1">
        <v>45873</v>
      </c>
      <c r="F3817">
        <v>0</v>
      </c>
      <c r="G3817" t="s">
        <v>12802</v>
      </c>
      <c r="H3817" t="s">
        <v>11</v>
      </c>
      <c r="I3817" s="11" t="str">
        <f t="shared" si="61"/>
        <v>04/08/2025</v>
      </c>
      <c r="J3817">
        <f>_xlfn.XLOOKUP(I3817,'Wk no''s'!D:D,'Wk no''s'!C:C,FALSE)</f>
        <v>32</v>
      </c>
    </row>
    <row r="3818" spans="1:10" x14ac:dyDescent="0.25">
      <c r="A3818" t="s">
        <v>12623</v>
      </c>
      <c r="B3818" t="s">
        <v>12804</v>
      </c>
      <c r="C3818" t="s">
        <v>4089</v>
      </c>
      <c r="D3818" s="1">
        <v>45880</v>
      </c>
      <c r="E3818" s="1">
        <v>45876</v>
      </c>
      <c r="F3818">
        <v>1</v>
      </c>
      <c r="G3818" t="s">
        <v>12805</v>
      </c>
      <c r="H3818" t="s">
        <v>11</v>
      </c>
      <c r="I3818" s="11" t="str">
        <f t="shared" si="61"/>
        <v>07/08/2025</v>
      </c>
      <c r="J3818">
        <f>_xlfn.XLOOKUP(I3818,'Wk no''s'!D:D,'Wk no''s'!C:C,FALSE)</f>
        <v>32</v>
      </c>
    </row>
    <row r="3819" spans="1:10" x14ac:dyDescent="0.25">
      <c r="A3819" t="s">
        <v>12621</v>
      </c>
      <c r="B3819" t="s">
        <v>11412</v>
      </c>
      <c r="C3819" t="s">
        <v>4089</v>
      </c>
      <c r="D3819" s="1">
        <v>45876</v>
      </c>
      <c r="E3819" s="1">
        <v>45876</v>
      </c>
      <c r="F3819">
        <v>1</v>
      </c>
      <c r="G3819" t="s">
        <v>12806</v>
      </c>
      <c r="H3819" t="s">
        <v>11</v>
      </c>
      <c r="I3819" s="11" t="str">
        <f t="shared" si="61"/>
        <v>07/08/2025</v>
      </c>
      <c r="J3819">
        <f>_xlfn.XLOOKUP(I3819,'Wk no''s'!D:D,'Wk no''s'!C:C,FALSE)</f>
        <v>32</v>
      </c>
    </row>
    <row r="3820" spans="1:10" x14ac:dyDescent="0.25">
      <c r="A3820" t="s">
        <v>12620</v>
      </c>
      <c r="B3820" t="s">
        <v>7612</v>
      </c>
      <c r="C3820" t="s">
        <v>4089</v>
      </c>
      <c r="D3820" s="1">
        <v>45875</v>
      </c>
      <c r="E3820" s="1">
        <v>45876</v>
      </c>
      <c r="F3820">
        <v>0</v>
      </c>
      <c r="G3820" t="s">
        <v>12807</v>
      </c>
      <c r="H3820" t="s">
        <v>11</v>
      </c>
      <c r="I3820" s="11" t="str">
        <f t="shared" si="61"/>
        <v>07/08/2025</v>
      </c>
      <c r="J3820">
        <f>_xlfn.XLOOKUP(I3820,'Wk no''s'!D:D,'Wk no''s'!C:C,FALSE)</f>
        <v>32</v>
      </c>
    </row>
    <row r="3821" spans="1:10" x14ac:dyDescent="0.25">
      <c r="A3821" t="s">
        <v>12619</v>
      </c>
      <c r="B3821" t="s">
        <v>7180</v>
      </c>
      <c r="C3821" t="s">
        <v>4089</v>
      </c>
      <c r="D3821" s="1">
        <v>45869</v>
      </c>
      <c r="E3821" s="1">
        <v>45873</v>
      </c>
      <c r="F3821">
        <v>0</v>
      </c>
      <c r="G3821" t="s">
        <v>12808</v>
      </c>
      <c r="H3821" t="s">
        <v>11</v>
      </c>
      <c r="I3821" s="11" t="str">
        <f t="shared" si="61"/>
        <v>04/08/2025</v>
      </c>
      <c r="J3821">
        <f>_xlfn.XLOOKUP(I3821,'Wk no''s'!D:D,'Wk no''s'!C:C,FALSE)</f>
        <v>32</v>
      </c>
    </row>
    <row r="3822" spans="1:10" x14ac:dyDescent="0.25">
      <c r="A3822" t="s">
        <v>12964</v>
      </c>
      <c r="B3822" t="s">
        <v>105</v>
      </c>
      <c r="C3822" t="s">
        <v>4095</v>
      </c>
      <c r="D3822" s="1">
        <v>45868</v>
      </c>
      <c r="E3822" s="1">
        <v>45882</v>
      </c>
      <c r="F3822">
        <v>0</v>
      </c>
      <c r="G3822" t="s">
        <v>12965</v>
      </c>
      <c r="H3822" t="s">
        <v>8</v>
      </c>
      <c r="I3822" s="11" t="str">
        <f t="shared" si="61"/>
        <v>13/08/2025</v>
      </c>
      <c r="J3822">
        <f>_xlfn.XLOOKUP(I3822,'Wk no''s'!D:D,'Wk no''s'!C:C,FALSE)</f>
        <v>33</v>
      </c>
    </row>
    <row r="3823" spans="1:10" x14ac:dyDescent="0.25">
      <c r="A3823" t="s">
        <v>12966</v>
      </c>
      <c r="B3823" t="s">
        <v>104</v>
      </c>
      <c r="C3823" t="s">
        <v>3933</v>
      </c>
      <c r="D3823" s="1">
        <v>45798</v>
      </c>
      <c r="E3823" s="1">
        <v>45880</v>
      </c>
      <c r="F3823">
        <v>0</v>
      </c>
      <c r="G3823" t="s">
        <v>12967</v>
      </c>
      <c r="H3823" t="s">
        <v>8</v>
      </c>
      <c r="I3823" s="11" t="str">
        <f t="shared" si="61"/>
        <v>11/08/2025</v>
      </c>
      <c r="J3823">
        <f>_xlfn.XLOOKUP(I3823,'Wk no''s'!D:D,'Wk no''s'!C:C,FALSE)</f>
        <v>33</v>
      </c>
    </row>
    <row r="3824" spans="1:10" x14ac:dyDescent="0.25">
      <c r="A3824" t="s">
        <v>12968</v>
      </c>
      <c r="B3824" t="s">
        <v>72</v>
      </c>
      <c r="C3824" t="s">
        <v>3933</v>
      </c>
      <c r="D3824" s="1">
        <v>45884</v>
      </c>
      <c r="E3824" s="1">
        <v>45881</v>
      </c>
      <c r="F3824">
        <v>1</v>
      </c>
      <c r="G3824" t="s">
        <v>12969</v>
      </c>
      <c r="H3824" t="s">
        <v>8</v>
      </c>
      <c r="I3824" s="11" t="str">
        <f t="shared" ref="I3824:I3827" si="62">LEFT(G3824,10)</f>
        <v>12/08/2025</v>
      </c>
      <c r="J3824">
        <f>_xlfn.XLOOKUP(I3824,'Wk no''s'!D:D,'Wk no''s'!C:C,FALSE)</f>
        <v>33</v>
      </c>
    </row>
    <row r="3825" spans="1:10" x14ac:dyDescent="0.25">
      <c r="A3825" t="s">
        <v>12970</v>
      </c>
      <c r="B3825" t="s">
        <v>5850</v>
      </c>
      <c r="C3825" t="s">
        <v>4095</v>
      </c>
      <c r="D3825" s="1">
        <v>45881</v>
      </c>
      <c r="E3825" s="1">
        <v>45882</v>
      </c>
      <c r="F3825">
        <v>0</v>
      </c>
      <c r="G3825" t="s">
        <v>12971</v>
      </c>
      <c r="H3825" t="s">
        <v>8</v>
      </c>
      <c r="I3825" s="11" t="str">
        <f t="shared" si="62"/>
        <v>13/08/2025</v>
      </c>
      <c r="J3825">
        <f>_xlfn.XLOOKUP(I3825,'Wk no''s'!D:D,'Wk no''s'!C:C,FALSE)</f>
        <v>33</v>
      </c>
    </row>
    <row r="3826" spans="1:10" x14ac:dyDescent="0.25">
      <c r="A3826" t="s">
        <v>12425</v>
      </c>
      <c r="B3826" t="s">
        <v>12632</v>
      </c>
      <c r="C3826" t="s">
        <v>4101</v>
      </c>
      <c r="D3826" s="1">
        <v>45880</v>
      </c>
      <c r="E3826" s="1">
        <v>45880</v>
      </c>
      <c r="F3826">
        <v>1</v>
      </c>
      <c r="G3826" t="s">
        <v>12972</v>
      </c>
      <c r="H3826" t="s">
        <v>192</v>
      </c>
      <c r="I3826" s="11" t="str">
        <f t="shared" si="62"/>
        <v>11/08/2025</v>
      </c>
      <c r="J3826">
        <f>_xlfn.XLOOKUP(I3826,'Wk no''s'!D:D,'Wk no''s'!C:C,FALSE)</f>
        <v>33</v>
      </c>
    </row>
    <row r="3827" spans="1:10" x14ac:dyDescent="0.25">
      <c r="A3827" t="s">
        <v>12973</v>
      </c>
      <c r="B3827" t="s">
        <v>12123</v>
      </c>
      <c r="C3827" t="s">
        <v>4095</v>
      </c>
      <c r="D3827" s="1">
        <v>45881</v>
      </c>
      <c r="E3827" s="1">
        <v>45883</v>
      </c>
      <c r="F3827">
        <v>0</v>
      </c>
      <c r="G3827" t="s">
        <v>12974</v>
      </c>
      <c r="H3827" t="s">
        <v>184</v>
      </c>
      <c r="I3827" s="11" t="str">
        <f t="shared" si="62"/>
        <v>14/08/2025</v>
      </c>
      <c r="J3827">
        <f>_xlfn.XLOOKUP(I3827,'Wk no''s'!D:D,'Wk no''s'!C:C,FALSE)</f>
        <v>33</v>
      </c>
    </row>
    <row r="3828" spans="1:10" x14ac:dyDescent="0.25">
      <c r="A3828" t="s">
        <v>12975</v>
      </c>
      <c r="B3828" t="s">
        <v>7082</v>
      </c>
      <c r="C3828" t="s">
        <v>3933</v>
      </c>
      <c r="D3828" s="1">
        <v>45884</v>
      </c>
      <c r="E3828" s="1">
        <v>45882</v>
      </c>
      <c r="F3828">
        <v>1</v>
      </c>
      <c r="G3828" t="s">
        <v>12976</v>
      </c>
      <c r="H3828" t="s">
        <v>184</v>
      </c>
      <c r="I3828" s="11" t="str">
        <f t="shared" ref="I3828:I3891" si="63">LEFT(G3828,10)</f>
        <v>13/08/2025</v>
      </c>
      <c r="J3828">
        <f>_xlfn.XLOOKUP(I3828,'Wk no''s'!D:D,'Wk no''s'!C:C,FALSE)</f>
        <v>33</v>
      </c>
    </row>
    <row r="3829" spans="1:10" x14ac:dyDescent="0.25">
      <c r="A3829" t="s">
        <v>12977</v>
      </c>
      <c r="B3829" t="s">
        <v>5495</v>
      </c>
      <c r="C3829" t="s">
        <v>3933</v>
      </c>
      <c r="D3829" s="1">
        <v>45882</v>
      </c>
      <c r="E3829" s="1">
        <v>45882</v>
      </c>
      <c r="F3829">
        <v>1</v>
      </c>
      <c r="G3829" t="s">
        <v>12978</v>
      </c>
      <c r="H3829" t="s">
        <v>184</v>
      </c>
      <c r="I3829" s="11" t="str">
        <f t="shared" si="63"/>
        <v>13/08/2025</v>
      </c>
      <c r="J3829">
        <f>_xlfn.XLOOKUP(I3829,'Wk no''s'!D:D,'Wk no''s'!C:C,FALSE)</f>
        <v>33</v>
      </c>
    </row>
    <row r="3830" spans="1:10" x14ac:dyDescent="0.25">
      <c r="A3830" t="s">
        <v>12979</v>
      </c>
      <c r="B3830" t="s">
        <v>150</v>
      </c>
      <c r="C3830" t="s">
        <v>3933</v>
      </c>
      <c r="D3830" s="1">
        <v>45875</v>
      </c>
      <c r="E3830" s="1">
        <v>45884</v>
      </c>
      <c r="F3830">
        <v>0</v>
      </c>
      <c r="G3830" t="s">
        <v>12980</v>
      </c>
      <c r="H3830" t="s">
        <v>15</v>
      </c>
      <c r="I3830" s="11" t="str">
        <f t="shared" si="63"/>
        <v>15/08/2025</v>
      </c>
      <c r="J3830">
        <f>_xlfn.XLOOKUP(I3830,'Wk no''s'!D:D,'Wk no''s'!C:C,FALSE)</f>
        <v>33</v>
      </c>
    </row>
    <row r="3831" spans="1:10" x14ac:dyDescent="0.25">
      <c r="A3831" t="s">
        <v>12981</v>
      </c>
      <c r="B3831" t="s">
        <v>119</v>
      </c>
      <c r="C3831" t="s">
        <v>3933</v>
      </c>
      <c r="D3831" s="1">
        <v>45889</v>
      </c>
      <c r="E3831" s="1">
        <v>45884</v>
      </c>
      <c r="F3831">
        <v>1</v>
      </c>
      <c r="G3831" t="s">
        <v>12982</v>
      </c>
      <c r="H3831" t="s">
        <v>15</v>
      </c>
      <c r="I3831" s="11" t="str">
        <f t="shared" si="63"/>
        <v>15/08/2025</v>
      </c>
      <c r="J3831">
        <f>_xlfn.XLOOKUP(I3831,'Wk no''s'!D:D,'Wk no''s'!C:C,FALSE)</f>
        <v>33</v>
      </c>
    </row>
    <row r="3832" spans="1:10" x14ac:dyDescent="0.25">
      <c r="A3832" t="s">
        <v>12983</v>
      </c>
      <c r="B3832" t="s">
        <v>11549</v>
      </c>
      <c r="C3832" t="s">
        <v>3954</v>
      </c>
      <c r="D3832" s="1">
        <v>45887</v>
      </c>
      <c r="E3832" s="1">
        <v>45882</v>
      </c>
      <c r="F3832">
        <v>1</v>
      </c>
      <c r="G3832" t="s">
        <v>12984</v>
      </c>
      <c r="H3832" t="s">
        <v>15</v>
      </c>
      <c r="I3832" s="11" t="str">
        <f t="shared" si="63"/>
        <v>13/08/2025</v>
      </c>
      <c r="J3832">
        <f>_xlfn.XLOOKUP(I3832,'Wk no''s'!D:D,'Wk no''s'!C:C,FALSE)</f>
        <v>33</v>
      </c>
    </row>
    <row r="3833" spans="1:10" x14ac:dyDescent="0.25">
      <c r="A3833" t="s">
        <v>12985</v>
      </c>
      <c r="B3833" t="s">
        <v>14578</v>
      </c>
      <c r="C3833" t="s">
        <v>3933</v>
      </c>
      <c r="D3833" s="1">
        <v>45881</v>
      </c>
      <c r="E3833" s="1">
        <v>45883</v>
      </c>
      <c r="F3833">
        <v>0</v>
      </c>
      <c r="G3833" t="s">
        <v>12986</v>
      </c>
      <c r="H3833" t="s">
        <v>15</v>
      </c>
      <c r="I3833" s="11" t="str">
        <f t="shared" si="63"/>
        <v>14/08/2025</v>
      </c>
      <c r="J3833">
        <f>_xlfn.XLOOKUP(I3833,'Wk no''s'!D:D,'Wk no''s'!C:C,FALSE)</f>
        <v>33</v>
      </c>
    </row>
    <row r="3834" spans="1:10" x14ac:dyDescent="0.25">
      <c r="A3834" t="s">
        <v>12987</v>
      </c>
      <c r="B3834" t="s">
        <v>12988</v>
      </c>
      <c r="C3834" t="s">
        <v>4008</v>
      </c>
      <c r="D3834" s="1">
        <v>45884</v>
      </c>
      <c r="E3834" s="1">
        <v>45882</v>
      </c>
      <c r="F3834">
        <v>1</v>
      </c>
      <c r="G3834" t="s">
        <v>12989</v>
      </c>
      <c r="H3834" t="s">
        <v>2</v>
      </c>
      <c r="I3834" s="11" t="str">
        <f t="shared" si="63"/>
        <v>13/08/2025</v>
      </c>
      <c r="J3834">
        <f>_xlfn.XLOOKUP(I3834,'Wk no''s'!D:D,'Wk no''s'!C:C,FALSE)</f>
        <v>33</v>
      </c>
    </row>
    <row r="3835" spans="1:10" x14ac:dyDescent="0.25">
      <c r="A3835" t="s">
        <v>12990</v>
      </c>
      <c r="B3835" t="s">
        <v>12991</v>
      </c>
      <c r="C3835" t="s">
        <v>3957</v>
      </c>
      <c r="D3835" s="1">
        <v>45877</v>
      </c>
      <c r="E3835" s="1">
        <v>45880</v>
      </c>
      <c r="F3835">
        <v>0</v>
      </c>
      <c r="G3835" t="s">
        <v>12992</v>
      </c>
      <c r="H3835" t="s">
        <v>2</v>
      </c>
      <c r="I3835" s="11" t="str">
        <f t="shared" si="63"/>
        <v>11/08/2025</v>
      </c>
      <c r="J3835">
        <f>_xlfn.XLOOKUP(I3835,'Wk no''s'!D:D,'Wk no''s'!C:C,FALSE)</f>
        <v>33</v>
      </c>
    </row>
    <row r="3836" spans="1:10" x14ac:dyDescent="0.25">
      <c r="A3836" t="s">
        <v>12993</v>
      </c>
      <c r="B3836" t="s">
        <v>11231</v>
      </c>
      <c r="C3836" t="s">
        <v>3954</v>
      </c>
      <c r="D3836" s="1">
        <v>45883</v>
      </c>
      <c r="E3836" s="1">
        <v>45883</v>
      </c>
      <c r="F3836">
        <v>1</v>
      </c>
      <c r="G3836" t="s">
        <v>12994</v>
      </c>
      <c r="H3836" t="s">
        <v>2</v>
      </c>
      <c r="I3836" s="11" t="str">
        <f t="shared" si="63"/>
        <v>14/08/2025</v>
      </c>
      <c r="J3836">
        <f>_xlfn.XLOOKUP(I3836,'Wk no''s'!D:D,'Wk no''s'!C:C,FALSE)</f>
        <v>33</v>
      </c>
    </row>
    <row r="3837" spans="1:10" x14ac:dyDescent="0.25">
      <c r="A3837" t="s">
        <v>12995</v>
      </c>
      <c r="B3837" t="s">
        <v>166</v>
      </c>
      <c r="C3837" t="s">
        <v>3957</v>
      </c>
      <c r="D3837" s="1">
        <v>45887</v>
      </c>
      <c r="E3837" s="1">
        <v>45883</v>
      </c>
      <c r="F3837">
        <v>1</v>
      </c>
      <c r="G3837" t="s">
        <v>12996</v>
      </c>
      <c r="H3837" t="s">
        <v>2</v>
      </c>
      <c r="I3837" s="11" t="str">
        <f t="shared" si="63"/>
        <v>14/08/2025</v>
      </c>
      <c r="J3837">
        <f>_xlfn.XLOOKUP(I3837,'Wk no''s'!D:D,'Wk no''s'!C:C,FALSE)</f>
        <v>33</v>
      </c>
    </row>
    <row r="3838" spans="1:10" x14ac:dyDescent="0.25">
      <c r="A3838" t="s">
        <v>12997</v>
      </c>
      <c r="B3838" t="s">
        <v>12998</v>
      </c>
      <c r="C3838" t="s">
        <v>3954</v>
      </c>
      <c r="D3838" s="1">
        <v>45876</v>
      </c>
      <c r="E3838" s="1">
        <v>45881</v>
      </c>
      <c r="F3838">
        <v>0</v>
      </c>
      <c r="G3838" t="s">
        <v>12999</v>
      </c>
      <c r="H3838" t="s">
        <v>2</v>
      </c>
      <c r="I3838" s="11" t="str">
        <f t="shared" si="63"/>
        <v>12/08/2025</v>
      </c>
      <c r="J3838">
        <f>_xlfn.XLOOKUP(I3838,'Wk no''s'!D:D,'Wk no''s'!C:C,FALSE)</f>
        <v>33</v>
      </c>
    </row>
    <row r="3839" spans="1:10" x14ac:dyDescent="0.25">
      <c r="A3839" t="s">
        <v>13000</v>
      </c>
      <c r="B3839" t="s">
        <v>13001</v>
      </c>
      <c r="C3839" t="s">
        <v>3957</v>
      </c>
      <c r="D3839" s="1">
        <v>45880</v>
      </c>
      <c r="E3839" s="1">
        <v>45880</v>
      </c>
      <c r="F3839">
        <v>1</v>
      </c>
      <c r="G3839" t="s">
        <v>13002</v>
      </c>
      <c r="H3839" t="s">
        <v>2</v>
      </c>
      <c r="I3839" s="11" t="str">
        <f t="shared" si="63"/>
        <v>11/08/2025</v>
      </c>
      <c r="J3839">
        <f>_xlfn.XLOOKUP(I3839,'Wk no''s'!D:D,'Wk no''s'!C:C,FALSE)</f>
        <v>33</v>
      </c>
    </row>
    <row r="3840" spans="1:10" x14ac:dyDescent="0.25">
      <c r="A3840" t="s">
        <v>13003</v>
      </c>
      <c r="B3840" t="s">
        <v>5320</v>
      </c>
      <c r="C3840" t="s">
        <v>4008</v>
      </c>
      <c r="D3840" s="1">
        <v>45882</v>
      </c>
      <c r="E3840" s="1">
        <v>45880</v>
      </c>
      <c r="F3840">
        <v>1</v>
      </c>
      <c r="G3840" t="s">
        <v>13004</v>
      </c>
      <c r="H3840" t="s">
        <v>2</v>
      </c>
      <c r="I3840" s="11" t="str">
        <f t="shared" si="63"/>
        <v>11/08/2025</v>
      </c>
      <c r="J3840">
        <f>_xlfn.XLOOKUP(I3840,'Wk no''s'!D:D,'Wk no''s'!C:C,FALSE)</f>
        <v>33</v>
      </c>
    </row>
    <row r="3841" spans="1:10" x14ac:dyDescent="0.25">
      <c r="A3841" t="s">
        <v>13005</v>
      </c>
      <c r="B3841" t="s">
        <v>172</v>
      </c>
      <c r="C3841" t="s">
        <v>4008</v>
      </c>
      <c r="D3841" s="1">
        <v>45877</v>
      </c>
      <c r="E3841" s="1">
        <v>45881</v>
      </c>
      <c r="F3841">
        <v>0</v>
      </c>
      <c r="G3841" t="s">
        <v>13006</v>
      </c>
      <c r="H3841" t="s">
        <v>2</v>
      </c>
      <c r="I3841" s="11" t="str">
        <f t="shared" si="63"/>
        <v>12/08/2025</v>
      </c>
      <c r="J3841">
        <f>_xlfn.XLOOKUP(I3841,'Wk no''s'!D:D,'Wk no''s'!C:C,FALSE)</f>
        <v>33</v>
      </c>
    </row>
    <row r="3842" spans="1:10" x14ac:dyDescent="0.25">
      <c r="A3842" t="s">
        <v>13007</v>
      </c>
      <c r="B3842" t="s">
        <v>9921</v>
      </c>
      <c r="C3842" t="s">
        <v>4008</v>
      </c>
      <c r="D3842" s="1">
        <v>45882</v>
      </c>
      <c r="E3842" s="1">
        <v>45883</v>
      </c>
      <c r="F3842">
        <v>0</v>
      </c>
      <c r="G3842" t="s">
        <v>13008</v>
      </c>
      <c r="H3842" t="s">
        <v>2</v>
      </c>
      <c r="I3842" s="11" t="str">
        <f t="shared" si="63"/>
        <v>14/08/2025</v>
      </c>
      <c r="J3842">
        <f>_xlfn.XLOOKUP(I3842,'Wk no''s'!D:D,'Wk no''s'!C:C,FALSE)</f>
        <v>33</v>
      </c>
    </row>
    <row r="3843" spans="1:10" x14ac:dyDescent="0.25">
      <c r="A3843" t="s">
        <v>13009</v>
      </c>
      <c r="B3843" t="s">
        <v>13010</v>
      </c>
      <c r="C3843" t="s">
        <v>3957</v>
      </c>
      <c r="D3843" s="1">
        <v>45887</v>
      </c>
      <c r="E3843" s="1">
        <v>45883</v>
      </c>
      <c r="F3843">
        <v>1</v>
      </c>
      <c r="G3843" t="s">
        <v>13011</v>
      </c>
      <c r="H3843" t="s">
        <v>2</v>
      </c>
      <c r="I3843" s="11" t="str">
        <f t="shared" si="63"/>
        <v>14/08/2025</v>
      </c>
      <c r="J3843">
        <f>_xlfn.XLOOKUP(I3843,'Wk no''s'!D:D,'Wk no''s'!C:C,FALSE)</f>
        <v>33</v>
      </c>
    </row>
    <row r="3844" spans="1:10" x14ac:dyDescent="0.25">
      <c r="A3844" t="s">
        <v>13012</v>
      </c>
      <c r="B3844" t="s">
        <v>13013</v>
      </c>
      <c r="C3844" t="s">
        <v>3957</v>
      </c>
      <c r="D3844" s="1">
        <v>45876</v>
      </c>
      <c r="E3844" s="1">
        <v>45881</v>
      </c>
      <c r="F3844">
        <v>0</v>
      </c>
      <c r="G3844" t="s">
        <v>13014</v>
      </c>
      <c r="H3844" t="s">
        <v>2</v>
      </c>
      <c r="I3844" s="11" t="str">
        <f t="shared" si="63"/>
        <v>12/08/2025</v>
      </c>
      <c r="J3844">
        <f>_xlfn.XLOOKUP(I3844,'Wk no''s'!D:D,'Wk no''s'!C:C,FALSE)</f>
        <v>33</v>
      </c>
    </row>
    <row r="3845" spans="1:10" x14ac:dyDescent="0.25">
      <c r="A3845" t="s">
        <v>13015</v>
      </c>
      <c r="B3845" t="s">
        <v>4764</v>
      </c>
      <c r="C3845" t="s">
        <v>4008</v>
      </c>
      <c r="D3845" s="1">
        <v>45883</v>
      </c>
      <c r="E3845" s="1">
        <v>45882</v>
      </c>
      <c r="F3845">
        <v>1</v>
      </c>
      <c r="G3845" t="s">
        <v>13016</v>
      </c>
      <c r="H3845" t="s">
        <v>2</v>
      </c>
      <c r="I3845" s="11" t="str">
        <f t="shared" si="63"/>
        <v>13/08/2025</v>
      </c>
      <c r="J3845">
        <f>_xlfn.XLOOKUP(I3845,'Wk no''s'!D:D,'Wk no''s'!C:C,FALSE)</f>
        <v>33</v>
      </c>
    </row>
    <row r="3846" spans="1:10" x14ac:dyDescent="0.25">
      <c r="A3846" t="s">
        <v>13017</v>
      </c>
      <c r="B3846" t="s">
        <v>12194</v>
      </c>
      <c r="C3846" t="s">
        <v>3957</v>
      </c>
      <c r="D3846" s="1">
        <v>45882</v>
      </c>
      <c r="E3846" s="1">
        <v>45881</v>
      </c>
      <c r="F3846">
        <v>1</v>
      </c>
      <c r="G3846" t="s">
        <v>13018</v>
      </c>
      <c r="H3846" t="s">
        <v>2</v>
      </c>
      <c r="I3846" s="11" t="str">
        <f t="shared" si="63"/>
        <v>12/08/2025</v>
      </c>
      <c r="J3846">
        <f>_xlfn.XLOOKUP(I3846,'Wk no''s'!D:D,'Wk no''s'!C:C,FALSE)</f>
        <v>33</v>
      </c>
    </row>
    <row r="3847" spans="1:10" x14ac:dyDescent="0.25">
      <c r="A3847" t="s">
        <v>13019</v>
      </c>
      <c r="B3847" t="s">
        <v>9630</v>
      </c>
      <c r="C3847" t="s">
        <v>3954</v>
      </c>
      <c r="D3847" s="1">
        <v>45887</v>
      </c>
      <c r="E3847" s="1">
        <v>45884</v>
      </c>
      <c r="F3847">
        <v>1</v>
      </c>
      <c r="G3847" t="s">
        <v>13020</v>
      </c>
      <c r="H3847" t="s">
        <v>2</v>
      </c>
      <c r="I3847" s="11" t="str">
        <f t="shared" si="63"/>
        <v>15/08/2025</v>
      </c>
      <c r="J3847">
        <f>_xlfn.XLOOKUP(I3847,'Wk no''s'!D:D,'Wk no''s'!C:C,FALSE)</f>
        <v>33</v>
      </c>
    </row>
    <row r="3848" spans="1:10" x14ac:dyDescent="0.25">
      <c r="A3848" t="s">
        <v>13021</v>
      </c>
      <c r="B3848" t="s">
        <v>9630</v>
      </c>
      <c r="C3848" t="s">
        <v>3954</v>
      </c>
      <c r="D3848" s="1">
        <v>45887</v>
      </c>
      <c r="E3848" s="1">
        <v>45884</v>
      </c>
      <c r="F3848">
        <v>1</v>
      </c>
      <c r="G3848" t="s">
        <v>13022</v>
      </c>
      <c r="H3848" t="s">
        <v>2</v>
      </c>
      <c r="I3848" s="11" t="str">
        <f t="shared" si="63"/>
        <v>15/08/2025</v>
      </c>
      <c r="J3848">
        <f>_xlfn.XLOOKUP(I3848,'Wk no''s'!D:D,'Wk no''s'!C:C,FALSE)</f>
        <v>33</v>
      </c>
    </row>
    <row r="3849" spans="1:10" x14ac:dyDescent="0.25">
      <c r="A3849" t="s">
        <v>13023</v>
      </c>
      <c r="B3849" t="s">
        <v>9630</v>
      </c>
      <c r="C3849" t="s">
        <v>4008</v>
      </c>
      <c r="D3849" s="1">
        <v>45882</v>
      </c>
      <c r="E3849" s="1">
        <v>45881</v>
      </c>
      <c r="F3849">
        <v>1</v>
      </c>
      <c r="G3849" t="s">
        <v>13024</v>
      </c>
      <c r="H3849" t="s">
        <v>2</v>
      </c>
      <c r="I3849" s="11" t="str">
        <f t="shared" si="63"/>
        <v>12/08/2025</v>
      </c>
      <c r="J3849">
        <f>_xlfn.XLOOKUP(I3849,'Wk no''s'!D:D,'Wk no''s'!C:C,FALSE)</f>
        <v>33</v>
      </c>
    </row>
    <row r="3850" spans="1:10" x14ac:dyDescent="0.25">
      <c r="A3850" t="s">
        <v>13025</v>
      </c>
      <c r="B3850" t="s">
        <v>13026</v>
      </c>
      <c r="C3850" t="s">
        <v>3954</v>
      </c>
      <c r="D3850" s="1">
        <v>45887</v>
      </c>
      <c r="E3850" s="1">
        <v>45883</v>
      </c>
      <c r="F3850">
        <v>1</v>
      </c>
      <c r="G3850" t="s">
        <v>13027</v>
      </c>
      <c r="H3850" t="s">
        <v>2</v>
      </c>
      <c r="I3850" s="11" t="str">
        <f t="shared" si="63"/>
        <v>14/08/2025</v>
      </c>
      <c r="J3850">
        <f>_xlfn.XLOOKUP(I3850,'Wk no''s'!D:D,'Wk no''s'!C:C,FALSE)</f>
        <v>33</v>
      </c>
    </row>
    <row r="3851" spans="1:10" x14ac:dyDescent="0.25">
      <c r="A3851" t="s">
        <v>13028</v>
      </c>
      <c r="B3851" t="s">
        <v>13029</v>
      </c>
      <c r="C3851" t="s">
        <v>4008</v>
      </c>
      <c r="D3851" s="1">
        <v>45887</v>
      </c>
      <c r="E3851" s="1">
        <v>45884</v>
      </c>
      <c r="F3851">
        <v>1</v>
      </c>
      <c r="G3851" t="s">
        <v>13030</v>
      </c>
      <c r="H3851" t="s">
        <v>2</v>
      </c>
      <c r="I3851" s="11" t="str">
        <f t="shared" si="63"/>
        <v>15/08/2025</v>
      </c>
      <c r="J3851">
        <f>_xlfn.XLOOKUP(I3851,'Wk no''s'!D:D,'Wk no''s'!C:C,FALSE)</f>
        <v>33</v>
      </c>
    </row>
    <row r="3852" spans="1:10" x14ac:dyDescent="0.25">
      <c r="A3852" t="s">
        <v>13031</v>
      </c>
      <c r="B3852" t="s">
        <v>6924</v>
      </c>
      <c r="C3852" t="s">
        <v>3954</v>
      </c>
      <c r="D3852" s="1">
        <v>45884</v>
      </c>
      <c r="E3852" s="1">
        <v>45883</v>
      </c>
      <c r="F3852">
        <v>1</v>
      </c>
      <c r="G3852" t="s">
        <v>13032</v>
      </c>
      <c r="H3852" t="s">
        <v>2</v>
      </c>
      <c r="I3852" s="11" t="str">
        <f t="shared" si="63"/>
        <v>14/08/2025</v>
      </c>
      <c r="J3852">
        <f>_xlfn.XLOOKUP(I3852,'Wk no''s'!D:D,'Wk no''s'!C:C,FALSE)</f>
        <v>33</v>
      </c>
    </row>
    <row r="3853" spans="1:10" x14ac:dyDescent="0.25">
      <c r="A3853" t="s">
        <v>13033</v>
      </c>
      <c r="B3853" t="s">
        <v>5915</v>
      </c>
      <c r="C3853" t="s">
        <v>3957</v>
      </c>
      <c r="D3853" s="1">
        <v>45880</v>
      </c>
      <c r="E3853" s="1">
        <v>45882</v>
      </c>
      <c r="F3853">
        <v>0</v>
      </c>
      <c r="G3853" t="s">
        <v>13034</v>
      </c>
      <c r="H3853" t="s">
        <v>2</v>
      </c>
      <c r="I3853" s="11" t="str">
        <f t="shared" si="63"/>
        <v>13/08/2025</v>
      </c>
      <c r="J3853">
        <f>_xlfn.XLOOKUP(I3853,'Wk no''s'!D:D,'Wk no''s'!C:C,FALSE)</f>
        <v>33</v>
      </c>
    </row>
    <row r="3854" spans="1:10" x14ac:dyDescent="0.25">
      <c r="A3854" t="s">
        <v>13035</v>
      </c>
      <c r="B3854" t="s">
        <v>4367</v>
      </c>
      <c r="C3854" t="s">
        <v>3954</v>
      </c>
      <c r="D3854" s="1">
        <v>45884</v>
      </c>
      <c r="E3854" s="1">
        <v>45883</v>
      </c>
      <c r="F3854">
        <v>1</v>
      </c>
      <c r="G3854" t="s">
        <v>13036</v>
      </c>
      <c r="H3854" t="s">
        <v>2</v>
      </c>
      <c r="I3854" s="11" t="str">
        <f t="shared" si="63"/>
        <v>14/08/2025</v>
      </c>
      <c r="J3854">
        <f>_xlfn.XLOOKUP(I3854,'Wk no''s'!D:D,'Wk no''s'!C:C,FALSE)</f>
        <v>33</v>
      </c>
    </row>
    <row r="3855" spans="1:10" x14ac:dyDescent="0.25">
      <c r="A3855" t="s">
        <v>13037</v>
      </c>
      <c r="B3855" t="s">
        <v>13038</v>
      </c>
      <c r="C3855" t="s">
        <v>3957</v>
      </c>
      <c r="D3855" s="1">
        <v>45883</v>
      </c>
      <c r="E3855" s="1">
        <v>45883</v>
      </c>
      <c r="F3855">
        <v>1</v>
      </c>
      <c r="G3855" t="s">
        <v>13039</v>
      </c>
      <c r="H3855" t="s">
        <v>2</v>
      </c>
      <c r="I3855" s="11" t="str">
        <f t="shared" si="63"/>
        <v>14/08/2025</v>
      </c>
      <c r="J3855">
        <f>_xlfn.XLOOKUP(I3855,'Wk no''s'!D:D,'Wk no''s'!C:C,FALSE)</f>
        <v>33</v>
      </c>
    </row>
    <row r="3856" spans="1:10" x14ac:dyDescent="0.25">
      <c r="A3856" t="s">
        <v>13040</v>
      </c>
      <c r="B3856" t="s">
        <v>13262</v>
      </c>
      <c r="C3856" t="s">
        <v>3954</v>
      </c>
      <c r="D3856" s="1">
        <v>45881</v>
      </c>
      <c r="E3856" s="1">
        <v>45880</v>
      </c>
      <c r="F3856">
        <v>1</v>
      </c>
      <c r="G3856" t="s">
        <v>13041</v>
      </c>
      <c r="H3856" t="s">
        <v>2</v>
      </c>
      <c r="I3856" s="11" t="str">
        <f t="shared" si="63"/>
        <v>11/08/2025</v>
      </c>
      <c r="J3856">
        <f>_xlfn.XLOOKUP(I3856,'Wk no''s'!D:D,'Wk no''s'!C:C,FALSE)</f>
        <v>33</v>
      </c>
    </row>
    <row r="3857" spans="1:10" x14ac:dyDescent="0.25">
      <c r="A3857" t="s">
        <v>13042</v>
      </c>
      <c r="B3857" t="s">
        <v>12958</v>
      </c>
      <c r="C3857" t="s">
        <v>4008</v>
      </c>
      <c r="D3857" s="1">
        <v>45883</v>
      </c>
      <c r="E3857" s="1">
        <v>45881</v>
      </c>
      <c r="F3857">
        <v>1</v>
      </c>
      <c r="G3857" t="s">
        <v>13043</v>
      </c>
      <c r="H3857" t="s">
        <v>2</v>
      </c>
      <c r="I3857" s="11" t="str">
        <f t="shared" si="63"/>
        <v>12/08/2025</v>
      </c>
      <c r="J3857">
        <f>_xlfn.XLOOKUP(I3857,'Wk no''s'!D:D,'Wk no''s'!C:C,FALSE)</f>
        <v>33</v>
      </c>
    </row>
    <row r="3858" spans="1:10" x14ac:dyDescent="0.25">
      <c r="A3858" t="s">
        <v>13044</v>
      </c>
      <c r="B3858" t="s">
        <v>4793</v>
      </c>
      <c r="C3858" t="s">
        <v>4008</v>
      </c>
      <c r="D3858" s="1">
        <v>45883</v>
      </c>
      <c r="E3858" s="1">
        <v>45883</v>
      </c>
      <c r="F3858">
        <v>1</v>
      </c>
      <c r="G3858" t="s">
        <v>13045</v>
      </c>
      <c r="H3858" t="s">
        <v>2</v>
      </c>
      <c r="I3858" s="11" t="str">
        <f t="shared" si="63"/>
        <v>14/08/2025</v>
      </c>
      <c r="J3858">
        <f>_xlfn.XLOOKUP(I3858,'Wk no''s'!D:D,'Wk no''s'!C:C,FALSE)</f>
        <v>33</v>
      </c>
    </row>
    <row r="3859" spans="1:10" x14ac:dyDescent="0.25">
      <c r="A3859" t="s">
        <v>13049</v>
      </c>
      <c r="B3859" t="s">
        <v>13047</v>
      </c>
      <c r="C3859" t="s">
        <v>3957</v>
      </c>
      <c r="D3859" s="1">
        <v>45884</v>
      </c>
      <c r="E3859" s="1">
        <v>45884</v>
      </c>
      <c r="F3859">
        <v>1</v>
      </c>
      <c r="G3859" t="s">
        <v>13050</v>
      </c>
      <c r="H3859" t="s">
        <v>2</v>
      </c>
      <c r="I3859" s="11" t="str">
        <f t="shared" si="63"/>
        <v>15/08/2025</v>
      </c>
      <c r="J3859">
        <f>_xlfn.XLOOKUP(I3859,'Wk no''s'!D:D,'Wk no''s'!C:C,FALSE)</f>
        <v>33</v>
      </c>
    </row>
    <row r="3860" spans="1:10" x14ac:dyDescent="0.25">
      <c r="A3860" t="s">
        <v>13046</v>
      </c>
      <c r="B3860" t="s">
        <v>13047</v>
      </c>
      <c r="C3860" t="s">
        <v>3957</v>
      </c>
      <c r="D3860" s="1">
        <v>45877</v>
      </c>
      <c r="E3860" s="1">
        <v>45881</v>
      </c>
      <c r="F3860">
        <v>0</v>
      </c>
      <c r="G3860" t="s">
        <v>13048</v>
      </c>
      <c r="H3860" t="s">
        <v>2</v>
      </c>
      <c r="I3860" s="11" t="str">
        <f t="shared" si="63"/>
        <v>12/08/2025</v>
      </c>
      <c r="J3860">
        <f>_xlfn.XLOOKUP(I3860,'Wk no''s'!D:D,'Wk no''s'!C:C,FALSE)</f>
        <v>33</v>
      </c>
    </row>
    <row r="3861" spans="1:10" x14ac:dyDescent="0.25">
      <c r="A3861" t="s">
        <v>13051</v>
      </c>
      <c r="B3861" t="s">
        <v>9671</v>
      </c>
      <c r="C3861" t="s">
        <v>3957</v>
      </c>
      <c r="D3861" s="1">
        <v>45884</v>
      </c>
      <c r="E3861" s="1">
        <v>45884</v>
      </c>
      <c r="F3861">
        <v>1</v>
      </c>
      <c r="G3861" t="s">
        <v>13052</v>
      </c>
      <c r="H3861" t="s">
        <v>2</v>
      </c>
      <c r="I3861" s="11" t="str">
        <f t="shared" si="63"/>
        <v>15/08/2025</v>
      </c>
      <c r="J3861">
        <f>_xlfn.XLOOKUP(I3861,'Wk no''s'!D:D,'Wk no''s'!C:C,FALSE)</f>
        <v>33</v>
      </c>
    </row>
    <row r="3862" spans="1:10" x14ac:dyDescent="0.25">
      <c r="A3862" t="s">
        <v>13053</v>
      </c>
      <c r="B3862" t="s">
        <v>13054</v>
      </c>
      <c r="C3862" t="s">
        <v>3957</v>
      </c>
      <c r="D3862" s="1">
        <v>45882</v>
      </c>
      <c r="E3862" s="1">
        <v>45881</v>
      </c>
      <c r="F3862">
        <v>1</v>
      </c>
      <c r="G3862" t="s">
        <v>13055</v>
      </c>
      <c r="H3862" t="s">
        <v>2</v>
      </c>
      <c r="I3862" s="11" t="str">
        <f t="shared" si="63"/>
        <v>12/08/2025</v>
      </c>
      <c r="J3862">
        <f>_xlfn.XLOOKUP(I3862,'Wk no''s'!D:D,'Wk no''s'!C:C,FALSE)</f>
        <v>33</v>
      </c>
    </row>
    <row r="3863" spans="1:10" x14ac:dyDescent="0.25">
      <c r="A3863" t="s">
        <v>13056</v>
      </c>
      <c r="B3863" t="s">
        <v>13057</v>
      </c>
      <c r="C3863" t="s">
        <v>3954</v>
      </c>
      <c r="D3863" s="1">
        <v>45881</v>
      </c>
      <c r="E3863" s="1">
        <v>45881</v>
      </c>
      <c r="F3863">
        <v>1</v>
      </c>
      <c r="G3863" t="s">
        <v>13058</v>
      </c>
      <c r="H3863" t="s">
        <v>2</v>
      </c>
      <c r="I3863" s="11" t="str">
        <f t="shared" si="63"/>
        <v>12/08/2025</v>
      </c>
      <c r="J3863">
        <f>_xlfn.XLOOKUP(I3863,'Wk no''s'!D:D,'Wk no''s'!C:C,FALSE)</f>
        <v>33</v>
      </c>
    </row>
    <row r="3864" spans="1:10" x14ac:dyDescent="0.25">
      <c r="A3864" t="s">
        <v>13059</v>
      </c>
      <c r="B3864" t="s">
        <v>9681</v>
      </c>
      <c r="C3864" t="s">
        <v>4008</v>
      </c>
      <c r="D3864" s="1">
        <v>45883</v>
      </c>
      <c r="E3864" s="1">
        <v>45882</v>
      </c>
      <c r="F3864">
        <v>1</v>
      </c>
      <c r="G3864" t="s">
        <v>13060</v>
      </c>
      <c r="H3864" t="s">
        <v>2</v>
      </c>
      <c r="I3864" s="11" t="str">
        <f t="shared" si="63"/>
        <v>13/08/2025</v>
      </c>
      <c r="J3864">
        <f>_xlfn.XLOOKUP(I3864,'Wk no''s'!D:D,'Wk no''s'!C:C,FALSE)</f>
        <v>33</v>
      </c>
    </row>
    <row r="3865" spans="1:10" x14ac:dyDescent="0.25">
      <c r="A3865" t="s">
        <v>13061</v>
      </c>
      <c r="B3865" t="s">
        <v>4392</v>
      </c>
      <c r="C3865" t="s">
        <v>3954</v>
      </c>
      <c r="D3865" s="1">
        <v>45884</v>
      </c>
      <c r="E3865" s="1">
        <v>45883</v>
      </c>
      <c r="F3865">
        <v>1</v>
      </c>
      <c r="G3865" t="s">
        <v>13062</v>
      </c>
      <c r="H3865" t="s">
        <v>2</v>
      </c>
      <c r="I3865" s="11" t="str">
        <f t="shared" si="63"/>
        <v>14/08/2025</v>
      </c>
      <c r="J3865">
        <f>_xlfn.XLOOKUP(I3865,'Wk no''s'!D:D,'Wk no''s'!C:C,FALSE)</f>
        <v>33</v>
      </c>
    </row>
    <row r="3866" spans="1:10" x14ac:dyDescent="0.25">
      <c r="A3866" t="s">
        <v>13063</v>
      </c>
      <c r="B3866" t="s">
        <v>13064</v>
      </c>
      <c r="C3866" t="s">
        <v>3954</v>
      </c>
      <c r="D3866" s="1">
        <v>45880</v>
      </c>
      <c r="E3866" s="1">
        <v>45881</v>
      </c>
      <c r="F3866">
        <v>0</v>
      </c>
      <c r="G3866" t="s">
        <v>13065</v>
      </c>
      <c r="H3866" t="s">
        <v>2</v>
      </c>
      <c r="I3866" s="11" t="str">
        <f t="shared" si="63"/>
        <v>12/08/2025</v>
      </c>
      <c r="J3866">
        <f>_xlfn.XLOOKUP(I3866,'Wk no''s'!D:D,'Wk no''s'!C:C,FALSE)</f>
        <v>33</v>
      </c>
    </row>
    <row r="3867" spans="1:10" x14ac:dyDescent="0.25">
      <c r="A3867" t="s">
        <v>13066</v>
      </c>
      <c r="B3867" t="s">
        <v>4401</v>
      </c>
      <c r="C3867" t="s">
        <v>3957</v>
      </c>
      <c r="D3867" s="1">
        <v>45884</v>
      </c>
      <c r="E3867" s="1">
        <v>45884</v>
      </c>
      <c r="F3867">
        <v>1</v>
      </c>
      <c r="G3867" t="s">
        <v>13067</v>
      </c>
      <c r="H3867" t="s">
        <v>2</v>
      </c>
      <c r="I3867" s="11" t="str">
        <f t="shared" si="63"/>
        <v>15/08/2025</v>
      </c>
      <c r="J3867">
        <f>_xlfn.XLOOKUP(I3867,'Wk no''s'!D:D,'Wk no''s'!C:C,FALSE)</f>
        <v>33</v>
      </c>
    </row>
    <row r="3868" spans="1:10" x14ac:dyDescent="0.25">
      <c r="A3868" t="s">
        <v>13068</v>
      </c>
      <c r="B3868" t="s">
        <v>7548</v>
      </c>
      <c r="C3868" t="s">
        <v>3954</v>
      </c>
      <c r="D3868" s="1">
        <v>45882</v>
      </c>
      <c r="E3868" s="1">
        <v>45880</v>
      </c>
      <c r="F3868">
        <v>1</v>
      </c>
      <c r="G3868" t="s">
        <v>13069</v>
      </c>
      <c r="H3868" t="s">
        <v>2</v>
      </c>
      <c r="I3868" s="11" t="str">
        <f t="shared" si="63"/>
        <v>11/08/2025</v>
      </c>
      <c r="J3868">
        <f>_xlfn.XLOOKUP(I3868,'Wk no''s'!D:D,'Wk no''s'!C:C,FALSE)</f>
        <v>33</v>
      </c>
    </row>
    <row r="3869" spans="1:10" x14ac:dyDescent="0.25">
      <c r="A3869" t="s">
        <v>13070</v>
      </c>
      <c r="B3869" t="s">
        <v>10307</v>
      </c>
      <c r="C3869" t="s">
        <v>3957</v>
      </c>
      <c r="D3869" s="1">
        <v>45883</v>
      </c>
      <c r="E3869" s="1">
        <v>45884</v>
      </c>
      <c r="F3869">
        <v>0</v>
      </c>
      <c r="G3869" t="s">
        <v>13071</v>
      </c>
      <c r="H3869" t="s">
        <v>2</v>
      </c>
      <c r="I3869" s="11" t="str">
        <f t="shared" si="63"/>
        <v>15/08/2025</v>
      </c>
      <c r="J3869">
        <f>_xlfn.XLOOKUP(I3869,'Wk no''s'!D:D,'Wk no''s'!C:C,FALSE)</f>
        <v>33</v>
      </c>
    </row>
    <row r="3870" spans="1:10" x14ac:dyDescent="0.25">
      <c r="A3870" t="s">
        <v>13072</v>
      </c>
      <c r="B3870" t="s">
        <v>10307</v>
      </c>
      <c r="C3870" t="s">
        <v>3957</v>
      </c>
      <c r="D3870" s="1">
        <v>45880</v>
      </c>
      <c r="E3870" s="1">
        <v>45881</v>
      </c>
      <c r="F3870">
        <v>0</v>
      </c>
      <c r="G3870" t="s">
        <v>13073</v>
      </c>
      <c r="H3870" t="s">
        <v>2</v>
      </c>
      <c r="I3870" s="11" t="str">
        <f t="shared" si="63"/>
        <v>12/08/2025</v>
      </c>
      <c r="J3870">
        <f>_xlfn.XLOOKUP(I3870,'Wk no''s'!D:D,'Wk no''s'!C:C,FALSE)</f>
        <v>33</v>
      </c>
    </row>
    <row r="3871" spans="1:10" x14ac:dyDescent="0.25">
      <c r="A3871" t="s">
        <v>13074</v>
      </c>
      <c r="B3871" t="s">
        <v>4222</v>
      </c>
      <c r="C3871" t="s">
        <v>4008</v>
      </c>
      <c r="D3871" s="1">
        <v>45884</v>
      </c>
      <c r="E3871" s="1">
        <v>45882</v>
      </c>
      <c r="F3871">
        <v>1</v>
      </c>
      <c r="G3871" t="s">
        <v>13075</v>
      </c>
      <c r="H3871" t="s">
        <v>2</v>
      </c>
      <c r="I3871" s="11" t="str">
        <f t="shared" si="63"/>
        <v>13/08/2025</v>
      </c>
      <c r="J3871">
        <f>_xlfn.XLOOKUP(I3871,'Wk no''s'!D:D,'Wk no''s'!C:C,FALSE)</f>
        <v>33</v>
      </c>
    </row>
    <row r="3872" spans="1:10" x14ac:dyDescent="0.25">
      <c r="A3872" t="s">
        <v>13076</v>
      </c>
      <c r="B3872" t="s">
        <v>11797</v>
      </c>
      <c r="C3872" t="s">
        <v>3957</v>
      </c>
      <c r="D3872" s="1">
        <v>45880</v>
      </c>
      <c r="E3872" s="1">
        <v>45880</v>
      </c>
      <c r="F3872">
        <v>1</v>
      </c>
      <c r="G3872" t="s">
        <v>13077</v>
      </c>
      <c r="H3872" t="s">
        <v>2</v>
      </c>
      <c r="I3872" s="11" t="str">
        <f t="shared" si="63"/>
        <v>11/08/2025</v>
      </c>
      <c r="J3872">
        <f>_xlfn.XLOOKUP(I3872,'Wk no''s'!D:D,'Wk no''s'!C:C,FALSE)</f>
        <v>33</v>
      </c>
    </row>
    <row r="3873" spans="1:10" x14ac:dyDescent="0.25">
      <c r="A3873" t="s">
        <v>13078</v>
      </c>
      <c r="B3873" t="s">
        <v>8757</v>
      </c>
      <c r="C3873" t="s">
        <v>3957</v>
      </c>
      <c r="D3873" s="1">
        <v>45884</v>
      </c>
      <c r="E3873" s="1">
        <v>45883</v>
      </c>
      <c r="F3873">
        <v>1</v>
      </c>
      <c r="G3873" t="s">
        <v>13079</v>
      </c>
      <c r="H3873" t="s">
        <v>2</v>
      </c>
      <c r="I3873" s="11" t="str">
        <f t="shared" si="63"/>
        <v>14/08/2025</v>
      </c>
      <c r="J3873">
        <f>_xlfn.XLOOKUP(I3873,'Wk no''s'!D:D,'Wk no''s'!C:C,FALSE)</f>
        <v>33</v>
      </c>
    </row>
    <row r="3874" spans="1:10" x14ac:dyDescent="0.25">
      <c r="A3874" t="s">
        <v>13080</v>
      </c>
      <c r="B3874" t="s">
        <v>13081</v>
      </c>
      <c r="C3874" t="s">
        <v>3954</v>
      </c>
      <c r="D3874" s="1">
        <v>45887</v>
      </c>
      <c r="E3874" s="1">
        <v>45884</v>
      </c>
      <c r="F3874">
        <v>1</v>
      </c>
      <c r="G3874" t="s">
        <v>13082</v>
      </c>
      <c r="H3874" t="s">
        <v>2</v>
      </c>
      <c r="I3874" s="11" t="str">
        <f t="shared" si="63"/>
        <v>15/08/2025</v>
      </c>
      <c r="J3874">
        <f>_xlfn.XLOOKUP(I3874,'Wk no''s'!D:D,'Wk no''s'!C:C,FALSE)</f>
        <v>33</v>
      </c>
    </row>
    <row r="3875" spans="1:10" x14ac:dyDescent="0.25">
      <c r="A3875" t="s">
        <v>13083</v>
      </c>
      <c r="B3875" t="s">
        <v>13084</v>
      </c>
      <c r="C3875" t="s">
        <v>3957</v>
      </c>
      <c r="D3875" s="1">
        <v>45881</v>
      </c>
      <c r="E3875" s="1">
        <v>45882</v>
      </c>
      <c r="F3875">
        <v>0</v>
      </c>
      <c r="G3875" t="s">
        <v>13085</v>
      </c>
      <c r="H3875" t="s">
        <v>2</v>
      </c>
      <c r="I3875" s="11" t="str">
        <f t="shared" si="63"/>
        <v>13/08/2025</v>
      </c>
      <c r="J3875">
        <f>_xlfn.XLOOKUP(I3875,'Wk no''s'!D:D,'Wk no''s'!C:C,FALSE)</f>
        <v>33</v>
      </c>
    </row>
    <row r="3876" spans="1:10" x14ac:dyDescent="0.25">
      <c r="A3876" t="s">
        <v>13086</v>
      </c>
      <c r="B3876" t="s">
        <v>13087</v>
      </c>
      <c r="C3876" t="s">
        <v>4008</v>
      </c>
      <c r="D3876" s="1">
        <v>45880</v>
      </c>
      <c r="E3876" s="1">
        <v>45881</v>
      </c>
      <c r="F3876">
        <v>0</v>
      </c>
      <c r="G3876" t="s">
        <v>13088</v>
      </c>
      <c r="H3876" t="s">
        <v>2</v>
      </c>
      <c r="I3876" s="11" t="str">
        <f t="shared" si="63"/>
        <v>12/08/2025</v>
      </c>
      <c r="J3876">
        <f>_xlfn.XLOOKUP(I3876,'Wk no''s'!D:D,'Wk no''s'!C:C,FALSE)</f>
        <v>33</v>
      </c>
    </row>
    <row r="3877" spans="1:10" x14ac:dyDescent="0.25">
      <c r="A3877" t="s">
        <v>13089</v>
      </c>
      <c r="B3877" t="s">
        <v>4840</v>
      </c>
      <c r="C3877" t="s">
        <v>4008</v>
      </c>
      <c r="D3877" s="1">
        <v>45881</v>
      </c>
      <c r="E3877" s="1">
        <v>45880</v>
      </c>
      <c r="F3877">
        <v>1</v>
      </c>
      <c r="G3877" t="s">
        <v>13090</v>
      </c>
      <c r="H3877" t="s">
        <v>2</v>
      </c>
      <c r="I3877" s="11" t="str">
        <f t="shared" si="63"/>
        <v>11/08/2025</v>
      </c>
      <c r="J3877">
        <f>_xlfn.XLOOKUP(I3877,'Wk no''s'!D:D,'Wk no''s'!C:C,FALSE)</f>
        <v>33</v>
      </c>
    </row>
    <row r="3878" spans="1:10" x14ac:dyDescent="0.25">
      <c r="A3878" t="s">
        <v>13091</v>
      </c>
      <c r="B3878" t="s">
        <v>13263</v>
      </c>
      <c r="C3878" t="s">
        <v>3954</v>
      </c>
      <c r="D3878" s="1">
        <v>45882</v>
      </c>
      <c r="E3878" s="1">
        <v>45881</v>
      </c>
      <c r="F3878">
        <v>1</v>
      </c>
      <c r="G3878" t="s">
        <v>13092</v>
      </c>
      <c r="H3878" t="s">
        <v>2</v>
      </c>
      <c r="I3878" s="11" t="str">
        <f t="shared" si="63"/>
        <v>12/08/2025</v>
      </c>
      <c r="J3878">
        <f>_xlfn.XLOOKUP(I3878,'Wk no''s'!D:D,'Wk no''s'!C:C,FALSE)</f>
        <v>33</v>
      </c>
    </row>
    <row r="3879" spans="1:10" x14ac:dyDescent="0.25">
      <c r="A3879" t="s">
        <v>13093</v>
      </c>
      <c r="B3879" t="s">
        <v>9721</v>
      </c>
      <c r="C3879" t="s">
        <v>3954</v>
      </c>
      <c r="D3879" s="1">
        <v>45884</v>
      </c>
      <c r="E3879" s="1">
        <v>45884</v>
      </c>
      <c r="F3879">
        <v>1</v>
      </c>
      <c r="G3879" t="s">
        <v>13094</v>
      </c>
      <c r="H3879" t="s">
        <v>2</v>
      </c>
      <c r="I3879" s="11" t="str">
        <f t="shared" si="63"/>
        <v>15/08/2025</v>
      </c>
      <c r="J3879">
        <f>_xlfn.XLOOKUP(I3879,'Wk no''s'!D:D,'Wk no''s'!C:C,FALSE)</f>
        <v>33</v>
      </c>
    </row>
    <row r="3880" spans="1:10" x14ac:dyDescent="0.25">
      <c r="A3880" t="s">
        <v>13095</v>
      </c>
      <c r="B3880" t="s">
        <v>13096</v>
      </c>
      <c r="C3880" t="s">
        <v>4008</v>
      </c>
      <c r="D3880" s="1">
        <v>45881</v>
      </c>
      <c r="E3880" s="1">
        <v>45883</v>
      </c>
      <c r="F3880">
        <v>0</v>
      </c>
      <c r="G3880" t="s">
        <v>13097</v>
      </c>
      <c r="H3880" t="s">
        <v>2</v>
      </c>
      <c r="I3880" s="11" t="str">
        <f t="shared" si="63"/>
        <v>14/08/2025</v>
      </c>
      <c r="J3880">
        <f>_xlfn.XLOOKUP(I3880,'Wk no''s'!D:D,'Wk no''s'!C:C,FALSE)</f>
        <v>33</v>
      </c>
    </row>
    <row r="3881" spans="1:10" x14ac:dyDescent="0.25">
      <c r="A3881" t="s">
        <v>13098</v>
      </c>
      <c r="B3881" t="s">
        <v>13099</v>
      </c>
      <c r="C3881" t="s">
        <v>4008</v>
      </c>
      <c r="D3881" s="1">
        <v>45887</v>
      </c>
      <c r="E3881" s="1">
        <v>45884</v>
      </c>
      <c r="F3881">
        <v>1</v>
      </c>
      <c r="G3881" t="s">
        <v>13100</v>
      </c>
      <c r="H3881" t="s">
        <v>2</v>
      </c>
      <c r="I3881" s="11" t="str">
        <f t="shared" si="63"/>
        <v>15/08/2025</v>
      </c>
      <c r="J3881">
        <f>_xlfn.XLOOKUP(I3881,'Wk no''s'!D:D,'Wk no''s'!C:C,FALSE)</f>
        <v>33</v>
      </c>
    </row>
    <row r="3882" spans="1:10" x14ac:dyDescent="0.25">
      <c r="A3882" t="s">
        <v>13101</v>
      </c>
      <c r="B3882" t="s">
        <v>10057</v>
      </c>
      <c r="C3882" t="s">
        <v>3954</v>
      </c>
      <c r="D3882" s="1">
        <v>45884</v>
      </c>
      <c r="E3882" s="1">
        <v>45883</v>
      </c>
      <c r="F3882">
        <v>1</v>
      </c>
      <c r="G3882" t="s">
        <v>13102</v>
      </c>
      <c r="H3882" t="s">
        <v>2</v>
      </c>
      <c r="I3882" s="11" t="str">
        <f t="shared" si="63"/>
        <v>14/08/2025</v>
      </c>
      <c r="J3882">
        <f>_xlfn.XLOOKUP(I3882,'Wk no''s'!D:D,'Wk no''s'!C:C,FALSE)</f>
        <v>33</v>
      </c>
    </row>
    <row r="3883" spans="1:10" x14ac:dyDescent="0.25">
      <c r="A3883" t="s">
        <v>13103</v>
      </c>
      <c r="B3883" t="s">
        <v>13104</v>
      </c>
      <c r="C3883" t="s">
        <v>4008</v>
      </c>
      <c r="D3883" s="1">
        <v>45884</v>
      </c>
      <c r="E3883" s="1">
        <v>45883</v>
      </c>
      <c r="F3883">
        <v>1</v>
      </c>
      <c r="G3883" t="s">
        <v>13105</v>
      </c>
      <c r="H3883" t="s">
        <v>2</v>
      </c>
      <c r="I3883" s="11" t="str">
        <f t="shared" si="63"/>
        <v>14/08/2025</v>
      </c>
      <c r="J3883">
        <f>_xlfn.XLOOKUP(I3883,'Wk no''s'!D:D,'Wk no''s'!C:C,FALSE)</f>
        <v>33</v>
      </c>
    </row>
    <row r="3884" spans="1:10" x14ac:dyDescent="0.25">
      <c r="A3884" t="s">
        <v>13106</v>
      </c>
      <c r="B3884" t="s">
        <v>6358</v>
      </c>
      <c r="C3884" t="s">
        <v>4008</v>
      </c>
      <c r="D3884" s="1">
        <v>45887</v>
      </c>
      <c r="E3884" s="1">
        <v>45884</v>
      </c>
      <c r="F3884">
        <v>1</v>
      </c>
      <c r="G3884" t="s">
        <v>13107</v>
      </c>
      <c r="H3884" t="s">
        <v>2</v>
      </c>
      <c r="I3884" s="11" t="str">
        <f t="shared" si="63"/>
        <v>15/08/2025</v>
      </c>
      <c r="J3884">
        <f>_xlfn.XLOOKUP(I3884,'Wk no''s'!D:D,'Wk no''s'!C:C,FALSE)</f>
        <v>33</v>
      </c>
    </row>
    <row r="3885" spans="1:10" x14ac:dyDescent="0.25">
      <c r="A3885" t="s">
        <v>13108</v>
      </c>
      <c r="B3885" t="s">
        <v>6358</v>
      </c>
      <c r="C3885" t="s">
        <v>4008</v>
      </c>
      <c r="D3885" s="1">
        <v>45884</v>
      </c>
      <c r="E3885" s="1">
        <v>45883</v>
      </c>
      <c r="F3885">
        <v>1</v>
      </c>
      <c r="G3885" t="s">
        <v>13109</v>
      </c>
      <c r="H3885" t="s">
        <v>2</v>
      </c>
      <c r="I3885" s="11" t="str">
        <f t="shared" si="63"/>
        <v>14/08/2025</v>
      </c>
      <c r="J3885">
        <f>_xlfn.XLOOKUP(I3885,'Wk no''s'!D:D,'Wk no''s'!C:C,FALSE)</f>
        <v>33</v>
      </c>
    </row>
    <row r="3886" spans="1:10" x14ac:dyDescent="0.25">
      <c r="A3886" t="s">
        <v>13110</v>
      </c>
      <c r="B3886" t="s">
        <v>12300</v>
      </c>
      <c r="C3886" t="s">
        <v>3957</v>
      </c>
      <c r="D3886" s="1">
        <v>45883</v>
      </c>
      <c r="E3886" s="1">
        <v>45883</v>
      </c>
      <c r="F3886">
        <v>1</v>
      </c>
      <c r="G3886" t="s">
        <v>13111</v>
      </c>
      <c r="H3886" t="s">
        <v>2</v>
      </c>
      <c r="I3886" s="11" t="str">
        <f t="shared" si="63"/>
        <v>14/08/2025</v>
      </c>
      <c r="J3886">
        <f>_xlfn.XLOOKUP(I3886,'Wk no''s'!D:D,'Wk no''s'!C:C,FALSE)</f>
        <v>33</v>
      </c>
    </row>
    <row r="3887" spans="1:10" x14ac:dyDescent="0.25">
      <c r="A3887" t="s">
        <v>13112</v>
      </c>
      <c r="B3887" t="s">
        <v>12300</v>
      </c>
      <c r="C3887" t="s">
        <v>3957</v>
      </c>
      <c r="D3887" s="1">
        <v>45880</v>
      </c>
      <c r="E3887" s="1">
        <v>45880</v>
      </c>
      <c r="F3887">
        <v>1</v>
      </c>
      <c r="G3887" t="s">
        <v>13113</v>
      </c>
      <c r="H3887" t="s">
        <v>2</v>
      </c>
      <c r="I3887" s="11" t="str">
        <f t="shared" si="63"/>
        <v>11/08/2025</v>
      </c>
      <c r="J3887">
        <f>_xlfn.XLOOKUP(I3887,'Wk no''s'!D:D,'Wk no''s'!C:C,FALSE)</f>
        <v>33</v>
      </c>
    </row>
    <row r="3888" spans="1:10" x14ac:dyDescent="0.25">
      <c r="A3888" t="s">
        <v>13114</v>
      </c>
      <c r="B3888" t="s">
        <v>7155</v>
      </c>
      <c r="C3888" t="s">
        <v>3957</v>
      </c>
      <c r="D3888" s="1">
        <v>45881</v>
      </c>
      <c r="E3888" s="1">
        <v>45880</v>
      </c>
      <c r="F3888">
        <v>1</v>
      </c>
      <c r="G3888" t="s">
        <v>13115</v>
      </c>
      <c r="H3888" t="s">
        <v>2</v>
      </c>
      <c r="I3888" s="11" t="str">
        <f t="shared" si="63"/>
        <v>11/08/2025</v>
      </c>
      <c r="J3888">
        <f>_xlfn.XLOOKUP(I3888,'Wk no''s'!D:D,'Wk no''s'!C:C,FALSE)</f>
        <v>33</v>
      </c>
    </row>
    <row r="3889" spans="1:10" x14ac:dyDescent="0.25">
      <c r="A3889" t="s">
        <v>13116</v>
      </c>
      <c r="B3889" t="s">
        <v>12774</v>
      </c>
      <c r="C3889" t="s">
        <v>4008</v>
      </c>
      <c r="D3889" s="1">
        <v>45883</v>
      </c>
      <c r="E3889" s="1">
        <v>45882</v>
      </c>
      <c r="F3889">
        <v>1</v>
      </c>
      <c r="G3889" t="s">
        <v>13117</v>
      </c>
      <c r="H3889" t="s">
        <v>2</v>
      </c>
      <c r="I3889" s="11" t="str">
        <f t="shared" si="63"/>
        <v>13/08/2025</v>
      </c>
      <c r="J3889">
        <f>_xlfn.XLOOKUP(I3889,'Wk no''s'!D:D,'Wk no''s'!C:C,FALSE)</f>
        <v>33</v>
      </c>
    </row>
    <row r="3890" spans="1:10" x14ac:dyDescent="0.25">
      <c r="A3890" t="s">
        <v>13118</v>
      </c>
      <c r="B3890" t="s">
        <v>12957</v>
      </c>
      <c r="C3890" t="s">
        <v>3954</v>
      </c>
      <c r="D3890" s="1">
        <v>45883</v>
      </c>
      <c r="E3890" s="1">
        <v>45883</v>
      </c>
      <c r="F3890">
        <v>1</v>
      </c>
      <c r="G3890" t="s">
        <v>13119</v>
      </c>
      <c r="H3890" t="s">
        <v>2</v>
      </c>
      <c r="I3890" s="11" t="str">
        <f t="shared" si="63"/>
        <v>14/08/2025</v>
      </c>
      <c r="J3890">
        <f>_xlfn.XLOOKUP(I3890,'Wk no''s'!D:D,'Wk no''s'!C:C,FALSE)</f>
        <v>33</v>
      </c>
    </row>
    <row r="3891" spans="1:10" x14ac:dyDescent="0.25">
      <c r="A3891" t="s">
        <v>13120</v>
      </c>
      <c r="B3891" t="s">
        <v>13121</v>
      </c>
      <c r="C3891" t="s">
        <v>4008</v>
      </c>
      <c r="D3891" s="1">
        <v>45881</v>
      </c>
      <c r="E3891" s="1">
        <v>45881</v>
      </c>
      <c r="F3891">
        <v>1</v>
      </c>
      <c r="G3891" t="s">
        <v>13122</v>
      </c>
      <c r="H3891" t="s">
        <v>2</v>
      </c>
      <c r="I3891" s="11" t="str">
        <f t="shared" si="63"/>
        <v>12/08/2025</v>
      </c>
      <c r="J3891">
        <f>_xlfn.XLOOKUP(I3891,'Wk no''s'!D:D,'Wk no''s'!C:C,FALSE)</f>
        <v>33</v>
      </c>
    </row>
    <row r="3892" spans="1:10" x14ac:dyDescent="0.25">
      <c r="A3892" t="s">
        <v>13123</v>
      </c>
      <c r="B3892" t="s">
        <v>13124</v>
      </c>
      <c r="C3892" t="s">
        <v>4008</v>
      </c>
      <c r="D3892" s="1">
        <v>45882</v>
      </c>
      <c r="E3892" s="1">
        <v>45882</v>
      </c>
      <c r="F3892">
        <v>1</v>
      </c>
      <c r="G3892" t="s">
        <v>13125</v>
      </c>
      <c r="H3892" t="s">
        <v>2</v>
      </c>
      <c r="I3892" s="11" t="str">
        <f t="shared" ref="I3892:I3917" si="64">LEFT(G3892,10)</f>
        <v>13/08/2025</v>
      </c>
      <c r="J3892">
        <f>_xlfn.XLOOKUP(I3892,'Wk no''s'!D:D,'Wk no''s'!C:C,FALSE)</f>
        <v>33</v>
      </c>
    </row>
    <row r="3893" spans="1:10" x14ac:dyDescent="0.25">
      <c r="A3893" t="s">
        <v>13126</v>
      </c>
      <c r="B3893" t="s">
        <v>13127</v>
      </c>
      <c r="C3893" t="s">
        <v>4008</v>
      </c>
      <c r="D3893" s="1">
        <v>45875</v>
      </c>
      <c r="E3893" s="1">
        <v>45881</v>
      </c>
      <c r="F3893">
        <v>0</v>
      </c>
      <c r="G3893" t="s">
        <v>13128</v>
      </c>
      <c r="H3893" t="s">
        <v>2</v>
      </c>
      <c r="I3893" s="11" t="str">
        <f t="shared" si="64"/>
        <v>12/08/2025</v>
      </c>
      <c r="J3893">
        <f>_xlfn.XLOOKUP(I3893,'Wk no''s'!D:D,'Wk no''s'!C:C,FALSE)</f>
        <v>33</v>
      </c>
    </row>
    <row r="3894" spans="1:10" x14ac:dyDescent="0.25">
      <c r="A3894" t="s">
        <v>13129</v>
      </c>
      <c r="B3894" t="s">
        <v>13130</v>
      </c>
      <c r="C3894" t="s">
        <v>4008</v>
      </c>
      <c r="D3894" s="1">
        <v>45881</v>
      </c>
      <c r="E3894" s="1">
        <v>45880</v>
      </c>
      <c r="F3894">
        <v>1</v>
      </c>
      <c r="G3894" t="s">
        <v>13131</v>
      </c>
      <c r="H3894" t="s">
        <v>2</v>
      </c>
      <c r="I3894" s="11" t="str">
        <f t="shared" si="64"/>
        <v>11/08/2025</v>
      </c>
      <c r="J3894">
        <f>_xlfn.XLOOKUP(I3894,'Wk no''s'!D:D,'Wk no''s'!C:C,FALSE)</f>
        <v>33</v>
      </c>
    </row>
    <row r="3895" spans="1:10" x14ac:dyDescent="0.25">
      <c r="A3895" t="s">
        <v>13132</v>
      </c>
      <c r="B3895" t="s">
        <v>12094</v>
      </c>
      <c r="C3895" t="s">
        <v>4008</v>
      </c>
      <c r="D3895" s="1">
        <v>45883</v>
      </c>
      <c r="E3895" s="1">
        <v>45882</v>
      </c>
      <c r="F3895">
        <v>1</v>
      </c>
      <c r="G3895" t="s">
        <v>13133</v>
      </c>
      <c r="H3895" t="s">
        <v>2</v>
      </c>
      <c r="I3895" s="11" t="str">
        <f t="shared" si="64"/>
        <v>13/08/2025</v>
      </c>
      <c r="J3895">
        <f>_xlfn.XLOOKUP(I3895,'Wk no''s'!D:D,'Wk no''s'!C:C,FALSE)</f>
        <v>33</v>
      </c>
    </row>
    <row r="3896" spans="1:10" x14ac:dyDescent="0.25">
      <c r="A3896" t="s">
        <v>13136</v>
      </c>
      <c r="B3896" t="s">
        <v>5992</v>
      </c>
      <c r="C3896" t="s">
        <v>3954</v>
      </c>
      <c r="D3896" s="1">
        <v>45881</v>
      </c>
      <c r="E3896" s="1">
        <v>45880</v>
      </c>
      <c r="F3896">
        <v>1</v>
      </c>
      <c r="G3896" t="s">
        <v>13137</v>
      </c>
      <c r="H3896" t="s">
        <v>2</v>
      </c>
      <c r="I3896" s="11" t="str">
        <f t="shared" si="64"/>
        <v>11/08/2025</v>
      </c>
      <c r="J3896">
        <f>_xlfn.XLOOKUP(I3896,'Wk no''s'!D:D,'Wk no''s'!C:C,FALSE)</f>
        <v>33</v>
      </c>
    </row>
    <row r="3897" spans="1:10" x14ac:dyDescent="0.25">
      <c r="A3897" t="s">
        <v>13134</v>
      </c>
      <c r="B3897" t="s">
        <v>5992</v>
      </c>
      <c r="C3897" t="s">
        <v>3954</v>
      </c>
      <c r="D3897" s="1">
        <v>45877</v>
      </c>
      <c r="E3897" s="1">
        <v>45884</v>
      </c>
      <c r="F3897">
        <v>0</v>
      </c>
      <c r="G3897" t="s">
        <v>13135</v>
      </c>
      <c r="H3897" t="s">
        <v>2</v>
      </c>
      <c r="I3897" s="11" t="str">
        <f t="shared" si="64"/>
        <v>15/08/2025</v>
      </c>
      <c r="J3897">
        <f>_xlfn.XLOOKUP(I3897,'Wk no''s'!D:D,'Wk no''s'!C:C,FALSE)</f>
        <v>33</v>
      </c>
    </row>
    <row r="3898" spans="1:10" x14ac:dyDescent="0.25">
      <c r="A3898" t="s">
        <v>12510</v>
      </c>
      <c r="B3898" t="s">
        <v>12625</v>
      </c>
      <c r="C3898" t="s">
        <v>3954</v>
      </c>
      <c r="D3898" s="1">
        <v>45874</v>
      </c>
      <c r="E3898" s="1">
        <v>45884</v>
      </c>
      <c r="F3898">
        <v>0</v>
      </c>
      <c r="G3898" t="s">
        <v>13138</v>
      </c>
      <c r="H3898" t="s">
        <v>2</v>
      </c>
      <c r="I3898" s="11" t="str">
        <f t="shared" si="64"/>
        <v>15/08/2025</v>
      </c>
      <c r="J3898">
        <f>_xlfn.XLOOKUP(I3898,'Wk no''s'!D:D,'Wk no''s'!C:C,FALSE)</f>
        <v>33</v>
      </c>
    </row>
    <row r="3899" spans="1:10" x14ac:dyDescent="0.25">
      <c r="A3899" t="s">
        <v>13139</v>
      </c>
      <c r="B3899" t="s">
        <v>5446</v>
      </c>
      <c r="C3899" t="s">
        <v>3957</v>
      </c>
      <c r="D3899" s="1">
        <v>45884</v>
      </c>
      <c r="E3899" s="1">
        <v>45883</v>
      </c>
      <c r="F3899">
        <v>1</v>
      </c>
      <c r="G3899" t="s">
        <v>13140</v>
      </c>
      <c r="H3899" t="s">
        <v>2</v>
      </c>
      <c r="I3899" s="11" t="str">
        <f t="shared" si="64"/>
        <v>14/08/2025</v>
      </c>
      <c r="J3899">
        <f>_xlfn.XLOOKUP(I3899,'Wk no''s'!D:D,'Wk no''s'!C:C,FALSE)</f>
        <v>33</v>
      </c>
    </row>
    <row r="3900" spans="1:10" x14ac:dyDescent="0.25">
      <c r="A3900" t="s">
        <v>13141</v>
      </c>
      <c r="B3900" t="s">
        <v>13142</v>
      </c>
      <c r="C3900" t="s">
        <v>3954</v>
      </c>
      <c r="D3900" s="1">
        <v>45863</v>
      </c>
      <c r="E3900" s="1">
        <v>45881</v>
      </c>
      <c r="F3900">
        <v>0</v>
      </c>
      <c r="G3900" t="s">
        <v>13143</v>
      </c>
      <c r="H3900" t="s">
        <v>2</v>
      </c>
      <c r="I3900" s="11" t="str">
        <f t="shared" si="64"/>
        <v>12/08/2025</v>
      </c>
      <c r="J3900">
        <f>_xlfn.XLOOKUP(I3900,'Wk no''s'!D:D,'Wk no''s'!C:C,FALSE)</f>
        <v>33</v>
      </c>
    </row>
    <row r="3901" spans="1:10" x14ac:dyDescent="0.25">
      <c r="A3901" t="s">
        <v>13144</v>
      </c>
      <c r="B3901" t="s">
        <v>12790</v>
      </c>
      <c r="C3901" t="s">
        <v>4008</v>
      </c>
      <c r="D3901" s="1">
        <v>45882</v>
      </c>
      <c r="E3901" s="1">
        <v>45880</v>
      </c>
      <c r="F3901">
        <v>1</v>
      </c>
      <c r="G3901" t="s">
        <v>13145</v>
      </c>
      <c r="H3901" t="s">
        <v>2</v>
      </c>
      <c r="I3901" s="11" t="str">
        <f t="shared" si="64"/>
        <v>11/08/2025</v>
      </c>
      <c r="J3901">
        <f>_xlfn.XLOOKUP(I3901,'Wk no''s'!D:D,'Wk no''s'!C:C,FALSE)</f>
        <v>33</v>
      </c>
    </row>
    <row r="3902" spans="1:10" x14ac:dyDescent="0.25">
      <c r="A3902" t="s">
        <v>13146</v>
      </c>
      <c r="B3902" t="s">
        <v>12792</v>
      </c>
      <c r="C3902" t="s">
        <v>4008</v>
      </c>
      <c r="D3902" s="1">
        <v>45883</v>
      </c>
      <c r="E3902" s="1">
        <v>45884</v>
      </c>
      <c r="F3902">
        <v>0</v>
      </c>
      <c r="G3902" t="s">
        <v>13147</v>
      </c>
      <c r="H3902" t="s">
        <v>2</v>
      </c>
      <c r="I3902" s="11" t="str">
        <f t="shared" si="64"/>
        <v>15/08/2025</v>
      </c>
      <c r="J3902">
        <f>_xlfn.XLOOKUP(I3902,'Wk no''s'!D:D,'Wk no''s'!C:C,FALSE)</f>
        <v>33</v>
      </c>
    </row>
    <row r="3903" spans="1:10" x14ac:dyDescent="0.25">
      <c r="A3903" t="s">
        <v>13150</v>
      </c>
      <c r="B3903" t="s">
        <v>7604</v>
      </c>
      <c r="C3903" t="s">
        <v>4008</v>
      </c>
      <c r="D3903" s="1">
        <v>45883</v>
      </c>
      <c r="E3903" s="1">
        <v>45882</v>
      </c>
      <c r="F3903">
        <v>1</v>
      </c>
      <c r="G3903" t="s">
        <v>13151</v>
      </c>
      <c r="H3903" t="s">
        <v>2</v>
      </c>
      <c r="I3903" s="11" t="str">
        <f t="shared" si="64"/>
        <v>13/08/2025</v>
      </c>
      <c r="J3903">
        <f>_xlfn.XLOOKUP(I3903,'Wk no''s'!D:D,'Wk no''s'!C:C,FALSE)</f>
        <v>33</v>
      </c>
    </row>
    <row r="3904" spans="1:10" x14ac:dyDescent="0.25">
      <c r="A3904" t="s">
        <v>13148</v>
      </c>
      <c r="B3904" t="s">
        <v>7604</v>
      </c>
      <c r="C3904" t="s">
        <v>4008</v>
      </c>
      <c r="D3904" s="1">
        <v>45877</v>
      </c>
      <c r="E3904" s="1">
        <v>45880</v>
      </c>
      <c r="F3904">
        <v>0</v>
      </c>
      <c r="G3904" t="s">
        <v>13149</v>
      </c>
      <c r="H3904" t="s">
        <v>2</v>
      </c>
      <c r="I3904" s="11" t="str">
        <f t="shared" si="64"/>
        <v>11/08/2025</v>
      </c>
      <c r="J3904">
        <f>_xlfn.XLOOKUP(I3904,'Wk no''s'!D:D,'Wk no''s'!C:C,FALSE)</f>
        <v>33</v>
      </c>
    </row>
    <row r="3905" spans="1:10" x14ac:dyDescent="0.25">
      <c r="A3905" t="s">
        <v>13152</v>
      </c>
      <c r="B3905" t="s">
        <v>8031</v>
      </c>
      <c r="C3905" t="s">
        <v>4008</v>
      </c>
      <c r="D3905" s="1">
        <v>45881</v>
      </c>
      <c r="E3905" s="1">
        <v>45880</v>
      </c>
      <c r="F3905">
        <v>1</v>
      </c>
      <c r="G3905" t="s">
        <v>13153</v>
      </c>
      <c r="H3905" t="s">
        <v>2</v>
      </c>
      <c r="I3905" s="11" t="str">
        <f t="shared" si="64"/>
        <v>11/08/2025</v>
      </c>
      <c r="J3905">
        <f>_xlfn.XLOOKUP(I3905,'Wk no''s'!D:D,'Wk no''s'!C:C,FALSE)</f>
        <v>33</v>
      </c>
    </row>
    <row r="3906" spans="1:10" x14ac:dyDescent="0.25">
      <c r="A3906" t="s">
        <v>13154</v>
      </c>
      <c r="B3906" t="s">
        <v>6573</v>
      </c>
      <c r="C3906" t="s">
        <v>4089</v>
      </c>
      <c r="D3906" s="1">
        <v>45891</v>
      </c>
      <c r="E3906" s="1">
        <v>45884</v>
      </c>
      <c r="F3906">
        <v>1</v>
      </c>
      <c r="G3906" t="s">
        <v>13155</v>
      </c>
      <c r="H3906" t="s">
        <v>11</v>
      </c>
      <c r="I3906" s="11" t="str">
        <f t="shared" si="64"/>
        <v>15/08/2025</v>
      </c>
      <c r="J3906">
        <f>_xlfn.XLOOKUP(I3906,'Wk no''s'!D:D,'Wk no''s'!C:C,FALSE)</f>
        <v>33</v>
      </c>
    </row>
    <row r="3907" spans="1:10" x14ac:dyDescent="0.25">
      <c r="A3907" t="s">
        <v>13156</v>
      </c>
      <c r="B3907" t="s">
        <v>13157</v>
      </c>
      <c r="C3907" t="s">
        <v>4089</v>
      </c>
      <c r="D3907" s="1">
        <v>45875</v>
      </c>
      <c r="E3907" s="1">
        <v>45883</v>
      </c>
      <c r="F3907">
        <v>0</v>
      </c>
      <c r="G3907" t="s">
        <v>13158</v>
      </c>
      <c r="H3907" t="s">
        <v>11</v>
      </c>
      <c r="I3907" s="11" t="str">
        <f t="shared" si="64"/>
        <v>14/08/2025</v>
      </c>
      <c r="J3907">
        <f>_xlfn.XLOOKUP(I3907,'Wk no''s'!D:D,'Wk no''s'!C:C,FALSE)</f>
        <v>33</v>
      </c>
    </row>
    <row r="3908" spans="1:10" x14ac:dyDescent="0.25">
      <c r="A3908" t="s">
        <v>13159</v>
      </c>
      <c r="B3908" t="s">
        <v>13160</v>
      </c>
      <c r="C3908" t="s">
        <v>4089</v>
      </c>
      <c r="D3908" s="1">
        <v>45882</v>
      </c>
      <c r="E3908" s="1">
        <v>45882</v>
      </c>
      <c r="F3908">
        <v>1</v>
      </c>
      <c r="G3908" t="s">
        <v>13161</v>
      </c>
      <c r="H3908" t="s">
        <v>11</v>
      </c>
      <c r="I3908" s="11" t="str">
        <f t="shared" si="64"/>
        <v>13/08/2025</v>
      </c>
      <c r="J3908">
        <f>_xlfn.XLOOKUP(I3908,'Wk no''s'!D:D,'Wk no''s'!C:C,FALSE)</f>
        <v>33</v>
      </c>
    </row>
    <row r="3909" spans="1:10" x14ac:dyDescent="0.25">
      <c r="A3909" t="s">
        <v>13162</v>
      </c>
      <c r="B3909" t="s">
        <v>11409</v>
      </c>
      <c r="C3909" t="s">
        <v>4089</v>
      </c>
      <c r="D3909" s="1">
        <v>45883</v>
      </c>
      <c r="E3909" s="1">
        <v>45882</v>
      </c>
      <c r="F3909">
        <v>1</v>
      </c>
      <c r="G3909" t="s">
        <v>13163</v>
      </c>
      <c r="H3909" t="s">
        <v>11</v>
      </c>
      <c r="I3909" s="11" t="str">
        <f t="shared" si="64"/>
        <v>13/08/2025</v>
      </c>
      <c r="J3909">
        <f>_xlfn.XLOOKUP(I3909,'Wk no''s'!D:D,'Wk no''s'!C:C,FALSE)</f>
        <v>33</v>
      </c>
    </row>
    <row r="3910" spans="1:10" x14ac:dyDescent="0.25">
      <c r="A3910" t="s">
        <v>13164</v>
      </c>
      <c r="B3910" t="s">
        <v>11412</v>
      </c>
      <c r="C3910" t="s">
        <v>4089</v>
      </c>
      <c r="D3910" s="1">
        <v>45890</v>
      </c>
      <c r="E3910" s="1">
        <v>45884</v>
      </c>
      <c r="F3910">
        <v>1</v>
      </c>
      <c r="G3910" t="s">
        <v>13165</v>
      </c>
      <c r="H3910" t="s">
        <v>11</v>
      </c>
      <c r="I3910" s="11" t="str">
        <f t="shared" si="64"/>
        <v>15/08/2025</v>
      </c>
      <c r="J3910">
        <f>_xlfn.XLOOKUP(I3910,'Wk no''s'!D:D,'Wk no''s'!C:C,FALSE)</f>
        <v>33</v>
      </c>
    </row>
    <row r="3911" spans="1:10" x14ac:dyDescent="0.25">
      <c r="A3911" t="s">
        <v>13166</v>
      </c>
      <c r="B3911" t="s">
        <v>11412</v>
      </c>
      <c r="C3911" t="s">
        <v>4089</v>
      </c>
      <c r="D3911" s="1">
        <v>45889</v>
      </c>
      <c r="E3911" s="1">
        <v>45882</v>
      </c>
      <c r="F3911">
        <v>1</v>
      </c>
      <c r="G3911" t="s">
        <v>13167</v>
      </c>
      <c r="H3911" t="s">
        <v>11</v>
      </c>
      <c r="I3911" s="11" t="str">
        <f t="shared" si="64"/>
        <v>13/08/2025</v>
      </c>
      <c r="J3911">
        <f>_xlfn.XLOOKUP(I3911,'Wk no''s'!D:D,'Wk no''s'!C:C,FALSE)</f>
        <v>33</v>
      </c>
    </row>
    <row r="3912" spans="1:10" x14ac:dyDescent="0.25">
      <c r="A3912" t="s">
        <v>13168</v>
      </c>
      <c r="B3912" t="s">
        <v>11412</v>
      </c>
      <c r="C3912" t="s">
        <v>4089</v>
      </c>
      <c r="D3912" s="1">
        <v>45882</v>
      </c>
      <c r="E3912" s="1">
        <v>45881</v>
      </c>
      <c r="F3912">
        <v>1</v>
      </c>
      <c r="G3912" t="s">
        <v>13169</v>
      </c>
      <c r="H3912" t="s">
        <v>11</v>
      </c>
      <c r="I3912" s="11" t="str">
        <f t="shared" si="64"/>
        <v>12/08/2025</v>
      </c>
      <c r="J3912">
        <f>_xlfn.XLOOKUP(I3912,'Wk no''s'!D:D,'Wk no''s'!C:C,FALSE)</f>
        <v>33</v>
      </c>
    </row>
    <row r="3913" spans="1:10" x14ac:dyDescent="0.25">
      <c r="A3913" t="s">
        <v>13170</v>
      </c>
      <c r="B3913" t="s">
        <v>51</v>
      </c>
      <c r="C3913" t="s">
        <v>4089</v>
      </c>
      <c r="D3913" s="1">
        <v>45862</v>
      </c>
      <c r="E3913" s="1">
        <v>45880</v>
      </c>
      <c r="F3913">
        <v>0</v>
      </c>
      <c r="G3913" t="s">
        <v>13171</v>
      </c>
      <c r="H3913" t="s">
        <v>11</v>
      </c>
      <c r="I3913" s="11" t="str">
        <f t="shared" si="64"/>
        <v>11/08/2025</v>
      </c>
      <c r="J3913">
        <f>_xlfn.XLOOKUP(I3913,'Wk no''s'!D:D,'Wk no''s'!C:C,FALSE)</f>
        <v>33</v>
      </c>
    </row>
    <row r="3914" spans="1:10" x14ac:dyDescent="0.25">
      <c r="A3914" t="s">
        <v>13172</v>
      </c>
      <c r="B3914" t="s">
        <v>13173</v>
      </c>
      <c r="C3914" t="s">
        <v>4089</v>
      </c>
      <c r="D3914" s="1">
        <v>45859</v>
      </c>
      <c r="E3914" s="1">
        <v>45881</v>
      </c>
      <c r="F3914">
        <v>0</v>
      </c>
      <c r="G3914" t="s">
        <v>13174</v>
      </c>
      <c r="H3914" t="s">
        <v>11</v>
      </c>
      <c r="I3914" s="11" t="str">
        <f t="shared" si="64"/>
        <v>12/08/2025</v>
      </c>
      <c r="J3914">
        <f>_xlfn.XLOOKUP(I3914,'Wk no''s'!D:D,'Wk no''s'!C:C,FALSE)</f>
        <v>33</v>
      </c>
    </row>
    <row r="3915" spans="1:10" x14ac:dyDescent="0.25">
      <c r="A3915" t="s">
        <v>13175</v>
      </c>
      <c r="B3915" t="s">
        <v>13173</v>
      </c>
      <c r="C3915" t="s">
        <v>4089</v>
      </c>
      <c r="D3915" s="1">
        <v>45884</v>
      </c>
      <c r="E3915" s="1">
        <v>45884</v>
      </c>
      <c r="F3915">
        <v>1</v>
      </c>
      <c r="G3915" t="s">
        <v>13176</v>
      </c>
      <c r="H3915" t="s">
        <v>11</v>
      </c>
      <c r="I3915" s="11" t="str">
        <f t="shared" si="64"/>
        <v>15/08/2025</v>
      </c>
      <c r="J3915">
        <f>_xlfn.XLOOKUP(I3915,'Wk no''s'!D:D,'Wk no''s'!C:C,FALSE)</f>
        <v>33</v>
      </c>
    </row>
    <row r="3916" spans="1:10" x14ac:dyDescent="0.25">
      <c r="A3916" t="s">
        <v>13177</v>
      </c>
      <c r="B3916" t="s">
        <v>13178</v>
      </c>
      <c r="C3916" t="s">
        <v>4089</v>
      </c>
      <c r="D3916" s="1">
        <v>45862</v>
      </c>
      <c r="E3916" s="1">
        <v>45884</v>
      </c>
      <c r="F3916">
        <v>0</v>
      </c>
      <c r="G3916" t="s">
        <v>13179</v>
      </c>
      <c r="H3916" t="s">
        <v>11</v>
      </c>
      <c r="I3916" s="11" t="str">
        <f t="shared" si="64"/>
        <v>15/08/2025</v>
      </c>
      <c r="J3916">
        <f>_xlfn.XLOOKUP(I3916,'Wk no''s'!D:D,'Wk no''s'!C:C,FALSE)</f>
        <v>33</v>
      </c>
    </row>
    <row r="3917" spans="1:10" x14ac:dyDescent="0.25">
      <c r="A3917" t="s">
        <v>13264</v>
      </c>
      <c r="B3917" t="s">
        <v>5661</v>
      </c>
      <c r="C3917" t="s">
        <v>3933</v>
      </c>
      <c r="D3917" s="1">
        <v>45884</v>
      </c>
      <c r="E3917" s="1">
        <v>45891</v>
      </c>
      <c r="F3917">
        <v>0</v>
      </c>
      <c r="G3917" t="s">
        <v>13265</v>
      </c>
      <c r="H3917" t="s">
        <v>8</v>
      </c>
      <c r="I3917" s="11" t="str">
        <f t="shared" si="64"/>
        <v>22/08/2025</v>
      </c>
      <c r="J3917">
        <f>_xlfn.XLOOKUP(I3917,'Wk no''s'!D:D,'Wk no''s'!C:C,FALSE)</f>
        <v>34</v>
      </c>
    </row>
    <row r="3918" spans="1:10" x14ac:dyDescent="0.25">
      <c r="A3918" t="s">
        <v>13266</v>
      </c>
      <c r="B3918" t="s">
        <v>13267</v>
      </c>
      <c r="C3918" t="s">
        <v>13268</v>
      </c>
      <c r="D3918" s="1">
        <v>45890</v>
      </c>
      <c r="E3918" s="1">
        <v>45889</v>
      </c>
      <c r="F3918">
        <v>1</v>
      </c>
      <c r="G3918" t="s">
        <v>13269</v>
      </c>
      <c r="H3918" t="s">
        <v>192</v>
      </c>
      <c r="I3918" s="11" t="str">
        <f t="shared" ref="I3918:I3981" si="65">LEFT(G3918,10)</f>
        <v>20/08/2025</v>
      </c>
      <c r="J3918">
        <f>_xlfn.XLOOKUP(I3918,'Wk no''s'!D:D,'Wk no''s'!C:C,FALSE)</f>
        <v>34</v>
      </c>
    </row>
    <row r="3919" spans="1:10" x14ac:dyDescent="0.25">
      <c r="A3919" t="s">
        <v>13270</v>
      </c>
      <c r="B3919" t="s">
        <v>4307</v>
      </c>
      <c r="C3919" t="s">
        <v>13268</v>
      </c>
      <c r="D3919" s="1">
        <v>45891</v>
      </c>
      <c r="E3919" s="1">
        <v>45889</v>
      </c>
      <c r="F3919">
        <v>1</v>
      </c>
      <c r="G3919" t="s">
        <v>13271</v>
      </c>
      <c r="H3919" t="s">
        <v>192</v>
      </c>
      <c r="I3919" s="11" t="str">
        <f t="shared" si="65"/>
        <v>20/08/2025</v>
      </c>
      <c r="J3919">
        <f>_xlfn.XLOOKUP(I3919,'Wk no''s'!D:D,'Wk no''s'!C:C,FALSE)</f>
        <v>34</v>
      </c>
    </row>
    <row r="3920" spans="1:10" x14ac:dyDescent="0.25">
      <c r="A3920" t="s">
        <v>13272</v>
      </c>
      <c r="B3920" t="s">
        <v>13273</v>
      </c>
      <c r="C3920" t="s">
        <v>13268</v>
      </c>
      <c r="D3920" s="1">
        <v>45889</v>
      </c>
      <c r="E3920" s="1">
        <v>45888</v>
      </c>
      <c r="F3920">
        <v>1</v>
      </c>
      <c r="G3920" t="s">
        <v>13274</v>
      </c>
      <c r="H3920" t="s">
        <v>192</v>
      </c>
      <c r="I3920" s="11" t="str">
        <f t="shared" si="65"/>
        <v>19/08/2025</v>
      </c>
      <c r="J3920">
        <f>_xlfn.XLOOKUP(I3920,'Wk no''s'!D:D,'Wk no''s'!C:C,FALSE)</f>
        <v>34</v>
      </c>
    </row>
    <row r="3921" spans="1:10" x14ac:dyDescent="0.25">
      <c r="A3921" t="s">
        <v>13275</v>
      </c>
      <c r="B3921" t="s">
        <v>13276</v>
      </c>
      <c r="C3921" t="s">
        <v>13268</v>
      </c>
      <c r="D3921" s="1">
        <v>45890</v>
      </c>
      <c r="E3921" s="1">
        <v>45890</v>
      </c>
      <c r="F3921">
        <v>1</v>
      </c>
      <c r="G3921" t="s">
        <v>13277</v>
      </c>
      <c r="H3921" t="s">
        <v>192</v>
      </c>
      <c r="I3921" s="11" t="str">
        <f t="shared" si="65"/>
        <v>21/08/2025</v>
      </c>
      <c r="J3921">
        <f>_xlfn.XLOOKUP(I3921,'Wk no''s'!D:D,'Wk no''s'!C:C,FALSE)</f>
        <v>34</v>
      </c>
    </row>
    <row r="3922" spans="1:10" x14ac:dyDescent="0.25">
      <c r="A3922" t="s">
        <v>13278</v>
      </c>
      <c r="B3922" t="s">
        <v>13279</v>
      </c>
      <c r="C3922" t="s">
        <v>3933</v>
      </c>
      <c r="D3922" s="1">
        <v>45889</v>
      </c>
      <c r="E3922" s="1">
        <v>45890</v>
      </c>
      <c r="F3922">
        <v>0</v>
      </c>
      <c r="G3922" t="s">
        <v>13280</v>
      </c>
      <c r="H3922" t="s">
        <v>184</v>
      </c>
      <c r="I3922" s="11" t="str">
        <f t="shared" si="65"/>
        <v>21/08/2025</v>
      </c>
      <c r="J3922">
        <f>_xlfn.XLOOKUP(I3922,'Wk no''s'!D:D,'Wk no''s'!C:C,FALSE)</f>
        <v>34</v>
      </c>
    </row>
    <row r="3923" spans="1:10" x14ac:dyDescent="0.25">
      <c r="A3923" t="s">
        <v>13281</v>
      </c>
      <c r="B3923" t="s">
        <v>7077</v>
      </c>
      <c r="C3923" t="s">
        <v>3933</v>
      </c>
      <c r="D3923" s="1">
        <v>45887</v>
      </c>
      <c r="E3923" s="1">
        <v>45889</v>
      </c>
      <c r="F3923">
        <v>0</v>
      </c>
      <c r="G3923" t="s">
        <v>13282</v>
      </c>
      <c r="H3923" t="s">
        <v>184</v>
      </c>
      <c r="I3923" s="11" t="str">
        <f t="shared" si="65"/>
        <v>20/08/2025</v>
      </c>
      <c r="J3923">
        <f>_xlfn.XLOOKUP(I3923,'Wk no''s'!D:D,'Wk no''s'!C:C,FALSE)</f>
        <v>34</v>
      </c>
    </row>
    <row r="3924" spans="1:10" x14ac:dyDescent="0.25">
      <c r="A3924" t="s">
        <v>13283</v>
      </c>
      <c r="B3924" t="s">
        <v>7079</v>
      </c>
      <c r="C3924" t="s">
        <v>4095</v>
      </c>
      <c r="D3924" s="1">
        <v>45889</v>
      </c>
      <c r="E3924" s="1">
        <v>45888</v>
      </c>
      <c r="F3924">
        <v>1</v>
      </c>
      <c r="G3924" t="s">
        <v>13284</v>
      </c>
      <c r="H3924" t="s">
        <v>184</v>
      </c>
      <c r="I3924" s="11" t="str">
        <f t="shared" si="65"/>
        <v>19/08/2025</v>
      </c>
      <c r="J3924">
        <f>_xlfn.XLOOKUP(I3924,'Wk no''s'!D:D,'Wk no''s'!C:C,FALSE)</f>
        <v>34</v>
      </c>
    </row>
    <row r="3925" spans="1:10" x14ac:dyDescent="0.25">
      <c r="A3925" t="s">
        <v>13285</v>
      </c>
      <c r="B3925" t="s">
        <v>7704</v>
      </c>
      <c r="C3925" t="s">
        <v>8682</v>
      </c>
      <c r="D3925" s="1">
        <v>45889</v>
      </c>
      <c r="E3925" s="1">
        <v>45889</v>
      </c>
      <c r="F3925">
        <v>1</v>
      </c>
      <c r="G3925" t="s">
        <v>13286</v>
      </c>
      <c r="H3925" t="s">
        <v>184</v>
      </c>
      <c r="I3925" s="11" t="str">
        <f t="shared" si="65"/>
        <v>20/08/2025</v>
      </c>
      <c r="J3925">
        <f>_xlfn.XLOOKUP(I3925,'Wk no''s'!D:D,'Wk no''s'!C:C,FALSE)</f>
        <v>34</v>
      </c>
    </row>
    <row r="3926" spans="1:10" x14ac:dyDescent="0.25">
      <c r="A3926" t="s">
        <v>13287</v>
      </c>
      <c r="B3926" t="s">
        <v>4721</v>
      </c>
      <c r="C3926" t="s">
        <v>3933</v>
      </c>
      <c r="D3926" s="1">
        <v>45890</v>
      </c>
      <c r="E3926" s="1">
        <v>45889</v>
      </c>
      <c r="F3926">
        <v>1</v>
      </c>
      <c r="G3926" t="s">
        <v>13288</v>
      </c>
      <c r="H3926" t="s">
        <v>184</v>
      </c>
      <c r="I3926" s="11" t="str">
        <f t="shared" si="65"/>
        <v>20/08/2025</v>
      </c>
      <c r="J3926">
        <f>_xlfn.XLOOKUP(I3926,'Wk no''s'!D:D,'Wk no''s'!C:C,FALSE)</f>
        <v>34</v>
      </c>
    </row>
    <row r="3927" spans="1:10" x14ac:dyDescent="0.25">
      <c r="A3927" t="s">
        <v>13289</v>
      </c>
      <c r="B3927" t="s">
        <v>5495</v>
      </c>
      <c r="C3927" t="s">
        <v>3933</v>
      </c>
      <c r="D3927" s="1">
        <v>45890</v>
      </c>
      <c r="E3927" s="1">
        <v>45888</v>
      </c>
      <c r="F3927">
        <v>1</v>
      </c>
      <c r="G3927" t="s">
        <v>13290</v>
      </c>
      <c r="H3927" t="s">
        <v>184</v>
      </c>
      <c r="I3927" s="11" t="str">
        <f t="shared" si="65"/>
        <v>19/08/2025</v>
      </c>
      <c r="J3927">
        <f>_xlfn.XLOOKUP(I3927,'Wk no''s'!D:D,'Wk no''s'!C:C,FALSE)</f>
        <v>34</v>
      </c>
    </row>
    <row r="3928" spans="1:10" x14ac:dyDescent="0.25">
      <c r="A3928" t="s">
        <v>13291</v>
      </c>
      <c r="B3928" t="s">
        <v>12096</v>
      </c>
      <c r="C3928" t="s">
        <v>3933</v>
      </c>
      <c r="D3928" s="1">
        <v>45896</v>
      </c>
      <c r="E3928" s="1">
        <v>45891</v>
      </c>
      <c r="F3928">
        <v>1</v>
      </c>
      <c r="G3928" t="s">
        <v>13292</v>
      </c>
      <c r="H3928" t="s">
        <v>15</v>
      </c>
      <c r="I3928" s="11" t="str">
        <f t="shared" si="65"/>
        <v>22/08/2025</v>
      </c>
      <c r="J3928">
        <f>_xlfn.XLOOKUP(I3928,'Wk no''s'!D:D,'Wk no''s'!C:C,FALSE)</f>
        <v>34</v>
      </c>
    </row>
    <row r="3929" spans="1:10" x14ac:dyDescent="0.25">
      <c r="A3929" t="s">
        <v>13293</v>
      </c>
      <c r="B3929" t="s">
        <v>6048</v>
      </c>
      <c r="C3929" t="s">
        <v>3933</v>
      </c>
      <c r="D3929" s="1">
        <v>45889</v>
      </c>
      <c r="E3929" s="1">
        <v>45889</v>
      </c>
      <c r="F3929">
        <v>1</v>
      </c>
      <c r="G3929" t="s">
        <v>13294</v>
      </c>
      <c r="H3929" t="s">
        <v>15</v>
      </c>
      <c r="I3929" s="11" t="str">
        <f t="shared" si="65"/>
        <v>20/08/2025</v>
      </c>
      <c r="J3929">
        <f>_xlfn.XLOOKUP(I3929,'Wk no''s'!D:D,'Wk no''s'!C:C,FALSE)</f>
        <v>34</v>
      </c>
    </row>
    <row r="3930" spans="1:10" x14ac:dyDescent="0.25">
      <c r="A3930" t="s">
        <v>13295</v>
      </c>
      <c r="B3930" t="s">
        <v>13296</v>
      </c>
      <c r="C3930" t="s">
        <v>3933</v>
      </c>
      <c r="D3930" s="1">
        <v>45889</v>
      </c>
      <c r="E3930" s="1">
        <v>45888</v>
      </c>
      <c r="F3930">
        <v>1</v>
      </c>
      <c r="G3930" t="s">
        <v>13297</v>
      </c>
      <c r="H3930" t="s">
        <v>15</v>
      </c>
      <c r="I3930" s="11" t="str">
        <f t="shared" si="65"/>
        <v>19/08/2025</v>
      </c>
      <c r="J3930">
        <f>_xlfn.XLOOKUP(I3930,'Wk no''s'!D:D,'Wk no''s'!C:C,FALSE)</f>
        <v>34</v>
      </c>
    </row>
    <row r="3931" spans="1:10" x14ac:dyDescent="0.25">
      <c r="A3931" t="s">
        <v>13298</v>
      </c>
      <c r="B3931" t="s">
        <v>13299</v>
      </c>
      <c r="C3931" t="s">
        <v>4458</v>
      </c>
      <c r="D3931" s="1">
        <v>45888</v>
      </c>
      <c r="E3931" s="1">
        <v>45887</v>
      </c>
      <c r="F3931">
        <v>1</v>
      </c>
      <c r="G3931" t="s">
        <v>13300</v>
      </c>
      <c r="H3931" t="s">
        <v>15</v>
      </c>
      <c r="I3931" s="11" t="str">
        <f t="shared" si="65"/>
        <v>18/08/2025</v>
      </c>
      <c r="J3931">
        <f>_xlfn.XLOOKUP(I3931,'Wk no''s'!D:D,'Wk no''s'!C:C,FALSE)</f>
        <v>34</v>
      </c>
    </row>
    <row r="3932" spans="1:10" x14ac:dyDescent="0.25">
      <c r="A3932" t="s">
        <v>13301</v>
      </c>
      <c r="B3932" t="s">
        <v>13302</v>
      </c>
      <c r="C3932" t="s">
        <v>8682</v>
      </c>
      <c r="D3932" s="1">
        <v>45894</v>
      </c>
      <c r="E3932" s="1">
        <v>45891</v>
      </c>
      <c r="F3932">
        <v>1</v>
      </c>
      <c r="G3932" t="s">
        <v>13303</v>
      </c>
      <c r="H3932" t="s">
        <v>15</v>
      </c>
      <c r="I3932" s="11" t="str">
        <f t="shared" si="65"/>
        <v>22/08/2025</v>
      </c>
      <c r="J3932">
        <f>_xlfn.XLOOKUP(I3932,'Wk no''s'!D:D,'Wk no''s'!C:C,FALSE)</f>
        <v>34</v>
      </c>
    </row>
    <row r="3933" spans="1:10" x14ac:dyDescent="0.25">
      <c r="A3933" t="s">
        <v>13304</v>
      </c>
      <c r="B3933" t="s">
        <v>13305</v>
      </c>
      <c r="C3933" t="s">
        <v>3933</v>
      </c>
      <c r="D3933" s="1">
        <v>45895</v>
      </c>
      <c r="E3933" s="1">
        <v>45891</v>
      </c>
      <c r="F3933">
        <v>1</v>
      </c>
      <c r="G3933" t="s">
        <v>13306</v>
      </c>
      <c r="H3933" t="s">
        <v>15</v>
      </c>
      <c r="I3933" s="11" t="str">
        <f t="shared" si="65"/>
        <v>22/08/2025</v>
      </c>
      <c r="J3933">
        <f>_xlfn.XLOOKUP(I3933,'Wk no''s'!D:D,'Wk no''s'!C:C,FALSE)</f>
        <v>34</v>
      </c>
    </row>
    <row r="3934" spans="1:10" x14ac:dyDescent="0.25">
      <c r="A3934" t="s">
        <v>13307</v>
      </c>
      <c r="B3934" t="s">
        <v>13308</v>
      </c>
      <c r="C3934" t="s">
        <v>3933</v>
      </c>
      <c r="D3934" s="1">
        <v>45888</v>
      </c>
      <c r="E3934" s="1">
        <v>45888</v>
      </c>
      <c r="F3934">
        <v>1</v>
      </c>
      <c r="G3934" t="s">
        <v>13309</v>
      </c>
      <c r="H3934" t="s">
        <v>15</v>
      </c>
      <c r="I3934" s="11" t="str">
        <f t="shared" si="65"/>
        <v>19/08/2025</v>
      </c>
      <c r="J3934">
        <f>_xlfn.XLOOKUP(I3934,'Wk no''s'!D:D,'Wk no''s'!C:C,FALSE)</f>
        <v>34</v>
      </c>
    </row>
    <row r="3935" spans="1:10" x14ac:dyDescent="0.25">
      <c r="A3935" t="s">
        <v>13310</v>
      </c>
      <c r="B3935" t="s">
        <v>4494</v>
      </c>
      <c r="C3935" t="s">
        <v>205</v>
      </c>
      <c r="D3935" s="1">
        <v>45894</v>
      </c>
      <c r="E3935" s="1">
        <v>45887</v>
      </c>
      <c r="F3935">
        <v>1</v>
      </c>
      <c r="G3935" t="s">
        <v>13311</v>
      </c>
      <c r="H3935" t="s">
        <v>15</v>
      </c>
      <c r="I3935" s="11" t="str">
        <f t="shared" si="65"/>
        <v>18/08/2025</v>
      </c>
      <c r="J3935">
        <f>_xlfn.XLOOKUP(I3935,'Wk no''s'!D:D,'Wk no''s'!C:C,FALSE)</f>
        <v>34</v>
      </c>
    </row>
    <row r="3936" spans="1:10" x14ac:dyDescent="0.25">
      <c r="A3936" t="s">
        <v>13312</v>
      </c>
      <c r="B3936" t="s">
        <v>130</v>
      </c>
      <c r="C3936" t="s">
        <v>3933</v>
      </c>
      <c r="D3936" s="1">
        <v>45888</v>
      </c>
      <c r="E3936" s="1">
        <v>45887</v>
      </c>
      <c r="F3936">
        <v>1</v>
      </c>
      <c r="G3936" t="s">
        <v>13313</v>
      </c>
      <c r="H3936" t="s">
        <v>15</v>
      </c>
      <c r="I3936" s="11" t="str">
        <f t="shared" si="65"/>
        <v>18/08/2025</v>
      </c>
      <c r="J3936">
        <f>_xlfn.XLOOKUP(I3936,'Wk no''s'!D:D,'Wk no''s'!C:C,FALSE)</f>
        <v>34</v>
      </c>
    </row>
    <row r="3937" spans="1:10" x14ac:dyDescent="0.25">
      <c r="A3937" t="s">
        <v>13314</v>
      </c>
      <c r="B3937" t="s">
        <v>4733</v>
      </c>
      <c r="C3937" t="s">
        <v>3933</v>
      </c>
      <c r="D3937" s="1">
        <v>45891</v>
      </c>
      <c r="E3937" s="1">
        <v>45890</v>
      </c>
      <c r="F3937">
        <v>1</v>
      </c>
      <c r="G3937" t="s">
        <v>13315</v>
      </c>
      <c r="H3937" t="s">
        <v>15</v>
      </c>
      <c r="I3937" s="11" t="str">
        <f t="shared" si="65"/>
        <v>21/08/2025</v>
      </c>
      <c r="J3937">
        <f>_xlfn.XLOOKUP(I3937,'Wk no''s'!D:D,'Wk no''s'!C:C,FALSE)</f>
        <v>34</v>
      </c>
    </row>
    <row r="3938" spans="1:10" x14ac:dyDescent="0.25">
      <c r="A3938" t="s">
        <v>13319</v>
      </c>
      <c r="B3938" t="s">
        <v>13317</v>
      </c>
      <c r="C3938" t="s">
        <v>3933</v>
      </c>
      <c r="D3938" s="1">
        <v>45891</v>
      </c>
      <c r="E3938" s="1">
        <v>45891</v>
      </c>
      <c r="F3938">
        <v>1</v>
      </c>
      <c r="G3938" t="s">
        <v>13320</v>
      </c>
      <c r="H3938" t="s">
        <v>15</v>
      </c>
      <c r="I3938" s="11" t="str">
        <f t="shared" si="65"/>
        <v>22/08/2025</v>
      </c>
      <c r="J3938">
        <f>_xlfn.XLOOKUP(I3938,'Wk no''s'!D:D,'Wk no''s'!C:C,FALSE)</f>
        <v>34</v>
      </c>
    </row>
    <row r="3939" spans="1:10" x14ac:dyDescent="0.25">
      <c r="A3939" t="s">
        <v>13316</v>
      </c>
      <c r="B3939" t="s">
        <v>13317</v>
      </c>
      <c r="C3939" t="s">
        <v>3933</v>
      </c>
      <c r="D3939" s="1">
        <v>45889</v>
      </c>
      <c r="E3939" s="1">
        <v>45889</v>
      </c>
      <c r="F3939">
        <v>1</v>
      </c>
      <c r="G3939" t="s">
        <v>13318</v>
      </c>
      <c r="H3939" t="s">
        <v>15</v>
      </c>
      <c r="I3939" s="11" t="str">
        <f t="shared" si="65"/>
        <v>20/08/2025</v>
      </c>
      <c r="J3939">
        <f>_xlfn.XLOOKUP(I3939,'Wk no''s'!D:D,'Wk no''s'!C:C,FALSE)</f>
        <v>34</v>
      </c>
    </row>
    <row r="3940" spans="1:10" x14ac:dyDescent="0.25">
      <c r="A3940" t="s">
        <v>13321</v>
      </c>
      <c r="B3940" t="s">
        <v>11540</v>
      </c>
      <c r="C3940" t="s">
        <v>4089</v>
      </c>
      <c r="D3940" s="1">
        <v>45869</v>
      </c>
      <c r="E3940" s="1">
        <v>45891</v>
      </c>
      <c r="F3940">
        <v>0</v>
      </c>
      <c r="G3940" t="s">
        <v>13322</v>
      </c>
      <c r="H3940" t="s">
        <v>15</v>
      </c>
      <c r="I3940" s="11" t="str">
        <f t="shared" si="65"/>
        <v>22/08/2025</v>
      </c>
      <c r="J3940">
        <f>_xlfn.XLOOKUP(I3940,'Wk no''s'!D:D,'Wk no''s'!C:C,FALSE)</f>
        <v>34</v>
      </c>
    </row>
    <row r="3941" spans="1:10" x14ac:dyDescent="0.25">
      <c r="A3941" t="s">
        <v>13323</v>
      </c>
      <c r="B3941" t="s">
        <v>13324</v>
      </c>
      <c r="C3941" t="s">
        <v>4458</v>
      </c>
      <c r="D3941" s="1">
        <v>45821</v>
      </c>
      <c r="E3941" s="1">
        <v>45887</v>
      </c>
      <c r="F3941">
        <v>0</v>
      </c>
      <c r="G3941" t="s">
        <v>13325</v>
      </c>
      <c r="H3941" t="s">
        <v>15</v>
      </c>
      <c r="I3941" s="11" t="str">
        <f t="shared" si="65"/>
        <v>18/08/2025</v>
      </c>
      <c r="J3941">
        <f>_xlfn.XLOOKUP(I3941,'Wk no''s'!D:D,'Wk no''s'!C:C,FALSE)</f>
        <v>34</v>
      </c>
    </row>
    <row r="3942" spans="1:10" x14ac:dyDescent="0.25">
      <c r="A3942" t="s">
        <v>13326</v>
      </c>
      <c r="B3942" t="s">
        <v>13327</v>
      </c>
      <c r="C3942" t="s">
        <v>3933</v>
      </c>
      <c r="D3942" s="1">
        <v>45889</v>
      </c>
      <c r="E3942" s="1">
        <v>45890</v>
      </c>
      <c r="F3942">
        <v>0</v>
      </c>
      <c r="G3942" t="s">
        <v>13328</v>
      </c>
      <c r="H3942" t="s">
        <v>15</v>
      </c>
      <c r="I3942" s="11" t="str">
        <f t="shared" si="65"/>
        <v>21/08/2025</v>
      </c>
      <c r="J3942">
        <f>_xlfn.XLOOKUP(I3942,'Wk no''s'!D:D,'Wk no''s'!C:C,FALSE)</f>
        <v>34</v>
      </c>
    </row>
    <row r="3943" spans="1:10" x14ac:dyDescent="0.25">
      <c r="A3943" t="s">
        <v>13329</v>
      </c>
      <c r="B3943" t="s">
        <v>12988</v>
      </c>
      <c r="C3943" t="s">
        <v>4008</v>
      </c>
      <c r="D3943" s="1">
        <v>45891</v>
      </c>
      <c r="E3943" s="1">
        <v>45890</v>
      </c>
      <c r="F3943">
        <v>1</v>
      </c>
      <c r="G3943" t="s">
        <v>13330</v>
      </c>
      <c r="H3943" t="s">
        <v>2</v>
      </c>
      <c r="I3943" s="11" t="str">
        <f t="shared" si="65"/>
        <v>21/08/2025</v>
      </c>
      <c r="J3943">
        <f>_xlfn.XLOOKUP(I3943,'Wk no''s'!D:D,'Wk no''s'!C:C,FALSE)</f>
        <v>34</v>
      </c>
    </row>
    <row r="3944" spans="1:10" x14ac:dyDescent="0.25">
      <c r="A3944" t="s">
        <v>13331</v>
      </c>
      <c r="B3944" t="s">
        <v>13332</v>
      </c>
      <c r="C3944" t="s">
        <v>3954</v>
      </c>
      <c r="D3944" s="1">
        <v>45891</v>
      </c>
      <c r="E3944" s="1">
        <v>45891</v>
      </c>
      <c r="F3944">
        <v>1</v>
      </c>
      <c r="G3944" t="s">
        <v>13333</v>
      </c>
      <c r="H3944" t="s">
        <v>2</v>
      </c>
      <c r="I3944" s="11" t="str">
        <f t="shared" si="65"/>
        <v>22/08/2025</v>
      </c>
      <c r="J3944">
        <f>_xlfn.XLOOKUP(I3944,'Wk no''s'!D:D,'Wk no''s'!C:C,FALSE)</f>
        <v>34</v>
      </c>
    </row>
    <row r="3945" spans="1:10" x14ac:dyDescent="0.25">
      <c r="A3945" t="s">
        <v>13334</v>
      </c>
      <c r="B3945" t="s">
        <v>8696</v>
      </c>
      <c r="C3945" t="s">
        <v>3954</v>
      </c>
      <c r="D3945" s="1">
        <v>45889</v>
      </c>
      <c r="E3945" s="1">
        <v>45890</v>
      </c>
      <c r="F3945">
        <v>0</v>
      </c>
      <c r="G3945" t="s">
        <v>13335</v>
      </c>
      <c r="H3945" t="s">
        <v>2</v>
      </c>
      <c r="I3945" s="11" t="str">
        <f t="shared" si="65"/>
        <v>21/08/2025</v>
      </c>
      <c r="J3945">
        <f>_xlfn.XLOOKUP(I3945,'Wk no''s'!D:D,'Wk no''s'!C:C,FALSE)</f>
        <v>34</v>
      </c>
    </row>
    <row r="3946" spans="1:10" x14ac:dyDescent="0.25">
      <c r="A3946" t="s">
        <v>13336</v>
      </c>
      <c r="B3946" t="s">
        <v>13001</v>
      </c>
      <c r="C3946" t="s">
        <v>3957</v>
      </c>
      <c r="D3946" s="1">
        <v>45888</v>
      </c>
      <c r="E3946" s="1">
        <v>45888</v>
      </c>
      <c r="F3946">
        <v>1</v>
      </c>
      <c r="G3946" t="s">
        <v>13337</v>
      </c>
      <c r="H3946" t="s">
        <v>2</v>
      </c>
      <c r="I3946" s="11" t="str">
        <f t="shared" si="65"/>
        <v>19/08/2025</v>
      </c>
      <c r="J3946">
        <f>_xlfn.XLOOKUP(I3946,'Wk no''s'!D:D,'Wk no''s'!C:C,FALSE)</f>
        <v>34</v>
      </c>
    </row>
    <row r="3947" spans="1:10" x14ac:dyDescent="0.25">
      <c r="A3947" t="s">
        <v>13338</v>
      </c>
      <c r="B3947" t="s">
        <v>13339</v>
      </c>
      <c r="C3947" t="s">
        <v>3954</v>
      </c>
      <c r="D3947" s="1">
        <v>45888</v>
      </c>
      <c r="E3947" s="1">
        <v>45887</v>
      </c>
      <c r="F3947">
        <v>1</v>
      </c>
      <c r="G3947" t="s">
        <v>13340</v>
      </c>
      <c r="H3947" t="s">
        <v>2</v>
      </c>
      <c r="I3947" s="11" t="str">
        <f t="shared" si="65"/>
        <v>18/08/2025</v>
      </c>
      <c r="J3947">
        <f>_xlfn.XLOOKUP(I3947,'Wk no''s'!D:D,'Wk no''s'!C:C,FALSE)</f>
        <v>34</v>
      </c>
    </row>
    <row r="3948" spans="1:10" x14ac:dyDescent="0.25">
      <c r="A3948" t="s">
        <v>13343</v>
      </c>
      <c r="B3948" t="s">
        <v>12671</v>
      </c>
      <c r="C3948" t="s">
        <v>3954</v>
      </c>
      <c r="D3948" s="1">
        <v>45894</v>
      </c>
      <c r="E3948" s="1">
        <v>45891</v>
      </c>
      <c r="F3948">
        <v>1</v>
      </c>
      <c r="G3948" t="s">
        <v>13344</v>
      </c>
      <c r="H3948" t="s">
        <v>2</v>
      </c>
      <c r="I3948" s="11" t="str">
        <f t="shared" si="65"/>
        <v>22/08/2025</v>
      </c>
      <c r="J3948">
        <f>_xlfn.XLOOKUP(I3948,'Wk no''s'!D:D,'Wk no''s'!C:C,FALSE)</f>
        <v>34</v>
      </c>
    </row>
    <row r="3949" spans="1:10" x14ac:dyDescent="0.25">
      <c r="A3949" t="s">
        <v>13341</v>
      </c>
      <c r="B3949" t="s">
        <v>12671</v>
      </c>
      <c r="C3949" t="s">
        <v>3954</v>
      </c>
      <c r="D3949" s="1">
        <v>45888</v>
      </c>
      <c r="E3949" s="1">
        <v>45889</v>
      </c>
      <c r="F3949">
        <v>0</v>
      </c>
      <c r="G3949" t="s">
        <v>13342</v>
      </c>
      <c r="H3949" t="s">
        <v>2</v>
      </c>
      <c r="I3949" s="11" t="str">
        <f t="shared" si="65"/>
        <v>20/08/2025</v>
      </c>
      <c r="J3949">
        <f>_xlfn.XLOOKUP(I3949,'Wk no''s'!D:D,'Wk no''s'!C:C,FALSE)</f>
        <v>34</v>
      </c>
    </row>
    <row r="3950" spans="1:10" x14ac:dyDescent="0.25">
      <c r="A3950" t="s">
        <v>13345</v>
      </c>
      <c r="B3950" t="s">
        <v>13346</v>
      </c>
      <c r="C3950" t="s">
        <v>3954</v>
      </c>
      <c r="D3950" s="1">
        <v>45894</v>
      </c>
      <c r="E3950" s="1">
        <v>45891</v>
      </c>
      <c r="F3950">
        <v>1</v>
      </c>
      <c r="G3950" t="s">
        <v>13333</v>
      </c>
      <c r="H3950" t="s">
        <v>2</v>
      </c>
      <c r="I3950" s="11" t="str">
        <f t="shared" si="65"/>
        <v>22/08/2025</v>
      </c>
      <c r="J3950">
        <f>_xlfn.XLOOKUP(I3950,'Wk no''s'!D:D,'Wk no''s'!C:C,FALSE)</f>
        <v>34</v>
      </c>
    </row>
    <row r="3951" spans="1:10" x14ac:dyDescent="0.25">
      <c r="A3951" t="s">
        <v>13347</v>
      </c>
      <c r="B3951" t="s">
        <v>9921</v>
      </c>
      <c r="C3951" t="s">
        <v>4008</v>
      </c>
      <c r="D3951" s="1">
        <v>45889</v>
      </c>
      <c r="E3951" s="1">
        <v>45888</v>
      </c>
      <c r="F3951">
        <v>1</v>
      </c>
      <c r="G3951" t="s">
        <v>13348</v>
      </c>
      <c r="H3951" t="s">
        <v>2</v>
      </c>
      <c r="I3951" s="11" t="str">
        <f t="shared" si="65"/>
        <v>19/08/2025</v>
      </c>
      <c r="J3951">
        <f>_xlfn.XLOOKUP(I3951,'Wk no''s'!D:D,'Wk no''s'!C:C,FALSE)</f>
        <v>34</v>
      </c>
    </row>
    <row r="3952" spans="1:10" x14ac:dyDescent="0.25">
      <c r="A3952" t="s">
        <v>13349</v>
      </c>
      <c r="B3952" t="s">
        <v>13350</v>
      </c>
      <c r="C3952" t="s">
        <v>3957</v>
      </c>
      <c r="D3952" s="1">
        <v>45887</v>
      </c>
      <c r="E3952" s="1">
        <v>45887</v>
      </c>
      <c r="F3952">
        <v>1</v>
      </c>
      <c r="G3952" t="s">
        <v>13351</v>
      </c>
      <c r="H3952" t="s">
        <v>2</v>
      </c>
      <c r="I3952" s="11" t="str">
        <f t="shared" si="65"/>
        <v>18/08/2025</v>
      </c>
      <c r="J3952">
        <f>_xlfn.XLOOKUP(I3952,'Wk no''s'!D:D,'Wk no''s'!C:C,FALSE)</f>
        <v>34</v>
      </c>
    </row>
    <row r="3953" spans="1:10" x14ac:dyDescent="0.25">
      <c r="A3953" t="s">
        <v>13352</v>
      </c>
      <c r="B3953" t="s">
        <v>4148</v>
      </c>
      <c r="C3953" t="s">
        <v>3954</v>
      </c>
      <c r="D3953" s="1">
        <v>45894</v>
      </c>
      <c r="E3953" s="1">
        <v>45891</v>
      </c>
      <c r="F3953">
        <v>1</v>
      </c>
      <c r="G3953" t="s">
        <v>13353</v>
      </c>
      <c r="H3953" t="s">
        <v>2</v>
      </c>
      <c r="I3953" s="11" t="str">
        <f t="shared" si="65"/>
        <v>22/08/2025</v>
      </c>
      <c r="J3953">
        <f>_xlfn.XLOOKUP(I3953,'Wk no''s'!D:D,'Wk no''s'!C:C,FALSE)</f>
        <v>34</v>
      </c>
    </row>
    <row r="3954" spans="1:10" x14ac:dyDescent="0.25">
      <c r="A3954" t="s">
        <v>13354</v>
      </c>
      <c r="B3954" t="s">
        <v>13355</v>
      </c>
      <c r="C3954" t="s">
        <v>3954</v>
      </c>
      <c r="D3954" s="1">
        <v>45888</v>
      </c>
      <c r="E3954" s="1">
        <v>45888</v>
      </c>
      <c r="F3954">
        <v>1</v>
      </c>
      <c r="G3954" t="s">
        <v>13356</v>
      </c>
      <c r="H3954" t="s">
        <v>2</v>
      </c>
      <c r="I3954" s="11" t="str">
        <f t="shared" si="65"/>
        <v>19/08/2025</v>
      </c>
      <c r="J3954">
        <f>_xlfn.XLOOKUP(I3954,'Wk no''s'!D:D,'Wk no''s'!C:C,FALSE)</f>
        <v>34</v>
      </c>
    </row>
    <row r="3955" spans="1:10" x14ac:dyDescent="0.25">
      <c r="A3955" t="s">
        <v>13357</v>
      </c>
      <c r="B3955" t="s">
        <v>5892</v>
      </c>
      <c r="C3955" t="s">
        <v>3954</v>
      </c>
      <c r="D3955" s="1">
        <v>45889</v>
      </c>
      <c r="E3955" s="1">
        <v>45888</v>
      </c>
      <c r="F3955">
        <v>1</v>
      </c>
      <c r="G3955" t="s">
        <v>13358</v>
      </c>
      <c r="H3955" t="s">
        <v>2</v>
      </c>
      <c r="I3955" s="11" t="str">
        <f t="shared" si="65"/>
        <v>19/08/2025</v>
      </c>
      <c r="J3955">
        <f>_xlfn.XLOOKUP(I3955,'Wk no''s'!D:D,'Wk no''s'!C:C,FALSE)</f>
        <v>34</v>
      </c>
    </row>
    <row r="3956" spans="1:10" x14ac:dyDescent="0.25">
      <c r="A3956" t="s">
        <v>13359</v>
      </c>
      <c r="B3956" t="s">
        <v>11655</v>
      </c>
      <c r="C3956" t="s">
        <v>4008</v>
      </c>
      <c r="D3956" s="1">
        <v>45888</v>
      </c>
      <c r="E3956" s="1">
        <v>45887</v>
      </c>
      <c r="F3956">
        <v>1</v>
      </c>
      <c r="G3956" t="s">
        <v>13360</v>
      </c>
      <c r="H3956" t="s">
        <v>2</v>
      </c>
      <c r="I3956" s="11" t="str">
        <f t="shared" si="65"/>
        <v>18/08/2025</v>
      </c>
      <c r="J3956">
        <f>_xlfn.XLOOKUP(I3956,'Wk no''s'!D:D,'Wk no''s'!C:C,FALSE)</f>
        <v>34</v>
      </c>
    </row>
    <row r="3957" spans="1:10" x14ac:dyDescent="0.25">
      <c r="A3957" t="s">
        <v>13361</v>
      </c>
      <c r="B3957" t="s">
        <v>13013</v>
      </c>
      <c r="C3957" t="s">
        <v>3957</v>
      </c>
      <c r="D3957" s="1">
        <v>45894</v>
      </c>
      <c r="E3957" s="1">
        <v>45890</v>
      </c>
      <c r="F3957">
        <v>1</v>
      </c>
      <c r="G3957" t="s">
        <v>13362</v>
      </c>
      <c r="H3957" t="s">
        <v>2</v>
      </c>
      <c r="I3957" s="11" t="str">
        <f t="shared" si="65"/>
        <v>21/08/2025</v>
      </c>
      <c r="J3957">
        <f>_xlfn.XLOOKUP(I3957,'Wk no''s'!D:D,'Wk no''s'!C:C,FALSE)</f>
        <v>34</v>
      </c>
    </row>
    <row r="3958" spans="1:10" x14ac:dyDescent="0.25">
      <c r="A3958" t="s">
        <v>13363</v>
      </c>
      <c r="B3958" t="s">
        <v>13364</v>
      </c>
      <c r="C3958" t="s">
        <v>3954</v>
      </c>
      <c r="D3958" s="1">
        <v>45888</v>
      </c>
      <c r="E3958" s="1">
        <v>45889</v>
      </c>
      <c r="F3958">
        <v>0</v>
      </c>
      <c r="G3958" t="s">
        <v>13365</v>
      </c>
      <c r="H3958" t="s">
        <v>2</v>
      </c>
      <c r="I3958" s="11" t="str">
        <f t="shared" si="65"/>
        <v>20/08/2025</v>
      </c>
      <c r="J3958">
        <f>_xlfn.XLOOKUP(I3958,'Wk no''s'!D:D,'Wk no''s'!C:C,FALSE)</f>
        <v>34</v>
      </c>
    </row>
    <row r="3959" spans="1:10" x14ac:dyDescent="0.25">
      <c r="A3959" t="s">
        <v>13366</v>
      </c>
      <c r="B3959" t="s">
        <v>8951</v>
      </c>
      <c r="C3959" t="s">
        <v>3954</v>
      </c>
      <c r="D3959" s="1">
        <v>45888</v>
      </c>
      <c r="E3959" s="1">
        <v>45887</v>
      </c>
      <c r="F3959">
        <v>1</v>
      </c>
      <c r="G3959" t="s">
        <v>13367</v>
      </c>
      <c r="H3959" t="s">
        <v>2</v>
      </c>
      <c r="I3959" s="11" t="str">
        <f t="shared" si="65"/>
        <v>18/08/2025</v>
      </c>
      <c r="J3959">
        <f>_xlfn.XLOOKUP(I3959,'Wk no''s'!D:D,'Wk no''s'!C:C,FALSE)</f>
        <v>34</v>
      </c>
    </row>
    <row r="3960" spans="1:10" x14ac:dyDescent="0.25">
      <c r="A3960" t="s">
        <v>13368</v>
      </c>
      <c r="B3960" t="s">
        <v>6777</v>
      </c>
      <c r="C3960" t="s">
        <v>3957</v>
      </c>
      <c r="D3960" s="1">
        <v>45887</v>
      </c>
      <c r="E3960" s="1">
        <v>45887</v>
      </c>
      <c r="F3960">
        <v>1</v>
      </c>
      <c r="G3960" t="s">
        <v>13369</v>
      </c>
      <c r="H3960" t="s">
        <v>2</v>
      </c>
      <c r="I3960" s="11" t="str">
        <f t="shared" si="65"/>
        <v>18/08/2025</v>
      </c>
      <c r="J3960">
        <f>_xlfn.XLOOKUP(I3960,'Wk no''s'!D:D,'Wk no''s'!C:C,FALSE)</f>
        <v>34</v>
      </c>
    </row>
    <row r="3961" spans="1:10" x14ac:dyDescent="0.25">
      <c r="A3961" t="s">
        <v>13370</v>
      </c>
      <c r="B3961" t="s">
        <v>6777</v>
      </c>
      <c r="C3961" t="s">
        <v>3957</v>
      </c>
      <c r="D3961" s="1">
        <v>45891</v>
      </c>
      <c r="E3961" s="1">
        <v>45890</v>
      </c>
      <c r="F3961">
        <v>1</v>
      </c>
      <c r="G3961" t="s">
        <v>13371</v>
      </c>
      <c r="H3961" t="s">
        <v>2</v>
      </c>
      <c r="I3961" s="11" t="str">
        <f t="shared" si="65"/>
        <v>21/08/2025</v>
      </c>
      <c r="J3961">
        <f>_xlfn.XLOOKUP(I3961,'Wk no''s'!D:D,'Wk no''s'!C:C,FALSE)</f>
        <v>34</v>
      </c>
    </row>
    <row r="3962" spans="1:10" x14ac:dyDescent="0.25">
      <c r="A3962" t="s">
        <v>13372</v>
      </c>
      <c r="B3962" t="s">
        <v>212</v>
      </c>
      <c r="C3962" t="s">
        <v>3954</v>
      </c>
      <c r="D3962" s="1">
        <v>45888</v>
      </c>
      <c r="E3962" s="1">
        <v>45888</v>
      </c>
      <c r="F3962">
        <v>1</v>
      </c>
      <c r="G3962" t="s">
        <v>13373</v>
      </c>
      <c r="H3962" t="s">
        <v>2</v>
      </c>
      <c r="I3962" s="11" t="str">
        <f t="shared" si="65"/>
        <v>19/08/2025</v>
      </c>
      <c r="J3962">
        <f>_xlfn.XLOOKUP(I3962,'Wk no''s'!D:D,'Wk no''s'!C:C,FALSE)</f>
        <v>34</v>
      </c>
    </row>
    <row r="3963" spans="1:10" x14ac:dyDescent="0.25">
      <c r="A3963" t="s">
        <v>13376</v>
      </c>
      <c r="B3963" t="s">
        <v>10914</v>
      </c>
      <c r="C3963" t="s">
        <v>4008</v>
      </c>
      <c r="D3963" s="1">
        <v>45894</v>
      </c>
      <c r="E3963" s="1">
        <v>45891</v>
      </c>
      <c r="F3963">
        <v>1</v>
      </c>
      <c r="G3963" t="s">
        <v>13377</v>
      </c>
      <c r="H3963" t="s">
        <v>2</v>
      </c>
      <c r="I3963" s="11" t="str">
        <f t="shared" si="65"/>
        <v>22/08/2025</v>
      </c>
      <c r="J3963">
        <f>_xlfn.XLOOKUP(I3963,'Wk no''s'!D:D,'Wk no''s'!C:C,FALSE)</f>
        <v>34</v>
      </c>
    </row>
    <row r="3964" spans="1:10" x14ac:dyDescent="0.25">
      <c r="A3964" t="s">
        <v>13374</v>
      </c>
      <c r="B3964" t="s">
        <v>10914</v>
      </c>
      <c r="C3964" t="s">
        <v>4008</v>
      </c>
      <c r="D3964" s="1">
        <v>45888</v>
      </c>
      <c r="E3964" s="1">
        <v>45889</v>
      </c>
      <c r="F3964">
        <v>0</v>
      </c>
      <c r="G3964" t="s">
        <v>13375</v>
      </c>
      <c r="H3964" t="s">
        <v>2</v>
      </c>
      <c r="I3964" s="11" t="str">
        <f t="shared" si="65"/>
        <v>20/08/2025</v>
      </c>
      <c r="J3964">
        <f>_xlfn.XLOOKUP(I3964,'Wk no''s'!D:D,'Wk no''s'!C:C,FALSE)</f>
        <v>34</v>
      </c>
    </row>
    <row r="3965" spans="1:10" x14ac:dyDescent="0.25">
      <c r="A3965" t="s">
        <v>13378</v>
      </c>
      <c r="B3965" t="s">
        <v>7810</v>
      </c>
      <c r="C3965" t="s">
        <v>3954</v>
      </c>
      <c r="D3965" s="1">
        <v>45894</v>
      </c>
      <c r="E3965" s="1">
        <v>45891</v>
      </c>
      <c r="F3965">
        <v>1</v>
      </c>
      <c r="G3965" t="s">
        <v>13379</v>
      </c>
      <c r="H3965" t="s">
        <v>2</v>
      </c>
      <c r="I3965" s="11" t="str">
        <f t="shared" si="65"/>
        <v>22/08/2025</v>
      </c>
      <c r="J3965">
        <f>_xlfn.XLOOKUP(I3965,'Wk no''s'!D:D,'Wk no''s'!C:C,FALSE)</f>
        <v>34</v>
      </c>
    </row>
    <row r="3966" spans="1:10" x14ac:dyDescent="0.25">
      <c r="A3966" t="s">
        <v>13380</v>
      </c>
      <c r="B3966" t="s">
        <v>13381</v>
      </c>
      <c r="C3966" t="s">
        <v>3957</v>
      </c>
      <c r="D3966" s="1">
        <v>45884</v>
      </c>
      <c r="E3966" s="1">
        <v>45890</v>
      </c>
      <c r="F3966">
        <v>0</v>
      </c>
      <c r="G3966" t="s">
        <v>13382</v>
      </c>
      <c r="H3966" t="s">
        <v>2</v>
      </c>
      <c r="I3966" s="11" t="str">
        <f t="shared" si="65"/>
        <v>21/08/2025</v>
      </c>
      <c r="J3966">
        <f>_xlfn.XLOOKUP(I3966,'Wk no''s'!D:D,'Wk no''s'!C:C,FALSE)</f>
        <v>34</v>
      </c>
    </row>
    <row r="3967" spans="1:10" x14ac:dyDescent="0.25">
      <c r="A3967" t="s">
        <v>13383</v>
      </c>
      <c r="B3967" t="s">
        <v>6468</v>
      </c>
      <c r="C3967" t="s">
        <v>3954</v>
      </c>
      <c r="D3967" s="1">
        <v>45891</v>
      </c>
      <c r="E3967" s="1">
        <v>45890</v>
      </c>
      <c r="F3967">
        <v>1</v>
      </c>
      <c r="G3967" t="s">
        <v>13384</v>
      </c>
      <c r="H3967" t="s">
        <v>2</v>
      </c>
      <c r="I3967" s="11" t="str">
        <f t="shared" si="65"/>
        <v>21/08/2025</v>
      </c>
      <c r="J3967">
        <f>_xlfn.XLOOKUP(I3967,'Wk no''s'!D:D,'Wk no''s'!C:C,FALSE)</f>
        <v>34</v>
      </c>
    </row>
    <row r="3968" spans="1:10" x14ac:dyDescent="0.25">
      <c r="A3968" t="s">
        <v>13385</v>
      </c>
      <c r="B3968" t="s">
        <v>4367</v>
      </c>
      <c r="C3968" t="s">
        <v>3954</v>
      </c>
      <c r="D3968" s="1">
        <v>45891</v>
      </c>
      <c r="E3968" s="1">
        <v>45890</v>
      </c>
      <c r="F3968">
        <v>1</v>
      </c>
      <c r="G3968" t="s">
        <v>13386</v>
      </c>
      <c r="H3968" t="s">
        <v>2</v>
      </c>
      <c r="I3968" s="11" t="str">
        <f t="shared" si="65"/>
        <v>21/08/2025</v>
      </c>
      <c r="J3968">
        <f>_xlfn.XLOOKUP(I3968,'Wk no''s'!D:D,'Wk no''s'!C:C,FALSE)</f>
        <v>34</v>
      </c>
    </row>
    <row r="3969" spans="1:10" x14ac:dyDescent="0.25">
      <c r="A3969" t="s">
        <v>13387</v>
      </c>
      <c r="B3969" t="s">
        <v>7827</v>
      </c>
      <c r="C3969" t="s">
        <v>3957</v>
      </c>
      <c r="D3969" s="1">
        <v>45894</v>
      </c>
      <c r="E3969" s="1">
        <v>45890</v>
      </c>
      <c r="F3969">
        <v>1</v>
      </c>
      <c r="G3969" t="s">
        <v>13388</v>
      </c>
      <c r="H3969" t="s">
        <v>2</v>
      </c>
      <c r="I3969" s="11" t="str">
        <f t="shared" si="65"/>
        <v>21/08/2025</v>
      </c>
      <c r="J3969">
        <f>_xlfn.XLOOKUP(I3969,'Wk no''s'!D:D,'Wk no''s'!C:C,FALSE)</f>
        <v>34</v>
      </c>
    </row>
    <row r="3970" spans="1:10" x14ac:dyDescent="0.25">
      <c r="A3970" t="s">
        <v>13389</v>
      </c>
      <c r="B3970" t="s">
        <v>5359</v>
      </c>
      <c r="C3970" t="s">
        <v>3954</v>
      </c>
      <c r="D3970" s="1">
        <v>45889</v>
      </c>
      <c r="E3970" s="1">
        <v>45888</v>
      </c>
      <c r="F3970">
        <v>1</v>
      </c>
      <c r="G3970" t="s">
        <v>13390</v>
      </c>
      <c r="H3970" t="s">
        <v>2</v>
      </c>
      <c r="I3970" s="11" t="str">
        <f t="shared" si="65"/>
        <v>19/08/2025</v>
      </c>
      <c r="J3970">
        <f>_xlfn.XLOOKUP(I3970,'Wk no''s'!D:D,'Wk no''s'!C:C,FALSE)</f>
        <v>34</v>
      </c>
    </row>
    <row r="3971" spans="1:10" x14ac:dyDescent="0.25">
      <c r="A3971" t="s">
        <v>13391</v>
      </c>
      <c r="B3971" t="s">
        <v>13392</v>
      </c>
      <c r="C3971" t="s">
        <v>3957</v>
      </c>
      <c r="D3971" s="1">
        <v>45894</v>
      </c>
      <c r="E3971" s="1">
        <v>45891</v>
      </c>
      <c r="F3971">
        <v>1</v>
      </c>
      <c r="G3971" t="s">
        <v>13393</v>
      </c>
      <c r="H3971" t="s">
        <v>2</v>
      </c>
      <c r="I3971" s="11" t="str">
        <f t="shared" si="65"/>
        <v>22/08/2025</v>
      </c>
      <c r="J3971">
        <f>_xlfn.XLOOKUP(I3971,'Wk no''s'!D:D,'Wk no''s'!C:C,FALSE)</f>
        <v>34</v>
      </c>
    </row>
    <row r="3972" spans="1:10" x14ac:dyDescent="0.25">
      <c r="A3972" t="s">
        <v>13394</v>
      </c>
      <c r="B3972" t="s">
        <v>13395</v>
      </c>
      <c r="C3972" t="s">
        <v>3954</v>
      </c>
      <c r="D3972" s="1">
        <v>45889</v>
      </c>
      <c r="E3972" s="1">
        <v>45888</v>
      </c>
      <c r="F3972">
        <v>1</v>
      </c>
      <c r="G3972" t="s">
        <v>13396</v>
      </c>
      <c r="H3972" t="s">
        <v>2</v>
      </c>
      <c r="I3972" s="11" t="str">
        <f t="shared" si="65"/>
        <v>19/08/2025</v>
      </c>
      <c r="J3972">
        <f>_xlfn.XLOOKUP(I3972,'Wk no''s'!D:D,'Wk no''s'!C:C,FALSE)</f>
        <v>34</v>
      </c>
    </row>
    <row r="3973" spans="1:10" x14ac:dyDescent="0.25">
      <c r="A3973" t="s">
        <v>13397</v>
      </c>
      <c r="B3973" t="s">
        <v>6795</v>
      </c>
      <c r="C3973" t="s">
        <v>3954</v>
      </c>
      <c r="D3973" s="1">
        <v>45891</v>
      </c>
      <c r="E3973" s="1">
        <v>45890</v>
      </c>
      <c r="F3973">
        <v>1</v>
      </c>
      <c r="G3973" t="s">
        <v>13398</v>
      </c>
      <c r="H3973" t="s">
        <v>2</v>
      </c>
      <c r="I3973" s="11" t="str">
        <f t="shared" si="65"/>
        <v>21/08/2025</v>
      </c>
      <c r="J3973">
        <f>_xlfn.XLOOKUP(I3973,'Wk no''s'!D:D,'Wk no''s'!C:C,FALSE)</f>
        <v>34</v>
      </c>
    </row>
    <row r="3974" spans="1:10" x14ac:dyDescent="0.25">
      <c r="A3974" t="s">
        <v>13399</v>
      </c>
      <c r="B3974" t="s">
        <v>13400</v>
      </c>
      <c r="C3974" t="s">
        <v>3954</v>
      </c>
      <c r="D3974" s="1">
        <v>45888</v>
      </c>
      <c r="E3974" s="1">
        <v>45887</v>
      </c>
      <c r="F3974">
        <v>1</v>
      </c>
      <c r="G3974" t="s">
        <v>13401</v>
      </c>
      <c r="H3974" t="s">
        <v>2</v>
      </c>
      <c r="I3974" s="11" t="str">
        <f t="shared" si="65"/>
        <v>18/08/2025</v>
      </c>
      <c r="J3974">
        <f>_xlfn.XLOOKUP(I3974,'Wk no''s'!D:D,'Wk no''s'!C:C,FALSE)</f>
        <v>34</v>
      </c>
    </row>
    <row r="3975" spans="1:10" x14ac:dyDescent="0.25">
      <c r="A3975" t="s">
        <v>13402</v>
      </c>
      <c r="B3975" t="s">
        <v>13403</v>
      </c>
      <c r="C3975" t="s">
        <v>3957</v>
      </c>
      <c r="D3975" s="1">
        <v>45896</v>
      </c>
      <c r="E3975" s="1">
        <v>45891</v>
      </c>
      <c r="F3975">
        <v>1</v>
      </c>
      <c r="G3975" t="s">
        <v>13404</v>
      </c>
      <c r="H3975" t="s">
        <v>2</v>
      </c>
      <c r="I3975" s="11" t="str">
        <f t="shared" si="65"/>
        <v>22/08/2025</v>
      </c>
      <c r="J3975">
        <f>_xlfn.XLOOKUP(I3975,'Wk no''s'!D:D,'Wk no''s'!C:C,FALSE)</f>
        <v>34</v>
      </c>
    </row>
    <row r="3976" spans="1:10" x14ac:dyDescent="0.25">
      <c r="A3976" t="s">
        <v>13405</v>
      </c>
      <c r="B3976" t="s">
        <v>13406</v>
      </c>
      <c r="C3976" t="s">
        <v>3957</v>
      </c>
      <c r="D3976" s="1">
        <v>45887</v>
      </c>
      <c r="E3976" s="1">
        <v>45887</v>
      </c>
      <c r="F3976">
        <v>1</v>
      </c>
      <c r="G3976" t="s">
        <v>13407</v>
      </c>
      <c r="H3976" t="s">
        <v>2</v>
      </c>
      <c r="I3976" s="11" t="str">
        <f t="shared" si="65"/>
        <v>18/08/2025</v>
      </c>
      <c r="J3976">
        <f>_xlfn.XLOOKUP(I3976,'Wk no''s'!D:D,'Wk no''s'!C:C,FALSE)</f>
        <v>34</v>
      </c>
    </row>
    <row r="3977" spans="1:10" x14ac:dyDescent="0.25">
      <c r="A3977" t="s">
        <v>13408</v>
      </c>
      <c r="B3977" t="s">
        <v>13409</v>
      </c>
      <c r="C3977" t="s">
        <v>3954</v>
      </c>
      <c r="D3977" s="1">
        <v>45891</v>
      </c>
      <c r="E3977" s="1">
        <v>45890</v>
      </c>
      <c r="F3977">
        <v>1</v>
      </c>
      <c r="G3977" t="s">
        <v>13410</v>
      </c>
      <c r="H3977" t="s">
        <v>2</v>
      </c>
      <c r="I3977" s="11" t="str">
        <f t="shared" si="65"/>
        <v>21/08/2025</v>
      </c>
      <c r="J3977">
        <f>_xlfn.XLOOKUP(I3977,'Wk no''s'!D:D,'Wk no''s'!C:C,FALSE)</f>
        <v>34</v>
      </c>
    </row>
    <row r="3978" spans="1:10" x14ac:dyDescent="0.25">
      <c r="A3978" t="s">
        <v>13411</v>
      </c>
      <c r="B3978" t="s">
        <v>13412</v>
      </c>
      <c r="C3978" t="s">
        <v>4008</v>
      </c>
      <c r="D3978" s="1">
        <v>45894</v>
      </c>
      <c r="E3978" s="1">
        <v>45891</v>
      </c>
      <c r="F3978">
        <v>1</v>
      </c>
      <c r="G3978" t="s">
        <v>13413</v>
      </c>
      <c r="H3978" t="s">
        <v>2</v>
      </c>
      <c r="I3978" s="11" t="str">
        <f t="shared" si="65"/>
        <v>22/08/2025</v>
      </c>
      <c r="J3978">
        <f>_xlfn.XLOOKUP(I3978,'Wk no''s'!D:D,'Wk no''s'!C:C,FALSE)</f>
        <v>34</v>
      </c>
    </row>
    <row r="3979" spans="1:10" x14ac:dyDescent="0.25">
      <c r="A3979" t="s">
        <v>13414</v>
      </c>
      <c r="B3979" t="s">
        <v>4392</v>
      </c>
      <c r="C3979" t="s">
        <v>3954</v>
      </c>
      <c r="D3979" s="1">
        <v>45891</v>
      </c>
      <c r="E3979" s="1">
        <v>45890</v>
      </c>
      <c r="F3979">
        <v>1</v>
      </c>
      <c r="G3979" t="s">
        <v>13415</v>
      </c>
      <c r="H3979" t="s">
        <v>2</v>
      </c>
      <c r="I3979" s="11" t="str">
        <f t="shared" si="65"/>
        <v>21/08/2025</v>
      </c>
      <c r="J3979">
        <f>_xlfn.XLOOKUP(I3979,'Wk no''s'!D:D,'Wk no''s'!C:C,FALSE)</f>
        <v>34</v>
      </c>
    </row>
    <row r="3980" spans="1:10" x14ac:dyDescent="0.25">
      <c r="A3980" t="s">
        <v>13416</v>
      </c>
      <c r="B3980" t="s">
        <v>4392</v>
      </c>
      <c r="C3980" t="s">
        <v>3954</v>
      </c>
      <c r="D3980" s="1">
        <v>45890</v>
      </c>
      <c r="E3980" s="1">
        <v>45889</v>
      </c>
      <c r="F3980">
        <v>1</v>
      </c>
      <c r="G3980" t="s">
        <v>13417</v>
      </c>
      <c r="H3980" t="s">
        <v>2</v>
      </c>
      <c r="I3980" s="11" t="str">
        <f t="shared" si="65"/>
        <v>20/08/2025</v>
      </c>
      <c r="J3980">
        <f>_xlfn.XLOOKUP(I3980,'Wk no''s'!D:D,'Wk no''s'!C:C,FALSE)</f>
        <v>34</v>
      </c>
    </row>
    <row r="3981" spans="1:10" x14ac:dyDescent="0.25">
      <c r="A3981" t="s">
        <v>13418</v>
      </c>
      <c r="B3981" t="s">
        <v>4392</v>
      </c>
      <c r="C3981" t="s">
        <v>3954</v>
      </c>
      <c r="D3981" s="1">
        <v>45889</v>
      </c>
      <c r="E3981" s="1">
        <v>45888</v>
      </c>
      <c r="F3981">
        <v>1</v>
      </c>
      <c r="G3981" t="s">
        <v>13419</v>
      </c>
      <c r="H3981" t="s">
        <v>2</v>
      </c>
      <c r="I3981" s="11" t="str">
        <f t="shared" si="65"/>
        <v>19/08/2025</v>
      </c>
      <c r="J3981">
        <f>_xlfn.XLOOKUP(I3981,'Wk no''s'!D:D,'Wk no''s'!C:C,FALSE)</f>
        <v>34</v>
      </c>
    </row>
    <row r="3982" spans="1:10" x14ac:dyDescent="0.25">
      <c r="A3982" t="s">
        <v>13420</v>
      </c>
      <c r="B3982" t="s">
        <v>13421</v>
      </c>
      <c r="C3982" t="s">
        <v>3954</v>
      </c>
      <c r="D3982" s="1">
        <v>45888</v>
      </c>
      <c r="E3982" s="1">
        <v>45887</v>
      </c>
      <c r="F3982">
        <v>1</v>
      </c>
      <c r="G3982" t="s">
        <v>13422</v>
      </c>
      <c r="H3982" t="s">
        <v>2</v>
      </c>
      <c r="I3982" s="11" t="str">
        <f t="shared" ref="I3982:I4038" si="66">LEFT(G3982,10)</f>
        <v>18/08/2025</v>
      </c>
      <c r="J3982">
        <f>_xlfn.XLOOKUP(I3982,'Wk no''s'!D:D,'Wk no''s'!C:C,FALSE)</f>
        <v>34</v>
      </c>
    </row>
    <row r="3983" spans="1:10" x14ac:dyDescent="0.25">
      <c r="A3983" t="s">
        <v>13423</v>
      </c>
      <c r="B3983" t="s">
        <v>13424</v>
      </c>
      <c r="C3983" t="s">
        <v>4008</v>
      </c>
      <c r="D3983" s="1">
        <v>45889</v>
      </c>
      <c r="E3983" s="1">
        <v>45889</v>
      </c>
      <c r="F3983">
        <v>1</v>
      </c>
      <c r="G3983" t="s">
        <v>13425</v>
      </c>
      <c r="H3983" t="s">
        <v>2</v>
      </c>
      <c r="I3983" s="11" t="str">
        <f t="shared" si="66"/>
        <v>20/08/2025</v>
      </c>
      <c r="J3983">
        <f>_xlfn.XLOOKUP(I3983,'Wk no''s'!D:D,'Wk no''s'!C:C,FALSE)</f>
        <v>34</v>
      </c>
    </row>
    <row r="3984" spans="1:10" x14ac:dyDescent="0.25">
      <c r="A3984" t="s">
        <v>13426</v>
      </c>
      <c r="B3984" t="s">
        <v>4401</v>
      </c>
      <c r="C3984" t="s">
        <v>3954</v>
      </c>
      <c r="D3984" s="1">
        <v>45884</v>
      </c>
      <c r="E3984" s="1">
        <v>45888</v>
      </c>
      <c r="F3984">
        <v>0</v>
      </c>
      <c r="G3984" t="s">
        <v>13427</v>
      </c>
      <c r="H3984" t="s">
        <v>2</v>
      </c>
      <c r="I3984" s="11" t="str">
        <f t="shared" si="66"/>
        <v>19/08/2025</v>
      </c>
      <c r="J3984">
        <f>_xlfn.XLOOKUP(I3984,'Wk no''s'!D:D,'Wk no''s'!C:C,FALSE)</f>
        <v>34</v>
      </c>
    </row>
    <row r="3985" spans="1:10" x14ac:dyDescent="0.25">
      <c r="A3985" t="s">
        <v>13428</v>
      </c>
      <c r="B3985" t="s">
        <v>13429</v>
      </c>
      <c r="C3985" t="s">
        <v>4008</v>
      </c>
      <c r="D3985" s="1">
        <v>45888</v>
      </c>
      <c r="E3985" s="1">
        <v>45887</v>
      </c>
      <c r="F3985">
        <v>1</v>
      </c>
      <c r="G3985" t="s">
        <v>13430</v>
      </c>
      <c r="H3985" t="s">
        <v>2</v>
      </c>
      <c r="I3985" s="11" t="str">
        <f t="shared" si="66"/>
        <v>18/08/2025</v>
      </c>
      <c r="J3985">
        <f>_xlfn.XLOOKUP(I3985,'Wk no''s'!D:D,'Wk no''s'!C:C,FALSE)</f>
        <v>34</v>
      </c>
    </row>
    <row r="3986" spans="1:10" x14ac:dyDescent="0.25">
      <c r="A3986" t="s">
        <v>13431</v>
      </c>
      <c r="B3986" t="s">
        <v>13432</v>
      </c>
      <c r="C3986" t="s">
        <v>4008</v>
      </c>
      <c r="D3986" s="1">
        <v>45889</v>
      </c>
      <c r="E3986" s="1">
        <v>45889</v>
      </c>
      <c r="F3986">
        <v>1</v>
      </c>
      <c r="G3986" t="s">
        <v>13433</v>
      </c>
      <c r="H3986" t="s">
        <v>2</v>
      </c>
      <c r="I3986" s="11" t="str">
        <f t="shared" si="66"/>
        <v>20/08/2025</v>
      </c>
      <c r="J3986">
        <f>_xlfn.XLOOKUP(I3986,'Wk no''s'!D:D,'Wk no''s'!C:C,FALSE)</f>
        <v>34</v>
      </c>
    </row>
    <row r="3987" spans="1:10" x14ac:dyDescent="0.25">
      <c r="A3987" t="s">
        <v>13434</v>
      </c>
      <c r="B3987" t="s">
        <v>11762</v>
      </c>
      <c r="C3987" t="s">
        <v>3954</v>
      </c>
      <c r="D3987" s="1">
        <v>45887</v>
      </c>
      <c r="E3987" s="1">
        <v>45889</v>
      </c>
      <c r="F3987">
        <v>0</v>
      </c>
      <c r="G3987" t="s">
        <v>13435</v>
      </c>
      <c r="H3987" t="s">
        <v>2</v>
      </c>
      <c r="I3987" s="11" t="str">
        <f t="shared" si="66"/>
        <v>20/08/2025</v>
      </c>
      <c r="J3987">
        <f>_xlfn.XLOOKUP(I3987,'Wk no''s'!D:D,'Wk no''s'!C:C,FALSE)</f>
        <v>34</v>
      </c>
    </row>
    <row r="3988" spans="1:10" x14ac:dyDescent="0.25">
      <c r="A3988" t="s">
        <v>13436</v>
      </c>
      <c r="B3988" t="s">
        <v>4222</v>
      </c>
      <c r="C3988" t="s">
        <v>4008</v>
      </c>
      <c r="D3988" s="1">
        <v>45889</v>
      </c>
      <c r="E3988" s="1">
        <v>45887</v>
      </c>
      <c r="F3988">
        <v>1</v>
      </c>
      <c r="G3988" t="s">
        <v>13437</v>
      </c>
      <c r="H3988" t="s">
        <v>2</v>
      </c>
      <c r="I3988" s="11" t="str">
        <f t="shared" si="66"/>
        <v>18/08/2025</v>
      </c>
      <c r="J3988">
        <f>_xlfn.XLOOKUP(I3988,'Wk no''s'!D:D,'Wk no''s'!C:C,FALSE)</f>
        <v>34</v>
      </c>
    </row>
    <row r="3989" spans="1:10" x14ac:dyDescent="0.25">
      <c r="A3989" t="s">
        <v>13440</v>
      </c>
      <c r="B3989" t="s">
        <v>12101</v>
      </c>
      <c r="C3989" t="s">
        <v>3954</v>
      </c>
      <c r="D3989" s="1">
        <v>45891</v>
      </c>
      <c r="E3989" s="1">
        <v>45890</v>
      </c>
      <c r="F3989">
        <v>1</v>
      </c>
      <c r="G3989" t="s">
        <v>13441</v>
      </c>
      <c r="H3989" t="s">
        <v>2</v>
      </c>
      <c r="I3989" s="11" t="str">
        <f t="shared" si="66"/>
        <v>21/08/2025</v>
      </c>
      <c r="J3989">
        <f>_xlfn.XLOOKUP(I3989,'Wk no''s'!D:D,'Wk no''s'!C:C,FALSE)</f>
        <v>34</v>
      </c>
    </row>
    <row r="3990" spans="1:10" x14ac:dyDescent="0.25">
      <c r="A3990" t="s">
        <v>13442</v>
      </c>
      <c r="B3990" t="s">
        <v>12101</v>
      </c>
      <c r="C3990" t="s">
        <v>4008</v>
      </c>
      <c r="D3990" s="1">
        <v>45889</v>
      </c>
      <c r="E3990" s="1">
        <v>45889</v>
      </c>
      <c r="F3990">
        <v>1</v>
      </c>
      <c r="G3990" t="s">
        <v>13443</v>
      </c>
      <c r="H3990" t="s">
        <v>2</v>
      </c>
      <c r="I3990" s="11" t="str">
        <f t="shared" si="66"/>
        <v>20/08/2025</v>
      </c>
      <c r="J3990">
        <f>_xlfn.XLOOKUP(I3990,'Wk no''s'!D:D,'Wk no''s'!C:C,FALSE)</f>
        <v>34</v>
      </c>
    </row>
    <row r="3991" spans="1:10" x14ac:dyDescent="0.25">
      <c r="A3991" t="s">
        <v>13438</v>
      </c>
      <c r="B3991" t="s">
        <v>12101</v>
      </c>
      <c r="C3991" t="s">
        <v>4008</v>
      </c>
      <c r="D3991" s="1">
        <v>45888</v>
      </c>
      <c r="E3991" s="1">
        <v>45887</v>
      </c>
      <c r="F3991">
        <v>1</v>
      </c>
      <c r="G3991" t="s">
        <v>13439</v>
      </c>
      <c r="H3991" t="s">
        <v>2</v>
      </c>
      <c r="I3991" s="11" t="str">
        <f t="shared" si="66"/>
        <v>18/08/2025</v>
      </c>
      <c r="J3991">
        <f>_xlfn.XLOOKUP(I3991,'Wk no''s'!D:D,'Wk no''s'!C:C,FALSE)</f>
        <v>34</v>
      </c>
    </row>
    <row r="3992" spans="1:10" x14ac:dyDescent="0.25">
      <c r="A3992" t="s">
        <v>13444</v>
      </c>
      <c r="B3992" t="s">
        <v>6344</v>
      </c>
      <c r="C3992" t="s">
        <v>3954</v>
      </c>
      <c r="D3992" s="1">
        <v>45889</v>
      </c>
      <c r="E3992" s="1">
        <v>45890</v>
      </c>
      <c r="F3992">
        <v>0</v>
      </c>
      <c r="G3992" t="s">
        <v>13445</v>
      </c>
      <c r="H3992" t="s">
        <v>2</v>
      </c>
      <c r="I3992" s="11" t="str">
        <f t="shared" si="66"/>
        <v>21/08/2025</v>
      </c>
      <c r="J3992">
        <f>_xlfn.XLOOKUP(I3992,'Wk no''s'!D:D,'Wk no''s'!C:C,FALSE)</f>
        <v>34</v>
      </c>
    </row>
    <row r="3993" spans="1:10" x14ac:dyDescent="0.25">
      <c r="A3993" t="s">
        <v>13446</v>
      </c>
      <c r="B3993" t="s">
        <v>8757</v>
      </c>
      <c r="C3993" t="s">
        <v>4008</v>
      </c>
      <c r="D3993" s="1">
        <v>45888</v>
      </c>
      <c r="E3993" s="1">
        <v>45887</v>
      </c>
      <c r="F3993">
        <v>1</v>
      </c>
      <c r="G3993" t="s">
        <v>13447</v>
      </c>
      <c r="H3993" t="s">
        <v>2</v>
      </c>
      <c r="I3993" s="11" t="str">
        <f t="shared" si="66"/>
        <v>18/08/2025</v>
      </c>
      <c r="J3993">
        <f>_xlfn.XLOOKUP(I3993,'Wk no''s'!D:D,'Wk no''s'!C:C,FALSE)</f>
        <v>34</v>
      </c>
    </row>
    <row r="3994" spans="1:10" x14ac:dyDescent="0.25">
      <c r="A3994" t="s">
        <v>13448</v>
      </c>
      <c r="B3994" t="s">
        <v>4419</v>
      </c>
      <c r="C3994" t="s">
        <v>3954</v>
      </c>
      <c r="D3994" s="1">
        <v>45884</v>
      </c>
      <c r="E3994" s="1">
        <v>45890</v>
      </c>
      <c r="F3994">
        <v>0</v>
      </c>
      <c r="G3994" t="s">
        <v>13449</v>
      </c>
      <c r="H3994" t="s">
        <v>2</v>
      </c>
      <c r="I3994" s="11" t="str">
        <f t="shared" si="66"/>
        <v>21/08/2025</v>
      </c>
      <c r="J3994">
        <f>_xlfn.XLOOKUP(I3994,'Wk no''s'!D:D,'Wk no''s'!C:C,FALSE)</f>
        <v>34</v>
      </c>
    </row>
    <row r="3995" spans="1:10" x14ac:dyDescent="0.25">
      <c r="A3995" t="s">
        <v>13450</v>
      </c>
      <c r="B3995" t="s">
        <v>13451</v>
      </c>
      <c r="C3995" t="s">
        <v>4008</v>
      </c>
      <c r="D3995" s="1">
        <v>45889</v>
      </c>
      <c r="E3995" s="1">
        <v>45889</v>
      </c>
      <c r="F3995">
        <v>1</v>
      </c>
      <c r="G3995" t="s">
        <v>13452</v>
      </c>
      <c r="H3995" t="s">
        <v>2</v>
      </c>
      <c r="I3995" s="11" t="str">
        <f t="shared" si="66"/>
        <v>20/08/2025</v>
      </c>
      <c r="J3995">
        <f>_xlfn.XLOOKUP(I3995,'Wk no''s'!D:D,'Wk no''s'!C:C,FALSE)</f>
        <v>34</v>
      </c>
    </row>
    <row r="3996" spans="1:10" x14ac:dyDescent="0.25">
      <c r="A3996" t="s">
        <v>13453</v>
      </c>
      <c r="B3996" t="s">
        <v>5412</v>
      </c>
      <c r="C3996" t="s">
        <v>4008</v>
      </c>
      <c r="D3996" s="1">
        <v>45887</v>
      </c>
      <c r="E3996" s="1">
        <v>45887</v>
      </c>
      <c r="F3996">
        <v>1</v>
      </c>
      <c r="G3996" t="s">
        <v>13454</v>
      </c>
      <c r="H3996" t="s">
        <v>2</v>
      </c>
      <c r="I3996" s="11" t="str">
        <f t="shared" si="66"/>
        <v>18/08/2025</v>
      </c>
      <c r="J3996">
        <f>_xlfn.XLOOKUP(I3996,'Wk no''s'!D:D,'Wk no''s'!C:C,FALSE)</f>
        <v>34</v>
      </c>
    </row>
    <row r="3997" spans="1:10" x14ac:dyDescent="0.25">
      <c r="A3997" t="s">
        <v>13455</v>
      </c>
      <c r="B3997" t="s">
        <v>5790</v>
      </c>
      <c r="C3997" t="s">
        <v>3954</v>
      </c>
      <c r="D3997" s="1">
        <v>45891</v>
      </c>
      <c r="E3997" s="1">
        <v>45890</v>
      </c>
      <c r="F3997">
        <v>1</v>
      </c>
      <c r="G3997" t="s">
        <v>13456</v>
      </c>
      <c r="H3997" t="s">
        <v>2</v>
      </c>
      <c r="I3997" s="11" t="str">
        <f t="shared" si="66"/>
        <v>21/08/2025</v>
      </c>
      <c r="J3997">
        <f>_xlfn.XLOOKUP(I3997,'Wk no''s'!D:D,'Wk no''s'!C:C,FALSE)</f>
        <v>34</v>
      </c>
    </row>
    <row r="3998" spans="1:10" x14ac:dyDescent="0.25">
      <c r="A3998" t="s">
        <v>13457</v>
      </c>
      <c r="B3998" t="s">
        <v>5977</v>
      </c>
      <c r="C3998" t="s">
        <v>4008</v>
      </c>
      <c r="D3998" s="1">
        <v>45888</v>
      </c>
      <c r="E3998" s="1">
        <v>45887</v>
      </c>
      <c r="F3998">
        <v>1</v>
      </c>
      <c r="G3998" t="s">
        <v>13458</v>
      </c>
      <c r="H3998" t="s">
        <v>2</v>
      </c>
      <c r="I3998" s="11" t="str">
        <f t="shared" si="66"/>
        <v>18/08/2025</v>
      </c>
      <c r="J3998">
        <f>_xlfn.XLOOKUP(I3998,'Wk no''s'!D:D,'Wk no''s'!C:C,FALSE)</f>
        <v>34</v>
      </c>
    </row>
    <row r="3999" spans="1:10" x14ac:dyDescent="0.25">
      <c r="A3999" t="s">
        <v>13459</v>
      </c>
      <c r="B3999" t="s">
        <v>14579</v>
      </c>
      <c r="C3999" t="s">
        <v>3957</v>
      </c>
      <c r="D3999" s="1">
        <v>45895</v>
      </c>
      <c r="E3999" s="1">
        <v>45891</v>
      </c>
      <c r="F3999">
        <v>1</v>
      </c>
      <c r="G3999" t="s">
        <v>13461</v>
      </c>
      <c r="H3999" t="s">
        <v>2</v>
      </c>
      <c r="I3999" s="11" t="str">
        <f t="shared" si="66"/>
        <v>22/08/2025</v>
      </c>
      <c r="J3999">
        <f>_xlfn.XLOOKUP(I3999,'Wk no''s'!D:D,'Wk no''s'!C:C,FALSE)</f>
        <v>34</v>
      </c>
    </row>
    <row r="4000" spans="1:10" x14ac:dyDescent="0.25">
      <c r="A4000" t="s">
        <v>13462</v>
      </c>
      <c r="B4000" t="s">
        <v>13096</v>
      </c>
      <c r="C4000" t="s">
        <v>4008</v>
      </c>
      <c r="D4000" s="1">
        <v>45888</v>
      </c>
      <c r="E4000" s="1">
        <v>45888</v>
      </c>
      <c r="F4000">
        <v>1</v>
      </c>
      <c r="G4000" t="s">
        <v>13463</v>
      </c>
      <c r="H4000" t="s">
        <v>2</v>
      </c>
      <c r="I4000" s="11" t="str">
        <f t="shared" si="66"/>
        <v>19/08/2025</v>
      </c>
      <c r="J4000">
        <f>_xlfn.XLOOKUP(I4000,'Wk no''s'!D:D,'Wk no''s'!C:C,FALSE)</f>
        <v>34</v>
      </c>
    </row>
    <row r="4001" spans="1:10" x14ac:dyDescent="0.25">
      <c r="A4001" t="s">
        <v>13464</v>
      </c>
      <c r="B4001" t="s">
        <v>8289</v>
      </c>
      <c r="C4001" t="s">
        <v>4008</v>
      </c>
      <c r="D4001" s="1">
        <v>45894</v>
      </c>
      <c r="E4001" s="1">
        <v>45891</v>
      </c>
      <c r="F4001">
        <v>1</v>
      </c>
      <c r="G4001" t="s">
        <v>13465</v>
      </c>
      <c r="H4001" t="s">
        <v>2</v>
      </c>
      <c r="I4001" s="11" t="str">
        <f t="shared" si="66"/>
        <v>22/08/2025</v>
      </c>
      <c r="J4001">
        <f>_xlfn.XLOOKUP(I4001,'Wk no''s'!D:D,'Wk no''s'!C:C,FALSE)</f>
        <v>34</v>
      </c>
    </row>
    <row r="4002" spans="1:10" x14ac:dyDescent="0.25">
      <c r="A4002" t="s">
        <v>13466</v>
      </c>
      <c r="B4002" t="s">
        <v>13467</v>
      </c>
      <c r="C4002" t="s">
        <v>4008</v>
      </c>
      <c r="D4002" s="1">
        <v>45887</v>
      </c>
      <c r="E4002" s="1">
        <v>45887</v>
      </c>
      <c r="F4002">
        <v>1</v>
      </c>
      <c r="G4002" t="s">
        <v>13468</v>
      </c>
      <c r="H4002" t="s">
        <v>2</v>
      </c>
      <c r="I4002" s="11" t="str">
        <f t="shared" si="66"/>
        <v>18/08/2025</v>
      </c>
      <c r="J4002">
        <f>_xlfn.XLOOKUP(I4002,'Wk no''s'!D:D,'Wk no''s'!C:C,FALSE)</f>
        <v>34</v>
      </c>
    </row>
    <row r="4003" spans="1:10" x14ac:dyDescent="0.25">
      <c r="A4003" t="s">
        <v>13469</v>
      </c>
      <c r="B4003" t="s">
        <v>13470</v>
      </c>
      <c r="C4003" t="s">
        <v>4008</v>
      </c>
      <c r="D4003" s="1">
        <v>45894</v>
      </c>
      <c r="E4003" s="1">
        <v>45891</v>
      </c>
      <c r="F4003">
        <v>1</v>
      </c>
      <c r="G4003" t="s">
        <v>13471</v>
      </c>
      <c r="H4003" t="s">
        <v>2</v>
      </c>
      <c r="I4003" s="11" t="str">
        <f t="shared" si="66"/>
        <v>22/08/2025</v>
      </c>
      <c r="J4003">
        <f>_xlfn.XLOOKUP(I4003,'Wk no''s'!D:D,'Wk no''s'!C:C,FALSE)</f>
        <v>34</v>
      </c>
    </row>
    <row r="4004" spans="1:10" x14ac:dyDescent="0.25">
      <c r="A4004" t="s">
        <v>13472</v>
      </c>
      <c r="B4004" t="s">
        <v>10057</v>
      </c>
      <c r="C4004" t="s">
        <v>3954</v>
      </c>
      <c r="D4004" s="1">
        <v>45894</v>
      </c>
      <c r="E4004" s="1">
        <v>45891</v>
      </c>
      <c r="F4004">
        <v>1</v>
      </c>
      <c r="G4004" t="s">
        <v>13473</v>
      </c>
      <c r="H4004" t="s">
        <v>2</v>
      </c>
      <c r="I4004" s="11" t="str">
        <f t="shared" si="66"/>
        <v>22/08/2025</v>
      </c>
      <c r="J4004">
        <f>_xlfn.XLOOKUP(I4004,'Wk no''s'!D:D,'Wk no''s'!C:C,FALSE)</f>
        <v>34</v>
      </c>
    </row>
    <row r="4005" spans="1:10" x14ac:dyDescent="0.25">
      <c r="A4005" t="s">
        <v>13474</v>
      </c>
      <c r="B4005" t="s">
        <v>13475</v>
      </c>
      <c r="C4005" t="s">
        <v>3957</v>
      </c>
      <c r="D4005" s="1">
        <v>45890</v>
      </c>
      <c r="E4005" s="1">
        <v>45891</v>
      </c>
      <c r="F4005">
        <v>0</v>
      </c>
      <c r="G4005" t="s">
        <v>13476</v>
      </c>
      <c r="H4005" t="s">
        <v>2</v>
      </c>
      <c r="I4005" s="11" t="str">
        <f t="shared" si="66"/>
        <v>22/08/2025</v>
      </c>
      <c r="J4005">
        <f>_xlfn.XLOOKUP(I4005,'Wk no''s'!D:D,'Wk no''s'!C:C,FALSE)</f>
        <v>34</v>
      </c>
    </row>
    <row r="4006" spans="1:10" x14ac:dyDescent="0.25">
      <c r="A4006" t="s">
        <v>13477</v>
      </c>
      <c r="B4006" t="s">
        <v>6680</v>
      </c>
      <c r="C4006" t="s">
        <v>3957</v>
      </c>
      <c r="D4006" s="1">
        <v>45887</v>
      </c>
      <c r="E4006" s="1">
        <v>45887</v>
      </c>
      <c r="F4006">
        <v>1</v>
      </c>
      <c r="G4006" t="s">
        <v>13478</v>
      </c>
      <c r="H4006" t="s">
        <v>2</v>
      </c>
      <c r="I4006" s="11" t="str">
        <f t="shared" si="66"/>
        <v>18/08/2025</v>
      </c>
      <c r="J4006">
        <f>_xlfn.XLOOKUP(I4006,'Wk no''s'!D:D,'Wk no''s'!C:C,FALSE)</f>
        <v>34</v>
      </c>
    </row>
    <row r="4007" spans="1:10" x14ac:dyDescent="0.25">
      <c r="A4007" t="s">
        <v>13479</v>
      </c>
      <c r="B4007" t="s">
        <v>13480</v>
      </c>
      <c r="C4007" t="s">
        <v>4008</v>
      </c>
      <c r="D4007" s="1">
        <v>45890</v>
      </c>
      <c r="E4007" s="1">
        <v>45889</v>
      </c>
      <c r="F4007">
        <v>1</v>
      </c>
      <c r="G4007" t="s">
        <v>13481</v>
      </c>
      <c r="H4007" t="s">
        <v>2</v>
      </c>
      <c r="I4007" s="11" t="str">
        <f t="shared" si="66"/>
        <v>20/08/2025</v>
      </c>
      <c r="J4007">
        <f>_xlfn.XLOOKUP(I4007,'Wk no''s'!D:D,'Wk no''s'!C:C,FALSE)</f>
        <v>34</v>
      </c>
    </row>
    <row r="4008" spans="1:10" x14ac:dyDescent="0.25">
      <c r="A4008" t="s">
        <v>13482</v>
      </c>
      <c r="B4008" t="s">
        <v>4642</v>
      </c>
      <c r="C4008" t="s">
        <v>4008</v>
      </c>
      <c r="D4008" s="1">
        <v>45888</v>
      </c>
      <c r="E4008" s="1">
        <v>45887</v>
      </c>
      <c r="F4008">
        <v>1</v>
      </c>
      <c r="G4008" t="s">
        <v>13483</v>
      </c>
      <c r="H4008" t="s">
        <v>2</v>
      </c>
      <c r="I4008" s="11" t="str">
        <f t="shared" si="66"/>
        <v>18/08/2025</v>
      </c>
      <c r="J4008">
        <f>_xlfn.XLOOKUP(I4008,'Wk no''s'!D:D,'Wk no''s'!C:C,FALSE)</f>
        <v>34</v>
      </c>
    </row>
    <row r="4009" spans="1:10" x14ac:dyDescent="0.25">
      <c r="A4009" t="s">
        <v>13484</v>
      </c>
      <c r="B4009" t="s">
        <v>8782</v>
      </c>
      <c r="C4009" t="s">
        <v>3957</v>
      </c>
      <c r="D4009" s="1">
        <v>45888</v>
      </c>
      <c r="E4009" s="1">
        <v>45888</v>
      </c>
      <c r="F4009">
        <v>1</v>
      </c>
      <c r="G4009" t="s">
        <v>13485</v>
      </c>
      <c r="H4009" t="s">
        <v>2</v>
      </c>
      <c r="I4009" s="11" t="str">
        <f t="shared" si="66"/>
        <v>19/08/2025</v>
      </c>
      <c r="J4009">
        <f>_xlfn.XLOOKUP(I4009,'Wk no''s'!D:D,'Wk no''s'!C:C,FALSE)</f>
        <v>34</v>
      </c>
    </row>
    <row r="4010" spans="1:10" x14ac:dyDescent="0.25">
      <c r="A4010" t="s">
        <v>13486</v>
      </c>
      <c r="B4010" t="s">
        <v>8299</v>
      </c>
      <c r="C4010" t="s">
        <v>4008</v>
      </c>
      <c r="D4010" s="1">
        <v>45884</v>
      </c>
      <c r="E4010" s="1">
        <v>45890</v>
      </c>
      <c r="F4010">
        <v>0</v>
      </c>
      <c r="G4010" t="s">
        <v>13487</v>
      </c>
      <c r="H4010" t="s">
        <v>2</v>
      </c>
      <c r="I4010" s="11" t="str">
        <f t="shared" si="66"/>
        <v>21/08/2025</v>
      </c>
      <c r="J4010">
        <f>_xlfn.XLOOKUP(I4010,'Wk no''s'!D:D,'Wk no''s'!C:C,FALSE)</f>
        <v>34</v>
      </c>
    </row>
    <row r="4011" spans="1:10" x14ac:dyDescent="0.25">
      <c r="A4011" t="s">
        <v>13488</v>
      </c>
      <c r="B4011" t="s">
        <v>13489</v>
      </c>
      <c r="C4011" t="s">
        <v>3957</v>
      </c>
      <c r="D4011" s="1">
        <v>45877</v>
      </c>
      <c r="E4011" s="1">
        <v>45887</v>
      </c>
      <c r="F4011">
        <v>0</v>
      </c>
      <c r="G4011" t="s">
        <v>13490</v>
      </c>
      <c r="H4011" t="s">
        <v>2</v>
      </c>
      <c r="I4011" s="11" t="str">
        <f t="shared" si="66"/>
        <v>18/08/2025</v>
      </c>
      <c r="J4011">
        <f>_xlfn.XLOOKUP(I4011,'Wk no''s'!D:D,'Wk no''s'!C:C,FALSE)</f>
        <v>34</v>
      </c>
    </row>
    <row r="4012" spans="1:10" x14ac:dyDescent="0.25">
      <c r="A4012" t="s">
        <v>13491</v>
      </c>
      <c r="B4012" t="s">
        <v>13489</v>
      </c>
      <c r="C4012" t="s">
        <v>4008</v>
      </c>
      <c r="D4012" s="1">
        <v>45889</v>
      </c>
      <c r="E4012" s="1">
        <v>45890</v>
      </c>
      <c r="F4012">
        <v>0</v>
      </c>
      <c r="G4012" t="s">
        <v>13492</v>
      </c>
      <c r="H4012" t="s">
        <v>2</v>
      </c>
      <c r="I4012" s="11" t="str">
        <f t="shared" si="66"/>
        <v>21/08/2025</v>
      </c>
      <c r="J4012">
        <f>_xlfn.XLOOKUP(I4012,'Wk no''s'!D:D,'Wk no''s'!C:C,FALSE)</f>
        <v>34</v>
      </c>
    </row>
    <row r="4013" spans="1:10" x14ac:dyDescent="0.25">
      <c r="A4013" t="s">
        <v>13493</v>
      </c>
      <c r="B4013" t="s">
        <v>13494</v>
      </c>
      <c r="C4013" t="s">
        <v>3957</v>
      </c>
      <c r="D4013" s="1">
        <v>45889</v>
      </c>
      <c r="E4013" s="1">
        <v>45888</v>
      </c>
      <c r="F4013">
        <v>1</v>
      </c>
      <c r="G4013" t="s">
        <v>13495</v>
      </c>
      <c r="H4013" t="s">
        <v>2</v>
      </c>
      <c r="I4013" s="11" t="str">
        <f t="shared" si="66"/>
        <v>19/08/2025</v>
      </c>
      <c r="J4013">
        <f>_xlfn.XLOOKUP(I4013,'Wk no''s'!D:D,'Wk no''s'!C:C,FALSE)</f>
        <v>34</v>
      </c>
    </row>
    <row r="4014" spans="1:10" x14ac:dyDescent="0.25">
      <c r="A4014" t="s">
        <v>13496</v>
      </c>
      <c r="B4014" t="s">
        <v>13497</v>
      </c>
      <c r="C4014" t="s">
        <v>4008</v>
      </c>
      <c r="D4014" s="1">
        <v>45894</v>
      </c>
      <c r="E4014" s="1">
        <v>45891</v>
      </c>
      <c r="F4014">
        <v>1</v>
      </c>
      <c r="G4014" t="s">
        <v>13498</v>
      </c>
      <c r="H4014" t="s">
        <v>2</v>
      </c>
      <c r="I4014" s="11" t="str">
        <f t="shared" si="66"/>
        <v>22/08/2025</v>
      </c>
      <c r="J4014">
        <f>_xlfn.XLOOKUP(I4014,'Wk no''s'!D:D,'Wk no''s'!C:C,FALSE)</f>
        <v>34</v>
      </c>
    </row>
    <row r="4015" spans="1:10" x14ac:dyDescent="0.25">
      <c r="A4015" t="s">
        <v>13499</v>
      </c>
      <c r="B4015" t="s">
        <v>6835</v>
      </c>
      <c r="C4015" t="s">
        <v>3954</v>
      </c>
      <c r="D4015" s="1">
        <v>45888</v>
      </c>
      <c r="E4015" s="1">
        <v>45888</v>
      </c>
      <c r="F4015">
        <v>1</v>
      </c>
      <c r="G4015" t="s">
        <v>13500</v>
      </c>
      <c r="H4015" t="s">
        <v>2</v>
      </c>
      <c r="I4015" s="11" t="str">
        <f t="shared" si="66"/>
        <v>19/08/2025</v>
      </c>
      <c r="J4015">
        <f>_xlfn.XLOOKUP(I4015,'Wk no''s'!D:D,'Wk no''s'!C:C,FALSE)</f>
        <v>34</v>
      </c>
    </row>
    <row r="4016" spans="1:10" x14ac:dyDescent="0.25">
      <c r="A4016" t="s">
        <v>13501</v>
      </c>
      <c r="B4016" t="s">
        <v>13502</v>
      </c>
      <c r="C4016" t="s">
        <v>4008</v>
      </c>
      <c r="D4016" s="1">
        <v>45888</v>
      </c>
      <c r="E4016" s="1">
        <v>45887</v>
      </c>
      <c r="F4016">
        <v>1</v>
      </c>
      <c r="G4016" t="s">
        <v>13503</v>
      </c>
      <c r="H4016" t="s">
        <v>2</v>
      </c>
      <c r="I4016" s="11" t="str">
        <f t="shared" si="66"/>
        <v>18/08/2025</v>
      </c>
      <c r="J4016">
        <f>_xlfn.XLOOKUP(I4016,'Wk no''s'!D:D,'Wk no''s'!C:C,FALSE)</f>
        <v>34</v>
      </c>
    </row>
    <row r="4017" spans="1:10" x14ac:dyDescent="0.25">
      <c r="A4017" t="s">
        <v>13504</v>
      </c>
      <c r="B4017" t="s">
        <v>13502</v>
      </c>
      <c r="C4017" t="s">
        <v>4008</v>
      </c>
      <c r="D4017" s="1">
        <v>45891</v>
      </c>
      <c r="E4017" s="1">
        <v>45890</v>
      </c>
      <c r="F4017">
        <v>1</v>
      </c>
      <c r="G4017" t="s">
        <v>13505</v>
      </c>
      <c r="H4017" t="s">
        <v>2</v>
      </c>
      <c r="I4017" s="11" t="str">
        <f t="shared" si="66"/>
        <v>21/08/2025</v>
      </c>
      <c r="J4017">
        <f>_xlfn.XLOOKUP(I4017,'Wk no''s'!D:D,'Wk no''s'!C:C,FALSE)</f>
        <v>34</v>
      </c>
    </row>
    <row r="4018" spans="1:10" x14ac:dyDescent="0.25">
      <c r="A4018" t="s">
        <v>13509</v>
      </c>
      <c r="B4018" t="s">
        <v>13507</v>
      </c>
      <c r="C4018" t="s">
        <v>4008</v>
      </c>
      <c r="D4018" s="1">
        <v>45891</v>
      </c>
      <c r="E4018" s="1">
        <v>45891</v>
      </c>
      <c r="F4018">
        <v>1</v>
      </c>
      <c r="G4018" t="s">
        <v>13510</v>
      </c>
      <c r="H4018" t="s">
        <v>2</v>
      </c>
      <c r="I4018" s="11" t="str">
        <f t="shared" si="66"/>
        <v>22/08/2025</v>
      </c>
      <c r="J4018">
        <f>_xlfn.XLOOKUP(I4018,'Wk no''s'!D:D,'Wk no''s'!C:C,FALSE)</f>
        <v>34</v>
      </c>
    </row>
    <row r="4019" spans="1:10" x14ac:dyDescent="0.25">
      <c r="A4019" t="s">
        <v>13506</v>
      </c>
      <c r="B4019" t="s">
        <v>13507</v>
      </c>
      <c r="C4019" t="s">
        <v>4008</v>
      </c>
      <c r="D4019" s="1">
        <v>45888</v>
      </c>
      <c r="E4019" s="1">
        <v>45889</v>
      </c>
      <c r="F4019">
        <v>0</v>
      </c>
      <c r="G4019" t="s">
        <v>13508</v>
      </c>
      <c r="H4019" t="s">
        <v>2</v>
      </c>
      <c r="I4019" s="11" t="str">
        <f t="shared" si="66"/>
        <v>20/08/2025</v>
      </c>
      <c r="J4019">
        <f>_xlfn.XLOOKUP(I4019,'Wk no''s'!D:D,'Wk no''s'!C:C,FALSE)</f>
        <v>34</v>
      </c>
    </row>
    <row r="4020" spans="1:10" x14ac:dyDescent="0.25">
      <c r="A4020" t="s">
        <v>13511</v>
      </c>
      <c r="B4020" t="s">
        <v>6365</v>
      </c>
      <c r="C4020" t="s">
        <v>3957</v>
      </c>
      <c r="D4020" s="1">
        <v>45887</v>
      </c>
      <c r="E4020" s="1">
        <v>45887</v>
      </c>
      <c r="F4020">
        <v>1</v>
      </c>
      <c r="G4020" t="s">
        <v>13512</v>
      </c>
      <c r="H4020" t="s">
        <v>2</v>
      </c>
      <c r="I4020" s="11" t="str">
        <f t="shared" si="66"/>
        <v>18/08/2025</v>
      </c>
      <c r="J4020">
        <f>_xlfn.XLOOKUP(I4020,'Wk no''s'!D:D,'Wk no''s'!C:C,FALSE)</f>
        <v>34</v>
      </c>
    </row>
    <row r="4021" spans="1:10" x14ac:dyDescent="0.25">
      <c r="A4021" t="s">
        <v>13513</v>
      </c>
      <c r="B4021" t="s">
        <v>7988</v>
      </c>
      <c r="C4021" t="s">
        <v>3954</v>
      </c>
      <c r="D4021" s="1">
        <v>45888</v>
      </c>
      <c r="E4021" s="1">
        <v>45887</v>
      </c>
      <c r="F4021">
        <v>1</v>
      </c>
      <c r="G4021" t="s">
        <v>13514</v>
      </c>
      <c r="H4021" t="s">
        <v>2</v>
      </c>
      <c r="I4021" s="11" t="str">
        <f t="shared" si="66"/>
        <v>18/08/2025</v>
      </c>
      <c r="J4021">
        <f>_xlfn.XLOOKUP(I4021,'Wk no''s'!D:D,'Wk no''s'!C:C,FALSE)</f>
        <v>34</v>
      </c>
    </row>
    <row r="4022" spans="1:10" x14ac:dyDescent="0.25">
      <c r="A4022" t="s">
        <v>13515</v>
      </c>
      <c r="B4022" t="s">
        <v>13516</v>
      </c>
      <c r="C4022" t="s">
        <v>3957</v>
      </c>
      <c r="D4022" s="1">
        <v>45888</v>
      </c>
      <c r="E4022" s="1">
        <v>45890</v>
      </c>
      <c r="F4022">
        <v>0</v>
      </c>
      <c r="G4022" t="s">
        <v>13517</v>
      </c>
      <c r="H4022" t="s">
        <v>2</v>
      </c>
      <c r="I4022" s="11" t="str">
        <f t="shared" si="66"/>
        <v>21/08/2025</v>
      </c>
      <c r="J4022">
        <f>_xlfn.XLOOKUP(I4022,'Wk no''s'!D:D,'Wk no''s'!C:C,FALSE)</f>
        <v>34</v>
      </c>
    </row>
    <row r="4023" spans="1:10" x14ac:dyDescent="0.25">
      <c r="A4023" t="s">
        <v>13518</v>
      </c>
      <c r="B4023" t="s">
        <v>8001</v>
      </c>
      <c r="C4023" t="s">
        <v>4008</v>
      </c>
      <c r="D4023" s="1">
        <v>45889</v>
      </c>
      <c r="E4023" s="1">
        <v>45889</v>
      </c>
      <c r="F4023">
        <v>1</v>
      </c>
      <c r="G4023" t="s">
        <v>13519</v>
      </c>
      <c r="H4023" t="s">
        <v>2</v>
      </c>
      <c r="I4023" s="11" t="str">
        <f t="shared" si="66"/>
        <v>20/08/2025</v>
      </c>
      <c r="J4023">
        <f>_xlfn.XLOOKUP(I4023,'Wk no''s'!D:D,'Wk no''s'!C:C,FALSE)</f>
        <v>34</v>
      </c>
    </row>
    <row r="4024" spans="1:10" x14ac:dyDescent="0.25">
      <c r="A4024" t="s">
        <v>13520</v>
      </c>
      <c r="B4024" t="s">
        <v>13521</v>
      </c>
      <c r="C4024" t="s">
        <v>3954</v>
      </c>
      <c r="D4024" s="1">
        <v>45887</v>
      </c>
      <c r="E4024" s="1">
        <v>45887</v>
      </c>
      <c r="F4024">
        <v>1</v>
      </c>
      <c r="G4024" t="s">
        <v>13522</v>
      </c>
      <c r="H4024" t="s">
        <v>2</v>
      </c>
      <c r="I4024" s="11" t="str">
        <f t="shared" si="66"/>
        <v>18/08/2025</v>
      </c>
      <c r="J4024">
        <f>_xlfn.XLOOKUP(I4024,'Wk no''s'!D:D,'Wk no''s'!C:C,FALSE)</f>
        <v>34</v>
      </c>
    </row>
    <row r="4025" spans="1:10" x14ac:dyDescent="0.25">
      <c r="A4025" t="s">
        <v>13523</v>
      </c>
      <c r="B4025" t="s">
        <v>13524</v>
      </c>
      <c r="C4025" t="s">
        <v>3957</v>
      </c>
      <c r="D4025" s="1">
        <v>45889</v>
      </c>
      <c r="E4025" s="1">
        <v>45891</v>
      </c>
      <c r="F4025">
        <v>0</v>
      </c>
      <c r="G4025" t="s">
        <v>13525</v>
      </c>
      <c r="H4025" t="s">
        <v>2</v>
      </c>
      <c r="I4025" s="11" t="str">
        <f t="shared" si="66"/>
        <v>22/08/2025</v>
      </c>
      <c r="J4025">
        <f>_xlfn.XLOOKUP(I4025,'Wk no''s'!D:D,'Wk no''s'!C:C,FALSE)</f>
        <v>34</v>
      </c>
    </row>
    <row r="4026" spans="1:10" x14ac:dyDescent="0.25">
      <c r="A4026" t="s">
        <v>13526</v>
      </c>
      <c r="B4026" t="s">
        <v>13527</v>
      </c>
      <c r="C4026" t="s">
        <v>3954</v>
      </c>
      <c r="D4026" s="1">
        <v>45894</v>
      </c>
      <c r="E4026" s="1">
        <v>45890</v>
      </c>
      <c r="F4026">
        <v>1</v>
      </c>
      <c r="G4026" t="s">
        <v>13528</v>
      </c>
      <c r="H4026" t="s">
        <v>2</v>
      </c>
      <c r="I4026" s="11" t="str">
        <f t="shared" si="66"/>
        <v>21/08/2025</v>
      </c>
      <c r="J4026">
        <f>_xlfn.XLOOKUP(I4026,'Wk no''s'!D:D,'Wk no''s'!C:C,FALSE)</f>
        <v>34</v>
      </c>
    </row>
    <row r="4027" spans="1:10" x14ac:dyDescent="0.25">
      <c r="A4027" t="s">
        <v>13529</v>
      </c>
      <c r="B4027" t="s">
        <v>7604</v>
      </c>
      <c r="C4027" t="s">
        <v>4008</v>
      </c>
      <c r="D4027" s="1">
        <v>45889</v>
      </c>
      <c r="E4027" s="1">
        <v>45888</v>
      </c>
      <c r="F4027">
        <v>1</v>
      </c>
      <c r="G4027" t="s">
        <v>13530</v>
      </c>
      <c r="H4027" t="s">
        <v>2</v>
      </c>
      <c r="I4027" s="11" t="str">
        <f t="shared" si="66"/>
        <v>19/08/2025</v>
      </c>
      <c r="J4027">
        <f>_xlfn.XLOOKUP(I4027,'Wk no''s'!D:D,'Wk no''s'!C:C,FALSE)</f>
        <v>34</v>
      </c>
    </row>
    <row r="4028" spans="1:10" x14ac:dyDescent="0.25">
      <c r="A4028" t="s">
        <v>13531</v>
      </c>
      <c r="B4028" t="s">
        <v>13532</v>
      </c>
      <c r="C4028" t="s">
        <v>4008</v>
      </c>
      <c r="D4028" s="1">
        <v>45890</v>
      </c>
      <c r="E4028" s="1">
        <v>45889</v>
      </c>
      <c r="F4028">
        <v>1</v>
      </c>
      <c r="G4028" t="s">
        <v>13533</v>
      </c>
      <c r="H4028" t="s">
        <v>2</v>
      </c>
      <c r="I4028" s="11" t="str">
        <f t="shared" si="66"/>
        <v>20/08/2025</v>
      </c>
      <c r="J4028">
        <f>_xlfn.XLOOKUP(I4028,'Wk no''s'!D:D,'Wk no''s'!C:C,FALSE)</f>
        <v>34</v>
      </c>
    </row>
    <row r="4029" spans="1:10" x14ac:dyDescent="0.25">
      <c r="A4029" t="s">
        <v>13534</v>
      </c>
      <c r="B4029" t="s">
        <v>6846</v>
      </c>
      <c r="C4029" t="s">
        <v>4089</v>
      </c>
      <c r="D4029" s="1">
        <v>45897</v>
      </c>
      <c r="E4029" s="1">
        <v>45891</v>
      </c>
      <c r="F4029">
        <v>1</v>
      </c>
      <c r="G4029" t="s">
        <v>13535</v>
      </c>
      <c r="H4029" t="s">
        <v>11</v>
      </c>
      <c r="I4029" s="11" t="str">
        <f t="shared" si="66"/>
        <v>22/08/2025</v>
      </c>
      <c r="J4029">
        <f>_xlfn.XLOOKUP(I4029,'Wk no''s'!D:D,'Wk no''s'!C:C,FALSE)</f>
        <v>34</v>
      </c>
    </row>
    <row r="4030" spans="1:10" x14ac:dyDescent="0.25">
      <c r="A4030" t="s">
        <v>13536</v>
      </c>
      <c r="B4030" t="s">
        <v>13537</v>
      </c>
      <c r="C4030" t="s">
        <v>4089</v>
      </c>
      <c r="D4030" s="1">
        <v>45895</v>
      </c>
      <c r="E4030" s="1">
        <v>45890</v>
      </c>
      <c r="F4030">
        <v>1</v>
      </c>
      <c r="G4030" t="s">
        <v>13538</v>
      </c>
      <c r="H4030" t="s">
        <v>11</v>
      </c>
      <c r="I4030" s="11" t="str">
        <f t="shared" si="66"/>
        <v>21/08/2025</v>
      </c>
      <c r="J4030">
        <f>_xlfn.XLOOKUP(I4030,'Wk no''s'!D:D,'Wk no''s'!C:C,FALSE)</f>
        <v>34</v>
      </c>
    </row>
    <row r="4031" spans="1:10" x14ac:dyDescent="0.25">
      <c r="A4031" t="s">
        <v>13539</v>
      </c>
      <c r="B4031" t="s">
        <v>13540</v>
      </c>
      <c r="C4031" t="s">
        <v>4458</v>
      </c>
      <c r="D4031" s="1">
        <v>45889</v>
      </c>
      <c r="E4031" s="1">
        <v>45887</v>
      </c>
      <c r="F4031">
        <v>1</v>
      </c>
      <c r="G4031" t="s">
        <v>13541</v>
      </c>
      <c r="H4031" t="s">
        <v>11</v>
      </c>
      <c r="I4031" s="11" t="str">
        <f t="shared" si="66"/>
        <v>18/08/2025</v>
      </c>
      <c r="J4031">
        <f>_xlfn.XLOOKUP(I4031,'Wk no''s'!D:D,'Wk no''s'!C:C,FALSE)</f>
        <v>34</v>
      </c>
    </row>
    <row r="4032" spans="1:10" x14ac:dyDescent="0.25">
      <c r="A4032" t="s">
        <v>13542</v>
      </c>
      <c r="B4032" t="s">
        <v>13160</v>
      </c>
      <c r="C4032" t="s">
        <v>4089</v>
      </c>
      <c r="D4032" s="1">
        <v>45896</v>
      </c>
      <c r="E4032" s="1">
        <v>45889</v>
      </c>
      <c r="F4032">
        <v>1</v>
      </c>
      <c r="G4032" t="s">
        <v>13543</v>
      </c>
      <c r="H4032" t="s">
        <v>11</v>
      </c>
      <c r="I4032" s="11" t="str">
        <f t="shared" si="66"/>
        <v>20/08/2025</v>
      </c>
      <c r="J4032">
        <f>_xlfn.XLOOKUP(I4032,'Wk no''s'!D:D,'Wk no''s'!C:C,FALSE)</f>
        <v>34</v>
      </c>
    </row>
    <row r="4033" spans="1:10" x14ac:dyDescent="0.25">
      <c r="A4033" t="s">
        <v>13544</v>
      </c>
      <c r="B4033" t="s">
        <v>13545</v>
      </c>
      <c r="C4033" t="s">
        <v>4089</v>
      </c>
      <c r="D4033" s="1">
        <v>45895</v>
      </c>
      <c r="E4033" s="1">
        <v>45891</v>
      </c>
      <c r="F4033">
        <v>1</v>
      </c>
      <c r="G4033" t="s">
        <v>13546</v>
      </c>
      <c r="H4033" t="s">
        <v>11</v>
      </c>
      <c r="I4033" s="11" t="str">
        <f t="shared" si="66"/>
        <v>22/08/2025</v>
      </c>
      <c r="J4033">
        <f>_xlfn.XLOOKUP(I4033,'Wk no''s'!D:D,'Wk no''s'!C:C,FALSE)</f>
        <v>34</v>
      </c>
    </row>
    <row r="4034" spans="1:10" x14ac:dyDescent="0.25">
      <c r="A4034" t="s">
        <v>13547</v>
      </c>
      <c r="B4034" t="s">
        <v>13548</v>
      </c>
      <c r="C4034" t="s">
        <v>4089</v>
      </c>
      <c r="D4034" s="1">
        <v>45881</v>
      </c>
      <c r="E4034" s="1">
        <v>45890</v>
      </c>
      <c r="F4034">
        <v>0</v>
      </c>
      <c r="G4034" t="s">
        <v>13549</v>
      </c>
      <c r="H4034" t="s">
        <v>11</v>
      </c>
      <c r="I4034" s="11" t="str">
        <f t="shared" si="66"/>
        <v>21/08/2025</v>
      </c>
      <c r="J4034">
        <f>_xlfn.XLOOKUP(I4034,'Wk no''s'!D:D,'Wk no''s'!C:C,FALSE)</f>
        <v>34</v>
      </c>
    </row>
    <row r="4035" spans="1:10" x14ac:dyDescent="0.25">
      <c r="A4035" t="s">
        <v>13550</v>
      </c>
      <c r="B4035" t="s">
        <v>8813</v>
      </c>
      <c r="C4035" t="s">
        <v>4458</v>
      </c>
      <c r="D4035" s="1">
        <v>45884</v>
      </c>
      <c r="E4035" s="1">
        <v>45888</v>
      </c>
      <c r="F4035">
        <v>0</v>
      </c>
      <c r="G4035" t="s">
        <v>13551</v>
      </c>
      <c r="H4035" t="s">
        <v>11</v>
      </c>
      <c r="I4035" s="11" t="str">
        <f t="shared" si="66"/>
        <v>19/08/2025</v>
      </c>
      <c r="J4035">
        <f>_xlfn.XLOOKUP(I4035,'Wk no''s'!D:D,'Wk no''s'!C:C,FALSE)</f>
        <v>34</v>
      </c>
    </row>
    <row r="4036" spans="1:10" x14ac:dyDescent="0.25">
      <c r="A4036" t="s">
        <v>13552</v>
      </c>
      <c r="B4036" t="s">
        <v>13553</v>
      </c>
      <c r="C4036" t="s">
        <v>4089</v>
      </c>
      <c r="D4036" s="1">
        <v>45863</v>
      </c>
      <c r="E4036" s="1">
        <v>45890</v>
      </c>
      <c r="F4036">
        <v>0</v>
      </c>
      <c r="G4036" t="s">
        <v>13554</v>
      </c>
      <c r="H4036" t="s">
        <v>11</v>
      </c>
      <c r="I4036" s="11" t="str">
        <f t="shared" si="66"/>
        <v>21/08/2025</v>
      </c>
      <c r="J4036">
        <f>_xlfn.XLOOKUP(I4036,'Wk no''s'!D:D,'Wk no''s'!C:C,FALSE)</f>
        <v>34</v>
      </c>
    </row>
    <row r="4037" spans="1:10" x14ac:dyDescent="0.25">
      <c r="A4037" t="s">
        <v>13555</v>
      </c>
      <c r="B4037" t="s">
        <v>8046</v>
      </c>
      <c r="C4037" t="s">
        <v>4089</v>
      </c>
      <c r="D4037" s="1">
        <v>45897</v>
      </c>
      <c r="E4037" s="1">
        <v>45890</v>
      </c>
      <c r="F4037">
        <v>1</v>
      </c>
      <c r="G4037" t="s">
        <v>13556</v>
      </c>
      <c r="H4037" t="s">
        <v>11</v>
      </c>
      <c r="I4037" s="11" t="str">
        <f t="shared" si="66"/>
        <v>21/08/2025</v>
      </c>
      <c r="J4037">
        <f>_xlfn.XLOOKUP(I4037,'Wk no''s'!D:D,'Wk no''s'!C:C,FALSE)</f>
        <v>34</v>
      </c>
    </row>
    <row r="4038" spans="1:10" x14ac:dyDescent="0.25">
      <c r="A4038" t="s">
        <v>13891</v>
      </c>
      <c r="B4038" t="s">
        <v>13267</v>
      </c>
      <c r="C4038" t="s">
        <v>13268</v>
      </c>
      <c r="D4038" s="1">
        <v>45895</v>
      </c>
      <c r="E4038" s="1">
        <v>45894</v>
      </c>
      <c r="F4038">
        <v>1</v>
      </c>
      <c r="G4038" t="s">
        <v>13892</v>
      </c>
      <c r="H4038" t="s">
        <v>192</v>
      </c>
      <c r="I4038" s="11" t="str">
        <f t="shared" si="66"/>
        <v>25/08/2025</v>
      </c>
      <c r="J4038">
        <f>_xlfn.XLOOKUP(I4038,'Wk no''s'!D:D,'Wk no''s'!C:C,FALSE)</f>
        <v>35</v>
      </c>
    </row>
    <row r="4039" spans="1:10" x14ac:dyDescent="0.25">
      <c r="A4039" t="s">
        <v>13893</v>
      </c>
      <c r="B4039" t="s">
        <v>15013</v>
      </c>
      <c r="C4039" t="s">
        <v>13268</v>
      </c>
      <c r="D4039" s="1">
        <v>45896</v>
      </c>
      <c r="E4039" s="1">
        <v>45894</v>
      </c>
      <c r="F4039">
        <v>1</v>
      </c>
      <c r="G4039" t="s">
        <v>13894</v>
      </c>
      <c r="H4039" t="s">
        <v>192</v>
      </c>
      <c r="I4039" s="11" t="str">
        <f t="shared" ref="I4039:I4102" si="67">LEFT(G4039,10)</f>
        <v>25/08/2025</v>
      </c>
      <c r="J4039">
        <f>_xlfn.XLOOKUP(I4039,'Wk no''s'!D:D,'Wk no''s'!C:C,FALSE)</f>
        <v>35</v>
      </c>
    </row>
    <row r="4040" spans="1:10" x14ac:dyDescent="0.25">
      <c r="A4040" t="s">
        <v>13895</v>
      </c>
      <c r="B4040" t="s">
        <v>13896</v>
      </c>
      <c r="C4040" t="s">
        <v>13268</v>
      </c>
      <c r="D4040" s="1">
        <v>45902</v>
      </c>
      <c r="E4040" s="1">
        <v>45898</v>
      </c>
      <c r="F4040">
        <v>1</v>
      </c>
      <c r="G4040" t="s">
        <v>13897</v>
      </c>
      <c r="H4040" t="s">
        <v>192</v>
      </c>
      <c r="I4040" s="11" t="str">
        <f t="shared" si="67"/>
        <v>29/08/2025</v>
      </c>
      <c r="J4040">
        <f>_xlfn.XLOOKUP(I4040,'Wk no''s'!D:D,'Wk no''s'!C:C,FALSE)</f>
        <v>35</v>
      </c>
    </row>
    <row r="4041" spans="1:10" x14ac:dyDescent="0.25">
      <c r="A4041" t="s">
        <v>13898</v>
      </c>
      <c r="B4041" t="s">
        <v>8131</v>
      </c>
      <c r="C4041" t="s">
        <v>13268</v>
      </c>
      <c r="D4041" s="1">
        <v>45901</v>
      </c>
      <c r="E4041" s="1">
        <v>45898</v>
      </c>
      <c r="F4041">
        <v>1</v>
      </c>
      <c r="G4041" t="s">
        <v>13899</v>
      </c>
      <c r="H4041" t="s">
        <v>192</v>
      </c>
      <c r="I4041" s="11" t="str">
        <f t="shared" si="67"/>
        <v>29/08/2025</v>
      </c>
      <c r="J4041">
        <f>_xlfn.XLOOKUP(I4041,'Wk no''s'!D:D,'Wk no''s'!C:C,FALSE)</f>
        <v>35</v>
      </c>
    </row>
    <row r="4042" spans="1:10" x14ac:dyDescent="0.25">
      <c r="A4042" t="s">
        <v>13900</v>
      </c>
      <c r="B4042" t="s">
        <v>7426</v>
      </c>
      <c r="C4042" t="s">
        <v>13268</v>
      </c>
      <c r="D4042" s="1">
        <v>45897</v>
      </c>
      <c r="E4042" s="1">
        <v>45895</v>
      </c>
      <c r="F4042">
        <v>1</v>
      </c>
      <c r="G4042" t="s">
        <v>13901</v>
      </c>
      <c r="H4042" t="s">
        <v>192</v>
      </c>
      <c r="I4042" s="11" t="str">
        <f t="shared" si="67"/>
        <v>26/08/2025</v>
      </c>
      <c r="J4042">
        <f>_xlfn.XLOOKUP(I4042,'Wk no''s'!D:D,'Wk no''s'!C:C,FALSE)</f>
        <v>35</v>
      </c>
    </row>
    <row r="4043" spans="1:10" x14ac:dyDescent="0.25">
      <c r="A4043" t="s">
        <v>13902</v>
      </c>
      <c r="B4043" t="s">
        <v>7077</v>
      </c>
      <c r="C4043" t="s">
        <v>3933</v>
      </c>
      <c r="D4043" s="1">
        <v>45902</v>
      </c>
      <c r="E4043" s="1">
        <v>45897</v>
      </c>
      <c r="F4043">
        <v>1</v>
      </c>
      <c r="G4043" t="s">
        <v>13903</v>
      </c>
      <c r="H4043" t="s">
        <v>184</v>
      </c>
      <c r="I4043" s="11" t="str">
        <f t="shared" si="67"/>
        <v>28/08/2025</v>
      </c>
      <c r="J4043">
        <f>_xlfn.XLOOKUP(I4043,'Wk no''s'!D:D,'Wk no''s'!C:C,FALSE)</f>
        <v>35</v>
      </c>
    </row>
    <row r="4044" spans="1:10" x14ac:dyDescent="0.25">
      <c r="A4044" t="s">
        <v>13904</v>
      </c>
      <c r="B4044" t="s">
        <v>7077</v>
      </c>
      <c r="C4044" t="s">
        <v>3933</v>
      </c>
      <c r="D4044" s="1">
        <v>45896</v>
      </c>
      <c r="E4044" s="1">
        <v>45895</v>
      </c>
      <c r="F4044">
        <v>1</v>
      </c>
      <c r="G4044" t="s">
        <v>13905</v>
      </c>
      <c r="H4044" t="s">
        <v>184</v>
      </c>
      <c r="I4044" s="11" t="str">
        <f t="shared" si="67"/>
        <v>26/08/2025</v>
      </c>
      <c r="J4044">
        <f>_xlfn.XLOOKUP(I4044,'Wk no''s'!D:D,'Wk no''s'!C:C,FALSE)</f>
        <v>35</v>
      </c>
    </row>
    <row r="4045" spans="1:10" x14ac:dyDescent="0.25">
      <c r="A4045" t="s">
        <v>13906</v>
      </c>
      <c r="B4045" t="s">
        <v>8896</v>
      </c>
      <c r="C4045" t="s">
        <v>4095</v>
      </c>
      <c r="D4045" s="1">
        <v>45874</v>
      </c>
      <c r="E4045" s="1">
        <v>45896</v>
      </c>
      <c r="F4045">
        <v>0</v>
      </c>
      <c r="G4045" t="s">
        <v>13907</v>
      </c>
      <c r="H4045" t="s">
        <v>184</v>
      </c>
      <c r="I4045" s="11" t="str">
        <f t="shared" si="67"/>
        <v>27/08/2025</v>
      </c>
      <c r="J4045">
        <f>_xlfn.XLOOKUP(I4045,'Wk no''s'!D:D,'Wk no''s'!C:C,FALSE)</f>
        <v>35</v>
      </c>
    </row>
    <row r="4046" spans="1:10" x14ac:dyDescent="0.25">
      <c r="A4046" t="s">
        <v>13908</v>
      </c>
      <c r="B4046" t="s">
        <v>13909</v>
      </c>
      <c r="C4046" t="s">
        <v>3933</v>
      </c>
      <c r="D4046" s="1">
        <v>45898</v>
      </c>
      <c r="E4046" s="1">
        <v>45898</v>
      </c>
      <c r="F4046">
        <v>1</v>
      </c>
      <c r="G4046" t="s">
        <v>13910</v>
      </c>
      <c r="H4046" t="s">
        <v>184</v>
      </c>
      <c r="I4046" s="11" t="str">
        <f t="shared" si="67"/>
        <v>29/08/2025</v>
      </c>
      <c r="J4046">
        <f>_xlfn.XLOOKUP(I4046,'Wk no''s'!D:D,'Wk no''s'!C:C,FALSE)</f>
        <v>35</v>
      </c>
    </row>
    <row r="4047" spans="1:10" x14ac:dyDescent="0.25">
      <c r="A4047" t="s">
        <v>13911</v>
      </c>
      <c r="B4047" t="s">
        <v>13912</v>
      </c>
      <c r="C4047" t="s">
        <v>4095</v>
      </c>
      <c r="D4047" s="1">
        <v>45868</v>
      </c>
      <c r="E4047" s="1">
        <v>45896</v>
      </c>
      <c r="F4047">
        <v>0</v>
      </c>
      <c r="G4047" t="s">
        <v>13913</v>
      </c>
      <c r="H4047" t="s">
        <v>184</v>
      </c>
      <c r="I4047" s="11" t="str">
        <f t="shared" si="67"/>
        <v>27/08/2025</v>
      </c>
      <c r="J4047">
        <f>_xlfn.XLOOKUP(I4047,'Wk no''s'!D:D,'Wk no''s'!C:C,FALSE)</f>
        <v>35</v>
      </c>
    </row>
    <row r="4048" spans="1:10" x14ac:dyDescent="0.25">
      <c r="A4048" t="s">
        <v>13914</v>
      </c>
      <c r="B4048" t="s">
        <v>13915</v>
      </c>
      <c r="C4048" t="s">
        <v>3933</v>
      </c>
      <c r="D4048" s="1">
        <v>45895</v>
      </c>
      <c r="E4048" s="1">
        <v>45896</v>
      </c>
      <c r="F4048">
        <v>0</v>
      </c>
      <c r="G4048" t="s">
        <v>13916</v>
      </c>
      <c r="H4048" t="s">
        <v>184</v>
      </c>
      <c r="I4048" s="11" t="str">
        <f t="shared" si="67"/>
        <v>27/08/2025</v>
      </c>
      <c r="J4048">
        <f>_xlfn.XLOOKUP(I4048,'Wk no''s'!D:D,'Wk no''s'!C:C,FALSE)</f>
        <v>35</v>
      </c>
    </row>
    <row r="4049" spans="1:10" x14ac:dyDescent="0.25">
      <c r="A4049" t="s">
        <v>13917</v>
      </c>
      <c r="B4049" t="s">
        <v>13918</v>
      </c>
      <c r="C4049" t="s">
        <v>3933</v>
      </c>
      <c r="D4049" s="1">
        <v>45897</v>
      </c>
      <c r="E4049" s="1">
        <v>45897</v>
      </c>
      <c r="F4049">
        <v>1</v>
      </c>
      <c r="G4049" t="s">
        <v>13919</v>
      </c>
      <c r="H4049" t="s">
        <v>15</v>
      </c>
      <c r="I4049" s="11" t="str">
        <f t="shared" si="67"/>
        <v>28/08/2025</v>
      </c>
      <c r="J4049">
        <f>_xlfn.XLOOKUP(I4049,'Wk no''s'!D:D,'Wk no''s'!C:C,FALSE)</f>
        <v>35</v>
      </c>
    </row>
    <row r="4050" spans="1:10" x14ac:dyDescent="0.25">
      <c r="A4050" t="s">
        <v>13920</v>
      </c>
      <c r="B4050" t="s">
        <v>13302</v>
      </c>
      <c r="C4050" t="s">
        <v>8682</v>
      </c>
      <c r="D4050" s="1">
        <v>45902</v>
      </c>
      <c r="E4050" s="1">
        <v>45898</v>
      </c>
      <c r="F4050">
        <v>1</v>
      </c>
      <c r="G4050" t="s">
        <v>13921</v>
      </c>
      <c r="H4050" t="s">
        <v>15</v>
      </c>
      <c r="I4050" s="11" t="str">
        <f t="shared" si="67"/>
        <v>29/08/2025</v>
      </c>
      <c r="J4050">
        <f>_xlfn.XLOOKUP(I4050,'Wk no''s'!D:D,'Wk no''s'!C:C,FALSE)</f>
        <v>35</v>
      </c>
    </row>
    <row r="4051" spans="1:10" x14ac:dyDescent="0.25">
      <c r="A4051" t="s">
        <v>13923</v>
      </c>
      <c r="B4051" t="s">
        <v>175</v>
      </c>
      <c r="C4051" t="s">
        <v>4095</v>
      </c>
      <c r="D4051" s="1">
        <v>45877</v>
      </c>
      <c r="E4051" s="1">
        <v>45898</v>
      </c>
      <c r="F4051">
        <v>0</v>
      </c>
      <c r="G4051" t="s">
        <v>13924</v>
      </c>
      <c r="H4051" t="s">
        <v>15</v>
      </c>
      <c r="I4051" s="11" t="str">
        <f t="shared" si="67"/>
        <v>29/08/2025</v>
      </c>
      <c r="J4051">
        <f>_xlfn.XLOOKUP(I4051,'Wk no''s'!D:D,'Wk no''s'!C:C,FALSE)</f>
        <v>35</v>
      </c>
    </row>
    <row r="4052" spans="1:10" x14ac:dyDescent="0.25">
      <c r="A4052" t="s">
        <v>13925</v>
      </c>
      <c r="B4052" t="s">
        <v>12158</v>
      </c>
      <c r="C4052" t="s">
        <v>3933</v>
      </c>
      <c r="D4052" s="1">
        <v>45898</v>
      </c>
      <c r="E4052" s="1">
        <v>45896</v>
      </c>
      <c r="F4052">
        <v>1</v>
      </c>
      <c r="G4052" t="s">
        <v>13926</v>
      </c>
      <c r="H4052" t="s">
        <v>15</v>
      </c>
      <c r="I4052" s="11" t="str">
        <f t="shared" si="67"/>
        <v>27/08/2025</v>
      </c>
      <c r="J4052">
        <f>_xlfn.XLOOKUP(I4052,'Wk no''s'!D:D,'Wk no''s'!C:C,FALSE)</f>
        <v>35</v>
      </c>
    </row>
    <row r="4053" spans="1:10" x14ac:dyDescent="0.25">
      <c r="A4053" t="s">
        <v>13927</v>
      </c>
      <c r="B4053" t="s">
        <v>13890</v>
      </c>
      <c r="C4053" t="s">
        <v>3933</v>
      </c>
      <c r="D4053" s="1">
        <v>45898</v>
      </c>
      <c r="E4053" s="1">
        <v>45898</v>
      </c>
      <c r="F4053">
        <v>1</v>
      </c>
      <c r="G4053" t="s">
        <v>13928</v>
      </c>
      <c r="H4053" t="s">
        <v>15</v>
      </c>
      <c r="I4053" s="11" t="str">
        <f t="shared" si="67"/>
        <v>29/08/2025</v>
      </c>
      <c r="J4053">
        <f>_xlfn.XLOOKUP(I4053,'Wk no''s'!D:D,'Wk no''s'!C:C,FALSE)</f>
        <v>35</v>
      </c>
    </row>
    <row r="4054" spans="1:10" x14ac:dyDescent="0.25">
      <c r="A4054" t="s">
        <v>13929</v>
      </c>
      <c r="B4054" t="s">
        <v>11545</v>
      </c>
      <c r="C4054" t="s">
        <v>3954</v>
      </c>
      <c r="D4054" s="1">
        <v>45894</v>
      </c>
      <c r="E4054" s="1">
        <v>45896</v>
      </c>
      <c r="F4054">
        <v>0</v>
      </c>
      <c r="G4054" t="s">
        <v>13930</v>
      </c>
      <c r="H4054" t="s">
        <v>2</v>
      </c>
      <c r="I4054" s="11" t="str">
        <f t="shared" si="67"/>
        <v>27/08/2025</v>
      </c>
      <c r="J4054">
        <f>_xlfn.XLOOKUP(I4054,'Wk no''s'!D:D,'Wk no''s'!C:C,FALSE)</f>
        <v>35</v>
      </c>
    </row>
    <row r="4055" spans="1:10" x14ac:dyDescent="0.25">
      <c r="A4055" t="s">
        <v>13931</v>
      </c>
      <c r="B4055" t="s">
        <v>11231</v>
      </c>
      <c r="C4055" t="s">
        <v>3954</v>
      </c>
      <c r="D4055" s="1">
        <v>45898</v>
      </c>
      <c r="E4055" s="1">
        <v>45898</v>
      </c>
      <c r="F4055">
        <v>1</v>
      </c>
      <c r="G4055" t="s">
        <v>13932</v>
      </c>
      <c r="H4055" t="s">
        <v>2</v>
      </c>
      <c r="I4055" s="11" t="str">
        <f t="shared" si="67"/>
        <v>29/08/2025</v>
      </c>
      <c r="J4055">
        <f>_xlfn.XLOOKUP(I4055,'Wk no''s'!D:D,'Wk no''s'!C:C,FALSE)</f>
        <v>35</v>
      </c>
    </row>
    <row r="4056" spans="1:10" x14ac:dyDescent="0.25">
      <c r="A4056" t="s">
        <v>13933</v>
      </c>
      <c r="B4056" t="s">
        <v>12664</v>
      </c>
      <c r="C4056" t="s">
        <v>3954</v>
      </c>
      <c r="D4056" s="1">
        <v>45898</v>
      </c>
      <c r="E4056" s="1">
        <v>45897</v>
      </c>
      <c r="F4056">
        <v>1</v>
      </c>
      <c r="G4056" t="s">
        <v>13934</v>
      </c>
      <c r="H4056" t="s">
        <v>2</v>
      </c>
      <c r="I4056" s="11" t="str">
        <f t="shared" si="67"/>
        <v>28/08/2025</v>
      </c>
      <c r="J4056">
        <f>_xlfn.XLOOKUP(I4056,'Wk no''s'!D:D,'Wk no''s'!C:C,FALSE)</f>
        <v>35</v>
      </c>
    </row>
    <row r="4057" spans="1:10" x14ac:dyDescent="0.25">
      <c r="A4057" t="s">
        <v>13935</v>
      </c>
      <c r="B4057" t="s">
        <v>12955</v>
      </c>
      <c r="C4057" t="s">
        <v>3957</v>
      </c>
      <c r="D4057" s="1">
        <v>45896</v>
      </c>
      <c r="E4057" s="1">
        <v>45895</v>
      </c>
      <c r="F4057">
        <v>1</v>
      </c>
      <c r="G4057" t="s">
        <v>13936</v>
      </c>
      <c r="H4057" t="s">
        <v>2</v>
      </c>
      <c r="I4057" s="11" t="str">
        <f t="shared" si="67"/>
        <v>26/08/2025</v>
      </c>
      <c r="J4057">
        <f>_xlfn.XLOOKUP(I4057,'Wk no''s'!D:D,'Wk no''s'!C:C,FALSE)</f>
        <v>35</v>
      </c>
    </row>
    <row r="4058" spans="1:10" x14ac:dyDescent="0.25">
      <c r="A4058" t="s">
        <v>13937</v>
      </c>
      <c r="B4058" t="s">
        <v>7475</v>
      </c>
      <c r="C4058" t="s">
        <v>4008</v>
      </c>
      <c r="D4058" s="1">
        <v>45898</v>
      </c>
      <c r="E4058" s="1">
        <v>45896</v>
      </c>
      <c r="F4058">
        <v>1</v>
      </c>
      <c r="G4058" t="s">
        <v>13938</v>
      </c>
      <c r="H4058" t="s">
        <v>2</v>
      </c>
      <c r="I4058" s="11" t="str">
        <f t="shared" si="67"/>
        <v>27/08/2025</v>
      </c>
      <c r="J4058">
        <f>_xlfn.XLOOKUP(I4058,'Wk no''s'!D:D,'Wk no''s'!C:C,FALSE)</f>
        <v>35</v>
      </c>
    </row>
    <row r="4059" spans="1:10" x14ac:dyDescent="0.25">
      <c r="A4059" t="s">
        <v>13939</v>
      </c>
      <c r="B4059" t="s">
        <v>4148</v>
      </c>
      <c r="C4059" t="s">
        <v>3954</v>
      </c>
      <c r="D4059" s="1">
        <v>45897</v>
      </c>
      <c r="E4059" s="1">
        <v>45898</v>
      </c>
      <c r="F4059">
        <v>0</v>
      </c>
      <c r="G4059" t="s">
        <v>13940</v>
      </c>
      <c r="H4059" t="s">
        <v>2</v>
      </c>
      <c r="I4059" s="11" t="str">
        <f t="shared" si="67"/>
        <v>29/08/2025</v>
      </c>
      <c r="J4059">
        <f>_xlfn.XLOOKUP(I4059,'Wk no''s'!D:D,'Wk no''s'!C:C,FALSE)</f>
        <v>35</v>
      </c>
    </row>
    <row r="4060" spans="1:10" x14ac:dyDescent="0.25">
      <c r="A4060" t="s">
        <v>13941</v>
      </c>
      <c r="B4060" t="s">
        <v>6763</v>
      </c>
      <c r="C4060" t="s">
        <v>4008</v>
      </c>
      <c r="D4060" s="1">
        <v>45896</v>
      </c>
      <c r="E4060" s="1">
        <v>45895</v>
      </c>
      <c r="F4060">
        <v>1</v>
      </c>
      <c r="G4060" t="s">
        <v>13942</v>
      </c>
      <c r="H4060" t="s">
        <v>2</v>
      </c>
      <c r="I4060" s="11" t="str">
        <f t="shared" si="67"/>
        <v>26/08/2025</v>
      </c>
      <c r="J4060">
        <f>_xlfn.XLOOKUP(I4060,'Wk no''s'!D:D,'Wk no''s'!C:C,FALSE)</f>
        <v>35</v>
      </c>
    </row>
    <row r="4061" spans="1:10" x14ac:dyDescent="0.25">
      <c r="A4061" t="s">
        <v>13943</v>
      </c>
      <c r="B4061" t="s">
        <v>13261</v>
      </c>
      <c r="C4061" t="s">
        <v>3954</v>
      </c>
      <c r="D4061" s="1">
        <v>45898</v>
      </c>
      <c r="E4061" s="1">
        <v>45897</v>
      </c>
      <c r="F4061">
        <v>1</v>
      </c>
      <c r="G4061" t="s">
        <v>13944</v>
      </c>
      <c r="H4061" t="s">
        <v>2</v>
      </c>
      <c r="I4061" s="11" t="str">
        <f t="shared" si="67"/>
        <v>28/08/2025</v>
      </c>
      <c r="J4061">
        <f>_xlfn.XLOOKUP(I4061,'Wk no''s'!D:D,'Wk no''s'!C:C,FALSE)</f>
        <v>35</v>
      </c>
    </row>
    <row r="4062" spans="1:10" x14ac:dyDescent="0.25">
      <c r="A4062" t="s">
        <v>13945</v>
      </c>
      <c r="B4062" t="s">
        <v>15002</v>
      </c>
      <c r="C4062" t="s">
        <v>3954</v>
      </c>
      <c r="D4062" s="1">
        <v>45897</v>
      </c>
      <c r="E4062" s="1">
        <v>45896</v>
      </c>
      <c r="F4062">
        <v>1</v>
      </c>
      <c r="G4062" t="s">
        <v>13946</v>
      </c>
      <c r="H4062" t="s">
        <v>2</v>
      </c>
      <c r="I4062" s="11" t="str">
        <f t="shared" si="67"/>
        <v>27/08/2025</v>
      </c>
      <c r="J4062">
        <f>_xlfn.XLOOKUP(I4062,'Wk no''s'!D:D,'Wk no''s'!C:C,FALSE)</f>
        <v>35</v>
      </c>
    </row>
    <row r="4063" spans="1:10" x14ac:dyDescent="0.25">
      <c r="A4063" t="s">
        <v>13947</v>
      </c>
      <c r="B4063" t="s">
        <v>15002</v>
      </c>
      <c r="C4063" t="s">
        <v>3957</v>
      </c>
      <c r="D4063" s="1">
        <v>45894</v>
      </c>
      <c r="E4063" s="1">
        <v>45895</v>
      </c>
      <c r="F4063">
        <v>0</v>
      </c>
      <c r="G4063" t="s">
        <v>13948</v>
      </c>
      <c r="H4063" t="s">
        <v>2</v>
      </c>
      <c r="I4063" s="11" t="str">
        <f t="shared" si="67"/>
        <v>26/08/2025</v>
      </c>
      <c r="J4063">
        <f>_xlfn.XLOOKUP(I4063,'Wk no''s'!D:D,'Wk no''s'!C:C,FALSE)</f>
        <v>35</v>
      </c>
    </row>
    <row r="4064" spans="1:10" x14ac:dyDescent="0.25">
      <c r="A4064" t="s">
        <v>13949</v>
      </c>
      <c r="B4064" t="s">
        <v>13950</v>
      </c>
      <c r="C4064" t="s">
        <v>3954</v>
      </c>
      <c r="D4064" s="1">
        <v>45897</v>
      </c>
      <c r="E4064" s="1">
        <v>45897</v>
      </c>
      <c r="F4064">
        <v>1</v>
      </c>
      <c r="G4064" t="s">
        <v>13951</v>
      </c>
      <c r="H4064" t="s">
        <v>2</v>
      </c>
      <c r="I4064" s="11" t="str">
        <f t="shared" si="67"/>
        <v>28/08/2025</v>
      </c>
      <c r="J4064">
        <f>_xlfn.XLOOKUP(I4064,'Wk no''s'!D:D,'Wk no''s'!C:C,FALSE)</f>
        <v>35</v>
      </c>
    </row>
    <row r="4065" spans="1:10" x14ac:dyDescent="0.25">
      <c r="A4065" t="s">
        <v>13952</v>
      </c>
      <c r="B4065" t="s">
        <v>16108</v>
      </c>
      <c r="C4065" t="s">
        <v>3957</v>
      </c>
      <c r="D4065" s="1">
        <v>45891</v>
      </c>
      <c r="E4065" s="1">
        <v>45895</v>
      </c>
      <c r="F4065">
        <v>0</v>
      </c>
      <c r="G4065" t="s">
        <v>13953</v>
      </c>
      <c r="H4065" t="s">
        <v>2</v>
      </c>
      <c r="I4065" s="11" t="str">
        <f t="shared" si="67"/>
        <v>26/08/2025</v>
      </c>
      <c r="J4065">
        <f>_xlfn.XLOOKUP(I4065,'Wk no''s'!D:D,'Wk no''s'!C:C,FALSE)</f>
        <v>35</v>
      </c>
    </row>
    <row r="4066" spans="1:10" x14ac:dyDescent="0.25">
      <c r="A4066" t="s">
        <v>13954</v>
      </c>
      <c r="B4066" t="s">
        <v>11705</v>
      </c>
      <c r="C4066" t="s">
        <v>3954</v>
      </c>
      <c r="D4066" s="1">
        <v>45902</v>
      </c>
      <c r="E4066" s="1">
        <v>45898</v>
      </c>
      <c r="F4066">
        <v>1</v>
      </c>
      <c r="G4066" t="s">
        <v>13932</v>
      </c>
      <c r="H4066" t="s">
        <v>2</v>
      </c>
      <c r="I4066" s="11" t="str">
        <f t="shared" si="67"/>
        <v>29/08/2025</v>
      </c>
      <c r="J4066">
        <f>_xlfn.XLOOKUP(I4066,'Wk no''s'!D:D,'Wk no''s'!C:C,FALSE)</f>
        <v>35</v>
      </c>
    </row>
    <row r="4067" spans="1:10" x14ac:dyDescent="0.25">
      <c r="A4067" t="s">
        <v>13955</v>
      </c>
      <c r="B4067" t="s">
        <v>9644</v>
      </c>
      <c r="C4067" t="s">
        <v>4008</v>
      </c>
      <c r="D4067" s="1">
        <v>45897</v>
      </c>
      <c r="E4067" s="1">
        <v>45896</v>
      </c>
      <c r="F4067">
        <v>1</v>
      </c>
      <c r="G4067" t="s">
        <v>13956</v>
      </c>
      <c r="H4067" t="s">
        <v>2</v>
      </c>
      <c r="I4067" s="11" t="str">
        <f t="shared" si="67"/>
        <v>27/08/2025</v>
      </c>
      <c r="J4067">
        <f>_xlfn.XLOOKUP(I4067,'Wk no''s'!D:D,'Wk no''s'!C:C,FALSE)</f>
        <v>35</v>
      </c>
    </row>
    <row r="4068" spans="1:10" x14ac:dyDescent="0.25">
      <c r="A4068" t="s">
        <v>13957</v>
      </c>
      <c r="B4068" t="s">
        <v>13958</v>
      </c>
      <c r="C4068" t="s">
        <v>4008</v>
      </c>
      <c r="D4068" s="1">
        <v>45896</v>
      </c>
      <c r="E4068" s="1">
        <v>45895</v>
      </c>
      <c r="F4068">
        <v>1</v>
      </c>
      <c r="G4068" t="s">
        <v>13959</v>
      </c>
      <c r="H4068" t="s">
        <v>2</v>
      </c>
      <c r="I4068" s="11" t="str">
        <f t="shared" si="67"/>
        <v>26/08/2025</v>
      </c>
      <c r="J4068">
        <f>_xlfn.XLOOKUP(I4068,'Wk no''s'!D:D,'Wk no''s'!C:C,FALSE)</f>
        <v>35</v>
      </c>
    </row>
    <row r="4069" spans="1:10" x14ac:dyDescent="0.25">
      <c r="A4069" t="s">
        <v>13962</v>
      </c>
      <c r="B4069" t="s">
        <v>4367</v>
      </c>
      <c r="C4069" t="s">
        <v>4008</v>
      </c>
      <c r="D4069" s="1">
        <v>45896</v>
      </c>
      <c r="E4069" s="1">
        <v>45895</v>
      </c>
      <c r="F4069">
        <v>1</v>
      </c>
      <c r="G4069" t="s">
        <v>13963</v>
      </c>
      <c r="H4069" t="s">
        <v>2</v>
      </c>
      <c r="I4069" s="11" t="str">
        <f t="shared" si="67"/>
        <v>26/08/2025</v>
      </c>
      <c r="J4069">
        <f>_xlfn.XLOOKUP(I4069,'Wk no''s'!D:D,'Wk no''s'!C:C,FALSE)</f>
        <v>35</v>
      </c>
    </row>
    <row r="4070" spans="1:10" x14ac:dyDescent="0.25">
      <c r="A4070" t="s">
        <v>13960</v>
      </c>
      <c r="B4070" t="s">
        <v>4367</v>
      </c>
      <c r="C4070" t="s">
        <v>4008</v>
      </c>
      <c r="D4070" s="1">
        <v>45898</v>
      </c>
      <c r="E4070" s="1">
        <v>45897</v>
      </c>
      <c r="F4070">
        <v>1</v>
      </c>
      <c r="G4070" t="s">
        <v>13961</v>
      </c>
      <c r="H4070" t="s">
        <v>2</v>
      </c>
      <c r="I4070" s="11" t="str">
        <f t="shared" si="67"/>
        <v>28/08/2025</v>
      </c>
      <c r="J4070">
        <f>_xlfn.XLOOKUP(I4070,'Wk no''s'!D:D,'Wk no''s'!C:C,FALSE)</f>
        <v>35</v>
      </c>
    </row>
    <row r="4071" spans="1:10" x14ac:dyDescent="0.25">
      <c r="A4071" t="s">
        <v>13967</v>
      </c>
      <c r="B4071" t="s">
        <v>13965</v>
      </c>
      <c r="C4071" t="s">
        <v>3954</v>
      </c>
      <c r="D4071" s="1">
        <v>45897</v>
      </c>
      <c r="E4071" s="1">
        <v>45896</v>
      </c>
      <c r="F4071">
        <v>1</v>
      </c>
      <c r="G4071" t="s">
        <v>13968</v>
      </c>
      <c r="H4071" t="s">
        <v>2</v>
      </c>
      <c r="I4071" s="11" t="str">
        <f t="shared" si="67"/>
        <v>27/08/2025</v>
      </c>
      <c r="J4071">
        <f>_xlfn.XLOOKUP(I4071,'Wk no''s'!D:D,'Wk no''s'!C:C,FALSE)</f>
        <v>35</v>
      </c>
    </row>
    <row r="4072" spans="1:10" x14ac:dyDescent="0.25">
      <c r="A4072" t="s">
        <v>13964</v>
      </c>
      <c r="B4072" t="s">
        <v>13965</v>
      </c>
      <c r="C4072" t="s">
        <v>3954</v>
      </c>
      <c r="D4072" s="1">
        <v>45898</v>
      </c>
      <c r="E4072" s="1">
        <v>45897</v>
      </c>
      <c r="F4072">
        <v>1</v>
      </c>
      <c r="G4072" t="s">
        <v>13966</v>
      </c>
      <c r="H4072" t="s">
        <v>2</v>
      </c>
      <c r="I4072" s="11" t="str">
        <f t="shared" si="67"/>
        <v>28/08/2025</v>
      </c>
      <c r="J4072">
        <f>_xlfn.XLOOKUP(I4072,'Wk no''s'!D:D,'Wk no''s'!C:C,FALSE)</f>
        <v>35</v>
      </c>
    </row>
    <row r="4073" spans="1:10" x14ac:dyDescent="0.25">
      <c r="A4073" t="s">
        <v>13969</v>
      </c>
      <c r="B4073" t="s">
        <v>13970</v>
      </c>
      <c r="C4073" t="s">
        <v>3954</v>
      </c>
      <c r="D4073" s="1">
        <v>45896</v>
      </c>
      <c r="E4073" s="1">
        <v>45895</v>
      </c>
      <c r="F4073">
        <v>1</v>
      </c>
      <c r="G4073" t="s">
        <v>13971</v>
      </c>
      <c r="H4073" t="s">
        <v>2</v>
      </c>
      <c r="I4073" s="11" t="str">
        <f t="shared" si="67"/>
        <v>26/08/2025</v>
      </c>
      <c r="J4073">
        <f>_xlfn.XLOOKUP(I4073,'Wk no''s'!D:D,'Wk no''s'!C:C,FALSE)</f>
        <v>35</v>
      </c>
    </row>
    <row r="4074" spans="1:10" x14ac:dyDescent="0.25">
      <c r="A4074" t="s">
        <v>13972</v>
      </c>
      <c r="B4074" t="s">
        <v>7126</v>
      </c>
      <c r="C4074" t="s">
        <v>3954</v>
      </c>
      <c r="D4074" s="1">
        <v>45898</v>
      </c>
      <c r="E4074" s="1">
        <v>45897</v>
      </c>
      <c r="F4074">
        <v>1</v>
      </c>
      <c r="G4074" t="s">
        <v>13973</v>
      </c>
      <c r="H4074" t="s">
        <v>2</v>
      </c>
      <c r="I4074" s="11" t="str">
        <f t="shared" si="67"/>
        <v>28/08/2025</v>
      </c>
      <c r="J4074">
        <f>_xlfn.XLOOKUP(I4074,'Wk no''s'!D:D,'Wk no''s'!C:C,FALSE)</f>
        <v>35</v>
      </c>
    </row>
    <row r="4075" spans="1:10" x14ac:dyDescent="0.25">
      <c r="A4075" t="s">
        <v>13974</v>
      </c>
      <c r="B4075" t="s">
        <v>13975</v>
      </c>
      <c r="C4075" t="s">
        <v>4008</v>
      </c>
      <c r="D4075" s="1">
        <v>45896</v>
      </c>
      <c r="E4075" s="1">
        <v>45895</v>
      </c>
      <c r="F4075">
        <v>1</v>
      </c>
      <c r="G4075" t="s">
        <v>13976</v>
      </c>
      <c r="H4075" t="s">
        <v>2</v>
      </c>
      <c r="I4075" s="11" t="str">
        <f t="shared" si="67"/>
        <v>26/08/2025</v>
      </c>
      <c r="J4075">
        <f>_xlfn.XLOOKUP(I4075,'Wk no''s'!D:D,'Wk no''s'!C:C,FALSE)</f>
        <v>35</v>
      </c>
    </row>
    <row r="4076" spans="1:10" x14ac:dyDescent="0.25">
      <c r="A4076" t="s">
        <v>13977</v>
      </c>
      <c r="B4076" t="s">
        <v>13975</v>
      </c>
      <c r="C4076" t="s">
        <v>4008</v>
      </c>
      <c r="D4076" s="1">
        <v>45895</v>
      </c>
      <c r="E4076" s="1">
        <v>45895</v>
      </c>
      <c r="F4076">
        <v>1</v>
      </c>
      <c r="G4076" t="s">
        <v>13978</v>
      </c>
      <c r="H4076" t="s">
        <v>2</v>
      </c>
      <c r="I4076" s="11" t="str">
        <f t="shared" si="67"/>
        <v>26/08/2025</v>
      </c>
      <c r="J4076">
        <f>_xlfn.XLOOKUP(I4076,'Wk no''s'!D:D,'Wk no''s'!C:C,FALSE)</f>
        <v>35</v>
      </c>
    </row>
    <row r="4077" spans="1:10" x14ac:dyDescent="0.25">
      <c r="A4077" t="s">
        <v>13979</v>
      </c>
      <c r="B4077" t="s">
        <v>10930</v>
      </c>
      <c r="C4077" t="s">
        <v>3957</v>
      </c>
      <c r="D4077" s="1">
        <v>45898</v>
      </c>
      <c r="E4077" s="1">
        <v>45895</v>
      </c>
      <c r="F4077">
        <v>1</v>
      </c>
      <c r="G4077" t="s">
        <v>13980</v>
      </c>
      <c r="H4077" t="s">
        <v>2</v>
      </c>
      <c r="I4077" s="11" t="str">
        <f t="shared" si="67"/>
        <v>26/08/2025</v>
      </c>
      <c r="J4077">
        <f>_xlfn.XLOOKUP(I4077,'Wk no''s'!D:D,'Wk no''s'!C:C,FALSE)</f>
        <v>35</v>
      </c>
    </row>
    <row r="4078" spans="1:10" x14ac:dyDescent="0.25">
      <c r="A4078" t="s">
        <v>13981</v>
      </c>
      <c r="B4078" t="s">
        <v>10933</v>
      </c>
      <c r="C4078" t="s">
        <v>4008</v>
      </c>
      <c r="D4078" s="1">
        <v>45897</v>
      </c>
      <c r="E4078" s="1">
        <v>45896</v>
      </c>
      <c r="F4078">
        <v>1</v>
      </c>
      <c r="G4078" t="s">
        <v>13982</v>
      </c>
      <c r="H4078" t="s">
        <v>2</v>
      </c>
      <c r="I4078" s="11" t="str">
        <f t="shared" si="67"/>
        <v>27/08/2025</v>
      </c>
      <c r="J4078">
        <f>_xlfn.XLOOKUP(I4078,'Wk no''s'!D:D,'Wk no''s'!C:C,FALSE)</f>
        <v>35</v>
      </c>
    </row>
    <row r="4079" spans="1:10" x14ac:dyDescent="0.25">
      <c r="A4079" t="s">
        <v>13983</v>
      </c>
      <c r="B4079" t="s">
        <v>13984</v>
      </c>
      <c r="C4079" t="s">
        <v>3954</v>
      </c>
      <c r="D4079" s="1">
        <v>45901</v>
      </c>
      <c r="E4079" s="1">
        <v>45897</v>
      </c>
      <c r="F4079">
        <v>1</v>
      </c>
      <c r="G4079" t="s">
        <v>13985</v>
      </c>
      <c r="H4079" t="s">
        <v>2</v>
      </c>
      <c r="I4079" s="11" t="str">
        <f t="shared" si="67"/>
        <v>28/08/2025</v>
      </c>
      <c r="J4079">
        <f>_xlfn.XLOOKUP(I4079,'Wk no''s'!D:D,'Wk no''s'!C:C,FALSE)</f>
        <v>35</v>
      </c>
    </row>
    <row r="4080" spans="1:10" x14ac:dyDescent="0.25">
      <c r="A4080" t="s">
        <v>13986</v>
      </c>
      <c r="B4080" t="s">
        <v>198</v>
      </c>
      <c r="C4080" t="s">
        <v>3954</v>
      </c>
      <c r="D4080" s="1">
        <v>45897</v>
      </c>
      <c r="E4080" s="1">
        <v>45896</v>
      </c>
      <c r="F4080">
        <v>1</v>
      </c>
      <c r="G4080" t="s">
        <v>13987</v>
      </c>
      <c r="H4080" t="s">
        <v>2</v>
      </c>
      <c r="I4080" s="11" t="str">
        <f t="shared" si="67"/>
        <v>27/08/2025</v>
      </c>
      <c r="J4080">
        <f>_xlfn.XLOOKUP(I4080,'Wk no''s'!D:D,'Wk no''s'!C:C,FALSE)</f>
        <v>35</v>
      </c>
    </row>
    <row r="4081" spans="1:10" x14ac:dyDescent="0.25">
      <c r="A4081" t="s">
        <v>13988</v>
      </c>
      <c r="B4081" t="s">
        <v>13412</v>
      </c>
      <c r="C4081" t="s">
        <v>4008</v>
      </c>
      <c r="D4081" s="1">
        <v>45898</v>
      </c>
      <c r="E4081" s="1">
        <v>45897</v>
      </c>
      <c r="F4081">
        <v>1</v>
      </c>
      <c r="G4081" t="s">
        <v>13989</v>
      </c>
      <c r="H4081" t="s">
        <v>2</v>
      </c>
      <c r="I4081" s="11" t="str">
        <f t="shared" si="67"/>
        <v>28/08/2025</v>
      </c>
      <c r="J4081">
        <f>_xlfn.XLOOKUP(I4081,'Wk no''s'!D:D,'Wk no''s'!C:C,FALSE)</f>
        <v>35</v>
      </c>
    </row>
    <row r="4082" spans="1:10" x14ac:dyDescent="0.25">
      <c r="A4082" t="s">
        <v>13990</v>
      </c>
      <c r="B4082" t="s">
        <v>13991</v>
      </c>
      <c r="C4082" t="s">
        <v>4008</v>
      </c>
      <c r="D4082" s="1">
        <v>45896</v>
      </c>
      <c r="E4082" s="1">
        <v>45895</v>
      </c>
      <c r="F4082">
        <v>1</v>
      </c>
      <c r="G4082" t="s">
        <v>13992</v>
      </c>
      <c r="H4082" t="s">
        <v>2</v>
      </c>
      <c r="I4082" s="11" t="str">
        <f t="shared" si="67"/>
        <v>26/08/2025</v>
      </c>
      <c r="J4082">
        <f>_xlfn.XLOOKUP(I4082,'Wk no''s'!D:D,'Wk no''s'!C:C,FALSE)</f>
        <v>35</v>
      </c>
    </row>
    <row r="4083" spans="1:10" x14ac:dyDescent="0.25">
      <c r="A4083" t="s">
        <v>13996</v>
      </c>
      <c r="B4083" t="s">
        <v>4392</v>
      </c>
      <c r="C4083" t="s">
        <v>3957</v>
      </c>
      <c r="D4083" s="1">
        <v>45896</v>
      </c>
      <c r="E4083" s="1">
        <v>45895</v>
      </c>
      <c r="F4083">
        <v>1</v>
      </c>
      <c r="G4083" t="s">
        <v>13997</v>
      </c>
      <c r="H4083" t="s">
        <v>2</v>
      </c>
      <c r="I4083" s="11" t="str">
        <f t="shared" si="67"/>
        <v>26/08/2025</v>
      </c>
      <c r="J4083">
        <f>_xlfn.XLOOKUP(I4083,'Wk no''s'!D:D,'Wk no''s'!C:C,FALSE)</f>
        <v>35</v>
      </c>
    </row>
    <row r="4084" spans="1:10" x14ac:dyDescent="0.25">
      <c r="A4084" t="s">
        <v>13993</v>
      </c>
      <c r="B4084" t="s">
        <v>4392</v>
      </c>
      <c r="C4084" t="s">
        <v>3954</v>
      </c>
      <c r="D4084" s="1">
        <v>45898</v>
      </c>
      <c r="E4084" s="1">
        <v>45898</v>
      </c>
      <c r="F4084">
        <v>1</v>
      </c>
      <c r="G4084" t="s">
        <v>13932</v>
      </c>
      <c r="H4084" t="s">
        <v>2</v>
      </c>
      <c r="I4084" s="11" t="str">
        <f t="shared" si="67"/>
        <v>29/08/2025</v>
      </c>
      <c r="J4084">
        <f>_xlfn.XLOOKUP(I4084,'Wk no''s'!D:D,'Wk no''s'!C:C,FALSE)</f>
        <v>35</v>
      </c>
    </row>
    <row r="4085" spans="1:10" x14ac:dyDescent="0.25">
      <c r="A4085" t="s">
        <v>13994</v>
      </c>
      <c r="B4085" t="s">
        <v>4392</v>
      </c>
      <c r="C4085" t="s">
        <v>3954</v>
      </c>
      <c r="D4085" s="1">
        <v>45898</v>
      </c>
      <c r="E4085" s="1">
        <v>45897</v>
      </c>
      <c r="F4085">
        <v>1</v>
      </c>
      <c r="G4085" t="s">
        <v>13995</v>
      </c>
      <c r="H4085" t="s">
        <v>2</v>
      </c>
      <c r="I4085" s="11" t="str">
        <f t="shared" si="67"/>
        <v>28/08/2025</v>
      </c>
      <c r="J4085">
        <f>_xlfn.XLOOKUP(I4085,'Wk no''s'!D:D,'Wk no''s'!C:C,FALSE)</f>
        <v>35</v>
      </c>
    </row>
    <row r="4086" spans="1:10" x14ac:dyDescent="0.25">
      <c r="A4086" t="s">
        <v>13998</v>
      </c>
      <c r="B4086" t="s">
        <v>12721</v>
      </c>
      <c r="C4086" t="s">
        <v>4008</v>
      </c>
      <c r="D4086" s="1">
        <v>45901</v>
      </c>
      <c r="E4086" s="1">
        <v>45898</v>
      </c>
      <c r="F4086">
        <v>1</v>
      </c>
      <c r="G4086" t="s">
        <v>13999</v>
      </c>
      <c r="H4086" t="s">
        <v>2</v>
      </c>
      <c r="I4086" s="11" t="str">
        <f t="shared" si="67"/>
        <v>29/08/2025</v>
      </c>
      <c r="J4086">
        <f>_xlfn.XLOOKUP(I4086,'Wk no''s'!D:D,'Wk no''s'!C:C,FALSE)</f>
        <v>35</v>
      </c>
    </row>
    <row r="4087" spans="1:10" x14ac:dyDescent="0.25">
      <c r="A4087" t="s">
        <v>14000</v>
      </c>
      <c r="B4087" t="s">
        <v>11762</v>
      </c>
      <c r="C4087" t="s">
        <v>3954</v>
      </c>
      <c r="D4087" s="1">
        <v>45902</v>
      </c>
      <c r="E4087" s="1">
        <v>45898</v>
      </c>
      <c r="F4087">
        <v>1</v>
      </c>
      <c r="G4087" t="s">
        <v>14001</v>
      </c>
      <c r="H4087" t="s">
        <v>2</v>
      </c>
      <c r="I4087" s="11" t="str">
        <f t="shared" si="67"/>
        <v>29/08/2025</v>
      </c>
      <c r="J4087">
        <f>_xlfn.XLOOKUP(I4087,'Wk no''s'!D:D,'Wk no''s'!C:C,FALSE)</f>
        <v>35</v>
      </c>
    </row>
    <row r="4088" spans="1:10" x14ac:dyDescent="0.25">
      <c r="A4088" t="s">
        <v>14002</v>
      </c>
      <c r="B4088" t="s">
        <v>14003</v>
      </c>
      <c r="C4088" t="s">
        <v>4008</v>
      </c>
      <c r="D4088" s="1">
        <v>45898</v>
      </c>
      <c r="E4088" s="1">
        <v>45897</v>
      </c>
      <c r="F4088">
        <v>1</v>
      </c>
      <c r="G4088" t="s">
        <v>14004</v>
      </c>
      <c r="H4088" t="s">
        <v>2</v>
      </c>
      <c r="I4088" s="11" t="str">
        <f t="shared" si="67"/>
        <v>28/08/2025</v>
      </c>
      <c r="J4088">
        <f>_xlfn.XLOOKUP(I4088,'Wk no''s'!D:D,'Wk no''s'!C:C,FALSE)</f>
        <v>35</v>
      </c>
    </row>
    <row r="4089" spans="1:10" x14ac:dyDescent="0.25">
      <c r="A4089" t="s">
        <v>14005</v>
      </c>
      <c r="B4089" t="s">
        <v>12729</v>
      </c>
      <c r="C4089" t="s">
        <v>4008</v>
      </c>
      <c r="D4089" s="1">
        <v>45896</v>
      </c>
      <c r="E4089" s="1">
        <v>45895</v>
      </c>
      <c r="F4089">
        <v>1</v>
      </c>
      <c r="G4089" t="s">
        <v>14006</v>
      </c>
      <c r="H4089" t="s">
        <v>2</v>
      </c>
      <c r="I4089" s="11" t="str">
        <f t="shared" si="67"/>
        <v>26/08/2025</v>
      </c>
      <c r="J4089">
        <f>_xlfn.XLOOKUP(I4089,'Wk no''s'!D:D,'Wk no''s'!C:C,FALSE)</f>
        <v>35</v>
      </c>
    </row>
    <row r="4090" spans="1:10" x14ac:dyDescent="0.25">
      <c r="A4090" t="s">
        <v>14007</v>
      </c>
      <c r="B4090" t="s">
        <v>12101</v>
      </c>
      <c r="C4090" t="s">
        <v>4008</v>
      </c>
      <c r="D4090" s="1">
        <v>45897</v>
      </c>
      <c r="E4090" s="1">
        <v>45896</v>
      </c>
      <c r="F4090">
        <v>1</v>
      </c>
      <c r="G4090" t="s">
        <v>14008</v>
      </c>
      <c r="H4090" t="s">
        <v>2</v>
      </c>
      <c r="I4090" s="11" t="str">
        <f t="shared" si="67"/>
        <v>27/08/2025</v>
      </c>
      <c r="J4090">
        <f>_xlfn.XLOOKUP(I4090,'Wk no''s'!D:D,'Wk no''s'!C:C,FALSE)</f>
        <v>35</v>
      </c>
    </row>
    <row r="4091" spans="1:10" x14ac:dyDescent="0.25">
      <c r="A4091" t="s">
        <v>14009</v>
      </c>
      <c r="B4091" t="s">
        <v>12101</v>
      </c>
      <c r="C4091" t="s">
        <v>4008</v>
      </c>
      <c r="D4091" s="1">
        <v>45897</v>
      </c>
      <c r="E4091" s="1">
        <v>45896</v>
      </c>
      <c r="F4091">
        <v>1</v>
      </c>
      <c r="G4091" t="s">
        <v>14010</v>
      </c>
      <c r="H4091" t="s">
        <v>2</v>
      </c>
      <c r="I4091" s="11" t="str">
        <f t="shared" si="67"/>
        <v>27/08/2025</v>
      </c>
      <c r="J4091">
        <f>_xlfn.XLOOKUP(I4091,'Wk no''s'!D:D,'Wk no''s'!C:C,FALSE)</f>
        <v>35</v>
      </c>
    </row>
    <row r="4092" spans="1:10" x14ac:dyDescent="0.25">
      <c r="A4092" t="s">
        <v>14011</v>
      </c>
      <c r="B4092" t="s">
        <v>14012</v>
      </c>
      <c r="C4092" t="s">
        <v>4008</v>
      </c>
      <c r="D4092" s="1">
        <v>45894</v>
      </c>
      <c r="E4092" s="1">
        <v>45895</v>
      </c>
      <c r="F4092">
        <v>0</v>
      </c>
      <c r="G4092" t="s">
        <v>14013</v>
      </c>
      <c r="H4092" t="s">
        <v>2</v>
      </c>
      <c r="I4092" s="11" t="str">
        <f t="shared" si="67"/>
        <v>26/08/2025</v>
      </c>
      <c r="J4092">
        <f>_xlfn.XLOOKUP(I4092,'Wk no''s'!D:D,'Wk no''s'!C:C,FALSE)</f>
        <v>35</v>
      </c>
    </row>
    <row r="4093" spans="1:10" x14ac:dyDescent="0.25">
      <c r="A4093" t="s">
        <v>14014</v>
      </c>
      <c r="B4093" t="s">
        <v>8757</v>
      </c>
      <c r="C4093" t="s">
        <v>3957</v>
      </c>
      <c r="D4093" s="1">
        <v>45897</v>
      </c>
      <c r="E4093" s="1">
        <v>45895</v>
      </c>
      <c r="F4093">
        <v>1</v>
      </c>
      <c r="G4093" t="s">
        <v>14015</v>
      </c>
      <c r="H4093" t="s">
        <v>2</v>
      </c>
      <c r="I4093" s="11" t="str">
        <f t="shared" si="67"/>
        <v>26/08/2025</v>
      </c>
      <c r="J4093">
        <f>_xlfn.XLOOKUP(I4093,'Wk no''s'!D:D,'Wk no''s'!C:C,FALSE)</f>
        <v>35</v>
      </c>
    </row>
    <row r="4094" spans="1:10" x14ac:dyDescent="0.25">
      <c r="A4094" t="s">
        <v>14016</v>
      </c>
      <c r="B4094" t="s">
        <v>14017</v>
      </c>
      <c r="C4094" t="s">
        <v>4008</v>
      </c>
      <c r="D4094" s="1">
        <v>45897</v>
      </c>
      <c r="E4094" s="1">
        <v>45896</v>
      </c>
      <c r="F4094">
        <v>1</v>
      </c>
      <c r="G4094" t="s">
        <v>14018</v>
      </c>
      <c r="H4094" t="s">
        <v>2</v>
      </c>
      <c r="I4094" s="11" t="str">
        <f t="shared" si="67"/>
        <v>27/08/2025</v>
      </c>
      <c r="J4094">
        <f>_xlfn.XLOOKUP(I4094,'Wk no''s'!D:D,'Wk no''s'!C:C,FALSE)</f>
        <v>35</v>
      </c>
    </row>
    <row r="4095" spans="1:10" x14ac:dyDescent="0.25">
      <c r="A4095" t="s">
        <v>14019</v>
      </c>
      <c r="B4095" t="s">
        <v>14020</v>
      </c>
      <c r="C4095" t="s">
        <v>3957</v>
      </c>
      <c r="D4095" s="1">
        <v>45861</v>
      </c>
      <c r="E4095" s="1">
        <v>45895</v>
      </c>
      <c r="F4095">
        <v>0</v>
      </c>
      <c r="G4095" t="s">
        <v>14021</v>
      </c>
      <c r="H4095" t="s">
        <v>2</v>
      </c>
      <c r="I4095" s="11" t="str">
        <f t="shared" si="67"/>
        <v>26/08/2025</v>
      </c>
      <c r="J4095">
        <f>_xlfn.XLOOKUP(I4095,'Wk no''s'!D:D,'Wk no''s'!C:C,FALSE)</f>
        <v>35</v>
      </c>
    </row>
    <row r="4096" spans="1:10" x14ac:dyDescent="0.25">
      <c r="A4096" t="s">
        <v>14022</v>
      </c>
      <c r="B4096" t="s">
        <v>5977</v>
      </c>
      <c r="C4096" t="s">
        <v>3954</v>
      </c>
      <c r="D4096" s="1">
        <v>45901</v>
      </c>
      <c r="E4096" s="1">
        <v>45898</v>
      </c>
      <c r="F4096">
        <v>1</v>
      </c>
      <c r="G4096" t="s">
        <v>14023</v>
      </c>
      <c r="H4096" t="s">
        <v>2</v>
      </c>
      <c r="I4096" s="11" t="str">
        <f t="shared" si="67"/>
        <v>29/08/2025</v>
      </c>
      <c r="J4096">
        <f>_xlfn.XLOOKUP(I4096,'Wk no''s'!D:D,'Wk no''s'!C:C,FALSE)</f>
        <v>35</v>
      </c>
    </row>
    <row r="4097" spans="1:10" x14ac:dyDescent="0.25">
      <c r="A4097" t="s">
        <v>14024</v>
      </c>
      <c r="B4097" t="s">
        <v>5977</v>
      </c>
      <c r="C4097" t="s">
        <v>3954</v>
      </c>
      <c r="D4097" s="1">
        <v>45898</v>
      </c>
      <c r="E4097" s="1">
        <v>45898</v>
      </c>
      <c r="F4097">
        <v>1</v>
      </c>
      <c r="G4097" t="s">
        <v>13932</v>
      </c>
      <c r="H4097" t="s">
        <v>2</v>
      </c>
      <c r="I4097" s="11" t="str">
        <f t="shared" si="67"/>
        <v>29/08/2025</v>
      </c>
      <c r="J4097">
        <f>_xlfn.XLOOKUP(I4097,'Wk no''s'!D:D,'Wk no''s'!C:C,FALSE)</f>
        <v>35</v>
      </c>
    </row>
    <row r="4098" spans="1:10" x14ac:dyDescent="0.25">
      <c r="A4098" t="s">
        <v>14025</v>
      </c>
      <c r="B4098" t="s">
        <v>8771</v>
      </c>
      <c r="C4098" t="s">
        <v>4008</v>
      </c>
      <c r="D4098" s="1">
        <v>45901</v>
      </c>
      <c r="E4098" s="1">
        <v>45897</v>
      </c>
      <c r="F4098">
        <v>1</v>
      </c>
      <c r="G4098" t="s">
        <v>14026</v>
      </c>
      <c r="H4098" t="s">
        <v>2</v>
      </c>
      <c r="I4098" s="11" t="str">
        <f t="shared" si="67"/>
        <v>28/08/2025</v>
      </c>
      <c r="J4098">
        <f>_xlfn.XLOOKUP(I4098,'Wk no''s'!D:D,'Wk no''s'!C:C,FALSE)</f>
        <v>35</v>
      </c>
    </row>
    <row r="4099" spans="1:10" x14ac:dyDescent="0.25">
      <c r="A4099" t="s">
        <v>14027</v>
      </c>
      <c r="B4099" t="s">
        <v>14028</v>
      </c>
      <c r="C4099" t="s">
        <v>4008</v>
      </c>
      <c r="D4099" s="1">
        <v>45901</v>
      </c>
      <c r="E4099" s="1">
        <v>45898</v>
      </c>
      <c r="F4099">
        <v>1</v>
      </c>
      <c r="G4099" t="s">
        <v>14029</v>
      </c>
      <c r="H4099" t="s">
        <v>2</v>
      </c>
      <c r="I4099" s="11" t="str">
        <f t="shared" si="67"/>
        <v>29/08/2025</v>
      </c>
      <c r="J4099">
        <f>_xlfn.XLOOKUP(I4099,'Wk no''s'!D:D,'Wk no''s'!C:C,FALSE)</f>
        <v>35</v>
      </c>
    </row>
    <row r="4100" spans="1:10" x14ac:dyDescent="0.25">
      <c r="A4100" t="s">
        <v>14030</v>
      </c>
      <c r="B4100" t="s">
        <v>12293</v>
      </c>
      <c r="C4100" t="s">
        <v>3954</v>
      </c>
      <c r="D4100" s="1">
        <v>45894</v>
      </c>
      <c r="E4100" s="1">
        <v>45895</v>
      </c>
      <c r="F4100">
        <v>0</v>
      </c>
      <c r="G4100" t="s">
        <v>14031</v>
      </c>
      <c r="H4100" t="s">
        <v>2</v>
      </c>
      <c r="I4100" s="11" t="str">
        <f t="shared" si="67"/>
        <v>26/08/2025</v>
      </c>
      <c r="J4100">
        <f>_xlfn.XLOOKUP(I4100,'Wk no''s'!D:D,'Wk no''s'!C:C,FALSE)</f>
        <v>35</v>
      </c>
    </row>
    <row r="4101" spans="1:10" x14ac:dyDescent="0.25">
      <c r="A4101" t="s">
        <v>14032</v>
      </c>
      <c r="B4101" t="s">
        <v>14033</v>
      </c>
      <c r="C4101" t="s">
        <v>4008</v>
      </c>
      <c r="D4101" s="1">
        <v>45901</v>
      </c>
      <c r="E4101" s="1">
        <v>45897</v>
      </c>
      <c r="F4101">
        <v>1</v>
      </c>
      <c r="G4101" t="s">
        <v>14034</v>
      </c>
      <c r="H4101" t="s">
        <v>2</v>
      </c>
      <c r="I4101" s="11" t="str">
        <f t="shared" si="67"/>
        <v>28/08/2025</v>
      </c>
      <c r="J4101">
        <f>_xlfn.XLOOKUP(I4101,'Wk no''s'!D:D,'Wk no''s'!C:C,FALSE)</f>
        <v>35</v>
      </c>
    </row>
    <row r="4102" spans="1:10" x14ac:dyDescent="0.25">
      <c r="A4102" t="s">
        <v>14035</v>
      </c>
      <c r="B4102" t="s">
        <v>10057</v>
      </c>
      <c r="C4102" t="s">
        <v>3954</v>
      </c>
      <c r="D4102" s="1">
        <v>45896</v>
      </c>
      <c r="E4102" s="1">
        <v>45895</v>
      </c>
      <c r="F4102">
        <v>1</v>
      </c>
      <c r="G4102" t="s">
        <v>14036</v>
      </c>
      <c r="H4102" t="s">
        <v>2</v>
      </c>
      <c r="I4102" s="11" t="str">
        <f t="shared" si="67"/>
        <v>26/08/2025</v>
      </c>
      <c r="J4102">
        <f>_xlfn.XLOOKUP(I4102,'Wk no''s'!D:D,'Wk no''s'!C:C,FALSE)</f>
        <v>35</v>
      </c>
    </row>
    <row r="4103" spans="1:10" x14ac:dyDescent="0.25">
      <c r="A4103" t="s">
        <v>14037</v>
      </c>
      <c r="B4103" t="s">
        <v>14038</v>
      </c>
      <c r="C4103" t="s">
        <v>3957</v>
      </c>
      <c r="D4103" s="1">
        <v>45898</v>
      </c>
      <c r="E4103" s="1">
        <v>45896</v>
      </c>
      <c r="F4103">
        <v>1</v>
      </c>
      <c r="G4103" t="s">
        <v>14039</v>
      </c>
      <c r="H4103" t="s">
        <v>2</v>
      </c>
      <c r="I4103" s="11" t="str">
        <f t="shared" ref="I4103:I4124" si="68">LEFT(G4103,10)</f>
        <v>27/08/2025</v>
      </c>
      <c r="J4103">
        <f>_xlfn.XLOOKUP(I4103,'Wk no''s'!D:D,'Wk no''s'!C:C,FALSE)</f>
        <v>35</v>
      </c>
    </row>
    <row r="4104" spans="1:10" x14ac:dyDescent="0.25">
      <c r="A4104" t="s">
        <v>14040</v>
      </c>
      <c r="B4104" t="s">
        <v>14041</v>
      </c>
      <c r="C4104" t="s">
        <v>4008</v>
      </c>
      <c r="D4104" s="1">
        <v>45897</v>
      </c>
      <c r="E4104" s="1">
        <v>45896</v>
      </c>
      <c r="F4104">
        <v>1</v>
      </c>
      <c r="G4104" t="s">
        <v>14042</v>
      </c>
      <c r="H4104" t="s">
        <v>2</v>
      </c>
      <c r="I4104" s="11" t="str">
        <f t="shared" si="68"/>
        <v>27/08/2025</v>
      </c>
      <c r="J4104">
        <f>_xlfn.XLOOKUP(I4104,'Wk no''s'!D:D,'Wk no''s'!C:C,FALSE)</f>
        <v>35</v>
      </c>
    </row>
    <row r="4105" spans="1:10" x14ac:dyDescent="0.25">
      <c r="A4105" t="s">
        <v>14043</v>
      </c>
      <c r="B4105" t="s">
        <v>4642</v>
      </c>
      <c r="C4105" t="s">
        <v>4008</v>
      </c>
      <c r="D4105" s="1">
        <v>45897</v>
      </c>
      <c r="E4105" s="1">
        <v>45896</v>
      </c>
      <c r="F4105">
        <v>1</v>
      </c>
      <c r="G4105" t="s">
        <v>14044</v>
      </c>
      <c r="H4105" t="s">
        <v>2</v>
      </c>
      <c r="I4105" s="11" t="str">
        <f t="shared" si="68"/>
        <v>27/08/2025</v>
      </c>
      <c r="J4105">
        <f>_xlfn.XLOOKUP(I4105,'Wk no''s'!D:D,'Wk no''s'!C:C,FALSE)</f>
        <v>35</v>
      </c>
    </row>
    <row r="4106" spans="1:10" x14ac:dyDescent="0.25">
      <c r="A4106" t="s">
        <v>14045</v>
      </c>
      <c r="B4106" t="s">
        <v>4642</v>
      </c>
      <c r="C4106" t="s">
        <v>3957</v>
      </c>
      <c r="D4106" s="1">
        <v>45897</v>
      </c>
      <c r="E4106" s="1">
        <v>45895</v>
      </c>
      <c r="F4106">
        <v>1</v>
      </c>
      <c r="G4106" t="s">
        <v>14046</v>
      </c>
      <c r="H4106" t="s">
        <v>2</v>
      </c>
      <c r="I4106" s="11" t="str">
        <f t="shared" si="68"/>
        <v>26/08/2025</v>
      </c>
      <c r="J4106">
        <f>_xlfn.XLOOKUP(I4106,'Wk no''s'!D:D,'Wk no''s'!C:C,FALSE)</f>
        <v>35</v>
      </c>
    </row>
    <row r="4107" spans="1:10" x14ac:dyDescent="0.25">
      <c r="A4107" t="s">
        <v>14047</v>
      </c>
      <c r="B4107" t="s">
        <v>14048</v>
      </c>
      <c r="C4107" t="s">
        <v>4008</v>
      </c>
      <c r="D4107" s="1">
        <v>45901</v>
      </c>
      <c r="E4107" s="1">
        <v>45897</v>
      </c>
      <c r="F4107">
        <v>1</v>
      </c>
      <c r="G4107" t="s">
        <v>14049</v>
      </c>
      <c r="H4107" t="s">
        <v>2</v>
      </c>
      <c r="I4107" s="11" t="str">
        <f t="shared" si="68"/>
        <v>28/08/2025</v>
      </c>
      <c r="J4107">
        <f>_xlfn.XLOOKUP(I4107,'Wk no''s'!D:D,'Wk no''s'!C:C,FALSE)</f>
        <v>35</v>
      </c>
    </row>
    <row r="4108" spans="1:10" x14ac:dyDescent="0.25">
      <c r="A4108" t="s">
        <v>14050</v>
      </c>
      <c r="B4108" t="s">
        <v>14051</v>
      </c>
      <c r="C4108" t="s">
        <v>3954</v>
      </c>
      <c r="D4108" s="1">
        <v>45901</v>
      </c>
      <c r="E4108" s="1">
        <v>45898</v>
      </c>
      <c r="F4108">
        <v>1</v>
      </c>
      <c r="G4108" t="s">
        <v>14052</v>
      </c>
      <c r="H4108" t="s">
        <v>2</v>
      </c>
      <c r="I4108" s="11" t="str">
        <f t="shared" si="68"/>
        <v>29/08/2025</v>
      </c>
      <c r="J4108">
        <f>_xlfn.XLOOKUP(I4108,'Wk no''s'!D:D,'Wk no''s'!C:C,FALSE)</f>
        <v>35</v>
      </c>
    </row>
    <row r="4109" spans="1:10" x14ac:dyDescent="0.25">
      <c r="A4109" t="s">
        <v>14053</v>
      </c>
      <c r="B4109" t="s">
        <v>14054</v>
      </c>
      <c r="C4109" t="s">
        <v>3954</v>
      </c>
      <c r="D4109" s="1">
        <v>45898</v>
      </c>
      <c r="E4109" s="1">
        <v>45898</v>
      </c>
      <c r="F4109">
        <v>1</v>
      </c>
      <c r="G4109" t="s">
        <v>13932</v>
      </c>
      <c r="H4109" t="s">
        <v>2</v>
      </c>
      <c r="I4109" s="11" t="str">
        <f t="shared" si="68"/>
        <v>29/08/2025</v>
      </c>
      <c r="J4109">
        <f>_xlfn.XLOOKUP(I4109,'Wk no''s'!D:D,'Wk no''s'!C:C,FALSE)</f>
        <v>35</v>
      </c>
    </row>
    <row r="4110" spans="1:10" x14ac:dyDescent="0.25">
      <c r="A4110" t="s">
        <v>14055</v>
      </c>
      <c r="B4110" t="s">
        <v>163</v>
      </c>
      <c r="C4110" t="s">
        <v>3957</v>
      </c>
      <c r="D4110" s="1">
        <v>45897</v>
      </c>
      <c r="E4110" s="1">
        <v>45896</v>
      </c>
      <c r="F4110">
        <v>1</v>
      </c>
      <c r="G4110" t="s">
        <v>14056</v>
      </c>
      <c r="H4110" t="s">
        <v>2</v>
      </c>
      <c r="I4110" s="11" t="str">
        <f t="shared" si="68"/>
        <v>27/08/2025</v>
      </c>
      <c r="J4110">
        <f>_xlfn.XLOOKUP(I4110,'Wk no''s'!D:D,'Wk no''s'!C:C,FALSE)</f>
        <v>35</v>
      </c>
    </row>
    <row r="4111" spans="1:10" x14ac:dyDescent="0.25">
      <c r="A4111" t="s">
        <v>14059</v>
      </c>
      <c r="B4111" t="s">
        <v>6693</v>
      </c>
      <c r="C4111" t="s">
        <v>4008</v>
      </c>
      <c r="D4111" s="1">
        <v>45898</v>
      </c>
      <c r="E4111" s="1">
        <v>45897</v>
      </c>
      <c r="F4111">
        <v>1</v>
      </c>
      <c r="G4111" t="s">
        <v>14060</v>
      </c>
      <c r="H4111" t="s">
        <v>2</v>
      </c>
      <c r="I4111" s="11" t="str">
        <f t="shared" si="68"/>
        <v>28/08/2025</v>
      </c>
      <c r="J4111">
        <f>_xlfn.XLOOKUP(I4111,'Wk no''s'!D:D,'Wk no''s'!C:C,FALSE)</f>
        <v>35</v>
      </c>
    </row>
    <row r="4112" spans="1:10" x14ac:dyDescent="0.25">
      <c r="A4112" t="s">
        <v>14057</v>
      </c>
      <c r="B4112" t="s">
        <v>6693</v>
      </c>
      <c r="C4112" t="s">
        <v>4008</v>
      </c>
      <c r="D4112" s="1">
        <v>45901</v>
      </c>
      <c r="E4112" s="1">
        <v>45898</v>
      </c>
      <c r="F4112">
        <v>1</v>
      </c>
      <c r="G4112" t="s">
        <v>14058</v>
      </c>
      <c r="H4112" t="s">
        <v>2</v>
      </c>
      <c r="I4112" s="11" t="str">
        <f t="shared" si="68"/>
        <v>29/08/2025</v>
      </c>
      <c r="J4112">
        <f>_xlfn.XLOOKUP(I4112,'Wk no''s'!D:D,'Wk no''s'!C:C,FALSE)</f>
        <v>35</v>
      </c>
    </row>
    <row r="4113" spans="1:10" x14ac:dyDescent="0.25">
      <c r="A4113" t="s">
        <v>14064</v>
      </c>
      <c r="B4113" t="s">
        <v>14062</v>
      </c>
      <c r="C4113" t="s">
        <v>4008</v>
      </c>
      <c r="D4113" s="1">
        <v>45891</v>
      </c>
      <c r="E4113" s="1">
        <v>45895</v>
      </c>
      <c r="F4113">
        <v>0</v>
      </c>
      <c r="G4113" t="s">
        <v>14065</v>
      </c>
      <c r="H4113" t="s">
        <v>2</v>
      </c>
      <c r="I4113" s="11" t="str">
        <f t="shared" si="68"/>
        <v>26/08/2025</v>
      </c>
      <c r="J4113">
        <f>_xlfn.XLOOKUP(I4113,'Wk no''s'!D:D,'Wk no''s'!C:C,FALSE)</f>
        <v>35</v>
      </c>
    </row>
    <row r="4114" spans="1:10" x14ac:dyDescent="0.25">
      <c r="A4114" t="s">
        <v>14061</v>
      </c>
      <c r="B4114" t="s">
        <v>14062</v>
      </c>
      <c r="C4114" t="s">
        <v>4008</v>
      </c>
      <c r="D4114" s="1">
        <v>45898</v>
      </c>
      <c r="E4114" s="1">
        <v>45898</v>
      </c>
      <c r="F4114">
        <v>1</v>
      </c>
      <c r="G4114" t="s">
        <v>14063</v>
      </c>
      <c r="H4114" t="s">
        <v>2</v>
      </c>
      <c r="I4114" s="11" t="str">
        <f t="shared" si="68"/>
        <v>29/08/2025</v>
      </c>
      <c r="J4114">
        <f>_xlfn.XLOOKUP(I4114,'Wk no''s'!D:D,'Wk no''s'!C:C,FALSE)</f>
        <v>35</v>
      </c>
    </row>
    <row r="4115" spans="1:10" x14ac:dyDescent="0.25">
      <c r="A4115" t="s">
        <v>14066</v>
      </c>
      <c r="B4115" t="s">
        <v>14342</v>
      </c>
      <c r="C4115" t="s">
        <v>4008</v>
      </c>
      <c r="D4115" s="1">
        <v>45901</v>
      </c>
      <c r="E4115" s="1">
        <v>45898</v>
      </c>
      <c r="F4115">
        <v>1</v>
      </c>
      <c r="G4115" t="s">
        <v>14067</v>
      </c>
      <c r="H4115" t="s">
        <v>2</v>
      </c>
      <c r="I4115" s="11" t="str">
        <f t="shared" si="68"/>
        <v>29/08/2025</v>
      </c>
      <c r="J4115">
        <f>_xlfn.XLOOKUP(I4115,'Wk no''s'!D:D,'Wk no''s'!C:C,FALSE)</f>
        <v>35</v>
      </c>
    </row>
    <row r="4116" spans="1:10" x14ac:dyDescent="0.25">
      <c r="A4116" t="s">
        <v>14068</v>
      </c>
      <c r="B4116" t="s">
        <v>13532</v>
      </c>
      <c r="C4116" t="s">
        <v>4008</v>
      </c>
      <c r="D4116" s="1">
        <v>45901</v>
      </c>
      <c r="E4116" s="1">
        <v>45898</v>
      </c>
      <c r="F4116">
        <v>1</v>
      </c>
      <c r="G4116" t="s">
        <v>14069</v>
      </c>
      <c r="H4116" t="s">
        <v>2</v>
      </c>
      <c r="I4116" s="11" t="str">
        <f t="shared" si="68"/>
        <v>29/08/2025</v>
      </c>
      <c r="J4116">
        <f>_xlfn.XLOOKUP(I4116,'Wk no''s'!D:D,'Wk no''s'!C:C,FALSE)</f>
        <v>35</v>
      </c>
    </row>
    <row r="4117" spans="1:10" x14ac:dyDescent="0.25">
      <c r="A4117" t="s">
        <v>14071</v>
      </c>
      <c r="B4117" t="s">
        <v>14072</v>
      </c>
      <c r="C4117" t="s">
        <v>4089</v>
      </c>
      <c r="D4117" s="1">
        <v>45898</v>
      </c>
      <c r="E4117" s="1">
        <v>45894</v>
      </c>
      <c r="F4117">
        <v>1</v>
      </c>
      <c r="G4117" t="s">
        <v>14073</v>
      </c>
      <c r="H4117" t="s">
        <v>11</v>
      </c>
      <c r="I4117" s="11" t="str">
        <f t="shared" si="68"/>
        <v>25/08/2025</v>
      </c>
      <c r="J4117">
        <f>_xlfn.XLOOKUP(I4117,'Wk no''s'!D:D,'Wk no''s'!C:C,FALSE)</f>
        <v>35</v>
      </c>
    </row>
    <row r="4118" spans="1:10" x14ac:dyDescent="0.25">
      <c r="A4118" t="s">
        <v>14074</v>
      </c>
      <c r="B4118" t="s">
        <v>16109</v>
      </c>
      <c r="C4118" t="s">
        <v>4089</v>
      </c>
      <c r="D4118" s="1">
        <v>45903</v>
      </c>
      <c r="E4118" s="1">
        <v>45898</v>
      </c>
      <c r="F4118">
        <v>1</v>
      </c>
      <c r="G4118" t="s">
        <v>14075</v>
      </c>
      <c r="H4118" t="s">
        <v>11</v>
      </c>
      <c r="I4118" s="11" t="str">
        <f t="shared" si="68"/>
        <v>29/08/2025</v>
      </c>
      <c r="J4118">
        <f>_xlfn.XLOOKUP(I4118,'Wk no''s'!D:D,'Wk no''s'!C:C,FALSE)</f>
        <v>35</v>
      </c>
    </row>
    <row r="4119" spans="1:10" x14ac:dyDescent="0.25">
      <c r="A4119" t="s">
        <v>14076</v>
      </c>
      <c r="B4119" t="s">
        <v>8046</v>
      </c>
      <c r="C4119" t="s">
        <v>4089</v>
      </c>
      <c r="D4119" s="1">
        <v>45902</v>
      </c>
      <c r="E4119" s="1">
        <v>45897</v>
      </c>
      <c r="F4119">
        <v>1</v>
      </c>
      <c r="G4119" t="s">
        <v>13985</v>
      </c>
      <c r="H4119" t="s">
        <v>11</v>
      </c>
      <c r="I4119" s="11" t="str">
        <f t="shared" si="68"/>
        <v>28/08/2025</v>
      </c>
      <c r="J4119">
        <f>_xlfn.XLOOKUP(I4119,'Wk no''s'!D:D,'Wk no''s'!C:C,FALSE)</f>
        <v>35</v>
      </c>
    </row>
    <row r="4120" spans="1:10" x14ac:dyDescent="0.25">
      <c r="A4120" t="s">
        <v>14077</v>
      </c>
      <c r="B4120" t="s">
        <v>6583</v>
      </c>
      <c r="C4120" t="s">
        <v>4089</v>
      </c>
      <c r="D4120" s="1">
        <v>45903</v>
      </c>
      <c r="E4120" s="1">
        <v>45898</v>
      </c>
      <c r="F4120">
        <v>1</v>
      </c>
      <c r="G4120" t="s">
        <v>14078</v>
      </c>
      <c r="H4120" t="s">
        <v>11</v>
      </c>
      <c r="I4120" s="11" t="str">
        <f t="shared" si="68"/>
        <v>29/08/2025</v>
      </c>
      <c r="J4120">
        <f>_xlfn.XLOOKUP(I4120,'Wk no''s'!D:D,'Wk no''s'!C:C,FALSE)</f>
        <v>35</v>
      </c>
    </row>
    <row r="4121" spans="1:10" x14ac:dyDescent="0.25">
      <c r="A4121" t="s">
        <v>14140</v>
      </c>
      <c r="B4121" t="s">
        <v>14343</v>
      </c>
      <c r="C4121" t="s">
        <v>8682</v>
      </c>
      <c r="D4121" s="1">
        <v>45898</v>
      </c>
      <c r="E4121" s="1">
        <v>45903</v>
      </c>
      <c r="F4121">
        <v>0</v>
      </c>
      <c r="G4121" t="s">
        <v>14344</v>
      </c>
      <c r="H4121" t="s">
        <v>1</v>
      </c>
      <c r="I4121" s="11" t="str">
        <f t="shared" si="68"/>
        <v>03/09/2025</v>
      </c>
      <c r="J4121">
        <f>_xlfn.XLOOKUP(I4121,'Wk no''s'!D:D,'Wk no''s'!C:C,FALSE)</f>
        <v>36</v>
      </c>
    </row>
    <row r="4122" spans="1:10" x14ac:dyDescent="0.25">
      <c r="A4122" t="s">
        <v>14158</v>
      </c>
      <c r="B4122" t="s">
        <v>14339</v>
      </c>
      <c r="C4122" t="s">
        <v>13268</v>
      </c>
      <c r="D4122" s="1">
        <v>45905</v>
      </c>
      <c r="E4122" s="1">
        <v>45904</v>
      </c>
      <c r="F4122">
        <v>1</v>
      </c>
      <c r="G4122" t="s">
        <v>14345</v>
      </c>
      <c r="H4122" t="s">
        <v>192</v>
      </c>
      <c r="I4122" s="11" t="str">
        <f t="shared" si="68"/>
        <v>04/09/2025</v>
      </c>
      <c r="J4122">
        <f>_xlfn.XLOOKUP(I4122,'Wk no''s'!D:D,'Wk no''s'!C:C,FALSE)</f>
        <v>36</v>
      </c>
    </row>
    <row r="4123" spans="1:10" x14ac:dyDescent="0.25">
      <c r="A4123" t="s">
        <v>14146</v>
      </c>
      <c r="B4123" t="s">
        <v>14346</v>
      </c>
      <c r="C4123" t="s">
        <v>13268</v>
      </c>
      <c r="D4123" s="1">
        <v>45902</v>
      </c>
      <c r="E4123" s="1">
        <v>45901</v>
      </c>
      <c r="F4123">
        <v>1</v>
      </c>
      <c r="G4123" t="s">
        <v>14347</v>
      </c>
      <c r="H4123" t="s">
        <v>192</v>
      </c>
      <c r="I4123" s="11" t="str">
        <f t="shared" si="68"/>
        <v>01/09/2025</v>
      </c>
      <c r="J4123">
        <f>_xlfn.XLOOKUP(I4123,'Wk no''s'!D:D,'Wk no''s'!C:C,FALSE)</f>
        <v>36</v>
      </c>
    </row>
    <row r="4124" spans="1:10" x14ac:dyDescent="0.25">
      <c r="A4124" t="s">
        <v>14161</v>
      </c>
      <c r="B4124" t="s">
        <v>14348</v>
      </c>
      <c r="C4124" t="s">
        <v>4095</v>
      </c>
      <c r="D4124" s="1">
        <v>45898</v>
      </c>
      <c r="E4124" s="1">
        <v>45902</v>
      </c>
      <c r="F4124">
        <v>0</v>
      </c>
      <c r="G4124" t="s">
        <v>14349</v>
      </c>
      <c r="H4124" t="s">
        <v>184</v>
      </c>
      <c r="I4124" s="11" t="str">
        <f t="shared" si="68"/>
        <v>02/09/2025</v>
      </c>
      <c r="J4124">
        <f>_xlfn.XLOOKUP(I4124,'Wk no''s'!D:D,'Wk no''s'!C:C,FALSE)</f>
        <v>36</v>
      </c>
    </row>
    <row r="4125" spans="1:10" x14ac:dyDescent="0.25">
      <c r="A4125" t="s">
        <v>14162</v>
      </c>
      <c r="B4125" t="s">
        <v>12098</v>
      </c>
      <c r="C4125" t="s">
        <v>3933</v>
      </c>
      <c r="D4125" s="1">
        <v>45897</v>
      </c>
      <c r="E4125" s="1">
        <v>45901</v>
      </c>
      <c r="F4125">
        <v>0</v>
      </c>
      <c r="G4125" t="s">
        <v>14350</v>
      </c>
      <c r="H4125" t="s">
        <v>184</v>
      </c>
      <c r="I4125" s="11" t="str">
        <f t="shared" ref="I4125:I4188" si="69">LEFT(G4125,10)</f>
        <v>01/09/2025</v>
      </c>
      <c r="J4125">
        <f>_xlfn.XLOOKUP(I4125,'Wk no''s'!D:D,'Wk no''s'!C:C,FALSE)</f>
        <v>36</v>
      </c>
    </row>
    <row r="4126" spans="1:10" x14ac:dyDescent="0.25">
      <c r="A4126" t="s">
        <v>14166</v>
      </c>
      <c r="B4126" t="s">
        <v>14351</v>
      </c>
      <c r="C4126" t="s">
        <v>3933</v>
      </c>
      <c r="D4126" s="1">
        <v>45902</v>
      </c>
      <c r="E4126" s="1">
        <v>45901</v>
      </c>
      <c r="F4126">
        <v>1</v>
      </c>
      <c r="G4126" t="s">
        <v>14352</v>
      </c>
      <c r="H4126" t="s">
        <v>184</v>
      </c>
      <c r="I4126" s="11" t="str">
        <f t="shared" si="69"/>
        <v>01/09/2025</v>
      </c>
      <c r="J4126">
        <f>_xlfn.XLOOKUP(I4126,'Wk no''s'!D:D,'Wk no''s'!C:C,FALSE)</f>
        <v>36</v>
      </c>
    </row>
    <row r="4127" spans="1:10" x14ac:dyDescent="0.25">
      <c r="A4127" t="s">
        <v>14163</v>
      </c>
      <c r="B4127" t="s">
        <v>9860</v>
      </c>
      <c r="C4127" t="s">
        <v>4458</v>
      </c>
      <c r="D4127" s="1">
        <v>45901</v>
      </c>
      <c r="E4127" s="1">
        <v>45901</v>
      </c>
      <c r="F4127">
        <v>1</v>
      </c>
      <c r="G4127" t="s">
        <v>14353</v>
      </c>
      <c r="H4127" t="s">
        <v>184</v>
      </c>
      <c r="I4127" s="11" t="str">
        <f t="shared" si="69"/>
        <v>01/09/2025</v>
      </c>
      <c r="J4127">
        <f>_xlfn.XLOOKUP(I4127,'Wk no''s'!D:D,'Wk no''s'!C:C,FALSE)</f>
        <v>36</v>
      </c>
    </row>
    <row r="4128" spans="1:10" x14ac:dyDescent="0.25">
      <c r="A4128" t="s">
        <v>14165</v>
      </c>
      <c r="B4128" t="s">
        <v>7075</v>
      </c>
      <c r="C4128" t="s">
        <v>3933</v>
      </c>
      <c r="D4128" s="1">
        <v>45902</v>
      </c>
      <c r="E4128" s="1">
        <v>45902</v>
      </c>
      <c r="F4128">
        <v>1</v>
      </c>
      <c r="G4128" t="s">
        <v>14354</v>
      </c>
      <c r="H4128" t="s">
        <v>184</v>
      </c>
      <c r="I4128" s="11" t="str">
        <f t="shared" si="69"/>
        <v>02/09/2025</v>
      </c>
      <c r="J4128">
        <f>_xlfn.XLOOKUP(I4128,'Wk no''s'!D:D,'Wk no''s'!C:C,FALSE)</f>
        <v>36</v>
      </c>
    </row>
    <row r="4129" spans="1:10" x14ac:dyDescent="0.25">
      <c r="A4129" t="s">
        <v>14160</v>
      </c>
      <c r="B4129" t="s">
        <v>14355</v>
      </c>
      <c r="C4129" t="s">
        <v>3933</v>
      </c>
      <c r="D4129" s="1">
        <v>45897</v>
      </c>
      <c r="E4129" s="1">
        <v>45901</v>
      </c>
      <c r="F4129">
        <v>0</v>
      </c>
      <c r="G4129" t="s">
        <v>14356</v>
      </c>
      <c r="H4129" t="s">
        <v>184</v>
      </c>
      <c r="I4129" s="11" t="str">
        <f t="shared" si="69"/>
        <v>01/09/2025</v>
      </c>
      <c r="J4129">
        <f>_xlfn.XLOOKUP(I4129,'Wk no''s'!D:D,'Wk no''s'!C:C,FALSE)</f>
        <v>36</v>
      </c>
    </row>
    <row r="4130" spans="1:10" x14ac:dyDescent="0.25">
      <c r="A4130" t="s">
        <v>14164</v>
      </c>
      <c r="B4130" t="s">
        <v>14357</v>
      </c>
      <c r="C4130" t="s">
        <v>3933</v>
      </c>
      <c r="D4130" s="1">
        <v>45898</v>
      </c>
      <c r="E4130" s="1">
        <v>45901</v>
      </c>
      <c r="F4130">
        <v>0</v>
      </c>
      <c r="G4130" t="s">
        <v>14358</v>
      </c>
      <c r="H4130" t="s">
        <v>184</v>
      </c>
      <c r="I4130" s="11" t="str">
        <f t="shared" si="69"/>
        <v>01/09/2025</v>
      </c>
      <c r="J4130">
        <f>_xlfn.XLOOKUP(I4130,'Wk no''s'!D:D,'Wk no''s'!C:C,FALSE)</f>
        <v>36</v>
      </c>
    </row>
    <row r="4131" spans="1:10" x14ac:dyDescent="0.25">
      <c r="A4131" t="s">
        <v>14168</v>
      </c>
      <c r="B4131" t="s">
        <v>14359</v>
      </c>
      <c r="C4131" t="s">
        <v>3933</v>
      </c>
      <c r="D4131" s="1">
        <v>45902</v>
      </c>
      <c r="E4131" s="1">
        <v>45902</v>
      </c>
      <c r="F4131">
        <v>1</v>
      </c>
      <c r="G4131" t="s">
        <v>14360</v>
      </c>
      <c r="H4131" t="s">
        <v>15</v>
      </c>
      <c r="I4131" s="11" t="str">
        <f t="shared" si="69"/>
        <v>02/09/2025</v>
      </c>
      <c r="J4131">
        <f>_xlfn.XLOOKUP(I4131,'Wk no''s'!D:D,'Wk no''s'!C:C,FALSE)</f>
        <v>36</v>
      </c>
    </row>
    <row r="4132" spans="1:10" x14ac:dyDescent="0.25">
      <c r="A4132" t="s">
        <v>14171</v>
      </c>
      <c r="B4132" t="s">
        <v>14361</v>
      </c>
      <c r="C4132" t="s">
        <v>3933</v>
      </c>
      <c r="D4132" s="1">
        <v>45908</v>
      </c>
      <c r="E4132" s="1">
        <v>45904</v>
      </c>
      <c r="F4132">
        <v>1</v>
      </c>
      <c r="G4132" t="s">
        <v>14362</v>
      </c>
      <c r="H4132" t="s">
        <v>15</v>
      </c>
      <c r="I4132" s="11" t="str">
        <f t="shared" si="69"/>
        <v>04/09/2025</v>
      </c>
      <c r="J4132">
        <f>_xlfn.XLOOKUP(I4132,'Wk no''s'!D:D,'Wk no''s'!C:C,FALSE)</f>
        <v>36</v>
      </c>
    </row>
    <row r="4133" spans="1:10" x14ac:dyDescent="0.25">
      <c r="A4133" t="s">
        <v>14173</v>
      </c>
      <c r="B4133" t="s">
        <v>14363</v>
      </c>
      <c r="C4133" t="s">
        <v>3933</v>
      </c>
      <c r="D4133" s="1">
        <v>45905</v>
      </c>
      <c r="E4133" s="1">
        <v>45904</v>
      </c>
      <c r="F4133">
        <v>1</v>
      </c>
      <c r="G4133" t="s">
        <v>14364</v>
      </c>
      <c r="H4133" t="s">
        <v>15</v>
      </c>
      <c r="I4133" s="11" t="str">
        <f t="shared" si="69"/>
        <v>04/09/2025</v>
      </c>
      <c r="J4133">
        <f>_xlfn.XLOOKUP(I4133,'Wk no''s'!D:D,'Wk no''s'!C:C,FALSE)</f>
        <v>36</v>
      </c>
    </row>
    <row r="4134" spans="1:10" x14ac:dyDescent="0.25">
      <c r="A4134" t="s">
        <v>14169</v>
      </c>
      <c r="B4134" t="s">
        <v>14365</v>
      </c>
      <c r="C4134" t="s">
        <v>3933</v>
      </c>
      <c r="D4134" s="1">
        <v>45901</v>
      </c>
      <c r="E4134" s="1">
        <v>45901</v>
      </c>
      <c r="F4134">
        <v>1</v>
      </c>
      <c r="G4134" t="s">
        <v>14366</v>
      </c>
      <c r="H4134" t="s">
        <v>15</v>
      </c>
      <c r="I4134" s="11" t="str">
        <f t="shared" si="69"/>
        <v>01/09/2025</v>
      </c>
      <c r="J4134">
        <f>_xlfn.XLOOKUP(I4134,'Wk no''s'!D:D,'Wk no''s'!C:C,FALSE)</f>
        <v>36</v>
      </c>
    </row>
    <row r="4135" spans="1:10" x14ac:dyDescent="0.25">
      <c r="A4135" t="s">
        <v>14172</v>
      </c>
      <c r="B4135" t="s">
        <v>14367</v>
      </c>
      <c r="C4135" t="s">
        <v>3933</v>
      </c>
      <c r="D4135" s="1">
        <v>45908</v>
      </c>
      <c r="E4135" s="1">
        <v>45904</v>
      </c>
      <c r="F4135">
        <v>1</v>
      </c>
      <c r="G4135" t="s">
        <v>14368</v>
      </c>
      <c r="H4135" t="s">
        <v>15</v>
      </c>
      <c r="I4135" s="11" t="str">
        <f t="shared" si="69"/>
        <v>04/09/2025</v>
      </c>
      <c r="J4135">
        <f>_xlfn.XLOOKUP(I4135,'Wk no''s'!D:D,'Wk no''s'!C:C,FALSE)</f>
        <v>36</v>
      </c>
    </row>
    <row r="4136" spans="1:10" x14ac:dyDescent="0.25">
      <c r="A4136" t="s">
        <v>14170</v>
      </c>
      <c r="B4136" t="s">
        <v>14369</v>
      </c>
      <c r="C4136" t="s">
        <v>3933</v>
      </c>
      <c r="D4136" s="1">
        <v>45905</v>
      </c>
      <c r="E4136" s="1">
        <v>45903</v>
      </c>
      <c r="F4136">
        <v>1</v>
      </c>
      <c r="G4136" t="s">
        <v>14370</v>
      </c>
      <c r="H4136" t="s">
        <v>15</v>
      </c>
      <c r="I4136" s="11" t="str">
        <f t="shared" si="69"/>
        <v>03/09/2025</v>
      </c>
      <c r="J4136">
        <f>_xlfn.XLOOKUP(I4136,'Wk no''s'!D:D,'Wk no''s'!C:C,FALSE)</f>
        <v>36</v>
      </c>
    </row>
    <row r="4137" spans="1:10" x14ac:dyDescent="0.25">
      <c r="A4137" t="s">
        <v>14234</v>
      </c>
      <c r="B4137" t="s">
        <v>11632</v>
      </c>
      <c r="C4137" t="s">
        <v>3954</v>
      </c>
      <c r="D4137" s="1">
        <v>45903</v>
      </c>
      <c r="E4137" s="1">
        <v>45902</v>
      </c>
      <c r="F4137">
        <v>1</v>
      </c>
      <c r="G4137" t="s">
        <v>14372</v>
      </c>
      <c r="H4137" t="s">
        <v>2</v>
      </c>
      <c r="I4137" s="11" t="str">
        <f t="shared" si="69"/>
        <v>02/09/2025</v>
      </c>
      <c r="J4137">
        <f>_xlfn.XLOOKUP(I4137,'Wk no''s'!D:D,'Wk no''s'!C:C,FALSE)</f>
        <v>36</v>
      </c>
    </row>
    <row r="4138" spans="1:10" x14ac:dyDescent="0.25">
      <c r="A4138" t="s">
        <v>14226</v>
      </c>
      <c r="B4138" t="s">
        <v>12998</v>
      </c>
      <c r="C4138" t="s">
        <v>3957</v>
      </c>
      <c r="D4138" s="1">
        <v>45904</v>
      </c>
      <c r="E4138" s="1">
        <v>45902</v>
      </c>
      <c r="F4138">
        <v>1</v>
      </c>
      <c r="G4138" t="s">
        <v>14373</v>
      </c>
      <c r="H4138" t="s">
        <v>2</v>
      </c>
      <c r="I4138" s="11" t="str">
        <f t="shared" si="69"/>
        <v>02/09/2025</v>
      </c>
      <c r="J4138">
        <f>_xlfn.XLOOKUP(I4138,'Wk no''s'!D:D,'Wk no''s'!C:C,FALSE)</f>
        <v>36</v>
      </c>
    </row>
    <row r="4139" spans="1:10" x14ac:dyDescent="0.25">
      <c r="A4139" t="s">
        <v>14235</v>
      </c>
      <c r="B4139" t="s">
        <v>4143</v>
      </c>
      <c r="C4139" t="s">
        <v>3957</v>
      </c>
      <c r="D4139" s="1">
        <v>45905</v>
      </c>
      <c r="E4139" s="1">
        <v>45903</v>
      </c>
      <c r="F4139">
        <v>1</v>
      </c>
      <c r="G4139" t="s">
        <v>14374</v>
      </c>
      <c r="H4139" t="s">
        <v>2</v>
      </c>
      <c r="I4139" s="11" t="str">
        <f t="shared" si="69"/>
        <v>03/09/2025</v>
      </c>
      <c r="J4139">
        <f>_xlfn.XLOOKUP(I4139,'Wk no''s'!D:D,'Wk no''s'!C:C,FALSE)</f>
        <v>36</v>
      </c>
    </row>
    <row r="4140" spans="1:10" x14ac:dyDescent="0.25">
      <c r="A4140" t="s">
        <v>14220</v>
      </c>
      <c r="B4140" t="s">
        <v>12671</v>
      </c>
      <c r="C4140" t="s">
        <v>3954</v>
      </c>
      <c r="D4140" s="1">
        <v>45905</v>
      </c>
      <c r="E4140" s="1">
        <v>45902</v>
      </c>
      <c r="F4140">
        <v>1</v>
      </c>
      <c r="G4140" t="s">
        <v>14375</v>
      </c>
      <c r="H4140" t="s">
        <v>2</v>
      </c>
      <c r="I4140" s="11" t="str">
        <f t="shared" si="69"/>
        <v>02/09/2025</v>
      </c>
      <c r="J4140">
        <f>_xlfn.XLOOKUP(I4140,'Wk no''s'!D:D,'Wk no''s'!C:C,FALSE)</f>
        <v>36</v>
      </c>
    </row>
    <row r="4141" spans="1:10" x14ac:dyDescent="0.25">
      <c r="A4141" t="s">
        <v>14190</v>
      </c>
      <c r="B4141" t="s">
        <v>4148</v>
      </c>
      <c r="C4141" t="s">
        <v>3954</v>
      </c>
      <c r="D4141" s="1">
        <v>45902</v>
      </c>
      <c r="E4141" s="1">
        <v>45901</v>
      </c>
      <c r="F4141">
        <v>1</v>
      </c>
      <c r="G4141" t="s">
        <v>14376</v>
      </c>
      <c r="H4141" t="s">
        <v>2</v>
      </c>
      <c r="I4141" s="11" t="str">
        <f t="shared" si="69"/>
        <v>01/09/2025</v>
      </c>
      <c r="J4141">
        <f>_xlfn.XLOOKUP(I4141,'Wk no''s'!D:D,'Wk no''s'!C:C,FALSE)</f>
        <v>36</v>
      </c>
    </row>
    <row r="4142" spans="1:10" x14ac:dyDescent="0.25">
      <c r="A4142" t="s">
        <v>14247</v>
      </c>
      <c r="B4142" t="s">
        <v>14377</v>
      </c>
      <c r="C4142" t="s">
        <v>4008</v>
      </c>
      <c r="D4142" s="1">
        <v>45903</v>
      </c>
      <c r="E4142" s="1">
        <v>45902</v>
      </c>
      <c r="F4142">
        <v>1</v>
      </c>
      <c r="G4142" t="s">
        <v>14378</v>
      </c>
      <c r="H4142" t="s">
        <v>2</v>
      </c>
      <c r="I4142" s="11" t="str">
        <f t="shared" si="69"/>
        <v>02/09/2025</v>
      </c>
      <c r="J4142">
        <f>_xlfn.XLOOKUP(I4142,'Wk no''s'!D:D,'Wk no''s'!C:C,FALSE)</f>
        <v>36</v>
      </c>
    </row>
    <row r="4143" spans="1:10" x14ac:dyDescent="0.25">
      <c r="A4143" t="s">
        <v>14288</v>
      </c>
      <c r="B4143" t="s">
        <v>3973</v>
      </c>
      <c r="C4143" t="s">
        <v>3957</v>
      </c>
      <c r="D4143" s="1">
        <v>45908</v>
      </c>
      <c r="E4143" s="1">
        <v>45904</v>
      </c>
      <c r="F4143">
        <v>1</v>
      </c>
      <c r="G4143" t="s">
        <v>14379</v>
      </c>
      <c r="H4143" t="s">
        <v>2</v>
      </c>
      <c r="I4143" s="11" t="str">
        <f t="shared" si="69"/>
        <v>04/09/2025</v>
      </c>
      <c r="J4143">
        <f>_xlfn.XLOOKUP(I4143,'Wk no''s'!D:D,'Wk no''s'!C:C,FALSE)</f>
        <v>36</v>
      </c>
    </row>
    <row r="4144" spans="1:10" x14ac:dyDescent="0.25">
      <c r="A4144" t="s">
        <v>14183</v>
      </c>
      <c r="B4144" t="s">
        <v>14380</v>
      </c>
      <c r="C4144" t="s">
        <v>3957</v>
      </c>
      <c r="D4144" s="1">
        <v>45902</v>
      </c>
      <c r="E4144" s="1">
        <v>45901</v>
      </c>
      <c r="F4144">
        <v>1</v>
      </c>
      <c r="G4144" t="s">
        <v>14381</v>
      </c>
      <c r="H4144" t="s">
        <v>2</v>
      </c>
      <c r="I4144" s="11" t="str">
        <f t="shared" si="69"/>
        <v>01/09/2025</v>
      </c>
      <c r="J4144">
        <f>_xlfn.XLOOKUP(I4144,'Wk no''s'!D:D,'Wk no''s'!C:C,FALSE)</f>
        <v>36</v>
      </c>
    </row>
    <row r="4145" spans="1:10" x14ac:dyDescent="0.25">
      <c r="A4145" t="s">
        <v>14293</v>
      </c>
      <c r="B4145" t="s">
        <v>10531</v>
      </c>
      <c r="C4145" t="s">
        <v>3957</v>
      </c>
      <c r="D4145" s="1">
        <v>45905</v>
      </c>
      <c r="E4145" s="1">
        <v>45904</v>
      </c>
      <c r="F4145">
        <v>1</v>
      </c>
      <c r="G4145" t="s">
        <v>14382</v>
      </c>
      <c r="H4145" t="s">
        <v>2</v>
      </c>
      <c r="I4145" s="11" t="str">
        <f t="shared" si="69"/>
        <v>04/09/2025</v>
      </c>
      <c r="J4145">
        <f>_xlfn.XLOOKUP(I4145,'Wk no''s'!D:D,'Wk no''s'!C:C,FALSE)</f>
        <v>36</v>
      </c>
    </row>
    <row r="4146" spans="1:10" x14ac:dyDescent="0.25">
      <c r="A4146" t="s">
        <v>14241</v>
      </c>
      <c r="B4146" t="s">
        <v>10531</v>
      </c>
      <c r="C4146" t="s">
        <v>4008</v>
      </c>
      <c r="D4146" s="1">
        <v>45905</v>
      </c>
      <c r="E4146" s="1">
        <v>45904</v>
      </c>
      <c r="F4146">
        <v>1</v>
      </c>
      <c r="G4146" t="s">
        <v>14383</v>
      </c>
      <c r="H4146" t="s">
        <v>2</v>
      </c>
      <c r="I4146" s="11" t="str">
        <f t="shared" si="69"/>
        <v>04/09/2025</v>
      </c>
      <c r="J4146">
        <f>_xlfn.XLOOKUP(I4146,'Wk no''s'!D:D,'Wk no''s'!C:C,FALSE)</f>
        <v>36</v>
      </c>
    </row>
    <row r="4147" spans="1:10" x14ac:dyDescent="0.25">
      <c r="A4147" t="s">
        <v>14203</v>
      </c>
      <c r="B4147" t="s">
        <v>10531</v>
      </c>
      <c r="C4147" t="s">
        <v>4008</v>
      </c>
      <c r="D4147" s="1">
        <v>45902</v>
      </c>
      <c r="E4147" s="1">
        <v>45901</v>
      </c>
      <c r="F4147">
        <v>1</v>
      </c>
      <c r="G4147" t="s">
        <v>14384</v>
      </c>
      <c r="H4147" t="s">
        <v>2</v>
      </c>
      <c r="I4147" s="11" t="str">
        <f t="shared" si="69"/>
        <v>01/09/2025</v>
      </c>
      <c r="J4147">
        <f>_xlfn.XLOOKUP(I4147,'Wk no''s'!D:D,'Wk no''s'!C:C,FALSE)</f>
        <v>36</v>
      </c>
    </row>
    <row r="4148" spans="1:10" x14ac:dyDescent="0.25">
      <c r="A4148" t="s">
        <v>14187</v>
      </c>
      <c r="B4148" t="s">
        <v>9835</v>
      </c>
      <c r="C4148" t="s">
        <v>3957</v>
      </c>
      <c r="D4148" s="1">
        <v>45902</v>
      </c>
      <c r="E4148" s="1">
        <v>45901</v>
      </c>
      <c r="F4148">
        <v>1</v>
      </c>
      <c r="G4148" t="s">
        <v>14385</v>
      </c>
      <c r="H4148" t="s">
        <v>2</v>
      </c>
      <c r="I4148" s="11" t="str">
        <f t="shared" si="69"/>
        <v>01/09/2025</v>
      </c>
      <c r="J4148">
        <f>_xlfn.XLOOKUP(I4148,'Wk no''s'!D:D,'Wk no''s'!C:C,FALSE)</f>
        <v>36</v>
      </c>
    </row>
    <row r="4149" spans="1:10" x14ac:dyDescent="0.25">
      <c r="A4149" t="s">
        <v>14259</v>
      </c>
      <c r="B4149" t="s">
        <v>14580</v>
      </c>
      <c r="C4149" t="s">
        <v>3954</v>
      </c>
      <c r="D4149" s="1">
        <v>45904</v>
      </c>
      <c r="E4149" s="1">
        <v>45905</v>
      </c>
      <c r="F4149">
        <v>0</v>
      </c>
      <c r="G4149" t="s">
        <v>14386</v>
      </c>
      <c r="H4149" t="s">
        <v>2</v>
      </c>
      <c r="I4149" s="11" t="str">
        <f t="shared" si="69"/>
        <v>05/09/2025</v>
      </c>
      <c r="J4149">
        <f>_xlfn.XLOOKUP(I4149,'Wk no''s'!D:D,'Wk no''s'!C:C,FALSE)</f>
        <v>36</v>
      </c>
    </row>
    <row r="4150" spans="1:10" x14ac:dyDescent="0.25">
      <c r="A4150" t="s">
        <v>14215</v>
      </c>
      <c r="B4150" t="s">
        <v>9628</v>
      </c>
      <c r="C4150" t="s">
        <v>3954</v>
      </c>
      <c r="D4150" s="1">
        <v>45902</v>
      </c>
      <c r="E4150" s="1">
        <v>45905</v>
      </c>
      <c r="F4150">
        <v>0</v>
      </c>
      <c r="G4150" t="s">
        <v>14387</v>
      </c>
      <c r="H4150" t="s">
        <v>2</v>
      </c>
      <c r="I4150" s="11" t="str">
        <f t="shared" si="69"/>
        <v>05/09/2025</v>
      </c>
      <c r="J4150">
        <f>_xlfn.XLOOKUP(I4150,'Wk no''s'!D:D,'Wk no''s'!C:C,FALSE)</f>
        <v>36</v>
      </c>
    </row>
    <row r="4151" spans="1:10" x14ac:dyDescent="0.25">
      <c r="A4151" t="s">
        <v>14298</v>
      </c>
      <c r="B4151" t="s">
        <v>14388</v>
      </c>
      <c r="C4151" t="s">
        <v>3954</v>
      </c>
      <c r="D4151" s="1">
        <v>45905</v>
      </c>
      <c r="E4151" s="1">
        <v>45904</v>
      </c>
      <c r="F4151">
        <v>1</v>
      </c>
      <c r="G4151" t="s">
        <v>14389</v>
      </c>
      <c r="H4151" t="s">
        <v>2</v>
      </c>
      <c r="I4151" s="11" t="str">
        <f t="shared" si="69"/>
        <v>04/09/2025</v>
      </c>
      <c r="J4151">
        <f>_xlfn.XLOOKUP(I4151,'Wk no''s'!D:D,'Wk no''s'!C:C,FALSE)</f>
        <v>36</v>
      </c>
    </row>
    <row r="4152" spans="1:10" x14ac:dyDescent="0.25">
      <c r="A4152" t="s">
        <v>14302</v>
      </c>
      <c r="B4152" t="s">
        <v>14390</v>
      </c>
      <c r="C4152" t="s">
        <v>3954</v>
      </c>
      <c r="D4152" s="1">
        <v>45905</v>
      </c>
      <c r="E4152" s="1">
        <v>45904</v>
      </c>
      <c r="F4152">
        <v>1</v>
      </c>
      <c r="G4152" t="s">
        <v>14391</v>
      </c>
      <c r="H4152" t="s">
        <v>2</v>
      </c>
      <c r="I4152" s="11" t="str">
        <f t="shared" si="69"/>
        <v>04/09/2025</v>
      </c>
      <c r="J4152">
        <f>_xlfn.XLOOKUP(I4152,'Wk no''s'!D:D,'Wk no''s'!C:C,FALSE)</f>
        <v>36</v>
      </c>
    </row>
    <row r="4153" spans="1:10" x14ac:dyDescent="0.25">
      <c r="A4153" t="s">
        <v>14223</v>
      </c>
      <c r="B4153" t="s">
        <v>14392</v>
      </c>
      <c r="C4153" t="s">
        <v>4008</v>
      </c>
      <c r="D4153" s="1">
        <v>45903</v>
      </c>
      <c r="E4153" s="1">
        <v>45902</v>
      </c>
      <c r="F4153">
        <v>1</v>
      </c>
      <c r="G4153" t="s">
        <v>14393</v>
      </c>
      <c r="H4153" t="s">
        <v>2</v>
      </c>
      <c r="I4153" s="11" t="str">
        <f t="shared" si="69"/>
        <v>02/09/2025</v>
      </c>
      <c r="J4153">
        <f>_xlfn.XLOOKUP(I4153,'Wk no''s'!D:D,'Wk no''s'!C:C,FALSE)</f>
        <v>36</v>
      </c>
    </row>
    <row r="4154" spans="1:10" x14ac:dyDescent="0.25">
      <c r="A4154" t="s">
        <v>14273</v>
      </c>
      <c r="B4154" t="s">
        <v>14394</v>
      </c>
      <c r="C4154" t="s">
        <v>3957</v>
      </c>
      <c r="D4154" s="1">
        <v>45904</v>
      </c>
      <c r="E4154" s="1">
        <v>45904</v>
      </c>
      <c r="F4154">
        <v>1</v>
      </c>
      <c r="G4154" t="s">
        <v>14396</v>
      </c>
      <c r="H4154" t="s">
        <v>2</v>
      </c>
      <c r="I4154" s="11" t="str">
        <f t="shared" si="69"/>
        <v>04/09/2025</v>
      </c>
      <c r="J4154">
        <f>_xlfn.XLOOKUP(I4154,'Wk no''s'!D:D,'Wk no''s'!C:C,FALSE)</f>
        <v>36</v>
      </c>
    </row>
    <row r="4155" spans="1:10" x14ac:dyDescent="0.25">
      <c r="A4155" t="s">
        <v>14314</v>
      </c>
      <c r="B4155" t="s">
        <v>14394</v>
      </c>
      <c r="C4155" t="s">
        <v>3954</v>
      </c>
      <c r="D4155" s="1">
        <v>45908</v>
      </c>
      <c r="E4155" s="1">
        <v>45905</v>
      </c>
      <c r="F4155">
        <v>1</v>
      </c>
      <c r="G4155" t="s">
        <v>14395</v>
      </c>
      <c r="H4155" t="s">
        <v>2</v>
      </c>
      <c r="I4155" s="11" t="str">
        <f t="shared" si="69"/>
        <v>05/09/2025</v>
      </c>
      <c r="J4155">
        <f>_xlfn.XLOOKUP(I4155,'Wk no''s'!D:D,'Wk no''s'!C:C,FALSE)</f>
        <v>36</v>
      </c>
    </row>
    <row r="4156" spans="1:10" x14ac:dyDescent="0.25">
      <c r="A4156" t="s">
        <v>14287</v>
      </c>
      <c r="B4156" t="s">
        <v>14397</v>
      </c>
      <c r="C4156" t="s">
        <v>3957</v>
      </c>
      <c r="D4156" s="1">
        <v>45908</v>
      </c>
      <c r="E4156" s="1">
        <v>45904</v>
      </c>
      <c r="F4156">
        <v>1</v>
      </c>
      <c r="G4156" t="s">
        <v>14398</v>
      </c>
      <c r="H4156" t="s">
        <v>2</v>
      </c>
      <c r="I4156" s="11" t="str">
        <f t="shared" si="69"/>
        <v>04/09/2025</v>
      </c>
      <c r="J4156">
        <f>_xlfn.XLOOKUP(I4156,'Wk no''s'!D:D,'Wk no''s'!C:C,FALSE)</f>
        <v>36</v>
      </c>
    </row>
    <row r="4157" spans="1:10" x14ac:dyDescent="0.25">
      <c r="A4157" t="s">
        <v>14228</v>
      </c>
      <c r="B4157" t="s">
        <v>8710</v>
      </c>
      <c r="C4157" t="s">
        <v>3954</v>
      </c>
      <c r="D4157" s="1">
        <v>45903</v>
      </c>
      <c r="E4157" s="1">
        <v>45902</v>
      </c>
      <c r="F4157">
        <v>1</v>
      </c>
      <c r="G4157" t="s">
        <v>14399</v>
      </c>
      <c r="H4157" t="s">
        <v>2</v>
      </c>
      <c r="I4157" s="11" t="str">
        <f t="shared" si="69"/>
        <v>02/09/2025</v>
      </c>
      <c r="J4157">
        <f>_xlfn.XLOOKUP(I4157,'Wk no''s'!D:D,'Wk no''s'!C:C,FALSE)</f>
        <v>36</v>
      </c>
    </row>
    <row r="4158" spans="1:10" x14ac:dyDescent="0.25">
      <c r="A4158" t="s">
        <v>14184</v>
      </c>
      <c r="B4158" t="s">
        <v>14400</v>
      </c>
      <c r="C4158" t="s">
        <v>3957</v>
      </c>
      <c r="D4158" s="1">
        <v>45901</v>
      </c>
      <c r="E4158" s="1">
        <v>45901</v>
      </c>
      <c r="F4158">
        <v>1</v>
      </c>
      <c r="G4158" t="s">
        <v>14401</v>
      </c>
      <c r="H4158" t="s">
        <v>2</v>
      </c>
      <c r="I4158" s="11" t="str">
        <f t="shared" si="69"/>
        <v>01/09/2025</v>
      </c>
      <c r="J4158">
        <f>_xlfn.XLOOKUP(I4158,'Wk no''s'!D:D,'Wk no''s'!C:C,FALSE)</f>
        <v>36</v>
      </c>
    </row>
    <row r="4159" spans="1:10" x14ac:dyDescent="0.25">
      <c r="A4159" t="s">
        <v>14198</v>
      </c>
      <c r="B4159" t="s">
        <v>7827</v>
      </c>
      <c r="C4159" t="s">
        <v>3954</v>
      </c>
      <c r="D4159" s="1">
        <v>45902</v>
      </c>
      <c r="E4159" s="1">
        <v>45901</v>
      </c>
      <c r="F4159">
        <v>1</v>
      </c>
      <c r="G4159" t="s">
        <v>14402</v>
      </c>
      <c r="H4159" t="s">
        <v>2</v>
      </c>
      <c r="I4159" s="11" t="str">
        <f t="shared" si="69"/>
        <v>01/09/2025</v>
      </c>
      <c r="J4159">
        <f>_xlfn.XLOOKUP(I4159,'Wk no''s'!D:D,'Wk no''s'!C:C,FALSE)</f>
        <v>36</v>
      </c>
    </row>
    <row r="4160" spans="1:10" x14ac:dyDescent="0.25">
      <c r="A4160" t="s">
        <v>14268</v>
      </c>
      <c r="B4160" t="s">
        <v>8667</v>
      </c>
      <c r="C4160" t="s">
        <v>4008</v>
      </c>
      <c r="D4160" s="1">
        <v>45904</v>
      </c>
      <c r="E4160" s="1">
        <v>45903</v>
      </c>
      <c r="F4160">
        <v>1</v>
      </c>
      <c r="G4160" t="s">
        <v>14403</v>
      </c>
      <c r="H4160" t="s">
        <v>2</v>
      </c>
      <c r="I4160" s="11" t="str">
        <f t="shared" si="69"/>
        <v>03/09/2025</v>
      </c>
      <c r="J4160">
        <f>_xlfn.XLOOKUP(I4160,'Wk no''s'!D:D,'Wk no''s'!C:C,FALSE)</f>
        <v>36</v>
      </c>
    </row>
    <row r="4161" spans="1:10" x14ac:dyDescent="0.25">
      <c r="A4161" t="s">
        <v>14253</v>
      </c>
      <c r="B4161" t="s">
        <v>14404</v>
      </c>
      <c r="C4161" t="s">
        <v>3954</v>
      </c>
      <c r="D4161" s="1">
        <v>45903</v>
      </c>
      <c r="E4161" s="1">
        <v>45902</v>
      </c>
      <c r="F4161">
        <v>1</v>
      </c>
      <c r="G4161" t="s">
        <v>14405</v>
      </c>
      <c r="H4161" t="s">
        <v>2</v>
      </c>
      <c r="I4161" s="11" t="str">
        <f t="shared" si="69"/>
        <v>02/09/2025</v>
      </c>
      <c r="J4161">
        <f>_xlfn.XLOOKUP(I4161,'Wk no''s'!D:D,'Wk no''s'!C:C,FALSE)</f>
        <v>36</v>
      </c>
    </row>
    <row r="4162" spans="1:10" x14ac:dyDescent="0.25">
      <c r="A4162" t="s">
        <v>14178</v>
      </c>
      <c r="B4162" t="s">
        <v>14406</v>
      </c>
      <c r="C4162" t="s">
        <v>4008</v>
      </c>
      <c r="D4162" s="1">
        <v>45898</v>
      </c>
      <c r="E4162" s="1">
        <v>45901</v>
      </c>
      <c r="F4162">
        <v>0</v>
      </c>
      <c r="G4162" t="s">
        <v>14407</v>
      </c>
      <c r="H4162" t="s">
        <v>2</v>
      </c>
      <c r="I4162" s="11" t="str">
        <f t="shared" si="69"/>
        <v>01/09/2025</v>
      </c>
      <c r="J4162">
        <f>_xlfn.XLOOKUP(I4162,'Wk no''s'!D:D,'Wk no''s'!C:C,FALSE)</f>
        <v>36</v>
      </c>
    </row>
    <row r="4163" spans="1:10" x14ac:dyDescent="0.25">
      <c r="A4163" t="s">
        <v>14281</v>
      </c>
      <c r="B4163" t="s">
        <v>5359</v>
      </c>
      <c r="C4163" t="s">
        <v>3954</v>
      </c>
      <c r="D4163" s="1">
        <v>45905</v>
      </c>
      <c r="E4163" s="1">
        <v>45904</v>
      </c>
      <c r="F4163">
        <v>1</v>
      </c>
      <c r="G4163" t="s">
        <v>14408</v>
      </c>
      <c r="H4163" t="s">
        <v>2</v>
      </c>
      <c r="I4163" s="11" t="str">
        <f t="shared" si="69"/>
        <v>04/09/2025</v>
      </c>
      <c r="J4163">
        <f>_xlfn.XLOOKUP(I4163,'Wk no''s'!D:D,'Wk no''s'!C:C,FALSE)</f>
        <v>36</v>
      </c>
    </row>
    <row r="4164" spans="1:10" x14ac:dyDescent="0.25">
      <c r="A4164" t="s">
        <v>14243</v>
      </c>
      <c r="B4164" t="s">
        <v>14409</v>
      </c>
      <c r="C4164" t="s">
        <v>4008</v>
      </c>
      <c r="D4164" s="1">
        <v>45903</v>
      </c>
      <c r="E4164" s="1">
        <v>45902</v>
      </c>
      <c r="F4164">
        <v>1</v>
      </c>
      <c r="G4164" t="s">
        <v>14410</v>
      </c>
      <c r="H4164" t="s">
        <v>2</v>
      </c>
      <c r="I4164" s="11" t="str">
        <f t="shared" si="69"/>
        <v>02/09/2025</v>
      </c>
      <c r="J4164">
        <f>_xlfn.XLOOKUP(I4164,'Wk no''s'!D:D,'Wk no''s'!C:C,FALSE)</f>
        <v>36</v>
      </c>
    </row>
    <row r="4165" spans="1:10" x14ac:dyDescent="0.25">
      <c r="A4165" t="s">
        <v>14201</v>
      </c>
      <c r="B4165" t="s">
        <v>14409</v>
      </c>
      <c r="C4165" t="s">
        <v>4008</v>
      </c>
      <c r="D4165" s="1">
        <v>45902</v>
      </c>
      <c r="E4165" s="1">
        <v>45901</v>
      </c>
      <c r="F4165">
        <v>1</v>
      </c>
      <c r="G4165" t="s">
        <v>14411</v>
      </c>
      <c r="H4165" t="s">
        <v>2</v>
      </c>
      <c r="I4165" s="11" t="str">
        <f t="shared" si="69"/>
        <v>01/09/2025</v>
      </c>
      <c r="J4165">
        <f>_xlfn.XLOOKUP(I4165,'Wk no''s'!D:D,'Wk no''s'!C:C,FALSE)</f>
        <v>36</v>
      </c>
    </row>
    <row r="4166" spans="1:10" x14ac:dyDescent="0.25">
      <c r="A4166" t="s">
        <v>14189</v>
      </c>
      <c r="B4166" t="s">
        <v>4985</v>
      </c>
      <c r="C4166" t="s">
        <v>3954</v>
      </c>
      <c r="D4166" s="1">
        <v>45903</v>
      </c>
      <c r="E4166" s="1">
        <v>45902</v>
      </c>
      <c r="F4166">
        <v>1</v>
      </c>
      <c r="G4166" t="s">
        <v>14412</v>
      </c>
      <c r="H4166" t="s">
        <v>2</v>
      </c>
      <c r="I4166" s="11" t="str">
        <f t="shared" si="69"/>
        <v>02/09/2025</v>
      </c>
      <c r="J4166">
        <f>_xlfn.XLOOKUP(I4166,'Wk no''s'!D:D,'Wk no''s'!C:C,FALSE)</f>
        <v>36</v>
      </c>
    </row>
    <row r="4167" spans="1:10" x14ac:dyDescent="0.25">
      <c r="A4167" t="s">
        <v>14232</v>
      </c>
      <c r="B4167" t="s">
        <v>13975</v>
      </c>
      <c r="C4167" t="s">
        <v>4008</v>
      </c>
      <c r="D4167" s="1">
        <v>45903</v>
      </c>
      <c r="E4167" s="1">
        <v>45902</v>
      </c>
      <c r="F4167">
        <v>1</v>
      </c>
      <c r="G4167" t="s">
        <v>14413</v>
      </c>
      <c r="H4167" t="s">
        <v>2</v>
      </c>
      <c r="I4167" s="11" t="str">
        <f t="shared" si="69"/>
        <v>02/09/2025</v>
      </c>
      <c r="J4167">
        <f>_xlfn.XLOOKUP(I4167,'Wk no''s'!D:D,'Wk no''s'!C:C,FALSE)</f>
        <v>36</v>
      </c>
    </row>
    <row r="4168" spans="1:10" x14ac:dyDescent="0.25">
      <c r="A4168" t="s">
        <v>14318</v>
      </c>
      <c r="B4168" t="s">
        <v>14414</v>
      </c>
      <c r="C4168" t="s">
        <v>3954</v>
      </c>
      <c r="D4168" s="1">
        <v>45908</v>
      </c>
      <c r="E4168" s="1">
        <v>45905</v>
      </c>
      <c r="F4168">
        <v>1</v>
      </c>
      <c r="G4168" t="s">
        <v>14415</v>
      </c>
      <c r="H4168" t="s">
        <v>2</v>
      </c>
      <c r="I4168" s="11" t="str">
        <f t="shared" si="69"/>
        <v>05/09/2025</v>
      </c>
      <c r="J4168">
        <f>_xlfn.XLOOKUP(I4168,'Wk no''s'!D:D,'Wk no''s'!C:C,FALSE)</f>
        <v>36</v>
      </c>
    </row>
    <row r="4169" spans="1:10" x14ac:dyDescent="0.25">
      <c r="A4169" t="s">
        <v>14326</v>
      </c>
      <c r="B4169" t="s">
        <v>14416</v>
      </c>
      <c r="C4169" t="s">
        <v>3954</v>
      </c>
      <c r="D4169" s="1">
        <v>45908</v>
      </c>
      <c r="E4169" s="1">
        <v>45905</v>
      </c>
      <c r="F4169">
        <v>1</v>
      </c>
      <c r="G4169" t="s">
        <v>14417</v>
      </c>
      <c r="H4169" t="s">
        <v>2</v>
      </c>
      <c r="I4169" s="11" t="str">
        <f t="shared" si="69"/>
        <v>05/09/2025</v>
      </c>
      <c r="J4169">
        <f>_xlfn.XLOOKUP(I4169,'Wk no''s'!D:D,'Wk no''s'!C:C,FALSE)</f>
        <v>36</v>
      </c>
    </row>
    <row r="4170" spans="1:10" x14ac:dyDescent="0.25">
      <c r="A4170" t="s">
        <v>14194</v>
      </c>
      <c r="B4170" t="s">
        <v>5756</v>
      </c>
      <c r="C4170" t="s">
        <v>3954</v>
      </c>
      <c r="D4170" s="1">
        <v>45902</v>
      </c>
      <c r="E4170" s="1">
        <v>45901</v>
      </c>
      <c r="F4170">
        <v>1</v>
      </c>
      <c r="G4170" t="s">
        <v>14418</v>
      </c>
      <c r="H4170" t="s">
        <v>2</v>
      </c>
      <c r="I4170" s="11" t="str">
        <f t="shared" si="69"/>
        <v>01/09/2025</v>
      </c>
      <c r="J4170">
        <f>_xlfn.XLOOKUP(I4170,'Wk no''s'!D:D,'Wk no''s'!C:C,FALSE)</f>
        <v>36</v>
      </c>
    </row>
    <row r="4171" spans="1:10" x14ac:dyDescent="0.25">
      <c r="A4171" t="s">
        <v>14257</v>
      </c>
      <c r="B4171" t="s">
        <v>14419</v>
      </c>
      <c r="C4171" t="s">
        <v>3957</v>
      </c>
      <c r="D4171" s="1">
        <v>45903</v>
      </c>
      <c r="E4171" s="1">
        <v>45903</v>
      </c>
      <c r="F4171">
        <v>1</v>
      </c>
      <c r="G4171" t="s">
        <v>14420</v>
      </c>
      <c r="H4171" t="s">
        <v>2</v>
      </c>
      <c r="I4171" s="11" t="str">
        <f t="shared" si="69"/>
        <v>03/09/2025</v>
      </c>
      <c r="J4171">
        <f>_xlfn.XLOOKUP(I4171,'Wk no''s'!D:D,'Wk no''s'!C:C,FALSE)</f>
        <v>36</v>
      </c>
    </row>
    <row r="4172" spans="1:10" x14ac:dyDescent="0.25">
      <c r="A4172" t="s">
        <v>14200</v>
      </c>
      <c r="B4172" t="s">
        <v>14421</v>
      </c>
      <c r="C4172" t="s">
        <v>3954</v>
      </c>
      <c r="D4172" s="1">
        <v>45902</v>
      </c>
      <c r="E4172" s="1">
        <v>45901</v>
      </c>
      <c r="F4172">
        <v>1</v>
      </c>
      <c r="G4172" t="s">
        <v>14422</v>
      </c>
      <c r="H4172" t="s">
        <v>2</v>
      </c>
      <c r="I4172" s="11" t="str">
        <f t="shared" si="69"/>
        <v>01/09/2025</v>
      </c>
      <c r="J4172">
        <f>_xlfn.XLOOKUP(I4172,'Wk no''s'!D:D,'Wk no''s'!C:C,FALSE)</f>
        <v>36</v>
      </c>
    </row>
    <row r="4173" spans="1:10" x14ac:dyDescent="0.25">
      <c r="A4173" t="s">
        <v>14182</v>
      </c>
      <c r="B4173" t="s">
        <v>14423</v>
      </c>
      <c r="C4173" t="s">
        <v>3957</v>
      </c>
      <c r="D4173" s="1">
        <v>45902</v>
      </c>
      <c r="E4173" s="1">
        <v>45902</v>
      </c>
      <c r="F4173">
        <v>1</v>
      </c>
      <c r="G4173" t="s">
        <v>14424</v>
      </c>
      <c r="H4173" t="s">
        <v>2</v>
      </c>
      <c r="I4173" s="11" t="str">
        <f t="shared" si="69"/>
        <v>02/09/2025</v>
      </c>
      <c r="J4173">
        <f>_xlfn.XLOOKUP(I4173,'Wk no''s'!D:D,'Wk no''s'!C:C,FALSE)</f>
        <v>36</v>
      </c>
    </row>
    <row r="4174" spans="1:10" x14ac:dyDescent="0.25">
      <c r="A4174" t="s">
        <v>14291</v>
      </c>
      <c r="B4174" t="s">
        <v>14425</v>
      </c>
      <c r="C4174" t="s">
        <v>4008</v>
      </c>
      <c r="D4174" s="1">
        <v>45905</v>
      </c>
      <c r="E4174" s="1">
        <v>45904</v>
      </c>
      <c r="F4174">
        <v>1</v>
      </c>
      <c r="G4174" t="s">
        <v>14426</v>
      </c>
      <c r="H4174" t="s">
        <v>2</v>
      </c>
      <c r="I4174" s="11" t="str">
        <f t="shared" si="69"/>
        <v>04/09/2025</v>
      </c>
      <c r="J4174">
        <f>_xlfn.XLOOKUP(I4174,'Wk no''s'!D:D,'Wk no''s'!C:C,FALSE)</f>
        <v>36</v>
      </c>
    </row>
    <row r="4175" spans="1:10" x14ac:dyDescent="0.25">
      <c r="A4175" t="s">
        <v>14230</v>
      </c>
      <c r="B4175" t="s">
        <v>13412</v>
      </c>
      <c r="C4175" t="s">
        <v>3954</v>
      </c>
      <c r="D4175" s="1">
        <v>45903</v>
      </c>
      <c r="E4175" s="1">
        <v>45902</v>
      </c>
      <c r="F4175">
        <v>1</v>
      </c>
      <c r="G4175" t="s">
        <v>14427</v>
      </c>
      <c r="H4175" t="s">
        <v>2</v>
      </c>
      <c r="I4175" s="11" t="str">
        <f t="shared" si="69"/>
        <v>02/09/2025</v>
      </c>
      <c r="J4175">
        <f>_xlfn.XLOOKUP(I4175,'Wk no''s'!D:D,'Wk no''s'!C:C,FALSE)</f>
        <v>36</v>
      </c>
    </row>
    <row r="4176" spans="1:10" x14ac:dyDescent="0.25">
      <c r="A4176" t="s">
        <v>14308</v>
      </c>
      <c r="B4176" t="s">
        <v>14428</v>
      </c>
      <c r="C4176" t="s">
        <v>3954</v>
      </c>
      <c r="D4176" s="1">
        <v>45909</v>
      </c>
      <c r="E4176" s="1">
        <v>45905</v>
      </c>
      <c r="F4176">
        <v>1</v>
      </c>
      <c r="G4176" t="s">
        <v>14429</v>
      </c>
      <c r="H4176" t="s">
        <v>2</v>
      </c>
      <c r="I4176" s="11" t="str">
        <f t="shared" si="69"/>
        <v>05/09/2025</v>
      </c>
      <c r="J4176">
        <f>_xlfn.XLOOKUP(I4176,'Wk no''s'!D:D,'Wk no''s'!C:C,FALSE)</f>
        <v>36</v>
      </c>
    </row>
    <row r="4177" spans="1:10" x14ac:dyDescent="0.25">
      <c r="A4177" t="s">
        <v>14328</v>
      </c>
      <c r="B4177" t="s">
        <v>4392</v>
      </c>
      <c r="C4177" t="s">
        <v>3954</v>
      </c>
      <c r="D4177" s="1">
        <v>45908</v>
      </c>
      <c r="E4177" s="1">
        <v>45905</v>
      </c>
      <c r="F4177">
        <v>1</v>
      </c>
      <c r="G4177" t="s">
        <v>14430</v>
      </c>
      <c r="H4177" t="s">
        <v>2</v>
      </c>
      <c r="I4177" s="11" t="str">
        <f t="shared" si="69"/>
        <v>05/09/2025</v>
      </c>
      <c r="J4177">
        <f>_xlfn.XLOOKUP(I4177,'Wk no''s'!D:D,'Wk no''s'!C:C,FALSE)</f>
        <v>36</v>
      </c>
    </row>
    <row r="4178" spans="1:10" x14ac:dyDescent="0.25">
      <c r="A4178" t="s">
        <v>14313</v>
      </c>
      <c r="B4178" t="s">
        <v>4392</v>
      </c>
      <c r="C4178" t="s">
        <v>3954</v>
      </c>
      <c r="D4178" s="1">
        <v>45908</v>
      </c>
      <c r="E4178" s="1">
        <v>45905</v>
      </c>
      <c r="F4178">
        <v>1</v>
      </c>
      <c r="G4178" t="s">
        <v>14431</v>
      </c>
      <c r="H4178" t="s">
        <v>2</v>
      </c>
      <c r="I4178" s="11" t="str">
        <f t="shared" si="69"/>
        <v>05/09/2025</v>
      </c>
      <c r="J4178">
        <f>_xlfn.XLOOKUP(I4178,'Wk no''s'!D:D,'Wk no''s'!C:C,FALSE)</f>
        <v>36</v>
      </c>
    </row>
    <row r="4179" spans="1:10" x14ac:dyDescent="0.25">
      <c r="A4179" t="s">
        <v>14231</v>
      </c>
      <c r="B4179" t="s">
        <v>14432</v>
      </c>
      <c r="C4179" t="s">
        <v>3954</v>
      </c>
      <c r="D4179" s="1">
        <v>45903</v>
      </c>
      <c r="E4179" s="1">
        <v>45902</v>
      </c>
      <c r="F4179">
        <v>1</v>
      </c>
      <c r="G4179" t="s">
        <v>14434</v>
      </c>
      <c r="H4179" t="s">
        <v>2</v>
      </c>
      <c r="I4179" s="11" t="str">
        <f t="shared" si="69"/>
        <v>02/09/2025</v>
      </c>
      <c r="J4179">
        <f>_xlfn.XLOOKUP(I4179,'Wk no''s'!D:D,'Wk no''s'!C:C,FALSE)</f>
        <v>36</v>
      </c>
    </row>
    <row r="4180" spans="1:10" x14ac:dyDescent="0.25">
      <c r="A4180" t="s">
        <v>14180</v>
      </c>
      <c r="B4180" t="s">
        <v>14432</v>
      </c>
      <c r="C4180" t="s">
        <v>3954</v>
      </c>
      <c r="D4180" s="1">
        <v>45901</v>
      </c>
      <c r="E4180" s="1">
        <v>45905</v>
      </c>
      <c r="F4180">
        <v>0</v>
      </c>
      <c r="G4180" t="s">
        <v>14433</v>
      </c>
      <c r="H4180" t="s">
        <v>2</v>
      </c>
      <c r="I4180" s="11" t="str">
        <f t="shared" si="69"/>
        <v>05/09/2025</v>
      </c>
      <c r="J4180">
        <f>_xlfn.XLOOKUP(I4180,'Wk no''s'!D:D,'Wk no''s'!C:C,FALSE)</f>
        <v>36</v>
      </c>
    </row>
    <row r="4181" spans="1:10" x14ac:dyDescent="0.25">
      <c r="A4181" t="s">
        <v>14294</v>
      </c>
      <c r="B4181" t="s">
        <v>14435</v>
      </c>
      <c r="C4181" t="s">
        <v>3954</v>
      </c>
      <c r="D4181" s="1">
        <v>45905</v>
      </c>
      <c r="E4181" s="1">
        <v>45904</v>
      </c>
      <c r="F4181">
        <v>1</v>
      </c>
      <c r="G4181" t="s">
        <v>14436</v>
      </c>
      <c r="H4181" t="s">
        <v>2</v>
      </c>
      <c r="I4181" s="11" t="str">
        <f t="shared" si="69"/>
        <v>04/09/2025</v>
      </c>
      <c r="J4181">
        <f>_xlfn.XLOOKUP(I4181,'Wk no''s'!D:D,'Wk no''s'!C:C,FALSE)</f>
        <v>36</v>
      </c>
    </row>
    <row r="4182" spans="1:10" x14ac:dyDescent="0.25">
      <c r="A4182" t="s">
        <v>14269</v>
      </c>
      <c r="B4182" t="s">
        <v>14437</v>
      </c>
      <c r="C4182" t="s">
        <v>3957</v>
      </c>
      <c r="D4182" s="1">
        <v>45904</v>
      </c>
      <c r="E4182" s="1">
        <v>45904</v>
      </c>
      <c r="F4182">
        <v>1</v>
      </c>
      <c r="G4182" t="s">
        <v>14438</v>
      </c>
      <c r="H4182" t="s">
        <v>2</v>
      </c>
      <c r="I4182" s="11" t="str">
        <f t="shared" si="69"/>
        <v>04/09/2025</v>
      </c>
      <c r="J4182">
        <f>_xlfn.XLOOKUP(I4182,'Wk no''s'!D:D,'Wk no''s'!C:C,FALSE)</f>
        <v>36</v>
      </c>
    </row>
    <row r="4183" spans="1:10" x14ac:dyDescent="0.25">
      <c r="A4183" t="s">
        <v>14211</v>
      </c>
      <c r="B4183" t="s">
        <v>14439</v>
      </c>
      <c r="C4183" t="s">
        <v>3954</v>
      </c>
      <c r="D4183" s="1">
        <v>45902</v>
      </c>
      <c r="E4183" s="1">
        <v>45901</v>
      </c>
      <c r="F4183">
        <v>1</v>
      </c>
      <c r="G4183" t="s">
        <v>14440</v>
      </c>
      <c r="H4183" t="s">
        <v>2</v>
      </c>
      <c r="I4183" s="11" t="str">
        <f t="shared" si="69"/>
        <v>01/09/2025</v>
      </c>
      <c r="J4183">
        <f>_xlfn.XLOOKUP(I4183,'Wk no''s'!D:D,'Wk no''s'!C:C,FALSE)</f>
        <v>36</v>
      </c>
    </row>
    <row r="4184" spans="1:10" x14ac:dyDescent="0.25">
      <c r="A4184" t="s">
        <v>14192</v>
      </c>
      <c r="B4184" t="s">
        <v>5207</v>
      </c>
      <c r="C4184" t="s">
        <v>3954</v>
      </c>
      <c r="D4184" s="1">
        <v>45902</v>
      </c>
      <c r="E4184" s="1">
        <v>45901</v>
      </c>
      <c r="F4184">
        <v>1</v>
      </c>
      <c r="G4184" t="s">
        <v>14441</v>
      </c>
      <c r="H4184" t="s">
        <v>2</v>
      </c>
      <c r="I4184" s="11" t="str">
        <f t="shared" si="69"/>
        <v>01/09/2025</v>
      </c>
      <c r="J4184">
        <f>_xlfn.XLOOKUP(I4184,'Wk no''s'!D:D,'Wk no''s'!C:C,FALSE)</f>
        <v>36</v>
      </c>
    </row>
    <row r="4185" spans="1:10" x14ac:dyDescent="0.25">
      <c r="A4185" t="s">
        <v>14213</v>
      </c>
      <c r="B4185" t="s">
        <v>14442</v>
      </c>
      <c r="C4185" t="s">
        <v>3954</v>
      </c>
      <c r="D4185" s="1">
        <v>45902</v>
      </c>
      <c r="E4185" s="1">
        <v>45901</v>
      </c>
      <c r="F4185">
        <v>1</v>
      </c>
      <c r="G4185" t="s">
        <v>14443</v>
      </c>
      <c r="H4185" t="s">
        <v>2</v>
      </c>
      <c r="I4185" s="11" t="str">
        <f t="shared" si="69"/>
        <v>01/09/2025</v>
      </c>
      <c r="J4185">
        <f>_xlfn.XLOOKUP(I4185,'Wk no''s'!D:D,'Wk no''s'!C:C,FALSE)</f>
        <v>36</v>
      </c>
    </row>
    <row r="4186" spans="1:10" x14ac:dyDescent="0.25">
      <c r="A4186" t="s">
        <v>14278</v>
      </c>
      <c r="B4186" t="s">
        <v>11762</v>
      </c>
      <c r="C4186" t="s">
        <v>3954</v>
      </c>
      <c r="D4186" s="1">
        <v>45904</v>
      </c>
      <c r="E4186" s="1">
        <v>45903</v>
      </c>
      <c r="F4186">
        <v>1</v>
      </c>
      <c r="G4186" t="s">
        <v>14444</v>
      </c>
      <c r="H4186" t="s">
        <v>2</v>
      </c>
      <c r="I4186" s="11" t="str">
        <f t="shared" si="69"/>
        <v>03/09/2025</v>
      </c>
      <c r="J4186">
        <f>_xlfn.XLOOKUP(I4186,'Wk no''s'!D:D,'Wk no''s'!C:C,FALSE)</f>
        <v>36</v>
      </c>
    </row>
    <row r="4187" spans="1:10" x14ac:dyDescent="0.25">
      <c r="A4187" t="s">
        <v>14286</v>
      </c>
      <c r="B4187" t="s">
        <v>14445</v>
      </c>
      <c r="C4187" t="s">
        <v>3957</v>
      </c>
      <c r="D4187" s="1">
        <v>45908</v>
      </c>
      <c r="E4187" s="1">
        <v>45904</v>
      </c>
      <c r="F4187">
        <v>1</v>
      </c>
      <c r="G4187" t="s">
        <v>14446</v>
      </c>
      <c r="H4187" t="s">
        <v>2</v>
      </c>
      <c r="I4187" s="11" t="str">
        <f t="shared" si="69"/>
        <v>04/09/2025</v>
      </c>
      <c r="J4187">
        <f>_xlfn.XLOOKUP(I4187,'Wk no''s'!D:D,'Wk no''s'!C:C,FALSE)</f>
        <v>36</v>
      </c>
    </row>
    <row r="4188" spans="1:10" x14ac:dyDescent="0.25">
      <c r="A4188" t="s">
        <v>14197</v>
      </c>
      <c r="B4188" t="s">
        <v>14447</v>
      </c>
      <c r="C4188" t="s">
        <v>4008</v>
      </c>
      <c r="D4188" s="1">
        <v>45902</v>
      </c>
      <c r="E4188" s="1">
        <v>45901</v>
      </c>
      <c r="F4188">
        <v>1</v>
      </c>
      <c r="G4188" t="s">
        <v>14448</v>
      </c>
      <c r="H4188" t="s">
        <v>2</v>
      </c>
      <c r="I4188" s="11" t="str">
        <f t="shared" si="69"/>
        <v>01/09/2025</v>
      </c>
      <c r="J4188">
        <f>_xlfn.XLOOKUP(I4188,'Wk no''s'!D:D,'Wk no''s'!C:C,FALSE)</f>
        <v>36</v>
      </c>
    </row>
    <row r="4189" spans="1:10" x14ac:dyDescent="0.25">
      <c r="A4189" t="s">
        <v>14284</v>
      </c>
      <c r="B4189" t="s">
        <v>4222</v>
      </c>
      <c r="C4189" t="s">
        <v>3957</v>
      </c>
      <c r="D4189" s="1">
        <v>45905</v>
      </c>
      <c r="E4189" s="1">
        <v>45904</v>
      </c>
      <c r="F4189">
        <v>1</v>
      </c>
      <c r="G4189" t="s">
        <v>14449</v>
      </c>
      <c r="H4189" t="s">
        <v>2</v>
      </c>
      <c r="I4189" s="11" t="str">
        <f t="shared" ref="I4189:I4236" si="70">LEFT(G4189,10)</f>
        <v>04/09/2025</v>
      </c>
      <c r="J4189">
        <f>_xlfn.XLOOKUP(I4189,'Wk no''s'!D:D,'Wk no''s'!C:C,FALSE)</f>
        <v>36</v>
      </c>
    </row>
    <row r="4190" spans="1:10" x14ac:dyDescent="0.25">
      <c r="A4190" t="s">
        <v>14240</v>
      </c>
      <c r="B4190" t="s">
        <v>4222</v>
      </c>
      <c r="C4190" t="s">
        <v>3954</v>
      </c>
      <c r="D4190" s="1">
        <v>45903</v>
      </c>
      <c r="E4190" s="1">
        <v>45902</v>
      </c>
      <c r="F4190">
        <v>1</v>
      </c>
      <c r="G4190" t="s">
        <v>14450</v>
      </c>
      <c r="H4190" t="s">
        <v>2</v>
      </c>
      <c r="I4190" s="11" t="str">
        <f t="shared" si="70"/>
        <v>02/09/2025</v>
      </c>
      <c r="J4190">
        <f>_xlfn.XLOOKUP(I4190,'Wk no''s'!D:D,'Wk no''s'!C:C,FALSE)</f>
        <v>36</v>
      </c>
    </row>
    <row r="4191" spans="1:10" x14ac:dyDescent="0.25">
      <c r="A4191" t="s">
        <v>14255</v>
      </c>
      <c r="B4191" t="s">
        <v>12101</v>
      </c>
      <c r="C4191" t="s">
        <v>4008</v>
      </c>
      <c r="D4191" s="1">
        <v>45904</v>
      </c>
      <c r="E4191" s="1">
        <v>45903</v>
      </c>
      <c r="F4191">
        <v>1</v>
      </c>
      <c r="G4191" t="s">
        <v>14451</v>
      </c>
      <c r="H4191" t="s">
        <v>2</v>
      </c>
      <c r="I4191" s="11" t="str">
        <f t="shared" si="70"/>
        <v>03/09/2025</v>
      </c>
      <c r="J4191">
        <f>_xlfn.XLOOKUP(I4191,'Wk no''s'!D:D,'Wk no''s'!C:C,FALSE)</f>
        <v>36</v>
      </c>
    </row>
    <row r="4192" spans="1:10" x14ac:dyDescent="0.25">
      <c r="A4192" t="s">
        <v>14306</v>
      </c>
      <c r="B4192" t="s">
        <v>14341</v>
      </c>
      <c r="C4192" t="s">
        <v>3954</v>
      </c>
      <c r="D4192" s="1">
        <v>45909</v>
      </c>
      <c r="E4192" s="1">
        <v>45905</v>
      </c>
      <c r="F4192">
        <v>1</v>
      </c>
      <c r="G4192" t="s">
        <v>14452</v>
      </c>
      <c r="H4192" t="s">
        <v>2</v>
      </c>
      <c r="I4192" s="11" t="str">
        <f t="shared" si="70"/>
        <v>05/09/2025</v>
      </c>
      <c r="J4192">
        <f>_xlfn.XLOOKUP(I4192,'Wk no''s'!D:D,'Wk no''s'!C:C,FALSE)</f>
        <v>36</v>
      </c>
    </row>
    <row r="4193" spans="1:10" x14ac:dyDescent="0.25">
      <c r="A4193" t="s">
        <v>14175</v>
      </c>
      <c r="B4193" t="s">
        <v>12744</v>
      </c>
      <c r="C4193" t="s">
        <v>3954</v>
      </c>
      <c r="D4193" s="1">
        <v>45881</v>
      </c>
      <c r="E4193" s="1">
        <v>45901</v>
      </c>
      <c r="F4193">
        <v>0</v>
      </c>
      <c r="G4193" t="s">
        <v>14453</v>
      </c>
      <c r="H4193" t="s">
        <v>2</v>
      </c>
      <c r="I4193" s="11" t="str">
        <f t="shared" si="70"/>
        <v>01/09/2025</v>
      </c>
      <c r="J4193">
        <f>_xlfn.XLOOKUP(I4193,'Wk no''s'!D:D,'Wk no''s'!C:C,FALSE)</f>
        <v>36</v>
      </c>
    </row>
    <row r="4194" spans="1:10" x14ac:dyDescent="0.25">
      <c r="A4194" t="s">
        <v>14311</v>
      </c>
      <c r="B4194" t="s">
        <v>8757</v>
      </c>
      <c r="C4194" t="s">
        <v>3957</v>
      </c>
      <c r="D4194" s="1">
        <v>45909</v>
      </c>
      <c r="E4194" s="1">
        <v>45905</v>
      </c>
      <c r="F4194">
        <v>1</v>
      </c>
      <c r="G4194" t="s">
        <v>14454</v>
      </c>
      <c r="H4194" t="s">
        <v>2</v>
      </c>
      <c r="I4194" s="11" t="str">
        <f t="shared" si="70"/>
        <v>05/09/2025</v>
      </c>
      <c r="J4194">
        <f>_xlfn.XLOOKUP(I4194,'Wk no''s'!D:D,'Wk no''s'!C:C,FALSE)</f>
        <v>36</v>
      </c>
    </row>
    <row r="4195" spans="1:10" x14ac:dyDescent="0.25">
      <c r="A4195" t="s">
        <v>14312</v>
      </c>
      <c r="B4195" t="s">
        <v>14455</v>
      </c>
      <c r="C4195" t="s">
        <v>3957</v>
      </c>
      <c r="D4195" s="1">
        <v>45909</v>
      </c>
      <c r="E4195" s="1">
        <v>45905</v>
      </c>
      <c r="F4195">
        <v>1</v>
      </c>
      <c r="G4195" t="s">
        <v>14456</v>
      </c>
      <c r="H4195" t="s">
        <v>2</v>
      </c>
      <c r="I4195" s="11" t="str">
        <f t="shared" si="70"/>
        <v>05/09/2025</v>
      </c>
      <c r="J4195">
        <f>_xlfn.XLOOKUP(I4195,'Wk no''s'!D:D,'Wk no''s'!C:C,FALSE)</f>
        <v>36</v>
      </c>
    </row>
    <row r="4196" spans="1:10" x14ac:dyDescent="0.25">
      <c r="A4196" t="s">
        <v>14304</v>
      </c>
      <c r="B4196" t="s">
        <v>14457</v>
      </c>
      <c r="C4196" t="s">
        <v>3957</v>
      </c>
      <c r="D4196" s="1">
        <v>45905</v>
      </c>
      <c r="E4196" s="1">
        <v>45905</v>
      </c>
      <c r="F4196">
        <v>1</v>
      </c>
      <c r="G4196" t="s">
        <v>14458</v>
      </c>
      <c r="H4196" t="s">
        <v>2</v>
      </c>
      <c r="I4196" s="11" t="str">
        <f t="shared" si="70"/>
        <v>05/09/2025</v>
      </c>
      <c r="J4196">
        <f>_xlfn.XLOOKUP(I4196,'Wk no''s'!D:D,'Wk no''s'!C:C,FALSE)</f>
        <v>36</v>
      </c>
    </row>
    <row r="4197" spans="1:10" x14ac:dyDescent="0.25">
      <c r="A4197" t="s">
        <v>14315</v>
      </c>
      <c r="B4197" t="s">
        <v>14459</v>
      </c>
      <c r="C4197" t="s">
        <v>3954</v>
      </c>
      <c r="D4197" s="1">
        <v>45908</v>
      </c>
      <c r="E4197" s="1">
        <v>45905</v>
      </c>
      <c r="F4197">
        <v>1</v>
      </c>
      <c r="G4197" t="s">
        <v>14460</v>
      </c>
      <c r="H4197" t="s">
        <v>2</v>
      </c>
      <c r="I4197" s="11" t="str">
        <f t="shared" si="70"/>
        <v>05/09/2025</v>
      </c>
      <c r="J4197">
        <f>_xlfn.XLOOKUP(I4197,'Wk no''s'!D:D,'Wk no''s'!C:C,FALSE)</f>
        <v>36</v>
      </c>
    </row>
    <row r="4198" spans="1:10" x14ac:dyDescent="0.25">
      <c r="A4198" t="s">
        <v>14176</v>
      </c>
      <c r="B4198" t="s">
        <v>14461</v>
      </c>
      <c r="C4198" t="s">
        <v>3954</v>
      </c>
      <c r="D4198" s="1">
        <v>45884</v>
      </c>
      <c r="E4198" s="1">
        <v>45905</v>
      </c>
      <c r="F4198">
        <v>0</v>
      </c>
      <c r="G4198" t="s">
        <v>14462</v>
      </c>
      <c r="H4198" t="s">
        <v>2</v>
      </c>
      <c r="I4198" s="11" t="str">
        <f t="shared" si="70"/>
        <v>05/09/2025</v>
      </c>
      <c r="J4198">
        <f>_xlfn.XLOOKUP(I4198,'Wk no''s'!D:D,'Wk no''s'!C:C,FALSE)</f>
        <v>36</v>
      </c>
    </row>
    <row r="4199" spans="1:10" x14ac:dyDescent="0.25">
      <c r="A4199" t="s">
        <v>14185</v>
      </c>
      <c r="B4199" t="s">
        <v>134</v>
      </c>
      <c r="C4199" t="s">
        <v>4008</v>
      </c>
      <c r="D4199" s="1">
        <v>45902</v>
      </c>
      <c r="E4199" s="1">
        <v>45905</v>
      </c>
      <c r="F4199">
        <v>0</v>
      </c>
      <c r="G4199" t="s">
        <v>14463</v>
      </c>
      <c r="H4199" t="s">
        <v>2</v>
      </c>
      <c r="I4199" s="11" t="str">
        <f t="shared" si="70"/>
        <v>05/09/2025</v>
      </c>
      <c r="J4199">
        <f>_xlfn.XLOOKUP(I4199,'Wk no''s'!D:D,'Wk no''s'!C:C,FALSE)</f>
        <v>36</v>
      </c>
    </row>
    <row r="4200" spans="1:10" x14ac:dyDescent="0.25">
      <c r="A4200" t="s">
        <v>14204</v>
      </c>
      <c r="B4200" t="s">
        <v>14464</v>
      </c>
      <c r="C4200" t="s">
        <v>3954</v>
      </c>
      <c r="D4200" s="1">
        <v>45902</v>
      </c>
      <c r="E4200" s="1">
        <v>45901</v>
      </c>
      <c r="F4200">
        <v>1</v>
      </c>
      <c r="G4200" t="s">
        <v>14465</v>
      </c>
      <c r="H4200" t="s">
        <v>2</v>
      </c>
      <c r="I4200" s="11" t="str">
        <f t="shared" si="70"/>
        <v>01/09/2025</v>
      </c>
      <c r="J4200">
        <f>_xlfn.XLOOKUP(I4200,'Wk no''s'!D:D,'Wk no''s'!C:C,FALSE)</f>
        <v>36</v>
      </c>
    </row>
    <row r="4201" spans="1:10" x14ac:dyDescent="0.25">
      <c r="A4201" t="s">
        <v>14217</v>
      </c>
      <c r="B4201" t="s">
        <v>10057</v>
      </c>
      <c r="C4201" t="s">
        <v>3954</v>
      </c>
      <c r="D4201" s="1">
        <v>45902</v>
      </c>
      <c r="E4201" s="1">
        <v>45901</v>
      </c>
      <c r="F4201">
        <v>1</v>
      </c>
      <c r="G4201" t="s">
        <v>14466</v>
      </c>
      <c r="H4201" t="s">
        <v>2</v>
      </c>
      <c r="I4201" s="11" t="str">
        <f t="shared" si="70"/>
        <v>01/09/2025</v>
      </c>
      <c r="J4201">
        <f>_xlfn.XLOOKUP(I4201,'Wk no''s'!D:D,'Wk no''s'!C:C,FALSE)</f>
        <v>36</v>
      </c>
    </row>
    <row r="4202" spans="1:10" x14ac:dyDescent="0.25">
      <c r="A4202" t="s">
        <v>14264</v>
      </c>
      <c r="B4202" t="s">
        <v>4642</v>
      </c>
      <c r="C4202" t="s">
        <v>3954</v>
      </c>
      <c r="D4202" s="1">
        <v>45904</v>
      </c>
      <c r="E4202" s="1">
        <v>45903</v>
      </c>
      <c r="F4202">
        <v>1</v>
      </c>
      <c r="G4202" t="s">
        <v>14467</v>
      </c>
      <c r="H4202" t="s">
        <v>2</v>
      </c>
      <c r="I4202" s="11" t="str">
        <f t="shared" si="70"/>
        <v>03/09/2025</v>
      </c>
      <c r="J4202">
        <f>_xlfn.XLOOKUP(I4202,'Wk no''s'!D:D,'Wk no''s'!C:C,FALSE)</f>
        <v>36</v>
      </c>
    </row>
    <row r="4203" spans="1:10" x14ac:dyDescent="0.25">
      <c r="A4203" t="s">
        <v>14297</v>
      </c>
      <c r="B4203" t="s">
        <v>14468</v>
      </c>
      <c r="C4203" t="s">
        <v>3957</v>
      </c>
      <c r="D4203" s="1">
        <v>45908</v>
      </c>
      <c r="E4203" s="1">
        <v>45904</v>
      </c>
      <c r="F4203">
        <v>1</v>
      </c>
      <c r="G4203" t="s">
        <v>14469</v>
      </c>
      <c r="H4203" t="s">
        <v>2</v>
      </c>
      <c r="I4203" s="11" t="str">
        <f t="shared" si="70"/>
        <v>04/09/2025</v>
      </c>
      <c r="J4203">
        <f>_xlfn.XLOOKUP(I4203,'Wk no''s'!D:D,'Wk no''s'!C:C,FALSE)</f>
        <v>36</v>
      </c>
    </row>
    <row r="4204" spans="1:10" x14ac:dyDescent="0.25">
      <c r="A4204" t="s">
        <v>14252</v>
      </c>
      <c r="B4204" t="s">
        <v>12963</v>
      </c>
      <c r="C4204" t="s">
        <v>3954</v>
      </c>
      <c r="D4204" s="1">
        <v>45903</v>
      </c>
      <c r="E4204" s="1">
        <v>45902</v>
      </c>
      <c r="F4204">
        <v>1</v>
      </c>
      <c r="G4204" t="s">
        <v>14413</v>
      </c>
      <c r="H4204" t="s">
        <v>2</v>
      </c>
      <c r="I4204" s="11" t="str">
        <f t="shared" si="70"/>
        <v>02/09/2025</v>
      </c>
      <c r="J4204">
        <f>_xlfn.XLOOKUP(I4204,'Wk no''s'!D:D,'Wk no''s'!C:C,FALSE)</f>
        <v>36</v>
      </c>
    </row>
    <row r="4205" spans="1:10" x14ac:dyDescent="0.25">
      <c r="A4205" t="s">
        <v>14249</v>
      </c>
      <c r="B4205" t="s">
        <v>6554</v>
      </c>
      <c r="C4205" t="s">
        <v>3954</v>
      </c>
      <c r="D4205" s="1">
        <v>45903</v>
      </c>
      <c r="E4205" s="1">
        <v>45902</v>
      </c>
      <c r="F4205">
        <v>1</v>
      </c>
      <c r="G4205" t="s">
        <v>14470</v>
      </c>
      <c r="H4205" t="s">
        <v>2</v>
      </c>
      <c r="I4205" s="11" t="str">
        <f t="shared" si="70"/>
        <v>02/09/2025</v>
      </c>
      <c r="J4205">
        <f>_xlfn.XLOOKUP(I4205,'Wk no''s'!D:D,'Wk no''s'!C:C,FALSE)</f>
        <v>36</v>
      </c>
    </row>
    <row r="4206" spans="1:10" x14ac:dyDescent="0.25">
      <c r="A4206" t="s">
        <v>14256</v>
      </c>
      <c r="B4206" t="s">
        <v>11388</v>
      </c>
      <c r="C4206" t="s">
        <v>3954</v>
      </c>
      <c r="D4206" s="1">
        <v>45905</v>
      </c>
      <c r="E4206" s="1">
        <v>45903</v>
      </c>
      <c r="F4206">
        <v>1</v>
      </c>
      <c r="G4206" t="s">
        <v>14471</v>
      </c>
      <c r="H4206" t="s">
        <v>2</v>
      </c>
      <c r="I4206" s="11" t="str">
        <f t="shared" si="70"/>
        <v>03/09/2025</v>
      </c>
      <c r="J4206">
        <f>_xlfn.XLOOKUP(I4206,'Wk no''s'!D:D,'Wk no''s'!C:C,FALSE)</f>
        <v>36</v>
      </c>
    </row>
    <row r="4207" spans="1:10" x14ac:dyDescent="0.25">
      <c r="A4207" t="s">
        <v>14242</v>
      </c>
      <c r="B4207" t="s">
        <v>11388</v>
      </c>
      <c r="C4207" t="s">
        <v>3954</v>
      </c>
      <c r="D4207" s="1">
        <v>45903</v>
      </c>
      <c r="E4207" s="1">
        <v>45902</v>
      </c>
      <c r="F4207">
        <v>1</v>
      </c>
      <c r="G4207" t="s">
        <v>14472</v>
      </c>
      <c r="H4207" t="s">
        <v>2</v>
      </c>
      <c r="I4207" s="11" t="str">
        <f t="shared" si="70"/>
        <v>02/09/2025</v>
      </c>
      <c r="J4207">
        <f>_xlfn.XLOOKUP(I4207,'Wk no''s'!D:D,'Wk no''s'!C:C,FALSE)</f>
        <v>36</v>
      </c>
    </row>
    <row r="4208" spans="1:10" x14ac:dyDescent="0.25">
      <c r="A4208" t="s">
        <v>14251</v>
      </c>
      <c r="B4208" t="s">
        <v>14473</v>
      </c>
      <c r="C4208" t="s">
        <v>4008</v>
      </c>
      <c r="D4208" s="1">
        <v>45903</v>
      </c>
      <c r="E4208" s="1">
        <v>45902</v>
      </c>
      <c r="F4208">
        <v>1</v>
      </c>
      <c r="G4208" t="s">
        <v>14474</v>
      </c>
      <c r="H4208" t="s">
        <v>2</v>
      </c>
      <c r="I4208" s="11" t="str">
        <f t="shared" si="70"/>
        <v>02/09/2025</v>
      </c>
      <c r="J4208">
        <f>_xlfn.XLOOKUP(I4208,'Wk no''s'!D:D,'Wk no''s'!C:C,FALSE)</f>
        <v>36</v>
      </c>
    </row>
    <row r="4209" spans="1:10" x14ac:dyDescent="0.25">
      <c r="A4209" t="s">
        <v>14299</v>
      </c>
      <c r="B4209" t="s">
        <v>8802</v>
      </c>
      <c r="C4209" t="s">
        <v>3954</v>
      </c>
      <c r="D4209" s="1">
        <v>45905</v>
      </c>
      <c r="E4209" s="1">
        <v>45904</v>
      </c>
      <c r="F4209">
        <v>1</v>
      </c>
      <c r="G4209" t="s">
        <v>14475</v>
      </c>
      <c r="H4209" t="s">
        <v>2</v>
      </c>
      <c r="I4209" s="11" t="str">
        <f t="shared" si="70"/>
        <v>04/09/2025</v>
      </c>
      <c r="J4209">
        <f>_xlfn.XLOOKUP(I4209,'Wk no''s'!D:D,'Wk no''s'!C:C,FALSE)</f>
        <v>36</v>
      </c>
    </row>
    <row r="4210" spans="1:10" x14ac:dyDescent="0.25">
      <c r="A4210" t="s">
        <v>14225</v>
      </c>
      <c r="B4210" t="s">
        <v>9131</v>
      </c>
      <c r="C4210" t="s">
        <v>3957</v>
      </c>
      <c r="D4210" s="1">
        <v>45904</v>
      </c>
      <c r="E4210" s="1">
        <v>45902</v>
      </c>
      <c r="F4210">
        <v>1</v>
      </c>
      <c r="G4210" t="s">
        <v>14476</v>
      </c>
      <c r="H4210" t="s">
        <v>2</v>
      </c>
      <c r="I4210" s="11" t="str">
        <f t="shared" si="70"/>
        <v>02/09/2025</v>
      </c>
      <c r="J4210">
        <f>_xlfn.XLOOKUP(I4210,'Wk no''s'!D:D,'Wk no''s'!C:C,FALSE)</f>
        <v>36</v>
      </c>
    </row>
    <row r="4211" spans="1:10" x14ac:dyDescent="0.25">
      <c r="A4211" t="s">
        <v>14295</v>
      </c>
      <c r="B4211" t="s">
        <v>11883</v>
      </c>
      <c r="C4211" t="s">
        <v>3954</v>
      </c>
      <c r="D4211" s="1">
        <v>45905</v>
      </c>
      <c r="E4211" s="1">
        <v>45904</v>
      </c>
      <c r="F4211">
        <v>1</v>
      </c>
      <c r="G4211" t="s">
        <v>14477</v>
      </c>
      <c r="H4211" t="s">
        <v>2</v>
      </c>
      <c r="I4211" s="11" t="str">
        <f t="shared" si="70"/>
        <v>04/09/2025</v>
      </c>
      <c r="J4211">
        <f>_xlfn.XLOOKUP(I4211,'Wk no''s'!D:D,'Wk no''s'!C:C,FALSE)</f>
        <v>36</v>
      </c>
    </row>
    <row r="4212" spans="1:10" x14ac:dyDescent="0.25">
      <c r="A4212" t="s">
        <v>14266</v>
      </c>
      <c r="B4212" t="s">
        <v>12790</v>
      </c>
      <c r="C4212" t="s">
        <v>4008</v>
      </c>
      <c r="D4212" s="1">
        <v>45905</v>
      </c>
      <c r="E4212" s="1">
        <v>45903</v>
      </c>
      <c r="F4212">
        <v>1</v>
      </c>
      <c r="G4212" t="s">
        <v>14478</v>
      </c>
      <c r="H4212" t="s">
        <v>2</v>
      </c>
      <c r="I4212" s="11" t="str">
        <f t="shared" si="70"/>
        <v>03/09/2025</v>
      </c>
      <c r="J4212">
        <f>_xlfn.XLOOKUP(I4212,'Wk no''s'!D:D,'Wk no''s'!C:C,FALSE)</f>
        <v>36</v>
      </c>
    </row>
    <row r="4213" spans="1:10" x14ac:dyDescent="0.25">
      <c r="A4213" t="s">
        <v>14229</v>
      </c>
      <c r="B4213" t="s">
        <v>12790</v>
      </c>
      <c r="C4213" t="s">
        <v>4008</v>
      </c>
      <c r="D4213" s="1">
        <v>45904</v>
      </c>
      <c r="E4213" s="1">
        <v>45902</v>
      </c>
      <c r="F4213">
        <v>1</v>
      </c>
      <c r="G4213" t="s">
        <v>14479</v>
      </c>
      <c r="H4213" t="s">
        <v>2</v>
      </c>
      <c r="I4213" s="11" t="str">
        <f t="shared" si="70"/>
        <v>02/09/2025</v>
      </c>
      <c r="J4213">
        <f>_xlfn.XLOOKUP(I4213,'Wk no''s'!D:D,'Wk no''s'!C:C,FALSE)</f>
        <v>36</v>
      </c>
    </row>
    <row r="4214" spans="1:10" x14ac:dyDescent="0.25">
      <c r="A4214" t="s">
        <v>14258</v>
      </c>
      <c r="B4214" t="s">
        <v>14480</v>
      </c>
      <c r="C4214" t="s">
        <v>3957</v>
      </c>
      <c r="D4214" s="1">
        <v>45904</v>
      </c>
      <c r="E4214" s="1">
        <v>45903</v>
      </c>
      <c r="F4214">
        <v>1</v>
      </c>
      <c r="G4214" t="s">
        <v>14481</v>
      </c>
      <c r="H4214" t="s">
        <v>2</v>
      </c>
      <c r="I4214" s="11" t="str">
        <f t="shared" si="70"/>
        <v>03/09/2025</v>
      </c>
      <c r="J4214">
        <f>_xlfn.XLOOKUP(I4214,'Wk no''s'!D:D,'Wk no''s'!C:C,FALSE)</f>
        <v>36</v>
      </c>
    </row>
    <row r="4215" spans="1:10" x14ac:dyDescent="0.25">
      <c r="A4215" t="s">
        <v>14280</v>
      </c>
      <c r="B4215" t="s">
        <v>14482</v>
      </c>
      <c r="C4215" t="s">
        <v>4008</v>
      </c>
      <c r="D4215" s="1">
        <v>45905</v>
      </c>
      <c r="E4215" s="1">
        <v>45904</v>
      </c>
      <c r="F4215">
        <v>1</v>
      </c>
      <c r="G4215" t="s">
        <v>14483</v>
      </c>
      <c r="H4215" t="s">
        <v>2</v>
      </c>
      <c r="I4215" s="11" t="str">
        <f t="shared" si="70"/>
        <v>04/09/2025</v>
      </c>
      <c r="J4215">
        <f>_xlfn.XLOOKUP(I4215,'Wk no''s'!D:D,'Wk no''s'!C:C,FALSE)</f>
        <v>36</v>
      </c>
    </row>
    <row r="4216" spans="1:10" x14ac:dyDescent="0.25">
      <c r="A4216" t="s">
        <v>14289</v>
      </c>
      <c r="B4216" t="s">
        <v>14342</v>
      </c>
      <c r="C4216" t="s">
        <v>4008</v>
      </c>
      <c r="D4216" s="1">
        <v>45905</v>
      </c>
      <c r="E4216" s="1">
        <v>45904</v>
      </c>
      <c r="F4216">
        <v>1</v>
      </c>
      <c r="G4216" t="s">
        <v>14484</v>
      </c>
      <c r="H4216" t="s">
        <v>2</v>
      </c>
      <c r="I4216" s="11" t="str">
        <f t="shared" si="70"/>
        <v>04/09/2025</v>
      </c>
      <c r="J4216">
        <f>_xlfn.XLOOKUP(I4216,'Wk no''s'!D:D,'Wk no''s'!C:C,FALSE)</f>
        <v>36</v>
      </c>
    </row>
    <row r="4217" spans="1:10" x14ac:dyDescent="0.25">
      <c r="A4217" t="s">
        <v>14275</v>
      </c>
      <c r="B4217" t="s">
        <v>14342</v>
      </c>
      <c r="C4217" t="s">
        <v>4008</v>
      </c>
      <c r="D4217" s="1">
        <v>45905</v>
      </c>
      <c r="E4217" s="1">
        <v>45904</v>
      </c>
      <c r="F4217">
        <v>1</v>
      </c>
      <c r="G4217" t="s">
        <v>14485</v>
      </c>
      <c r="H4217" t="s">
        <v>2</v>
      </c>
      <c r="I4217" s="11" t="str">
        <f t="shared" si="70"/>
        <v>04/09/2025</v>
      </c>
      <c r="J4217">
        <f>_xlfn.XLOOKUP(I4217,'Wk no''s'!D:D,'Wk no''s'!C:C,FALSE)</f>
        <v>36</v>
      </c>
    </row>
    <row r="4218" spans="1:10" x14ac:dyDescent="0.25">
      <c r="A4218" t="s">
        <v>14186</v>
      </c>
      <c r="B4218" t="s">
        <v>14342</v>
      </c>
      <c r="C4218" t="s">
        <v>4008</v>
      </c>
      <c r="D4218" s="1">
        <v>45901</v>
      </c>
      <c r="E4218" s="1">
        <v>45901</v>
      </c>
      <c r="F4218">
        <v>1</v>
      </c>
      <c r="G4218" t="s">
        <v>14486</v>
      </c>
      <c r="H4218" t="s">
        <v>2</v>
      </c>
      <c r="I4218" s="11" t="str">
        <f t="shared" si="70"/>
        <v>01/09/2025</v>
      </c>
      <c r="J4218">
        <f>_xlfn.XLOOKUP(I4218,'Wk no''s'!D:D,'Wk no''s'!C:C,FALSE)</f>
        <v>36</v>
      </c>
    </row>
    <row r="4219" spans="1:10" x14ac:dyDescent="0.25">
      <c r="A4219" t="s">
        <v>14212</v>
      </c>
      <c r="B4219" t="s">
        <v>7604</v>
      </c>
      <c r="C4219" t="s">
        <v>4008</v>
      </c>
      <c r="D4219" s="1">
        <v>45903</v>
      </c>
      <c r="E4219" s="1">
        <v>45901</v>
      </c>
      <c r="F4219">
        <v>1</v>
      </c>
      <c r="G4219" t="s">
        <v>14466</v>
      </c>
      <c r="H4219" t="s">
        <v>2</v>
      </c>
      <c r="I4219" s="11" t="str">
        <f t="shared" si="70"/>
        <v>01/09/2025</v>
      </c>
      <c r="J4219">
        <f>_xlfn.XLOOKUP(I4219,'Wk no''s'!D:D,'Wk no''s'!C:C,FALSE)</f>
        <v>36</v>
      </c>
    </row>
    <row r="4220" spans="1:10" x14ac:dyDescent="0.25">
      <c r="A4220" t="s">
        <v>14277</v>
      </c>
      <c r="B4220" t="s">
        <v>13532</v>
      </c>
      <c r="C4220" t="s">
        <v>4008</v>
      </c>
      <c r="D4220" s="1">
        <v>45904</v>
      </c>
      <c r="E4220" s="1">
        <v>45904</v>
      </c>
      <c r="F4220">
        <v>1</v>
      </c>
      <c r="G4220" t="s">
        <v>14487</v>
      </c>
      <c r="H4220" t="s">
        <v>2</v>
      </c>
      <c r="I4220" s="11" t="str">
        <f t="shared" si="70"/>
        <v>04/09/2025</v>
      </c>
      <c r="J4220">
        <f>_xlfn.XLOOKUP(I4220,'Wk no''s'!D:D,'Wk no''s'!C:C,FALSE)</f>
        <v>36</v>
      </c>
    </row>
    <row r="4221" spans="1:10" x14ac:dyDescent="0.25">
      <c r="A4221" t="s">
        <v>14272</v>
      </c>
      <c r="B4221" t="s">
        <v>14488</v>
      </c>
      <c r="C4221" t="s">
        <v>4008</v>
      </c>
      <c r="D4221" s="1">
        <v>45905</v>
      </c>
      <c r="E4221" s="1">
        <v>45903</v>
      </c>
      <c r="F4221">
        <v>1</v>
      </c>
      <c r="G4221" t="s">
        <v>14489</v>
      </c>
      <c r="H4221" t="s">
        <v>2</v>
      </c>
      <c r="I4221" s="11" t="str">
        <f t="shared" si="70"/>
        <v>03/09/2025</v>
      </c>
      <c r="J4221">
        <f>_xlfn.XLOOKUP(I4221,'Wk no''s'!D:D,'Wk no''s'!C:C,FALSE)</f>
        <v>36</v>
      </c>
    </row>
    <row r="4222" spans="1:10" x14ac:dyDescent="0.25">
      <c r="A4222" t="s">
        <v>14199</v>
      </c>
      <c r="B4222" t="s">
        <v>14488</v>
      </c>
      <c r="C4222" t="s">
        <v>4008</v>
      </c>
      <c r="D4222" s="1">
        <v>45903</v>
      </c>
      <c r="E4222" s="1">
        <v>45901</v>
      </c>
      <c r="F4222">
        <v>1</v>
      </c>
      <c r="G4222" t="s">
        <v>14490</v>
      </c>
      <c r="H4222" t="s">
        <v>2</v>
      </c>
      <c r="I4222" s="11" t="str">
        <f t="shared" si="70"/>
        <v>01/09/2025</v>
      </c>
      <c r="J4222">
        <f>_xlfn.XLOOKUP(I4222,'Wk no''s'!D:D,'Wk no''s'!C:C,FALSE)</f>
        <v>36</v>
      </c>
    </row>
    <row r="4223" spans="1:10" x14ac:dyDescent="0.25">
      <c r="A4223" t="s">
        <v>14271</v>
      </c>
      <c r="B4223" t="s">
        <v>6371</v>
      </c>
      <c r="C4223" t="s">
        <v>3954</v>
      </c>
      <c r="D4223" s="1">
        <v>45904</v>
      </c>
      <c r="E4223" s="1">
        <v>45903</v>
      </c>
      <c r="F4223">
        <v>1</v>
      </c>
      <c r="G4223" t="s">
        <v>14491</v>
      </c>
      <c r="H4223" t="s">
        <v>2</v>
      </c>
      <c r="I4223" s="11" t="str">
        <f t="shared" si="70"/>
        <v>03/09/2025</v>
      </c>
      <c r="J4223">
        <f>_xlfn.XLOOKUP(I4223,'Wk no''s'!D:D,'Wk no''s'!C:C,FALSE)</f>
        <v>36</v>
      </c>
    </row>
    <row r="4224" spans="1:10" x14ac:dyDescent="0.25">
      <c r="A4224" t="s">
        <v>14250</v>
      </c>
      <c r="B4224" t="s">
        <v>11911</v>
      </c>
      <c r="C4224" t="s">
        <v>3954</v>
      </c>
      <c r="D4224" s="1">
        <v>45903</v>
      </c>
      <c r="E4224" s="1">
        <v>45902</v>
      </c>
      <c r="F4224">
        <v>1</v>
      </c>
      <c r="G4224" t="s">
        <v>14492</v>
      </c>
      <c r="H4224" t="s">
        <v>2</v>
      </c>
      <c r="I4224" s="11" t="str">
        <f t="shared" si="70"/>
        <v>02/09/2025</v>
      </c>
      <c r="J4224">
        <f>_xlfn.XLOOKUP(I4224,'Wk no''s'!D:D,'Wk no''s'!C:C,FALSE)</f>
        <v>36</v>
      </c>
    </row>
    <row r="4225" spans="1:10" x14ac:dyDescent="0.25">
      <c r="A4225" t="s">
        <v>14333</v>
      </c>
      <c r="B4225" t="s">
        <v>14493</v>
      </c>
      <c r="C4225" t="s">
        <v>4089</v>
      </c>
      <c r="D4225" s="1">
        <v>45873</v>
      </c>
      <c r="E4225" s="1">
        <v>45903</v>
      </c>
      <c r="F4225">
        <v>0</v>
      </c>
      <c r="G4225" t="s">
        <v>14494</v>
      </c>
      <c r="H4225" t="s">
        <v>11</v>
      </c>
      <c r="I4225" s="11" t="str">
        <f t="shared" si="70"/>
        <v>04/09/2025</v>
      </c>
      <c r="J4225">
        <f>_xlfn.XLOOKUP(I4225,'Wk no''s'!D:D,'Wk no''s'!C:C,FALSE)</f>
        <v>36</v>
      </c>
    </row>
    <row r="4226" spans="1:10" x14ac:dyDescent="0.25">
      <c r="A4226" t="s">
        <v>14334</v>
      </c>
      <c r="B4226" t="s">
        <v>8046</v>
      </c>
      <c r="C4226" t="s">
        <v>4089</v>
      </c>
      <c r="D4226" s="1">
        <v>45902</v>
      </c>
      <c r="E4226" s="1">
        <v>45902</v>
      </c>
      <c r="F4226">
        <v>1</v>
      </c>
      <c r="G4226" t="s">
        <v>14495</v>
      </c>
      <c r="H4226" t="s">
        <v>11</v>
      </c>
      <c r="I4226" s="11" t="str">
        <f t="shared" si="70"/>
        <v>02/09/2025</v>
      </c>
      <c r="J4226">
        <f>_xlfn.XLOOKUP(I4226,'Wk no''s'!D:D,'Wk no''s'!C:C,FALSE)</f>
        <v>36</v>
      </c>
    </row>
    <row r="4227" spans="1:10" x14ac:dyDescent="0.25">
      <c r="A4227" t="s">
        <v>14332</v>
      </c>
      <c r="B4227" t="s">
        <v>14496</v>
      </c>
      <c r="C4227" t="s">
        <v>4089</v>
      </c>
      <c r="D4227" s="1">
        <v>45856</v>
      </c>
      <c r="E4227" s="1">
        <v>45904</v>
      </c>
      <c r="F4227">
        <v>0</v>
      </c>
      <c r="G4227" t="s">
        <v>14497</v>
      </c>
      <c r="H4227" t="s">
        <v>11</v>
      </c>
      <c r="I4227" s="11" t="str">
        <f t="shared" si="70"/>
        <v>04/09/2025</v>
      </c>
      <c r="J4227">
        <f>_xlfn.XLOOKUP(I4227,'Wk no''s'!D:D,'Wk no''s'!C:C,FALSE)</f>
        <v>36</v>
      </c>
    </row>
    <row r="4228" spans="1:10" x14ac:dyDescent="0.25">
      <c r="A4228" t="s">
        <v>14581</v>
      </c>
      <c r="B4228" t="s">
        <v>14582</v>
      </c>
      <c r="C4228" t="s">
        <v>8682</v>
      </c>
      <c r="D4228" s="1">
        <v>45903</v>
      </c>
      <c r="E4228" s="1">
        <v>45911</v>
      </c>
      <c r="F4228">
        <v>0</v>
      </c>
      <c r="G4228" t="s">
        <v>14583</v>
      </c>
      <c r="H4228" t="s">
        <v>8</v>
      </c>
      <c r="I4228" s="11" t="str">
        <f t="shared" si="70"/>
        <v>11/09/2025</v>
      </c>
      <c r="J4228">
        <f>_xlfn.XLOOKUP(I4228,'Wk no''s'!D:D,'Wk no''s'!C:C,FALSE)</f>
        <v>37</v>
      </c>
    </row>
    <row r="4229" spans="1:10" x14ac:dyDescent="0.25">
      <c r="A4229" t="s">
        <v>14142</v>
      </c>
      <c r="B4229" t="s">
        <v>14339</v>
      </c>
      <c r="C4229" t="s">
        <v>13268</v>
      </c>
      <c r="D4229" s="1">
        <v>45909</v>
      </c>
      <c r="E4229" s="1">
        <v>45911</v>
      </c>
      <c r="F4229">
        <v>0</v>
      </c>
      <c r="G4229" t="s">
        <v>14584</v>
      </c>
      <c r="H4229" t="s">
        <v>192</v>
      </c>
      <c r="I4229" s="11" t="str">
        <f t="shared" si="70"/>
        <v>11/09/2025</v>
      </c>
      <c r="J4229">
        <f>_xlfn.XLOOKUP(I4229,'Wk no''s'!D:D,'Wk no''s'!C:C,FALSE)</f>
        <v>37</v>
      </c>
    </row>
    <row r="4230" spans="1:10" x14ac:dyDescent="0.25">
      <c r="A4230" t="s">
        <v>14585</v>
      </c>
      <c r="B4230" t="s">
        <v>14586</v>
      </c>
      <c r="C4230" t="s">
        <v>4101</v>
      </c>
      <c r="D4230" s="1">
        <v>45917</v>
      </c>
      <c r="E4230" s="1">
        <v>45912</v>
      </c>
      <c r="F4230">
        <v>1</v>
      </c>
      <c r="G4230" t="s">
        <v>14587</v>
      </c>
      <c r="H4230" t="s">
        <v>192</v>
      </c>
      <c r="I4230" s="11" t="str">
        <f t="shared" si="70"/>
        <v>12/09/2025</v>
      </c>
      <c r="J4230">
        <f>_xlfn.XLOOKUP(I4230,'Wk no''s'!D:D,'Wk no''s'!C:C,FALSE)</f>
        <v>37</v>
      </c>
    </row>
    <row r="4231" spans="1:10" x14ac:dyDescent="0.25">
      <c r="A4231" t="s">
        <v>14588</v>
      </c>
      <c r="B4231" t="s">
        <v>12098</v>
      </c>
      <c r="C4231" t="s">
        <v>3933</v>
      </c>
      <c r="D4231" s="1">
        <v>45911</v>
      </c>
      <c r="E4231" s="1">
        <v>45911</v>
      </c>
      <c r="F4231">
        <v>1</v>
      </c>
      <c r="G4231" t="s">
        <v>14589</v>
      </c>
      <c r="H4231" t="s">
        <v>184</v>
      </c>
      <c r="I4231" s="11" t="str">
        <f t="shared" si="70"/>
        <v>11/09/2025</v>
      </c>
      <c r="J4231">
        <f>_xlfn.XLOOKUP(I4231,'Wk no''s'!D:D,'Wk no''s'!C:C,FALSE)</f>
        <v>37</v>
      </c>
    </row>
    <row r="4232" spans="1:10" x14ac:dyDescent="0.25">
      <c r="A4232" t="s">
        <v>14590</v>
      </c>
      <c r="B4232" t="s">
        <v>14591</v>
      </c>
      <c r="C4232" t="s">
        <v>4095</v>
      </c>
      <c r="D4232" s="1">
        <v>45905</v>
      </c>
      <c r="E4232" s="1">
        <v>45908</v>
      </c>
      <c r="F4232">
        <v>0</v>
      </c>
      <c r="G4232" t="s">
        <v>14592</v>
      </c>
      <c r="H4232" t="s">
        <v>184</v>
      </c>
      <c r="I4232" s="11" t="str">
        <f t="shared" si="70"/>
        <v>08/09/2025</v>
      </c>
      <c r="J4232">
        <f>_xlfn.XLOOKUP(I4232,'Wk no''s'!D:D,'Wk no''s'!C:C,FALSE)</f>
        <v>37</v>
      </c>
    </row>
    <row r="4233" spans="1:10" x14ac:dyDescent="0.25">
      <c r="A4233" t="s">
        <v>14593</v>
      </c>
      <c r="B4233" t="s">
        <v>4107</v>
      </c>
      <c r="C4233" t="s">
        <v>8682</v>
      </c>
      <c r="D4233" s="1">
        <v>45881</v>
      </c>
      <c r="E4233" s="1">
        <v>45908</v>
      </c>
      <c r="F4233">
        <v>0</v>
      </c>
      <c r="G4233" t="s">
        <v>14594</v>
      </c>
      <c r="H4233" t="s">
        <v>184</v>
      </c>
      <c r="I4233" s="11" t="str">
        <f t="shared" si="70"/>
        <v>08/09/2025</v>
      </c>
      <c r="J4233">
        <f>_xlfn.XLOOKUP(I4233,'Wk no''s'!D:D,'Wk no''s'!C:C,FALSE)</f>
        <v>37</v>
      </c>
    </row>
    <row r="4234" spans="1:10" x14ac:dyDescent="0.25">
      <c r="A4234" t="s">
        <v>14595</v>
      </c>
      <c r="B4234" t="s">
        <v>14596</v>
      </c>
      <c r="C4234" t="s">
        <v>8682</v>
      </c>
      <c r="D4234" s="1">
        <v>45890</v>
      </c>
      <c r="E4234" s="1">
        <v>45908</v>
      </c>
      <c r="F4234">
        <v>0</v>
      </c>
      <c r="G4234" t="s">
        <v>14597</v>
      </c>
      <c r="H4234" t="s">
        <v>184</v>
      </c>
      <c r="I4234" s="11" t="str">
        <f t="shared" si="70"/>
        <v>08/09/2025</v>
      </c>
      <c r="J4234">
        <f>_xlfn.XLOOKUP(I4234,'Wk no''s'!D:D,'Wk no''s'!C:C,FALSE)</f>
        <v>37</v>
      </c>
    </row>
    <row r="4235" spans="1:10" x14ac:dyDescent="0.25">
      <c r="A4235" t="s">
        <v>14598</v>
      </c>
      <c r="B4235" t="s">
        <v>14599</v>
      </c>
      <c r="C4235" t="s">
        <v>4095</v>
      </c>
      <c r="D4235" s="1">
        <v>45916</v>
      </c>
      <c r="E4235" s="1">
        <v>45912</v>
      </c>
      <c r="F4235">
        <v>1</v>
      </c>
      <c r="G4235" t="s">
        <v>14600</v>
      </c>
      <c r="H4235" t="s">
        <v>184</v>
      </c>
      <c r="I4235" s="11" t="str">
        <f t="shared" si="70"/>
        <v>12/09/2025</v>
      </c>
      <c r="J4235">
        <f>_xlfn.XLOOKUP(I4235,'Wk no''s'!D:D,'Wk no''s'!C:C,FALSE)</f>
        <v>37</v>
      </c>
    </row>
    <row r="4236" spans="1:10" x14ac:dyDescent="0.25">
      <c r="A4236" t="s">
        <v>14601</v>
      </c>
      <c r="B4236" t="s">
        <v>4921</v>
      </c>
      <c r="C4236" t="s">
        <v>4458</v>
      </c>
      <c r="D4236" s="1">
        <v>45896</v>
      </c>
      <c r="E4236" s="1">
        <v>45910</v>
      </c>
      <c r="F4236">
        <v>0</v>
      </c>
      <c r="G4236" t="s">
        <v>14602</v>
      </c>
      <c r="H4236" t="s">
        <v>184</v>
      </c>
      <c r="I4236" s="11" t="str">
        <f t="shared" si="70"/>
        <v>10/09/2025</v>
      </c>
      <c r="J4236">
        <f>_xlfn.XLOOKUP(I4236,'Wk no''s'!D:D,'Wk no''s'!C:C,FALSE)</f>
        <v>37</v>
      </c>
    </row>
    <row r="4237" spans="1:10" x14ac:dyDescent="0.25">
      <c r="A4237" t="s">
        <v>14603</v>
      </c>
      <c r="B4237" t="s">
        <v>8157</v>
      </c>
      <c r="C4237" t="s">
        <v>4458</v>
      </c>
      <c r="D4237" s="1">
        <v>45915</v>
      </c>
      <c r="E4237" s="1">
        <v>45908</v>
      </c>
      <c r="F4237">
        <v>1</v>
      </c>
      <c r="G4237" t="s">
        <v>14604</v>
      </c>
      <c r="H4237" t="s">
        <v>184</v>
      </c>
      <c r="I4237" s="11" t="str">
        <f t="shared" ref="I4237:I4300" si="71">LEFT(G4237,10)</f>
        <v>08/09/2025</v>
      </c>
      <c r="J4237">
        <f>_xlfn.XLOOKUP(I4237,'Wk no''s'!D:D,'Wk no''s'!C:C,FALSE)</f>
        <v>37</v>
      </c>
    </row>
    <row r="4238" spans="1:10" x14ac:dyDescent="0.25">
      <c r="A4238" t="s">
        <v>14605</v>
      </c>
      <c r="B4238" t="s">
        <v>20</v>
      </c>
      <c r="C4238" t="s">
        <v>8682</v>
      </c>
      <c r="D4238" s="1">
        <v>45915</v>
      </c>
      <c r="E4238" s="1">
        <v>45912</v>
      </c>
      <c r="F4238">
        <v>1</v>
      </c>
      <c r="G4238" t="s">
        <v>14606</v>
      </c>
      <c r="H4238" t="s">
        <v>15</v>
      </c>
      <c r="I4238" s="11" t="str">
        <f t="shared" si="71"/>
        <v>12/09/2025</v>
      </c>
      <c r="J4238">
        <f>_xlfn.XLOOKUP(I4238,'Wk no''s'!D:D,'Wk no''s'!C:C,FALSE)</f>
        <v>37</v>
      </c>
    </row>
    <row r="4239" spans="1:10" x14ac:dyDescent="0.25">
      <c r="A4239" t="s">
        <v>14607</v>
      </c>
      <c r="B4239" t="s">
        <v>10882</v>
      </c>
      <c r="C4239" t="s">
        <v>4089</v>
      </c>
      <c r="D4239" s="1">
        <v>45910</v>
      </c>
      <c r="E4239" s="1">
        <v>45911</v>
      </c>
      <c r="F4239">
        <v>0</v>
      </c>
      <c r="G4239" t="s">
        <v>14608</v>
      </c>
      <c r="H4239" t="s">
        <v>15</v>
      </c>
      <c r="I4239" s="11" t="str">
        <f t="shared" si="71"/>
        <v>11/09/2025</v>
      </c>
      <c r="J4239">
        <f>_xlfn.XLOOKUP(I4239,'Wk no''s'!D:D,'Wk no''s'!C:C,FALSE)</f>
        <v>37</v>
      </c>
    </row>
    <row r="4240" spans="1:10" x14ac:dyDescent="0.25">
      <c r="A4240" t="s">
        <v>14609</v>
      </c>
      <c r="B4240" t="s">
        <v>14610</v>
      </c>
      <c r="C4240" t="s">
        <v>4089</v>
      </c>
      <c r="D4240" s="1">
        <v>45910</v>
      </c>
      <c r="E4240" s="1">
        <v>45911</v>
      </c>
      <c r="F4240">
        <v>0</v>
      </c>
      <c r="G4240" t="s">
        <v>14608</v>
      </c>
      <c r="H4240" t="s">
        <v>15</v>
      </c>
      <c r="I4240" s="11" t="str">
        <f t="shared" si="71"/>
        <v>11/09/2025</v>
      </c>
      <c r="J4240">
        <f>_xlfn.XLOOKUP(I4240,'Wk no''s'!D:D,'Wk no''s'!C:C,FALSE)</f>
        <v>37</v>
      </c>
    </row>
    <row r="4241" spans="1:10" x14ac:dyDescent="0.25">
      <c r="A4241" t="s">
        <v>14611</v>
      </c>
      <c r="B4241" t="s">
        <v>14612</v>
      </c>
      <c r="C4241" t="s">
        <v>8682</v>
      </c>
      <c r="D4241" s="1">
        <v>45890</v>
      </c>
      <c r="E4241" s="1">
        <v>45911</v>
      </c>
      <c r="F4241">
        <v>0</v>
      </c>
      <c r="G4241" t="s">
        <v>14613</v>
      </c>
      <c r="H4241" t="s">
        <v>15</v>
      </c>
      <c r="I4241" s="11" t="str">
        <f t="shared" si="71"/>
        <v>11/09/2025</v>
      </c>
      <c r="J4241">
        <f>_xlfn.XLOOKUP(I4241,'Wk no''s'!D:D,'Wk no''s'!C:C,FALSE)</f>
        <v>37</v>
      </c>
    </row>
    <row r="4242" spans="1:10" x14ac:dyDescent="0.25">
      <c r="A4242" t="s">
        <v>14614</v>
      </c>
      <c r="B4242" t="s">
        <v>14615</v>
      </c>
      <c r="C4242" t="s">
        <v>205</v>
      </c>
      <c r="D4242" s="1">
        <v>45909</v>
      </c>
      <c r="E4242" s="1">
        <v>45911</v>
      </c>
      <c r="F4242">
        <v>0</v>
      </c>
      <c r="G4242" t="s">
        <v>14616</v>
      </c>
      <c r="H4242" t="s">
        <v>15</v>
      </c>
      <c r="I4242" s="11" t="str">
        <f t="shared" si="71"/>
        <v>11/09/2025</v>
      </c>
      <c r="J4242">
        <f>_xlfn.XLOOKUP(I4242,'Wk no''s'!D:D,'Wk no''s'!C:C,FALSE)</f>
        <v>37</v>
      </c>
    </row>
    <row r="4243" spans="1:10" x14ac:dyDescent="0.25">
      <c r="A4243" t="s">
        <v>14617</v>
      </c>
      <c r="B4243" t="s">
        <v>4494</v>
      </c>
      <c r="C4243" t="s">
        <v>4458</v>
      </c>
      <c r="D4243" s="1">
        <v>45894</v>
      </c>
      <c r="E4243" s="1">
        <v>45910</v>
      </c>
      <c r="F4243">
        <v>0</v>
      </c>
      <c r="G4243" t="s">
        <v>14618</v>
      </c>
      <c r="H4243" t="s">
        <v>15</v>
      </c>
      <c r="I4243" s="11" t="str">
        <f t="shared" si="71"/>
        <v>10/09/2025</v>
      </c>
      <c r="J4243">
        <f>_xlfn.XLOOKUP(I4243,'Wk no''s'!D:D,'Wk no''s'!C:C,FALSE)</f>
        <v>37</v>
      </c>
    </row>
    <row r="4244" spans="1:10" x14ac:dyDescent="0.25">
      <c r="A4244" t="s">
        <v>14619</v>
      </c>
      <c r="B4244" t="s">
        <v>14620</v>
      </c>
      <c r="C4244" t="s">
        <v>4089</v>
      </c>
      <c r="D4244" s="1">
        <v>45904</v>
      </c>
      <c r="E4244" s="1">
        <v>45912</v>
      </c>
      <c r="F4244">
        <v>0</v>
      </c>
      <c r="G4244" t="s">
        <v>14621</v>
      </c>
      <c r="H4244" t="s">
        <v>15</v>
      </c>
      <c r="I4244" s="11" t="str">
        <f t="shared" si="71"/>
        <v>12/09/2025</v>
      </c>
      <c r="J4244">
        <f>_xlfn.XLOOKUP(I4244,'Wk no''s'!D:D,'Wk no''s'!C:C,FALSE)</f>
        <v>37</v>
      </c>
    </row>
    <row r="4245" spans="1:10" x14ac:dyDescent="0.25">
      <c r="A4245" t="s">
        <v>14622</v>
      </c>
      <c r="B4245" t="s">
        <v>11616</v>
      </c>
      <c r="C4245" t="s">
        <v>8682</v>
      </c>
      <c r="D4245" s="1">
        <v>45904</v>
      </c>
      <c r="E4245" s="1">
        <v>45908</v>
      </c>
      <c r="F4245">
        <v>0</v>
      </c>
      <c r="G4245" t="s">
        <v>14623</v>
      </c>
      <c r="H4245" t="s">
        <v>15</v>
      </c>
      <c r="I4245" s="11" t="str">
        <f t="shared" si="71"/>
        <v>08/09/2025</v>
      </c>
      <c r="J4245">
        <f>_xlfn.XLOOKUP(I4245,'Wk no''s'!D:D,'Wk no''s'!C:C,FALSE)</f>
        <v>37</v>
      </c>
    </row>
    <row r="4246" spans="1:10" x14ac:dyDescent="0.25">
      <c r="A4246" t="s">
        <v>14624</v>
      </c>
      <c r="B4246" t="s">
        <v>14625</v>
      </c>
      <c r="C4246" t="s">
        <v>8682</v>
      </c>
      <c r="D4246" s="1">
        <v>45912</v>
      </c>
      <c r="E4246" s="1">
        <v>45910</v>
      </c>
      <c r="F4246">
        <v>1</v>
      </c>
      <c r="G4246" t="s">
        <v>14626</v>
      </c>
      <c r="H4246" t="s">
        <v>15</v>
      </c>
      <c r="I4246" s="11" t="str">
        <f t="shared" si="71"/>
        <v>10/09/2025</v>
      </c>
      <c r="J4246">
        <f>_xlfn.XLOOKUP(I4246,'Wk no''s'!D:D,'Wk no''s'!C:C,FALSE)</f>
        <v>37</v>
      </c>
    </row>
    <row r="4247" spans="1:10" x14ac:dyDescent="0.25">
      <c r="A4247" t="s">
        <v>14627</v>
      </c>
      <c r="B4247" t="s">
        <v>14628</v>
      </c>
      <c r="C4247" t="s">
        <v>4089</v>
      </c>
      <c r="D4247" s="1">
        <v>45884</v>
      </c>
      <c r="E4247" s="1">
        <v>45912</v>
      </c>
      <c r="F4247">
        <v>0</v>
      </c>
      <c r="G4247" t="s">
        <v>14629</v>
      </c>
      <c r="H4247" t="s">
        <v>15</v>
      </c>
      <c r="I4247" s="11" t="str">
        <f t="shared" si="71"/>
        <v>12/09/2025</v>
      </c>
      <c r="J4247">
        <f>_xlfn.XLOOKUP(I4247,'Wk no''s'!D:D,'Wk no''s'!C:C,FALSE)</f>
        <v>37</v>
      </c>
    </row>
    <row r="4248" spans="1:10" x14ac:dyDescent="0.25">
      <c r="A4248" t="s">
        <v>14630</v>
      </c>
      <c r="B4248" t="s">
        <v>14631</v>
      </c>
      <c r="C4248" t="s">
        <v>8682</v>
      </c>
      <c r="D4248" s="1">
        <v>45883</v>
      </c>
      <c r="E4248" s="1">
        <v>45908</v>
      </c>
      <c r="F4248">
        <v>0</v>
      </c>
      <c r="G4248" t="s">
        <v>14632</v>
      </c>
      <c r="H4248" t="s">
        <v>15</v>
      </c>
      <c r="I4248" s="11" t="str">
        <f t="shared" si="71"/>
        <v>08/09/2025</v>
      </c>
      <c r="J4248">
        <f>_xlfn.XLOOKUP(I4248,'Wk no''s'!D:D,'Wk no''s'!C:C,FALSE)</f>
        <v>37</v>
      </c>
    </row>
    <row r="4249" spans="1:10" x14ac:dyDescent="0.25">
      <c r="A4249" t="s">
        <v>14633</v>
      </c>
      <c r="B4249" t="s">
        <v>5850</v>
      </c>
      <c r="C4249" t="s">
        <v>4095</v>
      </c>
      <c r="D4249" s="1">
        <v>45908</v>
      </c>
      <c r="E4249" s="1">
        <v>45911</v>
      </c>
      <c r="F4249">
        <v>0</v>
      </c>
      <c r="G4249" t="s">
        <v>14634</v>
      </c>
      <c r="H4249" t="s">
        <v>15</v>
      </c>
      <c r="I4249" s="11" t="str">
        <f t="shared" si="71"/>
        <v>11/09/2025</v>
      </c>
      <c r="J4249">
        <f>_xlfn.XLOOKUP(I4249,'Wk no''s'!D:D,'Wk no''s'!C:C,FALSE)</f>
        <v>37</v>
      </c>
    </row>
    <row r="4250" spans="1:10" x14ac:dyDescent="0.25">
      <c r="A4250" t="s">
        <v>14177</v>
      </c>
      <c r="B4250" t="s">
        <v>14371</v>
      </c>
      <c r="C4250" t="s">
        <v>4095</v>
      </c>
      <c r="D4250" s="1">
        <v>45895</v>
      </c>
      <c r="E4250" s="1">
        <v>45908</v>
      </c>
      <c r="F4250">
        <v>0</v>
      </c>
      <c r="G4250" t="s">
        <v>14635</v>
      </c>
      <c r="H4250" t="s">
        <v>2</v>
      </c>
      <c r="I4250" s="11" t="str">
        <f t="shared" si="71"/>
        <v>08/09/2025</v>
      </c>
      <c r="J4250">
        <f>_xlfn.XLOOKUP(I4250,'Wk no''s'!D:D,'Wk no''s'!C:C,FALSE)</f>
        <v>37</v>
      </c>
    </row>
    <row r="4251" spans="1:10" x14ac:dyDescent="0.25">
      <c r="A4251" t="s">
        <v>14636</v>
      </c>
      <c r="B4251" t="s">
        <v>14637</v>
      </c>
      <c r="C4251" t="s">
        <v>4008</v>
      </c>
      <c r="D4251" s="1">
        <v>45910</v>
      </c>
      <c r="E4251" s="1">
        <v>45909</v>
      </c>
      <c r="F4251">
        <v>1</v>
      </c>
      <c r="G4251" t="s">
        <v>14638</v>
      </c>
      <c r="H4251" t="s">
        <v>2</v>
      </c>
      <c r="I4251" s="11" t="str">
        <f t="shared" si="71"/>
        <v>09/09/2025</v>
      </c>
      <c r="J4251">
        <f>_xlfn.XLOOKUP(I4251,'Wk no''s'!D:D,'Wk no''s'!C:C,FALSE)</f>
        <v>37</v>
      </c>
    </row>
    <row r="4252" spans="1:10" x14ac:dyDescent="0.25">
      <c r="A4252" t="s">
        <v>14639</v>
      </c>
      <c r="B4252" t="s">
        <v>14640</v>
      </c>
      <c r="C4252" t="s">
        <v>3954</v>
      </c>
      <c r="D4252" s="1">
        <v>45903</v>
      </c>
      <c r="E4252" s="1">
        <v>45912</v>
      </c>
      <c r="F4252">
        <v>0</v>
      </c>
      <c r="G4252" t="s">
        <v>14641</v>
      </c>
      <c r="H4252" t="s">
        <v>2</v>
      </c>
      <c r="I4252" s="11" t="str">
        <f t="shared" si="71"/>
        <v>12/09/2025</v>
      </c>
      <c r="J4252">
        <f>_xlfn.XLOOKUP(I4252,'Wk no''s'!D:D,'Wk no''s'!C:C,FALSE)</f>
        <v>37</v>
      </c>
    </row>
    <row r="4253" spans="1:10" x14ac:dyDescent="0.25">
      <c r="A4253" t="s">
        <v>14642</v>
      </c>
      <c r="B4253" t="s">
        <v>14643</v>
      </c>
      <c r="C4253" t="s">
        <v>3954</v>
      </c>
      <c r="D4253" s="1">
        <v>45903</v>
      </c>
      <c r="E4253" s="1">
        <v>45912</v>
      </c>
      <c r="F4253">
        <v>0</v>
      </c>
      <c r="G4253" t="s">
        <v>14644</v>
      </c>
      <c r="H4253" t="s">
        <v>2</v>
      </c>
      <c r="I4253" s="11" t="str">
        <f t="shared" si="71"/>
        <v>12/09/2025</v>
      </c>
      <c r="J4253">
        <f>_xlfn.XLOOKUP(I4253,'Wk no''s'!D:D,'Wk no''s'!C:C,FALSE)</f>
        <v>37</v>
      </c>
    </row>
    <row r="4254" spans="1:10" x14ac:dyDescent="0.25">
      <c r="A4254" t="s">
        <v>14645</v>
      </c>
      <c r="B4254" t="s">
        <v>14643</v>
      </c>
      <c r="C4254" t="s">
        <v>3954</v>
      </c>
      <c r="D4254" s="1">
        <v>45902</v>
      </c>
      <c r="E4254" s="1">
        <v>45912</v>
      </c>
      <c r="F4254">
        <v>0</v>
      </c>
      <c r="G4254" t="s">
        <v>14646</v>
      </c>
      <c r="H4254" t="s">
        <v>2</v>
      </c>
      <c r="I4254" s="11" t="str">
        <f t="shared" si="71"/>
        <v>12/09/2025</v>
      </c>
      <c r="J4254">
        <f>_xlfn.XLOOKUP(I4254,'Wk no''s'!D:D,'Wk no''s'!C:C,FALSE)</f>
        <v>37</v>
      </c>
    </row>
    <row r="4255" spans="1:10" x14ac:dyDescent="0.25">
      <c r="A4255" t="s">
        <v>14647</v>
      </c>
      <c r="B4255" t="s">
        <v>14648</v>
      </c>
      <c r="C4255" t="s">
        <v>3954</v>
      </c>
      <c r="D4255" s="1">
        <v>45904</v>
      </c>
      <c r="E4255" s="1">
        <v>45912</v>
      </c>
      <c r="F4255">
        <v>0</v>
      </c>
      <c r="G4255" t="s">
        <v>14649</v>
      </c>
      <c r="H4255" t="s">
        <v>2</v>
      </c>
      <c r="I4255" s="11" t="str">
        <f t="shared" si="71"/>
        <v>12/09/2025</v>
      </c>
      <c r="J4255">
        <f>_xlfn.XLOOKUP(I4255,'Wk no''s'!D:D,'Wk no''s'!C:C,FALSE)</f>
        <v>37</v>
      </c>
    </row>
    <row r="4256" spans="1:10" x14ac:dyDescent="0.25">
      <c r="A4256" t="s">
        <v>14650</v>
      </c>
      <c r="B4256" t="s">
        <v>14651</v>
      </c>
      <c r="C4256" t="s">
        <v>3954</v>
      </c>
      <c r="D4256" s="1">
        <v>45902</v>
      </c>
      <c r="E4256" s="1">
        <v>45912</v>
      </c>
      <c r="F4256">
        <v>0</v>
      </c>
      <c r="G4256" t="s">
        <v>14652</v>
      </c>
      <c r="H4256" t="s">
        <v>2</v>
      </c>
      <c r="I4256" s="11" t="str">
        <f t="shared" si="71"/>
        <v>12/09/2025</v>
      </c>
      <c r="J4256">
        <f>_xlfn.XLOOKUP(I4256,'Wk no''s'!D:D,'Wk no''s'!C:C,FALSE)</f>
        <v>37</v>
      </c>
    </row>
    <row r="4257" spans="1:10" x14ac:dyDescent="0.25">
      <c r="A4257" t="s">
        <v>14181</v>
      </c>
      <c r="B4257" t="s">
        <v>8189</v>
      </c>
      <c r="C4257" t="s">
        <v>3957</v>
      </c>
      <c r="D4257" s="1">
        <v>45901</v>
      </c>
      <c r="E4257" s="1">
        <v>45912</v>
      </c>
      <c r="F4257">
        <v>0</v>
      </c>
      <c r="G4257" t="s">
        <v>14653</v>
      </c>
      <c r="H4257" t="s">
        <v>2</v>
      </c>
      <c r="I4257" s="11" t="str">
        <f t="shared" si="71"/>
        <v>12/09/2025</v>
      </c>
      <c r="J4257">
        <f>_xlfn.XLOOKUP(I4257,'Wk no''s'!D:D,'Wk no''s'!C:C,FALSE)</f>
        <v>37</v>
      </c>
    </row>
    <row r="4258" spans="1:10" x14ac:dyDescent="0.25">
      <c r="A4258" t="s">
        <v>14654</v>
      </c>
      <c r="B4258" t="s">
        <v>14655</v>
      </c>
      <c r="C4258" t="s">
        <v>4008</v>
      </c>
      <c r="D4258" s="1">
        <v>45908</v>
      </c>
      <c r="E4258" s="1">
        <v>45910</v>
      </c>
      <c r="F4258">
        <v>0</v>
      </c>
      <c r="G4258" t="s">
        <v>14656</v>
      </c>
      <c r="H4258" t="s">
        <v>2</v>
      </c>
      <c r="I4258" s="11" t="str">
        <f t="shared" si="71"/>
        <v>10/09/2025</v>
      </c>
      <c r="J4258">
        <f>_xlfn.XLOOKUP(I4258,'Wk no''s'!D:D,'Wk no''s'!C:C,FALSE)</f>
        <v>37</v>
      </c>
    </row>
    <row r="4259" spans="1:10" x14ac:dyDescent="0.25">
      <c r="A4259" t="s">
        <v>14657</v>
      </c>
      <c r="B4259" t="s">
        <v>14655</v>
      </c>
      <c r="C4259" t="s">
        <v>4008</v>
      </c>
      <c r="D4259" s="1">
        <v>45912</v>
      </c>
      <c r="E4259" s="1">
        <v>45911</v>
      </c>
      <c r="F4259">
        <v>1</v>
      </c>
      <c r="G4259" t="s">
        <v>14658</v>
      </c>
      <c r="H4259" t="s">
        <v>2</v>
      </c>
      <c r="I4259" s="11" t="str">
        <f t="shared" si="71"/>
        <v>11/09/2025</v>
      </c>
      <c r="J4259">
        <f>_xlfn.XLOOKUP(I4259,'Wk no''s'!D:D,'Wk no''s'!C:C,FALSE)</f>
        <v>37</v>
      </c>
    </row>
    <row r="4260" spans="1:10" x14ac:dyDescent="0.25">
      <c r="A4260" t="s">
        <v>14659</v>
      </c>
      <c r="B4260" t="s">
        <v>8696</v>
      </c>
      <c r="C4260" t="s">
        <v>3954</v>
      </c>
      <c r="D4260" s="1">
        <v>45905</v>
      </c>
      <c r="E4260" s="1">
        <v>45908</v>
      </c>
      <c r="F4260">
        <v>0</v>
      </c>
      <c r="G4260" t="s">
        <v>14660</v>
      </c>
      <c r="H4260" t="s">
        <v>2</v>
      </c>
      <c r="I4260" s="11" t="str">
        <f t="shared" si="71"/>
        <v>08/09/2025</v>
      </c>
      <c r="J4260">
        <f>_xlfn.XLOOKUP(I4260,'Wk no''s'!D:D,'Wk no''s'!C:C,FALSE)</f>
        <v>37</v>
      </c>
    </row>
    <row r="4261" spans="1:10" x14ac:dyDescent="0.25">
      <c r="A4261" t="s">
        <v>14661</v>
      </c>
      <c r="B4261" t="s">
        <v>8696</v>
      </c>
      <c r="C4261" t="s">
        <v>3957</v>
      </c>
      <c r="D4261" s="1">
        <v>45912</v>
      </c>
      <c r="E4261" s="1">
        <v>45910</v>
      </c>
      <c r="F4261">
        <v>1</v>
      </c>
      <c r="G4261" t="s">
        <v>14662</v>
      </c>
      <c r="H4261" t="s">
        <v>2</v>
      </c>
      <c r="I4261" s="11" t="str">
        <f t="shared" si="71"/>
        <v>10/09/2025</v>
      </c>
      <c r="J4261">
        <f>_xlfn.XLOOKUP(I4261,'Wk no''s'!D:D,'Wk no''s'!C:C,FALSE)</f>
        <v>37</v>
      </c>
    </row>
    <row r="4262" spans="1:10" x14ac:dyDescent="0.25">
      <c r="A4262" t="s">
        <v>14663</v>
      </c>
      <c r="B4262" t="s">
        <v>8696</v>
      </c>
      <c r="C4262" t="s">
        <v>3954</v>
      </c>
      <c r="D4262" s="1">
        <v>45911</v>
      </c>
      <c r="E4262" s="1">
        <v>45909</v>
      </c>
      <c r="F4262">
        <v>1</v>
      </c>
      <c r="G4262" t="s">
        <v>14664</v>
      </c>
      <c r="H4262" t="s">
        <v>2</v>
      </c>
      <c r="I4262" s="11" t="str">
        <f t="shared" si="71"/>
        <v>09/09/2025</v>
      </c>
      <c r="J4262">
        <f>_xlfn.XLOOKUP(I4262,'Wk no''s'!D:D,'Wk no''s'!C:C,FALSE)</f>
        <v>37</v>
      </c>
    </row>
    <row r="4263" spans="1:10" x14ac:dyDescent="0.25">
      <c r="A4263" t="s">
        <v>14665</v>
      </c>
      <c r="B4263" t="s">
        <v>6906</v>
      </c>
      <c r="C4263" t="s">
        <v>3954</v>
      </c>
      <c r="D4263" s="1">
        <v>45909</v>
      </c>
      <c r="E4263" s="1">
        <v>45910</v>
      </c>
      <c r="F4263">
        <v>0</v>
      </c>
      <c r="G4263" t="s">
        <v>14666</v>
      </c>
      <c r="H4263" t="s">
        <v>2</v>
      </c>
      <c r="I4263" s="11" t="str">
        <f t="shared" si="71"/>
        <v>10/09/2025</v>
      </c>
      <c r="J4263">
        <f>_xlfn.XLOOKUP(I4263,'Wk no''s'!D:D,'Wk no''s'!C:C,FALSE)</f>
        <v>37</v>
      </c>
    </row>
    <row r="4264" spans="1:10" x14ac:dyDescent="0.25">
      <c r="A4264" t="s">
        <v>14667</v>
      </c>
      <c r="B4264" t="s">
        <v>6906</v>
      </c>
      <c r="C4264" t="s">
        <v>3954</v>
      </c>
      <c r="D4264" s="1">
        <v>45904</v>
      </c>
      <c r="E4264" s="1">
        <v>45910</v>
      </c>
      <c r="F4264">
        <v>0</v>
      </c>
      <c r="G4264" t="s">
        <v>14668</v>
      </c>
      <c r="H4264" t="s">
        <v>2</v>
      </c>
      <c r="I4264" s="11" t="str">
        <f t="shared" si="71"/>
        <v>10/09/2025</v>
      </c>
      <c r="J4264">
        <f>_xlfn.XLOOKUP(I4264,'Wk no''s'!D:D,'Wk no''s'!C:C,FALSE)</f>
        <v>37</v>
      </c>
    </row>
    <row r="4265" spans="1:10" x14ac:dyDescent="0.25">
      <c r="A4265" t="s">
        <v>14669</v>
      </c>
      <c r="B4265" t="s">
        <v>6906</v>
      </c>
      <c r="C4265" t="s">
        <v>3954</v>
      </c>
      <c r="D4265" s="1">
        <v>45911</v>
      </c>
      <c r="E4265" s="1">
        <v>45909</v>
      </c>
      <c r="F4265">
        <v>1</v>
      </c>
      <c r="G4265" t="s">
        <v>14670</v>
      </c>
      <c r="H4265" t="s">
        <v>2</v>
      </c>
      <c r="I4265" s="11" t="str">
        <f t="shared" si="71"/>
        <v>09/09/2025</v>
      </c>
      <c r="J4265">
        <f>_xlfn.XLOOKUP(I4265,'Wk no''s'!D:D,'Wk no''s'!C:C,FALSE)</f>
        <v>37</v>
      </c>
    </row>
    <row r="4266" spans="1:10" x14ac:dyDescent="0.25">
      <c r="A4266" t="s">
        <v>14671</v>
      </c>
      <c r="B4266" t="s">
        <v>13010</v>
      </c>
      <c r="C4266" t="s">
        <v>4008</v>
      </c>
      <c r="D4266" s="1">
        <v>45912</v>
      </c>
      <c r="E4266" s="1">
        <v>45911</v>
      </c>
      <c r="F4266">
        <v>1</v>
      </c>
      <c r="G4266" t="s">
        <v>14672</v>
      </c>
      <c r="H4266" t="s">
        <v>2</v>
      </c>
      <c r="I4266" s="11" t="str">
        <f t="shared" si="71"/>
        <v>11/09/2025</v>
      </c>
      <c r="J4266">
        <f>_xlfn.XLOOKUP(I4266,'Wk no''s'!D:D,'Wk no''s'!C:C,FALSE)</f>
        <v>37</v>
      </c>
    </row>
    <row r="4267" spans="1:10" x14ac:dyDescent="0.25">
      <c r="A4267" t="s">
        <v>14673</v>
      </c>
      <c r="B4267" t="s">
        <v>14674</v>
      </c>
      <c r="C4267" t="s">
        <v>3954</v>
      </c>
      <c r="D4267" s="1">
        <v>45910</v>
      </c>
      <c r="E4267" s="1">
        <v>45911</v>
      </c>
      <c r="F4267">
        <v>0</v>
      </c>
      <c r="G4267" t="s">
        <v>14675</v>
      </c>
      <c r="H4267" t="s">
        <v>2</v>
      </c>
      <c r="I4267" s="11" t="str">
        <f t="shared" si="71"/>
        <v>11/09/2025</v>
      </c>
      <c r="J4267">
        <f>_xlfn.XLOOKUP(I4267,'Wk no''s'!D:D,'Wk no''s'!C:C,FALSE)</f>
        <v>37</v>
      </c>
    </row>
    <row r="4268" spans="1:10" x14ac:dyDescent="0.25">
      <c r="A4268" t="s">
        <v>14676</v>
      </c>
      <c r="B4268" t="s">
        <v>14377</v>
      </c>
      <c r="C4268" t="s">
        <v>4008</v>
      </c>
      <c r="D4268" s="1">
        <v>45912</v>
      </c>
      <c r="E4268" s="1">
        <v>45911</v>
      </c>
      <c r="F4268">
        <v>1</v>
      </c>
      <c r="G4268" t="s">
        <v>14677</v>
      </c>
      <c r="H4268" t="s">
        <v>2</v>
      </c>
      <c r="I4268" s="11" t="str">
        <f t="shared" si="71"/>
        <v>11/09/2025</v>
      </c>
      <c r="J4268">
        <f>_xlfn.XLOOKUP(I4268,'Wk no''s'!D:D,'Wk no''s'!C:C,FALSE)</f>
        <v>37</v>
      </c>
    </row>
    <row r="4269" spans="1:10" x14ac:dyDescent="0.25">
      <c r="A4269" t="s">
        <v>14680</v>
      </c>
      <c r="B4269" t="s">
        <v>35</v>
      </c>
      <c r="C4269" t="s">
        <v>4008</v>
      </c>
      <c r="D4269" s="1">
        <v>45912</v>
      </c>
      <c r="E4269" s="1">
        <v>45911</v>
      </c>
      <c r="F4269">
        <v>1</v>
      </c>
      <c r="G4269" t="s">
        <v>14681</v>
      </c>
      <c r="H4269" t="s">
        <v>2</v>
      </c>
      <c r="I4269" s="11" t="str">
        <f t="shared" si="71"/>
        <v>11/09/2025</v>
      </c>
      <c r="J4269">
        <f>_xlfn.XLOOKUP(I4269,'Wk no''s'!D:D,'Wk no''s'!C:C,FALSE)</f>
        <v>37</v>
      </c>
    </row>
    <row r="4270" spans="1:10" x14ac:dyDescent="0.25">
      <c r="A4270" t="s">
        <v>14678</v>
      </c>
      <c r="B4270" t="s">
        <v>35</v>
      </c>
      <c r="C4270" t="s">
        <v>4008</v>
      </c>
      <c r="D4270" s="1">
        <v>45909</v>
      </c>
      <c r="E4270" s="1">
        <v>45908</v>
      </c>
      <c r="F4270">
        <v>1</v>
      </c>
      <c r="G4270" t="s">
        <v>14679</v>
      </c>
      <c r="H4270" t="s">
        <v>2</v>
      </c>
      <c r="I4270" s="11" t="str">
        <f t="shared" si="71"/>
        <v>08/09/2025</v>
      </c>
      <c r="J4270">
        <f>_xlfn.XLOOKUP(I4270,'Wk no''s'!D:D,'Wk no''s'!C:C,FALSE)</f>
        <v>37</v>
      </c>
    </row>
    <row r="4271" spans="1:10" x14ac:dyDescent="0.25">
      <c r="A4271" t="s">
        <v>14682</v>
      </c>
      <c r="B4271" t="s">
        <v>9835</v>
      </c>
      <c r="C4271" t="s">
        <v>3954</v>
      </c>
      <c r="D4271" s="1">
        <v>45911</v>
      </c>
      <c r="E4271" s="1">
        <v>45909</v>
      </c>
      <c r="F4271">
        <v>1</v>
      </c>
      <c r="G4271" t="s">
        <v>14683</v>
      </c>
      <c r="H4271" t="s">
        <v>2</v>
      </c>
      <c r="I4271" s="11" t="str">
        <f t="shared" si="71"/>
        <v>09/09/2025</v>
      </c>
      <c r="J4271">
        <f>_xlfn.XLOOKUP(I4271,'Wk no''s'!D:D,'Wk no''s'!C:C,FALSE)</f>
        <v>37</v>
      </c>
    </row>
    <row r="4272" spans="1:10" x14ac:dyDescent="0.25">
      <c r="A4272" t="s">
        <v>14684</v>
      </c>
      <c r="B4272" t="s">
        <v>14580</v>
      </c>
      <c r="C4272" t="s">
        <v>3954</v>
      </c>
      <c r="D4272" s="1">
        <v>45910</v>
      </c>
      <c r="E4272" s="1">
        <v>45910</v>
      </c>
      <c r="F4272">
        <v>1</v>
      </c>
      <c r="G4272" t="s">
        <v>14685</v>
      </c>
      <c r="H4272" t="s">
        <v>2</v>
      </c>
      <c r="I4272" s="11" t="str">
        <f t="shared" si="71"/>
        <v>10/09/2025</v>
      </c>
      <c r="J4272">
        <f>_xlfn.XLOOKUP(I4272,'Wk no''s'!D:D,'Wk no''s'!C:C,FALSE)</f>
        <v>37</v>
      </c>
    </row>
    <row r="4273" spans="1:10" x14ac:dyDescent="0.25">
      <c r="A4273" t="s">
        <v>14686</v>
      </c>
      <c r="B4273" t="s">
        <v>3983</v>
      </c>
      <c r="C4273" t="s">
        <v>3957</v>
      </c>
      <c r="D4273" s="1">
        <v>45912</v>
      </c>
      <c r="E4273" s="1">
        <v>45910</v>
      </c>
      <c r="F4273">
        <v>1</v>
      </c>
      <c r="G4273" t="s">
        <v>14687</v>
      </c>
      <c r="H4273" t="s">
        <v>2</v>
      </c>
      <c r="I4273" s="11" t="str">
        <f t="shared" si="71"/>
        <v>10/09/2025</v>
      </c>
      <c r="J4273">
        <f>_xlfn.XLOOKUP(I4273,'Wk no''s'!D:D,'Wk no''s'!C:C,FALSE)</f>
        <v>37</v>
      </c>
    </row>
    <row r="4274" spans="1:10" x14ac:dyDescent="0.25">
      <c r="A4274" t="s">
        <v>14688</v>
      </c>
      <c r="B4274" t="s">
        <v>11679</v>
      </c>
      <c r="C4274" t="s">
        <v>3954</v>
      </c>
      <c r="D4274" s="1">
        <v>45911</v>
      </c>
      <c r="E4274" s="1">
        <v>45912</v>
      </c>
      <c r="F4274">
        <v>0</v>
      </c>
      <c r="G4274" t="s">
        <v>14689</v>
      </c>
      <c r="H4274" t="s">
        <v>2</v>
      </c>
      <c r="I4274" s="11" t="str">
        <f t="shared" si="71"/>
        <v>12/09/2025</v>
      </c>
      <c r="J4274">
        <f>_xlfn.XLOOKUP(I4274,'Wk no''s'!D:D,'Wk no''s'!C:C,FALSE)</f>
        <v>37</v>
      </c>
    </row>
    <row r="4275" spans="1:10" x14ac:dyDescent="0.25">
      <c r="A4275" t="s">
        <v>14690</v>
      </c>
      <c r="B4275" t="s">
        <v>5722</v>
      </c>
      <c r="C4275" t="s">
        <v>4008</v>
      </c>
      <c r="D4275" s="1">
        <v>45910</v>
      </c>
      <c r="E4275" s="1">
        <v>45909</v>
      </c>
      <c r="F4275">
        <v>1</v>
      </c>
      <c r="G4275" t="s">
        <v>14691</v>
      </c>
      <c r="H4275" t="s">
        <v>2</v>
      </c>
      <c r="I4275" s="11" t="str">
        <f t="shared" si="71"/>
        <v>09/09/2025</v>
      </c>
      <c r="J4275">
        <f>_xlfn.XLOOKUP(I4275,'Wk no''s'!D:D,'Wk no''s'!C:C,FALSE)</f>
        <v>37</v>
      </c>
    </row>
    <row r="4276" spans="1:10" x14ac:dyDescent="0.25">
      <c r="A4276" t="s">
        <v>14692</v>
      </c>
      <c r="B4276" t="s">
        <v>14693</v>
      </c>
      <c r="C4276" t="s">
        <v>4008</v>
      </c>
      <c r="D4276" s="1">
        <v>45909</v>
      </c>
      <c r="E4276" s="1">
        <v>45910</v>
      </c>
      <c r="F4276">
        <v>0</v>
      </c>
      <c r="G4276" t="s">
        <v>14694</v>
      </c>
      <c r="H4276" t="s">
        <v>2</v>
      </c>
      <c r="I4276" s="11" t="str">
        <f t="shared" si="71"/>
        <v>10/09/2025</v>
      </c>
      <c r="J4276">
        <f>_xlfn.XLOOKUP(I4276,'Wk no''s'!D:D,'Wk no''s'!C:C,FALSE)</f>
        <v>37</v>
      </c>
    </row>
    <row r="4277" spans="1:10" x14ac:dyDescent="0.25">
      <c r="A4277" t="s">
        <v>14727</v>
      </c>
      <c r="B4277" t="s">
        <v>16245</v>
      </c>
      <c r="C4277" t="s">
        <v>3954</v>
      </c>
      <c r="D4277" s="1">
        <v>45910</v>
      </c>
      <c r="E4277" s="1">
        <v>45911</v>
      </c>
      <c r="F4277">
        <v>0</v>
      </c>
      <c r="G4277" t="s">
        <v>14728</v>
      </c>
      <c r="H4277" t="s">
        <v>2</v>
      </c>
      <c r="I4277" s="11" t="str">
        <f t="shared" si="71"/>
        <v>11/09/2025</v>
      </c>
      <c r="J4277">
        <f>_xlfn.XLOOKUP(I4277,'Wk no''s'!D:D,'Wk no''s'!C:C,FALSE)</f>
        <v>37</v>
      </c>
    </row>
    <row r="4278" spans="1:10" x14ac:dyDescent="0.25">
      <c r="A4278" t="s">
        <v>14695</v>
      </c>
      <c r="B4278" t="s">
        <v>14696</v>
      </c>
      <c r="C4278" t="s">
        <v>3954</v>
      </c>
      <c r="D4278" s="1">
        <v>45910</v>
      </c>
      <c r="E4278" s="1">
        <v>45909</v>
      </c>
      <c r="F4278">
        <v>1</v>
      </c>
      <c r="G4278" t="s">
        <v>14697</v>
      </c>
      <c r="H4278" t="s">
        <v>2</v>
      </c>
      <c r="I4278" s="11" t="str">
        <f t="shared" si="71"/>
        <v>09/09/2025</v>
      </c>
      <c r="J4278">
        <f>_xlfn.XLOOKUP(I4278,'Wk no''s'!D:D,'Wk no''s'!C:C,FALSE)</f>
        <v>37</v>
      </c>
    </row>
    <row r="4279" spans="1:10" x14ac:dyDescent="0.25">
      <c r="A4279" t="s">
        <v>14698</v>
      </c>
      <c r="B4279" t="s">
        <v>9941</v>
      </c>
      <c r="C4279" t="s">
        <v>3954</v>
      </c>
      <c r="D4279" s="1">
        <v>45915</v>
      </c>
      <c r="E4279" s="1">
        <v>45912</v>
      </c>
      <c r="F4279">
        <v>1</v>
      </c>
      <c r="G4279" t="s">
        <v>14699</v>
      </c>
      <c r="H4279" t="s">
        <v>2</v>
      </c>
      <c r="I4279" s="11" t="str">
        <f t="shared" si="71"/>
        <v>12/09/2025</v>
      </c>
      <c r="J4279">
        <f>_xlfn.XLOOKUP(I4279,'Wk no''s'!D:D,'Wk no''s'!C:C,FALSE)</f>
        <v>37</v>
      </c>
    </row>
    <row r="4280" spans="1:10" x14ac:dyDescent="0.25">
      <c r="A4280" t="s">
        <v>14700</v>
      </c>
      <c r="B4280" t="s">
        <v>4367</v>
      </c>
      <c r="C4280" t="s">
        <v>4008</v>
      </c>
      <c r="D4280" s="1">
        <v>45912</v>
      </c>
      <c r="E4280" s="1">
        <v>45911</v>
      </c>
      <c r="F4280">
        <v>1</v>
      </c>
      <c r="G4280" t="s">
        <v>14701</v>
      </c>
      <c r="H4280" t="s">
        <v>2</v>
      </c>
      <c r="I4280" s="11" t="str">
        <f t="shared" si="71"/>
        <v>11/09/2025</v>
      </c>
      <c r="J4280">
        <f>_xlfn.XLOOKUP(I4280,'Wk no''s'!D:D,'Wk no''s'!C:C,FALSE)</f>
        <v>37</v>
      </c>
    </row>
    <row r="4281" spans="1:10" x14ac:dyDescent="0.25">
      <c r="A4281" t="s">
        <v>14702</v>
      </c>
      <c r="B4281" t="s">
        <v>4367</v>
      </c>
      <c r="C4281" t="s">
        <v>4008</v>
      </c>
      <c r="D4281" s="1">
        <v>45911</v>
      </c>
      <c r="E4281" s="1">
        <v>45910</v>
      </c>
      <c r="F4281">
        <v>1</v>
      </c>
      <c r="G4281" t="s">
        <v>14703</v>
      </c>
      <c r="H4281" t="s">
        <v>2</v>
      </c>
      <c r="I4281" s="11" t="str">
        <f t="shared" si="71"/>
        <v>10/09/2025</v>
      </c>
      <c r="J4281">
        <f>_xlfn.XLOOKUP(I4281,'Wk no''s'!D:D,'Wk no''s'!C:C,FALSE)</f>
        <v>37</v>
      </c>
    </row>
    <row r="4282" spans="1:10" x14ac:dyDescent="0.25">
      <c r="A4282" t="s">
        <v>14704</v>
      </c>
      <c r="B4282" t="s">
        <v>14705</v>
      </c>
      <c r="C4282" t="s">
        <v>4008</v>
      </c>
      <c r="D4282" s="1">
        <v>45915</v>
      </c>
      <c r="E4282" s="1">
        <v>45912</v>
      </c>
      <c r="F4282">
        <v>1</v>
      </c>
      <c r="G4282" t="s">
        <v>14706</v>
      </c>
      <c r="H4282" t="s">
        <v>2</v>
      </c>
      <c r="I4282" s="11" t="str">
        <f t="shared" si="71"/>
        <v>12/09/2025</v>
      </c>
      <c r="J4282">
        <f>_xlfn.XLOOKUP(I4282,'Wk no''s'!D:D,'Wk no''s'!C:C,FALSE)</f>
        <v>37</v>
      </c>
    </row>
    <row r="4283" spans="1:10" x14ac:dyDescent="0.25">
      <c r="A4283" t="s">
        <v>14707</v>
      </c>
      <c r="B4283" t="s">
        <v>8715</v>
      </c>
      <c r="C4283" t="s">
        <v>3954</v>
      </c>
      <c r="D4283" s="1">
        <v>45916</v>
      </c>
      <c r="E4283" s="1">
        <v>45912</v>
      </c>
      <c r="F4283">
        <v>1</v>
      </c>
      <c r="G4283" t="s">
        <v>14606</v>
      </c>
      <c r="H4283" t="s">
        <v>2</v>
      </c>
      <c r="I4283" s="11" t="str">
        <f t="shared" si="71"/>
        <v>12/09/2025</v>
      </c>
      <c r="J4283">
        <f>_xlfn.XLOOKUP(I4283,'Wk no''s'!D:D,'Wk no''s'!C:C,FALSE)</f>
        <v>37</v>
      </c>
    </row>
    <row r="4284" spans="1:10" x14ac:dyDescent="0.25">
      <c r="A4284" t="s">
        <v>14708</v>
      </c>
      <c r="B4284" t="s">
        <v>14709</v>
      </c>
      <c r="C4284" t="s">
        <v>4008</v>
      </c>
      <c r="D4284" s="1">
        <v>45905</v>
      </c>
      <c r="E4284" s="1">
        <v>45910</v>
      </c>
      <c r="F4284">
        <v>0</v>
      </c>
      <c r="G4284" t="s">
        <v>14710</v>
      </c>
      <c r="H4284" t="s">
        <v>2</v>
      </c>
      <c r="I4284" s="11" t="str">
        <f t="shared" si="71"/>
        <v>10/09/2025</v>
      </c>
      <c r="J4284">
        <f>_xlfn.XLOOKUP(I4284,'Wk no''s'!D:D,'Wk no''s'!C:C,FALSE)</f>
        <v>37</v>
      </c>
    </row>
    <row r="4285" spans="1:10" x14ac:dyDescent="0.25">
      <c r="A4285" t="s">
        <v>14711</v>
      </c>
      <c r="B4285" t="s">
        <v>14712</v>
      </c>
      <c r="C4285" t="s">
        <v>3954</v>
      </c>
      <c r="D4285" s="1">
        <v>45910</v>
      </c>
      <c r="E4285" s="1">
        <v>45909</v>
      </c>
      <c r="F4285">
        <v>1</v>
      </c>
      <c r="G4285" t="s">
        <v>14713</v>
      </c>
      <c r="H4285" t="s">
        <v>2</v>
      </c>
      <c r="I4285" s="11" t="str">
        <f t="shared" si="71"/>
        <v>09/09/2025</v>
      </c>
      <c r="J4285">
        <f>_xlfn.XLOOKUP(I4285,'Wk no''s'!D:D,'Wk no''s'!C:C,FALSE)</f>
        <v>37</v>
      </c>
    </row>
    <row r="4286" spans="1:10" x14ac:dyDescent="0.25">
      <c r="A4286" t="s">
        <v>14714</v>
      </c>
      <c r="B4286" t="s">
        <v>14715</v>
      </c>
      <c r="C4286" t="s">
        <v>3957</v>
      </c>
      <c r="D4286" s="1">
        <v>45910</v>
      </c>
      <c r="E4286" s="1">
        <v>45909</v>
      </c>
      <c r="F4286">
        <v>1</v>
      </c>
      <c r="G4286" t="s">
        <v>14716</v>
      </c>
      <c r="H4286" t="s">
        <v>2</v>
      </c>
      <c r="I4286" s="11" t="str">
        <f t="shared" si="71"/>
        <v>09/09/2025</v>
      </c>
      <c r="J4286">
        <f>_xlfn.XLOOKUP(I4286,'Wk no''s'!D:D,'Wk no''s'!C:C,FALSE)</f>
        <v>37</v>
      </c>
    </row>
    <row r="4287" spans="1:10" x14ac:dyDescent="0.25">
      <c r="A4287" t="s">
        <v>14717</v>
      </c>
      <c r="B4287" t="s">
        <v>5359</v>
      </c>
      <c r="C4287" t="s">
        <v>3954</v>
      </c>
      <c r="D4287" s="1">
        <v>45908</v>
      </c>
      <c r="E4287" s="1">
        <v>45908</v>
      </c>
      <c r="F4287">
        <v>1</v>
      </c>
      <c r="G4287" t="s">
        <v>14718</v>
      </c>
      <c r="H4287" t="s">
        <v>2</v>
      </c>
      <c r="I4287" s="11" t="str">
        <f t="shared" si="71"/>
        <v>08/09/2025</v>
      </c>
      <c r="J4287">
        <f>_xlfn.XLOOKUP(I4287,'Wk no''s'!D:D,'Wk no''s'!C:C,FALSE)</f>
        <v>37</v>
      </c>
    </row>
    <row r="4288" spans="1:10" x14ac:dyDescent="0.25">
      <c r="A4288" t="s">
        <v>14719</v>
      </c>
      <c r="B4288" t="s">
        <v>7843</v>
      </c>
      <c r="C4288" t="s">
        <v>3954</v>
      </c>
      <c r="D4288" s="1">
        <v>45915</v>
      </c>
      <c r="E4288" s="1">
        <v>45912</v>
      </c>
      <c r="F4288">
        <v>1</v>
      </c>
      <c r="G4288" t="s">
        <v>14720</v>
      </c>
      <c r="H4288" t="s">
        <v>2</v>
      </c>
      <c r="I4288" s="11" t="str">
        <f t="shared" si="71"/>
        <v>12/09/2025</v>
      </c>
      <c r="J4288">
        <f>_xlfn.XLOOKUP(I4288,'Wk no''s'!D:D,'Wk no''s'!C:C,FALSE)</f>
        <v>37</v>
      </c>
    </row>
    <row r="4289" spans="1:10" x14ac:dyDescent="0.25">
      <c r="A4289" t="s">
        <v>14721</v>
      </c>
      <c r="B4289" t="s">
        <v>14338</v>
      </c>
      <c r="C4289" t="s">
        <v>4008</v>
      </c>
      <c r="D4289" s="1">
        <v>45911</v>
      </c>
      <c r="E4289" s="1">
        <v>45909</v>
      </c>
      <c r="F4289">
        <v>1</v>
      </c>
      <c r="G4289" t="s">
        <v>14722</v>
      </c>
      <c r="H4289" t="s">
        <v>2</v>
      </c>
      <c r="I4289" s="11" t="str">
        <f t="shared" si="71"/>
        <v>09/09/2025</v>
      </c>
      <c r="J4289">
        <f>_xlfn.XLOOKUP(I4289,'Wk no''s'!D:D,'Wk no''s'!C:C,FALSE)</f>
        <v>37</v>
      </c>
    </row>
    <row r="4290" spans="1:10" x14ac:dyDescent="0.25">
      <c r="A4290" t="s">
        <v>14724</v>
      </c>
      <c r="B4290" t="s">
        <v>14725</v>
      </c>
      <c r="C4290" t="s">
        <v>3957</v>
      </c>
      <c r="D4290" s="1">
        <v>45888</v>
      </c>
      <c r="E4290" s="1">
        <v>45910</v>
      </c>
      <c r="F4290">
        <v>0</v>
      </c>
      <c r="G4290" t="s">
        <v>14726</v>
      </c>
      <c r="H4290" t="s">
        <v>2</v>
      </c>
      <c r="I4290" s="11" t="str">
        <f t="shared" si="71"/>
        <v>10/09/2025</v>
      </c>
      <c r="J4290">
        <f>_xlfn.XLOOKUP(I4290,'Wk no''s'!D:D,'Wk no''s'!C:C,FALSE)</f>
        <v>37</v>
      </c>
    </row>
    <row r="4291" spans="1:10" x14ac:dyDescent="0.25">
      <c r="A4291" t="s">
        <v>14729</v>
      </c>
      <c r="B4291" t="s">
        <v>14730</v>
      </c>
      <c r="C4291" t="s">
        <v>3954</v>
      </c>
      <c r="D4291" s="1">
        <v>45915</v>
      </c>
      <c r="E4291" s="1">
        <v>45912</v>
      </c>
      <c r="F4291">
        <v>1</v>
      </c>
      <c r="G4291" t="s">
        <v>14731</v>
      </c>
      <c r="H4291" t="s">
        <v>2</v>
      </c>
      <c r="I4291" s="11" t="str">
        <f t="shared" si="71"/>
        <v>12/09/2025</v>
      </c>
      <c r="J4291">
        <f>_xlfn.XLOOKUP(I4291,'Wk no''s'!D:D,'Wk no''s'!C:C,FALSE)</f>
        <v>37</v>
      </c>
    </row>
    <row r="4292" spans="1:10" x14ac:dyDescent="0.25">
      <c r="A4292" t="s">
        <v>14732</v>
      </c>
      <c r="B4292" t="s">
        <v>9671</v>
      </c>
      <c r="C4292" t="s">
        <v>3957</v>
      </c>
      <c r="D4292" s="1">
        <v>45910</v>
      </c>
      <c r="E4292" s="1">
        <v>45910</v>
      </c>
      <c r="F4292">
        <v>1</v>
      </c>
      <c r="G4292" t="s">
        <v>14733</v>
      </c>
      <c r="H4292" t="s">
        <v>2</v>
      </c>
      <c r="I4292" s="11" t="str">
        <f t="shared" si="71"/>
        <v>10/09/2025</v>
      </c>
      <c r="J4292">
        <f>_xlfn.XLOOKUP(I4292,'Wk no''s'!D:D,'Wk no''s'!C:C,FALSE)</f>
        <v>37</v>
      </c>
    </row>
    <row r="4293" spans="1:10" x14ac:dyDescent="0.25">
      <c r="A4293" t="s">
        <v>14734</v>
      </c>
      <c r="B4293" t="s">
        <v>14735</v>
      </c>
      <c r="C4293" t="s">
        <v>3954</v>
      </c>
      <c r="D4293" s="1">
        <v>45909</v>
      </c>
      <c r="E4293" s="1">
        <v>45908</v>
      </c>
      <c r="F4293">
        <v>1</v>
      </c>
      <c r="G4293" t="s">
        <v>14736</v>
      </c>
      <c r="H4293" t="s">
        <v>2</v>
      </c>
      <c r="I4293" s="11" t="str">
        <f t="shared" si="71"/>
        <v>08/09/2025</v>
      </c>
      <c r="J4293">
        <f>_xlfn.XLOOKUP(I4293,'Wk no''s'!D:D,'Wk no''s'!C:C,FALSE)</f>
        <v>37</v>
      </c>
    </row>
    <row r="4294" spans="1:10" x14ac:dyDescent="0.25">
      <c r="A4294" t="s">
        <v>14737</v>
      </c>
      <c r="B4294" t="s">
        <v>14735</v>
      </c>
      <c r="C4294" t="s">
        <v>3954</v>
      </c>
      <c r="D4294" s="1">
        <v>45909</v>
      </c>
      <c r="E4294" s="1">
        <v>45908</v>
      </c>
      <c r="F4294">
        <v>1</v>
      </c>
      <c r="G4294" t="s">
        <v>14738</v>
      </c>
      <c r="H4294" t="s">
        <v>2</v>
      </c>
      <c r="I4294" s="11" t="str">
        <f t="shared" si="71"/>
        <v>08/09/2025</v>
      </c>
      <c r="J4294">
        <f>_xlfn.XLOOKUP(I4294,'Wk no''s'!D:D,'Wk no''s'!C:C,FALSE)</f>
        <v>37</v>
      </c>
    </row>
    <row r="4295" spans="1:10" x14ac:dyDescent="0.25">
      <c r="A4295" t="s">
        <v>14739</v>
      </c>
      <c r="B4295" t="s">
        <v>14740</v>
      </c>
      <c r="C4295" t="s">
        <v>3957</v>
      </c>
      <c r="D4295" s="1">
        <v>45909</v>
      </c>
      <c r="E4295" s="1">
        <v>45908</v>
      </c>
      <c r="F4295">
        <v>1</v>
      </c>
      <c r="G4295" t="s">
        <v>14741</v>
      </c>
      <c r="H4295" t="s">
        <v>2</v>
      </c>
      <c r="I4295" s="11" t="str">
        <f t="shared" si="71"/>
        <v>08/09/2025</v>
      </c>
      <c r="J4295">
        <f>_xlfn.XLOOKUP(I4295,'Wk no''s'!D:D,'Wk no''s'!C:C,FALSE)</f>
        <v>37</v>
      </c>
    </row>
    <row r="4296" spans="1:10" x14ac:dyDescent="0.25">
      <c r="A4296" t="s">
        <v>14742</v>
      </c>
      <c r="B4296" t="s">
        <v>13403</v>
      </c>
      <c r="C4296" t="s">
        <v>4008</v>
      </c>
      <c r="D4296" s="1">
        <v>45915</v>
      </c>
      <c r="E4296" s="1">
        <v>45912</v>
      </c>
      <c r="F4296">
        <v>1</v>
      </c>
      <c r="G4296" t="s">
        <v>14743</v>
      </c>
      <c r="H4296" t="s">
        <v>2</v>
      </c>
      <c r="I4296" s="11" t="str">
        <f t="shared" si="71"/>
        <v>12/09/2025</v>
      </c>
      <c r="J4296">
        <f>_xlfn.XLOOKUP(I4296,'Wk no''s'!D:D,'Wk no''s'!C:C,FALSE)</f>
        <v>37</v>
      </c>
    </row>
    <row r="4297" spans="1:10" x14ac:dyDescent="0.25">
      <c r="A4297" t="s">
        <v>14744</v>
      </c>
      <c r="B4297" t="s">
        <v>14745</v>
      </c>
      <c r="C4297" t="s">
        <v>3957</v>
      </c>
      <c r="D4297" s="1">
        <v>45898</v>
      </c>
      <c r="E4297" s="1">
        <v>45908</v>
      </c>
      <c r="F4297">
        <v>0</v>
      </c>
      <c r="G4297" t="s">
        <v>14746</v>
      </c>
      <c r="H4297" t="s">
        <v>2</v>
      </c>
      <c r="I4297" s="11" t="str">
        <f t="shared" si="71"/>
        <v>08/09/2025</v>
      </c>
      <c r="J4297">
        <f>_xlfn.XLOOKUP(I4297,'Wk no''s'!D:D,'Wk no''s'!C:C,FALSE)</f>
        <v>37</v>
      </c>
    </row>
    <row r="4298" spans="1:10" x14ac:dyDescent="0.25">
      <c r="A4298" t="s">
        <v>14747</v>
      </c>
      <c r="B4298" t="s">
        <v>14748</v>
      </c>
      <c r="C4298" t="s">
        <v>3954</v>
      </c>
      <c r="D4298" s="1">
        <v>45911</v>
      </c>
      <c r="E4298" s="1">
        <v>45912</v>
      </c>
      <c r="F4298">
        <v>0</v>
      </c>
      <c r="G4298" t="s">
        <v>14749</v>
      </c>
      <c r="H4298" t="s">
        <v>2</v>
      </c>
      <c r="I4298" s="11" t="str">
        <f t="shared" si="71"/>
        <v>12/09/2025</v>
      </c>
      <c r="J4298">
        <f>_xlfn.XLOOKUP(I4298,'Wk no''s'!D:D,'Wk no''s'!C:C,FALSE)</f>
        <v>37</v>
      </c>
    </row>
    <row r="4299" spans="1:10" x14ac:dyDescent="0.25">
      <c r="A4299" t="s">
        <v>14750</v>
      </c>
      <c r="B4299" t="s">
        <v>14751</v>
      </c>
      <c r="C4299" t="s">
        <v>4008</v>
      </c>
      <c r="D4299" s="1">
        <v>45910</v>
      </c>
      <c r="E4299" s="1">
        <v>45909</v>
      </c>
      <c r="F4299">
        <v>1</v>
      </c>
      <c r="G4299" t="s">
        <v>14752</v>
      </c>
      <c r="H4299" t="s">
        <v>2</v>
      </c>
      <c r="I4299" s="11" t="str">
        <f t="shared" si="71"/>
        <v>09/09/2025</v>
      </c>
      <c r="J4299">
        <f>_xlfn.XLOOKUP(I4299,'Wk no''s'!D:D,'Wk no''s'!C:C,FALSE)</f>
        <v>37</v>
      </c>
    </row>
    <row r="4300" spans="1:10" x14ac:dyDescent="0.25">
      <c r="A4300" t="s">
        <v>14753</v>
      </c>
      <c r="B4300" t="s">
        <v>5763</v>
      </c>
      <c r="C4300" t="s">
        <v>3954</v>
      </c>
      <c r="D4300" s="1">
        <v>45910</v>
      </c>
      <c r="E4300" s="1">
        <v>45909</v>
      </c>
      <c r="F4300">
        <v>1</v>
      </c>
      <c r="G4300" t="s">
        <v>14754</v>
      </c>
      <c r="H4300" t="s">
        <v>2</v>
      </c>
      <c r="I4300" s="11" t="str">
        <f t="shared" si="71"/>
        <v>09/09/2025</v>
      </c>
      <c r="J4300">
        <f>_xlfn.XLOOKUP(I4300,'Wk no''s'!D:D,'Wk no''s'!C:C,FALSE)</f>
        <v>37</v>
      </c>
    </row>
    <row r="4301" spans="1:10" x14ac:dyDescent="0.25">
      <c r="A4301" t="s">
        <v>14755</v>
      </c>
      <c r="B4301" t="s">
        <v>14756</v>
      </c>
      <c r="C4301" t="s">
        <v>3954</v>
      </c>
      <c r="D4301" s="1">
        <v>45915</v>
      </c>
      <c r="E4301" s="1">
        <v>45912</v>
      </c>
      <c r="F4301">
        <v>1</v>
      </c>
      <c r="G4301" t="s">
        <v>14757</v>
      </c>
      <c r="H4301" t="s">
        <v>2</v>
      </c>
      <c r="I4301" s="11" t="str">
        <f t="shared" ref="I4301:I4364" si="72">LEFT(G4301,10)</f>
        <v>12/09/2025</v>
      </c>
      <c r="J4301">
        <f>_xlfn.XLOOKUP(I4301,'Wk no''s'!D:D,'Wk no''s'!C:C,FALSE)</f>
        <v>37</v>
      </c>
    </row>
    <row r="4302" spans="1:10" x14ac:dyDescent="0.25">
      <c r="A4302" t="s">
        <v>14758</v>
      </c>
      <c r="B4302" t="s">
        <v>14759</v>
      </c>
      <c r="C4302" t="s">
        <v>3957</v>
      </c>
      <c r="D4302" s="1">
        <v>45908</v>
      </c>
      <c r="E4302" s="1">
        <v>45908</v>
      </c>
      <c r="F4302">
        <v>1</v>
      </c>
      <c r="G4302" t="s">
        <v>14760</v>
      </c>
      <c r="H4302" t="s">
        <v>2</v>
      </c>
      <c r="I4302" s="11" t="str">
        <f t="shared" si="72"/>
        <v>08/09/2025</v>
      </c>
      <c r="J4302">
        <f>_xlfn.XLOOKUP(I4302,'Wk no''s'!D:D,'Wk no''s'!C:C,FALSE)</f>
        <v>37</v>
      </c>
    </row>
    <row r="4303" spans="1:10" x14ac:dyDescent="0.25">
      <c r="A4303" t="s">
        <v>14761</v>
      </c>
      <c r="B4303" t="s">
        <v>4392</v>
      </c>
      <c r="C4303" t="s">
        <v>3954</v>
      </c>
      <c r="D4303" s="1">
        <v>45915</v>
      </c>
      <c r="E4303" s="1">
        <v>45912</v>
      </c>
      <c r="F4303">
        <v>1</v>
      </c>
      <c r="G4303" t="s">
        <v>14762</v>
      </c>
      <c r="H4303" t="s">
        <v>2</v>
      </c>
      <c r="I4303" s="11" t="str">
        <f t="shared" si="72"/>
        <v>12/09/2025</v>
      </c>
      <c r="J4303">
        <f>_xlfn.XLOOKUP(I4303,'Wk no''s'!D:D,'Wk no''s'!C:C,FALSE)</f>
        <v>37</v>
      </c>
    </row>
    <row r="4304" spans="1:10" x14ac:dyDescent="0.25">
      <c r="A4304" t="s">
        <v>14763</v>
      </c>
      <c r="B4304" t="s">
        <v>4392</v>
      </c>
      <c r="C4304" t="s">
        <v>3954</v>
      </c>
      <c r="D4304" s="1">
        <v>45909</v>
      </c>
      <c r="E4304" s="1">
        <v>45908</v>
      </c>
      <c r="F4304">
        <v>1</v>
      </c>
      <c r="G4304" t="s">
        <v>14764</v>
      </c>
      <c r="H4304" t="s">
        <v>2</v>
      </c>
      <c r="I4304" s="11" t="str">
        <f t="shared" si="72"/>
        <v>08/09/2025</v>
      </c>
      <c r="J4304">
        <f>_xlfn.XLOOKUP(I4304,'Wk no''s'!D:D,'Wk no''s'!C:C,FALSE)</f>
        <v>37</v>
      </c>
    </row>
    <row r="4305" spans="1:10" x14ac:dyDescent="0.25">
      <c r="A4305" t="s">
        <v>14765</v>
      </c>
      <c r="B4305" t="s">
        <v>4392</v>
      </c>
      <c r="C4305" t="s">
        <v>3954</v>
      </c>
      <c r="D4305" s="1">
        <v>45909</v>
      </c>
      <c r="E4305" s="1">
        <v>45908</v>
      </c>
      <c r="F4305">
        <v>1</v>
      </c>
      <c r="G4305" t="s">
        <v>14766</v>
      </c>
      <c r="H4305" t="s">
        <v>2</v>
      </c>
      <c r="I4305" s="11" t="str">
        <f t="shared" si="72"/>
        <v>08/09/2025</v>
      </c>
      <c r="J4305">
        <f>_xlfn.XLOOKUP(I4305,'Wk no''s'!D:D,'Wk no''s'!C:C,FALSE)</f>
        <v>37</v>
      </c>
    </row>
    <row r="4306" spans="1:10" x14ac:dyDescent="0.25">
      <c r="A4306" t="s">
        <v>14767</v>
      </c>
      <c r="B4306" t="s">
        <v>12716</v>
      </c>
      <c r="C4306" t="s">
        <v>4008</v>
      </c>
      <c r="D4306" s="1">
        <v>45916</v>
      </c>
      <c r="E4306" s="1">
        <v>45912</v>
      </c>
      <c r="F4306">
        <v>1</v>
      </c>
      <c r="G4306" t="s">
        <v>14768</v>
      </c>
      <c r="H4306" t="s">
        <v>2</v>
      </c>
      <c r="I4306" s="11" t="str">
        <f t="shared" si="72"/>
        <v>12/09/2025</v>
      </c>
      <c r="J4306">
        <f>_xlfn.XLOOKUP(I4306,'Wk no''s'!D:D,'Wk no''s'!C:C,FALSE)</f>
        <v>37</v>
      </c>
    </row>
    <row r="4307" spans="1:10" x14ac:dyDescent="0.25">
      <c r="A4307" t="s">
        <v>14769</v>
      </c>
      <c r="B4307" t="s">
        <v>12716</v>
      </c>
      <c r="C4307" t="s">
        <v>4008</v>
      </c>
      <c r="D4307" s="1">
        <v>45912</v>
      </c>
      <c r="E4307" s="1">
        <v>45911</v>
      </c>
      <c r="F4307">
        <v>1</v>
      </c>
      <c r="G4307" t="s">
        <v>14770</v>
      </c>
      <c r="H4307" t="s">
        <v>2</v>
      </c>
      <c r="I4307" s="11" t="str">
        <f t="shared" si="72"/>
        <v>11/09/2025</v>
      </c>
      <c r="J4307">
        <f>_xlfn.XLOOKUP(I4307,'Wk no''s'!D:D,'Wk no''s'!C:C,FALSE)</f>
        <v>37</v>
      </c>
    </row>
    <row r="4308" spans="1:10" x14ac:dyDescent="0.25">
      <c r="A4308" t="s">
        <v>14771</v>
      </c>
      <c r="B4308" t="s">
        <v>12716</v>
      </c>
      <c r="C4308" t="s">
        <v>3957</v>
      </c>
      <c r="D4308" s="1">
        <v>45910</v>
      </c>
      <c r="E4308" s="1">
        <v>45910</v>
      </c>
      <c r="F4308">
        <v>1</v>
      </c>
      <c r="G4308" t="s">
        <v>14772</v>
      </c>
      <c r="H4308" t="s">
        <v>2</v>
      </c>
      <c r="I4308" s="11" t="str">
        <f t="shared" si="72"/>
        <v>10/09/2025</v>
      </c>
      <c r="J4308">
        <f>_xlfn.XLOOKUP(I4308,'Wk no''s'!D:D,'Wk no''s'!C:C,FALSE)</f>
        <v>37</v>
      </c>
    </row>
    <row r="4309" spans="1:10" x14ac:dyDescent="0.25">
      <c r="A4309" t="s">
        <v>14773</v>
      </c>
      <c r="B4309" t="s">
        <v>14774</v>
      </c>
      <c r="C4309" t="s">
        <v>4008</v>
      </c>
      <c r="D4309" s="1">
        <v>45910</v>
      </c>
      <c r="E4309" s="1">
        <v>45909</v>
      </c>
      <c r="F4309">
        <v>1</v>
      </c>
      <c r="G4309" t="s">
        <v>14775</v>
      </c>
      <c r="H4309" t="s">
        <v>2</v>
      </c>
      <c r="I4309" s="11" t="str">
        <f t="shared" si="72"/>
        <v>09/09/2025</v>
      </c>
      <c r="J4309">
        <f>_xlfn.XLOOKUP(I4309,'Wk no''s'!D:D,'Wk no''s'!C:C,FALSE)</f>
        <v>37</v>
      </c>
    </row>
    <row r="4310" spans="1:10" x14ac:dyDescent="0.25">
      <c r="A4310" t="s">
        <v>14776</v>
      </c>
      <c r="B4310" t="s">
        <v>6968</v>
      </c>
      <c r="C4310" t="s">
        <v>4008</v>
      </c>
      <c r="D4310" s="1">
        <v>45911</v>
      </c>
      <c r="E4310" s="1">
        <v>45911</v>
      </c>
      <c r="F4310">
        <v>1</v>
      </c>
      <c r="G4310" t="s">
        <v>14777</v>
      </c>
      <c r="H4310" t="s">
        <v>2</v>
      </c>
      <c r="I4310" s="11" t="str">
        <f t="shared" si="72"/>
        <v>11/09/2025</v>
      </c>
      <c r="J4310">
        <f>_xlfn.XLOOKUP(I4310,'Wk no''s'!D:D,'Wk no''s'!C:C,FALSE)</f>
        <v>37</v>
      </c>
    </row>
    <row r="4311" spans="1:10" x14ac:dyDescent="0.25">
      <c r="A4311" t="s">
        <v>14778</v>
      </c>
      <c r="B4311" t="s">
        <v>14779</v>
      </c>
      <c r="C4311" t="s">
        <v>3954</v>
      </c>
      <c r="D4311" s="1">
        <v>45910</v>
      </c>
      <c r="E4311" s="1">
        <v>45909</v>
      </c>
      <c r="F4311">
        <v>1</v>
      </c>
      <c r="G4311" t="s">
        <v>14780</v>
      </c>
      <c r="H4311" t="s">
        <v>2</v>
      </c>
      <c r="I4311" s="11" t="str">
        <f t="shared" si="72"/>
        <v>09/09/2025</v>
      </c>
      <c r="J4311">
        <f>_xlfn.XLOOKUP(I4311,'Wk no''s'!D:D,'Wk no''s'!C:C,FALSE)</f>
        <v>37</v>
      </c>
    </row>
    <row r="4312" spans="1:10" x14ac:dyDescent="0.25">
      <c r="A4312" t="s">
        <v>14781</v>
      </c>
      <c r="B4312" t="s">
        <v>7917</v>
      </c>
      <c r="C4312" t="s">
        <v>3954</v>
      </c>
      <c r="D4312" s="1">
        <v>45911</v>
      </c>
      <c r="E4312" s="1">
        <v>45912</v>
      </c>
      <c r="F4312">
        <v>0</v>
      </c>
      <c r="G4312" t="s">
        <v>14782</v>
      </c>
      <c r="H4312" t="s">
        <v>2</v>
      </c>
      <c r="I4312" s="11" t="str">
        <f t="shared" si="72"/>
        <v>12/09/2025</v>
      </c>
      <c r="J4312">
        <f>_xlfn.XLOOKUP(I4312,'Wk no''s'!D:D,'Wk no''s'!C:C,FALSE)</f>
        <v>37</v>
      </c>
    </row>
    <row r="4313" spans="1:10" x14ac:dyDescent="0.25">
      <c r="A4313" t="s">
        <v>14783</v>
      </c>
      <c r="B4313" t="s">
        <v>7917</v>
      </c>
      <c r="C4313" t="s">
        <v>4008</v>
      </c>
      <c r="D4313" s="1">
        <v>45911</v>
      </c>
      <c r="E4313" s="1">
        <v>45910</v>
      </c>
      <c r="F4313">
        <v>1</v>
      </c>
      <c r="G4313" t="s">
        <v>14784</v>
      </c>
      <c r="H4313" t="s">
        <v>2</v>
      </c>
      <c r="I4313" s="11" t="str">
        <f t="shared" si="72"/>
        <v>10/09/2025</v>
      </c>
      <c r="J4313">
        <f>_xlfn.XLOOKUP(I4313,'Wk no''s'!D:D,'Wk no''s'!C:C,FALSE)</f>
        <v>37</v>
      </c>
    </row>
    <row r="4314" spans="1:10" x14ac:dyDescent="0.25">
      <c r="A4314" t="s">
        <v>14785</v>
      </c>
      <c r="B4314" t="s">
        <v>10307</v>
      </c>
      <c r="C4314" t="s">
        <v>3954</v>
      </c>
      <c r="D4314" s="1">
        <v>45902</v>
      </c>
      <c r="E4314" s="1">
        <v>45908</v>
      </c>
      <c r="F4314">
        <v>0</v>
      </c>
      <c r="G4314" t="s">
        <v>14786</v>
      </c>
      <c r="H4314" t="s">
        <v>2</v>
      </c>
      <c r="I4314" s="11" t="str">
        <f t="shared" si="72"/>
        <v>08/09/2025</v>
      </c>
      <c r="J4314">
        <f>_xlfn.XLOOKUP(I4314,'Wk no''s'!D:D,'Wk no''s'!C:C,FALSE)</f>
        <v>37</v>
      </c>
    </row>
    <row r="4315" spans="1:10" x14ac:dyDescent="0.25">
      <c r="A4315" t="s">
        <v>14787</v>
      </c>
      <c r="B4315" t="s">
        <v>171</v>
      </c>
      <c r="C4315" t="s">
        <v>4008</v>
      </c>
      <c r="D4315" s="1">
        <v>45909</v>
      </c>
      <c r="E4315" s="1">
        <v>45911</v>
      </c>
      <c r="F4315">
        <v>0</v>
      </c>
      <c r="G4315" t="s">
        <v>14788</v>
      </c>
      <c r="H4315" t="s">
        <v>2</v>
      </c>
      <c r="I4315" s="11" t="str">
        <f t="shared" si="72"/>
        <v>11/09/2025</v>
      </c>
      <c r="J4315">
        <f>_xlfn.XLOOKUP(I4315,'Wk no''s'!D:D,'Wk no''s'!C:C,FALSE)</f>
        <v>37</v>
      </c>
    </row>
    <row r="4316" spans="1:10" x14ac:dyDescent="0.25">
      <c r="A4316" t="s">
        <v>14789</v>
      </c>
      <c r="B4316" t="s">
        <v>14790</v>
      </c>
      <c r="C4316" t="s">
        <v>4008</v>
      </c>
      <c r="D4316" s="1">
        <v>45912</v>
      </c>
      <c r="E4316" s="1">
        <v>45911</v>
      </c>
      <c r="F4316">
        <v>1</v>
      </c>
      <c r="G4316" t="s">
        <v>14791</v>
      </c>
      <c r="H4316" t="s">
        <v>2</v>
      </c>
      <c r="I4316" s="11" t="str">
        <f t="shared" si="72"/>
        <v>11/09/2025</v>
      </c>
      <c r="J4316">
        <f>_xlfn.XLOOKUP(I4316,'Wk no''s'!D:D,'Wk no''s'!C:C,FALSE)</f>
        <v>37</v>
      </c>
    </row>
    <row r="4317" spans="1:10" x14ac:dyDescent="0.25">
      <c r="A4317" t="s">
        <v>14792</v>
      </c>
      <c r="B4317" t="s">
        <v>14790</v>
      </c>
      <c r="C4317" t="s">
        <v>4008</v>
      </c>
      <c r="D4317" s="1">
        <v>45911</v>
      </c>
      <c r="E4317" s="1">
        <v>45909</v>
      </c>
      <c r="F4317">
        <v>1</v>
      </c>
      <c r="G4317" t="s">
        <v>14793</v>
      </c>
      <c r="H4317" t="s">
        <v>2</v>
      </c>
      <c r="I4317" s="11" t="str">
        <f t="shared" si="72"/>
        <v>09/09/2025</v>
      </c>
      <c r="J4317">
        <f>_xlfn.XLOOKUP(I4317,'Wk no''s'!D:D,'Wk no''s'!C:C,FALSE)</f>
        <v>37</v>
      </c>
    </row>
    <row r="4318" spans="1:10" x14ac:dyDescent="0.25">
      <c r="A4318" t="s">
        <v>14794</v>
      </c>
      <c r="B4318" t="s">
        <v>12263</v>
      </c>
      <c r="C4318" t="s">
        <v>3954</v>
      </c>
      <c r="D4318" s="1">
        <v>45915</v>
      </c>
      <c r="E4318" s="1">
        <v>45912</v>
      </c>
      <c r="F4318">
        <v>1</v>
      </c>
      <c r="G4318" t="s">
        <v>14795</v>
      </c>
      <c r="H4318" t="s">
        <v>2</v>
      </c>
      <c r="I4318" s="11" t="str">
        <f t="shared" si="72"/>
        <v>12/09/2025</v>
      </c>
      <c r="J4318">
        <f>_xlfn.XLOOKUP(I4318,'Wk no''s'!D:D,'Wk no''s'!C:C,FALSE)</f>
        <v>37</v>
      </c>
    </row>
    <row r="4319" spans="1:10" x14ac:dyDescent="0.25">
      <c r="A4319" t="s">
        <v>14796</v>
      </c>
      <c r="B4319" t="s">
        <v>4222</v>
      </c>
      <c r="C4319" t="s">
        <v>3957</v>
      </c>
      <c r="D4319" s="1">
        <v>45911</v>
      </c>
      <c r="E4319" s="1">
        <v>45910</v>
      </c>
      <c r="F4319">
        <v>1</v>
      </c>
      <c r="G4319" t="s">
        <v>14797</v>
      </c>
      <c r="H4319" t="s">
        <v>2</v>
      </c>
      <c r="I4319" s="11" t="str">
        <f t="shared" si="72"/>
        <v>10/09/2025</v>
      </c>
      <c r="J4319">
        <f>_xlfn.XLOOKUP(I4319,'Wk no''s'!D:D,'Wk no''s'!C:C,FALSE)</f>
        <v>37</v>
      </c>
    </row>
    <row r="4320" spans="1:10" x14ac:dyDescent="0.25">
      <c r="A4320" t="s">
        <v>14798</v>
      </c>
      <c r="B4320" t="s">
        <v>4222</v>
      </c>
      <c r="C4320" t="s">
        <v>3954</v>
      </c>
      <c r="D4320" s="1">
        <v>45910</v>
      </c>
      <c r="E4320" s="1">
        <v>45909</v>
      </c>
      <c r="F4320">
        <v>1</v>
      </c>
      <c r="G4320" t="s">
        <v>14799</v>
      </c>
      <c r="H4320" t="s">
        <v>2</v>
      </c>
      <c r="I4320" s="11" t="str">
        <f t="shared" si="72"/>
        <v>09/09/2025</v>
      </c>
      <c r="J4320">
        <f>_xlfn.XLOOKUP(I4320,'Wk no''s'!D:D,'Wk no''s'!C:C,FALSE)</f>
        <v>37</v>
      </c>
    </row>
    <row r="4321" spans="1:10" x14ac:dyDescent="0.25">
      <c r="A4321" t="s">
        <v>14800</v>
      </c>
      <c r="B4321" t="s">
        <v>12101</v>
      </c>
      <c r="C4321" t="s">
        <v>4008</v>
      </c>
      <c r="D4321" s="1">
        <v>45910</v>
      </c>
      <c r="E4321" s="1">
        <v>45910</v>
      </c>
      <c r="F4321">
        <v>1</v>
      </c>
      <c r="G4321" t="s">
        <v>14801</v>
      </c>
      <c r="H4321" t="s">
        <v>2</v>
      </c>
      <c r="I4321" s="11" t="str">
        <f t="shared" si="72"/>
        <v>10/09/2025</v>
      </c>
      <c r="J4321">
        <f>_xlfn.XLOOKUP(I4321,'Wk no''s'!D:D,'Wk no''s'!C:C,FALSE)</f>
        <v>37</v>
      </c>
    </row>
    <row r="4322" spans="1:10" x14ac:dyDescent="0.25">
      <c r="A4322" t="s">
        <v>14802</v>
      </c>
      <c r="B4322" t="s">
        <v>12101</v>
      </c>
      <c r="C4322" t="s">
        <v>3954</v>
      </c>
      <c r="D4322" s="1">
        <v>45910</v>
      </c>
      <c r="E4322" s="1">
        <v>45909</v>
      </c>
      <c r="F4322">
        <v>1</v>
      </c>
      <c r="G4322" t="s">
        <v>14803</v>
      </c>
      <c r="H4322" t="s">
        <v>2</v>
      </c>
      <c r="I4322" s="11" t="str">
        <f t="shared" si="72"/>
        <v>09/09/2025</v>
      </c>
      <c r="J4322">
        <f>_xlfn.XLOOKUP(I4322,'Wk no''s'!D:D,'Wk no''s'!C:C,FALSE)</f>
        <v>37</v>
      </c>
    </row>
    <row r="4323" spans="1:10" x14ac:dyDescent="0.25">
      <c r="A4323" t="s">
        <v>14804</v>
      </c>
      <c r="B4323" t="s">
        <v>12101</v>
      </c>
      <c r="C4323" t="s">
        <v>3954</v>
      </c>
      <c r="D4323" s="1">
        <v>45909</v>
      </c>
      <c r="E4323" s="1">
        <v>45908</v>
      </c>
      <c r="F4323">
        <v>1</v>
      </c>
      <c r="G4323" t="s">
        <v>14805</v>
      </c>
      <c r="H4323" t="s">
        <v>2</v>
      </c>
      <c r="I4323" s="11" t="str">
        <f t="shared" si="72"/>
        <v>08/09/2025</v>
      </c>
      <c r="J4323">
        <f>_xlfn.XLOOKUP(I4323,'Wk no''s'!D:D,'Wk no''s'!C:C,FALSE)</f>
        <v>37</v>
      </c>
    </row>
    <row r="4324" spans="1:10" x14ac:dyDescent="0.25">
      <c r="A4324" t="s">
        <v>14806</v>
      </c>
      <c r="B4324" t="s">
        <v>14807</v>
      </c>
      <c r="C4324" t="s">
        <v>3954</v>
      </c>
      <c r="D4324" s="1">
        <v>45915</v>
      </c>
      <c r="E4324" s="1">
        <v>45912</v>
      </c>
      <c r="F4324">
        <v>1</v>
      </c>
      <c r="G4324" t="s">
        <v>14808</v>
      </c>
      <c r="H4324" t="s">
        <v>2</v>
      </c>
      <c r="I4324" s="11" t="str">
        <f t="shared" si="72"/>
        <v>12/09/2025</v>
      </c>
      <c r="J4324">
        <f>_xlfn.XLOOKUP(I4324,'Wk no''s'!D:D,'Wk no''s'!C:C,FALSE)</f>
        <v>37</v>
      </c>
    </row>
    <row r="4325" spans="1:10" x14ac:dyDescent="0.25">
      <c r="A4325" t="s">
        <v>14809</v>
      </c>
      <c r="B4325" t="s">
        <v>14810</v>
      </c>
      <c r="C4325" t="s">
        <v>4008</v>
      </c>
      <c r="D4325" s="1">
        <v>45915</v>
      </c>
      <c r="E4325" s="1">
        <v>45912</v>
      </c>
      <c r="F4325">
        <v>1</v>
      </c>
      <c r="G4325" t="s">
        <v>14811</v>
      </c>
      <c r="H4325" t="s">
        <v>2</v>
      </c>
      <c r="I4325" s="11" t="str">
        <f t="shared" si="72"/>
        <v>12/09/2025</v>
      </c>
      <c r="J4325">
        <f>_xlfn.XLOOKUP(I4325,'Wk no''s'!D:D,'Wk no''s'!C:C,FALSE)</f>
        <v>37</v>
      </c>
    </row>
    <row r="4326" spans="1:10" x14ac:dyDescent="0.25">
      <c r="A4326" t="s">
        <v>14812</v>
      </c>
      <c r="B4326" t="s">
        <v>14813</v>
      </c>
      <c r="C4326" t="s">
        <v>4008</v>
      </c>
      <c r="D4326" s="1">
        <v>45915</v>
      </c>
      <c r="E4326" s="1">
        <v>45911</v>
      </c>
      <c r="F4326">
        <v>1</v>
      </c>
      <c r="G4326" t="s">
        <v>14814</v>
      </c>
      <c r="H4326" t="s">
        <v>2</v>
      </c>
      <c r="I4326" s="11" t="str">
        <f t="shared" si="72"/>
        <v>11/09/2025</v>
      </c>
      <c r="J4326">
        <f>_xlfn.XLOOKUP(I4326,'Wk no''s'!D:D,'Wk no''s'!C:C,FALSE)</f>
        <v>37</v>
      </c>
    </row>
    <row r="4327" spans="1:10" x14ac:dyDescent="0.25">
      <c r="A4327" t="s">
        <v>14815</v>
      </c>
      <c r="B4327" t="s">
        <v>14816</v>
      </c>
      <c r="C4327" t="s">
        <v>3954</v>
      </c>
      <c r="D4327" s="1">
        <v>45895</v>
      </c>
      <c r="E4327" s="1">
        <v>45908</v>
      </c>
      <c r="F4327">
        <v>0</v>
      </c>
      <c r="G4327" t="s">
        <v>14817</v>
      </c>
      <c r="H4327" t="s">
        <v>2</v>
      </c>
      <c r="I4327" s="11" t="str">
        <f t="shared" si="72"/>
        <v>08/09/2025</v>
      </c>
      <c r="J4327">
        <f>_xlfn.XLOOKUP(I4327,'Wk no''s'!D:D,'Wk no''s'!C:C,FALSE)</f>
        <v>37</v>
      </c>
    </row>
    <row r="4328" spans="1:10" x14ac:dyDescent="0.25">
      <c r="A4328" t="s">
        <v>14818</v>
      </c>
      <c r="B4328" t="s">
        <v>14461</v>
      </c>
      <c r="C4328" t="s">
        <v>3954</v>
      </c>
      <c r="D4328" s="1">
        <v>45912</v>
      </c>
      <c r="E4328" s="1">
        <v>45911</v>
      </c>
      <c r="F4328">
        <v>1</v>
      </c>
      <c r="G4328" t="s">
        <v>14819</v>
      </c>
      <c r="H4328" t="s">
        <v>2</v>
      </c>
      <c r="I4328" s="11" t="str">
        <f t="shared" si="72"/>
        <v>11/09/2025</v>
      </c>
      <c r="J4328">
        <f>_xlfn.XLOOKUP(I4328,'Wk no''s'!D:D,'Wk no''s'!C:C,FALSE)</f>
        <v>37</v>
      </c>
    </row>
    <row r="4329" spans="1:10" x14ac:dyDescent="0.25">
      <c r="A4329" t="s">
        <v>14820</v>
      </c>
      <c r="B4329" t="s">
        <v>111</v>
      </c>
      <c r="C4329" t="s">
        <v>4008</v>
      </c>
      <c r="D4329" s="1">
        <v>45911</v>
      </c>
      <c r="E4329" s="1">
        <v>45911</v>
      </c>
      <c r="F4329">
        <v>1</v>
      </c>
      <c r="G4329" t="s">
        <v>14821</v>
      </c>
      <c r="H4329" t="s">
        <v>2</v>
      </c>
      <c r="I4329" s="11" t="str">
        <f t="shared" si="72"/>
        <v>11/09/2025</v>
      </c>
      <c r="J4329">
        <f>_xlfn.XLOOKUP(I4329,'Wk no''s'!D:D,'Wk no''s'!C:C,FALSE)</f>
        <v>37</v>
      </c>
    </row>
    <row r="4330" spans="1:10" x14ac:dyDescent="0.25">
      <c r="A4330" t="s">
        <v>14822</v>
      </c>
      <c r="B4330" t="s">
        <v>5403</v>
      </c>
      <c r="C4330" t="s">
        <v>4008</v>
      </c>
      <c r="D4330" s="1">
        <v>45908</v>
      </c>
      <c r="E4330" s="1">
        <v>45908</v>
      </c>
      <c r="F4330">
        <v>1</v>
      </c>
      <c r="G4330" t="s">
        <v>14823</v>
      </c>
      <c r="H4330" t="s">
        <v>2</v>
      </c>
      <c r="I4330" s="11" t="str">
        <f t="shared" si="72"/>
        <v>08/09/2025</v>
      </c>
      <c r="J4330">
        <f>_xlfn.XLOOKUP(I4330,'Wk no''s'!D:D,'Wk no''s'!C:C,FALSE)</f>
        <v>37</v>
      </c>
    </row>
    <row r="4331" spans="1:10" x14ac:dyDescent="0.25">
      <c r="A4331" t="s">
        <v>14824</v>
      </c>
      <c r="B4331" t="s">
        <v>14825</v>
      </c>
      <c r="C4331" t="s">
        <v>4008</v>
      </c>
      <c r="D4331" s="1">
        <v>45911</v>
      </c>
      <c r="E4331" s="1">
        <v>45909</v>
      </c>
      <c r="F4331">
        <v>1</v>
      </c>
      <c r="G4331" t="s">
        <v>14826</v>
      </c>
      <c r="H4331" t="s">
        <v>2</v>
      </c>
      <c r="I4331" s="11" t="str">
        <f t="shared" si="72"/>
        <v>09/09/2025</v>
      </c>
      <c r="J4331">
        <f>_xlfn.XLOOKUP(I4331,'Wk no''s'!D:D,'Wk no''s'!C:C,FALSE)</f>
        <v>37</v>
      </c>
    </row>
    <row r="4332" spans="1:10" x14ac:dyDescent="0.25">
      <c r="A4332" t="s">
        <v>14827</v>
      </c>
      <c r="B4332" t="s">
        <v>12283</v>
      </c>
      <c r="C4332" t="s">
        <v>3954</v>
      </c>
      <c r="D4332" s="1">
        <v>45912</v>
      </c>
      <c r="E4332" s="1">
        <v>45912</v>
      </c>
      <c r="F4332">
        <v>1</v>
      </c>
      <c r="G4332" t="s">
        <v>14828</v>
      </c>
      <c r="H4332" t="s">
        <v>2</v>
      </c>
      <c r="I4332" s="11" t="str">
        <f t="shared" si="72"/>
        <v>12/09/2025</v>
      </c>
      <c r="J4332">
        <f>_xlfn.XLOOKUP(I4332,'Wk no''s'!D:D,'Wk no''s'!C:C,FALSE)</f>
        <v>37</v>
      </c>
    </row>
    <row r="4333" spans="1:10" x14ac:dyDescent="0.25">
      <c r="A4333" t="s">
        <v>14829</v>
      </c>
      <c r="B4333" t="s">
        <v>122</v>
      </c>
      <c r="C4333" t="s">
        <v>3954</v>
      </c>
      <c r="D4333" s="1">
        <v>45916</v>
      </c>
      <c r="E4333" s="1">
        <v>45912</v>
      </c>
      <c r="F4333">
        <v>1</v>
      </c>
      <c r="G4333" t="s">
        <v>14830</v>
      </c>
      <c r="H4333" t="s">
        <v>2</v>
      </c>
      <c r="I4333" s="11" t="str">
        <f t="shared" si="72"/>
        <v>12/09/2025</v>
      </c>
      <c r="J4333">
        <f>_xlfn.XLOOKUP(I4333,'Wk no''s'!D:D,'Wk no''s'!C:C,FALSE)</f>
        <v>37</v>
      </c>
    </row>
    <row r="4334" spans="1:10" x14ac:dyDescent="0.25">
      <c r="A4334" t="s">
        <v>14831</v>
      </c>
      <c r="B4334" t="s">
        <v>7568</v>
      </c>
      <c r="C4334" t="s">
        <v>3957</v>
      </c>
      <c r="D4334" s="1">
        <v>45911</v>
      </c>
      <c r="E4334" s="1">
        <v>45911</v>
      </c>
      <c r="F4334">
        <v>1</v>
      </c>
      <c r="G4334" t="s">
        <v>14832</v>
      </c>
      <c r="H4334" t="s">
        <v>2</v>
      </c>
      <c r="I4334" s="11" t="str">
        <f t="shared" si="72"/>
        <v>11/09/2025</v>
      </c>
      <c r="J4334">
        <f>_xlfn.XLOOKUP(I4334,'Wk no''s'!D:D,'Wk no''s'!C:C,FALSE)</f>
        <v>37</v>
      </c>
    </row>
    <row r="4335" spans="1:10" x14ac:dyDescent="0.25">
      <c r="A4335" t="s">
        <v>14833</v>
      </c>
      <c r="B4335" t="s">
        <v>7568</v>
      </c>
      <c r="C4335" t="s">
        <v>3957</v>
      </c>
      <c r="D4335" s="1">
        <v>45910</v>
      </c>
      <c r="E4335" s="1">
        <v>45910</v>
      </c>
      <c r="F4335">
        <v>1</v>
      </c>
      <c r="G4335" t="s">
        <v>14834</v>
      </c>
      <c r="H4335" t="s">
        <v>2</v>
      </c>
      <c r="I4335" s="11" t="str">
        <f t="shared" si="72"/>
        <v>10/09/2025</v>
      </c>
      <c r="J4335">
        <f>_xlfn.XLOOKUP(I4335,'Wk no''s'!D:D,'Wk no''s'!C:C,FALSE)</f>
        <v>37</v>
      </c>
    </row>
    <row r="4336" spans="1:10" x14ac:dyDescent="0.25">
      <c r="A4336" t="s">
        <v>14835</v>
      </c>
      <c r="B4336" t="s">
        <v>5783</v>
      </c>
      <c r="C4336" t="s">
        <v>3954</v>
      </c>
      <c r="D4336" s="1">
        <v>45916</v>
      </c>
      <c r="E4336" s="1">
        <v>45912</v>
      </c>
      <c r="F4336">
        <v>1</v>
      </c>
      <c r="G4336" t="s">
        <v>14836</v>
      </c>
      <c r="H4336" t="s">
        <v>2</v>
      </c>
      <c r="I4336" s="11" t="str">
        <f t="shared" si="72"/>
        <v>12/09/2025</v>
      </c>
      <c r="J4336">
        <f>_xlfn.XLOOKUP(I4336,'Wk no''s'!D:D,'Wk no''s'!C:C,FALSE)</f>
        <v>37</v>
      </c>
    </row>
    <row r="4337" spans="1:10" x14ac:dyDescent="0.25">
      <c r="A4337" t="s">
        <v>14837</v>
      </c>
      <c r="B4337" t="s">
        <v>12758</v>
      </c>
      <c r="C4337" t="s">
        <v>3957</v>
      </c>
      <c r="D4337" s="1">
        <v>45911</v>
      </c>
      <c r="E4337" s="1">
        <v>45909</v>
      </c>
      <c r="F4337">
        <v>1</v>
      </c>
      <c r="G4337" t="s">
        <v>14838</v>
      </c>
      <c r="H4337" t="s">
        <v>2</v>
      </c>
      <c r="I4337" s="11" t="str">
        <f t="shared" si="72"/>
        <v>09/09/2025</v>
      </c>
      <c r="J4337">
        <f>_xlfn.XLOOKUP(I4337,'Wk no''s'!D:D,'Wk no''s'!C:C,FALSE)</f>
        <v>37</v>
      </c>
    </row>
    <row r="4338" spans="1:10" x14ac:dyDescent="0.25">
      <c r="A4338" t="s">
        <v>14839</v>
      </c>
      <c r="B4338" t="s">
        <v>5412</v>
      </c>
      <c r="C4338" t="s">
        <v>4008</v>
      </c>
      <c r="D4338" s="1">
        <v>45911</v>
      </c>
      <c r="E4338" s="1">
        <v>45910</v>
      </c>
      <c r="F4338">
        <v>1</v>
      </c>
      <c r="G4338" t="s">
        <v>14840</v>
      </c>
      <c r="H4338" t="s">
        <v>2</v>
      </c>
      <c r="I4338" s="11" t="str">
        <f t="shared" si="72"/>
        <v>10/09/2025</v>
      </c>
      <c r="J4338">
        <f>_xlfn.XLOOKUP(I4338,'Wk no''s'!D:D,'Wk no''s'!C:C,FALSE)</f>
        <v>37</v>
      </c>
    </row>
    <row r="4339" spans="1:10" x14ac:dyDescent="0.25">
      <c r="A4339" t="s">
        <v>14841</v>
      </c>
      <c r="B4339" t="s">
        <v>5598</v>
      </c>
      <c r="C4339" t="s">
        <v>3954</v>
      </c>
      <c r="D4339" s="1">
        <v>45904</v>
      </c>
      <c r="E4339" s="1">
        <v>45908</v>
      </c>
      <c r="F4339">
        <v>0</v>
      </c>
      <c r="G4339" t="s">
        <v>14817</v>
      </c>
      <c r="H4339" t="s">
        <v>2</v>
      </c>
      <c r="I4339" s="11" t="str">
        <f t="shared" si="72"/>
        <v>08/09/2025</v>
      </c>
      <c r="J4339">
        <f>_xlfn.XLOOKUP(I4339,'Wk no''s'!D:D,'Wk no''s'!C:C,FALSE)</f>
        <v>37</v>
      </c>
    </row>
    <row r="4340" spans="1:10" x14ac:dyDescent="0.25">
      <c r="A4340" t="s">
        <v>14842</v>
      </c>
      <c r="B4340" t="s">
        <v>5598</v>
      </c>
      <c r="C4340" t="s">
        <v>4008</v>
      </c>
      <c r="D4340" s="1">
        <v>45912</v>
      </c>
      <c r="E4340" s="1">
        <v>45911</v>
      </c>
      <c r="F4340">
        <v>1</v>
      </c>
      <c r="G4340" t="s">
        <v>14583</v>
      </c>
      <c r="H4340" t="s">
        <v>2</v>
      </c>
      <c r="I4340" s="11" t="str">
        <f t="shared" si="72"/>
        <v>11/09/2025</v>
      </c>
      <c r="J4340">
        <f>_xlfn.XLOOKUP(I4340,'Wk no''s'!D:D,'Wk no''s'!C:C,FALSE)</f>
        <v>37</v>
      </c>
    </row>
    <row r="4341" spans="1:10" x14ac:dyDescent="0.25">
      <c r="A4341" t="s">
        <v>14843</v>
      </c>
      <c r="B4341" t="s">
        <v>14844</v>
      </c>
      <c r="C4341" t="s">
        <v>3954</v>
      </c>
      <c r="D4341" s="1">
        <v>45915</v>
      </c>
      <c r="E4341" s="1">
        <v>45912</v>
      </c>
      <c r="F4341">
        <v>1</v>
      </c>
      <c r="G4341" t="s">
        <v>14845</v>
      </c>
      <c r="H4341" t="s">
        <v>2</v>
      </c>
      <c r="I4341" s="11" t="str">
        <f t="shared" si="72"/>
        <v>12/09/2025</v>
      </c>
      <c r="J4341">
        <f>_xlfn.XLOOKUP(I4341,'Wk no''s'!D:D,'Wk no''s'!C:C,FALSE)</f>
        <v>37</v>
      </c>
    </row>
    <row r="4342" spans="1:10" x14ac:dyDescent="0.25">
      <c r="A4342" t="s">
        <v>14846</v>
      </c>
      <c r="B4342" t="s">
        <v>14847</v>
      </c>
      <c r="C4342" t="s">
        <v>4008</v>
      </c>
      <c r="D4342" s="1">
        <v>45911</v>
      </c>
      <c r="E4342" s="1">
        <v>45911</v>
      </c>
      <c r="F4342">
        <v>1</v>
      </c>
      <c r="G4342" t="s">
        <v>14848</v>
      </c>
      <c r="H4342" t="s">
        <v>2</v>
      </c>
      <c r="I4342" s="11" t="str">
        <f t="shared" si="72"/>
        <v>11/09/2025</v>
      </c>
      <c r="J4342">
        <f>_xlfn.XLOOKUP(I4342,'Wk no''s'!D:D,'Wk no''s'!C:C,FALSE)</f>
        <v>37</v>
      </c>
    </row>
    <row r="4343" spans="1:10" x14ac:dyDescent="0.25">
      <c r="A4343" t="s">
        <v>14849</v>
      </c>
      <c r="B4343" t="s">
        <v>14850</v>
      </c>
      <c r="C4343" t="s">
        <v>3957</v>
      </c>
      <c r="D4343" s="1">
        <v>45909</v>
      </c>
      <c r="E4343" s="1">
        <v>45908</v>
      </c>
      <c r="F4343">
        <v>1</v>
      </c>
      <c r="G4343" t="s">
        <v>14851</v>
      </c>
      <c r="H4343" t="s">
        <v>2</v>
      </c>
      <c r="I4343" s="11" t="str">
        <f t="shared" si="72"/>
        <v>08/09/2025</v>
      </c>
      <c r="J4343">
        <f>_xlfn.XLOOKUP(I4343,'Wk no''s'!D:D,'Wk no''s'!C:C,FALSE)</f>
        <v>37</v>
      </c>
    </row>
    <row r="4344" spans="1:10" x14ac:dyDescent="0.25">
      <c r="A4344" t="s">
        <v>14852</v>
      </c>
      <c r="B4344" t="s">
        <v>9725</v>
      </c>
      <c r="C4344" t="s">
        <v>4008</v>
      </c>
      <c r="D4344" s="1">
        <v>45912</v>
      </c>
      <c r="E4344" s="1">
        <v>45911</v>
      </c>
      <c r="F4344">
        <v>1</v>
      </c>
      <c r="G4344" t="s">
        <v>14853</v>
      </c>
      <c r="H4344" t="s">
        <v>2</v>
      </c>
      <c r="I4344" s="11" t="str">
        <f t="shared" si="72"/>
        <v>11/09/2025</v>
      </c>
      <c r="J4344">
        <f>_xlfn.XLOOKUP(I4344,'Wk no''s'!D:D,'Wk no''s'!C:C,FALSE)</f>
        <v>37</v>
      </c>
    </row>
    <row r="4345" spans="1:10" x14ac:dyDescent="0.25">
      <c r="A4345" t="s">
        <v>14856</v>
      </c>
      <c r="B4345" t="s">
        <v>4642</v>
      </c>
      <c r="C4345" t="s">
        <v>3957</v>
      </c>
      <c r="D4345" s="1">
        <v>45908</v>
      </c>
      <c r="E4345" s="1">
        <v>45908</v>
      </c>
      <c r="F4345">
        <v>1</v>
      </c>
      <c r="G4345" t="s">
        <v>14857</v>
      </c>
      <c r="H4345" t="s">
        <v>2</v>
      </c>
      <c r="I4345" s="11" t="str">
        <f t="shared" si="72"/>
        <v>08/09/2025</v>
      </c>
      <c r="J4345">
        <f>_xlfn.XLOOKUP(I4345,'Wk no''s'!D:D,'Wk no''s'!C:C,FALSE)</f>
        <v>37</v>
      </c>
    </row>
    <row r="4346" spans="1:10" x14ac:dyDescent="0.25">
      <c r="A4346" t="s">
        <v>14858</v>
      </c>
      <c r="B4346" t="s">
        <v>4642</v>
      </c>
      <c r="C4346" t="s">
        <v>4008</v>
      </c>
      <c r="D4346" s="1">
        <v>45910</v>
      </c>
      <c r="E4346" s="1">
        <v>45909</v>
      </c>
      <c r="F4346">
        <v>1</v>
      </c>
      <c r="G4346" t="s">
        <v>14859</v>
      </c>
      <c r="H4346" t="s">
        <v>2</v>
      </c>
      <c r="I4346" s="11" t="str">
        <f t="shared" si="72"/>
        <v>09/09/2025</v>
      </c>
      <c r="J4346">
        <f>_xlfn.XLOOKUP(I4346,'Wk no''s'!D:D,'Wk no''s'!C:C,FALSE)</f>
        <v>37</v>
      </c>
    </row>
    <row r="4347" spans="1:10" x14ac:dyDescent="0.25">
      <c r="A4347" t="s">
        <v>14854</v>
      </c>
      <c r="B4347" t="s">
        <v>4642</v>
      </c>
      <c r="C4347" t="s">
        <v>3957</v>
      </c>
      <c r="D4347" s="1">
        <v>45910</v>
      </c>
      <c r="E4347" s="1">
        <v>45908</v>
      </c>
      <c r="F4347">
        <v>1</v>
      </c>
      <c r="G4347" t="s">
        <v>14855</v>
      </c>
      <c r="H4347" t="s">
        <v>2</v>
      </c>
      <c r="I4347" s="11" t="str">
        <f t="shared" si="72"/>
        <v>08/09/2025</v>
      </c>
      <c r="J4347">
        <f>_xlfn.XLOOKUP(I4347,'Wk no''s'!D:D,'Wk no''s'!C:C,FALSE)</f>
        <v>37</v>
      </c>
    </row>
    <row r="4348" spans="1:10" x14ac:dyDescent="0.25">
      <c r="A4348" t="s">
        <v>14860</v>
      </c>
      <c r="B4348" t="s">
        <v>10426</v>
      </c>
      <c r="C4348" t="s">
        <v>4008</v>
      </c>
      <c r="D4348" s="1">
        <v>45910</v>
      </c>
      <c r="E4348" s="1">
        <v>45909</v>
      </c>
      <c r="F4348">
        <v>1</v>
      </c>
      <c r="G4348" t="s">
        <v>14861</v>
      </c>
      <c r="H4348" t="s">
        <v>2</v>
      </c>
      <c r="I4348" s="11" t="str">
        <f t="shared" si="72"/>
        <v>09/09/2025</v>
      </c>
      <c r="J4348">
        <f>_xlfn.XLOOKUP(I4348,'Wk no''s'!D:D,'Wk no''s'!C:C,FALSE)</f>
        <v>37</v>
      </c>
    </row>
    <row r="4349" spans="1:10" x14ac:dyDescent="0.25">
      <c r="A4349" t="s">
        <v>14862</v>
      </c>
      <c r="B4349" t="s">
        <v>10995</v>
      </c>
      <c r="C4349" t="s">
        <v>4008</v>
      </c>
      <c r="D4349" s="1">
        <v>45894</v>
      </c>
      <c r="E4349" s="1">
        <v>45908</v>
      </c>
      <c r="F4349">
        <v>0</v>
      </c>
      <c r="G4349" t="s">
        <v>14863</v>
      </c>
      <c r="H4349" t="s">
        <v>2</v>
      </c>
      <c r="I4349" s="11" t="str">
        <f t="shared" si="72"/>
        <v>08/09/2025</v>
      </c>
      <c r="J4349">
        <f>_xlfn.XLOOKUP(I4349,'Wk no''s'!D:D,'Wk no''s'!C:C,FALSE)</f>
        <v>37</v>
      </c>
    </row>
    <row r="4350" spans="1:10" x14ac:dyDescent="0.25">
      <c r="A4350" t="s">
        <v>14864</v>
      </c>
      <c r="B4350" t="s">
        <v>12772</v>
      </c>
      <c r="C4350" t="s">
        <v>3939</v>
      </c>
      <c r="D4350" s="1">
        <v>45889</v>
      </c>
      <c r="E4350" s="1">
        <v>45908</v>
      </c>
      <c r="F4350">
        <v>0</v>
      </c>
      <c r="G4350" t="s">
        <v>14865</v>
      </c>
      <c r="H4350" t="s">
        <v>2</v>
      </c>
      <c r="I4350" s="11" t="str">
        <f t="shared" si="72"/>
        <v>08/09/2025</v>
      </c>
      <c r="J4350">
        <f>_xlfn.XLOOKUP(I4350,'Wk no''s'!D:D,'Wk no''s'!C:C,FALSE)</f>
        <v>37</v>
      </c>
    </row>
    <row r="4351" spans="1:10" x14ac:dyDescent="0.25">
      <c r="A4351" t="s">
        <v>14866</v>
      </c>
      <c r="B4351" t="s">
        <v>14867</v>
      </c>
      <c r="C4351" t="s">
        <v>3957</v>
      </c>
      <c r="D4351" s="1">
        <v>45909</v>
      </c>
      <c r="E4351" s="1">
        <v>45908</v>
      </c>
      <c r="F4351">
        <v>1</v>
      </c>
      <c r="G4351" t="s">
        <v>14868</v>
      </c>
      <c r="H4351" t="s">
        <v>2</v>
      </c>
      <c r="I4351" s="11" t="str">
        <f t="shared" si="72"/>
        <v>08/09/2025</v>
      </c>
      <c r="J4351">
        <f>_xlfn.XLOOKUP(I4351,'Wk no''s'!D:D,'Wk no''s'!C:C,FALSE)</f>
        <v>37</v>
      </c>
    </row>
    <row r="4352" spans="1:10" x14ac:dyDescent="0.25">
      <c r="A4352" t="s">
        <v>14869</v>
      </c>
      <c r="B4352" t="s">
        <v>14870</v>
      </c>
      <c r="C4352" t="s">
        <v>3954</v>
      </c>
      <c r="D4352" s="1">
        <v>45909</v>
      </c>
      <c r="E4352" s="1">
        <v>45909</v>
      </c>
      <c r="F4352">
        <v>1</v>
      </c>
      <c r="G4352" t="s">
        <v>14871</v>
      </c>
      <c r="H4352" t="s">
        <v>2</v>
      </c>
      <c r="I4352" s="11" t="str">
        <f t="shared" si="72"/>
        <v>09/09/2025</v>
      </c>
      <c r="J4352">
        <f>_xlfn.XLOOKUP(I4352,'Wk no''s'!D:D,'Wk no''s'!C:C,FALSE)</f>
        <v>37</v>
      </c>
    </row>
    <row r="4353" spans="1:10" x14ac:dyDescent="0.25">
      <c r="A4353" t="s">
        <v>14872</v>
      </c>
      <c r="B4353" t="s">
        <v>14873</v>
      </c>
      <c r="C4353" t="s">
        <v>3954</v>
      </c>
      <c r="D4353" s="1">
        <v>45910</v>
      </c>
      <c r="E4353" s="1">
        <v>45909</v>
      </c>
      <c r="F4353">
        <v>1</v>
      </c>
      <c r="G4353" t="s">
        <v>14874</v>
      </c>
      <c r="H4353" t="s">
        <v>2</v>
      </c>
      <c r="I4353" s="11" t="str">
        <f t="shared" si="72"/>
        <v>09/09/2025</v>
      </c>
      <c r="J4353">
        <f>_xlfn.XLOOKUP(I4353,'Wk no''s'!D:D,'Wk no''s'!C:C,FALSE)</f>
        <v>37</v>
      </c>
    </row>
    <row r="4354" spans="1:10" x14ac:dyDescent="0.25">
      <c r="A4354" t="s">
        <v>14875</v>
      </c>
      <c r="B4354" t="s">
        <v>13489</v>
      </c>
      <c r="C4354" t="s">
        <v>4008</v>
      </c>
      <c r="D4354" s="1">
        <v>45910</v>
      </c>
      <c r="E4354" s="1">
        <v>45909</v>
      </c>
      <c r="F4354">
        <v>1</v>
      </c>
      <c r="G4354" t="s">
        <v>14876</v>
      </c>
      <c r="H4354" t="s">
        <v>2</v>
      </c>
      <c r="I4354" s="11" t="str">
        <f t="shared" si="72"/>
        <v>09/09/2025</v>
      </c>
      <c r="J4354">
        <f>_xlfn.XLOOKUP(I4354,'Wk no''s'!D:D,'Wk no''s'!C:C,FALSE)</f>
        <v>37</v>
      </c>
    </row>
    <row r="4355" spans="1:10" x14ac:dyDescent="0.25">
      <c r="A4355" t="s">
        <v>14877</v>
      </c>
      <c r="B4355" t="s">
        <v>13127</v>
      </c>
      <c r="C4355" t="s">
        <v>4008</v>
      </c>
      <c r="D4355" s="1">
        <v>45905</v>
      </c>
      <c r="E4355" s="1">
        <v>45911</v>
      </c>
      <c r="F4355">
        <v>0</v>
      </c>
      <c r="G4355" t="s">
        <v>14878</v>
      </c>
      <c r="H4355" t="s">
        <v>2</v>
      </c>
      <c r="I4355" s="11" t="str">
        <f t="shared" si="72"/>
        <v>11/09/2025</v>
      </c>
      <c r="J4355">
        <f>_xlfn.XLOOKUP(I4355,'Wk no''s'!D:D,'Wk no''s'!C:C,FALSE)</f>
        <v>37</v>
      </c>
    </row>
    <row r="4356" spans="1:10" x14ac:dyDescent="0.25">
      <c r="A4356" t="s">
        <v>14879</v>
      </c>
      <c r="B4356" t="s">
        <v>13127</v>
      </c>
      <c r="C4356" t="s">
        <v>4008</v>
      </c>
      <c r="D4356" s="1">
        <v>45916</v>
      </c>
      <c r="E4356" s="1">
        <v>45911</v>
      </c>
      <c r="F4356">
        <v>1</v>
      </c>
      <c r="G4356" t="s">
        <v>14880</v>
      </c>
      <c r="H4356" t="s">
        <v>2</v>
      </c>
      <c r="I4356" s="11" t="str">
        <f t="shared" si="72"/>
        <v>11/09/2025</v>
      </c>
      <c r="J4356">
        <f>_xlfn.XLOOKUP(I4356,'Wk no''s'!D:D,'Wk no''s'!C:C,FALSE)</f>
        <v>37</v>
      </c>
    </row>
    <row r="4357" spans="1:10" x14ac:dyDescent="0.25">
      <c r="A4357" t="s">
        <v>14881</v>
      </c>
      <c r="B4357" t="s">
        <v>11019</v>
      </c>
      <c r="C4357" t="s">
        <v>4008</v>
      </c>
      <c r="D4357" s="1">
        <v>45908</v>
      </c>
      <c r="E4357" s="1">
        <v>45910</v>
      </c>
      <c r="F4357">
        <v>0</v>
      </c>
      <c r="G4357" t="s">
        <v>14882</v>
      </c>
      <c r="H4357" t="s">
        <v>2</v>
      </c>
      <c r="I4357" s="11" t="str">
        <f t="shared" si="72"/>
        <v>10/09/2025</v>
      </c>
      <c r="J4357">
        <f>_xlfn.XLOOKUP(I4357,'Wk no''s'!D:D,'Wk no''s'!C:C,FALSE)</f>
        <v>37</v>
      </c>
    </row>
    <row r="4358" spans="1:10" x14ac:dyDescent="0.25">
      <c r="A4358" t="s">
        <v>7995</v>
      </c>
      <c r="B4358" t="s">
        <v>7996</v>
      </c>
      <c r="C4358" t="s">
        <v>3957</v>
      </c>
      <c r="D4358" s="1">
        <v>45791</v>
      </c>
      <c r="E4358" s="1">
        <v>45911</v>
      </c>
      <c r="F4358">
        <v>0</v>
      </c>
      <c r="G4358" t="s">
        <v>14883</v>
      </c>
      <c r="H4358" t="s">
        <v>2</v>
      </c>
      <c r="I4358" s="11" t="str">
        <f t="shared" si="72"/>
        <v>11/09/2025</v>
      </c>
      <c r="J4358">
        <f>_xlfn.XLOOKUP(I4358,'Wk no''s'!D:D,'Wk no''s'!C:C,FALSE)</f>
        <v>37</v>
      </c>
    </row>
    <row r="4359" spans="1:10" x14ac:dyDescent="0.25">
      <c r="A4359" t="s">
        <v>14884</v>
      </c>
      <c r="B4359" t="s">
        <v>7017</v>
      </c>
      <c r="C4359" t="s">
        <v>3957</v>
      </c>
      <c r="D4359" s="1">
        <v>45909</v>
      </c>
      <c r="E4359" s="1">
        <v>45908</v>
      </c>
      <c r="F4359">
        <v>1</v>
      </c>
      <c r="G4359" t="s">
        <v>14885</v>
      </c>
      <c r="H4359" t="s">
        <v>2</v>
      </c>
      <c r="I4359" s="11" t="str">
        <f t="shared" si="72"/>
        <v>08/09/2025</v>
      </c>
      <c r="J4359">
        <f>_xlfn.XLOOKUP(I4359,'Wk no''s'!D:D,'Wk no''s'!C:C,FALSE)</f>
        <v>37</v>
      </c>
    </row>
    <row r="4360" spans="1:10" x14ac:dyDescent="0.25">
      <c r="A4360" t="s">
        <v>14886</v>
      </c>
      <c r="B4360" t="s">
        <v>14887</v>
      </c>
      <c r="C4360" t="s">
        <v>4008</v>
      </c>
      <c r="D4360" s="1">
        <v>45910</v>
      </c>
      <c r="E4360" s="1">
        <v>45909</v>
      </c>
      <c r="F4360">
        <v>1</v>
      </c>
      <c r="G4360" t="s">
        <v>14888</v>
      </c>
      <c r="H4360" t="s">
        <v>2</v>
      </c>
      <c r="I4360" s="11" t="str">
        <f t="shared" si="72"/>
        <v>09/09/2025</v>
      </c>
      <c r="J4360">
        <f>_xlfn.XLOOKUP(I4360,'Wk no''s'!D:D,'Wk no''s'!C:C,FALSE)</f>
        <v>37</v>
      </c>
    </row>
    <row r="4361" spans="1:10" x14ac:dyDescent="0.25">
      <c r="A4361" t="s">
        <v>14889</v>
      </c>
      <c r="B4361" t="s">
        <v>12790</v>
      </c>
      <c r="C4361" t="s">
        <v>4008</v>
      </c>
      <c r="D4361" s="1">
        <v>45909</v>
      </c>
      <c r="E4361" s="1">
        <v>45908</v>
      </c>
      <c r="F4361">
        <v>1</v>
      </c>
      <c r="G4361" t="s">
        <v>14890</v>
      </c>
      <c r="H4361" t="s">
        <v>2</v>
      </c>
      <c r="I4361" s="11" t="str">
        <f t="shared" si="72"/>
        <v>08/09/2025</v>
      </c>
      <c r="J4361">
        <f>_xlfn.XLOOKUP(I4361,'Wk no''s'!D:D,'Wk no''s'!C:C,FALSE)</f>
        <v>37</v>
      </c>
    </row>
    <row r="4362" spans="1:10" x14ac:dyDescent="0.25">
      <c r="A4362" t="s">
        <v>14891</v>
      </c>
      <c r="B4362" t="s">
        <v>14892</v>
      </c>
      <c r="C4362" t="s">
        <v>4008</v>
      </c>
      <c r="D4362" s="1">
        <v>45909</v>
      </c>
      <c r="E4362" s="1">
        <v>45908</v>
      </c>
      <c r="F4362">
        <v>1</v>
      </c>
      <c r="G4362" t="s">
        <v>14893</v>
      </c>
      <c r="H4362" t="s">
        <v>2</v>
      </c>
      <c r="I4362" s="11" t="str">
        <f t="shared" si="72"/>
        <v>08/09/2025</v>
      </c>
      <c r="J4362">
        <f>_xlfn.XLOOKUP(I4362,'Wk no''s'!D:D,'Wk no''s'!C:C,FALSE)</f>
        <v>37</v>
      </c>
    </row>
    <row r="4363" spans="1:10" x14ac:dyDescent="0.25">
      <c r="A4363" t="s">
        <v>14894</v>
      </c>
      <c r="B4363" t="s">
        <v>4284</v>
      </c>
      <c r="C4363" t="s">
        <v>3954</v>
      </c>
      <c r="D4363" s="1">
        <v>45916</v>
      </c>
      <c r="E4363" s="1">
        <v>45912</v>
      </c>
      <c r="F4363">
        <v>1</v>
      </c>
      <c r="G4363" t="s">
        <v>14895</v>
      </c>
      <c r="H4363" t="s">
        <v>2</v>
      </c>
      <c r="I4363" s="11" t="str">
        <f t="shared" si="72"/>
        <v>12/09/2025</v>
      </c>
      <c r="J4363">
        <f>_xlfn.XLOOKUP(I4363,'Wk no''s'!D:D,'Wk no''s'!C:C,FALSE)</f>
        <v>37</v>
      </c>
    </row>
    <row r="4364" spans="1:10" x14ac:dyDescent="0.25">
      <c r="A4364" t="s">
        <v>14896</v>
      </c>
      <c r="B4364" t="s">
        <v>14897</v>
      </c>
      <c r="C4364" t="s">
        <v>3954</v>
      </c>
      <c r="D4364" s="1">
        <v>45904</v>
      </c>
      <c r="E4364" s="1">
        <v>45908</v>
      </c>
      <c r="F4364">
        <v>0</v>
      </c>
      <c r="G4364" t="s">
        <v>14898</v>
      </c>
      <c r="H4364" t="s">
        <v>2</v>
      </c>
      <c r="I4364" s="11" t="str">
        <f t="shared" si="72"/>
        <v>08/09/2025</v>
      </c>
      <c r="J4364">
        <f>_xlfn.XLOOKUP(I4364,'Wk no''s'!D:D,'Wk no''s'!C:C,FALSE)</f>
        <v>37</v>
      </c>
    </row>
    <row r="4365" spans="1:10" x14ac:dyDescent="0.25">
      <c r="A4365" t="s">
        <v>14899</v>
      </c>
      <c r="B4365" t="s">
        <v>14900</v>
      </c>
      <c r="C4365" t="s">
        <v>4089</v>
      </c>
      <c r="D4365" s="1">
        <v>45915</v>
      </c>
      <c r="E4365" s="1">
        <v>45908</v>
      </c>
      <c r="F4365">
        <v>1</v>
      </c>
      <c r="G4365" t="s">
        <v>14901</v>
      </c>
      <c r="H4365" t="s">
        <v>11</v>
      </c>
      <c r="I4365" s="11" t="str">
        <f t="shared" ref="I4365:I4373" si="73">LEFT(G4365,10)</f>
        <v>08/09/2025</v>
      </c>
      <c r="J4365">
        <f>_xlfn.XLOOKUP(I4365,'Wk no''s'!D:D,'Wk no''s'!C:C,FALSE)</f>
        <v>37</v>
      </c>
    </row>
    <row r="4366" spans="1:10" x14ac:dyDescent="0.25">
      <c r="A4366" t="s">
        <v>14070</v>
      </c>
      <c r="B4366" t="s">
        <v>5829</v>
      </c>
      <c r="C4366" t="s">
        <v>4089</v>
      </c>
      <c r="D4366" s="1">
        <v>45863</v>
      </c>
      <c r="E4366" s="1">
        <v>45908</v>
      </c>
      <c r="F4366">
        <v>0</v>
      </c>
      <c r="G4366" t="s">
        <v>14902</v>
      </c>
      <c r="H4366" t="s">
        <v>11</v>
      </c>
      <c r="I4366" s="11" t="str">
        <f t="shared" si="73"/>
        <v>08/09/2025</v>
      </c>
      <c r="J4366">
        <f>_xlfn.XLOOKUP(I4366,'Wk no''s'!D:D,'Wk no''s'!C:C,FALSE)</f>
        <v>37</v>
      </c>
    </row>
    <row r="4367" spans="1:10" x14ac:dyDescent="0.25">
      <c r="A4367" t="s">
        <v>14336</v>
      </c>
      <c r="B4367" t="s">
        <v>13545</v>
      </c>
      <c r="C4367" t="s">
        <v>4089</v>
      </c>
      <c r="D4367" s="1">
        <v>45903</v>
      </c>
      <c r="E4367" s="1">
        <v>45912</v>
      </c>
      <c r="F4367">
        <v>0</v>
      </c>
      <c r="G4367" t="s">
        <v>14653</v>
      </c>
      <c r="H4367" t="s">
        <v>11</v>
      </c>
      <c r="I4367" s="11" t="str">
        <f t="shared" si="73"/>
        <v>12/09/2025</v>
      </c>
      <c r="J4367">
        <f>_xlfn.XLOOKUP(I4367,'Wk no''s'!D:D,'Wk no''s'!C:C,FALSE)</f>
        <v>37</v>
      </c>
    </row>
    <row r="4368" spans="1:10" x14ac:dyDescent="0.25">
      <c r="A4368" t="s">
        <v>14905</v>
      </c>
      <c r="B4368" t="s">
        <v>168</v>
      </c>
      <c r="C4368" t="s">
        <v>4089</v>
      </c>
      <c r="D4368" s="1">
        <v>45868</v>
      </c>
      <c r="E4368" s="1">
        <v>45909</v>
      </c>
      <c r="F4368">
        <v>0</v>
      </c>
      <c r="G4368" t="s">
        <v>14906</v>
      </c>
      <c r="H4368" t="s">
        <v>11</v>
      </c>
      <c r="I4368" s="11" t="str">
        <f t="shared" si="73"/>
        <v>09/09/2025</v>
      </c>
      <c r="J4368">
        <f>_xlfn.XLOOKUP(I4368,'Wk no''s'!D:D,'Wk no''s'!C:C,FALSE)</f>
        <v>37</v>
      </c>
    </row>
    <row r="4369" spans="1:10" x14ac:dyDescent="0.25">
      <c r="A4369" t="s">
        <v>15014</v>
      </c>
      <c r="B4369" t="s">
        <v>15015</v>
      </c>
      <c r="C4369" t="s">
        <v>205</v>
      </c>
      <c r="D4369" s="1">
        <v>45909</v>
      </c>
      <c r="E4369" s="1">
        <v>45918</v>
      </c>
      <c r="F4369">
        <v>0</v>
      </c>
      <c r="G4369" t="s">
        <v>15016</v>
      </c>
      <c r="H4369" t="s">
        <v>1</v>
      </c>
      <c r="I4369" s="11" t="str">
        <f t="shared" si="73"/>
        <v>18/09/2025</v>
      </c>
      <c r="J4369">
        <f>_xlfn.XLOOKUP(I4369,'Wk no''s'!D:D,'Wk no''s'!C:C,FALSE)</f>
        <v>38</v>
      </c>
    </row>
    <row r="4370" spans="1:10" x14ac:dyDescent="0.25">
      <c r="A4370" t="s">
        <v>15017</v>
      </c>
      <c r="B4370" t="s">
        <v>5479</v>
      </c>
      <c r="C4370" t="s">
        <v>8682</v>
      </c>
      <c r="D4370" s="1">
        <v>45910</v>
      </c>
      <c r="E4370" s="1">
        <v>45916</v>
      </c>
      <c r="F4370">
        <v>0</v>
      </c>
      <c r="G4370" t="s">
        <v>15018</v>
      </c>
      <c r="H4370" t="s">
        <v>8</v>
      </c>
      <c r="I4370" s="11" t="str">
        <f t="shared" si="73"/>
        <v>16/09/2025</v>
      </c>
      <c r="J4370">
        <f>_xlfn.XLOOKUP(I4370,'Wk no''s'!D:D,'Wk no''s'!C:C,FALSE)</f>
        <v>38</v>
      </c>
    </row>
    <row r="4371" spans="1:10" x14ac:dyDescent="0.25">
      <c r="A4371" t="s">
        <v>15019</v>
      </c>
      <c r="B4371" t="s">
        <v>12098</v>
      </c>
      <c r="C4371" t="s">
        <v>3933</v>
      </c>
      <c r="D4371" s="1">
        <v>45919</v>
      </c>
      <c r="E4371" s="1">
        <v>45918</v>
      </c>
      <c r="F4371">
        <v>1</v>
      </c>
      <c r="G4371" t="s">
        <v>15020</v>
      </c>
      <c r="H4371" t="s">
        <v>184</v>
      </c>
      <c r="I4371" s="11" t="str">
        <f t="shared" si="73"/>
        <v>18/09/2025</v>
      </c>
      <c r="J4371">
        <f>_xlfn.XLOOKUP(I4371,'Wk no''s'!D:D,'Wk no''s'!C:C,FALSE)</f>
        <v>38</v>
      </c>
    </row>
    <row r="4372" spans="1:10" x14ac:dyDescent="0.25">
      <c r="A4372" t="s">
        <v>15021</v>
      </c>
      <c r="B4372" t="s">
        <v>4913</v>
      </c>
      <c r="C4372" t="s">
        <v>3933</v>
      </c>
      <c r="D4372" s="1">
        <v>45911</v>
      </c>
      <c r="E4372" s="1">
        <v>45919</v>
      </c>
      <c r="F4372">
        <v>0</v>
      </c>
      <c r="G4372" t="s">
        <v>15022</v>
      </c>
      <c r="H4372" t="s">
        <v>184</v>
      </c>
      <c r="I4372" s="11" t="str">
        <f t="shared" si="73"/>
        <v>19/09/2025</v>
      </c>
      <c r="J4372">
        <f>_xlfn.XLOOKUP(I4372,'Wk no''s'!D:D,'Wk no''s'!C:C,FALSE)</f>
        <v>38</v>
      </c>
    </row>
    <row r="4373" spans="1:10" x14ac:dyDescent="0.25">
      <c r="A4373" t="s">
        <v>15023</v>
      </c>
      <c r="B4373" t="s">
        <v>3935</v>
      </c>
      <c r="C4373" t="s">
        <v>3933</v>
      </c>
      <c r="D4373" s="1">
        <v>45917</v>
      </c>
      <c r="E4373" s="1">
        <v>45918</v>
      </c>
      <c r="F4373">
        <v>0</v>
      </c>
      <c r="G4373" t="s">
        <v>15024</v>
      </c>
      <c r="H4373" t="s">
        <v>184</v>
      </c>
      <c r="I4373" s="11" t="str">
        <f t="shared" si="73"/>
        <v>18/09/2025</v>
      </c>
      <c r="J4373">
        <f>_xlfn.XLOOKUP(I4373,'Wk no''s'!D:D,'Wk no''s'!C:C,FALSE)</f>
        <v>38</v>
      </c>
    </row>
    <row r="4374" spans="1:10" x14ac:dyDescent="0.25">
      <c r="A4374" t="s">
        <v>15025</v>
      </c>
      <c r="B4374" t="s">
        <v>15026</v>
      </c>
      <c r="C4374" t="s">
        <v>3933</v>
      </c>
      <c r="D4374" s="1">
        <v>45918</v>
      </c>
      <c r="E4374" s="1">
        <v>45919</v>
      </c>
      <c r="F4374">
        <v>0</v>
      </c>
      <c r="G4374" t="s">
        <v>15027</v>
      </c>
      <c r="H4374" t="s">
        <v>184</v>
      </c>
      <c r="I4374" s="11" t="str">
        <f t="shared" ref="I4374:I4437" si="74">LEFT(G4374,10)</f>
        <v>19/09/2025</v>
      </c>
      <c r="J4374">
        <f>_xlfn.XLOOKUP(I4374,'Wk no''s'!D:D,'Wk no''s'!C:C,FALSE)</f>
        <v>38</v>
      </c>
    </row>
    <row r="4375" spans="1:10" x14ac:dyDescent="0.25">
      <c r="A4375" t="s">
        <v>15028</v>
      </c>
      <c r="B4375" t="s">
        <v>16243</v>
      </c>
      <c r="C4375" t="s">
        <v>4095</v>
      </c>
      <c r="D4375" s="1">
        <v>45918</v>
      </c>
      <c r="E4375" s="1">
        <v>45915</v>
      </c>
      <c r="F4375">
        <v>1</v>
      </c>
      <c r="G4375" t="s">
        <v>15029</v>
      </c>
      <c r="H4375" t="s">
        <v>184</v>
      </c>
      <c r="I4375" s="11" t="str">
        <f t="shared" si="74"/>
        <v>15/09/2025</v>
      </c>
      <c r="J4375">
        <f>_xlfn.XLOOKUP(I4375,'Wk no''s'!D:D,'Wk no''s'!C:C,FALSE)</f>
        <v>38</v>
      </c>
    </row>
    <row r="4376" spans="1:10" x14ac:dyDescent="0.25">
      <c r="A4376" t="s">
        <v>15030</v>
      </c>
      <c r="B4376" t="s">
        <v>15031</v>
      </c>
      <c r="C4376" t="s">
        <v>8682</v>
      </c>
      <c r="D4376" s="1">
        <v>45902</v>
      </c>
      <c r="E4376" s="1">
        <v>45915</v>
      </c>
      <c r="F4376">
        <v>0</v>
      </c>
      <c r="G4376" t="s">
        <v>15032</v>
      </c>
      <c r="H4376" t="s">
        <v>184</v>
      </c>
      <c r="I4376" s="11" t="str">
        <f t="shared" si="74"/>
        <v>15/09/2025</v>
      </c>
      <c r="J4376">
        <f>_xlfn.XLOOKUP(I4376,'Wk no''s'!D:D,'Wk no''s'!C:C,FALSE)</f>
        <v>38</v>
      </c>
    </row>
    <row r="4377" spans="1:10" x14ac:dyDescent="0.25">
      <c r="A4377" t="s">
        <v>15033</v>
      </c>
      <c r="B4377" t="s">
        <v>20</v>
      </c>
      <c r="C4377" t="s">
        <v>3933</v>
      </c>
      <c r="D4377" s="1">
        <v>45917</v>
      </c>
      <c r="E4377" s="1">
        <v>45918</v>
      </c>
      <c r="F4377">
        <v>0</v>
      </c>
      <c r="G4377" t="s">
        <v>15034</v>
      </c>
      <c r="H4377" t="s">
        <v>15</v>
      </c>
      <c r="I4377" s="11" t="str">
        <f t="shared" si="74"/>
        <v>18/09/2025</v>
      </c>
      <c r="J4377">
        <f>_xlfn.XLOOKUP(I4377,'Wk no''s'!D:D,'Wk no''s'!C:C,FALSE)</f>
        <v>38</v>
      </c>
    </row>
    <row r="4378" spans="1:10" x14ac:dyDescent="0.25">
      <c r="A4378" t="s">
        <v>15035</v>
      </c>
      <c r="B4378" t="s">
        <v>15036</v>
      </c>
      <c r="C4378" t="s">
        <v>4095</v>
      </c>
      <c r="D4378" s="1">
        <v>45923</v>
      </c>
      <c r="E4378" s="1">
        <v>45919</v>
      </c>
      <c r="F4378">
        <v>1</v>
      </c>
      <c r="G4378" t="s">
        <v>15037</v>
      </c>
      <c r="H4378" t="s">
        <v>15</v>
      </c>
      <c r="I4378" s="11" t="str">
        <f t="shared" si="74"/>
        <v>19/09/2025</v>
      </c>
      <c r="J4378">
        <f>_xlfn.XLOOKUP(I4378,'Wk no''s'!D:D,'Wk no''s'!C:C,FALSE)</f>
        <v>38</v>
      </c>
    </row>
    <row r="4379" spans="1:10" x14ac:dyDescent="0.25">
      <c r="A4379" t="s">
        <v>15038</v>
      </c>
      <c r="B4379" t="s">
        <v>8912</v>
      </c>
      <c r="C4379" t="s">
        <v>3933</v>
      </c>
      <c r="D4379" s="1">
        <v>45910</v>
      </c>
      <c r="E4379" s="1">
        <v>45916</v>
      </c>
      <c r="F4379">
        <v>0</v>
      </c>
      <c r="G4379" t="s">
        <v>15039</v>
      </c>
      <c r="H4379" t="s">
        <v>15</v>
      </c>
      <c r="I4379" s="11" t="str">
        <f t="shared" si="74"/>
        <v>16/09/2025</v>
      </c>
      <c r="J4379">
        <f>_xlfn.XLOOKUP(I4379,'Wk no''s'!D:D,'Wk no''s'!C:C,FALSE)</f>
        <v>38</v>
      </c>
    </row>
    <row r="4380" spans="1:10" x14ac:dyDescent="0.25">
      <c r="A4380" t="s">
        <v>15040</v>
      </c>
      <c r="B4380" t="s">
        <v>77</v>
      </c>
      <c r="C4380" t="s">
        <v>8682</v>
      </c>
      <c r="D4380" s="1">
        <v>45915</v>
      </c>
      <c r="E4380" s="1">
        <v>45919</v>
      </c>
      <c r="F4380">
        <v>0</v>
      </c>
      <c r="G4380" t="s">
        <v>15041</v>
      </c>
      <c r="H4380" t="s">
        <v>15</v>
      </c>
      <c r="I4380" s="11" t="str">
        <f t="shared" si="74"/>
        <v>19/09/2025</v>
      </c>
      <c r="J4380">
        <f>_xlfn.XLOOKUP(I4380,'Wk no''s'!D:D,'Wk no''s'!C:C,FALSE)</f>
        <v>38</v>
      </c>
    </row>
    <row r="4381" spans="1:10" x14ac:dyDescent="0.25">
      <c r="A4381" t="s">
        <v>15042</v>
      </c>
      <c r="B4381" t="s">
        <v>14361</v>
      </c>
      <c r="C4381" t="s">
        <v>3933</v>
      </c>
      <c r="D4381" s="1">
        <v>45910</v>
      </c>
      <c r="E4381" s="1">
        <v>45916</v>
      </c>
      <c r="F4381">
        <v>0</v>
      </c>
      <c r="G4381" t="s">
        <v>15043</v>
      </c>
      <c r="H4381" t="s">
        <v>15</v>
      </c>
      <c r="I4381" s="11" t="str">
        <f t="shared" si="74"/>
        <v>16/09/2025</v>
      </c>
      <c r="J4381">
        <f>_xlfn.XLOOKUP(I4381,'Wk no''s'!D:D,'Wk no''s'!C:C,FALSE)</f>
        <v>38</v>
      </c>
    </row>
    <row r="4382" spans="1:10" x14ac:dyDescent="0.25">
      <c r="A4382" t="s">
        <v>15044</v>
      </c>
      <c r="B4382" t="s">
        <v>21</v>
      </c>
      <c r="C4382" t="s">
        <v>205</v>
      </c>
      <c r="D4382" s="1">
        <v>45915</v>
      </c>
      <c r="E4382" s="1">
        <v>45918</v>
      </c>
      <c r="F4382">
        <v>0</v>
      </c>
      <c r="G4382" t="s">
        <v>15045</v>
      </c>
      <c r="H4382" t="s">
        <v>15</v>
      </c>
      <c r="I4382" s="11" t="str">
        <f t="shared" si="74"/>
        <v>18/09/2025</v>
      </c>
      <c r="J4382">
        <f>_xlfn.XLOOKUP(I4382,'Wk no''s'!D:D,'Wk no''s'!C:C,FALSE)</f>
        <v>38</v>
      </c>
    </row>
    <row r="4383" spans="1:10" x14ac:dyDescent="0.25">
      <c r="A4383" t="s">
        <v>15046</v>
      </c>
      <c r="B4383" t="s">
        <v>119</v>
      </c>
      <c r="C4383" t="s">
        <v>205</v>
      </c>
      <c r="D4383" s="1">
        <v>45919</v>
      </c>
      <c r="E4383" s="1">
        <v>45916</v>
      </c>
      <c r="F4383">
        <v>1</v>
      </c>
      <c r="G4383" t="s">
        <v>15047</v>
      </c>
      <c r="H4383" t="s">
        <v>15</v>
      </c>
      <c r="I4383" s="11" t="str">
        <f t="shared" si="74"/>
        <v>16/09/2025</v>
      </c>
      <c r="J4383">
        <f>_xlfn.XLOOKUP(I4383,'Wk no''s'!D:D,'Wk no''s'!C:C,FALSE)</f>
        <v>38</v>
      </c>
    </row>
    <row r="4384" spans="1:10" x14ac:dyDescent="0.25">
      <c r="A4384" t="s">
        <v>15048</v>
      </c>
      <c r="B4384" t="s">
        <v>5870</v>
      </c>
      <c r="C4384" t="s">
        <v>3933</v>
      </c>
      <c r="D4384" s="1">
        <v>45919</v>
      </c>
      <c r="E4384" s="1">
        <v>45919</v>
      </c>
      <c r="F4384">
        <v>1</v>
      </c>
      <c r="G4384" t="s">
        <v>15049</v>
      </c>
      <c r="H4384" t="s">
        <v>15</v>
      </c>
      <c r="I4384" s="11" t="str">
        <f t="shared" si="74"/>
        <v>19/09/2025</v>
      </c>
      <c r="J4384">
        <f>_xlfn.XLOOKUP(I4384,'Wk no''s'!D:D,'Wk no''s'!C:C,FALSE)</f>
        <v>38</v>
      </c>
    </row>
    <row r="4385" spans="1:10" x14ac:dyDescent="0.25">
      <c r="A4385" t="s">
        <v>15050</v>
      </c>
      <c r="B4385" t="s">
        <v>130</v>
      </c>
      <c r="C4385" t="s">
        <v>3933</v>
      </c>
      <c r="D4385" s="1">
        <v>45918</v>
      </c>
      <c r="E4385" s="1">
        <v>45917</v>
      </c>
      <c r="F4385">
        <v>1</v>
      </c>
      <c r="G4385" t="s">
        <v>15051</v>
      </c>
      <c r="H4385" t="s">
        <v>15</v>
      </c>
      <c r="I4385" s="11" t="str">
        <f t="shared" si="74"/>
        <v>17/09/2025</v>
      </c>
      <c r="J4385">
        <f>_xlfn.XLOOKUP(I4385,'Wk no''s'!D:D,'Wk no''s'!C:C,FALSE)</f>
        <v>38</v>
      </c>
    </row>
    <row r="4386" spans="1:10" x14ac:dyDescent="0.25">
      <c r="A4386" t="s">
        <v>15052</v>
      </c>
      <c r="B4386" t="s">
        <v>15053</v>
      </c>
      <c r="C4386" t="s">
        <v>8682</v>
      </c>
      <c r="D4386" s="1">
        <v>45917</v>
      </c>
      <c r="E4386" s="1">
        <v>45919</v>
      </c>
      <c r="F4386">
        <v>0</v>
      </c>
      <c r="G4386" t="s">
        <v>15054</v>
      </c>
      <c r="H4386" t="s">
        <v>15</v>
      </c>
      <c r="I4386" s="11" t="str">
        <f t="shared" si="74"/>
        <v>19/09/2025</v>
      </c>
      <c r="J4386">
        <f>_xlfn.XLOOKUP(I4386,'Wk no''s'!D:D,'Wk no''s'!C:C,FALSE)</f>
        <v>38</v>
      </c>
    </row>
    <row r="4387" spans="1:10" x14ac:dyDescent="0.25">
      <c r="A4387" t="s">
        <v>15055</v>
      </c>
      <c r="B4387" t="s">
        <v>10887</v>
      </c>
      <c r="C4387" t="s">
        <v>3933</v>
      </c>
      <c r="D4387" s="1">
        <v>45919</v>
      </c>
      <c r="E4387" s="1">
        <v>45917</v>
      </c>
      <c r="F4387">
        <v>1</v>
      </c>
      <c r="G4387" t="s">
        <v>15056</v>
      </c>
      <c r="H4387" t="s">
        <v>15</v>
      </c>
      <c r="I4387" s="11" t="str">
        <f t="shared" si="74"/>
        <v>17/09/2025</v>
      </c>
      <c r="J4387">
        <f>_xlfn.XLOOKUP(I4387,'Wk no''s'!D:D,'Wk no''s'!C:C,FALSE)</f>
        <v>38</v>
      </c>
    </row>
    <row r="4388" spans="1:10" x14ac:dyDescent="0.25">
      <c r="A4388" t="s">
        <v>13922</v>
      </c>
      <c r="B4388" t="s">
        <v>10889</v>
      </c>
      <c r="C4388" t="s">
        <v>8682</v>
      </c>
      <c r="D4388" s="1">
        <v>45901</v>
      </c>
      <c r="E4388" s="1">
        <v>45915</v>
      </c>
      <c r="F4388">
        <v>0</v>
      </c>
      <c r="G4388" t="s">
        <v>15057</v>
      </c>
      <c r="H4388" t="s">
        <v>15</v>
      </c>
      <c r="I4388" s="11" t="str">
        <f t="shared" si="74"/>
        <v>15/09/2025</v>
      </c>
      <c r="J4388">
        <f>_xlfn.XLOOKUP(I4388,'Wk no''s'!D:D,'Wk no''s'!C:C,FALSE)</f>
        <v>38</v>
      </c>
    </row>
    <row r="4389" spans="1:10" x14ac:dyDescent="0.25">
      <c r="A4389" t="s">
        <v>15058</v>
      </c>
      <c r="B4389" t="s">
        <v>5872</v>
      </c>
      <c r="C4389" t="s">
        <v>4095</v>
      </c>
      <c r="D4389" s="1">
        <v>45912</v>
      </c>
      <c r="E4389" s="1">
        <v>45916</v>
      </c>
      <c r="F4389">
        <v>0</v>
      </c>
      <c r="G4389" t="s">
        <v>15059</v>
      </c>
      <c r="H4389" t="s">
        <v>15</v>
      </c>
      <c r="I4389" s="11" t="str">
        <f t="shared" si="74"/>
        <v>16/09/2025</v>
      </c>
      <c r="J4389">
        <f>_xlfn.XLOOKUP(I4389,'Wk no''s'!D:D,'Wk no''s'!C:C,FALSE)</f>
        <v>38</v>
      </c>
    </row>
    <row r="4390" spans="1:10" x14ac:dyDescent="0.25">
      <c r="A4390" t="s">
        <v>15060</v>
      </c>
      <c r="B4390" t="s">
        <v>14578</v>
      </c>
      <c r="C4390" t="s">
        <v>4458</v>
      </c>
      <c r="D4390" s="1">
        <v>45919</v>
      </c>
      <c r="E4390" s="1">
        <v>45916</v>
      </c>
      <c r="F4390">
        <v>1</v>
      </c>
      <c r="G4390" t="s">
        <v>15061</v>
      </c>
      <c r="H4390" t="s">
        <v>15</v>
      </c>
      <c r="I4390" s="11" t="str">
        <f t="shared" si="74"/>
        <v>16/09/2025</v>
      </c>
      <c r="J4390">
        <f>_xlfn.XLOOKUP(I4390,'Wk no''s'!D:D,'Wk no''s'!C:C,FALSE)</f>
        <v>38</v>
      </c>
    </row>
    <row r="4391" spans="1:10" x14ac:dyDescent="0.25">
      <c r="A4391" t="s">
        <v>15062</v>
      </c>
      <c r="B4391" t="s">
        <v>15063</v>
      </c>
      <c r="C4391" t="s">
        <v>4095</v>
      </c>
      <c r="D4391" s="1">
        <v>45896</v>
      </c>
      <c r="E4391" s="1">
        <v>45916</v>
      </c>
      <c r="F4391">
        <v>0</v>
      </c>
      <c r="G4391" t="s">
        <v>15064</v>
      </c>
      <c r="H4391" t="s">
        <v>15</v>
      </c>
      <c r="I4391" s="11" t="str">
        <f t="shared" si="74"/>
        <v>16/09/2025</v>
      </c>
      <c r="J4391">
        <f>_xlfn.XLOOKUP(I4391,'Wk no''s'!D:D,'Wk no''s'!C:C,FALSE)</f>
        <v>38</v>
      </c>
    </row>
    <row r="4392" spans="1:10" x14ac:dyDescent="0.25">
      <c r="A4392" t="s">
        <v>15065</v>
      </c>
      <c r="B4392" t="s">
        <v>15063</v>
      </c>
      <c r="C4392" t="s">
        <v>4095</v>
      </c>
      <c r="D4392" s="1">
        <v>45924</v>
      </c>
      <c r="E4392" s="1">
        <v>45919</v>
      </c>
      <c r="F4392">
        <v>1</v>
      </c>
      <c r="G4392" t="s">
        <v>15066</v>
      </c>
      <c r="H4392" t="s">
        <v>15</v>
      </c>
      <c r="I4392" s="11" t="str">
        <f t="shared" si="74"/>
        <v>19/09/2025</v>
      </c>
      <c r="J4392">
        <f>_xlfn.XLOOKUP(I4392,'Wk no''s'!D:D,'Wk no''s'!C:C,FALSE)</f>
        <v>38</v>
      </c>
    </row>
    <row r="4393" spans="1:10" x14ac:dyDescent="0.25">
      <c r="A4393" t="s">
        <v>15067</v>
      </c>
      <c r="B4393" t="s">
        <v>14628</v>
      </c>
      <c r="C4393" t="s">
        <v>4089</v>
      </c>
      <c r="D4393" s="1">
        <v>45911</v>
      </c>
      <c r="E4393" s="1">
        <v>45919</v>
      </c>
      <c r="F4393">
        <v>0</v>
      </c>
      <c r="G4393" t="s">
        <v>15068</v>
      </c>
      <c r="H4393" t="s">
        <v>15</v>
      </c>
      <c r="I4393" s="11" t="str">
        <f t="shared" si="74"/>
        <v>19/09/2025</v>
      </c>
      <c r="J4393">
        <f>_xlfn.XLOOKUP(I4393,'Wk no''s'!D:D,'Wk no''s'!C:C,FALSE)</f>
        <v>38</v>
      </c>
    </row>
    <row r="4394" spans="1:10" x14ac:dyDescent="0.25">
      <c r="A4394" t="s">
        <v>15069</v>
      </c>
      <c r="B4394" t="s">
        <v>15070</v>
      </c>
      <c r="C4394" t="s">
        <v>3957</v>
      </c>
      <c r="D4394" s="1">
        <v>45919</v>
      </c>
      <c r="E4394" s="1">
        <v>45919</v>
      </c>
      <c r="F4394">
        <v>1</v>
      </c>
      <c r="G4394" t="s">
        <v>15071</v>
      </c>
      <c r="H4394" t="s">
        <v>2</v>
      </c>
      <c r="I4394" s="11" t="str">
        <f t="shared" si="74"/>
        <v>19/09/2025</v>
      </c>
      <c r="J4394">
        <f>_xlfn.XLOOKUP(I4394,'Wk no''s'!D:D,'Wk no''s'!C:C,FALSE)</f>
        <v>38</v>
      </c>
    </row>
    <row r="4395" spans="1:10" x14ac:dyDescent="0.25">
      <c r="A4395" t="s">
        <v>15074</v>
      </c>
      <c r="B4395" t="s">
        <v>14648</v>
      </c>
      <c r="C4395" t="s">
        <v>3957</v>
      </c>
      <c r="D4395" s="1">
        <v>45922</v>
      </c>
      <c r="E4395" s="1">
        <v>45918</v>
      </c>
      <c r="F4395">
        <v>1</v>
      </c>
      <c r="G4395" t="s">
        <v>15075</v>
      </c>
      <c r="H4395" t="s">
        <v>2</v>
      </c>
      <c r="I4395" s="11" t="str">
        <f t="shared" si="74"/>
        <v>18/09/2025</v>
      </c>
      <c r="J4395">
        <f>_xlfn.XLOOKUP(I4395,'Wk no''s'!D:D,'Wk no''s'!C:C,FALSE)</f>
        <v>38</v>
      </c>
    </row>
    <row r="4396" spans="1:10" x14ac:dyDescent="0.25">
      <c r="A4396" t="s">
        <v>15072</v>
      </c>
      <c r="B4396" t="s">
        <v>14648</v>
      </c>
      <c r="C4396" t="s">
        <v>3957</v>
      </c>
      <c r="D4396" s="1">
        <v>45922</v>
      </c>
      <c r="E4396" s="1">
        <v>45918</v>
      </c>
      <c r="F4396">
        <v>1</v>
      </c>
      <c r="G4396" t="s">
        <v>15073</v>
      </c>
      <c r="H4396" t="s">
        <v>2</v>
      </c>
      <c r="I4396" s="11" t="str">
        <f t="shared" si="74"/>
        <v>18/09/2025</v>
      </c>
      <c r="J4396">
        <f>_xlfn.XLOOKUP(I4396,'Wk no''s'!D:D,'Wk no''s'!C:C,FALSE)</f>
        <v>38</v>
      </c>
    </row>
    <row r="4397" spans="1:10" x14ac:dyDescent="0.25">
      <c r="A4397" t="s">
        <v>15076</v>
      </c>
      <c r="B4397" t="s">
        <v>6618</v>
      </c>
      <c r="C4397" t="s">
        <v>3939</v>
      </c>
      <c r="D4397" s="1">
        <v>45922</v>
      </c>
      <c r="E4397" s="1">
        <v>45919</v>
      </c>
      <c r="F4397">
        <v>1</v>
      </c>
      <c r="G4397" t="s">
        <v>15077</v>
      </c>
      <c r="H4397" t="s">
        <v>2</v>
      </c>
      <c r="I4397" s="11" t="str">
        <f t="shared" si="74"/>
        <v>19/09/2025</v>
      </c>
      <c r="J4397">
        <f>_xlfn.XLOOKUP(I4397,'Wk no''s'!D:D,'Wk no''s'!C:C,FALSE)</f>
        <v>38</v>
      </c>
    </row>
    <row r="4398" spans="1:10" x14ac:dyDescent="0.25">
      <c r="A4398" t="s">
        <v>15078</v>
      </c>
      <c r="B4398" t="s">
        <v>110</v>
      </c>
      <c r="C4398" t="s">
        <v>4008</v>
      </c>
      <c r="D4398" s="1">
        <v>45916</v>
      </c>
      <c r="E4398" s="1">
        <v>45915</v>
      </c>
      <c r="F4398">
        <v>1</v>
      </c>
      <c r="G4398" t="s">
        <v>15079</v>
      </c>
      <c r="H4398" t="s">
        <v>2</v>
      </c>
      <c r="I4398" s="11" t="str">
        <f t="shared" si="74"/>
        <v>15/09/2025</v>
      </c>
      <c r="J4398">
        <f>_xlfn.XLOOKUP(I4398,'Wk no''s'!D:D,'Wk no''s'!C:C,FALSE)</f>
        <v>38</v>
      </c>
    </row>
    <row r="4399" spans="1:10" x14ac:dyDescent="0.25">
      <c r="A4399" t="s">
        <v>15080</v>
      </c>
      <c r="B4399" t="s">
        <v>15081</v>
      </c>
      <c r="C4399" t="s">
        <v>4008</v>
      </c>
      <c r="D4399" s="1">
        <v>45917</v>
      </c>
      <c r="E4399" s="1">
        <v>45915</v>
      </c>
      <c r="F4399">
        <v>1</v>
      </c>
      <c r="G4399" t="s">
        <v>15082</v>
      </c>
      <c r="H4399" t="s">
        <v>2</v>
      </c>
      <c r="I4399" s="11" t="str">
        <f t="shared" si="74"/>
        <v>15/09/2025</v>
      </c>
      <c r="J4399">
        <f>_xlfn.XLOOKUP(I4399,'Wk no''s'!D:D,'Wk no''s'!C:C,FALSE)</f>
        <v>38</v>
      </c>
    </row>
    <row r="4400" spans="1:10" x14ac:dyDescent="0.25">
      <c r="A4400" t="s">
        <v>15083</v>
      </c>
      <c r="B4400" t="s">
        <v>6906</v>
      </c>
      <c r="C4400" t="s">
        <v>3939</v>
      </c>
      <c r="D4400" s="1">
        <v>45922</v>
      </c>
      <c r="E4400" s="1">
        <v>45918</v>
      </c>
      <c r="F4400">
        <v>1</v>
      </c>
      <c r="G4400" t="s">
        <v>15084</v>
      </c>
      <c r="H4400" t="s">
        <v>2</v>
      </c>
      <c r="I4400" s="11" t="str">
        <f t="shared" si="74"/>
        <v>18/09/2025</v>
      </c>
      <c r="J4400">
        <f>_xlfn.XLOOKUP(I4400,'Wk no''s'!D:D,'Wk no''s'!C:C,FALSE)</f>
        <v>38</v>
      </c>
    </row>
    <row r="4401" spans="1:10" x14ac:dyDescent="0.25">
      <c r="A4401" t="s">
        <v>15085</v>
      </c>
      <c r="B4401" t="s">
        <v>15086</v>
      </c>
      <c r="C4401" t="s">
        <v>3939</v>
      </c>
      <c r="D4401" s="1">
        <v>45918</v>
      </c>
      <c r="E4401" s="1">
        <v>45917</v>
      </c>
      <c r="F4401">
        <v>1</v>
      </c>
      <c r="G4401" t="s">
        <v>15087</v>
      </c>
      <c r="H4401" t="s">
        <v>2</v>
      </c>
      <c r="I4401" s="11" t="str">
        <f t="shared" si="74"/>
        <v>17/09/2025</v>
      </c>
      <c r="J4401">
        <f>_xlfn.XLOOKUP(I4401,'Wk no''s'!D:D,'Wk no''s'!C:C,FALSE)</f>
        <v>38</v>
      </c>
    </row>
    <row r="4402" spans="1:10" x14ac:dyDescent="0.25">
      <c r="A4402" t="s">
        <v>15088</v>
      </c>
      <c r="B4402" t="s">
        <v>35</v>
      </c>
      <c r="C4402" t="s">
        <v>3939</v>
      </c>
      <c r="D4402" s="1">
        <v>45918</v>
      </c>
      <c r="E4402" s="1">
        <v>45918</v>
      </c>
      <c r="F4402">
        <v>1</v>
      </c>
      <c r="G4402" t="s">
        <v>15089</v>
      </c>
      <c r="H4402" t="s">
        <v>2</v>
      </c>
      <c r="I4402" s="11" t="str">
        <f t="shared" si="74"/>
        <v>18/09/2025</v>
      </c>
      <c r="J4402">
        <f>_xlfn.XLOOKUP(I4402,'Wk no''s'!D:D,'Wk no''s'!C:C,FALSE)</f>
        <v>38</v>
      </c>
    </row>
    <row r="4403" spans="1:10" x14ac:dyDescent="0.25">
      <c r="A4403" t="s">
        <v>15090</v>
      </c>
      <c r="B4403" t="s">
        <v>9835</v>
      </c>
      <c r="C4403" t="s">
        <v>3939</v>
      </c>
      <c r="D4403" s="1">
        <v>45918</v>
      </c>
      <c r="E4403" s="1">
        <v>45917</v>
      </c>
      <c r="F4403">
        <v>1</v>
      </c>
      <c r="G4403" t="s">
        <v>15091</v>
      </c>
      <c r="H4403" t="s">
        <v>2</v>
      </c>
      <c r="I4403" s="11" t="str">
        <f t="shared" si="74"/>
        <v>17/09/2025</v>
      </c>
      <c r="J4403">
        <f>_xlfn.XLOOKUP(I4403,'Wk no''s'!D:D,'Wk no''s'!C:C,FALSE)</f>
        <v>38</v>
      </c>
    </row>
    <row r="4404" spans="1:10" x14ac:dyDescent="0.25">
      <c r="A4404" t="s">
        <v>15154</v>
      </c>
      <c r="B4404" t="s">
        <v>16246</v>
      </c>
      <c r="C4404" t="s">
        <v>3957</v>
      </c>
      <c r="D4404" s="1">
        <v>45919</v>
      </c>
      <c r="E4404" s="1">
        <v>45919</v>
      </c>
      <c r="F4404">
        <v>1</v>
      </c>
      <c r="G4404" t="s">
        <v>15155</v>
      </c>
      <c r="H4404" t="s">
        <v>2</v>
      </c>
      <c r="I4404" s="11" t="str">
        <f t="shared" si="74"/>
        <v>19/09/2025</v>
      </c>
      <c r="J4404">
        <f>_xlfn.XLOOKUP(I4404,'Wk no''s'!D:D,'Wk no''s'!C:C,FALSE)</f>
        <v>38</v>
      </c>
    </row>
    <row r="4405" spans="1:10" x14ac:dyDescent="0.25">
      <c r="A4405" t="s">
        <v>15092</v>
      </c>
      <c r="B4405" t="s">
        <v>15093</v>
      </c>
      <c r="C4405" t="s">
        <v>3957</v>
      </c>
      <c r="D4405" s="1">
        <v>45919</v>
      </c>
      <c r="E4405" s="1">
        <v>45918</v>
      </c>
      <c r="F4405">
        <v>1</v>
      </c>
      <c r="G4405" t="s">
        <v>15094</v>
      </c>
      <c r="H4405" t="s">
        <v>2</v>
      </c>
      <c r="I4405" s="11" t="str">
        <f t="shared" si="74"/>
        <v>18/09/2025</v>
      </c>
      <c r="J4405">
        <f>_xlfn.XLOOKUP(I4405,'Wk no''s'!D:D,'Wk no''s'!C:C,FALSE)</f>
        <v>38</v>
      </c>
    </row>
    <row r="4406" spans="1:10" x14ac:dyDescent="0.25">
      <c r="A4406" t="s">
        <v>15095</v>
      </c>
      <c r="B4406" t="s">
        <v>15096</v>
      </c>
      <c r="C4406" t="s">
        <v>3957</v>
      </c>
      <c r="D4406" s="1">
        <v>45919</v>
      </c>
      <c r="E4406" s="1">
        <v>45918</v>
      </c>
      <c r="F4406">
        <v>1</v>
      </c>
      <c r="G4406" t="s">
        <v>15097</v>
      </c>
      <c r="H4406" t="s">
        <v>2</v>
      </c>
      <c r="I4406" s="11" t="str">
        <f t="shared" si="74"/>
        <v>18/09/2025</v>
      </c>
      <c r="J4406">
        <f>_xlfn.XLOOKUP(I4406,'Wk no''s'!D:D,'Wk no''s'!C:C,FALSE)</f>
        <v>38</v>
      </c>
    </row>
    <row r="4407" spans="1:10" x14ac:dyDescent="0.25">
      <c r="A4407" t="s">
        <v>15098</v>
      </c>
      <c r="B4407" t="s">
        <v>15099</v>
      </c>
      <c r="C4407" t="s">
        <v>3939</v>
      </c>
      <c r="D4407" s="1">
        <v>45919</v>
      </c>
      <c r="E4407" s="1">
        <v>45918</v>
      </c>
      <c r="F4407">
        <v>1</v>
      </c>
      <c r="G4407" t="s">
        <v>15100</v>
      </c>
      <c r="H4407" t="s">
        <v>2</v>
      </c>
      <c r="I4407" s="11" t="str">
        <f t="shared" si="74"/>
        <v>18/09/2025</v>
      </c>
      <c r="J4407">
        <f>_xlfn.XLOOKUP(I4407,'Wk no''s'!D:D,'Wk no''s'!C:C,FALSE)</f>
        <v>38</v>
      </c>
    </row>
    <row r="4408" spans="1:10" x14ac:dyDescent="0.25">
      <c r="A4408" t="s">
        <v>15101</v>
      </c>
      <c r="B4408" t="s">
        <v>11169</v>
      </c>
      <c r="C4408" t="s">
        <v>3954</v>
      </c>
      <c r="D4408" s="1">
        <v>45915</v>
      </c>
      <c r="E4408" s="1">
        <v>45915</v>
      </c>
      <c r="F4408">
        <v>1</v>
      </c>
      <c r="G4408" t="s">
        <v>15102</v>
      </c>
      <c r="H4408" t="s">
        <v>2</v>
      </c>
      <c r="I4408" s="11" t="str">
        <f t="shared" si="74"/>
        <v>15/09/2025</v>
      </c>
      <c r="J4408">
        <f>_xlfn.XLOOKUP(I4408,'Wk no''s'!D:D,'Wk no''s'!C:C,FALSE)</f>
        <v>38</v>
      </c>
    </row>
    <row r="4409" spans="1:10" x14ac:dyDescent="0.25">
      <c r="A4409" t="s">
        <v>15103</v>
      </c>
      <c r="B4409" t="s">
        <v>15104</v>
      </c>
      <c r="C4409" t="s">
        <v>3939</v>
      </c>
      <c r="D4409" s="1">
        <v>45918</v>
      </c>
      <c r="E4409" s="1">
        <v>45917</v>
      </c>
      <c r="F4409">
        <v>1</v>
      </c>
      <c r="G4409" t="s">
        <v>15105</v>
      </c>
      <c r="H4409" t="s">
        <v>2</v>
      </c>
      <c r="I4409" s="11" t="str">
        <f t="shared" si="74"/>
        <v>17/09/2025</v>
      </c>
      <c r="J4409">
        <f>_xlfn.XLOOKUP(I4409,'Wk no''s'!D:D,'Wk no''s'!C:C,FALSE)</f>
        <v>38</v>
      </c>
    </row>
    <row r="4410" spans="1:10" x14ac:dyDescent="0.25">
      <c r="A4410" t="s">
        <v>15106</v>
      </c>
      <c r="B4410" t="s">
        <v>15107</v>
      </c>
      <c r="C4410" t="s">
        <v>3957</v>
      </c>
      <c r="D4410" s="1">
        <v>45919</v>
      </c>
      <c r="E4410" s="1">
        <v>45919</v>
      </c>
      <c r="F4410">
        <v>1</v>
      </c>
      <c r="G4410" t="s">
        <v>15108</v>
      </c>
      <c r="H4410" t="s">
        <v>2</v>
      </c>
      <c r="I4410" s="11" t="str">
        <f t="shared" si="74"/>
        <v>19/09/2025</v>
      </c>
      <c r="J4410">
        <f>_xlfn.XLOOKUP(I4410,'Wk no''s'!D:D,'Wk no''s'!C:C,FALSE)</f>
        <v>38</v>
      </c>
    </row>
    <row r="4411" spans="1:10" x14ac:dyDescent="0.25">
      <c r="A4411" t="s">
        <v>15109</v>
      </c>
      <c r="B4411" t="s">
        <v>6468</v>
      </c>
      <c r="C4411" t="s">
        <v>3954</v>
      </c>
      <c r="D4411" s="1">
        <v>45915</v>
      </c>
      <c r="E4411" s="1">
        <v>45915</v>
      </c>
      <c r="F4411">
        <v>1</v>
      </c>
      <c r="G4411" t="s">
        <v>15102</v>
      </c>
      <c r="H4411" t="s">
        <v>2</v>
      </c>
      <c r="I4411" s="11" t="str">
        <f t="shared" si="74"/>
        <v>15/09/2025</v>
      </c>
      <c r="J4411">
        <f>_xlfn.XLOOKUP(I4411,'Wk no''s'!D:D,'Wk no''s'!C:C,FALSE)</f>
        <v>38</v>
      </c>
    </row>
    <row r="4412" spans="1:10" x14ac:dyDescent="0.25">
      <c r="A4412" t="s">
        <v>15112</v>
      </c>
      <c r="B4412" t="s">
        <v>14709</v>
      </c>
      <c r="C4412" t="s">
        <v>4008</v>
      </c>
      <c r="D4412" s="1">
        <v>45916</v>
      </c>
      <c r="E4412" s="1">
        <v>45917</v>
      </c>
      <c r="F4412">
        <v>0</v>
      </c>
      <c r="G4412" t="s">
        <v>15113</v>
      </c>
      <c r="H4412" t="s">
        <v>2</v>
      </c>
      <c r="I4412" s="11" t="str">
        <f t="shared" si="74"/>
        <v>17/09/2025</v>
      </c>
      <c r="J4412">
        <f>_xlfn.XLOOKUP(I4412,'Wk no''s'!D:D,'Wk no''s'!C:C,FALSE)</f>
        <v>38</v>
      </c>
    </row>
    <row r="4413" spans="1:10" x14ac:dyDescent="0.25">
      <c r="A4413" t="s">
        <v>15114</v>
      </c>
      <c r="B4413" t="s">
        <v>14709</v>
      </c>
      <c r="C4413" t="s">
        <v>4008</v>
      </c>
      <c r="D4413" s="1">
        <v>45916</v>
      </c>
      <c r="E4413" s="1">
        <v>45915</v>
      </c>
      <c r="F4413">
        <v>1</v>
      </c>
      <c r="G4413" t="s">
        <v>15115</v>
      </c>
      <c r="H4413" t="s">
        <v>2</v>
      </c>
      <c r="I4413" s="11" t="str">
        <f t="shared" si="74"/>
        <v>15/09/2025</v>
      </c>
      <c r="J4413">
        <f>_xlfn.XLOOKUP(I4413,'Wk no''s'!D:D,'Wk no''s'!C:C,FALSE)</f>
        <v>38</v>
      </c>
    </row>
    <row r="4414" spans="1:10" x14ac:dyDescent="0.25">
      <c r="A4414" t="s">
        <v>15110</v>
      </c>
      <c r="B4414" t="s">
        <v>14709</v>
      </c>
      <c r="C4414" t="s">
        <v>4008</v>
      </c>
      <c r="D4414" s="1">
        <v>45922</v>
      </c>
      <c r="E4414" s="1">
        <v>45917</v>
      </c>
      <c r="F4414">
        <v>1</v>
      </c>
      <c r="G4414" t="s">
        <v>15111</v>
      </c>
      <c r="H4414" t="s">
        <v>2</v>
      </c>
      <c r="I4414" s="11" t="str">
        <f t="shared" si="74"/>
        <v>17/09/2025</v>
      </c>
      <c r="J4414">
        <f>_xlfn.XLOOKUP(I4414,'Wk no''s'!D:D,'Wk no''s'!C:C,FALSE)</f>
        <v>38</v>
      </c>
    </row>
    <row r="4415" spans="1:10" x14ac:dyDescent="0.25">
      <c r="A4415" t="s">
        <v>15116</v>
      </c>
      <c r="B4415" t="s">
        <v>14404</v>
      </c>
      <c r="C4415" t="s">
        <v>3957</v>
      </c>
      <c r="D4415" s="1">
        <v>45919</v>
      </c>
      <c r="E4415" s="1">
        <v>45917</v>
      </c>
      <c r="F4415">
        <v>1</v>
      </c>
      <c r="G4415" t="s">
        <v>15117</v>
      </c>
      <c r="H4415" t="s">
        <v>2</v>
      </c>
      <c r="I4415" s="11" t="str">
        <f t="shared" si="74"/>
        <v>17/09/2025</v>
      </c>
      <c r="J4415">
        <f>_xlfn.XLOOKUP(I4415,'Wk no''s'!D:D,'Wk no''s'!C:C,FALSE)</f>
        <v>38</v>
      </c>
    </row>
    <row r="4416" spans="1:10" x14ac:dyDescent="0.25">
      <c r="A4416" t="s">
        <v>15118</v>
      </c>
      <c r="B4416" t="s">
        <v>15119</v>
      </c>
      <c r="C4416" t="s">
        <v>3957</v>
      </c>
      <c r="D4416" s="1">
        <v>45918</v>
      </c>
      <c r="E4416" s="1">
        <v>45918</v>
      </c>
      <c r="F4416">
        <v>1</v>
      </c>
      <c r="G4416" t="s">
        <v>15120</v>
      </c>
      <c r="H4416" t="s">
        <v>2</v>
      </c>
      <c r="I4416" s="11" t="str">
        <f t="shared" si="74"/>
        <v>18/09/2025</v>
      </c>
      <c r="J4416">
        <f>_xlfn.XLOOKUP(I4416,'Wk no''s'!D:D,'Wk no''s'!C:C,FALSE)</f>
        <v>38</v>
      </c>
    </row>
    <row r="4417" spans="1:10" x14ac:dyDescent="0.25">
      <c r="A4417" t="s">
        <v>15121</v>
      </c>
      <c r="B4417" t="s">
        <v>15122</v>
      </c>
      <c r="C4417" t="s">
        <v>4008</v>
      </c>
      <c r="D4417" s="1">
        <v>45918</v>
      </c>
      <c r="E4417" s="1">
        <v>45917</v>
      </c>
      <c r="F4417">
        <v>1</v>
      </c>
      <c r="G4417" t="s">
        <v>15123</v>
      </c>
      <c r="H4417" t="s">
        <v>2</v>
      </c>
      <c r="I4417" s="11" t="str">
        <f t="shared" si="74"/>
        <v>17/09/2025</v>
      </c>
      <c r="J4417">
        <f>_xlfn.XLOOKUP(I4417,'Wk no''s'!D:D,'Wk no''s'!C:C,FALSE)</f>
        <v>38</v>
      </c>
    </row>
    <row r="4418" spans="1:10" x14ac:dyDescent="0.25">
      <c r="A4418" t="s">
        <v>15124</v>
      </c>
      <c r="B4418" t="s">
        <v>15122</v>
      </c>
      <c r="C4418" t="s">
        <v>4008</v>
      </c>
      <c r="D4418" s="1">
        <v>45917</v>
      </c>
      <c r="E4418" s="1">
        <v>45917</v>
      </c>
      <c r="F4418">
        <v>1</v>
      </c>
      <c r="G4418" t="s">
        <v>15125</v>
      </c>
      <c r="H4418" t="s">
        <v>2</v>
      </c>
      <c r="I4418" s="11" t="str">
        <f t="shared" si="74"/>
        <v>17/09/2025</v>
      </c>
      <c r="J4418">
        <f>_xlfn.XLOOKUP(I4418,'Wk no''s'!D:D,'Wk no''s'!C:C,FALSE)</f>
        <v>38</v>
      </c>
    </row>
    <row r="4419" spans="1:10" x14ac:dyDescent="0.25">
      <c r="A4419" t="s">
        <v>15126</v>
      </c>
      <c r="B4419" t="s">
        <v>15127</v>
      </c>
      <c r="C4419" t="s">
        <v>3957</v>
      </c>
      <c r="D4419" s="1">
        <v>45918</v>
      </c>
      <c r="E4419" s="1">
        <v>45917</v>
      </c>
      <c r="F4419">
        <v>1</v>
      </c>
      <c r="G4419" t="s">
        <v>15128</v>
      </c>
      <c r="H4419" t="s">
        <v>2</v>
      </c>
      <c r="I4419" s="11" t="str">
        <f t="shared" si="74"/>
        <v>17/09/2025</v>
      </c>
      <c r="J4419">
        <f>_xlfn.XLOOKUP(I4419,'Wk no''s'!D:D,'Wk no''s'!C:C,FALSE)</f>
        <v>38</v>
      </c>
    </row>
    <row r="4420" spans="1:10" x14ac:dyDescent="0.25">
      <c r="A4420" t="s">
        <v>15129</v>
      </c>
      <c r="B4420" t="s">
        <v>15130</v>
      </c>
      <c r="C4420" t="s">
        <v>4008</v>
      </c>
      <c r="D4420" s="1">
        <v>45915</v>
      </c>
      <c r="E4420" s="1">
        <v>45917</v>
      </c>
      <c r="F4420">
        <v>0</v>
      </c>
      <c r="G4420" t="s">
        <v>15131</v>
      </c>
      <c r="H4420" t="s">
        <v>2</v>
      </c>
      <c r="I4420" s="11" t="str">
        <f t="shared" si="74"/>
        <v>17/09/2025</v>
      </c>
      <c r="J4420">
        <f>_xlfn.XLOOKUP(I4420,'Wk no''s'!D:D,'Wk no''s'!C:C,FALSE)</f>
        <v>38</v>
      </c>
    </row>
    <row r="4421" spans="1:10" x14ac:dyDescent="0.25">
      <c r="A4421" t="s">
        <v>15132</v>
      </c>
      <c r="B4421" t="s">
        <v>15133</v>
      </c>
      <c r="C4421" t="s">
        <v>4008</v>
      </c>
      <c r="D4421" s="1">
        <v>45910</v>
      </c>
      <c r="E4421" s="1">
        <v>45915</v>
      </c>
      <c r="F4421">
        <v>0</v>
      </c>
      <c r="G4421" t="s">
        <v>15134</v>
      </c>
      <c r="H4421" t="s">
        <v>2</v>
      </c>
      <c r="I4421" s="11" t="str">
        <f t="shared" si="74"/>
        <v>15/09/2025</v>
      </c>
      <c r="J4421">
        <f>_xlfn.XLOOKUP(I4421,'Wk no''s'!D:D,'Wk no''s'!C:C,FALSE)</f>
        <v>38</v>
      </c>
    </row>
    <row r="4422" spans="1:10" x14ac:dyDescent="0.25">
      <c r="A4422" t="s">
        <v>15135</v>
      </c>
      <c r="B4422" t="s">
        <v>15136</v>
      </c>
      <c r="C4422" t="s">
        <v>3957</v>
      </c>
      <c r="D4422" s="1">
        <v>45923</v>
      </c>
      <c r="E4422" s="1">
        <v>45919</v>
      </c>
      <c r="F4422">
        <v>1</v>
      </c>
      <c r="G4422" t="s">
        <v>15137</v>
      </c>
      <c r="H4422" t="s">
        <v>2</v>
      </c>
      <c r="I4422" s="11" t="str">
        <f t="shared" si="74"/>
        <v>19/09/2025</v>
      </c>
      <c r="J4422">
        <f>_xlfn.XLOOKUP(I4422,'Wk no''s'!D:D,'Wk no''s'!C:C,FALSE)</f>
        <v>38</v>
      </c>
    </row>
    <row r="4423" spans="1:10" x14ac:dyDescent="0.25">
      <c r="A4423" t="s">
        <v>15138</v>
      </c>
      <c r="B4423" t="s">
        <v>15139</v>
      </c>
      <c r="C4423" t="s">
        <v>3957</v>
      </c>
      <c r="D4423" s="1">
        <v>45919</v>
      </c>
      <c r="E4423" s="1">
        <v>45918</v>
      </c>
      <c r="F4423">
        <v>1</v>
      </c>
      <c r="G4423" t="s">
        <v>15140</v>
      </c>
      <c r="H4423" t="s">
        <v>2</v>
      </c>
      <c r="I4423" s="11" t="str">
        <f t="shared" si="74"/>
        <v>18/09/2025</v>
      </c>
      <c r="J4423">
        <f>_xlfn.XLOOKUP(I4423,'Wk no''s'!D:D,'Wk no''s'!C:C,FALSE)</f>
        <v>38</v>
      </c>
    </row>
    <row r="4424" spans="1:10" x14ac:dyDescent="0.25">
      <c r="A4424" t="s">
        <v>15141</v>
      </c>
      <c r="B4424" t="s">
        <v>5930</v>
      </c>
      <c r="C4424" t="s">
        <v>3939</v>
      </c>
      <c r="D4424" s="1">
        <v>45923</v>
      </c>
      <c r="E4424" s="1">
        <v>45919</v>
      </c>
      <c r="F4424">
        <v>1</v>
      </c>
      <c r="G4424" t="s">
        <v>15142</v>
      </c>
      <c r="H4424" t="s">
        <v>2</v>
      </c>
      <c r="I4424" s="11" t="str">
        <f t="shared" si="74"/>
        <v>19/09/2025</v>
      </c>
      <c r="J4424">
        <f>_xlfn.XLOOKUP(I4424,'Wk no''s'!D:D,'Wk no''s'!C:C,FALSE)</f>
        <v>38</v>
      </c>
    </row>
    <row r="4425" spans="1:10" x14ac:dyDescent="0.25">
      <c r="A4425" t="s">
        <v>15143</v>
      </c>
      <c r="B4425" t="s">
        <v>15144</v>
      </c>
      <c r="C4425" t="s">
        <v>3957</v>
      </c>
      <c r="D4425" s="1">
        <v>45918</v>
      </c>
      <c r="E4425" s="1">
        <v>45917</v>
      </c>
      <c r="F4425">
        <v>1</v>
      </c>
      <c r="G4425" t="s">
        <v>15145</v>
      </c>
      <c r="H4425" t="s">
        <v>2</v>
      </c>
      <c r="I4425" s="11" t="str">
        <f t="shared" si="74"/>
        <v>17/09/2025</v>
      </c>
      <c r="J4425">
        <f>_xlfn.XLOOKUP(I4425,'Wk no''s'!D:D,'Wk no''s'!C:C,FALSE)</f>
        <v>38</v>
      </c>
    </row>
    <row r="4426" spans="1:10" x14ac:dyDescent="0.25">
      <c r="A4426" t="s">
        <v>14723</v>
      </c>
      <c r="B4426" t="s">
        <v>9005</v>
      </c>
      <c r="C4426" t="s">
        <v>3954</v>
      </c>
      <c r="D4426" s="1">
        <v>45909</v>
      </c>
      <c r="E4426" s="1">
        <v>45919</v>
      </c>
      <c r="F4426">
        <v>0</v>
      </c>
      <c r="G4426" t="s">
        <v>15146</v>
      </c>
      <c r="H4426" t="s">
        <v>2</v>
      </c>
      <c r="I4426" s="11" t="str">
        <f t="shared" si="74"/>
        <v>19/09/2025</v>
      </c>
      <c r="J4426">
        <f>_xlfn.XLOOKUP(I4426,'Wk no''s'!D:D,'Wk no''s'!C:C,FALSE)</f>
        <v>38</v>
      </c>
    </row>
    <row r="4427" spans="1:10" x14ac:dyDescent="0.25">
      <c r="A4427" t="s">
        <v>15147</v>
      </c>
      <c r="B4427" t="s">
        <v>9005</v>
      </c>
      <c r="C4427" t="s">
        <v>3957</v>
      </c>
      <c r="D4427" s="1">
        <v>45919</v>
      </c>
      <c r="E4427" s="1">
        <v>45917</v>
      </c>
      <c r="F4427">
        <v>1</v>
      </c>
      <c r="G4427" t="s">
        <v>15148</v>
      </c>
      <c r="H4427" t="s">
        <v>2</v>
      </c>
      <c r="I4427" s="11" t="str">
        <f t="shared" si="74"/>
        <v>17/09/2025</v>
      </c>
      <c r="J4427">
        <f>_xlfn.XLOOKUP(I4427,'Wk no''s'!D:D,'Wk no''s'!C:C,FALSE)</f>
        <v>38</v>
      </c>
    </row>
    <row r="4428" spans="1:10" x14ac:dyDescent="0.25">
      <c r="A4428" t="s">
        <v>15149</v>
      </c>
      <c r="B4428" t="s">
        <v>15150</v>
      </c>
      <c r="C4428" t="s">
        <v>4008</v>
      </c>
      <c r="D4428" s="1">
        <v>45916</v>
      </c>
      <c r="E4428" s="1">
        <v>45916</v>
      </c>
      <c r="F4428">
        <v>1</v>
      </c>
      <c r="G4428" t="s">
        <v>15151</v>
      </c>
      <c r="H4428" t="s">
        <v>2</v>
      </c>
      <c r="I4428" s="11" t="str">
        <f t="shared" si="74"/>
        <v>16/09/2025</v>
      </c>
      <c r="J4428">
        <f>_xlfn.XLOOKUP(I4428,'Wk no''s'!D:D,'Wk no''s'!C:C,FALSE)</f>
        <v>38</v>
      </c>
    </row>
    <row r="4429" spans="1:10" x14ac:dyDescent="0.25">
      <c r="A4429" t="s">
        <v>15152</v>
      </c>
      <c r="B4429" t="s">
        <v>9023</v>
      </c>
      <c r="C4429" t="s">
        <v>4008</v>
      </c>
      <c r="D4429" s="1">
        <v>45916</v>
      </c>
      <c r="E4429" s="1">
        <v>45915</v>
      </c>
      <c r="F4429">
        <v>1</v>
      </c>
      <c r="G4429" t="s">
        <v>15153</v>
      </c>
      <c r="H4429" t="s">
        <v>2</v>
      </c>
      <c r="I4429" s="11" t="str">
        <f t="shared" si="74"/>
        <v>15/09/2025</v>
      </c>
      <c r="J4429">
        <f>_xlfn.XLOOKUP(I4429,'Wk no''s'!D:D,'Wk no''s'!C:C,FALSE)</f>
        <v>38</v>
      </c>
    </row>
    <row r="4430" spans="1:10" x14ac:dyDescent="0.25">
      <c r="A4430" t="s">
        <v>15156</v>
      </c>
      <c r="B4430" t="s">
        <v>14756</v>
      </c>
      <c r="C4430" t="s">
        <v>3954</v>
      </c>
      <c r="D4430" s="1">
        <v>45916</v>
      </c>
      <c r="E4430" s="1">
        <v>45915</v>
      </c>
      <c r="F4430">
        <v>1</v>
      </c>
      <c r="G4430" t="s">
        <v>15157</v>
      </c>
      <c r="H4430" t="s">
        <v>2</v>
      </c>
      <c r="I4430" s="11" t="str">
        <f t="shared" si="74"/>
        <v>15/09/2025</v>
      </c>
      <c r="J4430">
        <f>_xlfn.XLOOKUP(I4430,'Wk no''s'!D:D,'Wk no''s'!C:C,FALSE)</f>
        <v>38</v>
      </c>
    </row>
    <row r="4431" spans="1:10" x14ac:dyDescent="0.25">
      <c r="A4431" t="s">
        <v>15158</v>
      </c>
      <c r="B4431" t="s">
        <v>8744</v>
      </c>
      <c r="C4431" t="s">
        <v>3957</v>
      </c>
      <c r="D4431" s="1">
        <v>45917</v>
      </c>
      <c r="E4431" s="1">
        <v>45918</v>
      </c>
      <c r="F4431">
        <v>0</v>
      </c>
      <c r="G4431" t="s">
        <v>15159</v>
      </c>
      <c r="H4431" t="s">
        <v>2</v>
      </c>
      <c r="I4431" s="11" t="str">
        <f t="shared" si="74"/>
        <v>18/09/2025</v>
      </c>
      <c r="J4431">
        <f>_xlfn.XLOOKUP(I4431,'Wk no''s'!D:D,'Wk no''s'!C:C,FALSE)</f>
        <v>38</v>
      </c>
    </row>
    <row r="4432" spans="1:10" x14ac:dyDescent="0.25">
      <c r="A4432" t="s">
        <v>15160</v>
      </c>
      <c r="B4432" t="s">
        <v>15161</v>
      </c>
      <c r="C4432" t="s">
        <v>3957</v>
      </c>
      <c r="D4432" s="1">
        <v>45918</v>
      </c>
      <c r="E4432" s="1">
        <v>45917</v>
      </c>
      <c r="F4432">
        <v>1</v>
      </c>
      <c r="G4432" t="s">
        <v>15162</v>
      </c>
      <c r="H4432" t="s">
        <v>2</v>
      </c>
      <c r="I4432" s="11" t="str">
        <f t="shared" si="74"/>
        <v>17/09/2025</v>
      </c>
      <c r="J4432">
        <f>_xlfn.XLOOKUP(I4432,'Wk no''s'!D:D,'Wk no''s'!C:C,FALSE)</f>
        <v>38</v>
      </c>
    </row>
    <row r="4433" spans="1:10" x14ac:dyDescent="0.25">
      <c r="A4433" t="s">
        <v>15163</v>
      </c>
      <c r="B4433" t="s">
        <v>11754</v>
      </c>
      <c r="C4433" t="s">
        <v>4008</v>
      </c>
      <c r="D4433" s="1">
        <v>45912</v>
      </c>
      <c r="E4433" s="1">
        <v>45917</v>
      </c>
      <c r="F4433">
        <v>0</v>
      </c>
      <c r="G4433" t="s">
        <v>15164</v>
      </c>
      <c r="H4433" t="s">
        <v>2</v>
      </c>
      <c r="I4433" s="11" t="str">
        <f t="shared" si="74"/>
        <v>17/09/2025</v>
      </c>
      <c r="J4433">
        <f>_xlfn.XLOOKUP(I4433,'Wk no''s'!D:D,'Wk no''s'!C:C,FALSE)</f>
        <v>38</v>
      </c>
    </row>
    <row r="4434" spans="1:10" x14ac:dyDescent="0.25">
      <c r="A4434" t="s">
        <v>15165</v>
      </c>
      <c r="B4434" t="s">
        <v>4394</v>
      </c>
      <c r="C4434" t="s">
        <v>3957</v>
      </c>
      <c r="D4434" s="1">
        <v>45910</v>
      </c>
      <c r="E4434" s="1">
        <v>45917</v>
      </c>
      <c r="F4434">
        <v>0</v>
      </c>
      <c r="G4434" t="s">
        <v>15166</v>
      </c>
      <c r="H4434" t="s">
        <v>2</v>
      </c>
      <c r="I4434" s="11" t="str">
        <f t="shared" si="74"/>
        <v>17/09/2025</v>
      </c>
      <c r="J4434">
        <f>_xlfn.XLOOKUP(I4434,'Wk no''s'!D:D,'Wk no''s'!C:C,FALSE)</f>
        <v>38</v>
      </c>
    </row>
    <row r="4435" spans="1:10" x14ac:dyDescent="0.25">
      <c r="A4435" t="s">
        <v>15167</v>
      </c>
      <c r="B4435" t="s">
        <v>15168</v>
      </c>
      <c r="C4435" t="s">
        <v>3957</v>
      </c>
      <c r="D4435" s="1">
        <v>45918</v>
      </c>
      <c r="E4435" s="1">
        <v>45917</v>
      </c>
      <c r="F4435">
        <v>1</v>
      </c>
      <c r="G4435" t="s">
        <v>15169</v>
      </c>
      <c r="H4435" t="s">
        <v>2</v>
      </c>
      <c r="I4435" s="11" t="str">
        <f t="shared" si="74"/>
        <v>17/09/2025</v>
      </c>
      <c r="J4435">
        <f>_xlfn.XLOOKUP(I4435,'Wk no''s'!D:D,'Wk no''s'!C:C,FALSE)</f>
        <v>38</v>
      </c>
    </row>
    <row r="4436" spans="1:10" x14ac:dyDescent="0.25">
      <c r="A4436" t="s">
        <v>15170</v>
      </c>
      <c r="B4436" t="s">
        <v>5006</v>
      </c>
      <c r="C4436" t="s">
        <v>3957</v>
      </c>
      <c r="D4436" s="1">
        <v>45915</v>
      </c>
      <c r="E4436" s="1">
        <v>45918</v>
      </c>
      <c r="F4436">
        <v>0</v>
      </c>
      <c r="G4436" t="s">
        <v>15171</v>
      </c>
      <c r="H4436" t="s">
        <v>2</v>
      </c>
      <c r="I4436" s="11" t="str">
        <f t="shared" si="74"/>
        <v>18/09/2025</v>
      </c>
      <c r="J4436">
        <f>_xlfn.XLOOKUP(I4436,'Wk no''s'!D:D,'Wk no''s'!C:C,FALSE)</f>
        <v>38</v>
      </c>
    </row>
    <row r="4437" spans="1:10" x14ac:dyDescent="0.25">
      <c r="A4437" t="s">
        <v>15172</v>
      </c>
      <c r="B4437" t="s">
        <v>13429</v>
      </c>
      <c r="C4437" t="s">
        <v>4008</v>
      </c>
      <c r="D4437" s="1">
        <v>45916</v>
      </c>
      <c r="E4437" s="1">
        <v>45915</v>
      </c>
      <c r="F4437">
        <v>1</v>
      </c>
      <c r="G4437" t="s">
        <v>15173</v>
      </c>
      <c r="H4437" t="s">
        <v>2</v>
      </c>
      <c r="I4437" s="11" t="str">
        <f t="shared" si="74"/>
        <v>15/09/2025</v>
      </c>
      <c r="J4437">
        <f>_xlfn.XLOOKUP(I4437,'Wk no''s'!D:D,'Wk no''s'!C:C,FALSE)</f>
        <v>38</v>
      </c>
    </row>
    <row r="4438" spans="1:10" x14ac:dyDescent="0.25">
      <c r="A4438" t="s">
        <v>15174</v>
      </c>
      <c r="B4438" t="s">
        <v>14779</v>
      </c>
      <c r="C4438" t="s">
        <v>3957</v>
      </c>
      <c r="D4438" s="1">
        <v>45919</v>
      </c>
      <c r="E4438" s="1">
        <v>45917</v>
      </c>
      <c r="F4438">
        <v>1</v>
      </c>
      <c r="G4438" t="s">
        <v>15175</v>
      </c>
      <c r="H4438" t="s">
        <v>2</v>
      </c>
      <c r="I4438" s="11" t="str">
        <f t="shared" ref="I4438:I4484" si="75">LEFT(G4438,10)</f>
        <v>17/09/2025</v>
      </c>
      <c r="J4438">
        <f>_xlfn.XLOOKUP(I4438,'Wk no''s'!D:D,'Wk no''s'!C:C,FALSE)</f>
        <v>38</v>
      </c>
    </row>
    <row r="4439" spans="1:10" x14ac:dyDescent="0.25">
      <c r="A4439" t="s">
        <v>15176</v>
      </c>
      <c r="B4439" t="s">
        <v>15177</v>
      </c>
      <c r="C4439" t="s">
        <v>3957</v>
      </c>
      <c r="D4439" s="1">
        <v>45918</v>
      </c>
      <c r="E4439" s="1">
        <v>45917</v>
      </c>
      <c r="F4439">
        <v>1</v>
      </c>
      <c r="G4439" t="s">
        <v>15178</v>
      </c>
      <c r="H4439" t="s">
        <v>2</v>
      </c>
      <c r="I4439" s="11" t="str">
        <f t="shared" si="75"/>
        <v>17/09/2025</v>
      </c>
      <c r="J4439">
        <f>_xlfn.XLOOKUP(I4439,'Wk no''s'!D:D,'Wk no''s'!C:C,FALSE)</f>
        <v>38</v>
      </c>
    </row>
    <row r="4440" spans="1:10" x14ac:dyDescent="0.25">
      <c r="A4440" t="s">
        <v>15179</v>
      </c>
      <c r="B4440" t="s">
        <v>7548</v>
      </c>
      <c r="C4440" t="s">
        <v>3954</v>
      </c>
      <c r="D4440" s="1">
        <v>45916</v>
      </c>
      <c r="E4440" s="1">
        <v>45915</v>
      </c>
      <c r="F4440">
        <v>1</v>
      </c>
      <c r="G4440" t="s">
        <v>15180</v>
      </c>
      <c r="H4440" t="s">
        <v>2</v>
      </c>
      <c r="I4440" s="11" t="str">
        <f t="shared" si="75"/>
        <v>15/09/2025</v>
      </c>
      <c r="J4440">
        <f>_xlfn.XLOOKUP(I4440,'Wk no''s'!D:D,'Wk no''s'!C:C,FALSE)</f>
        <v>38</v>
      </c>
    </row>
    <row r="4441" spans="1:10" x14ac:dyDescent="0.25">
      <c r="A4441" t="s">
        <v>15181</v>
      </c>
      <c r="B4441" t="s">
        <v>15182</v>
      </c>
      <c r="C4441" t="s">
        <v>3954</v>
      </c>
      <c r="D4441" s="1">
        <v>45916</v>
      </c>
      <c r="E4441" s="1">
        <v>45917</v>
      </c>
      <c r="F4441">
        <v>0</v>
      </c>
      <c r="G4441" t="s">
        <v>15183</v>
      </c>
      <c r="H4441" t="s">
        <v>2</v>
      </c>
      <c r="I4441" s="11" t="str">
        <f t="shared" si="75"/>
        <v>17/09/2025</v>
      </c>
      <c r="J4441">
        <f>_xlfn.XLOOKUP(I4441,'Wk no''s'!D:D,'Wk no''s'!C:C,FALSE)</f>
        <v>38</v>
      </c>
    </row>
    <row r="4442" spans="1:10" x14ac:dyDescent="0.25">
      <c r="A4442" t="s">
        <v>15184</v>
      </c>
      <c r="B4442" t="s">
        <v>7550</v>
      </c>
      <c r="C4442" t="s">
        <v>3939</v>
      </c>
      <c r="D4442" s="1">
        <v>45918</v>
      </c>
      <c r="E4442" s="1">
        <v>45917</v>
      </c>
      <c r="F4442">
        <v>1</v>
      </c>
      <c r="G4442" t="s">
        <v>15185</v>
      </c>
      <c r="H4442" t="s">
        <v>2</v>
      </c>
      <c r="I4442" s="11" t="str">
        <f t="shared" si="75"/>
        <v>17/09/2025</v>
      </c>
      <c r="J4442">
        <f>_xlfn.XLOOKUP(I4442,'Wk no''s'!D:D,'Wk no''s'!C:C,FALSE)</f>
        <v>38</v>
      </c>
    </row>
    <row r="4443" spans="1:10" x14ac:dyDescent="0.25">
      <c r="A4443" t="s">
        <v>15186</v>
      </c>
      <c r="B4443" t="s">
        <v>15706</v>
      </c>
      <c r="C4443" t="s">
        <v>3939</v>
      </c>
      <c r="D4443" s="1">
        <v>45922</v>
      </c>
      <c r="E4443" s="1">
        <v>45918</v>
      </c>
      <c r="F4443">
        <v>1</v>
      </c>
      <c r="G4443" t="s">
        <v>15187</v>
      </c>
      <c r="H4443" t="s">
        <v>2</v>
      </c>
      <c r="I4443" s="11" t="str">
        <f t="shared" si="75"/>
        <v>18/09/2025</v>
      </c>
      <c r="J4443">
        <f>_xlfn.XLOOKUP(I4443,'Wk no''s'!D:D,'Wk no''s'!C:C,FALSE)</f>
        <v>38</v>
      </c>
    </row>
    <row r="4444" spans="1:10" x14ac:dyDescent="0.25">
      <c r="A4444" t="s">
        <v>15188</v>
      </c>
      <c r="B4444" t="s">
        <v>12263</v>
      </c>
      <c r="C4444" t="s">
        <v>3954</v>
      </c>
      <c r="D4444" s="1">
        <v>45916</v>
      </c>
      <c r="E4444" s="1">
        <v>45915</v>
      </c>
      <c r="F4444">
        <v>1</v>
      </c>
      <c r="G4444" t="s">
        <v>15189</v>
      </c>
      <c r="H4444" t="s">
        <v>2</v>
      </c>
      <c r="I4444" s="11" t="str">
        <f t="shared" si="75"/>
        <v>15/09/2025</v>
      </c>
      <c r="J4444">
        <f>_xlfn.XLOOKUP(I4444,'Wk no''s'!D:D,'Wk no''s'!C:C,FALSE)</f>
        <v>38</v>
      </c>
    </row>
    <row r="4445" spans="1:10" x14ac:dyDescent="0.25">
      <c r="A4445" t="s">
        <v>15190</v>
      </c>
      <c r="B4445" t="s">
        <v>12101</v>
      </c>
      <c r="C4445" t="s">
        <v>3957</v>
      </c>
      <c r="D4445" s="1">
        <v>45918</v>
      </c>
      <c r="E4445" s="1">
        <v>45917</v>
      </c>
      <c r="F4445">
        <v>1</v>
      </c>
      <c r="G4445" t="s">
        <v>15191</v>
      </c>
      <c r="H4445" t="s">
        <v>2</v>
      </c>
      <c r="I4445" s="11" t="str">
        <f t="shared" si="75"/>
        <v>17/09/2025</v>
      </c>
      <c r="J4445">
        <f>_xlfn.XLOOKUP(I4445,'Wk no''s'!D:D,'Wk no''s'!C:C,FALSE)</f>
        <v>38</v>
      </c>
    </row>
    <row r="4446" spans="1:10" x14ac:dyDescent="0.25">
      <c r="A4446" t="s">
        <v>15192</v>
      </c>
      <c r="B4446" t="s">
        <v>15193</v>
      </c>
      <c r="C4446" t="s">
        <v>3939</v>
      </c>
      <c r="D4446" s="1">
        <v>45918</v>
      </c>
      <c r="E4446" s="1">
        <v>45917</v>
      </c>
      <c r="F4446">
        <v>1</v>
      </c>
      <c r="G4446" t="s">
        <v>15194</v>
      </c>
      <c r="H4446" t="s">
        <v>2</v>
      </c>
      <c r="I4446" s="11" t="str">
        <f t="shared" si="75"/>
        <v>17/09/2025</v>
      </c>
      <c r="J4446">
        <f>_xlfn.XLOOKUP(I4446,'Wk no''s'!D:D,'Wk no''s'!C:C,FALSE)</f>
        <v>38</v>
      </c>
    </row>
    <row r="4447" spans="1:10" x14ac:dyDescent="0.25">
      <c r="A4447" t="s">
        <v>15195</v>
      </c>
      <c r="B4447" t="s">
        <v>15196</v>
      </c>
      <c r="C4447" t="s">
        <v>4008</v>
      </c>
      <c r="D4447" s="1">
        <v>45919</v>
      </c>
      <c r="E4447" s="1">
        <v>45917</v>
      </c>
      <c r="F4447">
        <v>1</v>
      </c>
      <c r="G4447" t="s">
        <v>15197</v>
      </c>
      <c r="H4447" t="s">
        <v>2</v>
      </c>
      <c r="I4447" s="11" t="str">
        <f t="shared" si="75"/>
        <v>17/09/2025</v>
      </c>
      <c r="J4447">
        <f>_xlfn.XLOOKUP(I4447,'Wk no''s'!D:D,'Wk no''s'!C:C,FALSE)</f>
        <v>38</v>
      </c>
    </row>
    <row r="4448" spans="1:10" x14ac:dyDescent="0.25">
      <c r="A4448" t="s">
        <v>15198</v>
      </c>
      <c r="B4448" t="s">
        <v>8757</v>
      </c>
      <c r="C4448" t="s">
        <v>3957</v>
      </c>
      <c r="D4448" s="1">
        <v>45919</v>
      </c>
      <c r="E4448" s="1">
        <v>45918</v>
      </c>
      <c r="F4448">
        <v>1</v>
      </c>
      <c r="G4448" t="s">
        <v>15199</v>
      </c>
      <c r="H4448" t="s">
        <v>2</v>
      </c>
      <c r="I4448" s="11" t="str">
        <f t="shared" si="75"/>
        <v>18/09/2025</v>
      </c>
      <c r="J4448">
        <f>_xlfn.XLOOKUP(I4448,'Wk no''s'!D:D,'Wk no''s'!C:C,FALSE)</f>
        <v>38</v>
      </c>
    </row>
    <row r="4449" spans="1:10" x14ac:dyDescent="0.25">
      <c r="A4449" t="s">
        <v>15200</v>
      </c>
      <c r="B4449" t="s">
        <v>14455</v>
      </c>
      <c r="C4449" t="s">
        <v>3939</v>
      </c>
      <c r="D4449" s="1">
        <v>45919</v>
      </c>
      <c r="E4449" s="1">
        <v>45918</v>
      </c>
      <c r="F4449">
        <v>1</v>
      </c>
      <c r="G4449" t="s">
        <v>15201</v>
      </c>
      <c r="H4449" t="s">
        <v>2</v>
      </c>
      <c r="I4449" s="11" t="str">
        <f t="shared" si="75"/>
        <v>18/09/2025</v>
      </c>
      <c r="J4449">
        <f>_xlfn.XLOOKUP(I4449,'Wk no''s'!D:D,'Wk no''s'!C:C,FALSE)</f>
        <v>38</v>
      </c>
    </row>
    <row r="4450" spans="1:10" x14ac:dyDescent="0.25">
      <c r="A4450" t="s">
        <v>15202</v>
      </c>
      <c r="B4450" t="s">
        <v>14457</v>
      </c>
      <c r="C4450" t="s">
        <v>3954</v>
      </c>
      <c r="D4450" s="1">
        <v>45916</v>
      </c>
      <c r="E4450" s="1">
        <v>45915</v>
      </c>
      <c r="F4450">
        <v>1</v>
      </c>
      <c r="G4450" t="s">
        <v>15203</v>
      </c>
      <c r="H4450" t="s">
        <v>2</v>
      </c>
      <c r="I4450" s="11" t="str">
        <f t="shared" si="75"/>
        <v>15/09/2025</v>
      </c>
      <c r="J4450">
        <f>_xlfn.XLOOKUP(I4450,'Wk no''s'!D:D,'Wk no''s'!C:C,FALSE)</f>
        <v>38</v>
      </c>
    </row>
    <row r="4451" spans="1:10" x14ac:dyDescent="0.25">
      <c r="A4451" t="s">
        <v>15204</v>
      </c>
      <c r="B4451" t="s">
        <v>15205</v>
      </c>
      <c r="C4451" t="s">
        <v>3957</v>
      </c>
      <c r="D4451" s="1">
        <v>45910</v>
      </c>
      <c r="E4451" s="1">
        <v>45917</v>
      </c>
      <c r="F4451">
        <v>0</v>
      </c>
      <c r="G4451" t="s">
        <v>15206</v>
      </c>
      <c r="H4451" t="s">
        <v>2</v>
      </c>
      <c r="I4451" s="11" t="str">
        <f t="shared" si="75"/>
        <v>17/09/2025</v>
      </c>
      <c r="J4451">
        <f>_xlfn.XLOOKUP(I4451,'Wk no''s'!D:D,'Wk no''s'!C:C,FALSE)</f>
        <v>38</v>
      </c>
    </row>
    <row r="4452" spans="1:10" x14ac:dyDescent="0.25">
      <c r="A4452" t="s">
        <v>15207</v>
      </c>
      <c r="B4452" t="s">
        <v>15205</v>
      </c>
      <c r="C4452" t="s">
        <v>3957</v>
      </c>
      <c r="D4452" s="1">
        <v>45919</v>
      </c>
      <c r="E4452" s="1">
        <v>45919</v>
      </c>
      <c r="F4452">
        <v>1</v>
      </c>
      <c r="G4452" t="s">
        <v>15208</v>
      </c>
      <c r="H4452" t="s">
        <v>2</v>
      </c>
      <c r="I4452" s="11" t="str">
        <f t="shared" si="75"/>
        <v>19/09/2025</v>
      </c>
      <c r="J4452">
        <f>_xlfn.XLOOKUP(I4452,'Wk no''s'!D:D,'Wk no''s'!C:C,FALSE)</f>
        <v>38</v>
      </c>
    </row>
    <row r="4453" spans="1:10" x14ac:dyDescent="0.25">
      <c r="A4453" t="s">
        <v>15209</v>
      </c>
      <c r="B4453" t="s">
        <v>7568</v>
      </c>
      <c r="C4453" t="s">
        <v>3954</v>
      </c>
      <c r="D4453" s="1">
        <v>45915</v>
      </c>
      <c r="E4453" s="1">
        <v>45916</v>
      </c>
      <c r="F4453">
        <v>0</v>
      </c>
      <c r="G4453" t="s">
        <v>15210</v>
      </c>
      <c r="H4453" t="s">
        <v>2</v>
      </c>
      <c r="I4453" s="11" t="str">
        <f t="shared" si="75"/>
        <v>16/09/2025</v>
      </c>
      <c r="J4453">
        <f>_xlfn.XLOOKUP(I4453,'Wk no''s'!D:D,'Wk no''s'!C:C,FALSE)</f>
        <v>38</v>
      </c>
    </row>
    <row r="4454" spans="1:10" x14ac:dyDescent="0.25">
      <c r="A4454" t="s">
        <v>15211</v>
      </c>
      <c r="B4454" t="s">
        <v>15212</v>
      </c>
      <c r="C4454" t="s">
        <v>3939</v>
      </c>
      <c r="D4454" s="1">
        <v>45923</v>
      </c>
      <c r="E4454" s="1">
        <v>45919</v>
      </c>
      <c r="F4454">
        <v>1</v>
      </c>
      <c r="G4454" t="s">
        <v>15213</v>
      </c>
      <c r="H4454" t="s">
        <v>2</v>
      </c>
      <c r="I4454" s="11" t="str">
        <f t="shared" si="75"/>
        <v>19/09/2025</v>
      </c>
      <c r="J4454">
        <f>_xlfn.XLOOKUP(I4454,'Wk no''s'!D:D,'Wk no''s'!C:C,FALSE)</f>
        <v>38</v>
      </c>
    </row>
    <row r="4455" spans="1:10" x14ac:dyDescent="0.25">
      <c r="A4455" t="s">
        <v>15214</v>
      </c>
      <c r="B4455" t="s">
        <v>14579</v>
      </c>
      <c r="C4455" t="s">
        <v>3954</v>
      </c>
      <c r="D4455" s="1">
        <v>45915</v>
      </c>
      <c r="E4455" s="1">
        <v>45917</v>
      </c>
      <c r="F4455">
        <v>0</v>
      </c>
      <c r="G4455" t="s">
        <v>15215</v>
      </c>
      <c r="H4455" t="s">
        <v>2</v>
      </c>
      <c r="I4455" s="11" t="str">
        <f t="shared" si="75"/>
        <v>17/09/2025</v>
      </c>
      <c r="J4455">
        <f>_xlfn.XLOOKUP(I4455,'Wk no''s'!D:D,'Wk no''s'!C:C,FALSE)</f>
        <v>38</v>
      </c>
    </row>
    <row r="4456" spans="1:10" x14ac:dyDescent="0.25">
      <c r="A4456" t="s">
        <v>15216</v>
      </c>
      <c r="B4456" t="s">
        <v>112</v>
      </c>
      <c r="C4456" t="s">
        <v>3939</v>
      </c>
      <c r="D4456" s="1">
        <v>45915</v>
      </c>
      <c r="E4456" s="1">
        <v>45919</v>
      </c>
      <c r="F4456">
        <v>0</v>
      </c>
      <c r="G4456" t="s">
        <v>15217</v>
      </c>
      <c r="H4456" t="s">
        <v>2</v>
      </c>
      <c r="I4456" s="11" t="str">
        <f t="shared" si="75"/>
        <v>19/09/2025</v>
      </c>
      <c r="J4456">
        <f>_xlfn.XLOOKUP(I4456,'Wk no''s'!D:D,'Wk no''s'!C:C,FALSE)</f>
        <v>38</v>
      </c>
    </row>
    <row r="4457" spans="1:10" x14ac:dyDescent="0.25">
      <c r="A4457" t="s">
        <v>15218</v>
      </c>
      <c r="B4457" t="s">
        <v>15219</v>
      </c>
      <c r="C4457" t="s">
        <v>3954</v>
      </c>
      <c r="D4457" s="1">
        <v>45912</v>
      </c>
      <c r="E4457" s="1">
        <v>45917</v>
      </c>
      <c r="F4457">
        <v>0</v>
      </c>
      <c r="G4457" t="s">
        <v>15220</v>
      </c>
      <c r="H4457" t="s">
        <v>2</v>
      </c>
      <c r="I4457" s="11" t="str">
        <f t="shared" si="75"/>
        <v>17/09/2025</v>
      </c>
      <c r="J4457">
        <f>_xlfn.XLOOKUP(I4457,'Wk no''s'!D:D,'Wk no''s'!C:C,FALSE)</f>
        <v>38</v>
      </c>
    </row>
    <row r="4458" spans="1:10" x14ac:dyDescent="0.25">
      <c r="A4458" t="s">
        <v>15221</v>
      </c>
      <c r="B4458" t="s">
        <v>10426</v>
      </c>
      <c r="C4458" t="s">
        <v>3939</v>
      </c>
      <c r="D4458" s="1">
        <v>45919</v>
      </c>
      <c r="E4458" s="1">
        <v>45917</v>
      </c>
      <c r="F4458">
        <v>1</v>
      </c>
      <c r="G4458" t="s">
        <v>15222</v>
      </c>
      <c r="H4458" t="s">
        <v>2</v>
      </c>
      <c r="I4458" s="11" t="str">
        <f t="shared" si="75"/>
        <v>17/09/2025</v>
      </c>
      <c r="J4458">
        <f>_xlfn.XLOOKUP(I4458,'Wk no''s'!D:D,'Wk no''s'!C:C,FALSE)</f>
        <v>38</v>
      </c>
    </row>
    <row r="4459" spans="1:10" x14ac:dyDescent="0.25">
      <c r="A4459" t="s">
        <v>15223</v>
      </c>
      <c r="B4459" t="s">
        <v>16247</v>
      </c>
      <c r="C4459" t="s">
        <v>3957</v>
      </c>
      <c r="D4459" s="1">
        <v>45908</v>
      </c>
      <c r="E4459" s="1">
        <v>45917</v>
      </c>
      <c r="F4459">
        <v>0</v>
      </c>
      <c r="G4459" t="s">
        <v>15224</v>
      </c>
      <c r="H4459" t="s">
        <v>2</v>
      </c>
      <c r="I4459" s="11" t="str">
        <f t="shared" si="75"/>
        <v>17/09/2025</v>
      </c>
      <c r="J4459">
        <f>_xlfn.XLOOKUP(I4459,'Wk no''s'!D:D,'Wk no''s'!C:C,FALSE)</f>
        <v>38</v>
      </c>
    </row>
    <row r="4460" spans="1:10" x14ac:dyDescent="0.25">
      <c r="A4460" t="s">
        <v>15228</v>
      </c>
      <c r="B4460" t="s">
        <v>15226</v>
      </c>
      <c r="C4460" t="s">
        <v>4008</v>
      </c>
      <c r="D4460" s="1">
        <v>45918</v>
      </c>
      <c r="E4460" s="1">
        <v>45917</v>
      </c>
      <c r="F4460">
        <v>1</v>
      </c>
      <c r="G4460" t="s">
        <v>15229</v>
      </c>
      <c r="H4460" t="s">
        <v>2</v>
      </c>
      <c r="I4460" s="11" t="str">
        <f t="shared" si="75"/>
        <v>17/09/2025</v>
      </c>
      <c r="J4460">
        <f>_xlfn.XLOOKUP(I4460,'Wk no''s'!D:D,'Wk no''s'!C:C,FALSE)</f>
        <v>38</v>
      </c>
    </row>
    <row r="4461" spans="1:10" x14ac:dyDescent="0.25">
      <c r="A4461" t="s">
        <v>15225</v>
      </c>
      <c r="B4461" t="s">
        <v>15226</v>
      </c>
      <c r="C4461" t="s">
        <v>205</v>
      </c>
      <c r="D4461" s="1">
        <v>45917</v>
      </c>
      <c r="E4461" s="1">
        <v>45916</v>
      </c>
      <c r="F4461">
        <v>1</v>
      </c>
      <c r="G4461" t="s">
        <v>15227</v>
      </c>
      <c r="H4461" t="s">
        <v>2</v>
      </c>
      <c r="I4461" s="11" t="str">
        <f t="shared" si="75"/>
        <v>16/09/2025</v>
      </c>
      <c r="J4461">
        <f>_xlfn.XLOOKUP(I4461,'Wk no''s'!D:D,'Wk no''s'!C:C,FALSE)</f>
        <v>38</v>
      </c>
    </row>
    <row r="4462" spans="1:10" x14ac:dyDescent="0.25">
      <c r="A4462" t="s">
        <v>15230</v>
      </c>
      <c r="B4462" t="s">
        <v>12957</v>
      </c>
      <c r="C4462" t="s">
        <v>4008</v>
      </c>
      <c r="D4462" s="1">
        <v>45917</v>
      </c>
      <c r="E4462" s="1">
        <v>45917</v>
      </c>
      <c r="F4462">
        <v>1</v>
      </c>
      <c r="G4462" t="s">
        <v>15231</v>
      </c>
      <c r="H4462" t="s">
        <v>2</v>
      </c>
      <c r="I4462" s="11" t="str">
        <f t="shared" si="75"/>
        <v>17/09/2025</v>
      </c>
      <c r="J4462">
        <f>_xlfn.XLOOKUP(I4462,'Wk no''s'!D:D,'Wk no''s'!C:C,FALSE)</f>
        <v>38</v>
      </c>
    </row>
    <row r="4463" spans="1:10" x14ac:dyDescent="0.25">
      <c r="A4463" t="s">
        <v>15232</v>
      </c>
      <c r="B4463" t="s">
        <v>15003</v>
      </c>
      <c r="C4463" t="s">
        <v>3957</v>
      </c>
      <c r="D4463" s="1">
        <v>45923</v>
      </c>
      <c r="E4463" s="1">
        <v>45919</v>
      </c>
      <c r="F4463">
        <v>1</v>
      </c>
      <c r="G4463" t="s">
        <v>15233</v>
      </c>
      <c r="H4463" t="s">
        <v>2</v>
      </c>
      <c r="I4463" s="11" t="str">
        <f t="shared" si="75"/>
        <v>19/09/2025</v>
      </c>
      <c r="J4463">
        <f>_xlfn.XLOOKUP(I4463,'Wk no''s'!D:D,'Wk no''s'!C:C,FALSE)</f>
        <v>38</v>
      </c>
    </row>
    <row r="4464" spans="1:10" x14ac:dyDescent="0.25">
      <c r="A4464" t="s">
        <v>15234</v>
      </c>
      <c r="B4464" t="s">
        <v>5634</v>
      </c>
      <c r="C4464" t="s">
        <v>4008</v>
      </c>
      <c r="D4464" s="1">
        <v>45922</v>
      </c>
      <c r="E4464" s="1">
        <v>45917</v>
      </c>
      <c r="F4464">
        <v>1</v>
      </c>
      <c r="G4464" t="s">
        <v>15235</v>
      </c>
      <c r="H4464" t="s">
        <v>2</v>
      </c>
      <c r="I4464" s="11" t="str">
        <f t="shared" si="75"/>
        <v>17/09/2025</v>
      </c>
      <c r="J4464">
        <f>_xlfn.XLOOKUP(I4464,'Wk no''s'!D:D,'Wk no''s'!C:C,FALSE)</f>
        <v>38</v>
      </c>
    </row>
    <row r="4465" spans="1:10" x14ac:dyDescent="0.25">
      <c r="A4465" t="s">
        <v>15236</v>
      </c>
      <c r="B4465" t="s">
        <v>163</v>
      </c>
      <c r="C4465" t="s">
        <v>3954</v>
      </c>
      <c r="D4465" s="1">
        <v>45911</v>
      </c>
      <c r="E4465" s="1">
        <v>45915</v>
      </c>
      <c r="F4465">
        <v>0</v>
      </c>
      <c r="G4465" t="s">
        <v>15237</v>
      </c>
      <c r="H4465" t="s">
        <v>2</v>
      </c>
      <c r="I4465" s="11" t="str">
        <f t="shared" si="75"/>
        <v>15/09/2025</v>
      </c>
      <c r="J4465">
        <f>_xlfn.XLOOKUP(I4465,'Wk no''s'!D:D,'Wk no''s'!C:C,FALSE)</f>
        <v>38</v>
      </c>
    </row>
    <row r="4466" spans="1:10" x14ac:dyDescent="0.25">
      <c r="A4466" t="s">
        <v>15238</v>
      </c>
      <c r="B4466" t="s">
        <v>15239</v>
      </c>
      <c r="C4466" t="s">
        <v>3939</v>
      </c>
      <c r="D4466" s="1">
        <v>45918</v>
      </c>
      <c r="E4466" s="1">
        <v>45917</v>
      </c>
      <c r="F4466">
        <v>1</v>
      </c>
      <c r="G4466" t="s">
        <v>15240</v>
      </c>
      <c r="H4466" t="s">
        <v>2</v>
      </c>
      <c r="I4466" s="11" t="str">
        <f t="shared" si="75"/>
        <v>17/09/2025</v>
      </c>
      <c r="J4466">
        <f>_xlfn.XLOOKUP(I4466,'Wk no''s'!D:D,'Wk no''s'!C:C,FALSE)</f>
        <v>38</v>
      </c>
    </row>
    <row r="4467" spans="1:10" x14ac:dyDescent="0.25">
      <c r="A4467" t="s">
        <v>15241</v>
      </c>
      <c r="B4467" t="s">
        <v>6835</v>
      </c>
      <c r="C4467" t="s">
        <v>3957</v>
      </c>
      <c r="D4467" s="1">
        <v>45922</v>
      </c>
      <c r="E4467" s="1">
        <v>45919</v>
      </c>
      <c r="F4467">
        <v>1</v>
      </c>
      <c r="G4467" t="s">
        <v>15242</v>
      </c>
      <c r="H4467" t="s">
        <v>2</v>
      </c>
      <c r="I4467" s="11" t="str">
        <f t="shared" si="75"/>
        <v>19/09/2025</v>
      </c>
      <c r="J4467">
        <f>_xlfn.XLOOKUP(I4467,'Wk no''s'!D:D,'Wk no''s'!C:C,FALSE)</f>
        <v>38</v>
      </c>
    </row>
    <row r="4468" spans="1:10" x14ac:dyDescent="0.25">
      <c r="A4468" t="s">
        <v>15243</v>
      </c>
      <c r="B4468" t="s">
        <v>14473</v>
      </c>
      <c r="C4468" t="s">
        <v>3957</v>
      </c>
      <c r="D4468" s="1">
        <v>45918</v>
      </c>
      <c r="E4468" s="1">
        <v>45917</v>
      </c>
      <c r="F4468">
        <v>1</v>
      </c>
      <c r="G4468" t="s">
        <v>15244</v>
      </c>
      <c r="H4468" t="s">
        <v>2</v>
      </c>
      <c r="I4468" s="11" t="str">
        <f t="shared" si="75"/>
        <v>17/09/2025</v>
      </c>
      <c r="J4468">
        <f>_xlfn.XLOOKUP(I4468,'Wk no''s'!D:D,'Wk no''s'!C:C,FALSE)</f>
        <v>38</v>
      </c>
    </row>
    <row r="4469" spans="1:10" x14ac:dyDescent="0.25">
      <c r="A4469" t="s">
        <v>15245</v>
      </c>
      <c r="B4469" t="s">
        <v>15246</v>
      </c>
      <c r="C4469" t="s">
        <v>3957</v>
      </c>
      <c r="D4469" s="1">
        <v>45918</v>
      </c>
      <c r="E4469" s="1">
        <v>45917</v>
      </c>
      <c r="F4469">
        <v>1</v>
      </c>
      <c r="G4469" t="s">
        <v>15247</v>
      </c>
      <c r="H4469" t="s">
        <v>2</v>
      </c>
      <c r="I4469" s="11" t="str">
        <f t="shared" si="75"/>
        <v>17/09/2025</v>
      </c>
      <c r="J4469">
        <f>_xlfn.XLOOKUP(I4469,'Wk no''s'!D:D,'Wk no''s'!C:C,FALSE)</f>
        <v>38</v>
      </c>
    </row>
    <row r="4470" spans="1:10" x14ac:dyDescent="0.25">
      <c r="A4470" t="s">
        <v>15248</v>
      </c>
      <c r="B4470" t="s">
        <v>11886</v>
      </c>
      <c r="C4470" t="s">
        <v>3954</v>
      </c>
      <c r="D4470" s="1">
        <v>45916</v>
      </c>
      <c r="E4470" s="1">
        <v>45915</v>
      </c>
      <c r="F4470">
        <v>1</v>
      </c>
      <c r="G4470" t="s">
        <v>15249</v>
      </c>
      <c r="H4470" t="s">
        <v>2</v>
      </c>
      <c r="I4470" s="11" t="str">
        <f t="shared" si="75"/>
        <v>15/09/2025</v>
      </c>
      <c r="J4470">
        <f>_xlfn.XLOOKUP(I4470,'Wk no''s'!D:D,'Wk no''s'!C:C,FALSE)</f>
        <v>38</v>
      </c>
    </row>
    <row r="4471" spans="1:10" x14ac:dyDescent="0.25">
      <c r="A4471" t="s">
        <v>15250</v>
      </c>
      <c r="B4471" t="s">
        <v>11886</v>
      </c>
      <c r="C4471" t="s">
        <v>3939</v>
      </c>
      <c r="D4471" s="1">
        <v>45922</v>
      </c>
      <c r="E4471" s="1">
        <v>45919</v>
      </c>
      <c r="F4471">
        <v>1</v>
      </c>
      <c r="G4471" t="s">
        <v>15251</v>
      </c>
      <c r="H4471" t="s">
        <v>2</v>
      </c>
      <c r="I4471" s="11" t="str">
        <f t="shared" si="75"/>
        <v>19/09/2025</v>
      </c>
      <c r="J4471">
        <f>_xlfn.XLOOKUP(I4471,'Wk no''s'!D:D,'Wk no''s'!C:C,FALSE)</f>
        <v>38</v>
      </c>
    </row>
    <row r="4472" spans="1:10" x14ac:dyDescent="0.25">
      <c r="A4472" t="s">
        <v>15252</v>
      </c>
      <c r="B4472" t="s">
        <v>14897</v>
      </c>
      <c r="C4472" t="s">
        <v>4008</v>
      </c>
      <c r="D4472" s="1">
        <v>45916</v>
      </c>
      <c r="E4472" s="1">
        <v>45916</v>
      </c>
      <c r="F4472">
        <v>1</v>
      </c>
      <c r="G4472" t="s">
        <v>15253</v>
      </c>
      <c r="H4472" t="s">
        <v>2</v>
      </c>
      <c r="I4472" s="11" t="str">
        <f t="shared" si="75"/>
        <v>16/09/2025</v>
      </c>
      <c r="J4472">
        <f>_xlfn.XLOOKUP(I4472,'Wk no''s'!D:D,'Wk no''s'!C:C,FALSE)</f>
        <v>38</v>
      </c>
    </row>
    <row r="4473" spans="1:10" x14ac:dyDescent="0.25">
      <c r="A4473" t="s">
        <v>15254</v>
      </c>
      <c r="B4473" t="s">
        <v>143</v>
      </c>
      <c r="C4473" t="s">
        <v>4008</v>
      </c>
      <c r="D4473" s="1">
        <v>45917</v>
      </c>
      <c r="E4473" s="1">
        <v>45916</v>
      </c>
      <c r="F4473">
        <v>1</v>
      </c>
      <c r="G4473" t="s">
        <v>15255</v>
      </c>
      <c r="H4473" t="s">
        <v>2</v>
      </c>
      <c r="I4473" s="11" t="str">
        <f t="shared" si="75"/>
        <v>16/09/2025</v>
      </c>
      <c r="J4473">
        <f>_xlfn.XLOOKUP(I4473,'Wk no''s'!D:D,'Wk no''s'!C:C,FALSE)</f>
        <v>38</v>
      </c>
    </row>
    <row r="4474" spans="1:10" x14ac:dyDescent="0.25">
      <c r="A4474" t="s">
        <v>14903</v>
      </c>
      <c r="B4474" t="s">
        <v>14904</v>
      </c>
      <c r="C4474" t="s">
        <v>4089</v>
      </c>
      <c r="D4474" s="1">
        <v>45895</v>
      </c>
      <c r="E4474" s="1">
        <v>45917</v>
      </c>
      <c r="F4474">
        <v>0</v>
      </c>
      <c r="G4474" t="s">
        <v>15256</v>
      </c>
      <c r="H4474" t="s">
        <v>11</v>
      </c>
      <c r="I4474" s="11" t="str">
        <f t="shared" si="75"/>
        <v>17/09/2025</v>
      </c>
      <c r="J4474">
        <f>_xlfn.XLOOKUP(I4474,'Wk no''s'!D:D,'Wk no''s'!C:C,FALSE)</f>
        <v>38</v>
      </c>
    </row>
    <row r="4475" spans="1:10" x14ac:dyDescent="0.25">
      <c r="A4475" t="s">
        <v>15257</v>
      </c>
      <c r="B4475" t="s">
        <v>16109</v>
      </c>
      <c r="C4475" t="s">
        <v>4089</v>
      </c>
      <c r="D4475" s="1">
        <v>45923</v>
      </c>
      <c r="E4475" s="1">
        <v>45917</v>
      </c>
      <c r="F4475">
        <v>1</v>
      </c>
      <c r="G4475" t="s">
        <v>15258</v>
      </c>
      <c r="H4475" t="s">
        <v>11</v>
      </c>
      <c r="I4475" s="11" t="str">
        <f t="shared" si="75"/>
        <v>17/09/2025</v>
      </c>
      <c r="J4475">
        <f>_xlfn.XLOOKUP(I4475,'Wk no''s'!D:D,'Wk no''s'!C:C,FALSE)</f>
        <v>38</v>
      </c>
    </row>
    <row r="4476" spans="1:10" x14ac:dyDescent="0.25">
      <c r="A4476" t="s">
        <v>15259</v>
      </c>
      <c r="B4476" t="s">
        <v>39</v>
      </c>
      <c r="C4476" t="s">
        <v>4089</v>
      </c>
      <c r="D4476" s="1">
        <v>45924</v>
      </c>
      <c r="E4476" s="1">
        <v>45919</v>
      </c>
      <c r="F4476">
        <v>1</v>
      </c>
      <c r="G4476" t="s">
        <v>15260</v>
      </c>
      <c r="H4476" t="s">
        <v>11</v>
      </c>
      <c r="I4476" s="11" t="str">
        <f t="shared" si="75"/>
        <v>19/09/2025</v>
      </c>
      <c r="J4476">
        <f>_xlfn.XLOOKUP(I4476,'Wk no''s'!D:D,'Wk no''s'!C:C,FALSE)</f>
        <v>38</v>
      </c>
    </row>
    <row r="4477" spans="1:10" x14ac:dyDescent="0.25">
      <c r="A4477" t="s">
        <v>15261</v>
      </c>
      <c r="B4477" t="s">
        <v>5467</v>
      </c>
      <c r="C4477" t="s">
        <v>4458</v>
      </c>
      <c r="D4477" s="1">
        <v>45898</v>
      </c>
      <c r="E4477" s="1">
        <v>45915</v>
      </c>
      <c r="F4477">
        <v>0</v>
      </c>
      <c r="G4477" t="s">
        <v>15262</v>
      </c>
      <c r="H4477" t="s">
        <v>11</v>
      </c>
      <c r="I4477" s="11" t="str">
        <f t="shared" si="75"/>
        <v>15/09/2025</v>
      </c>
      <c r="J4477">
        <f>_xlfn.XLOOKUP(I4477,'Wk no''s'!D:D,'Wk no''s'!C:C,FALSE)</f>
        <v>38</v>
      </c>
    </row>
    <row r="4478" spans="1:10" x14ac:dyDescent="0.25">
      <c r="A4478" t="s">
        <v>15263</v>
      </c>
      <c r="B4478" t="s">
        <v>15264</v>
      </c>
      <c r="C4478" t="s">
        <v>4089</v>
      </c>
      <c r="D4478" s="1">
        <v>45923</v>
      </c>
      <c r="E4478" s="1">
        <v>45917</v>
      </c>
      <c r="F4478">
        <v>1</v>
      </c>
      <c r="G4478" t="s">
        <v>15265</v>
      </c>
      <c r="H4478" t="s">
        <v>11</v>
      </c>
      <c r="I4478" s="11" t="str">
        <f t="shared" si="75"/>
        <v>17/09/2025</v>
      </c>
      <c r="J4478">
        <f>_xlfn.XLOOKUP(I4478,'Wk no''s'!D:D,'Wk no''s'!C:C,FALSE)</f>
        <v>38</v>
      </c>
    </row>
    <row r="4479" spans="1:10" x14ac:dyDescent="0.25">
      <c r="A4479" t="s">
        <v>15266</v>
      </c>
      <c r="B4479" t="s">
        <v>15267</v>
      </c>
      <c r="C4479" t="s">
        <v>4089</v>
      </c>
      <c r="D4479" s="1">
        <v>45897</v>
      </c>
      <c r="E4479" s="1">
        <v>45917</v>
      </c>
      <c r="F4479">
        <v>0</v>
      </c>
      <c r="G4479" t="s">
        <v>15268</v>
      </c>
      <c r="H4479" t="s">
        <v>11</v>
      </c>
      <c r="I4479" s="11" t="str">
        <f t="shared" si="75"/>
        <v>17/09/2025</v>
      </c>
      <c r="J4479">
        <f>_xlfn.XLOOKUP(I4479,'Wk no''s'!D:D,'Wk no''s'!C:C,FALSE)</f>
        <v>38</v>
      </c>
    </row>
    <row r="4480" spans="1:10" x14ac:dyDescent="0.25">
      <c r="A4480" t="s">
        <v>15269</v>
      </c>
      <c r="B4480" t="s">
        <v>15270</v>
      </c>
      <c r="C4480" t="s">
        <v>4089</v>
      </c>
      <c r="D4480" s="1">
        <v>45923</v>
      </c>
      <c r="E4480" s="1">
        <v>45917</v>
      </c>
      <c r="F4480">
        <v>1</v>
      </c>
      <c r="G4480" t="s">
        <v>15271</v>
      </c>
      <c r="H4480" t="s">
        <v>11</v>
      </c>
      <c r="I4480" s="11" t="str">
        <f t="shared" si="75"/>
        <v>17/09/2025</v>
      </c>
      <c r="J4480">
        <f>_xlfn.XLOOKUP(I4480,'Wk no''s'!D:D,'Wk no''s'!C:C,FALSE)</f>
        <v>38</v>
      </c>
    </row>
    <row r="4481" spans="1:10" x14ac:dyDescent="0.25">
      <c r="A4481" t="s">
        <v>15272</v>
      </c>
      <c r="B4481" t="s">
        <v>9158</v>
      </c>
      <c r="C4481" t="s">
        <v>4089</v>
      </c>
      <c r="D4481" s="1">
        <v>45923</v>
      </c>
      <c r="E4481" s="1">
        <v>45917</v>
      </c>
      <c r="F4481">
        <v>1</v>
      </c>
      <c r="G4481" t="s">
        <v>15273</v>
      </c>
      <c r="H4481" t="s">
        <v>11</v>
      </c>
      <c r="I4481" s="11" t="str">
        <f t="shared" si="75"/>
        <v>17/09/2025</v>
      </c>
      <c r="J4481">
        <f>_xlfn.XLOOKUP(I4481,'Wk no''s'!D:D,'Wk no''s'!C:C,FALSE)</f>
        <v>38</v>
      </c>
    </row>
    <row r="4482" spans="1:10" x14ac:dyDescent="0.25">
      <c r="A4482" t="s">
        <v>15274</v>
      </c>
      <c r="B4482" t="s">
        <v>8046</v>
      </c>
      <c r="C4482" t="s">
        <v>4089</v>
      </c>
      <c r="D4482" s="1">
        <v>45916</v>
      </c>
      <c r="E4482" s="1">
        <v>45919</v>
      </c>
      <c r="F4482">
        <v>0</v>
      </c>
      <c r="G4482" t="s">
        <v>15275</v>
      </c>
      <c r="H4482" t="s">
        <v>11</v>
      </c>
      <c r="I4482" s="11" t="str">
        <f t="shared" si="75"/>
        <v>19/09/2025</v>
      </c>
      <c r="J4482">
        <f>_xlfn.XLOOKUP(I4482,'Wk no''s'!D:D,'Wk no''s'!C:C,FALSE)</f>
        <v>38</v>
      </c>
    </row>
    <row r="4483" spans="1:10" x14ac:dyDescent="0.25">
      <c r="A4483" t="s">
        <v>15276</v>
      </c>
      <c r="B4483" t="s">
        <v>15277</v>
      </c>
      <c r="C4483" t="s">
        <v>4089</v>
      </c>
      <c r="D4483" s="1">
        <v>45924</v>
      </c>
      <c r="E4483" s="1">
        <v>45919</v>
      </c>
      <c r="F4483">
        <v>1</v>
      </c>
      <c r="G4483" t="s">
        <v>15278</v>
      </c>
      <c r="H4483" t="s">
        <v>11</v>
      </c>
      <c r="I4483" s="11" t="str">
        <f t="shared" si="75"/>
        <v>19/09/2025</v>
      </c>
      <c r="J4483">
        <f>_xlfn.XLOOKUP(I4483,'Wk no''s'!D:D,'Wk no''s'!C:C,FALSE)</f>
        <v>38</v>
      </c>
    </row>
    <row r="4484" spans="1:10" x14ac:dyDescent="0.25">
      <c r="A4484" t="s">
        <v>15530</v>
      </c>
      <c r="B4484" t="s">
        <v>72</v>
      </c>
      <c r="C4484" t="s">
        <v>3933</v>
      </c>
      <c r="D4484" s="1">
        <v>45931</v>
      </c>
      <c r="E4484" s="1">
        <v>45926</v>
      </c>
      <c r="F4484">
        <v>1</v>
      </c>
      <c r="G4484" t="s">
        <v>15707</v>
      </c>
      <c r="H4484" t="s">
        <v>8</v>
      </c>
      <c r="I4484" s="11" t="str">
        <f t="shared" si="75"/>
        <v>26/09/2025</v>
      </c>
      <c r="J4484">
        <f>_xlfn.XLOOKUP(I4484,'Wk no''s'!D:D,'Wk no''s'!C:C,FALSE)</f>
        <v>39</v>
      </c>
    </row>
    <row r="4485" spans="1:10" x14ac:dyDescent="0.25">
      <c r="A4485" t="s">
        <v>15527</v>
      </c>
      <c r="B4485" t="s">
        <v>15708</v>
      </c>
      <c r="C4485" t="s">
        <v>3933</v>
      </c>
      <c r="D4485" s="1">
        <v>45919</v>
      </c>
      <c r="E4485" s="1">
        <v>45922</v>
      </c>
      <c r="F4485">
        <v>0</v>
      </c>
      <c r="G4485" t="s">
        <v>15709</v>
      </c>
      <c r="H4485" t="s">
        <v>8</v>
      </c>
      <c r="I4485" s="11" t="str">
        <f t="shared" ref="I4485:I4548" si="76">LEFT(G4485,10)</f>
        <v>22/09/2025</v>
      </c>
      <c r="J4485">
        <f>_xlfn.XLOOKUP(I4485,'Wk no''s'!D:D,'Wk no''s'!C:C,FALSE)</f>
        <v>39</v>
      </c>
    </row>
    <row r="4486" spans="1:10" x14ac:dyDescent="0.25">
      <c r="A4486" t="s">
        <v>15561</v>
      </c>
      <c r="B4486" t="s">
        <v>15710</v>
      </c>
      <c r="C4486" t="s">
        <v>3933</v>
      </c>
      <c r="D4486" s="1">
        <v>45924</v>
      </c>
      <c r="E4486" s="1">
        <v>45925</v>
      </c>
      <c r="F4486">
        <v>0</v>
      </c>
      <c r="G4486" t="s">
        <v>15711</v>
      </c>
      <c r="H4486" t="s">
        <v>184</v>
      </c>
      <c r="I4486" s="11" t="str">
        <f t="shared" si="76"/>
        <v>25/09/2025</v>
      </c>
      <c r="J4486">
        <f>_xlfn.XLOOKUP(I4486,'Wk no''s'!D:D,'Wk no''s'!C:C,FALSE)</f>
        <v>39</v>
      </c>
    </row>
    <row r="4487" spans="1:10" x14ac:dyDescent="0.25">
      <c r="A4487" t="s">
        <v>15560</v>
      </c>
      <c r="B4487" t="s">
        <v>3938</v>
      </c>
      <c r="C4487" t="s">
        <v>8682</v>
      </c>
      <c r="D4487" s="1">
        <v>45922</v>
      </c>
      <c r="E4487" s="1">
        <v>45923</v>
      </c>
      <c r="F4487">
        <v>0</v>
      </c>
      <c r="G4487" t="s">
        <v>15712</v>
      </c>
      <c r="H4487" t="s">
        <v>184</v>
      </c>
      <c r="I4487" s="11" t="str">
        <f t="shared" si="76"/>
        <v>23/09/2025</v>
      </c>
      <c r="J4487">
        <f>_xlfn.XLOOKUP(I4487,'Wk no''s'!D:D,'Wk no''s'!C:C,FALSE)</f>
        <v>39</v>
      </c>
    </row>
    <row r="4488" spans="1:10" x14ac:dyDescent="0.25">
      <c r="A4488" t="s">
        <v>15558</v>
      </c>
      <c r="B4488" t="s">
        <v>13912</v>
      </c>
      <c r="C4488" t="s">
        <v>4095</v>
      </c>
      <c r="D4488" s="1">
        <v>45917</v>
      </c>
      <c r="E4488" s="1">
        <v>45926</v>
      </c>
      <c r="F4488">
        <v>0</v>
      </c>
      <c r="G4488" t="s">
        <v>15713</v>
      </c>
      <c r="H4488" t="s">
        <v>184</v>
      </c>
      <c r="I4488" s="11" t="str">
        <f t="shared" si="76"/>
        <v>26/09/2025</v>
      </c>
      <c r="J4488">
        <f>_xlfn.XLOOKUP(I4488,'Wk no''s'!D:D,'Wk no''s'!C:C,FALSE)</f>
        <v>39</v>
      </c>
    </row>
    <row r="4489" spans="1:10" x14ac:dyDescent="0.25">
      <c r="A4489" t="s">
        <v>15562</v>
      </c>
      <c r="B4489" t="s">
        <v>15714</v>
      </c>
      <c r="C4489" t="s">
        <v>3933</v>
      </c>
      <c r="D4489" s="1">
        <v>45925</v>
      </c>
      <c r="E4489" s="1">
        <v>45926</v>
      </c>
      <c r="F4489">
        <v>0</v>
      </c>
      <c r="G4489" t="s">
        <v>15715</v>
      </c>
      <c r="H4489" t="s">
        <v>184</v>
      </c>
      <c r="I4489" s="11" t="str">
        <f t="shared" si="76"/>
        <v>26/09/2025</v>
      </c>
      <c r="J4489">
        <f>_xlfn.XLOOKUP(I4489,'Wk no''s'!D:D,'Wk no''s'!C:C,FALSE)</f>
        <v>39</v>
      </c>
    </row>
    <row r="4490" spans="1:10" x14ac:dyDescent="0.25">
      <c r="A4490" t="s">
        <v>15564</v>
      </c>
      <c r="B4490" t="s">
        <v>4725</v>
      </c>
      <c r="C4490" t="s">
        <v>4095</v>
      </c>
      <c r="D4490" s="1">
        <v>45917</v>
      </c>
      <c r="E4490" s="1">
        <v>45924</v>
      </c>
      <c r="F4490">
        <v>0</v>
      </c>
      <c r="G4490" t="s">
        <v>15716</v>
      </c>
      <c r="H4490" t="s">
        <v>15</v>
      </c>
      <c r="I4490" s="11" t="str">
        <f t="shared" si="76"/>
        <v>24/09/2025</v>
      </c>
      <c r="J4490">
        <f>_xlfn.XLOOKUP(I4490,'Wk no''s'!D:D,'Wk no''s'!C:C,FALSE)</f>
        <v>39</v>
      </c>
    </row>
    <row r="4491" spans="1:10" x14ac:dyDescent="0.25">
      <c r="A4491" t="s">
        <v>15573</v>
      </c>
      <c r="B4491" t="s">
        <v>12096</v>
      </c>
      <c r="C4491" t="s">
        <v>3933</v>
      </c>
      <c r="D4491" s="1">
        <v>45924</v>
      </c>
      <c r="E4491" s="1">
        <v>45922</v>
      </c>
      <c r="F4491">
        <v>1</v>
      </c>
      <c r="G4491" t="s">
        <v>15717</v>
      </c>
      <c r="H4491" t="s">
        <v>15</v>
      </c>
      <c r="I4491" s="11" t="str">
        <f t="shared" si="76"/>
        <v>22/09/2025</v>
      </c>
      <c r="J4491">
        <f>_xlfn.XLOOKUP(I4491,'Wk no''s'!D:D,'Wk no''s'!C:C,FALSE)</f>
        <v>39</v>
      </c>
    </row>
    <row r="4492" spans="1:10" x14ac:dyDescent="0.25">
      <c r="A4492" t="s">
        <v>15569</v>
      </c>
      <c r="B4492" t="s">
        <v>12096</v>
      </c>
      <c r="C4492" t="s">
        <v>8682</v>
      </c>
      <c r="D4492" s="1">
        <v>45924</v>
      </c>
      <c r="E4492" s="1">
        <v>45926</v>
      </c>
      <c r="F4492">
        <v>0</v>
      </c>
      <c r="G4492" t="s">
        <v>15718</v>
      </c>
      <c r="H4492" t="s">
        <v>15</v>
      </c>
      <c r="I4492" s="11" t="str">
        <f t="shared" si="76"/>
        <v>26/09/2025</v>
      </c>
      <c r="J4492">
        <f>_xlfn.XLOOKUP(I4492,'Wk no''s'!D:D,'Wk no''s'!C:C,FALSE)</f>
        <v>39</v>
      </c>
    </row>
    <row r="4493" spans="1:10" x14ac:dyDescent="0.25">
      <c r="A4493" t="s">
        <v>15570</v>
      </c>
      <c r="B4493" t="s">
        <v>15719</v>
      </c>
      <c r="C4493" t="s">
        <v>4089</v>
      </c>
      <c r="D4493" s="1">
        <v>45924</v>
      </c>
      <c r="E4493" s="1">
        <v>45922</v>
      </c>
      <c r="F4493">
        <v>1</v>
      </c>
      <c r="G4493" t="s">
        <v>15720</v>
      </c>
      <c r="H4493" t="s">
        <v>15</v>
      </c>
      <c r="I4493" s="11" t="str">
        <f t="shared" si="76"/>
        <v>22/09/2025</v>
      </c>
      <c r="J4493">
        <f>_xlfn.XLOOKUP(I4493,'Wk no''s'!D:D,'Wk no''s'!C:C,FALSE)</f>
        <v>39</v>
      </c>
    </row>
    <row r="4494" spans="1:10" x14ac:dyDescent="0.25">
      <c r="A4494" t="s">
        <v>15572</v>
      </c>
      <c r="B4494" t="s">
        <v>15721</v>
      </c>
      <c r="C4494" t="s">
        <v>3933</v>
      </c>
      <c r="D4494" s="1">
        <v>45925</v>
      </c>
      <c r="E4494" s="1">
        <v>45925</v>
      </c>
      <c r="F4494">
        <v>1</v>
      </c>
      <c r="G4494" t="s">
        <v>15722</v>
      </c>
      <c r="H4494" t="s">
        <v>15</v>
      </c>
      <c r="I4494" s="11" t="str">
        <f t="shared" si="76"/>
        <v>25/09/2025</v>
      </c>
      <c r="J4494">
        <f>_xlfn.XLOOKUP(I4494,'Wk no''s'!D:D,'Wk no''s'!C:C,FALSE)</f>
        <v>39</v>
      </c>
    </row>
    <row r="4495" spans="1:10" x14ac:dyDescent="0.25">
      <c r="A4495" t="s">
        <v>15574</v>
      </c>
      <c r="B4495" t="s">
        <v>15723</v>
      </c>
      <c r="C4495" t="s">
        <v>205</v>
      </c>
      <c r="D4495" s="1">
        <v>45929</v>
      </c>
      <c r="E4495" s="1">
        <v>45926</v>
      </c>
      <c r="F4495">
        <v>1</v>
      </c>
      <c r="G4495" t="s">
        <v>15724</v>
      </c>
      <c r="H4495" t="s">
        <v>15</v>
      </c>
      <c r="I4495" s="11" t="str">
        <f t="shared" si="76"/>
        <v>26/09/2025</v>
      </c>
      <c r="J4495">
        <f>_xlfn.XLOOKUP(I4495,'Wk no''s'!D:D,'Wk no''s'!C:C,FALSE)</f>
        <v>39</v>
      </c>
    </row>
    <row r="4496" spans="1:10" x14ac:dyDescent="0.25">
      <c r="A4496" t="s">
        <v>15568</v>
      </c>
      <c r="B4496" t="s">
        <v>15725</v>
      </c>
      <c r="C4496" t="s">
        <v>3933</v>
      </c>
      <c r="D4496" s="1">
        <v>45919</v>
      </c>
      <c r="E4496" s="1">
        <v>45922</v>
      </c>
      <c r="F4496">
        <v>0</v>
      </c>
      <c r="G4496" t="s">
        <v>15726</v>
      </c>
      <c r="H4496" t="s">
        <v>15</v>
      </c>
      <c r="I4496" s="11" t="str">
        <f t="shared" si="76"/>
        <v>22/09/2025</v>
      </c>
      <c r="J4496">
        <f>_xlfn.XLOOKUP(I4496,'Wk no''s'!D:D,'Wk no''s'!C:C,FALSE)</f>
        <v>39</v>
      </c>
    </row>
    <row r="4497" spans="1:10" x14ac:dyDescent="0.25">
      <c r="A4497" t="s">
        <v>15576</v>
      </c>
      <c r="B4497" t="s">
        <v>15727</v>
      </c>
      <c r="C4497" t="s">
        <v>8682</v>
      </c>
      <c r="D4497" s="1">
        <v>45929</v>
      </c>
      <c r="E4497" s="1">
        <v>45926</v>
      </c>
      <c r="F4497">
        <v>1</v>
      </c>
      <c r="G4497" t="s">
        <v>15728</v>
      </c>
      <c r="H4497" t="s">
        <v>15</v>
      </c>
      <c r="I4497" s="11" t="str">
        <f t="shared" si="76"/>
        <v>26/09/2025</v>
      </c>
      <c r="J4497">
        <f>_xlfn.XLOOKUP(I4497,'Wk no''s'!D:D,'Wk no''s'!C:C,FALSE)</f>
        <v>39</v>
      </c>
    </row>
    <row r="4498" spans="1:10" x14ac:dyDescent="0.25">
      <c r="A4498" t="s">
        <v>15566</v>
      </c>
      <c r="B4498" t="s">
        <v>15729</v>
      </c>
      <c r="C4498" t="s">
        <v>3933</v>
      </c>
      <c r="D4498" s="1">
        <v>45919</v>
      </c>
      <c r="E4498" s="1">
        <v>45922</v>
      </c>
      <c r="F4498">
        <v>0</v>
      </c>
      <c r="G4498" t="s">
        <v>15730</v>
      </c>
      <c r="H4498" t="s">
        <v>15</v>
      </c>
      <c r="I4498" s="11" t="str">
        <f t="shared" si="76"/>
        <v>22/09/2025</v>
      </c>
      <c r="J4498">
        <f>_xlfn.XLOOKUP(I4498,'Wk no''s'!D:D,'Wk no''s'!C:C,FALSE)</f>
        <v>39</v>
      </c>
    </row>
    <row r="4499" spans="1:10" x14ac:dyDescent="0.25">
      <c r="A4499" t="s">
        <v>15567</v>
      </c>
      <c r="B4499" t="s">
        <v>5872</v>
      </c>
      <c r="C4499" t="s">
        <v>4095</v>
      </c>
      <c r="D4499" s="1">
        <v>45922</v>
      </c>
      <c r="E4499" s="1">
        <v>45923</v>
      </c>
      <c r="F4499">
        <v>0</v>
      </c>
      <c r="G4499" t="s">
        <v>15731</v>
      </c>
      <c r="H4499" t="s">
        <v>15</v>
      </c>
      <c r="I4499" s="11" t="str">
        <f t="shared" si="76"/>
        <v>23/09/2025</v>
      </c>
      <c r="J4499">
        <f>_xlfn.XLOOKUP(I4499,'Wk no''s'!D:D,'Wk no''s'!C:C,FALSE)</f>
        <v>39</v>
      </c>
    </row>
    <row r="4500" spans="1:10" x14ac:dyDescent="0.25">
      <c r="A4500" t="s">
        <v>15563</v>
      </c>
      <c r="B4500" t="s">
        <v>15732</v>
      </c>
      <c r="C4500" t="s">
        <v>8682</v>
      </c>
      <c r="D4500" s="1">
        <v>45880</v>
      </c>
      <c r="E4500" s="1">
        <v>45923</v>
      </c>
      <c r="F4500">
        <v>0</v>
      </c>
      <c r="G4500" t="s">
        <v>15733</v>
      </c>
      <c r="H4500" t="s">
        <v>15</v>
      </c>
      <c r="I4500" s="11" t="str">
        <f t="shared" si="76"/>
        <v>23/09/2025</v>
      </c>
      <c r="J4500">
        <f>_xlfn.XLOOKUP(I4500,'Wk no''s'!D:D,'Wk no''s'!C:C,FALSE)</f>
        <v>39</v>
      </c>
    </row>
    <row r="4501" spans="1:10" x14ac:dyDescent="0.25">
      <c r="A4501" t="s">
        <v>15575</v>
      </c>
      <c r="B4501" t="s">
        <v>11616</v>
      </c>
      <c r="C4501" t="s">
        <v>8682</v>
      </c>
      <c r="D4501" s="1">
        <v>45930</v>
      </c>
      <c r="E4501" s="1">
        <v>45925</v>
      </c>
      <c r="F4501">
        <v>1</v>
      </c>
      <c r="G4501" t="s">
        <v>15734</v>
      </c>
      <c r="H4501" t="s">
        <v>15</v>
      </c>
      <c r="I4501" s="11" t="str">
        <f t="shared" si="76"/>
        <v>25/09/2025</v>
      </c>
      <c r="J4501">
        <f>_xlfn.XLOOKUP(I4501,'Wk no''s'!D:D,'Wk no''s'!C:C,FALSE)</f>
        <v>39</v>
      </c>
    </row>
    <row r="4502" spans="1:10" x14ac:dyDescent="0.25">
      <c r="A4502" t="s">
        <v>15571</v>
      </c>
      <c r="B4502" t="s">
        <v>15063</v>
      </c>
      <c r="C4502" t="s">
        <v>4095</v>
      </c>
      <c r="D4502" s="1">
        <v>45924</v>
      </c>
      <c r="E4502" s="1">
        <v>45922</v>
      </c>
      <c r="F4502">
        <v>1</v>
      </c>
      <c r="G4502" t="s">
        <v>15735</v>
      </c>
      <c r="H4502" t="s">
        <v>15</v>
      </c>
      <c r="I4502" s="11" t="str">
        <f t="shared" si="76"/>
        <v>22/09/2025</v>
      </c>
      <c r="J4502">
        <f>_xlfn.XLOOKUP(I4502,'Wk no''s'!D:D,'Wk no''s'!C:C,FALSE)</f>
        <v>39</v>
      </c>
    </row>
    <row r="4503" spans="1:10" x14ac:dyDescent="0.25">
      <c r="A4503" t="s">
        <v>15565</v>
      </c>
      <c r="B4503" t="s">
        <v>15736</v>
      </c>
      <c r="C4503" t="s">
        <v>3933</v>
      </c>
      <c r="D4503" s="1">
        <v>45919</v>
      </c>
      <c r="E4503" s="1">
        <v>45924</v>
      </c>
      <c r="F4503">
        <v>0</v>
      </c>
      <c r="G4503" t="s">
        <v>15737</v>
      </c>
      <c r="H4503" t="s">
        <v>15</v>
      </c>
      <c r="I4503" s="11" t="str">
        <f t="shared" si="76"/>
        <v>24/09/2025</v>
      </c>
      <c r="J4503">
        <f>_xlfn.XLOOKUP(I4503,'Wk no''s'!D:D,'Wk no''s'!C:C,FALSE)</f>
        <v>39</v>
      </c>
    </row>
    <row r="4504" spans="1:10" x14ac:dyDescent="0.25">
      <c r="A4504" t="s">
        <v>15579</v>
      </c>
      <c r="B4504" t="s">
        <v>15738</v>
      </c>
      <c r="C4504" t="s">
        <v>4008</v>
      </c>
      <c r="D4504" s="1">
        <v>45890</v>
      </c>
      <c r="E4504" s="1">
        <v>45922</v>
      </c>
      <c r="F4504">
        <v>0</v>
      </c>
      <c r="G4504" t="s">
        <v>15739</v>
      </c>
      <c r="H4504" t="s">
        <v>2</v>
      </c>
      <c r="I4504" s="11" t="str">
        <f t="shared" si="76"/>
        <v>22/09/2025</v>
      </c>
      <c r="J4504">
        <f>_xlfn.XLOOKUP(I4504,'Wk no''s'!D:D,'Wk no''s'!C:C,FALSE)</f>
        <v>39</v>
      </c>
    </row>
    <row r="4505" spans="1:10" x14ac:dyDescent="0.25">
      <c r="A4505" t="s">
        <v>15629</v>
      </c>
      <c r="B4505" t="s">
        <v>14648</v>
      </c>
      <c r="C4505" t="s">
        <v>3957</v>
      </c>
      <c r="D4505" s="1">
        <v>45925</v>
      </c>
      <c r="E4505" s="1">
        <v>45924</v>
      </c>
      <c r="F4505">
        <v>1</v>
      </c>
      <c r="G4505" t="s">
        <v>15740</v>
      </c>
      <c r="H4505" t="s">
        <v>2</v>
      </c>
      <c r="I4505" s="11" t="str">
        <f t="shared" si="76"/>
        <v>24/09/2025</v>
      </c>
      <c r="J4505">
        <f>_xlfn.XLOOKUP(I4505,'Wk no''s'!D:D,'Wk no''s'!C:C,FALSE)</f>
        <v>39</v>
      </c>
    </row>
    <row r="4506" spans="1:10" x14ac:dyDescent="0.25">
      <c r="A4506" t="s">
        <v>15614</v>
      </c>
      <c r="B4506" t="s">
        <v>172</v>
      </c>
      <c r="C4506" t="s">
        <v>4008</v>
      </c>
      <c r="D4506" s="1">
        <v>45926</v>
      </c>
      <c r="E4506" s="1">
        <v>45925</v>
      </c>
      <c r="F4506">
        <v>1</v>
      </c>
      <c r="G4506" t="s">
        <v>15741</v>
      </c>
      <c r="H4506" t="s">
        <v>2</v>
      </c>
      <c r="I4506" s="11" t="str">
        <f t="shared" si="76"/>
        <v>25/09/2025</v>
      </c>
      <c r="J4506">
        <f>_xlfn.XLOOKUP(I4506,'Wk no''s'!D:D,'Wk no''s'!C:C,FALSE)</f>
        <v>39</v>
      </c>
    </row>
    <row r="4507" spans="1:10" x14ac:dyDescent="0.25">
      <c r="A4507" t="s">
        <v>15615</v>
      </c>
      <c r="B4507" t="s">
        <v>7475</v>
      </c>
      <c r="C4507" t="s">
        <v>3957</v>
      </c>
      <c r="D4507" s="1">
        <v>45925</v>
      </c>
      <c r="E4507" s="1">
        <v>45923</v>
      </c>
      <c r="F4507">
        <v>1</v>
      </c>
      <c r="G4507" t="s">
        <v>15742</v>
      </c>
      <c r="H4507" t="s">
        <v>2</v>
      </c>
      <c r="I4507" s="11" t="str">
        <f t="shared" si="76"/>
        <v>23/09/2025</v>
      </c>
      <c r="J4507">
        <f>_xlfn.XLOOKUP(I4507,'Wk no''s'!D:D,'Wk no''s'!C:C,FALSE)</f>
        <v>39</v>
      </c>
    </row>
    <row r="4508" spans="1:10" x14ac:dyDescent="0.25">
      <c r="A4508" t="s">
        <v>15683</v>
      </c>
      <c r="B4508" t="s">
        <v>181</v>
      </c>
      <c r="C4508" t="s">
        <v>3954</v>
      </c>
      <c r="D4508" s="1">
        <v>45930</v>
      </c>
      <c r="E4508" s="1">
        <v>45926</v>
      </c>
      <c r="F4508">
        <v>1</v>
      </c>
      <c r="G4508" t="s">
        <v>15743</v>
      </c>
      <c r="H4508" t="s">
        <v>2</v>
      </c>
      <c r="I4508" s="11" t="str">
        <f t="shared" si="76"/>
        <v>26/09/2025</v>
      </c>
      <c r="J4508">
        <f>_xlfn.XLOOKUP(I4508,'Wk no''s'!D:D,'Wk no''s'!C:C,FALSE)</f>
        <v>39</v>
      </c>
    </row>
    <row r="4509" spans="1:10" x14ac:dyDescent="0.25">
      <c r="A4509" t="s">
        <v>15621</v>
      </c>
      <c r="B4509" t="s">
        <v>3973</v>
      </c>
      <c r="C4509" t="s">
        <v>3957</v>
      </c>
      <c r="D4509" s="1">
        <v>45926</v>
      </c>
      <c r="E4509" s="1">
        <v>45926</v>
      </c>
      <c r="F4509">
        <v>1</v>
      </c>
      <c r="G4509" t="s">
        <v>15744</v>
      </c>
      <c r="H4509" t="s">
        <v>2</v>
      </c>
      <c r="I4509" s="11" t="str">
        <f t="shared" si="76"/>
        <v>26/09/2025</v>
      </c>
      <c r="J4509">
        <f>_xlfn.XLOOKUP(I4509,'Wk no''s'!D:D,'Wk no''s'!C:C,FALSE)</f>
        <v>39</v>
      </c>
    </row>
    <row r="4510" spans="1:10" x14ac:dyDescent="0.25">
      <c r="A4510" t="s">
        <v>15601</v>
      </c>
      <c r="B4510" t="s">
        <v>14380</v>
      </c>
      <c r="C4510" t="s">
        <v>3957</v>
      </c>
      <c r="D4510" s="1">
        <v>45924</v>
      </c>
      <c r="E4510" s="1">
        <v>45922</v>
      </c>
      <c r="F4510">
        <v>1</v>
      </c>
      <c r="G4510" t="s">
        <v>15745</v>
      </c>
      <c r="H4510" t="s">
        <v>2</v>
      </c>
      <c r="I4510" s="11" t="str">
        <f t="shared" si="76"/>
        <v>22/09/2025</v>
      </c>
      <c r="J4510">
        <f>_xlfn.XLOOKUP(I4510,'Wk no''s'!D:D,'Wk no''s'!C:C,FALSE)</f>
        <v>39</v>
      </c>
    </row>
    <row r="4511" spans="1:10" x14ac:dyDescent="0.25">
      <c r="A4511" t="s">
        <v>15686</v>
      </c>
      <c r="B4511" t="s">
        <v>15746</v>
      </c>
      <c r="C4511" t="s">
        <v>3957</v>
      </c>
      <c r="D4511" s="1">
        <v>45930</v>
      </c>
      <c r="E4511" s="1">
        <v>45926</v>
      </c>
      <c r="F4511">
        <v>1</v>
      </c>
      <c r="G4511" t="s">
        <v>15747</v>
      </c>
      <c r="H4511" t="s">
        <v>2</v>
      </c>
      <c r="I4511" s="11" t="str">
        <f t="shared" si="76"/>
        <v>26/09/2025</v>
      </c>
      <c r="J4511">
        <f>_xlfn.XLOOKUP(I4511,'Wk no''s'!D:D,'Wk no''s'!C:C,FALSE)</f>
        <v>39</v>
      </c>
    </row>
    <row r="4512" spans="1:10" x14ac:dyDescent="0.25">
      <c r="A4512" t="s">
        <v>15589</v>
      </c>
      <c r="B4512" t="s">
        <v>15748</v>
      </c>
      <c r="C4512" t="s">
        <v>3957</v>
      </c>
      <c r="D4512" s="1">
        <v>45923</v>
      </c>
      <c r="E4512" s="1">
        <v>45923</v>
      </c>
      <c r="F4512">
        <v>1</v>
      </c>
      <c r="G4512" t="s">
        <v>15749</v>
      </c>
      <c r="H4512" t="s">
        <v>2</v>
      </c>
      <c r="I4512" s="11" t="str">
        <f t="shared" si="76"/>
        <v>23/09/2025</v>
      </c>
      <c r="J4512">
        <f>_xlfn.XLOOKUP(I4512,'Wk no''s'!D:D,'Wk no''s'!C:C,FALSE)</f>
        <v>39</v>
      </c>
    </row>
    <row r="4513" spans="1:10" x14ac:dyDescent="0.25">
      <c r="A4513" t="s">
        <v>15637</v>
      </c>
      <c r="B4513" t="s">
        <v>15750</v>
      </c>
      <c r="C4513" t="s">
        <v>3957</v>
      </c>
      <c r="D4513" s="1">
        <v>45925</v>
      </c>
      <c r="E4513" s="1">
        <v>45924</v>
      </c>
      <c r="F4513">
        <v>1</v>
      </c>
      <c r="G4513" t="s">
        <v>15751</v>
      </c>
      <c r="H4513" t="s">
        <v>2</v>
      </c>
      <c r="I4513" s="11" t="str">
        <f t="shared" si="76"/>
        <v>24/09/2025</v>
      </c>
      <c r="J4513">
        <f>_xlfn.XLOOKUP(I4513,'Wk no''s'!D:D,'Wk no''s'!C:C,FALSE)</f>
        <v>39</v>
      </c>
    </row>
    <row r="4514" spans="1:10" x14ac:dyDescent="0.25">
      <c r="A4514" t="s">
        <v>15632</v>
      </c>
      <c r="B4514" t="s">
        <v>15750</v>
      </c>
      <c r="C4514" t="s">
        <v>3957</v>
      </c>
      <c r="D4514" s="1">
        <v>45925</v>
      </c>
      <c r="E4514" s="1">
        <v>45924</v>
      </c>
      <c r="F4514">
        <v>1</v>
      </c>
      <c r="G4514" t="s">
        <v>15752</v>
      </c>
      <c r="H4514" t="s">
        <v>2</v>
      </c>
      <c r="I4514" s="11" t="str">
        <f t="shared" si="76"/>
        <v>24/09/2025</v>
      </c>
      <c r="J4514">
        <f>_xlfn.XLOOKUP(I4514,'Wk no''s'!D:D,'Wk no''s'!C:C,FALSE)</f>
        <v>39</v>
      </c>
    </row>
    <row r="4515" spans="1:10" x14ac:dyDescent="0.25">
      <c r="A4515" t="s">
        <v>15641</v>
      </c>
      <c r="B4515" t="s">
        <v>15753</v>
      </c>
      <c r="C4515" t="s">
        <v>3957</v>
      </c>
      <c r="D4515" s="1">
        <v>45926</v>
      </c>
      <c r="E4515" s="1">
        <v>45924</v>
      </c>
      <c r="F4515">
        <v>1</v>
      </c>
      <c r="G4515" t="s">
        <v>15754</v>
      </c>
      <c r="H4515" t="s">
        <v>2</v>
      </c>
      <c r="I4515" s="11" t="str">
        <f t="shared" si="76"/>
        <v>24/09/2025</v>
      </c>
      <c r="J4515">
        <f>_xlfn.XLOOKUP(I4515,'Wk no''s'!D:D,'Wk no''s'!C:C,FALSE)</f>
        <v>39</v>
      </c>
    </row>
    <row r="4516" spans="1:10" x14ac:dyDescent="0.25">
      <c r="A4516" t="s">
        <v>15638</v>
      </c>
      <c r="B4516" t="s">
        <v>4965</v>
      </c>
      <c r="C4516" t="s">
        <v>3954</v>
      </c>
      <c r="D4516" s="1">
        <v>45926</v>
      </c>
      <c r="E4516" s="1">
        <v>45925</v>
      </c>
      <c r="F4516">
        <v>1</v>
      </c>
      <c r="G4516" t="s">
        <v>15755</v>
      </c>
      <c r="H4516" t="s">
        <v>2</v>
      </c>
      <c r="I4516" s="11" t="str">
        <f t="shared" si="76"/>
        <v>25/09/2025</v>
      </c>
      <c r="J4516">
        <f>_xlfn.XLOOKUP(I4516,'Wk no''s'!D:D,'Wk no''s'!C:C,FALSE)</f>
        <v>39</v>
      </c>
    </row>
    <row r="4517" spans="1:10" x14ac:dyDescent="0.25">
      <c r="A4517" t="s">
        <v>15584</v>
      </c>
      <c r="B4517" t="s">
        <v>15007</v>
      </c>
      <c r="C4517" t="s">
        <v>3957</v>
      </c>
      <c r="D4517" s="1">
        <v>45924</v>
      </c>
      <c r="E4517" s="1">
        <v>45924</v>
      </c>
      <c r="F4517">
        <v>1</v>
      </c>
      <c r="G4517" t="s">
        <v>15756</v>
      </c>
      <c r="H4517" t="s">
        <v>2</v>
      </c>
      <c r="I4517" s="11" t="str">
        <f t="shared" si="76"/>
        <v>24/09/2025</v>
      </c>
      <c r="J4517">
        <f>_xlfn.XLOOKUP(I4517,'Wk no''s'!D:D,'Wk no''s'!C:C,FALSE)</f>
        <v>39</v>
      </c>
    </row>
    <row r="4518" spans="1:10" x14ac:dyDescent="0.25">
      <c r="A4518" t="s">
        <v>15619</v>
      </c>
      <c r="B4518" t="s">
        <v>6454</v>
      </c>
      <c r="C4518" t="s">
        <v>3939</v>
      </c>
      <c r="D4518" s="1">
        <v>45923</v>
      </c>
      <c r="E4518" s="1">
        <v>45924</v>
      </c>
      <c r="F4518">
        <v>0</v>
      </c>
      <c r="G4518" t="s">
        <v>15757</v>
      </c>
      <c r="H4518" t="s">
        <v>2</v>
      </c>
      <c r="I4518" s="11" t="str">
        <f t="shared" si="76"/>
        <v>24/09/2025</v>
      </c>
      <c r="J4518">
        <f>_xlfn.XLOOKUP(I4518,'Wk no''s'!D:D,'Wk no''s'!C:C,FALSE)</f>
        <v>39</v>
      </c>
    </row>
    <row r="4519" spans="1:10" x14ac:dyDescent="0.25">
      <c r="A4519" t="s">
        <v>15610</v>
      </c>
      <c r="B4519" t="s">
        <v>15758</v>
      </c>
      <c r="C4519" t="s">
        <v>3957</v>
      </c>
      <c r="D4519" s="1">
        <v>45923</v>
      </c>
      <c r="E4519" s="1">
        <v>45923</v>
      </c>
      <c r="F4519">
        <v>1</v>
      </c>
      <c r="G4519" t="s">
        <v>15759</v>
      </c>
      <c r="H4519" t="s">
        <v>2</v>
      </c>
      <c r="I4519" s="11" t="str">
        <f t="shared" si="76"/>
        <v>23/09/2025</v>
      </c>
      <c r="J4519">
        <f>_xlfn.XLOOKUP(I4519,'Wk no''s'!D:D,'Wk no''s'!C:C,FALSE)</f>
        <v>39</v>
      </c>
    </row>
    <row r="4520" spans="1:10" x14ac:dyDescent="0.25">
      <c r="A4520" t="s">
        <v>15582</v>
      </c>
      <c r="B4520" t="s">
        <v>15760</v>
      </c>
      <c r="C4520" t="s">
        <v>3957</v>
      </c>
      <c r="D4520" s="1">
        <v>45923</v>
      </c>
      <c r="E4520" s="1">
        <v>45923</v>
      </c>
      <c r="F4520">
        <v>1</v>
      </c>
      <c r="G4520" t="s">
        <v>15761</v>
      </c>
      <c r="H4520" t="s">
        <v>2</v>
      </c>
      <c r="I4520" s="11" t="str">
        <f t="shared" si="76"/>
        <v>23/09/2025</v>
      </c>
      <c r="J4520">
        <f>_xlfn.XLOOKUP(I4520,'Wk no''s'!D:D,'Wk no''s'!C:C,FALSE)</f>
        <v>39</v>
      </c>
    </row>
    <row r="4521" spans="1:10" x14ac:dyDescent="0.25">
      <c r="A4521" t="s">
        <v>15655</v>
      </c>
      <c r="B4521" t="s">
        <v>16108</v>
      </c>
      <c r="C4521" t="s">
        <v>3957</v>
      </c>
      <c r="D4521" s="1">
        <v>45925</v>
      </c>
      <c r="E4521" s="1">
        <v>45925</v>
      </c>
      <c r="F4521">
        <v>1</v>
      </c>
      <c r="G4521" t="s">
        <v>15762</v>
      </c>
      <c r="H4521" t="s">
        <v>2</v>
      </c>
      <c r="I4521" s="11" t="str">
        <f t="shared" si="76"/>
        <v>25/09/2025</v>
      </c>
      <c r="J4521">
        <f>_xlfn.XLOOKUP(I4521,'Wk no''s'!D:D,'Wk no''s'!C:C,FALSE)</f>
        <v>39</v>
      </c>
    </row>
    <row r="4522" spans="1:10" x14ac:dyDescent="0.25">
      <c r="A4522" t="s">
        <v>15592</v>
      </c>
      <c r="B4522" t="s">
        <v>16108</v>
      </c>
      <c r="C4522" t="s">
        <v>3957</v>
      </c>
      <c r="D4522" s="1">
        <v>45924</v>
      </c>
      <c r="E4522" s="1">
        <v>45926</v>
      </c>
      <c r="F4522">
        <v>0</v>
      </c>
      <c r="G4522" t="s">
        <v>15763</v>
      </c>
      <c r="H4522" t="s">
        <v>2</v>
      </c>
      <c r="I4522" s="11" t="str">
        <f t="shared" si="76"/>
        <v>26/09/2025</v>
      </c>
      <c r="J4522">
        <f>_xlfn.XLOOKUP(I4522,'Wk no''s'!D:D,'Wk no''s'!C:C,FALSE)</f>
        <v>39</v>
      </c>
    </row>
    <row r="4523" spans="1:10" x14ac:dyDescent="0.25">
      <c r="A4523" t="s">
        <v>15640</v>
      </c>
      <c r="B4523" t="s">
        <v>8710</v>
      </c>
      <c r="C4523" t="s">
        <v>3954</v>
      </c>
      <c r="D4523" s="1">
        <v>45926</v>
      </c>
      <c r="E4523" s="1">
        <v>45925</v>
      </c>
      <c r="F4523">
        <v>1</v>
      </c>
      <c r="G4523" t="s">
        <v>15764</v>
      </c>
      <c r="H4523" t="s">
        <v>2</v>
      </c>
      <c r="I4523" s="11" t="str">
        <f t="shared" si="76"/>
        <v>25/09/2025</v>
      </c>
      <c r="J4523">
        <f>_xlfn.XLOOKUP(I4523,'Wk no''s'!D:D,'Wk no''s'!C:C,FALSE)</f>
        <v>39</v>
      </c>
    </row>
    <row r="4524" spans="1:10" x14ac:dyDescent="0.25">
      <c r="A4524" t="s">
        <v>14179</v>
      </c>
      <c r="B4524" t="s">
        <v>13381</v>
      </c>
      <c r="C4524" t="s">
        <v>3957</v>
      </c>
      <c r="D4524" s="1">
        <v>45901</v>
      </c>
      <c r="E4524" s="1">
        <v>45924</v>
      </c>
      <c r="F4524">
        <v>0</v>
      </c>
      <c r="G4524" t="s">
        <v>15765</v>
      </c>
      <c r="H4524" t="s">
        <v>2</v>
      </c>
      <c r="I4524" s="11" t="str">
        <f t="shared" si="76"/>
        <v>24/09/2025</v>
      </c>
      <c r="J4524">
        <f>_xlfn.XLOOKUP(I4524,'Wk no''s'!D:D,'Wk no''s'!C:C,FALSE)</f>
        <v>39</v>
      </c>
    </row>
    <row r="4525" spans="1:10" x14ac:dyDescent="0.25">
      <c r="A4525" t="s">
        <v>15687</v>
      </c>
      <c r="B4525" t="s">
        <v>4177</v>
      </c>
      <c r="C4525" t="s">
        <v>4008</v>
      </c>
      <c r="D4525" s="1">
        <v>45929</v>
      </c>
      <c r="E4525" s="1">
        <v>45926</v>
      </c>
      <c r="F4525">
        <v>1</v>
      </c>
      <c r="G4525" t="s">
        <v>15766</v>
      </c>
      <c r="H4525" t="s">
        <v>2</v>
      </c>
      <c r="I4525" s="11" t="str">
        <f t="shared" si="76"/>
        <v>26/09/2025</v>
      </c>
      <c r="J4525">
        <f>_xlfn.XLOOKUP(I4525,'Wk no''s'!D:D,'Wk no''s'!C:C,FALSE)</f>
        <v>39</v>
      </c>
    </row>
    <row r="4526" spans="1:10" x14ac:dyDescent="0.25">
      <c r="A4526" t="s">
        <v>15607</v>
      </c>
      <c r="B4526" t="s">
        <v>15767</v>
      </c>
      <c r="C4526" t="s">
        <v>3957</v>
      </c>
      <c r="D4526" s="1">
        <v>45924</v>
      </c>
      <c r="E4526" s="1">
        <v>45923</v>
      </c>
      <c r="F4526">
        <v>1</v>
      </c>
      <c r="G4526" t="s">
        <v>15768</v>
      </c>
      <c r="H4526" t="s">
        <v>2</v>
      </c>
      <c r="I4526" s="11" t="str">
        <f t="shared" si="76"/>
        <v>23/09/2025</v>
      </c>
      <c r="J4526">
        <f>_xlfn.XLOOKUP(I4526,'Wk no''s'!D:D,'Wk no''s'!C:C,FALSE)</f>
        <v>39</v>
      </c>
    </row>
    <row r="4527" spans="1:10" x14ac:dyDescent="0.25">
      <c r="A4527" t="s">
        <v>15585</v>
      </c>
      <c r="B4527" t="s">
        <v>14709</v>
      </c>
      <c r="C4527" t="s">
        <v>4008</v>
      </c>
      <c r="D4527" s="1">
        <v>45926</v>
      </c>
      <c r="E4527" s="1">
        <v>45925</v>
      </c>
      <c r="F4527">
        <v>1</v>
      </c>
      <c r="G4527" t="s">
        <v>15769</v>
      </c>
      <c r="H4527" t="s">
        <v>2</v>
      </c>
      <c r="I4527" s="11" t="str">
        <f t="shared" si="76"/>
        <v>25/09/2025</v>
      </c>
      <c r="J4527">
        <f>_xlfn.XLOOKUP(I4527,'Wk no''s'!D:D,'Wk no''s'!C:C,FALSE)</f>
        <v>39</v>
      </c>
    </row>
    <row r="4528" spans="1:10" x14ac:dyDescent="0.25">
      <c r="A4528" t="s">
        <v>15625</v>
      </c>
      <c r="B4528" t="s">
        <v>16110</v>
      </c>
      <c r="C4528" t="s">
        <v>3957</v>
      </c>
      <c r="D4528" s="1">
        <v>45930</v>
      </c>
      <c r="E4528" s="1">
        <v>45923</v>
      </c>
      <c r="F4528">
        <v>1</v>
      </c>
      <c r="G4528" t="s">
        <v>15771</v>
      </c>
      <c r="H4528" t="s">
        <v>2</v>
      </c>
      <c r="I4528" s="11" t="str">
        <f t="shared" si="76"/>
        <v>23/09/2025</v>
      </c>
      <c r="J4528">
        <f>_xlfn.XLOOKUP(I4528,'Wk no''s'!D:D,'Wk no''s'!C:C,FALSE)</f>
        <v>39</v>
      </c>
    </row>
    <row r="4529" spans="1:10" x14ac:dyDescent="0.25">
      <c r="A4529" t="s">
        <v>15651</v>
      </c>
      <c r="B4529" t="s">
        <v>15772</v>
      </c>
      <c r="C4529" t="s">
        <v>3954</v>
      </c>
      <c r="D4529" s="1">
        <v>45926</v>
      </c>
      <c r="E4529" s="1">
        <v>45925</v>
      </c>
      <c r="F4529">
        <v>1</v>
      </c>
      <c r="G4529" t="s">
        <v>15773</v>
      </c>
      <c r="H4529" t="s">
        <v>2</v>
      </c>
      <c r="I4529" s="11" t="str">
        <f t="shared" si="76"/>
        <v>25/09/2025</v>
      </c>
      <c r="J4529">
        <f>_xlfn.XLOOKUP(I4529,'Wk no''s'!D:D,'Wk no''s'!C:C,FALSE)</f>
        <v>39</v>
      </c>
    </row>
    <row r="4530" spans="1:10" x14ac:dyDescent="0.25">
      <c r="A4530" t="s">
        <v>15586</v>
      </c>
      <c r="B4530" t="s">
        <v>15774</v>
      </c>
      <c r="C4530" t="s">
        <v>3957</v>
      </c>
      <c r="D4530" s="1">
        <v>45922</v>
      </c>
      <c r="E4530" s="1">
        <v>45923</v>
      </c>
      <c r="F4530">
        <v>0</v>
      </c>
      <c r="G4530" t="s">
        <v>15775</v>
      </c>
      <c r="H4530" t="s">
        <v>2</v>
      </c>
      <c r="I4530" s="11" t="str">
        <f t="shared" si="76"/>
        <v>23/09/2025</v>
      </c>
      <c r="J4530">
        <f>_xlfn.XLOOKUP(I4530,'Wk no''s'!D:D,'Wk no''s'!C:C,FALSE)</f>
        <v>39</v>
      </c>
    </row>
    <row r="4531" spans="1:10" x14ac:dyDescent="0.25">
      <c r="A4531" t="s">
        <v>15609</v>
      </c>
      <c r="B4531" t="s">
        <v>13975</v>
      </c>
      <c r="C4531" t="s">
        <v>3957</v>
      </c>
      <c r="D4531" s="1">
        <v>45924</v>
      </c>
      <c r="E4531" s="1">
        <v>45924</v>
      </c>
      <c r="F4531">
        <v>1</v>
      </c>
      <c r="G4531" t="s">
        <v>15776</v>
      </c>
      <c r="H4531" t="s">
        <v>2</v>
      </c>
      <c r="I4531" s="11" t="str">
        <f t="shared" si="76"/>
        <v>24/09/2025</v>
      </c>
      <c r="J4531">
        <f>_xlfn.XLOOKUP(I4531,'Wk no''s'!D:D,'Wk no''s'!C:C,FALSE)</f>
        <v>39</v>
      </c>
    </row>
    <row r="4532" spans="1:10" x14ac:dyDescent="0.25">
      <c r="A4532" t="s">
        <v>15581</v>
      </c>
      <c r="B4532" t="s">
        <v>16248</v>
      </c>
      <c r="C4532" t="s">
        <v>3954</v>
      </c>
      <c r="D4532" s="1">
        <v>45932</v>
      </c>
      <c r="E4532" s="1">
        <v>45926</v>
      </c>
      <c r="F4532">
        <v>1</v>
      </c>
      <c r="G4532" t="s">
        <v>15770</v>
      </c>
      <c r="H4532" t="s">
        <v>2</v>
      </c>
      <c r="I4532" s="11" t="str">
        <f t="shared" si="76"/>
        <v>26/09/2025</v>
      </c>
      <c r="J4532">
        <f>_xlfn.XLOOKUP(I4532,'Wk no''s'!D:D,'Wk no''s'!C:C,FALSE)</f>
        <v>39</v>
      </c>
    </row>
    <row r="4533" spans="1:10" x14ac:dyDescent="0.25">
      <c r="A4533" t="s">
        <v>15591</v>
      </c>
      <c r="B4533" t="s">
        <v>14725</v>
      </c>
      <c r="C4533" t="s">
        <v>3957</v>
      </c>
      <c r="D4533" s="1">
        <v>45924</v>
      </c>
      <c r="E4533" s="1">
        <v>45922</v>
      </c>
      <c r="F4533">
        <v>1</v>
      </c>
      <c r="G4533" t="s">
        <v>15777</v>
      </c>
      <c r="H4533" t="s">
        <v>2</v>
      </c>
      <c r="I4533" s="11" t="str">
        <f t="shared" si="76"/>
        <v>22/09/2025</v>
      </c>
      <c r="J4533">
        <f>_xlfn.XLOOKUP(I4533,'Wk no''s'!D:D,'Wk no''s'!C:C,FALSE)</f>
        <v>39</v>
      </c>
    </row>
    <row r="4534" spans="1:10" x14ac:dyDescent="0.25">
      <c r="A4534" t="s">
        <v>15694</v>
      </c>
      <c r="B4534" t="s">
        <v>5756</v>
      </c>
      <c r="C4534" t="s">
        <v>3954</v>
      </c>
      <c r="D4534" s="1">
        <v>45929</v>
      </c>
      <c r="E4534" s="1">
        <v>45926</v>
      </c>
      <c r="F4534">
        <v>1</v>
      </c>
      <c r="G4534" t="s">
        <v>15778</v>
      </c>
      <c r="H4534" t="s">
        <v>2</v>
      </c>
      <c r="I4534" s="11" t="str">
        <f t="shared" si="76"/>
        <v>26/09/2025</v>
      </c>
      <c r="J4534">
        <f>_xlfn.XLOOKUP(I4534,'Wk no''s'!D:D,'Wk no''s'!C:C,FALSE)</f>
        <v>39</v>
      </c>
    </row>
    <row r="4535" spans="1:10" x14ac:dyDescent="0.25">
      <c r="A4535" t="s">
        <v>15616</v>
      </c>
      <c r="B4535" t="s">
        <v>15779</v>
      </c>
      <c r="C4535" t="s">
        <v>3957</v>
      </c>
      <c r="D4535" s="1">
        <v>45926</v>
      </c>
      <c r="E4535" s="1">
        <v>45925</v>
      </c>
      <c r="F4535">
        <v>1</v>
      </c>
      <c r="G4535" t="s">
        <v>15780</v>
      </c>
      <c r="H4535" t="s">
        <v>2</v>
      </c>
      <c r="I4535" s="11" t="str">
        <f t="shared" si="76"/>
        <v>25/09/2025</v>
      </c>
      <c r="J4535">
        <f>_xlfn.XLOOKUP(I4535,'Wk no''s'!D:D,'Wk no''s'!C:C,FALSE)</f>
        <v>39</v>
      </c>
    </row>
    <row r="4536" spans="1:10" x14ac:dyDescent="0.25">
      <c r="A4536" t="s">
        <v>15678</v>
      </c>
      <c r="B4536" t="s">
        <v>15781</v>
      </c>
      <c r="C4536" t="s">
        <v>3954</v>
      </c>
      <c r="D4536" s="1">
        <v>45929</v>
      </c>
      <c r="E4536" s="1">
        <v>45926</v>
      </c>
      <c r="F4536">
        <v>1</v>
      </c>
      <c r="G4536" t="s">
        <v>15782</v>
      </c>
      <c r="H4536" t="s">
        <v>2</v>
      </c>
      <c r="I4536" s="11" t="str">
        <f t="shared" si="76"/>
        <v>26/09/2025</v>
      </c>
      <c r="J4536">
        <f>_xlfn.XLOOKUP(I4536,'Wk no''s'!D:D,'Wk no''s'!C:C,FALSE)</f>
        <v>39</v>
      </c>
    </row>
    <row r="4537" spans="1:10" x14ac:dyDescent="0.25">
      <c r="A4537" t="s">
        <v>15594</v>
      </c>
      <c r="B4537" t="s">
        <v>15783</v>
      </c>
      <c r="C4537" t="s">
        <v>3957</v>
      </c>
      <c r="D4537" s="1">
        <v>45924</v>
      </c>
      <c r="E4537" s="1">
        <v>45925</v>
      </c>
      <c r="F4537">
        <v>0</v>
      </c>
      <c r="G4537" t="s">
        <v>15785</v>
      </c>
      <c r="H4537" t="s">
        <v>2</v>
      </c>
      <c r="I4537" s="11" t="str">
        <f t="shared" si="76"/>
        <v>25/09/2025</v>
      </c>
      <c r="J4537">
        <f>_xlfn.XLOOKUP(I4537,'Wk no''s'!D:D,'Wk no''s'!C:C,FALSE)</f>
        <v>39</v>
      </c>
    </row>
    <row r="4538" spans="1:10" x14ac:dyDescent="0.25">
      <c r="A4538" t="s">
        <v>15674</v>
      </c>
      <c r="B4538" t="s">
        <v>15783</v>
      </c>
      <c r="C4538" t="s">
        <v>3957</v>
      </c>
      <c r="D4538" s="1">
        <v>45926</v>
      </c>
      <c r="E4538" s="1">
        <v>45925</v>
      </c>
      <c r="F4538">
        <v>1</v>
      </c>
      <c r="G4538" t="s">
        <v>15784</v>
      </c>
      <c r="H4538" t="s">
        <v>2</v>
      </c>
      <c r="I4538" s="11" t="str">
        <f t="shared" si="76"/>
        <v>25/09/2025</v>
      </c>
      <c r="J4538">
        <f>_xlfn.XLOOKUP(I4538,'Wk no''s'!D:D,'Wk no''s'!C:C,FALSE)</f>
        <v>39</v>
      </c>
    </row>
    <row r="4539" spans="1:10" x14ac:dyDescent="0.25">
      <c r="A4539" t="s">
        <v>15628</v>
      </c>
      <c r="B4539" t="s">
        <v>15786</v>
      </c>
      <c r="C4539" t="s">
        <v>3954</v>
      </c>
      <c r="D4539" s="1">
        <v>45924</v>
      </c>
      <c r="E4539" s="1">
        <v>45925</v>
      </c>
      <c r="F4539">
        <v>0</v>
      </c>
      <c r="G4539" t="s">
        <v>15787</v>
      </c>
      <c r="H4539" t="s">
        <v>2</v>
      </c>
      <c r="I4539" s="11" t="str">
        <f t="shared" si="76"/>
        <v>25/09/2025</v>
      </c>
      <c r="J4539">
        <f>_xlfn.XLOOKUP(I4539,'Wk no''s'!D:D,'Wk no''s'!C:C,FALSE)</f>
        <v>39</v>
      </c>
    </row>
    <row r="4540" spans="1:10" x14ac:dyDescent="0.25">
      <c r="A4540" t="s">
        <v>15636</v>
      </c>
      <c r="B4540" t="s">
        <v>4813</v>
      </c>
      <c r="C4540" t="s">
        <v>3939</v>
      </c>
      <c r="D4540" s="1">
        <v>45925</v>
      </c>
      <c r="E4540" s="1">
        <v>45923</v>
      </c>
      <c r="F4540">
        <v>1</v>
      </c>
      <c r="G4540" t="s">
        <v>15788</v>
      </c>
      <c r="H4540" t="s">
        <v>2</v>
      </c>
      <c r="I4540" s="11" t="str">
        <f t="shared" si="76"/>
        <v>23/09/2025</v>
      </c>
      <c r="J4540">
        <f>_xlfn.XLOOKUP(I4540,'Wk no''s'!D:D,'Wk no''s'!C:C,FALSE)</f>
        <v>39</v>
      </c>
    </row>
    <row r="4541" spans="1:10" x14ac:dyDescent="0.25">
      <c r="A4541" t="s">
        <v>15680</v>
      </c>
      <c r="B4541" t="s">
        <v>9688</v>
      </c>
      <c r="C4541" t="s">
        <v>4008</v>
      </c>
      <c r="D4541" s="1">
        <v>45929</v>
      </c>
      <c r="E4541" s="1">
        <v>45926</v>
      </c>
      <c r="F4541">
        <v>1</v>
      </c>
      <c r="G4541" t="s">
        <v>15789</v>
      </c>
      <c r="H4541" t="s">
        <v>2</v>
      </c>
      <c r="I4541" s="11" t="str">
        <f t="shared" si="76"/>
        <v>26/09/2025</v>
      </c>
      <c r="J4541">
        <f>_xlfn.XLOOKUP(I4541,'Wk no''s'!D:D,'Wk no''s'!C:C,FALSE)</f>
        <v>39</v>
      </c>
    </row>
    <row r="4542" spans="1:10" x14ac:dyDescent="0.25">
      <c r="A4542" t="s">
        <v>15649</v>
      </c>
      <c r="B4542" t="s">
        <v>5004</v>
      </c>
      <c r="C4542" t="s">
        <v>3954</v>
      </c>
      <c r="D4542" s="1">
        <v>45925</v>
      </c>
      <c r="E4542" s="1">
        <v>45925</v>
      </c>
      <c r="F4542">
        <v>1</v>
      </c>
      <c r="G4542" t="s">
        <v>15790</v>
      </c>
      <c r="H4542" t="s">
        <v>2</v>
      </c>
      <c r="I4542" s="11" t="str">
        <f t="shared" si="76"/>
        <v>25/09/2025</v>
      </c>
      <c r="J4542">
        <f>_xlfn.XLOOKUP(I4542,'Wk no''s'!D:D,'Wk no''s'!C:C,FALSE)</f>
        <v>39</v>
      </c>
    </row>
    <row r="4543" spans="1:10" x14ac:dyDescent="0.25">
      <c r="A4543" t="s">
        <v>15660</v>
      </c>
      <c r="B4543" t="s">
        <v>6507</v>
      </c>
      <c r="C4543" t="s">
        <v>3957</v>
      </c>
      <c r="D4543" s="1">
        <v>45926</v>
      </c>
      <c r="E4543" s="1">
        <v>45926</v>
      </c>
      <c r="F4543">
        <v>1</v>
      </c>
      <c r="G4543" t="s">
        <v>15791</v>
      </c>
      <c r="H4543" t="s">
        <v>2</v>
      </c>
      <c r="I4543" s="11" t="str">
        <f t="shared" si="76"/>
        <v>26/09/2025</v>
      </c>
      <c r="J4543">
        <f>_xlfn.XLOOKUP(I4543,'Wk no''s'!D:D,'Wk no''s'!C:C,FALSE)</f>
        <v>39</v>
      </c>
    </row>
    <row r="4544" spans="1:10" x14ac:dyDescent="0.25">
      <c r="A4544" t="s">
        <v>15646</v>
      </c>
      <c r="B4544" t="s">
        <v>15792</v>
      </c>
      <c r="C4544" t="s">
        <v>3954</v>
      </c>
      <c r="D4544" s="1">
        <v>45926</v>
      </c>
      <c r="E4544" s="1">
        <v>45926</v>
      </c>
      <c r="F4544">
        <v>1</v>
      </c>
      <c r="G4544" t="s">
        <v>15793</v>
      </c>
      <c r="H4544" t="s">
        <v>2</v>
      </c>
      <c r="I4544" s="11" t="str">
        <f t="shared" si="76"/>
        <v>26/09/2025</v>
      </c>
      <c r="J4544">
        <f>_xlfn.XLOOKUP(I4544,'Wk no''s'!D:D,'Wk no''s'!C:C,FALSE)</f>
        <v>39</v>
      </c>
    </row>
    <row r="4545" spans="1:10" x14ac:dyDescent="0.25">
      <c r="A4545" t="s">
        <v>15689</v>
      </c>
      <c r="B4545" t="s">
        <v>15794</v>
      </c>
      <c r="C4545" t="s">
        <v>3954</v>
      </c>
      <c r="D4545" s="1">
        <v>45929</v>
      </c>
      <c r="E4545" s="1">
        <v>45926</v>
      </c>
      <c r="F4545">
        <v>1</v>
      </c>
      <c r="G4545" t="s">
        <v>15795</v>
      </c>
      <c r="H4545" t="s">
        <v>2</v>
      </c>
      <c r="I4545" s="11" t="str">
        <f t="shared" si="76"/>
        <v>26/09/2025</v>
      </c>
      <c r="J4545">
        <f>_xlfn.XLOOKUP(I4545,'Wk no''s'!D:D,'Wk no''s'!C:C,FALSE)</f>
        <v>39</v>
      </c>
    </row>
    <row r="4546" spans="1:10" x14ac:dyDescent="0.25">
      <c r="A4546" t="s">
        <v>15688</v>
      </c>
      <c r="B4546" t="s">
        <v>15796</v>
      </c>
      <c r="C4546" t="s">
        <v>3954</v>
      </c>
      <c r="D4546" s="1">
        <v>45929</v>
      </c>
      <c r="E4546" s="1">
        <v>45926</v>
      </c>
      <c r="F4546">
        <v>1</v>
      </c>
      <c r="G4546" t="s">
        <v>15795</v>
      </c>
      <c r="H4546" t="s">
        <v>2</v>
      </c>
      <c r="I4546" s="11" t="str">
        <f t="shared" si="76"/>
        <v>26/09/2025</v>
      </c>
      <c r="J4546">
        <f>_xlfn.XLOOKUP(I4546,'Wk no''s'!D:D,'Wk no''s'!C:C,FALSE)</f>
        <v>39</v>
      </c>
    </row>
    <row r="4547" spans="1:10" x14ac:dyDescent="0.25">
      <c r="A4547" t="s">
        <v>15618</v>
      </c>
      <c r="B4547" t="s">
        <v>14439</v>
      </c>
      <c r="C4547" t="s">
        <v>3939</v>
      </c>
      <c r="D4547" s="1">
        <v>45923</v>
      </c>
      <c r="E4547" s="1">
        <v>45923</v>
      </c>
      <c r="F4547">
        <v>1</v>
      </c>
      <c r="G4547" t="s">
        <v>15797</v>
      </c>
      <c r="H4547" t="s">
        <v>2</v>
      </c>
      <c r="I4547" s="11" t="str">
        <f t="shared" si="76"/>
        <v>23/09/2025</v>
      </c>
      <c r="J4547">
        <f>_xlfn.XLOOKUP(I4547,'Wk no''s'!D:D,'Wk no''s'!C:C,FALSE)</f>
        <v>39</v>
      </c>
    </row>
    <row r="4548" spans="1:10" x14ac:dyDescent="0.25">
      <c r="A4548" t="s">
        <v>15613</v>
      </c>
      <c r="B4548" t="s">
        <v>15798</v>
      </c>
      <c r="C4548" t="s">
        <v>3957</v>
      </c>
      <c r="D4548" s="1">
        <v>45924</v>
      </c>
      <c r="E4548" s="1">
        <v>45923</v>
      </c>
      <c r="F4548">
        <v>1</v>
      </c>
      <c r="G4548" t="s">
        <v>15799</v>
      </c>
      <c r="H4548" t="s">
        <v>2</v>
      </c>
      <c r="I4548" s="11" t="str">
        <f t="shared" si="76"/>
        <v>23/09/2025</v>
      </c>
      <c r="J4548">
        <f>_xlfn.XLOOKUP(I4548,'Wk no''s'!D:D,'Wk no''s'!C:C,FALSE)</f>
        <v>39</v>
      </c>
    </row>
    <row r="4549" spans="1:10" x14ac:dyDescent="0.25">
      <c r="A4549" t="s">
        <v>15598</v>
      </c>
      <c r="B4549" t="s">
        <v>15798</v>
      </c>
      <c r="C4549" t="s">
        <v>3957</v>
      </c>
      <c r="D4549" s="1">
        <v>45924</v>
      </c>
      <c r="E4549" s="1">
        <v>45922</v>
      </c>
      <c r="F4549">
        <v>1</v>
      </c>
      <c r="G4549" t="s">
        <v>15800</v>
      </c>
      <c r="H4549" t="s">
        <v>2</v>
      </c>
      <c r="I4549" s="11" t="str">
        <f t="shared" ref="I4549:I4593" si="77">LEFT(G4549,10)</f>
        <v>22/09/2025</v>
      </c>
      <c r="J4549">
        <f>_xlfn.XLOOKUP(I4549,'Wk no''s'!D:D,'Wk no''s'!C:C,FALSE)</f>
        <v>39</v>
      </c>
    </row>
    <row r="4550" spans="1:10" x14ac:dyDescent="0.25">
      <c r="A4550" t="s">
        <v>15652</v>
      </c>
      <c r="B4550" t="s">
        <v>6973</v>
      </c>
      <c r="C4550" t="s">
        <v>3954</v>
      </c>
      <c r="D4550" s="1">
        <v>45925</v>
      </c>
      <c r="E4550" s="1">
        <v>45925</v>
      </c>
      <c r="F4550">
        <v>1</v>
      </c>
      <c r="G4550" t="s">
        <v>15801</v>
      </c>
      <c r="H4550" t="s">
        <v>2</v>
      </c>
      <c r="I4550" s="11" t="str">
        <f t="shared" si="77"/>
        <v>25/09/2025</v>
      </c>
      <c r="J4550">
        <f>_xlfn.XLOOKUP(I4550,'Wk no''s'!D:D,'Wk no''s'!C:C,FALSE)</f>
        <v>39</v>
      </c>
    </row>
    <row r="4551" spans="1:10" x14ac:dyDescent="0.25">
      <c r="A4551" t="s">
        <v>15596</v>
      </c>
      <c r="B4551" t="s">
        <v>12263</v>
      </c>
      <c r="C4551" t="s">
        <v>3957</v>
      </c>
      <c r="D4551" s="1">
        <v>45924</v>
      </c>
      <c r="E4551" s="1">
        <v>45924</v>
      </c>
      <c r="F4551">
        <v>1</v>
      </c>
      <c r="G4551" t="s">
        <v>15802</v>
      </c>
      <c r="H4551" t="s">
        <v>2</v>
      </c>
      <c r="I4551" s="11" t="str">
        <f t="shared" si="77"/>
        <v>24/09/2025</v>
      </c>
      <c r="J4551">
        <f>_xlfn.XLOOKUP(I4551,'Wk no''s'!D:D,'Wk no''s'!C:C,FALSE)</f>
        <v>39</v>
      </c>
    </row>
    <row r="4552" spans="1:10" x14ac:dyDescent="0.25">
      <c r="A4552" t="s">
        <v>15630</v>
      </c>
      <c r="B4552" t="s">
        <v>12101</v>
      </c>
      <c r="C4552" t="s">
        <v>3957</v>
      </c>
      <c r="D4552" s="1">
        <v>45924</v>
      </c>
      <c r="E4552" s="1">
        <v>45923</v>
      </c>
      <c r="F4552">
        <v>1</v>
      </c>
      <c r="G4552" t="s">
        <v>15804</v>
      </c>
      <c r="H4552" t="s">
        <v>2</v>
      </c>
      <c r="I4552" s="11" t="str">
        <f t="shared" si="77"/>
        <v>23/09/2025</v>
      </c>
      <c r="J4552">
        <f>_xlfn.XLOOKUP(I4552,'Wk no''s'!D:D,'Wk no''s'!C:C,FALSE)</f>
        <v>39</v>
      </c>
    </row>
    <row r="4553" spans="1:10" x14ac:dyDescent="0.25">
      <c r="A4553" t="s">
        <v>15661</v>
      </c>
      <c r="B4553" t="s">
        <v>12101</v>
      </c>
      <c r="C4553" t="s">
        <v>4008</v>
      </c>
      <c r="D4553" s="1">
        <v>45926</v>
      </c>
      <c r="E4553" s="1">
        <v>45925</v>
      </c>
      <c r="F4553">
        <v>1</v>
      </c>
      <c r="G4553" t="s">
        <v>15803</v>
      </c>
      <c r="H4553" t="s">
        <v>2</v>
      </c>
      <c r="I4553" s="11" t="str">
        <f t="shared" si="77"/>
        <v>25/09/2025</v>
      </c>
      <c r="J4553">
        <f>_xlfn.XLOOKUP(I4553,'Wk no''s'!D:D,'Wk no''s'!C:C,FALSE)</f>
        <v>39</v>
      </c>
    </row>
    <row r="4554" spans="1:10" x14ac:dyDescent="0.25">
      <c r="A4554" t="s">
        <v>15588</v>
      </c>
      <c r="B4554" t="s">
        <v>14810</v>
      </c>
      <c r="C4554" t="s">
        <v>3957</v>
      </c>
      <c r="D4554" s="1">
        <v>45922</v>
      </c>
      <c r="E4554" s="1">
        <v>45922</v>
      </c>
      <c r="F4554">
        <v>1</v>
      </c>
      <c r="G4554" t="s">
        <v>15805</v>
      </c>
      <c r="H4554" t="s">
        <v>2</v>
      </c>
      <c r="I4554" s="11" t="str">
        <f t="shared" si="77"/>
        <v>22/09/2025</v>
      </c>
      <c r="J4554">
        <f>_xlfn.XLOOKUP(I4554,'Wk no''s'!D:D,'Wk no''s'!C:C,FALSE)</f>
        <v>39</v>
      </c>
    </row>
    <row r="4555" spans="1:10" x14ac:dyDescent="0.25">
      <c r="A4555" t="s">
        <v>15623</v>
      </c>
      <c r="B4555" t="s">
        <v>8757</v>
      </c>
      <c r="C4555" t="s">
        <v>3957</v>
      </c>
      <c r="D4555" s="1">
        <v>45924</v>
      </c>
      <c r="E4555" s="1">
        <v>45923</v>
      </c>
      <c r="F4555">
        <v>1</v>
      </c>
      <c r="G4555" t="s">
        <v>15806</v>
      </c>
      <c r="H4555" t="s">
        <v>2</v>
      </c>
      <c r="I4555" s="11" t="str">
        <f t="shared" si="77"/>
        <v>23/09/2025</v>
      </c>
      <c r="J4555">
        <f>_xlfn.XLOOKUP(I4555,'Wk no''s'!D:D,'Wk no''s'!C:C,FALSE)</f>
        <v>39</v>
      </c>
    </row>
    <row r="4556" spans="1:10" x14ac:dyDescent="0.25">
      <c r="A4556" t="s">
        <v>15666</v>
      </c>
      <c r="B4556" t="s">
        <v>15807</v>
      </c>
      <c r="C4556" t="s">
        <v>3954</v>
      </c>
      <c r="D4556" s="1">
        <v>45926</v>
      </c>
      <c r="E4556" s="1">
        <v>45925</v>
      </c>
      <c r="F4556">
        <v>1</v>
      </c>
      <c r="G4556" t="s">
        <v>15808</v>
      </c>
      <c r="H4556" t="s">
        <v>2</v>
      </c>
      <c r="I4556" s="11" t="str">
        <f t="shared" si="77"/>
        <v>25/09/2025</v>
      </c>
      <c r="J4556">
        <f>_xlfn.XLOOKUP(I4556,'Wk no''s'!D:D,'Wk no''s'!C:C,FALSE)</f>
        <v>39</v>
      </c>
    </row>
    <row r="4557" spans="1:10" x14ac:dyDescent="0.25">
      <c r="A4557" t="s">
        <v>15606</v>
      </c>
      <c r="B4557" t="s">
        <v>6525</v>
      </c>
      <c r="C4557" t="s">
        <v>3957</v>
      </c>
      <c r="D4557" s="1">
        <v>45925</v>
      </c>
      <c r="E4557" s="1">
        <v>45923</v>
      </c>
      <c r="F4557">
        <v>1</v>
      </c>
      <c r="G4557" t="s">
        <v>15809</v>
      </c>
      <c r="H4557" t="s">
        <v>2</v>
      </c>
      <c r="I4557" s="11" t="str">
        <f t="shared" si="77"/>
        <v>23/09/2025</v>
      </c>
      <c r="J4557">
        <f>_xlfn.XLOOKUP(I4557,'Wk no''s'!D:D,'Wk no''s'!C:C,FALSE)</f>
        <v>39</v>
      </c>
    </row>
    <row r="4558" spans="1:10" x14ac:dyDescent="0.25">
      <c r="A4558" t="s">
        <v>15648</v>
      </c>
      <c r="B4558" t="s">
        <v>15810</v>
      </c>
      <c r="C4558" t="s">
        <v>4008</v>
      </c>
      <c r="D4558" s="1">
        <v>45925</v>
      </c>
      <c r="E4558" s="1">
        <v>45925</v>
      </c>
      <c r="F4558">
        <v>1</v>
      </c>
      <c r="G4558" t="s">
        <v>15764</v>
      </c>
      <c r="H4558" t="s">
        <v>2</v>
      </c>
      <c r="I4558" s="11" t="str">
        <f t="shared" si="77"/>
        <v>25/09/2025</v>
      </c>
      <c r="J4558">
        <f>_xlfn.XLOOKUP(I4558,'Wk no''s'!D:D,'Wk no''s'!C:C,FALSE)</f>
        <v>39</v>
      </c>
    </row>
    <row r="4559" spans="1:10" x14ac:dyDescent="0.25">
      <c r="A4559" t="s">
        <v>15656</v>
      </c>
      <c r="B4559" t="s">
        <v>15811</v>
      </c>
      <c r="C4559" t="s">
        <v>4008</v>
      </c>
      <c r="D4559" s="1">
        <v>45926</v>
      </c>
      <c r="E4559" s="1">
        <v>45925</v>
      </c>
      <c r="F4559">
        <v>1</v>
      </c>
      <c r="G4559" t="s">
        <v>15812</v>
      </c>
      <c r="H4559" t="s">
        <v>2</v>
      </c>
      <c r="I4559" s="11" t="str">
        <f t="shared" si="77"/>
        <v>25/09/2025</v>
      </c>
      <c r="J4559">
        <f>_xlfn.XLOOKUP(I4559,'Wk no''s'!D:D,'Wk no''s'!C:C,FALSE)</f>
        <v>39</v>
      </c>
    </row>
    <row r="4560" spans="1:10" x14ac:dyDescent="0.25">
      <c r="A4560" t="s">
        <v>15643</v>
      </c>
      <c r="B4560" t="s">
        <v>15813</v>
      </c>
      <c r="C4560" t="s">
        <v>3957</v>
      </c>
      <c r="D4560" s="1">
        <v>45926</v>
      </c>
      <c r="E4560" s="1">
        <v>45925</v>
      </c>
      <c r="F4560">
        <v>1</v>
      </c>
      <c r="G4560" t="s">
        <v>15814</v>
      </c>
      <c r="H4560" t="s">
        <v>2</v>
      </c>
      <c r="I4560" s="11" t="str">
        <f t="shared" si="77"/>
        <v>25/09/2025</v>
      </c>
      <c r="J4560">
        <f>_xlfn.XLOOKUP(I4560,'Wk no''s'!D:D,'Wk no''s'!C:C,FALSE)</f>
        <v>39</v>
      </c>
    </row>
    <row r="4561" spans="1:10" x14ac:dyDescent="0.25">
      <c r="A4561" t="s">
        <v>15626</v>
      </c>
      <c r="B4561" t="s">
        <v>15815</v>
      </c>
      <c r="C4561" t="s">
        <v>4008</v>
      </c>
      <c r="D4561" s="1">
        <v>45925</v>
      </c>
      <c r="E4561" s="1">
        <v>45925</v>
      </c>
      <c r="F4561">
        <v>1</v>
      </c>
      <c r="G4561" t="s">
        <v>15816</v>
      </c>
      <c r="H4561" t="s">
        <v>2</v>
      </c>
      <c r="I4561" s="11" t="str">
        <f t="shared" si="77"/>
        <v>25/09/2025</v>
      </c>
      <c r="J4561">
        <f>_xlfn.XLOOKUP(I4561,'Wk no''s'!D:D,'Wk no''s'!C:C,FALSE)</f>
        <v>39</v>
      </c>
    </row>
    <row r="4562" spans="1:10" x14ac:dyDescent="0.25">
      <c r="A4562" t="s">
        <v>15685</v>
      </c>
      <c r="B4562" t="s">
        <v>15817</v>
      </c>
      <c r="C4562" t="s">
        <v>3954</v>
      </c>
      <c r="D4562" s="1">
        <v>45929</v>
      </c>
      <c r="E4562" s="1">
        <v>45926</v>
      </c>
      <c r="F4562">
        <v>1</v>
      </c>
      <c r="G4562" t="s">
        <v>15818</v>
      </c>
      <c r="H4562" t="s">
        <v>2</v>
      </c>
      <c r="I4562" s="11" t="str">
        <f t="shared" si="77"/>
        <v>26/09/2025</v>
      </c>
      <c r="J4562">
        <f>_xlfn.XLOOKUP(I4562,'Wk no''s'!D:D,'Wk no''s'!C:C,FALSE)</f>
        <v>39</v>
      </c>
    </row>
    <row r="4563" spans="1:10" x14ac:dyDescent="0.25">
      <c r="A4563" t="s">
        <v>15642</v>
      </c>
      <c r="B4563" t="s">
        <v>15819</v>
      </c>
      <c r="C4563" t="s">
        <v>3939</v>
      </c>
      <c r="D4563" s="1">
        <v>45925</v>
      </c>
      <c r="E4563" s="1">
        <v>45924</v>
      </c>
      <c r="F4563">
        <v>1</v>
      </c>
      <c r="G4563" t="s">
        <v>15820</v>
      </c>
      <c r="H4563" t="s">
        <v>2</v>
      </c>
      <c r="I4563" s="11" t="str">
        <f t="shared" si="77"/>
        <v>24/09/2025</v>
      </c>
      <c r="J4563">
        <f>_xlfn.XLOOKUP(I4563,'Wk no''s'!D:D,'Wk no''s'!C:C,FALSE)</f>
        <v>39</v>
      </c>
    </row>
    <row r="4564" spans="1:10" x14ac:dyDescent="0.25">
      <c r="A4564" t="s">
        <v>15631</v>
      </c>
      <c r="B4564" t="s">
        <v>15821</v>
      </c>
      <c r="C4564" t="s">
        <v>3957</v>
      </c>
      <c r="D4564" s="1">
        <v>45925</v>
      </c>
      <c r="E4564" s="1">
        <v>45923</v>
      </c>
      <c r="F4564">
        <v>1</v>
      </c>
      <c r="G4564" t="s">
        <v>15822</v>
      </c>
      <c r="H4564" t="s">
        <v>2</v>
      </c>
      <c r="I4564" s="11" t="str">
        <f t="shared" si="77"/>
        <v>23/09/2025</v>
      </c>
      <c r="J4564">
        <f>_xlfn.XLOOKUP(I4564,'Wk no''s'!D:D,'Wk no''s'!C:C,FALSE)</f>
        <v>39</v>
      </c>
    </row>
    <row r="4565" spans="1:10" x14ac:dyDescent="0.25">
      <c r="A4565" t="s">
        <v>15587</v>
      </c>
      <c r="B4565" t="s">
        <v>15823</v>
      </c>
      <c r="C4565" t="s">
        <v>3957</v>
      </c>
      <c r="D4565" s="1">
        <v>45925</v>
      </c>
      <c r="E4565" s="1">
        <v>45925</v>
      </c>
      <c r="F4565">
        <v>1</v>
      </c>
      <c r="G4565" t="s">
        <v>15824</v>
      </c>
      <c r="H4565" t="s">
        <v>2</v>
      </c>
      <c r="I4565" s="11" t="str">
        <f t="shared" si="77"/>
        <v>25/09/2025</v>
      </c>
      <c r="J4565">
        <f>_xlfn.XLOOKUP(I4565,'Wk no''s'!D:D,'Wk no''s'!C:C,FALSE)</f>
        <v>39</v>
      </c>
    </row>
    <row r="4566" spans="1:10" x14ac:dyDescent="0.25">
      <c r="A4566" t="s">
        <v>15633</v>
      </c>
      <c r="B4566" t="s">
        <v>15825</v>
      </c>
      <c r="C4566" t="s">
        <v>3957</v>
      </c>
      <c r="D4566" s="1">
        <v>45924</v>
      </c>
      <c r="E4566" s="1">
        <v>45923</v>
      </c>
      <c r="F4566">
        <v>1</v>
      </c>
      <c r="G4566" t="s">
        <v>15826</v>
      </c>
      <c r="H4566" t="s">
        <v>2</v>
      </c>
      <c r="I4566" s="11" t="str">
        <f t="shared" si="77"/>
        <v>23/09/2025</v>
      </c>
      <c r="J4566">
        <f>_xlfn.XLOOKUP(I4566,'Wk no''s'!D:D,'Wk no''s'!C:C,FALSE)</f>
        <v>39</v>
      </c>
    </row>
    <row r="4567" spans="1:10" x14ac:dyDescent="0.25">
      <c r="A4567" t="s">
        <v>15603</v>
      </c>
      <c r="B4567" t="s">
        <v>15827</v>
      </c>
      <c r="C4567" t="s">
        <v>3954</v>
      </c>
      <c r="D4567" s="1">
        <v>45926</v>
      </c>
      <c r="E4567" s="1">
        <v>45925</v>
      </c>
      <c r="F4567">
        <v>1</v>
      </c>
      <c r="G4567" t="s">
        <v>15828</v>
      </c>
      <c r="H4567" t="s">
        <v>2</v>
      </c>
      <c r="I4567" s="11" t="str">
        <f t="shared" si="77"/>
        <v>25/09/2025</v>
      </c>
      <c r="J4567">
        <f>_xlfn.XLOOKUP(I4567,'Wk no''s'!D:D,'Wk no''s'!C:C,FALSE)</f>
        <v>39</v>
      </c>
    </row>
    <row r="4568" spans="1:10" x14ac:dyDescent="0.25">
      <c r="A4568" t="s">
        <v>15662</v>
      </c>
      <c r="B4568" t="s">
        <v>10455</v>
      </c>
      <c r="C4568" t="s">
        <v>4008</v>
      </c>
      <c r="D4568" s="1">
        <v>45926</v>
      </c>
      <c r="E4568" s="1">
        <v>45925</v>
      </c>
      <c r="F4568">
        <v>1</v>
      </c>
      <c r="G4568" t="s">
        <v>15829</v>
      </c>
      <c r="H4568" t="s">
        <v>2</v>
      </c>
      <c r="I4568" s="11" t="str">
        <f t="shared" si="77"/>
        <v>25/09/2025</v>
      </c>
      <c r="J4568">
        <f>_xlfn.XLOOKUP(I4568,'Wk no''s'!D:D,'Wk no''s'!C:C,FALSE)</f>
        <v>39</v>
      </c>
    </row>
    <row r="4569" spans="1:10" x14ac:dyDescent="0.25">
      <c r="A4569" t="s">
        <v>15647</v>
      </c>
      <c r="B4569" t="s">
        <v>15830</v>
      </c>
      <c r="C4569" t="s">
        <v>3954</v>
      </c>
      <c r="D4569" s="1">
        <v>45925</v>
      </c>
      <c r="E4569" s="1">
        <v>45925</v>
      </c>
      <c r="F4569">
        <v>1</v>
      </c>
      <c r="G4569" t="s">
        <v>15831</v>
      </c>
      <c r="H4569" t="s">
        <v>2</v>
      </c>
      <c r="I4569" s="11" t="str">
        <f t="shared" si="77"/>
        <v>25/09/2025</v>
      </c>
      <c r="J4569">
        <f>_xlfn.XLOOKUP(I4569,'Wk no''s'!D:D,'Wk no''s'!C:C,FALSE)</f>
        <v>39</v>
      </c>
    </row>
    <row r="4570" spans="1:10" x14ac:dyDescent="0.25">
      <c r="A4570" t="s">
        <v>15677</v>
      </c>
      <c r="B4570" t="s">
        <v>7155</v>
      </c>
      <c r="C4570" t="s">
        <v>3957</v>
      </c>
      <c r="D4570" s="1">
        <v>45929</v>
      </c>
      <c r="E4570" s="1">
        <v>45926</v>
      </c>
      <c r="F4570">
        <v>1</v>
      </c>
      <c r="G4570" t="s">
        <v>15832</v>
      </c>
      <c r="H4570" t="s">
        <v>2</v>
      </c>
      <c r="I4570" s="11" t="str">
        <f t="shared" si="77"/>
        <v>26/09/2025</v>
      </c>
      <c r="J4570">
        <f>_xlfn.XLOOKUP(I4570,'Wk no''s'!D:D,'Wk no''s'!C:C,FALSE)</f>
        <v>39</v>
      </c>
    </row>
    <row r="4571" spans="1:10" x14ac:dyDescent="0.25">
      <c r="A4571" t="s">
        <v>15590</v>
      </c>
      <c r="B4571" t="s">
        <v>121</v>
      </c>
      <c r="C4571" t="s">
        <v>3957</v>
      </c>
      <c r="D4571" s="1">
        <v>45922</v>
      </c>
      <c r="E4571" s="1">
        <v>45923</v>
      </c>
      <c r="F4571">
        <v>0</v>
      </c>
      <c r="G4571" t="s">
        <v>15833</v>
      </c>
      <c r="H4571" t="s">
        <v>2</v>
      </c>
      <c r="I4571" s="11" t="str">
        <f t="shared" si="77"/>
        <v>23/09/2025</v>
      </c>
      <c r="J4571">
        <f>_xlfn.XLOOKUP(I4571,'Wk no''s'!D:D,'Wk no''s'!C:C,FALSE)</f>
        <v>39</v>
      </c>
    </row>
    <row r="4572" spans="1:10" x14ac:dyDescent="0.25">
      <c r="A4572" t="s">
        <v>15669</v>
      </c>
      <c r="B4572" t="s">
        <v>15834</v>
      </c>
      <c r="C4572" t="s">
        <v>3954</v>
      </c>
      <c r="D4572" s="1">
        <v>45926</v>
      </c>
      <c r="E4572" s="1">
        <v>45925</v>
      </c>
      <c r="F4572">
        <v>1</v>
      </c>
      <c r="G4572" t="s">
        <v>15835</v>
      </c>
      <c r="H4572" t="s">
        <v>2</v>
      </c>
      <c r="I4572" s="11" t="str">
        <f t="shared" si="77"/>
        <v>25/09/2025</v>
      </c>
      <c r="J4572">
        <f>_xlfn.XLOOKUP(I4572,'Wk no''s'!D:D,'Wk no''s'!C:C,FALSE)</f>
        <v>39</v>
      </c>
    </row>
    <row r="4573" spans="1:10" x14ac:dyDescent="0.25">
      <c r="A4573" t="s">
        <v>15597</v>
      </c>
      <c r="B4573" t="s">
        <v>15836</v>
      </c>
      <c r="C4573" t="s">
        <v>3957</v>
      </c>
      <c r="D4573" s="1">
        <v>45923</v>
      </c>
      <c r="E4573" s="1">
        <v>45922</v>
      </c>
      <c r="F4573">
        <v>1</v>
      </c>
      <c r="G4573" t="s">
        <v>15837</v>
      </c>
      <c r="H4573" t="s">
        <v>2</v>
      </c>
      <c r="I4573" s="11" t="str">
        <f t="shared" si="77"/>
        <v>22/09/2025</v>
      </c>
      <c r="J4573">
        <f>_xlfn.XLOOKUP(I4573,'Wk no''s'!D:D,'Wk no''s'!C:C,FALSE)</f>
        <v>39</v>
      </c>
    </row>
    <row r="4574" spans="1:10" x14ac:dyDescent="0.25">
      <c r="A4574" t="s">
        <v>15644</v>
      </c>
      <c r="B4574" t="s">
        <v>5446</v>
      </c>
      <c r="C4574" t="s">
        <v>4008</v>
      </c>
      <c r="D4574" s="1">
        <v>45926</v>
      </c>
      <c r="E4574" s="1">
        <v>45925</v>
      </c>
      <c r="F4574">
        <v>1</v>
      </c>
      <c r="G4574" t="s">
        <v>15838</v>
      </c>
      <c r="H4574" t="s">
        <v>2</v>
      </c>
      <c r="I4574" s="11" t="str">
        <f t="shared" si="77"/>
        <v>25/09/2025</v>
      </c>
      <c r="J4574">
        <f>_xlfn.XLOOKUP(I4574,'Wk no''s'!D:D,'Wk no''s'!C:C,FALSE)</f>
        <v>39</v>
      </c>
    </row>
    <row r="4575" spans="1:10" x14ac:dyDescent="0.25">
      <c r="A4575" t="s">
        <v>15602</v>
      </c>
      <c r="B4575" t="s">
        <v>15246</v>
      </c>
      <c r="C4575" t="s">
        <v>3957</v>
      </c>
      <c r="D4575" s="1">
        <v>45923</v>
      </c>
      <c r="E4575" s="1">
        <v>45922</v>
      </c>
      <c r="F4575">
        <v>1</v>
      </c>
      <c r="G4575" t="s">
        <v>15839</v>
      </c>
      <c r="H4575" t="s">
        <v>2</v>
      </c>
      <c r="I4575" s="11" t="str">
        <f t="shared" si="77"/>
        <v>22/09/2025</v>
      </c>
      <c r="J4575">
        <f>_xlfn.XLOOKUP(I4575,'Wk no''s'!D:D,'Wk no''s'!C:C,FALSE)</f>
        <v>39</v>
      </c>
    </row>
    <row r="4576" spans="1:10" x14ac:dyDescent="0.25">
      <c r="A4576" t="s">
        <v>15583</v>
      </c>
      <c r="B4576" t="s">
        <v>15840</v>
      </c>
      <c r="C4576" t="s">
        <v>3957</v>
      </c>
      <c r="D4576" s="1">
        <v>45922</v>
      </c>
      <c r="E4576" s="1">
        <v>45922</v>
      </c>
      <c r="F4576">
        <v>1</v>
      </c>
      <c r="G4576" t="s">
        <v>15841</v>
      </c>
      <c r="H4576" t="s">
        <v>2</v>
      </c>
      <c r="I4576" s="11" t="str">
        <f t="shared" si="77"/>
        <v>22/09/2025</v>
      </c>
      <c r="J4576">
        <f>_xlfn.XLOOKUP(I4576,'Wk no''s'!D:D,'Wk no''s'!C:C,FALSE)</f>
        <v>39</v>
      </c>
    </row>
    <row r="4577" spans="1:10" x14ac:dyDescent="0.25">
      <c r="A4577" t="s">
        <v>15650</v>
      </c>
      <c r="B4577" t="s">
        <v>15842</v>
      </c>
      <c r="C4577" t="s">
        <v>3954</v>
      </c>
      <c r="D4577" s="1">
        <v>45926</v>
      </c>
      <c r="E4577" s="1">
        <v>45925</v>
      </c>
      <c r="F4577">
        <v>1</v>
      </c>
      <c r="G4577" t="s">
        <v>15843</v>
      </c>
      <c r="H4577" t="s">
        <v>2</v>
      </c>
      <c r="I4577" s="11" t="str">
        <f t="shared" si="77"/>
        <v>25/09/2025</v>
      </c>
      <c r="J4577">
        <f>_xlfn.XLOOKUP(I4577,'Wk no''s'!D:D,'Wk no''s'!C:C,FALSE)</f>
        <v>39</v>
      </c>
    </row>
    <row r="4578" spans="1:10" x14ac:dyDescent="0.25">
      <c r="A4578" t="s">
        <v>15635</v>
      </c>
      <c r="B4578" t="s">
        <v>10620</v>
      </c>
      <c r="C4578" t="s">
        <v>4008</v>
      </c>
      <c r="D4578" s="1">
        <v>45926</v>
      </c>
      <c r="E4578" s="1">
        <v>45925</v>
      </c>
      <c r="F4578">
        <v>1</v>
      </c>
      <c r="G4578" t="s">
        <v>15844</v>
      </c>
      <c r="H4578" t="s">
        <v>2</v>
      </c>
      <c r="I4578" s="11" t="str">
        <f t="shared" si="77"/>
        <v>25/09/2025</v>
      </c>
      <c r="J4578">
        <f>_xlfn.XLOOKUP(I4578,'Wk no''s'!D:D,'Wk no''s'!C:C,FALSE)</f>
        <v>39</v>
      </c>
    </row>
    <row r="4579" spans="1:10" x14ac:dyDescent="0.25">
      <c r="A4579" t="s">
        <v>15600</v>
      </c>
      <c r="B4579" t="s">
        <v>11883</v>
      </c>
      <c r="C4579" t="s">
        <v>3957</v>
      </c>
      <c r="D4579" s="1">
        <v>45925</v>
      </c>
      <c r="E4579" s="1">
        <v>45924</v>
      </c>
      <c r="F4579">
        <v>1</v>
      </c>
      <c r="G4579" t="s">
        <v>15845</v>
      </c>
      <c r="H4579" t="s">
        <v>2</v>
      </c>
      <c r="I4579" s="11" t="str">
        <f t="shared" si="77"/>
        <v>24/09/2025</v>
      </c>
      <c r="J4579">
        <f>_xlfn.XLOOKUP(I4579,'Wk no''s'!D:D,'Wk no''s'!C:C,FALSE)</f>
        <v>39</v>
      </c>
    </row>
    <row r="4580" spans="1:10" x14ac:dyDescent="0.25">
      <c r="A4580" t="s">
        <v>15593</v>
      </c>
      <c r="B4580" t="s">
        <v>10116</v>
      </c>
      <c r="C4580" t="s">
        <v>3957</v>
      </c>
      <c r="D4580" s="1">
        <v>45924</v>
      </c>
      <c r="E4580" s="1">
        <v>45926</v>
      </c>
      <c r="F4580">
        <v>0</v>
      </c>
      <c r="G4580" t="s">
        <v>15846</v>
      </c>
      <c r="H4580" t="s">
        <v>2</v>
      </c>
      <c r="I4580" s="11" t="str">
        <f t="shared" si="77"/>
        <v>26/09/2025</v>
      </c>
      <c r="J4580">
        <f>_xlfn.XLOOKUP(I4580,'Wk no''s'!D:D,'Wk no''s'!C:C,FALSE)</f>
        <v>39</v>
      </c>
    </row>
    <row r="4581" spans="1:10" x14ac:dyDescent="0.25">
      <c r="A4581" t="s">
        <v>15608</v>
      </c>
      <c r="B4581" t="s">
        <v>15847</v>
      </c>
      <c r="C4581" t="s">
        <v>3957</v>
      </c>
      <c r="D4581" s="1">
        <v>45924</v>
      </c>
      <c r="E4581" s="1">
        <v>45924</v>
      </c>
      <c r="F4581">
        <v>1</v>
      </c>
      <c r="G4581" t="s">
        <v>15848</v>
      </c>
      <c r="H4581" t="s">
        <v>2</v>
      </c>
      <c r="I4581" s="11" t="str">
        <f t="shared" si="77"/>
        <v>24/09/2025</v>
      </c>
      <c r="J4581">
        <f>_xlfn.XLOOKUP(I4581,'Wk no''s'!D:D,'Wk no''s'!C:C,FALSE)</f>
        <v>39</v>
      </c>
    </row>
    <row r="4582" spans="1:10" x14ac:dyDescent="0.25">
      <c r="A4582" t="s">
        <v>15620</v>
      </c>
      <c r="B4582" t="s">
        <v>6367</v>
      </c>
      <c r="C4582" t="s">
        <v>3939</v>
      </c>
      <c r="D4582" s="1">
        <v>45924</v>
      </c>
      <c r="E4582" s="1">
        <v>45923</v>
      </c>
      <c r="F4582">
        <v>1</v>
      </c>
      <c r="G4582" t="s">
        <v>15849</v>
      </c>
      <c r="H4582" t="s">
        <v>2</v>
      </c>
      <c r="I4582" s="11" t="str">
        <f t="shared" si="77"/>
        <v>23/09/2025</v>
      </c>
      <c r="J4582">
        <f>_xlfn.XLOOKUP(I4582,'Wk no''s'!D:D,'Wk no''s'!C:C,FALSE)</f>
        <v>39</v>
      </c>
    </row>
    <row r="4583" spans="1:10" x14ac:dyDescent="0.25">
      <c r="A4583" t="s">
        <v>15612</v>
      </c>
      <c r="B4583" t="s">
        <v>15850</v>
      </c>
      <c r="C4583" t="s">
        <v>3957</v>
      </c>
      <c r="D4583" s="1">
        <v>45925</v>
      </c>
      <c r="E4583" s="1">
        <v>45923</v>
      </c>
      <c r="F4583">
        <v>1</v>
      </c>
      <c r="G4583" t="s">
        <v>15851</v>
      </c>
      <c r="H4583" t="s">
        <v>2</v>
      </c>
      <c r="I4583" s="11" t="str">
        <f t="shared" si="77"/>
        <v>23/09/2025</v>
      </c>
      <c r="J4583">
        <f>_xlfn.XLOOKUP(I4583,'Wk no''s'!D:D,'Wk no''s'!C:C,FALSE)</f>
        <v>39</v>
      </c>
    </row>
    <row r="4584" spans="1:10" x14ac:dyDescent="0.25">
      <c r="A4584" t="s">
        <v>15681</v>
      </c>
      <c r="B4584" t="s">
        <v>6569</v>
      </c>
      <c r="C4584" t="s">
        <v>4008</v>
      </c>
      <c r="D4584" s="1">
        <v>45930</v>
      </c>
      <c r="E4584" s="1">
        <v>45926</v>
      </c>
      <c r="F4584">
        <v>1</v>
      </c>
      <c r="G4584" t="s">
        <v>15852</v>
      </c>
      <c r="H4584" t="s">
        <v>2</v>
      </c>
      <c r="I4584" s="11" t="str">
        <f t="shared" si="77"/>
        <v>26/09/2025</v>
      </c>
      <c r="J4584">
        <f>_xlfn.XLOOKUP(I4584,'Wk no''s'!D:D,'Wk no''s'!C:C,FALSE)</f>
        <v>39</v>
      </c>
    </row>
    <row r="4585" spans="1:10" x14ac:dyDescent="0.25">
      <c r="A4585" t="s">
        <v>15697</v>
      </c>
      <c r="B4585" t="s">
        <v>15853</v>
      </c>
      <c r="C4585" t="s">
        <v>4458</v>
      </c>
      <c r="D4585" s="1">
        <v>45926</v>
      </c>
      <c r="E4585" s="1">
        <v>45924</v>
      </c>
      <c r="F4585">
        <v>1</v>
      </c>
      <c r="G4585" t="s">
        <v>15854</v>
      </c>
      <c r="H4585" t="s">
        <v>11</v>
      </c>
      <c r="I4585" s="11" t="str">
        <f t="shared" si="77"/>
        <v>24/09/2025</v>
      </c>
      <c r="J4585">
        <f>_xlfn.XLOOKUP(I4585,'Wk no''s'!D:D,'Wk no''s'!C:C,FALSE)</f>
        <v>39</v>
      </c>
    </row>
    <row r="4586" spans="1:10" x14ac:dyDescent="0.25">
      <c r="A4586" t="s">
        <v>15700</v>
      </c>
      <c r="B4586" t="s">
        <v>5270</v>
      </c>
      <c r="C4586" t="s">
        <v>4089</v>
      </c>
      <c r="D4586" s="1">
        <v>45925</v>
      </c>
      <c r="E4586" s="1">
        <v>45926</v>
      </c>
      <c r="F4586">
        <v>0</v>
      </c>
      <c r="G4586" t="s">
        <v>15855</v>
      </c>
      <c r="H4586" t="s">
        <v>11</v>
      </c>
      <c r="I4586" s="11" t="str">
        <f t="shared" si="77"/>
        <v>26/09/2025</v>
      </c>
      <c r="J4586">
        <f>_xlfn.XLOOKUP(I4586,'Wk no''s'!D:D,'Wk no''s'!C:C,FALSE)</f>
        <v>39</v>
      </c>
    </row>
    <row r="4587" spans="1:10" x14ac:dyDescent="0.25">
      <c r="A4587" t="s">
        <v>15696</v>
      </c>
      <c r="B4587" t="s">
        <v>15856</v>
      </c>
      <c r="C4587" t="s">
        <v>4089</v>
      </c>
      <c r="D4587" s="1">
        <v>45896</v>
      </c>
      <c r="E4587" s="1">
        <v>45926</v>
      </c>
      <c r="F4587">
        <v>0</v>
      </c>
      <c r="G4587" t="s">
        <v>15857</v>
      </c>
      <c r="H4587" t="s">
        <v>11</v>
      </c>
      <c r="I4587" s="11" t="str">
        <f t="shared" si="77"/>
        <v>26/09/2025</v>
      </c>
      <c r="J4587">
        <f>_xlfn.XLOOKUP(I4587,'Wk no''s'!D:D,'Wk no''s'!C:C,FALSE)</f>
        <v>39</v>
      </c>
    </row>
    <row r="4588" spans="1:10" x14ac:dyDescent="0.25">
      <c r="A4588" t="s">
        <v>15699</v>
      </c>
      <c r="B4588" t="s">
        <v>15858</v>
      </c>
      <c r="C4588" t="s">
        <v>4089</v>
      </c>
      <c r="D4588" s="1">
        <v>45924</v>
      </c>
      <c r="E4588" s="1">
        <v>45926</v>
      </c>
      <c r="F4588">
        <v>0</v>
      </c>
      <c r="G4588" t="s">
        <v>15857</v>
      </c>
      <c r="H4588" t="s">
        <v>11</v>
      </c>
      <c r="I4588" s="11" t="str">
        <f t="shared" si="77"/>
        <v>26/09/2025</v>
      </c>
      <c r="J4588">
        <f>_xlfn.XLOOKUP(I4588,'Wk no''s'!D:D,'Wk no''s'!C:C,FALSE)</f>
        <v>39</v>
      </c>
    </row>
    <row r="4589" spans="1:10" x14ac:dyDescent="0.25">
      <c r="A4589" t="s">
        <v>15703</v>
      </c>
      <c r="B4589" t="s">
        <v>13553</v>
      </c>
      <c r="C4589" t="s">
        <v>4089</v>
      </c>
      <c r="D4589" s="1">
        <v>45930</v>
      </c>
      <c r="E4589" s="1">
        <v>45925</v>
      </c>
      <c r="F4589">
        <v>1</v>
      </c>
      <c r="G4589" t="s">
        <v>15859</v>
      </c>
      <c r="H4589" t="s">
        <v>11</v>
      </c>
      <c r="I4589" s="11" t="str">
        <f t="shared" si="77"/>
        <v>25/09/2025</v>
      </c>
      <c r="J4589">
        <f>_xlfn.XLOOKUP(I4589,'Wk no''s'!D:D,'Wk no''s'!C:C,FALSE)</f>
        <v>39</v>
      </c>
    </row>
    <row r="4590" spans="1:10" x14ac:dyDescent="0.25">
      <c r="A4590" t="s">
        <v>15698</v>
      </c>
      <c r="B4590" t="s">
        <v>73</v>
      </c>
      <c r="C4590" t="s">
        <v>8682</v>
      </c>
      <c r="D4590" s="1">
        <v>45924</v>
      </c>
      <c r="E4590" s="1">
        <v>45923</v>
      </c>
      <c r="F4590">
        <v>1</v>
      </c>
      <c r="G4590" t="s">
        <v>15860</v>
      </c>
      <c r="H4590" t="s">
        <v>11</v>
      </c>
      <c r="I4590" s="11" t="str">
        <f t="shared" si="77"/>
        <v>23/09/2025</v>
      </c>
      <c r="J4590">
        <f>_xlfn.XLOOKUP(I4590,'Wk no''s'!D:D,'Wk no''s'!C:C,FALSE)</f>
        <v>39</v>
      </c>
    </row>
    <row r="4591" spans="1:10" x14ac:dyDescent="0.25">
      <c r="A4591" t="s">
        <v>15701</v>
      </c>
      <c r="B4591" t="s">
        <v>15861</v>
      </c>
      <c r="C4591" t="s">
        <v>4089</v>
      </c>
      <c r="D4591" s="1">
        <v>45926</v>
      </c>
      <c r="E4591" s="1">
        <v>45925</v>
      </c>
      <c r="F4591">
        <v>1</v>
      </c>
      <c r="G4591" t="s">
        <v>15862</v>
      </c>
      <c r="H4591" t="s">
        <v>11</v>
      </c>
      <c r="I4591" s="11" t="str">
        <f t="shared" si="77"/>
        <v>25/09/2025</v>
      </c>
      <c r="J4591">
        <f>_xlfn.XLOOKUP(I4591,'Wk no''s'!D:D,'Wk no''s'!C:C,FALSE)</f>
        <v>39</v>
      </c>
    </row>
    <row r="4592" spans="1:10" x14ac:dyDescent="0.25">
      <c r="A4592" t="s">
        <v>15936</v>
      </c>
      <c r="B4592" t="s">
        <v>16111</v>
      </c>
      <c r="C4592" t="s">
        <v>4458</v>
      </c>
      <c r="D4592" s="1">
        <v>45936</v>
      </c>
      <c r="E4592" s="1">
        <v>45931</v>
      </c>
      <c r="F4592">
        <v>1</v>
      </c>
      <c r="G4592" t="s">
        <v>16112</v>
      </c>
      <c r="H4592" t="s">
        <v>8</v>
      </c>
      <c r="I4592" s="11" t="str">
        <f t="shared" si="77"/>
        <v>01/10/2025</v>
      </c>
      <c r="J4592">
        <f>_xlfn.XLOOKUP(I4592,'Wk no''s'!D:D,'Wk no''s'!C:C,FALSE)</f>
        <v>40</v>
      </c>
    </row>
    <row r="4593" spans="1:10" x14ac:dyDescent="0.25">
      <c r="A4593" t="s">
        <v>15937</v>
      </c>
      <c r="B4593" t="s">
        <v>16113</v>
      </c>
      <c r="C4593" t="s">
        <v>3933</v>
      </c>
      <c r="D4593" s="1">
        <v>45936</v>
      </c>
      <c r="E4593" s="1">
        <v>45932</v>
      </c>
      <c r="F4593">
        <v>1</v>
      </c>
      <c r="G4593" t="s">
        <v>16114</v>
      </c>
      <c r="H4593" t="s">
        <v>8</v>
      </c>
      <c r="I4593" s="11" t="str">
        <f t="shared" si="77"/>
        <v>02/10/2025</v>
      </c>
      <c r="J4593">
        <f>_xlfn.XLOOKUP(I4593,'Wk no''s'!D:D,'Wk no''s'!C:C,FALSE)</f>
        <v>40</v>
      </c>
    </row>
    <row r="4594" spans="1:10" x14ac:dyDescent="0.25">
      <c r="A4594" t="s">
        <v>15939</v>
      </c>
      <c r="B4594" t="s">
        <v>16115</v>
      </c>
      <c r="C4594" t="s">
        <v>4101</v>
      </c>
      <c r="D4594" s="1">
        <v>45910</v>
      </c>
      <c r="E4594" s="1">
        <v>45929</v>
      </c>
      <c r="F4594">
        <v>0</v>
      </c>
      <c r="G4594" t="s">
        <v>16116</v>
      </c>
      <c r="H4594" t="s">
        <v>192</v>
      </c>
      <c r="I4594" s="11" t="str">
        <f t="shared" ref="I4594:I4657" si="78">LEFT(G4594,10)</f>
        <v>29/09/2025</v>
      </c>
      <c r="J4594">
        <f>_xlfn.XLOOKUP(I4594,'Wk no''s'!D:D,'Wk no''s'!C:C,FALSE)</f>
        <v>40</v>
      </c>
    </row>
    <row r="4595" spans="1:10" x14ac:dyDescent="0.25">
      <c r="A4595" t="s">
        <v>15957</v>
      </c>
      <c r="B4595" t="s">
        <v>16117</v>
      </c>
      <c r="C4595" t="s">
        <v>3933</v>
      </c>
      <c r="D4595" s="1">
        <v>45924</v>
      </c>
      <c r="E4595" s="1">
        <v>45931</v>
      </c>
      <c r="F4595">
        <v>0</v>
      </c>
      <c r="G4595" t="s">
        <v>16118</v>
      </c>
      <c r="H4595" t="s">
        <v>184</v>
      </c>
      <c r="I4595" s="11" t="str">
        <f t="shared" si="78"/>
        <v>01/10/2025</v>
      </c>
      <c r="J4595">
        <f>_xlfn.XLOOKUP(I4595,'Wk no''s'!D:D,'Wk no''s'!C:C,FALSE)</f>
        <v>40</v>
      </c>
    </row>
    <row r="4596" spans="1:10" x14ac:dyDescent="0.25">
      <c r="A4596" t="s">
        <v>15559</v>
      </c>
      <c r="B4596" t="s">
        <v>4107</v>
      </c>
      <c r="C4596" t="s">
        <v>8682</v>
      </c>
      <c r="D4596" s="1">
        <v>45917</v>
      </c>
      <c r="E4596" s="1">
        <v>45931</v>
      </c>
      <c r="F4596">
        <v>0</v>
      </c>
      <c r="G4596" t="s">
        <v>16119</v>
      </c>
      <c r="H4596" t="s">
        <v>184</v>
      </c>
      <c r="I4596" s="11" t="str">
        <f t="shared" si="78"/>
        <v>01/10/2025</v>
      </c>
      <c r="J4596">
        <f>_xlfn.XLOOKUP(I4596,'Wk no''s'!D:D,'Wk no''s'!C:C,FALSE)</f>
        <v>40</v>
      </c>
    </row>
    <row r="4597" spans="1:10" x14ac:dyDescent="0.25">
      <c r="A4597" t="s">
        <v>15955</v>
      </c>
      <c r="B4597" t="s">
        <v>7077</v>
      </c>
      <c r="C4597" t="s">
        <v>3933</v>
      </c>
      <c r="D4597" s="1">
        <v>45911</v>
      </c>
      <c r="E4597" s="1">
        <v>45930</v>
      </c>
      <c r="F4597">
        <v>0</v>
      </c>
      <c r="G4597" t="s">
        <v>16120</v>
      </c>
      <c r="H4597" t="s">
        <v>184</v>
      </c>
      <c r="I4597" s="11" t="str">
        <f t="shared" si="78"/>
        <v>30/09/2025</v>
      </c>
      <c r="J4597">
        <f>_xlfn.XLOOKUP(I4597,'Wk no''s'!D:D,'Wk no''s'!C:C,FALSE)</f>
        <v>40</v>
      </c>
    </row>
    <row r="4598" spans="1:10" x14ac:dyDescent="0.25">
      <c r="A4598" t="s">
        <v>15958</v>
      </c>
      <c r="B4598" t="s">
        <v>16121</v>
      </c>
      <c r="C4598" t="s">
        <v>3933</v>
      </c>
      <c r="D4598" s="1">
        <v>45933</v>
      </c>
      <c r="E4598" s="1">
        <v>45931</v>
      </c>
      <c r="F4598">
        <v>1</v>
      </c>
      <c r="G4598" t="s">
        <v>16122</v>
      </c>
      <c r="H4598" t="s">
        <v>184</v>
      </c>
      <c r="I4598" s="11" t="str">
        <f t="shared" si="78"/>
        <v>01/10/2025</v>
      </c>
      <c r="J4598">
        <f>_xlfn.XLOOKUP(I4598,'Wk no''s'!D:D,'Wk no''s'!C:C,FALSE)</f>
        <v>40</v>
      </c>
    </row>
    <row r="4599" spans="1:10" x14ac:dyDescent="0.25">
      <c r="A4599" t="s">
        <v>15956</v>
      </c>
      <c r="B4599" t="s">
        <v>16123</v>
      </c>
      <c r="C4599" t="s">
        <v>3933</v>
      </c>
      <c r="D4599" s="1">
        <v>45919</v>
      </c>
      <c r="E4599" s="1">
        <v>45930</v>
      </c>
      <c r="F4599">
        <v>0</v>
      </c>
      <c r="G4599" t="s">
        <v>16124</v>
      </c>
      <c r="H4599" t="s">
        <v>184</v>
      </c>
      <c r="I4599" s="11" t="str">
        <f t="shared" si="78"/>
        <v>30/09/2025</v>
      </c>
      <c r="J4599">
        <f>_xlfn.XLOOKUP(I4599,'Wk no''s'!D:D,'Wk no''s'!C:C,FALSE)</f>
        <v>40</v>
      </c>
    </row>
    <row r="4600" spans="1:10" x14ac:dyDescent="0.25">
      <c r="A4600" t="s">
        <v>15961</v>
      </c>
      <c r="B4600" t="s">
        <v>46</v>
      </c>
      <c r="C4600" t="s">
        <v>4095</v>
      </c>
      <c r="D4600" s="1">
        <v>45924</v>
      </c>
      <c r="E4600" s="1">
        <v>45930</v>
      </c>
      <c r="F4600">
        <v>0</v>
      </c>
      <c r="G4600" t="s">
        <v>16125</v>
      </c>
      <c r="H4600" t="s">
        <v>15</v>
      </c>
      <c r="I4600" s="11" t="str">
        <f t="shared" si="78"/>
        <v>30/09/2025</v>
      </c>
      <c r="J4600">
        <f>_xlfn.XLOOKUP(I4600,'Wk no''s'!D:D,'Wk no''s'!C:C,FALSE)</f>
        <v>40</v>
      </c>
    </row>
    <row r="4601" spans="1:10" x14ac:dyDescent="0.25">
      <c r="A4601" t="s">
        <v>15967</v>
      </c>
      <c r="B4601" t="s">
        <v>8912</v>
      </c>
      <c r="C4601" t="s">
        <v>3933</v>
      </c>
      <c r="D4601" s="1">
        <v>45937</v>
      </c>
      <c r="E4601" s="1">
        <v>45933</v>
      </c>
      <c r="F4601">
        <v>1</v>
      </c>
      <c r="G4601" t="s">
        <v>16126</v>
      </c>
      <c r="H4601" t="s">
        <v>15</v>
      </c>
      <c r="I4601" s="11" t="str">
        <f t="shared" si="78"/>
        <v>03/10/2025</v>
      </c>
      <c r="J4601">
        <f>_xlfn.XLOOKUP(I4601,'Wk no''s'!D:D,'Wk no''s'!C:C,FALSE)</f>
        <v>40</v>
      </c>
    </row>
    <row r="4602" spans="1:10" x14ac:dyDescent="0.25">
      <c r="A4602" t="s">
        <v>15966</v>
      </c>
      <c r="B4602" t="s">
        <v>8912</v>
      </c>
      <c r="C4602" t="s">
        <v>3933</v>
      </c>
      <c r="D4602" s="1">
        <v>45933</v>
      </c>
      <c r="E4602" s="1">
        <v>45930</v>
      </c>
      <c r="F4602">
        <v>1</v>
      </c>
      <c r="G4602" t="s">
        <v>16127</v>
      </c>
      <c r="H4602" t="s">
        <v>15</v>
      </c>
      <c r="I4602" s="11" t="str">
        <f t="shared" si="78"/>
        <v>30/09/2025</v>
      </c>
      <c r="J4602">
        <f>_xlfn.XLOOKUP(I4602,'Wk no''s'!D:D,'Wk no''s'!C:C,FALSE)</f>
        <v>40</v>
      </c>
    </row>
    <row r="4603" spans="1:10" x14ac:dyDescent="0.25">
      <c r="A4603" t="s">
        <v>15969</v>
      </c>
      <c r="B4603" t="s">
        <v>15723</v>
      </c>
      <c r="C4603" t="s">
        <v>3933</v>
      </c>
      <c r="D4603" s="1">
        <v>45936</v>
      </c>
      <c r="E4603" s="1">
        <v>45932</v>
      </c>
      <c r="F4603">
        <v>1</v>
      </c>
      <c r="G4603" t="s">
        <v>16128</v>
      </c>
      <c r="H4603" t="s">
        <v>15</v>
      </c>
      <c r="I4603" s="11" t="str">
        <f t="shared" si="78"/>
        <v>02/10/2025</v>
      </c>
      <c r="J4603">
        <f>_xlfn.XLOOKUP(I4603,'Wk no''s'!D:D,'Wk no''s'!C:C,FALSE)</f>
        <v>40</v>
      </c>
    </row>
    <row r="4604" spans="1:10" x14ac:dyDescent="0.25">
      <c r="A4604" t="s">
        <v>15965</v>
      </c>
      <c r="B4604" t="s">
        <v>15723</v>
      </c>
      <c r="C4604" t="s">
        <v>3933</v>
      </c>
      <c r="D4604" s="1">
        <v>45930</v>
      </c>
      <c r="E4604" s="1">
        <v>45930</v>
      </c>
      <c r="F4604">
        <v>1</v>
      </c>
      <c r="G4604" t="s">
        <v>16129</v>
      </c>
      <c r="H4604" t="s">
        <v>15</v>
      </c>
      <c r="I4604" s="11" t="str">
        <f t="shared" si="78"/>
        <v>30/09/2025</v>
      </c>
      <c r="J4604">
        <f>_xlfn.XLOOKUP(I4604,'Wk no''s'!D:D,'Wk no''s'!C:C,FALSE)</f>
        <v>40</v>
      </c>
    </row>
    <row r="4605" spans="1:10" x14ac:dyDescent="0.25">
      <c r="A4605" t="s">
        <v>15959</v>
      </c>
      <c r="B4605" t="s">
        <v>94</v>
      </c>
      <c r="C4605" t="s">
        <v>8682</v>
      </c>
      <c r="D4605" s="1">
        <v>45912</v>
      </c>
      <c r="E4605" s="1">
        <v>45929</v>
      </c>
      <c r="F4605">
        <v>0</v>
      </c>
      <c r="G4605" t="s">
        <v>16130</v>
      </c>
      <c r="H4605" t="s">
        <v>15</v>
      </c>
      <c r="I4605" s="11" t="str">
        <f t="shared" si="78"/>
        <v>29/09/2025</v>
      </c>
      <c r="J4605">
        <f>_xlfn.XLOOKUP(I4605,'Wk no''s'!D:D,'Wk no''s'!C:C,FALSE)</f>
        <v>40</v>
      </c>
    </row>
    <row r="4606" spans="1:10" x14ac:dyDescent="0.25">
      <c r="A4606" t="s">
        <v>15962</v>
      </c>
      <c r="B4606" t="s">
        <v>16239</v>
      </c>
      <c r="C4606" t="s">
        <v>4095</v>
      </c>
      <c r="D4606" s="1">
        <v>45932</v>
      </c>
      <c r="E4606" s="1">
        <v>45930</v>
      </c>
      <c r="F4606">
        <v>1</v>
      </c>
      <c r="G4606" t="s">
        <v>16131</v>
      </c>
      <c r="H4606" t="s">
        <v>15</v>
      </c>
      <c r="I4606" s="11" t="str">
        <f t="shared" si="78"/>
        <v>30/09/2025</v>
      </c>
      <c r="J4606">
        <f>_xlfn.XLOOKUP(I4606,'Wk no''s'!D:D,'Wk no''s'!C:C,FALSE)</f>
        <v>40</v>
      </c>
    </row>
    <row r="4607" spans="1:10" x14ac:dyDescent="0.25">
      <c r="A4607" t="s">
        <v>15963</v>
      </c>
      <c r="B4607" t="s">
        <v>16132</v>
      </c>
      <c r="C4607" t="s">
        <v>3933</v>
      </c>
      <c r="D4607" s="1">
        <v>45926</v>
      </c>
      <c r="E4607" s="1">
        <v>45930</v>
      </c>
      <c r="F4607">
        <v>0</v>
      </c>
      <c r="G4607" t="s">
        <v>16133</v>
      </c>
      <c r="H4607" t="s">
        <v>15</v>
      </c>
      <c r="I4607" s="11" t="str">
        <f t="shared" si="78"/>
        <v>30/09/2025</v>
      </c>
      <c r="J4607">
        <f>_xlfn.XLOOKUP(I4607,'Wk no''s'!D:D,'Wk no''s'!C:C,FALSE)</f>
        <v>40</v>
      </c>
    </row>
    <row r="4608" spans="1:10" x14ac:dyDescent="0.25">
      <c r="A4608" t="s">
        <v>15964</v>
      </c>
      <c r="B4608" t="s">
        <v>16134</v>
      </c>
      <c r="C4608" t="s">
        <v>3933</v>
      </c>
      <c r="D4608" s="1">
        <v>45930</v>
      </c>
      <c r="E4608" s="1">
        <v>45929</v>
      </c>
      <c r="F4608">
        <v>1</v>
      </c>
      <c r="G4608" t="s">
        <v>16135</v>
      </c>
      <c r="H4608" t="s">
        <v>15</v>
      </c>
      <c r="I4608" s="11" t="str">
        <f t="shared" si="78"/>
        <v>29/09/2025</v>
      </c>
      <c r="J4608">
        <f>_xlfn.XLOOKUP(I4608,'Wk no''s'!D:D,'Wk no''s'!C:C,FALSE)</f>
        <v>40</v>
      </c>
    </row>
    <row r="4609" spans="1:10" x14ac:dyDescent="0.25">
      <c r="A4609" t="s">
        <v>16042</v>
      </c>
      <c r="B4609" t="s">
        <v>16136</v>
      </c>
      <c r="C4609" t="s">
        <v>3954</v>
      </c>
      <c r="D4609" s="1">
        <v>45932</v>
      </c>
      <c r="E4609" s="1">
        <v>45931</v>
      </c>
      <c r="F4609">
        <v>1</v>
      </c>
      <c r="G4609" t="s">
        <v>16137</v>
      </c>
      <c r="H4609" t="s">
        <v>2</v>
      </c>
      <c r="I4609" s="11" t="str">
        <f t="shared" si="78"/>
        <v>01/10/2025</v>
      </c>
      <c r="J4609">
        <f>_xlfn.XLOOKUP(I4609,'Wk no''s'!D:D,'Wk no''s'!C:C,FALSE)</f>
        <v>40</v>
      </c>
    </row>
    <row r="4610" spans="1:10" x14ac:dyDescent="0.25">
      <c r="A4610" t="s">
        <v>16002</v>
      </c>
      <c r="B4610" t="s">
        <v>16136</v>
      </c>
      <c r="C4610" t="s">
        <v>3954</v>
      </c>
      <c r="D4610" s="1">
        <v>45932</v>
      </c>
      <c r="E4610" s="1">
        <v>45930</v>
      </c>
      <c r="F4610">
        <v>1</v>
      </c>
      <c r="G4610" t="s">
        <v>16138</v>
      </c>
      <c r="H4610" t="s">
        <v>2</v>
      </c>
      <c r="I4610" s="11" t="str">
        <f t="shared" si="78"/>
        <v>30/09/2025</v>
      </c>
      <c r="J4610">
        <f>_xlfn.XLOOKUP(I4610,'Wk no''s'!D:D,'Wk no''s'!C:C,FALSE)</f>
        <v>40</v>
      </c>
    </row>
    <row r="4611" spans="1:10" x14ac:dyDescent="0.25">
      <c r="A4611" t="s">
        <v>16031</v>
      </c>
      <c r="B4611" t="s">
        <v>16139</v>
      </c>
      <c r="C4611" t="s">
        <v>3954</v>
      </c>
      <c r="D4611" s="1">
        <v>45933</v>
      </c>
      <c r="E4611" s="1">
        <v>45931</v>
      </c>
      <c r="F4611">
        <v>1</v>
      </c>
      <c r="G4611" t="s">
        <v>16140</v>
      </c>
      <c r="H4611" t="s">
        <v>2</v>
      </c>
      <c r="I4611" s="11" t="str">
        <f t="shared" si="78"/>
        <v>01/10/2025</v>
      </c>
      <c r="J4611">
        <f>_xlfn.XLOOKUP(I4611,'Wk no''s'!D:D,'Wk no''s'!C:C,FALSE)</f>
        <v>40</v>
      </c>
    </row>
    <row r="4612" spans="1:10" x14ac:dyDescent="0.25">
      <c r="A4612" t="s">
        <v>15999</v>
      </c>
      <c r="B4612" t="s">
        <v>16141</v>
      </c>
      <c r="C4612" t="s">
        <v>3954</v>
      </c>
      <c r="D4612" s="1">
        <v>45930</v>
      </c>
      <c r="E4612" s="1">
        <v>45929</v>
      </c>
      <c r="F4612">
        <v>1</v>
      </c>
      <c r="G4612" t="s">
        <v>16142</v>
      </c>
      <c r="H4612" t="s">
        <v>2</v>
      </c>
      <c r="I4612" s="11" t="str">
        <f t="shared" si="78"/>
        <v>29/09/2025</v>
      </c>
      <c r="J4612">
        <f>_xlfn.XLOOKUP(I4612,'Wk no''s'!D:D,'Wk no''s'!C:C,FALSE)</f>
        <v>40</v>
      </c>
    </row>
    <row r="4613" spans="1:10" x14ac:dyDescent="0.25">
      <c r="A4613" t="s">
        <v>16025</v>
      </c>
      <c r="B4613" t="s">
        <v>4948</v>
      </c>
      <c r="C4613" t="s">
        <v>3954</v>
      </c>
      <c r="D4613" s="1">
        <v>45932</v>
      </c>
      <c r="E4613" s="1">
        <v>45931</v>
      </c>
      <c r="F4613">
        <v>1</v>
      </c>
      <c r="G4613" t="s">
        <v>16143</v>
      </c>
      <c r="H4613" t="s">
        <v>2</v>
      </c>
      <c r="I4613" s="11" t="str">
        <f t="shared" si="78"/>
        <v>01/10/2025</v>
      </c>
      <c r="J4613">
        <f>_xlfn.XLOOKUP(I4613,'Wk no''s'!D:D,'Wk no''s'!C:C,FALSE)</f>
        <v>40</v>
      </c>
    </row>
    <row r="4614" spans="1:10" x14ac:dyDescent="0.25">
      <c r="A4614" t="s">
        <v>16004</v>
      </c>
      <c r="B4614" t="s">
        <v>7475</v>
      </c>
      <c r="C4614" t="s">
        <v>3957</v>
      </c>
      <c r="D4614" s="1">
        <v>45931</v>
      </c>
      <c r="E4614" s="1">
        <v>45932</v>
      </c>
      <c r="F4614">
        <v>0</v>
      </c>
      <c r="G4614" t="s">
        <v>16144</v>
      </c>
      <c r="H4614" t="s">
        <v>2</v>
      </c>
      <c r="I4614" s="11" t="str">
        <f t="shared" si="78"/>
        <v>02/10/2025</v>
      </c>
      <c r="J4614">
        <f>_xlfn.XLOOKUP(I4614,'Wk no''s'!D:D,'Wk no''s'!C:C,FALSE)</f>
        <v>40</v>
      </c>
    </row>
    <row r="4615" spans="1:10" x14ac:dyDescent="0.25">
      <c r="A4615" t="s">
        <v>15973</v>
      </c>
      <c r="B4615" t="s">
        <v>16145</v>
      </c>
      <c r="C4615" t="s">
        <v>3954</v>
      </c>
      <c r="D4615" s="1">
        <v>45926</v>
      </c>
      <c r="E4615" s="1">
        <v>45929</v>
      </c>
      <c r="F4615">
        <v>0</v>
      </c>
      <c r="G4615" t="s">
        <v>16146</v>
      </c>
      <c r="H4615" t="s">
        <v>2</v>
      </c>
      <c r="I4615" s="11" t="str">
        <f t="shared" si="78"/>
        <v>29/09/2025</v>
      </c>
      <c r="J4615">
        <f>_xlfn.XLOOKUP(I4615,'Wk no''s'!D:D,'Wk no''s'!C:C,FALSE)</f>
        <v>40</v>
      </c>
    </row>
    <row r="4616" spans="1:10" x14ac:dyDescent="0.25">
      <c r="A4616" t="s">
        <v>16063</v>
      </c>
      <c r="B4616" t="s">
        <v>16147</v>
      </c>
      <c r="C4616" t="s">
        <v>3954</v>
      </c>
      <c r="D4616" s="1">
        <v>45933</v>
      </c>
      <c r="E4616" s="1">
        <v>45932</v>
      </c>
      <c r="F4616">
        <v>1</v>
      </c>
      <c r="G4616" t="s">
        <v>16148</v>
      </c>
      <c r="H4616" t="s">
        <v>2</v>
      </c>
      <c r="I4616" s="11" t="str">
        <f t="shared" si="78"/>
        <v>02/10/2025</v>
      </c>
      <c r="J4616">
        <f>_xlfn.XLOOKUP(I4616,'Wk no''s'!D:D,'Wk no''s'!C:C,FALSE)</f>
        <v>40</v>
      </c>
    </row>
    <row r="4617" spans="1:10" x14ac:dyDescent="0.25">
      <c r="A4617" t="s">
        <v>16082</v>
      </c>
      <c r="B4617" t="s">
        <v>16149</v>
      </c>
      <c r="C4617" t="s">
        <v>3954</v>
      </c>
      <c r="D4617" s="1">
        <v>45936</v>
      </c>
      <c r="E4617" s="1">
        <v>45933</v>
      </c>
      <c r="F4617">
        <v>1</v>
      </c>
      <c r="G4617" t="s">
        <v>16150</v>
      </c>
      <c r="H4617" t="s">
        <v>2</v>
      </c>
      <c r="I4617" s="11" t="str">
        <f t="shared" si="78"/>
        <v>03/10/2025</v>
      </c>
      <c r="J4617">
        <f>_xlfn.XLOOKUP(I4617,'Wk no''s'!D:D,'Wk no''s'!C:C,FALSE)</f>
        <v>40</v>
      </c>
    </row>
    <row r="4618" spans="1:10" x14ac:dyDescent="0.25">
      <c r="A4618" t="s">
        <v>16099</v>
      </c>
      <c r="B4618" t="s">
        <v>14674</v>
      </c>
      <c r="C4618" t="s">
        <v>3954</v>
      </c>
      <c r="D4618" s="1">
        <v>45938</v>
      </c>
      <c r="E4618" s="1">
        <v>45933</v>
      </c>
      <c r="F4618">
        <v>1</v>
      </c>
      <c r="G4618" t="s">
        <v>16151</v>
      </c>
      <c r="H4618" t="s">
        <v>2</v>
      </c>
      <c r="I4618" s="11" t="str">
        <f t="shared" si="78"/>
        <v>03/10/2025</v>
      </c>
      <c r="J4618">
        <f>_xlfn.XLOOKUP(I4618,'Wk no''s'!D:D,'Wk no''s'!C:C,FALSE)</f>
        <v>40</v>
      </c>
    </row>
    <row r="4619" spans="1:10" x14ac:dyDescent="0.25">
      <c r="A4619" t="s">
        <v>16093</v>
      </c>
      <c r="B4619" t="s">
        <v>16152</v>
      </c>
      <c r="C4619" t="s">
        <v>3954</v>
      </c>
      <c r="D4619" s="1">
        <v>45936</v>
      </c>
      <c r="E4619" s="1">
        <v>45933</v>
      </c>
      <c r="F4619">
        <v>1</v>
      </c>
      <c r="G4619" t="s">
        <v>16153</v>
      </c>
      <c r="H4619" t="s">
        <v>2</v>
      </c>
      <c r="I4619" s="11" t="str">
        <f t="shared" si="78"/>
        <v>03/10/2025</v>
      </c>
      <c r="J4619">
        <f>_xlfn.XLOOKUP(I4619,'Wk no''s'!D:D,'Wk no''s'!C:C,FALSE)</f>
        <v>40</v>
      </c>
    </row>
    <row r="4620" spans="1:10" x14ac:dyDescent="0.25">
      <c r="A4620" t="s">
        <v>16013</v>
      </c>
      <c r="B4620" t="s">
        <v>151</v>
      </c>
      <c r="C4620" t="s">
        <v>3957</v>
      </c>
      <c r="D4620" s="1">
        <v>45932</v>
      </c>
      <c r="E4620" s="1">
        <v>45932</v>
      </c>
      <c r="F4620">
        <v>1</v>
      </c>
      <c r="G4620" t="s">
        <v>16154</v>
      </c>
      <c r="H4620" t="s">
        <v>2</v>
      </c>
      <c r="I4620" s="11" t="str">
        <f t="shared" si="78"/>
        <v>02/10/2025</v>
      </c>
      <c r="J4620">
        <f>_xlfn.XLOOKUP(I4620,'Wk no''s'!D:D,'Wk no''s'!C:C,FALSE)</f>
        <v>40</v>
      </c>
    </row>
    <row r="4621" spans="1:10" x14ac:dyDescent="0.25">
      <c r="A4621" t="s">
        <v>16048</v>
      </c>
      <c r="B4621" t="s">
        <v>4965</v>
      </c>
      <c r="C4621" t="s">
        <v>3954</v>
      </c>
      <c r="D4621" s="1">
        <v>45933</v>
      </c>
      <c r="E4621" s="1">
        <v>45933</v>
      </c>
      <c r="F4621">
        <v>1</v>
      </c>
      <c r="G4621" t="s">
        <v>16155</v>
      </c>
      <c r="H4621" t="s">
        <v>2</v>
      </c>
      <c r="I4621" s="11" t="str">
        <f t="shared" si="78"/>
        <v>03/10/2025</v>
      </c>
      <c r="J4621">
        <f>_xlfn.XLOOKUP(I4621,'Wk no''s'!D:D,'Wk no''s'!C:C,FALSE)</f>
        <v>40</v>
      </c>
    </row>
    <row r="4622" spans="1:10" x14ac:dyDescent="0.25">
      <c r="A4622" t="s">
        <v>16086</v>
      </c>
      <c r="B4622" t="s">
        <v>157</v>
      </c>
      <c r="C4622" t="s">
        <v>3954</v>
      </c>
      <c r="D4622" s="1">
        <v>45936</v>
      </c>
      <c r="E4622" s="1">
        <v>45933</v>
      </c>
      <c r="F4622">
        <v>1</v>
      </c>
      <c r="G4622" t="s">
        <v>16156</v>
      </c>
      <c r="H4622" t="s">
        <v>2</v>
      </c>
      <c r="I4622" s="11" t="str">
        <f t="shared" si="78"/>
        <v>03/10/2025</v>
      </c>
      <c r="J4622">
        <f>_xlfn.XLOOKUP(I4622,'Wk no''s'!D:D,'Wk no''s'!C:C,FALSE)</f>
        <v>40</v>
      </c>
    </row>
    <row r="4623" spans="1:10" x14ac:dyDescent="0.25">
      <c r="A4623" t="s">
        <v>16057</v>
      </c>
      <c r="B4623" t="s">
        <v>157</v>
      </c>
      <c r="C4623" t="s">
        <v>3954</v>
      </c>
      <c r="D4623" s="1">
        <v>45936</v>
      </c>
      <c r="E4623" s="1">
        <v>45932</v>
      </c>
      <c r="F4623">
        <v>1</v>
      </c>
      <c r="G4623" t="s">
        <v>16157</v>
      </c>
      <c r="H4623" t="s">
        <v>2</v>
      </c>
      <c r="I4623" s="11" t="str">
        <f t="shared" si="78"/>
        <v>02/10/2025</v>
      </c>
      <c r="J4623">
        <f>_xlfn.XLOOKUP(I4623,'Wk no''s'!D:D,'Wk no''s'!C:C,FALSE)</f>
        <v>40</v>
      </c>
    </row>
    <row r="4624" spans="1:10" x14ac:dyDescent="0.25">
      <c r="A4624" t="s">
        <v>16067</v>
      </c>
      <c r="B4624" t="s">
        <v>3983</v>
      </c>
      <c r="C4624" t="s">
        <v>3954</v>
      </c>
      <c r="D4624" s="1">
        <v>45933</v>
      </c>
      <c r="E4624" s="1">
        <v>45932</v>
      </c>
      <c r="F4624">
        <v>1</v>
      </c>
      <c r="G4624" t="s">
        <v>16158</v>
      </c>
      <c r="H4624" t="s">
        <v>2</v>
      </c>
      <c r="I4624" s="11" t="str">
        <f t="shared" si="78"/>
        <v>02/10/2025</v>
      </c>
      <c r="J4624">
        <f>_xlfn.XLOOKUP(I4624,'Wk no''s'!D:D,'Wk no''s'!C:C,FALSE)</f>
        <v>40</v>
      </c>
    </row>
    <row r="4625" spans="1:10" x14ac:dyDescent="0.25">
      <c r="A4625" t="s">
        <v>16050</v>
      </c>
      <c r="B4625" t="s">
        <v>3983</v>
      </c>
      <c r="C4625" t="s">
        <v>3954</v>
      </c>
      <c r="D4625" s="1">
        <v>45932</v>
      </c>
      <c r="E4625" s="1">
        <v>45931</v>
      </c>
      <c r="F4625">
        <v>1</v>
      </c>
      <c r="G4625" t="s">
        <v>16159</v>
      </c>
      <c r="H4625" t="s">
        <v>2</v>
      </c>
      <c r="I4625" s="11" t="str">
        <f t="shared" si="78"/>
        <v>01/10/2025</v>
      </c>
      <c r="J4625">
        <f>_xlfn.XLOOKUP(I4625,'Wk no''s'!D:D,'Wk no''s'!C:C,FALSE)</f>
        <v>40</v>
      </c>
    </row>
    <row r="4626" spans="1:10" x14ac:dyDescent="0.25">
      <c r="A4626" t="s">
        <v>16054</v>
      </c>
      <c r="B4626" t="s">
        <v>5536</v>
      </c>
      <c r="C4626" t="s">
        <v>3954</v>
      </c>
      <c r="D4626" s="1">
        <v>45933</v>
      </c>
      <c r="E4626" s="1">
        <v>45933</v>
      </c>
      <c r="F4626">
        <v>1</v>
      </c>
      <c r="G4626" t="s">
        <v>16160</v>
      </c>
      <c r="H4626" t="s">
        <v>2</v>
      </c>
      <c r="I4626" s="11" t="str">
        <f t="shared" si="78"/>
        <v>03/10/2025</v>
      </c>
      <c r="J4626">
        <f>_xlfn.XLOOKUP(I4626,'Wk no''s'!D:D,'Wk no''s'!C:C,FALSE)</f>
        <v>40</v>
      </c>
    </row>
    <row r="4627" spans="1:10" x14ac:dyDescent="0.25">
      <c r="A4627" t="s">
        <v>15979</v>
      </c>
      <c r="B4627" t="s">
        <v>16161</v>
      </c>
      <c r="C4627" t="s">
        <v>3957</v>
      </c>
      <c r="D4627" s="1">
        <v>45931</v>
      </c>
      <c r="E4627" s="1">
        <v>45933</v>
      </c>
      <c r="F4627">
        <v>0</v>
      </c>
      <c r="G4627" t="s">
        <v>16162</v>
      </c>
      <c r="H4627" t="s">
        <v>2</v>
      </c>
      <c r="I4627" s="11" t="str">
        <f t="shared" si="78"/>
        <v>03/10/2025</v>
      </c>
      <c r="J4627">
        <f>_xlfn.XLOOKUP(I4627,'Wk no''s'!D:D,'Wk no''s'!C:C,FALSE)</f>
        <v>40</v>
      </c>
    </row>
    <row r="4628" spans="1:10" x14ac:dyDescent="0.25">
      <c r="A4628" t="s">
        <v>16038</v>
      </c>
      <c r="B4628" t="s">
        <v>8707</v>
      </c>
      <c r="C4628" t="s">
        <v>3954</v>
      </c>
      <c r="D4628" s="1">
        <v>45933</v>
      </c>
      <c r="E4628" s="1">
        <v>45933</v>
      </c>
      <c r="F4628">
        <v>1</v>
      </c>
      <c r="G4628" t="s">
        <v>16163</v>
      </c>
      <c r="H4628" t="s">
        <v>2</v>
      </c>
      <c r="I4628" s="11" t="str">
        <f t="shared" si="78"/>
        <v>03/10/2025</v>
      </c>
      <c r="J4628">
        <f>_xlfn.XLOOKUP(I4628,'Wk no''s'!D:D,'Wk no''s'!C:C,FALSE)</f>
        <v>40</v>
      </c>
    </row>
    <row r="4629" spans="1:10" x14ac:dyDescent="0.25">
      <c r="A4629" t="s">
        <v>16000</v>
      </c>
      <c r="B4629" t="s">
        <v>16164</v>
      </c>
      <c r="C4629" t="s">
        <v>3954</v>
      </c>
      <c r="D4629" s="1">
        <v>45932</v>
      </c>
      <c r="E4629" s="1">
        <v>45930</v>
      </c>
      <c r="F4629">
        <v>1</v>
      </c>
      <c r="G4629" t="s">
        <v>16165</v>
      </c>
      <c r="H4629" t="s">
        <v>2</v>
      </c>
      <c r="I4629" s="11" t="str">
        <f t="shared" si="78"/>
        <v>30/09/2025</v>
      </c>
      <c r="J4629">
        <f>_xlfn.XLOOKUP(I4629,'Wk no''s'!D:D,'Wk no''s'!C:C,FALSE)</f>
        <v>40</v>
      </c>
    </row>
    <row r="4630" spans="1:10" x14ac:dyDescent="0.25">
      <c r="A4630" t="s">
        <v>16051</v>
      </c>
      <c r="B4630" t="s">
        <v>16166</v>
      </c>
      <c r="C4630" t="s">
        <v>3957</v>
      </c>
      <c r="D4630" s="1">
        <v>45933</v>
      </c>
      <c r="E4630" s="1">
        <v>45932</v>
      </c>
      <c r="F4630">
        <v>1</v>
      </c>
      <c r="G4630" t="s">
        <v>16167</v>
      </c>
      <c r="H4630" t="s">
        <v>2</v>
      </c>
      <c r="I4630" s="11" t="str">
        <f t="shared" si="78"/>
        <v>02/10/2025</v>
      </c>
      <c r="J4630">
        <f>_xlfn.XLOOKUP(I4630,'Wk no''s'!D:D,'Wk no''s'!C:C,FALSE)</f>
        <v>40</v>
      </c>
    </row>
    <row r="4631" spans="1:10" x14ac:dyDescent="0.25">
      <c r="A4631" t="s">
        <v>16084</v>
      </c>
      <c r="B4631" t="s">
        <v>15107</v>
      </c>
      <c r="C4631" t="s">
        <v>3939</v>
      </c>
      <c r="D4631" s="1">
        <v>45938</v>
      </c>
      <c r="E4631" s="1">
        <v>45933</v>
      </c>
      <c r="F4631">
        <v>1</v>
      </c>
      <c r="G4631" t="s">
        <v>16168</v>
      </c>
      <c r="H4631" t="s">
        <v>2</v>
      </c>
      <c r="I4631" s="11" t="str">
        <f t="shared" si="78"/>
        <v>03/10/2025</v>
      </c>
      <c r="J4631">
        <f>_xlfn.XLOOKUP(I4631,'Wk no''s'!D:D,'Wk no''s'!C:C,FALSE)</f>
        <v>40</v>
      </c>
    </row>
    <row r="4632" spans="1:10" x14ac:dyDescent="0.25">
      <c r="A4632" t="s">
        <v>16003</v>
      </c>
      <c r="B4632" t="s">
        <v>6468</v>
      </c>
      <c r="C4632" t="s">
        <v>3954</v>
      </c>
      <c r="D4632" s="1">
        <v>45932</v>
      </c>
      <c r="E4632" s="1">
        <v>45930</v>
      </c>
      <c r="F4632">
        <v>1</v>
      </c>
      <c r="G4632" t="s">
        <v>16169</v>
      </c>
      <c r="H4632" t="s">
        <v>2</v>
      </c>
      <c r="I4632" s="11" t="str">
        <f t="shared" si="78"/>
        <v>30/09/2025</v>
      </c>
      <c r="J4632">
        <f>_xlfn.XLOOKUP(I4632,'Wk no''s'!D:D,'Wk no''s'!C:C,FALSE)</f>
        <v>40</v>
      </c>
    </row>
    <row r="4633" spans="1:10" x14ac:dyDescent="0.25">
      <c r="A4633" t="s">
        <v>16001</v>
      </c>
      <c r="B4633" t="s">
        <v>5182</v>
      </c>
      <c r="C4633" t="s">
        <v>3954</v>
      </c>
      <c r="D4633" s="1">
        <v>45931</v>
      </c>
      <c r="E4633" s="1">
        <v>45930</v>
      </c>
      <c r="F4633">
        <v>1</v>
      </c>
      <c r="G4633" t="s">
        <v>16170</v>
      </c>
      <c r="H4633" t="s">
        <v>2</v>
      </c>
      <c r="I4633" s="11" t="str">
        <f t="shared" si="78"/>
        <v>30/09/2025</v>
      </c>
      <c r="J4633">
        <f>_xlfn.XLOOKUP(I4633,'Wk no''s'!D:D,'Wk no''s'!C:C,FALSE)</f>
        <v>40</v>
      </c>
    </row>
    <row r="4634" spans="1:10" x14ac:dyDescent="0.25">
      <c r="A4634" t="s">
        <v>15970</v>
      </c>
      <c r="B4634" t="s">
        <v>16110</v>
      </c>
      <c r="C4634" t="s">
        <v>3957</v>
      </c>
      <c r="D4634" s="1">
        <v>45897</v>
      </c>
      <c r="E4634" s="1">
        <v>45930</v>
      </c>
      <c r="F4634">
        <v>0</v>
      </c>
      <c r="G4634" t="s">
        <v>16171</v>
      </c>
      <c r="H4634" t="s">
        <v>2</v>
      </c>
      <c r="I4634" s="11" t="str">
        <f t="shared" si="78"/>
        <v>30/09/2025</v>
      </c>
      <c r="J4634">
        <f>_xlfn.XLOOKUP(I4634,'Wk no''s'!D:D,'Wk no''s'!C:C,FALSE)</f>
        <v>40</v>
      </c>
    </row>
    <row r="4635" spans="1:10" x14ac:dyDescent="0.25">
      <c r="A4635" t="s">
        <v>15972</v>
      </c>
      <c r="B4635" t="s">
        <v>4371</v>
      </c>
      <c r="C4635" t="s">
        <v>3957</v>
      </c>
      <c r="D4635" s="1">
        <v>45932</v>
      </c>
      <c r="E4635" s="1">
        <v>45932</v>
      </c>
      <c r="F4635">
        <v>1</v>
      </c>
      <c r="G4635" t="s">
        <v>16172</v>
      </c>
      <c r="H4635" t="s">
        <v>2</v>
      </c>
      <c r="I4635" s="11" t="str">
        <f t="shared" si="78"/>
        <v>02/10/2025</v>
      </c>
      <c r="J4635">
        <f>_xlfn.XLOOKUP(I4635,'Wk no''s'!D:D,'Wk no''s'!C:C,FALSE)</f>
        <v>40</v>
      </c>
    </row>
    <row r="4636" spans="1:10" x14ac:dyDescent="0.25">
      <c r="A4636" t="s">
        <v>15978</v>
      </c>
      <c r="B4636" t="s">
        <v>16173</v>
      </c>
      <c r="C4636" t="s">
        <v>3957</v>
      </c>
      <c r="D4636" s="1">
        <v>45931</v>
      </c>
      <c r="E4636" s="1">
        <v>45929</v>
      </c>
      <c r="F4636">
        <v>1</v>
      </c>
      <c r="G4636" t="s">
        <v>16174</v>
      </c>
      <c r="H4636" t="s">
        <v>2</v>
      </c>
      <c r="I4636" s="11" t="str">
        <f t="shared" si="78"/>
        <v>29/09/2025</v>
      </c>
      <c r="J4636">
        <f>_xlfn.XLOOKUP(I4636,'Wk no''s'!D:D,'Wk no''s'!C:C,FALSE)</f>
        <v>40</v>
      </c>
    </row>
    <row r="4637" spans="1:10" x14ac:dyDescent="0.25">
      <c r="A4637" t="s">
        <v>16043</v>
      </c>
      <c r="B4637" t="s">
        <v>15005</v>
      </c>
      <c r="C4637" t="s">
        <v>3954</v>
      </c>
      <c r="D4637" s="1">
        <v>45932</v>
      </c>
      <c r="E4637" s="1">
        <v>45931</v>
      </c>
      <c r="F4637">
        <v>1</v>
      </c>
      <c r="G4637" t="s">
        <v>16175</v>
      </c>
      <c r="H4637" t="s">
        <v>2</v>
      </c>
      <c r="I4637" s="11" t="str">
        <f t="shared" si="78"/>
        <v>01/10/2025</v>
      </c>
      <c r="J4637">
        <f>_xlfn.XLOOKUP(I4637,'Wk no''s'!D:D,'Wk no''s'!C:C,FALSE)</f>
        <v>40</v>
      </c>
    </row>
    <row r="4638" spans="1:10" x14ac:dyDescent="0.25">
      <c r="A4638" t="s">
        <v>16058</v>
      </c>
      <c r="B4638" t="s">
        <v>5756</v>
      </c>
      <c r="C4638" t="s">
        <v>3954</v>
      </c>
      <c r="D4638" s="1">
        <v>45933</v>
      </c>
      <c r="E4638" s="1">
        <v>45932</v>
      </c>
      <c r="F4638">
        <v>1</v>
      </c>
      <c r="G4638" t="s">
        <v>16176</v>
      </c>
      <c r="H4638" t="s">
        <v>2</v>
      </c>
      <c r="I4638" s="11" t="str">
        <f t="shared" si="78"/>
        <v>02/10/2025</v>
      </c>
      <c r="J4638">
        <f>_xlfn.XLOOKUP(I4638,'Wk no''s'!D:D,'Wk no''s'!C:C,FALSE)</f>
        <v>40</v>
      </c>
    </row>
    <row r="4639" spans="1:10" x14ac:dyDescent="0.25">
      <c r="A4639" t="s">
        <v>15986</v>
      </c>
      <c r="B4639" t="s">
        <v>16177</v>
      </c>
      <c r="C4639" t="s">
        <v>3957</v>
      </c>
      <c r="D4639" s="1">
        <v>45931</v>
      </c>
      <c r="E4639" s="1">
        <v>45929</v>
      </c>
      <c r="F4639">
        <v>1</v>
      </c>
      <c r="G4639" t="s">
        <v>16178</v>
      </c>
      <c r="H4639" t="s">
        <v>2</v>
      </c>
      <c r="I4639" s="11" t="str">
        <f t="shared" si="78"/>
        <v>29/09/2025</v>
      </c>
      <c r="J4639">
        <f>_xlfn.XLOOKUP(I4639,'Wk no''s'!D:D,'Wk no''s'!C:C,FALSE)</f>
        <v>40</v>
      </c>
    </row>
    <row r="4640" spans="1:10" x14ac:dyDescent="0.25">
      <c r="A4640" t="s">
        <v>15987</v>
      </c>
      <c r="B4640" t="s">
        <v>16179</v>
      </c>
      <c r="C4640" t="s">
        <v>3954</v>
      </c>
      <c r="D4640" s="1">
        <v>45931</v>
      </c>
      <c r="E4640" s="1">
        <v>45929</v>
      </c>
      <c r="F4640">
        <v>1</v>
      </c>
      <c r="G4640" t="s">
        <v>16180</v>
      </c>
      <c r="H4640" t="s">
        <v>2</v>
      </c>
      <c r="I4640" s="11" t="str">
        <f t="shared" si="78"/>
        <v>29/09/2025</v>
      </c>
      <c r="J4640">
        <f>_xlfn.XLOOKUP(I4640,'Wk no''s'!D:D,'Wk no''s'!C:C,FALSE)</f>
        <v>40</v>
      </c>
    </row>
    <row r="4641" spans="1:10" x14ac:dyDescent="0.25">
      <c r="A4641" t="s">
        <v>15998</v>
      </c>
      <c r="B4641" t="s">
        <v>4392</v>
      </c>
      <c r="C4641" t="s">
        <v>3954</v>
      </c>
      <c r="D4641" s="1">
        <v>45931</v>
      </c>
      <c r="E4641" s="1">
        <v>45930</v>
      </c>
      <c r="F4641">
        <v>1</v>
      </c>
      <c r="G4641" t="s">
        <v>16181</v>
      </c>
      <c r="H4641" t="s">
        <v>2</v>
      </c>
      <c r="I4641" s="11" t="str">
        <f t="shared" si="78"/>
        <v>30/09/2025</v>
      </c>
      <c r="J4641">
        <f>_xlfn.XLOOKUP(I4641,'Wk no''s'!D:D,'Wk no''s'!C:C,FALSE)</f>
        <v>40</v>
      </c>
    </row>
    <row r="4642" spans="1:10" x14ac:dyDescent="0.25">
      <c r="A4642" t="s">
        <v>15997</v>
      </c>
      <c r="B4642" t="s">
        <v>14432</v>
      </c>
      <c r="C4642" t="s">
        <v>3954</v>
      </c>
      <c r="D4642" s="1">
        <v>45932</v>
      </c>
      <c r="E4642" s="1">
        <v>45933</v>
      </c>
      <c r="F4642">
        <v>0</v>
      </c>
      <c r="G4642" t="s">
        <v>16182</v>
      </c>
      <c r="H4642" t="s">
        <v>2</v>
      </c>
      <c r="I4642" s="11" t="str">
        <f t="shared" si="78"/>
        <v>03/10/2025</v>
      </c>
      <c r="J4642">
        <f>_xlfn.XLOOKUP(I4642,'Wk no''s'!D:D,'Wk no''s'!C:C,FALSE)</f>
        <v>40</v>
      </c>
    </row>
    <row r="4643" spans="1:10" x14ac:dyDescent="0.25">
      <c r="A4643" t="s">
        <v>16033</v>
      </c>
      <c r="B4643" t="s">
        <v>16183</v>
      </c>
      <c r="C4643" t="s">
        <v>3957</v>
      </c>
      <c r="D4643" s="1">
        <v>45932</v>
      </c>
      <c r="E4643" s="1">
        <v>45932</v>
      </c>
      <c r="F4643">
        <v>1</v>
      </c>
      <c r="G4643" t="s">
        <v>16184</v>
      </c>
      <c r="H4643" t="s">
        <v>2</v>
      </c>
      <c r="I4643" s="11" t="str">
        <f t="shared" si="78"/>
        <v>02/10/2025</v>
      </c>
      <c r="J4643">
        <f>_xlfn.XLOOKUP(I4643,'Wk no''s'!D:D,'Wk no''s'!C:C,FALSE)</f>
        <v>40</v>
      </c>
    </row>
    <row r="4644" spans="1:10" x14ac:dyDescent="0.25">
      <c r="A4644" t="s">
        <v>16020</v>
      </c>
      <c r="B4644" t="s">
        <v>15794</v>
      </c>
      <c r="C4644" t="s">
        <v>3954</v>
      </c>
      <c r="D4644" s="1">
        <v>45931</v>
      </c>
      <c r="E4644" s="1">
        <v>45930</v>
      </c>
      <c r="F4644">
        <v>1</v>
      </c>
      <c r="G4644" t="s">
        <v>16185</v>
      </c>
      <c r="H4644" t="s">
        <v>2</v>
      </c>
      <c r="I4644" s="11" t="str">
        <f t="shared" si="78"/>
        <v>30/09/2025</v>
      </c>
      <c r="J4644">
        <f>_xlfn.XLOOKUP(I4644,'Wk no''s'!D:D,'Wk no''s'!C:C,FALSE)</f>
        <v>40</v>
      </c>
    </row>
    <row r="4645" spans="1:10" x14ac:dyDescent="0.25">
      <c r="A4645" t="s">
        <v>16019</v>
      </c>
      <c r="B4645" t="s">
        <v>15796</v>
      </c>
      <c r="C4645" t="s">
        <v>3954</v>
      </c>
      <c r="D4645" s="1">
        <v>45931</v>
      </c>
      <c r="E4645" s="1">
        <v>45930</v>
      </c>
      <c r="F4645">
        <v>1</v>
      </c>
      <c r="G4645" t="s">
        <v>16186</v>
      </c>
      <c r="H4645" t="s">
        <v>2</v>
      </c>
      <c r="I4645" s="11" t="str">
        <f t="shared" si="78"/>
        <v>30/09/2025</v>
      </c>
      <c r="J4645">
        <f>_xlfn.XLOOKUP(I4645,'Wk no''s'!D:D,'Wk no''s'!C:C,FALSE)</f>
        <v>40</v>
      </c>
    </row>
    <row r="4646" spans="1:10" x14ac:dyDescent="0.25">
      <c r="A4646" t="s">
        <v>15975</v>
      </c>
      <c r="B4646" t="s">
        <v>14442</v>
      </c>
      <c r="C4646" t="s">
        <v>3954</v>
      </c>
      <c r="D4646" s="1">
        <v>45929</v>
      </c>
      <c r="E4646" s="1">
        <v>45931</v>
      </c>
      <c r="F4646">
        <v>0</v>
      </c>
      <c r="G4646" t="s">
        <v>16187</v>
      </c>
      <c r="H4646" t="s">
        <v>2</v>
      </c>
      <c r="I4646" s="11" t="str">
        <f t="shared" si="78"/>
        <v>01/10/2025</v>
      </c>
      <c r="J4646">
        <f>_xlfn.XLOOKUP(I4646,'Wk no''s'!D:D,'Wk no''s'!C:C,FALSE)</f>
        <v>40</v>
      </c>
    </row>
    <row r="4647" spans="1:10" x14ac:dyDescent="0.25">
      <c r="A4647" t="s">
        <v>16012</v>
      </c>
      <c r="B4647" t="s">
        <v>5016</v>
      </c>
      <c r="C4647" t="s">
        <v>3954</v>
      </c>
      <c r="D4647" s="1">
        <v>45933</v>
      </c>
      <c r="E4647" s="1">
        <v>45931</v>
      </c>
      <c r="F4647">
        <v>1</v>
      </c>
      <c r="G4647" t="s">
        <v>16188</v>
      </c>
      <c r="H4647" t="s">
        <v>2</v>
      </c>
      <c r="I4647" s="11" t="str">
        <f t="shared" si="78"/>
        <v>01/10/2025</v>
      </c>
      <c r="J4647">
        <f>_xlfn.XLOOKUP(I4647,'Wk no''s'!D:D,'Wk no''s'!C:C,FALSE)</f>
        <v>40</v>
      </c>
    </row>
    <row r="4648" spans="1:10" x14ac:dyDescent="0.25">
      <c r="A4648" t="s">
        <v>16032</v>
      </c>
      <c r="B4648" t="s">
        <v>6973</v>
      </c>
      <c r="C4648" t="s">
        <v>3954</v>
      </c>
      <c r="D4648" s="1">
        <v>45932</v>
      </c>
      <c r="E4648" s="1">
        <v>45931</v>
      </c>
      <c r="F4648">
        <v>1</v>
      </c>
      <c r="G4648" t="s">
        <v>16189</v>
      </c>
      <c r="H4648" t="s">
        <v>2</v>
      </c>
      <c r="I4648" s="11" t="str">
        <f t="shared" si="78"/>
        <v>01/10/2025</v>
      </c>
      <c r="J4648">
        <f>_xlfn.XLOOKUP(I4648,'Wk no''s'!D:D,'Wk no''s'!C:C,FALSE)</f>
        <v>40</v>
      </c>
    </row>
    <row r="4649" spans="1:10" x14ac:dyDescent="0.25">
      <c r="A4649" t="s">
        <v>16047</v>
      </c>
      <c r="B4649" t="s">
        <v>16190</v>
      </c>
      <c r="C4649" t="s">
        <v>3954</v>
      </c>
      <c r="D4649" s="1">
        <v>45932</v>
      </c>
      <c r="E4649" s="1">
        <v>45931</v>
      </c>
      <c r="F4649">
        <v>1</v>
      </c>
      <c r="G4649" t="s">
        <v>16191</v>
      </c>
      <c r="H4649" t="s">
        <v>2</v>
      </c>
      <c r="I4649" s="11" t="str">
        <f t="shared" si="78"/>
        <v>01/10/2025</v>
      </c>
      <c r="J4649">
        <f>_xlfn.XLOOKUP(I4649,'Wk no''s'!D:D,'Wk no''s'!C:C,FALSE)</f>
        <v>40</v>
      </c>
    </row>
    <row r="4650" spans="1:10" x14ac:dyDescent="0.25">
      <c r="A4650" t="s">
        <v>16045</v>
      </c>
      <c r="B4650" t="s">
        <v>16192</v>
      </c>
      <c r="C4650" t="s">
        <v>3954</v>
      </c>
      <c r="D4650" s="1">
        <v>45933</v>
      </c>
      <c r="E4650" s="1">
        <v>45931</v>
      </c>
      <c r="F4650">
        <v>1</v>
      </c>
      <c r="G4650" t="s">
        <v>16193</v>
      </c>
      <c r="H4650" t="s">
        <v>2</v>
      </c>
      <c r="I4650" s="11" t="str">
        <f t="shared" si="78"/>
        <v>01/10/2025</v>
      </c>
      <c r="J4650">
        <f>_xlfn.XLOOKUP(I4650,'Wk no''s'!D:D,'Wk no''s'!C:C,FALSE)</f>
        <v>40</v>
      </c>
    </row>
    <row r="4651" spans="1:10" x14ac:dyDescent="0.25">
      <c r="A4651" t="s">
        <v>16035</v>
      </c>
      <c r="B4651" t="s">
        <v>11797</v>
      </c>
      <c r="C4651" t="s">
        <v>3957</v>
      </c>
      <c r="D4651" s="1">
        <v>45933</v>
      </c>
      <c r="E4651" s="1">
        <v>45932</v>
      </c>
      <c r="F4651">
        <v>1</v>
      </c>
      <c r="G4651" t="s">
        <v>16194</v>
      </c>
      <c r="H4651" t="s">
        <v>2</v>
      </c>
      <c r="I4651" s="11" t="str">
        <f t="shared" si="78"/>
        <v>02/10/2025</v>
      </c>
      <c r="J4651">
        <f>_xlfn.XLOOKUP(I4651,'Wk no''s'!D:D,'Wk no''s'!C:C,FALSE)</f>
        <v>40</v>
      </c>
    </row>
    <row r="4652" spans="1:10" x14ac:dyDescent="0.25">
      <c r="A4652" t="s">
        <v>16066</v>
      </c>
      <c r="B4652" t="s">
        <v>16195</v>
      </c>
      <c r="C4652" t="s">
        <v>3954</v>
      </c>
      <c r="D4652" s="1">
        <v>45933</v>
      </c>
      <c r="E4652" s="1">
        <v>45932</v>
      </c>
      <c r="F4652">
        <v>1</v>
      </c>
      <c r="G4652" t="s">
        <v>16196</v>
      </c>
      <c r="H4652" t="s">
        <v>2</v>
      </c>
      <c r="I4652" s="11" t="str">
        <f t="shared" si="78"/>
        <v>02/10/2025</v>
      </c>
      <c r="J4652">
        <f>_xlfn.XLOOKUP(I4652,'Wk no''s'!D:D,'Wk no''s'!C:C,FALSE)</f>
        <v>40</v>
      </c>
    </row>
    <row r="4653" spans="1:10" x14ac:dyDescent="0.25">
      <c r="A4653" t="s">
        <v>15977</v>
      </c>
      <c r="B4653" t="s">
        <v>14337</v>
      </c>
      <c r="C4653" t="s">
        <v>3957</v>
      </c>
      <c r="D4653" s="1">
        <v>45930</v>
      </c>
      <c r="E4653" s="1">
        <v>45929</v>
      </c>
      <c r="F4653">
        <v>1</v>
      </c>
      <c r="G4653" t="s">
        <v>16197</v>
      </c>
      <c r="H4653" t="s">
        <v>2</v>
      </c>
      <c r="I4653" s="11" t="str">
        <f t="shared" si="78"/>
        <v>29/09/2025</v>
      </c>
      <c r="J4653">
        <f>_xlfn.XLOOKUP(I4653,'Wk no''s'!D:D,'Wk no''s'!C:C,FALSE)</f>
        <v>40</v>
      </c>
    </row>
    <row r="4654" spans="1:10" x14ac:dyDescent="0.25">
      <c r="A4654" t="s">
        <v>16059</v>
      </c>
      <c r="B4654" t="s">
        <v>12624</v>
      </c>
      <c r="C4654" t="s">
        <v>3954</v>
      </c>
      <c r="D4654" s="1">
        <v>45933</v>
      </c>
      <c r="E4654" s="1">
        <v>45932</v>
      </c>
      <c r="F4654">
        <v>1</v>
      </c>
      <c r="G4654" t="s">
        <v>16198</v>
      </c>
      <c r="H4654" t="s">
        <v>2</v>
      </c>
      <c r="I4654" s="11" t="str">
        <f t="shared" si="78"/>
        <v>02/10/2025</v>
      </c>
      <c r="J4654">
        <f>_xlfn.XLOOKUP(I4654,'Wk no''s'!D:D,'Wk no''s'!C:C,FALSE)</f>
        <v>40</v>
      </c>
    </row>
    <row r="4655" spans="1:10" x14ac:dyDescent="0.25">
      <c r="A4655" t="s">
        <v>16052</v>
      </c>
      <c r="B4655" t="s">
        <v>4425</v>
      </c>
      <c r="C4655" t="s">
        <v>3954</v>
      </c>
      <c r="D4655" s="1">
        <v>45932</v>
      </c>
      <c r="E4655" s="1">
        <v>45933</v>
      </c>
      <c r="F4655">
        <v>0</v>
      </c>
      <c r="G4655" t="s">
        <v>16199</v>
      </c>
      <c r="H4655" t="s">
        <v>2</v>
      </c>
      <c r="I4655" s="11" t="str">
        <f t="shared" si="78"/>
        <v>03/10/2025</v>
      </c>
      <c r="J4655">
        <f>_xlfn.XLOOKUP(I4655,'Wk no''s'!D:D,'Wk no''s'!C:C,FALSE)</f>
        <v>40</v>
      </c>
    </row>
    <row r="4656" spans="1:10" x14ac:dyDescent="0.25">
      <c r="A4656" t="s">
        <v>15994</v>
      </c>
      <c r="B4656" t="s">
        <v>15813</v>
      </c>
      <c r="C4656" t="s">
        <v>3957</v>
      </c>
      <c r="D4656" s="1">
        <v>45931</v>
      </c>
      <c r="E4656" s="1">
        <v>45931</v>
      </c>
      <c r="F4656">
        <v>1</v>
      </c>
      <c r="G4656" t="s">
        <v>16200</v>
      </c>
      <c r="H4656" t="s">
        <v>2</v>
      </c>
      <c r="I4656" s="11" t="str">
        <f t="shared" si="78"/>
        <v>01/10/2025</v>
      </c>
      <c r="J4656">
        <f>_xlfn.XLOOKUP(I4656,'Wk no''s'!D:D,'Wk no''s'!C:C,FALSE)</f>
        <v>40</v>
      </c>
    </row>
    <row r="4657" spans="1:10" x14ac:dyDescent="0.25">
      <c r="A4657" t="s">
        <v>15971</v>
      </c>
      <c r="B4657" t="s">
        <v>14579</v>
      </c>
      <c r="C4657" t="s">
        <v>3954</v>
      </c>
      <c r="D4657" s="1">
        <v>45926</v>
      </c>
      <c r="E4657" s="1">
        <v>45933</v>
      </c>
      <c r="F4657">
        <v>0</v>
      </c>
      <c r="G4657" t="s">
        <v>16201</v>
      </c>
      <c r="H4657" t="s">
        <v>2</v>
      </c>
      <c r="I4657" s="11" t="str">
        <f t="shared" si="78"/>
        <v>03/10/2025</v>
      </c>
      <c r="J4657">
        <f>_xlfn.XLOOKUP(I4657,'Wk no''s'!D:D,'Wk no''s'!C:C,FALSE)</f>
        <v>40</v>
      </c>
    </row>
    <row r="4658" spans="1:10" x14ac:dyDescent="0.25">
      <c r="A4658" t="s">
        <v>16053</v>
      </c>
      <c r="B4658" t="s">
        <v>4852</v>
      </c>
      <c r="C4658" t="s">
        <v>3954</v>
      </c>
      <c r="D4658" s="1">
        <v>45932</v>
      </c>
      <c r="E4658" s="1">
        <v>45931</v>
      </c>
      <c r="F4658">
        <v>1</v>
      </c>
      <c r="G4658" t="s">
        <v>16202</v>
      </c>
      <c r="H4658" t="s">
        <v>2</v>
      </c>
      <c r="I4658" s="11" t="str">
        <f t="shared" ref="I4658:I4686" si="79">LEFT(G4658,10)</f>
        <v>01/10/2025</v>
      </c>
      <c r="J4658">
        <f>_xlfn.XLOOKUP(I4658,'Wk no''s'!D:D,'Wk no''s'!C:C,FALSE)</f>
        <v>40</v>
      </c>
    </row>
    <row r="4659" spans="1:10" x14ac:dyDescent="0.25">
      <c r="A4659" t="s">
        <v>16040</v>
      </c>
      <c r="B4659" t="s">
        <v>4634</v>
      </c>
      <c r="C4659" t="s">
        <v>3954</v>
      </c>
      <c r="D4659" s="1">
        <v>45932</v>
      </c>
      <c r="E4659" s="1">
        <v>45931</v>
      </c>
      <c r="F4659">
        <v>1</v>
      </c>
      <c r="G4659" t="s">
        <v>16203</v>
      </c>
      <c r="H4659" t="s">
        <v>2</v>
      </c>
      <c r="I4659" s="11" t="str">
        <f t="shared" si="79"/>
        <v>01/10/2025</v>
      </c>
      <c r="J4659">
        <f>_xlfn.XLOOKUP(I4659,'Wk no''s'!D:D,'Wk no''s'!C:C,FALSE)</f>
        <v>40</v>
      </c>
    </row>
    <row r="4660" spans="1:10" x14ac:dyDescent="0.25">
      <c r="A4660" t="s">
        <v>16081</v>
      </c>
      <c r="B4660" t="s">
        <v>9725</v>
      </c>
      <c r="C4660" t="s">
        <v>3954</v>
      </c>
      <c r="D4660" s="1">
        <v>45936</v>
      </c>
      <c r="E4660" s="1">
        <v>45933</v>
      </c>
      <c r="F4660">
        <v>1</v>
      </c>
      <c r="G4660" t="s">
        <v>16204</v>
      </c>
      <c r="H4660" t="s">
        <v>2</v>
      </c>
      <c r="I4660" s="11" t="str">
        <f t="shared" si="79"/>
        <v>03/10/2025</v>
      </c>
      <c r="J4660">
        <f>_xlfn.XLOOKUP(I4660,'Wk no''s'!D:D,'Wk no''s'!C:C,FALSE)</f>
        <v>40</v>
      </c>
    </row>
    <row r="4661" spans="1:10" x14ac:dyDescent="0.25">
      <c r="A4661" t="s">
        <v>16090</v>
      </c>
      <c r="B4661" t="s">
        <v>4642</v>
      </c>
      <c r="C4661" t="s">
        <v>3954</v>
      </c>
      <c r="D4661" s="1">
        <v>45936</v>
      </c>
      <c r="E4661" s="1">
        <v>45933</v>
      </c>
      <c r="F4661">
        <v>1</v>
      </c>
      <c r="G4661" t="s">
        <v>16205</v>
      </c>
      <c r="H4661" t="s">
        <v>2</v>
      </c>
      <c r="I4661" s="11" t="str">
        <f t="shared" si="79"/>
        <v>03/10/2025</v>
      </c>
      <c r="J4661">
        <f>_xlfn.XLOOKUP(I4661,'Wk no''s'!D:D,'Wk no''s'!C:C,FALSE)</f>
        <v>40</v>
      </c>
    </row>
    <row r="4662" spans="1:10" x14ac:dyDescent="0.25">
      <c r="A4662" t="s">
        <v>16085</v>
      </c>
      <c r="B4662" t="s">
        <v>16206</v>
      </c>
      <c r="C4662" t="s">
        <v>3954</v>
      </c>
      <c r="D4662" s="1">
        <v>45936</v>
      </c>
      <c r="E4662" s="1">
        <v>45933</v>
      </c>
      <c r="F4662">
        <v>1</v>
      </c>
      <c r="G4662" t="s">
        <v>16207</v>
      </c>
      <c r="H4662" t="s">
        <v>2</v>
      </c>
      <c r="I4662" s="11" t="str">
        <f t="shared" si="79"/>
        <v>03/10/2025</v>
      </c>
      <c r="J4662">
        <f>_xlfn.XLOOKUP(I4662,'Wk no''s'!D:D,'Wk no''s'!C:C,FALSE)</f>
        <v>40</v>
      </c>
    </row>
    <row r="4663" spans="1:10" x14ac:dyDescent="0.25">
      <c r="A4663" t="s">
        <v>16072</v>
      </c>
      <c r="B4663" t="s">
        <v>16206</v>
      </c>
      <c r="C4663" t="s">
        <v>3954</v>
      </c>
      <c r="D4663" s="1">
        <v>45936</v>
      </c>
      <c r="E4663" s="1">
        <v>45932</v>
      </c>
      <c r="F4663">
        <v>1</v>
      </c>
      <c r="G4663" t="s">
        <v>16208</v>
      </c>
      <c r="H4663" t="s">
        <v>2</v>
      </c>
      <c r="I4663" s="11" t="str">
        <f t="shared" si="79"/>
        <v>02/10/2025</v>
      </c>
      <c r="J4663">
        <f>_xlfn.XLOOKUP(I4663,'Wk no''s'!D:D,'Wk no''s'!C:C,FALSE)</f>
        <v>40</v>
      </c>
    </row>
    <row r="4664" spans="1:10" x14ac:dyDescent="0.25">
      <c r="A4664" t="s">
        <v>16044</v>
      </c>
      <c r="B4664" t="s">
        <v>16209</v>
      </c>
      <c r="C4664" t="s">
        <v>3954</v>
      </c>
      <c r="D4664" s="1">
        <v>45933</v>
      </c>
      <c r="E4664" s="1">
        <v>45931</v>
      </c>
      <c r="F4664">
        <v>1</v>
      </c>
      <c r="G4664" t="s">
        <v>16210</v>
      </c>
      <c r="H4664" t="s">
        <v>2</v>
      </c>
      <c r="I4664" s="11" t="str">
        <f t="shared" si="79"/>
        <v>01/10/2025</v>
      </c>
      <c r="J4664">
        <f>_xlfn.XLOOKUP(I4664,'Wk no''s'!D:D,'Wk no''s'!C:C,FALSE)</f>
        <v>40</v>
      </c>
    </row>
    <row r="4665" spans="1:10" x14ac:dyDescent="0.25">
      <c r="A4665" t="s">
        <v>16060</v>
      </c>
      <c r="B4665" t="s">
        <v>16211</v>
      </c>
      <c r="C4665" t="s">
        <v>3954</v>
      </c>
      <c r="D4665" s="1">
        <v>45933</v>
      </c>
      <c r="E4665" s="1">
        <v>45932</v>
      </c>
      <c r="F4665">
        <v>1</v>
      </c>
      <c r="G4665" t="s">
        <v>16212</v>
      </c>
      <c r="H4665" t="s">
        <v>2</v>
      </c>
      <c r="I4665" s="11" t="str">
        <f t="shared" si="79"/>
        <v>02/10/2025</v>
      </c>
      <c r="J4665">
        <f>_xlfn.XLOOKUP(I4665,'Wk no''s'!D:D,'Wk no''s'!C:C,FALSE)</f>
        <v>40</v>
      </c>
    </row>
    <row r="4666" spans="1:10" x14ac:dyDescent="0.25">
      <c r="A4666" t="s">
        <v>16028</v>
      </c>
      <c r="B4666" t="s">
        <v>16211</v>
      </c>
      <c r="C4666" t="s">
        <v>3954</v>
      </c>
      <c r="D4666" s="1">
        <v>45932</v>
      </c>
      <c r="E4666" s="1">
        <v>45931</v>
      </c>
      <c r="F4666">
        <v>1</v>
      </c>
      <c r="G4666" t="s">
        <v>16213</v>
      </c>
      <c r="H4666" t="s">
        <v>2</v>
      </c>
      <c r="I4666" s="11" t="str">
        <f t="shared" si="79"/>
        <v>01/10/2025</v>
      </c>
      <c r="J4666">
        <f>_xlfn.XLOOKUP(I4666,'Wk no''s'!D:D,'Wk no''s'!C:C,FALSE)</f>
        <v>40</v>
      </c>
    </row>
    <row r="4667" spans="1:10" x14ac:dyDescent="0.25">
      <c r="A4667" t="s">
        <v>16007</v>
      </c>
      <c r="B4667" t="s">
        <v>16211</v>
      </c>
      <c r="C4667" t="s">
        <v>3954</v>
      </c>
      <c r="D4667" s="1">
        <v>45931</v>
      </c>
      <c r="E4667" s="1">
        <v>45930</v>
      </c>
      <c r="F4667">
        <v>1</v>
      </c>
      <c r="G4667" t="s">
        <v>16214</v>
      </c>
      <c r="H4667" t="s">
        <v>2</v>
      </c>
      <c r="I4667" s="11" t="str">
        <f t="shared" si="79"/>
        <v>30/09/2025</v>
      </c>
      <c r="J4667">
        <f>_xlfn.XLOOKUP(I4667,'Wk no''s'!D:D,'Wk no''s'!C:C,FALSE)</f>
        <v>40</v>
      </c>
    </row>
    <row r="4668" spans="1:10" x14ac:dyDescent="0.25">
      <c r="A4668" t="s">
        <v>16027</v>
      </c>
      <c r="B4668" t="s">
        <v>16215</v>
      </c>
      <c r="C4668" t="s">
        <v>3957</v>
      </c>
      <c r="D4668" s="1">
        <v>45932</v>
      </c>
      <c r="E4668" s="1">
        <v>45932</v>
      </c>
      <c r="F4668">
        <v>1</v>
      </c>
      <c r="G4668" t="s">
        <v>16216</v>
      </c>
      <c r="H4668" t="s">
        <v>2</v>
      </c>
      <c r="I4668" s="11" t="str">
        <f t="shared" si="79"/>
        <v>02/10/2025</v>
      </c>
      <c r="J4668">
        <f>_xlfn.XLOOKUP(I4668,'Wk no''s'!D:D,'Wk no''s'!C:C,FALSE)</f>
        <v>40</v>
      </c>
    </row>
    <row r="4669" spans="1:10" x14ac:dyDescent="0.25">
      <c r="A4669" t="s">
        <v>15991</v>
      </c>
      <c r="B4669" t="s">
        <v>16217</v>
      </c>
      <c r="C4669" t="s">
        <v>3957</v>
      </c>
      <c r="D4669" s="1">
        <v>45931</v>
      </c>
      <c r="E4669" s="1">
        <v>45930</v>
      </c>
      <c r="F4669">
        <v>1</v>
      </c>
      <c r="G4669" t="s">
        <v>16218</v>
      </c>
      <c r="H4669" t="s">
        <v>2</v>
      </c>
      <c r="I4669" s="11" t="str">
        <f t="shared" si="79"/>
        <v>30/09/2025</v>
      </c>
      <c r="J4669">
        <f>_xlfn.XLOOKUP(I4669,'Wk no''s'!D:D,'Wk no''s'!C:C,FALSE)</f>
        <v>40</v>
      </c>
    </row>
    <row r="4670" spans="1:10" x14ac:dyDescent="0.25">
      <c r="A4670" t="s">
        <v>16087</v>
      </c>
      <c r="B4670" t="s">
        <v>163</v>
      </c>
      <c r="C4670" t="s">
        <v>3954</v>
      </c>
      <c r="D4670" s="1">
        <v>45937</v>
      </c>
      <c r="E4670" s="1">
        <v>45933</v>
      </c>
      <c r="F4670">
        <v>1</v>
      </c>
      <c r="G4670" t="s">
        <v>16219</v>
      </c>
      <c r="H4670" t="s">
        <v>2</v>
      </c>
      <c r="I4670" s="11" t="str">
        <f t="shared" si="79"/>
        <v>03/10/2025</v>
      </c>
      <c r="J4670">
        <f>_xlfn.XLOOKUP(I4670,'Wk no''s'!D:D,'Wk no''s'!C:C,FALSE)</f>
        <v>40</v>
      </c>
    </row>
    <row r="4671" spans="1:10" x14ac:dyDescent="0.25">
      <c r="A4671" t="s">
        <v>16010</v>
      </c>
      <c r="B4671" t="s">
        <v>163</v>
      </c>
      <c r="C4671" t="s">
        <v>3954</v>
      </c>
      <c r="D4671" s="1">
        <v>45932</v>
      </c>
      <c r="E4671" s="1">
        <v>45930</v>
      </c>
      <c r="F4671">
        <v>1</v>
      </c>
      <c r="G4671" t="s">
        <v>16220</v>
      </c>
      <c r="H4671" t="s">
        <v>2</v>
      </c>
      <c r="I4671" s="11" t="str">
        <f t="shared" si="79"/>
        <v>30/09/2025</v>
      </c>
      <c r="J4671">
        <f>_xlfn.XLOOKUP(I4671,'Wk no''s'!D:D,'Wk no''s'!C:C,FALSE)</f>
        <v>40</v>
      </c>
    </row>
    <row r="4672" spans="1:10" x14ac:dyDescent="0.25">
      <c r="A4672" t="s">
        <v>16068</v>
      </c>
      <c r="B4672" t="s">
        <v>16221</v>
      </c>
      <c r="C4672" t="s">
        <v>3954</v>
      </c>
      <c r="D4672" s="1">
        <v>45933</v>
      </c>
      <c r="E4672" s="1">
        <v>45932</v>
      </c>
      <c r="F4672">
        <v>1</v>
      </c>
      <c r="G4672" t="s">
        <v>16222</v>
      </c>
      <c r="H4672" t="s">
        <v>2</v>
      </c>
      <c r="I4672" s="11" t="str">
        <f t="shared" si="79"/>
        <v>02/10/2025</v>
      </c>
      <c r="J4672">
        <f>_xlfn.XLOOKUP(I4672,'Wk no''s'!D:D,'Wk no''s'!C:C,FALSE)</f>
        <v>40</v>
      </c>
    </row>
    <row r="4673" spans="1:10" x14ac:dyDescent="0.25">
      <c r="A4673" t="s">
        <v>16065</v>
      </c>
      <c r="B4673" t="s">
        <v>16221</v>
      </c>
      <c r="C4673" t="s">
        <v>3954</v>
      </c>
      <c r="D4673" s="1">
        <v>45933</v>
      </c>
      <c r="E4673" s="1">
        <v>45932</v>
      </c>
      <c r="F4673">
        <v>1</v>
      </c>
      <c r="G4673" t="s">
        <v>16223</v>
      </c>
      <c r="H4673" t="s">
        <v>2</v>
      </c>
      <c r="I4673" s="11" t="str">
        <f t="shared" si="79"/>
        <v>02/10/2025</v>
      </c>
      <c r="J4673">
        <f>_xlfn.XLOOKUP(I4673,'Wk no''s'!D:D,'Wk no''s'!C:C,FALSE)</f>
        <v>40</v>
      </c>
    </row>
    <row r="4674" spans="1:10" x14ac:dyDescent="0.25">
      <c r="A4674" t="s">
        <v>16026</v>
      </c>
      <c r="B4674" t="s">
        <v>16224</v>
      </c>
      <c r="C4674" t="s">
        <v>3954</v>
      </c>
      <c r="D4674" s="1">
        <v>45933</v>
      </c>
      <c r="E4674" s="1">
        <v>45931</v>
      </c>
      <c r="F4674">
        <v>1</v>
      </c>
      <c r="G4674" t="s">
        <v>16225</v>
      </c>
      <c r="H4674" t="s">
        <v>2</v>
      </c>
      <c r="I4674" s="11" t="str">
        <f t="shared" si="79"/>
        <v>01/10/2025</v>
      </c>
      <c r="J4674">
        <f>_xlfn.XLOOKUP(I4674,'Wk no''s'!D:D,'Wk no''s'!C:C,FALSE)</f>
        <v>40</v>
      </c>
    </row>
    <row r="4675" spans="1:10" x14ac:dyDescent="0.25">
      <c r="A4675" t="s">
        <v>16092</v>
      </c>
      <c r="B4675" t="s">
        <v>13507</v>
      </c>
      <c r="C4675" t="s">
        <v>3954</v>
      </c>
      <c r="D4675" s="1">
        <v>45936</v>
      </c>
      <c r="E4675" s="1">
        <v>45933</v>
      </c>
      <c r="F4675">
        <v>1</v>
      </c>
      <c r="G4675" t="s">
        <v>16226</v>
      </c>
      <c r="H4675" t="s">
        <v>2</v>
      </c>
      <c r="I4675" s="11" t="str">
        <f t="shared" si="79"/>
        <v>03/10/2025</v>
      </c>
      <c r="J4675">
        <f>_xlfn.XLOOKUP(I4675,'Wk no''s'!D:D,'Wk no''s'!C:C,FALSE)</f>
        <v>40</v>
      </c>
    </row>
    <row r="4676" spans="1:10" x14ac:dyDescent="0.25">
      <c r="A4676" t="s">
        <v>15980</v>
      </c>
      <c r="B4676" t="s">
        <v>16227</v>
      </c>
      <c r="C4676" t="s">
        <v>3954</v>
      </c>
      <c r="D4676" s="1">
        <v>45931</v>
      </c>
      <c r="E4676" s="1">
        <v>45931</v>
      </c>
      <c r="F4676">
        <v>1</v>
      </c>
      <c r="G4676" t="s">
        <v>16228</v>
      </c>
      <c r="H4676" t="s">
        <v>2</v>
      </c>
      <c r="I4676" s="11" t="str">
        <f t="shared" si="79"/>
        <v>01/10/2025</v>
      </c>
      <c r="J4676">
        <f>_xlfn.XLOOKUP(I4676,'Wk no''s'!D:D,'Wk no''s'!C:C,FALSE)</f>
        <v>40</v>
      </c>
    </row>
    <row r="4677" spans="1:10" x14ac:dyDescent="0.25">
      <c r="A4677" t="s">
        <v>16073</v>
      </c>
      <c r="B4677" t="s">
        <v>11886</v>
      </c>
      <c r="C4677" t="s">
        <v>3954</v>
      </c>
      <c r="D4677" s="1">
        <v>45933</v>
      </c>
      <c r="E4677" s="1">
        <v>45932</v>
      </c>
      <c r="F4677">
        <v>1</v>
      </c>
      <c r="G4677" t="s">
        <v>16229</v>
      </c>
      <c r="H4677" t="s">
        <v>2</v>
      </c>
      <c r="I4677" s="11" t="str">
        <f t="shared" si="79"/>
        <v>02/10/2025</v>
      </c>
      <c r="J4677">
        <f>_xlfn.XLOOKUP(I4677,'Wk no''s'!D:D,'Wk no''s'!C:C,FALSE)</f>
        <v>40</v>
      </c>
    </row>
    <row r="4678" spans="1:10" x14ac:dyDescent="0.25">
      <c r="A4678" t="s">
        <v>16069</v>
      </c>
      <c r="B4678" t="s">
        <v>188</v>
      </c>
      <c r="C4678" t="s">
        <v>3954</v>
      </c>
      <c r="D4678" s="1">
        <v>45933</v>
      </c>
      <c r="E4678" s="1">
        <v>45932</v>
      </c>
      <c r="F4678">
        <v>1</v>
      </c>
      <c r="G4678" t="s">
        <v>16230</v>
      </c>
      <c r="H4678" t="s">
        <v>2</v>
      </c>
      <c r="I4678" s="11" t="str">
        <f t="shared" si="79"/>
        <v>02/10/2025</v>
      </c>
      <c r="J4678">
        <f>_xlfn.XLOOKUP(I4678,'Wk no''s'!D:D,'Wk no''s'!C:C,FALSE)</f>
        <v>40</v>
      </c>
    </row>
    <row r="4679" spans="1:10" x14ac:dyDescent="0.25">
      <c r="A4679" t="s">
        <v>16039</v>
      </c>
      <c r="B4679" t="s">
        <v>188</v>
      </c>
      <c r="C4679" t="s">
        <v>3954</v>
      </c>
      <c r="D4679" s="1">
        <v>45932</v>
      </c>
      <c r="E4679" s="1">
        <v>45931</v>
      </c>
      <c r="F4679">
        <v>1</v>
      </c>
      <c r="G4679" t="s">
        <v>16231</v>
      </c>
      <c r="H4679" t="s">
        <v>2</v>
      </c>
      <c r="I4679" s="11" t="str">
        <f t="shared" si="79"/>
        <v>01/10/2025</v>
      </c>
      <c r="J4679">
        <f>_xlfn.XLOOKUP(I4679,'Wk no''s'!D:D,'Wk no''s'!C:C,FALSE)</f>
        <v>40</v>
      </c>
    </row>
    <row r="4680" spans="1:10" x14ac:dyDescent="0.25">
      <c r="A4680" t="s">
        <v>16022</v>
      </c>
      <c r="B4680" t="s">
        <v>16232</v>
      </c>
      <c r="C4680" t="s">
        <v>3957</v>
      </c>
      <c r="D4680" s="1">
        <v>45931</v>
      </c>
      <c r="E4680" s="1">
        <v>45931</v>
      </c>
      <c r="F4680">
        <v>1</v>
      </c>
      <c r="G4680" t="s">
        <v>16233</v>
      </c>
      <c r="H4680" t="s">
        <v>2</v>
      </c>
      <c r="I4680" s="11" t="str">
        <f t="shared" si="79"/>
        <v>01/10/2025</v>
      </c>
      <c r="J4680">
        <f>_xlfn.XLOOKUP(I4680,'Wk no''s'!D:D,'Wk no''s'!C:C,FALSE)</f>
        <v>40</v>
      </c>
    </row>
    <row r="4681" spans="1:10" x14ac:dyDescent="0.25">
      <c r="A4681" t="s">
        <v>16103</v>
      </c>
      <c r="B4681" t="s">
        <v>16234</v>
      </c>
      <c r="C4681" t="s">
        <v>4089</v>
      </c>
      <c r="D4681" s="1">
        <v>45931</v>
      </c>
      <c r="E4681" s="1">
        <v>45930</v>
      </c>
      <c r="F4681">
        <v>1</v>
      </c>
      <c r="G4681" t="s">
        <v>16235</v>
      </c>
      <c r="H4681" t="s">
        <v>11</v>
      </c>
      <c r="I4681" s="11" t="str">
        <f t="shared" si="79"/>
        <v>30/09/2025</v>
      </c>
      <c r="J4681">
        <f>_xlfn.XLOOKUP(I4681,'Wk no''s'!D:D,'Wk no''s'!C:C,FALSE)</f>
        <v>40</v>
      </c>
    </row>
    <row r="4682" spans="1:10" x14ac:dyDescent="0.25">
      <c r="A4682" t="s">
        <v>16105</v>
      </c>
      <c r="B4682" t="s">
        <v>16236</v>
      </c>
      <c r="C4682" t="s">
        <v>4089</v>
      </c>
      <c r="D4682" s="1">
        <v>45937</v>
      </c>
      <c r="E4682" s="1">
        <v>45932</v>
      </c>
      <c r="F4682">
        <v>1</v>
      </c>
      <c r="G4682" t="s">
        <v>16237</v>
      </c>
      <c r="H4682" t="s">
        <v>11</v>
      </c>
      <c r="I4682" s="11" t="str">
        <f t="shared" si="79"/>
        <v>02/10/2025</v>
      </c>
      <c r="J4682">
        <f>_xlfn.XLOOKUP(I4682,'Wk no''s'!D:D,'Wk no''s'!C:C,FALSE)</f>
        <v>40</v>
      </c>
    </row>
    <row r="4683" spans="1:10" x14ac:dyDescent="0.25">
      <c r="A4683" t="s">
        <v>16106</v>
      </c>
      <c r="B4683" t="s">
        <v>6583</v>
      </c>
      <c r="C4683" t="s">
        <v>4089</v>
      </c>
      <c r="D4683" s="1">
        <v>45933</v>
      </c>
      <c r="E4683" s="1">
        <v>45930</v>
      </c>
      <c r="F4683">
        <v>1</v>
      </c>
      <c r="G4683" t="s">
        <v>16238</v>
      </c>
      <c r="H4683" t="s">
        <v>11</v>
      </c>
      <c r="I4683" s="11" t="str">
        <f t="shared" si="79"/>
        <v>30/09/2025</v>
      </c>
      <c r="J4683">
        <f>_xlfn.XLOOKUP(I4683,'Wk no''s'!D:D,'Wk no''s'!C:C,FALSE)</f>
        <v>40</v>
      </c>
    </row>
    <row r="4684" spans="1:10" x14ac:dyDescent="0.25">
      <c r="A4684" t="s">
        <v>16249</v>
      </c>
      <c r="B4684" t="s">
        <v>16250</v>
      </c>
      <c r="C4684" t="s">
        <v>4095</v>
      </c>
      <c r="D4684" s="1">
        <v>45918</v>
      </c>
      <c r="E4684" s="1">
        <v>45939</v>
      </c>
      <c r="F4684">
        <v>0</v>
      </c>
      <c r="G4684" t="s">
        <v>16251</v>
      </c>
      <c r="H4684" t="s">
        <v>1</v>
      </c>
      <c r="I4684" s="11" t="str">
        <f t="shared" si="79"/>
        <v>09/10/2025</v>
      </c>
      <c r="J4684">
        <f>_xlfn.XLOOKUP(I4684,'Wk no''s'!D:D,'Wk no''s'!C:C,FALSE)</f>
        <v>41</v>
      </c>
    </row>
    <row r="4685" spans="1:10" x14ac:dyDescent="0.25">
      <c r="A4685" t="s">
        <v>16252</v>
      </c>
      <c r="B4685" t="s">
        <v>43</v>
      </c>
      <c r="C4685" t="s">
        <v>3939</v>
      </c>
      <c r="D4685" s="1">
        <v>45925</v>
      </c>
      <c r="E4685" s="1">
        <v>45936</v>
      </c>
      <c r="F4685">
        <v>0</v>
      </c>
      <c r="G4685" t="s">
        <v>16253</v>
      </c>
      <c r="H4685" t="s">
        <v>1</v>
      </c>
      <c r="I4685" s="11" t="str">
        <f t="shared" si="79"/>
        <v>06/10/2025</v>
      </c>
      <c r="J4685">
        <f>_xlfn.XLOOKUP(I4685,'Wk no''s'!D:D,'Wk no''s'!C:C,FALSE)</f>
        <v>41</v>
      </c>
    </row>
    <row r="4686" spans="1:10" x14ac:dyDescent="0.25">
      <c r="A4686" t="s">
        <v>16254</v>
      </c>
      <c r="B4686" t="s">
        <v>16113</v>
      </c>
      <c r="C4686" t="s">
        <v>3933</v>
      </c>
      <c r="D4686" s="1">
        <v>45940</v>
      </c>
      <c r="E4686" s="1">
        <v>45937</v>
      </c>
      <c r="F4686">
        <v>1</v>
      </c>
      <c r="G4686" t="s">
        <v>16255</v>
      </c>
      <c r="H4686" t="s">
        <v>8</v>
      </c>
      <c r="I4686" s="11" t="str">
        <f t="shared" si="79"/>
        <v>07/10/2025</v>
      </c>
      <c r="J4686">
        <f>_xlfn.XLOOKUP(I4686,'Wk no''s'!D:D,'Wk no''s'!C:C,FALSE)</f>
        <v>41</v>
      </c>
    </row>
    <row r="4687" spans="1:10" x14ac:dyDescent="0.25">
      <c r="A4687" t="s">
        <v>16256</v>
      </c>
      <c r="B4687" t="s">
        <v>16257</v>
      </c>
      <c r="C4687" t="s">
        <v>3933</v>
      </c>
      <c r="D4687" s="1">
        <v>45937</v>
      </c>
      <c r="E4687" s="1">
        <v>45936</v>
      </c>
      <c r="F4687">
        <v>1</v>
      </c>
      <c r="G4687" t="s">
        <v>16258</v>
      </c>
      <c r="H4687" t="s">
        <v>184</v>
      </c>
      <c r="I4687" s="11" t="str">
        <f t="shared" ref="I4687:I4750" si="80">LEFT(G4687,10)</f>
        <v>06/10/2025</v>
      </c>
      <c r="J4687">
        <f>_xlfn.XLOOKUP(I4687,'Wk no''s'!D:D,'Wk no''s'!C:C,FALSE)</f>
        <v>41</v>
      </c>
    </row>
    <row r="4688" spans="1:10" x14ac:dyDescent="0.25">
      <c r="A4688" t="s">
        <v>16259</v>
      </c>
      <c r="B4688" t="s">
        <v>16260</v>
      </c>
      <c r="C4688" t="s">
        <v>8682</v>
      </c>
      <c r="D4688" s="1">
        <v>45939</v>
      </c>
      <c r="E4688" s="1">
        <v>45937</v>
      </c>
      <c r="F4688">
        <v>1</v>
      </c>
      <c r="G4688" t="s">
        <v>16261</v>
      </c>
      <c r="H4688" t="s">
        <v>184</v>
      </c>
      <c r="I4688" s="11" t="str">
        <f t="shared" si="80"/>
        <v>07/10/2025</v>
      </c>
      <c r="J4688">
        <f>_xlfn.XLOOKUP(I4688,'Wk no''s'!D:D,'Wk no''s'!C:C,FALSE)</f>
        <v>41</v>
      </c>
    </row>
    <row r="4689" spans="1:10" x14ac:dyDescent="0.25">
      <c r="A4689" t="s">
        <v>16262</v>
      </c>
      <c r="B4689" t="s">
        <v>16121</v>
      </c>
      <c r="C4689" t="s">
        <v>3933</v>
      </c>
      <c r="D4689" s="1">
        <v>45940</v>
      </c>
      <c r="E4689" s="1">
        <v>45937</v>
      </c>
      <c r="F4689">
        <v>1</v>
      </c>
      <c r="G4689" t="s">
        <v>16263</v>
      </c>
      <c r="H4689" t="s">
        <v>184</v>
      </c>
      <c r="I4689" s="11" t="str">
        <f t="shared" si="80"/>
        <v>07/10/2025</v>
      </c>
      <c r="J4689">
        <f>_xlfn.XLOOKUP(I4689,'Wk no''s'!D:D,'Wk no''s'!C:C,FALSE)</f>
        <v>41</v>
      </c>
    </row>
    <row r="4690" spans="1:10" x14ac:dyDescent="0.25">
      <c r="A4690" t="s">
        <v>16264</v>
      </c>
      <c r="B4690" t="s">
        <v>12120</v>
      </c>
      <c r="C4690" t="s">
        <v>8682</v>
      </c>
      <c r="D4690" s="1">
        <v>45943</v>
      </c>
      <c r="E4690" s="1">
        <v>45938</v>
      </c>
      <c r="F4690">
        <v>1</v>
      </c>
      <c r="G4690" t="s">
        <v>16265</v>
      </c>
      <c r="H4690" t="s">
        <v>184</v>
      </c>
      <c r="I4690" s="11" t="str">
        <f t="shared" si="80"/>
        <v>08/10/2025</v>
      </c>
      <c r="J4690">
        <f>_xlfn.XLOOKUP(I4690,'Wk no''s'!D:D,'Wk no''s'!C:C,FALSE)</f>
        <v>41</v>
      </c>
    </row>
    <row r="4691" spans="1:10" x14ac:dyDescent="0.25">
      <c r="A4691" t="s">
        <v>16266</v>
      </c>
      <c r="B4691" t="s">
        <v>16267</v>
      </c>
      <c r="C4691" t="s">
        <v>4095</v>
      </c>
      <c r="D4691" s="1">
        <v>45916</v>
      </c>
      <c r="E4691" s="1">
        <v>45940</v>
      </c>
      <c r="F4691">
        <v>0</v>
      </c>
      <c r="G4691" t="s">
        <v>16268</v>
      </c>
      <c r="H4691" t="s">
        <v>184</v>
      </c>
      <c r="I4691" s="11" t="str">
        <f t="shared" si="80"/>
        <v>10/10/2025</v>
      </c>
      <c r="J4691">
        <f>_xlfn.XLOOKUP(I4691,'Wk no''s'!D:D,'Wk no''s'!C:C,FALSE)</f>
        <v>41</v>
      </c>
    </row>
    <row r="4692" spans="1:10" x14ac:dyDescent="0.25">
      <c r="A4692" t="s">
        <v>16269</v>
      </c>
      <c r="B4692" t="s">
        <v>16123</v>
      </c>
      <c r="C4692" t="s">
        <v>3933</v>
      </c>
      <c r="D4692" s="1">
        <v>45939</v>
      </c>
      <c r="E4692" s="1">
        <v>45940</v>
      </c>
      <c r="F4692">
        <v>0</v>
      </c>
      <c r="G4692" t="s">
        <v>16270</v>
      </c>
      <c r="H4692" t="s">
        <v>184</v>
      </c>
      <c r="I4692" s="11" t="str">
        <f t="shared" si="80"/>
        <v>10/10/2025</v>
      </c>
      <c r="J4692">
        <f>_xlfn.XLOOKUP(I4692,'Wk no''s'!D:D,'Wk no''s'!C:C,FALSE)</f>
        <v>41</v>
      </c>
    </row>
    <row r="4693" spans="1:10" x14ac:dyDescent="0.25">
      <c r="A4693" t="s">
        <v>16271</v>
      </c>
      <c r="B4693" t="s">
        <v>46</v>
      </c>
      <c r="C4693" t="s">
        <v>4095</v>
      </c>
      <c r="D4693" s="1">
        <v>45937</v>
      </c>
      <c r="E4693" s="1">
        <v>45936</v>
      </c>
      <c r="F4693">
        <v>1</v>
      </c>
      <c r="G4693" t="s">
        <v>16272</v>
      </c>
      <c r="H4693" t="s">
        <v>15</v>
      </c>
      <c r="I4693" s="11" t="str">
        <f t="shared" si="80"/>
        <v>06/10/2025</v>
      </c>
      <c r="J4693">
        <f>_xlfn.XLOOKUP(I4693,'Wk no''s'!D:D,'Wk no''s'!C:C,FALSE)</f>
        <v>41</v>
      </c>
    </row>
    <row r="4694" spans="1:10" x14ac:dyDescent="0.25">
      <c r="A4694" t="s">
        <v>16273</v>
      </c>
      <c r="B4694" t="s">
        <v>8165</v>
      </c>
      <c r="C4694" t="s">
        <v>4458</v>
      </c>
      <c r="D4694" s="1">
        <v>45939</v>
      </c>
      <c r="E4694" s="1">
        <v>45936</v>
      </c>
      <c r="F4694">
        <v>1</v>
      </c>
      <c r="G4694" t="s">
        <v>16274</v>
      </c>
      <c r="H4694" t="s">
        <v>15</v>
      </c>
      <c r="I4694" s="11" t="str">
        <f t="shared" si="80"/>
        <v>06/10/2025</v>
      </c>
      <c r="J4694">
        <f>_xlfn.XLOOKUP(I4694,'Wk no''s'!D:D,'Wk no''s'!C:C,FALSE)</f>
        <v>41</v>
      </c>
    </row>
    <row r="4695" spans="1:10" x14ac:dyDescent="0.25">
      <c r="A4695" t="s">
        <v>15960</v>
      </c>
      <c r="B4695" t="s">
        <v>21</v>
      </c>
      <c r="C4695" t="s">
        <v>8682</v>
      </c>
      <c r="D4695" s="1">
        <v>45923</v>
      </c>
      <c r="E4695" s="1">
        <v>45938</v>
      </c>
      <c r="F4695">
        <v>0</v>
      </c>
      <c r="G4695" t="s">
        <v>16275</v>
      </c>
      <c r="H4695" t="s">
        <v>15</v>
      </c>
      <c r="I4695" s="11" t="str">
        <f t="shared" si="80"/>
        <v>08/10/2025</v>
      </c>
      <c r="J4695">
        <f>_xlfn.XLOOKUP(I4695,'Wk no''s'!D:D,'Wk no''s'!C:C,FALSE)</f>
        <v>41</v>
      </c>
    </row>
    <row r="4696" spans="1:10" x14ac:dyDescent="0.25">
      <c r="A4696" t="s">
        <v>16276</v>
      </c>
      <c r="B4696" t="s">
        <v>16277</v>
      </c>
      <c r="C4696" t="s">
        <v>3933</v>
      </c>
      <c r="D4696" s="1">
        <v>45933</v>
      </c>
      <c r="E4696" s="1">
        <v>45938</v>
      </c>
      <c r="F4696">
        <v>0</v>
      </c>
      <c r="G4696" t="s">
        <v>16278</v>
      </c>
      <c r="H4696" t="s">
        <v>15</v>
      </c>
      <c r="I4696" s="11" t="str">
        <f t="shared" si="80"/>
        <v>08/10/2025</v>
      </c>
      <c r="J4696">
        <f>_xlfn.XLOOKUP(I4696,'Wk no''s'!D:D,'Wk no''s'!C:C,FALSE)</f>
        <v>41</v>
      </c>
    </row>
    <row r="4697" spans="1:10" x14ac:dyDescent="0.25">
      <c r="A4697" t="s">
        <v>16279</v>
      </c>
      <c r="B4697" t="s">
        <v>16280</v>
      </c>
      <c r="C4697" t="s">
        <v>8682</v>
      </c>
      <c r="D4697" s="1">
        <v>45923</v>
      </c>
      <c r="E4697" s="1">
        <v>45938</v>
      </c>
      <c r="F4697">
        <v>0</v>
      </c>
      <c r="G4697" t="s">
        <v>16281</v>
      </c>
      <c r="H4697" t="s">
        <v>15</v>
      </c>
      <c r="I4697" s="11" t="str">
        <f t="shared" si="80"/>
        <v>08/10/2025</v>
      </c>
      <c r="J4697">
        <f>_xlfn.XLOOKUP(I4697,'Wk no''s'!D:D,'Wk no''s'!C:C,FALSE)</f>
        <v>41</v>
      </c>
    </row>
    <row r="4698" spans="1:10" x14ac:dyDescent="0.25">
      <c r="A4698" t="s">
        <v>16282</v>
      </c>
      <c r="B4698" t="s">
        <v>16239</v>
      </c>
      <c r="C4698" t="s">
        <v>4095</v>
      </c>
      <c r="D4698" s="1">
        <v>45918</v>
      </c>
      <c r="E4698" s="1">
        <v>45940</v>
      </c>
      <c r="F4698">
        <v>0</v>
      </c>
      <c r="G4698" t="s">
        <v>16283</v>
      </c>
      <c r="H4698" t="s">
        <v>15</v>
      </c>
      <c r="I4698" s="11" t="str">
        <f t="shared" si="80"/>
        <v>10/10/2025</v>
      </c>
      <c r="J4698">
        <f>_xlfn.XLOOKUP(I4698,'Wk no''s'!D:D,'Wk no''s'!C:C,FALSE)</f>
        <v>41</v>
      </c>
    </row>
    <row r="4699" spans="1:10" x14ac:dyDescent="0.25">
      <c r="A4699" t="s">
        <v>16284</v>
      </c>
      <c r="B4699" t="s">
        <v>16239</v>
      </c>
      <c r="C4699" t="s">
        <v>4095</v>
      </c>
      <c r="D4699" s="1">
        <v>45943</v>
      </c>
      <c r="E4699" s="1">
        <v>45940</v>
      </c>
      <c r="F4699">
        <v>1</v>
      </c>
      <c r="G4699" t="s">
        <v>16285</v>
      </c>
      <c r="H4699" t="s">
        <v>15</v>
      </c>
      <c r="I4699" s="11" t="str">
        <f t="shared" si="80"/>
        <v>10/10/2025</v>
      </c>
      <c r="J4699">
        <f>_xlfn.XLOOKUP(I4699,'Wk no''s'!D:D,'Wk no''s'!C:C,FALSE)</f>
        <v>41</v>
      </c>
    </row>
    <row r="4700" spans="1:10" x14ac:dyDescent="0.25">
      <c r="A4700" t="s">
        <v>16286</v>
      </c>
      <c r="B4700" t="s">
        <v>16239</v>
      </c>
      <c r="C4700" t="s">
        <v>4095</v>
      </c>
      <c r="D4700" s="1">
        <v>45940</v>
      </c>
      <c r="E4700" s="1">
        <v>45940</v>
      </c>
      <c r="F4700">
        <v>1</v>
      </c>
      <c r="G4700" t="s">
        <v>16287</v>
      </c>
      <c r="H4700" t="s">
        <v>15</v>
      </c>
      <c r="I4700" s="11" t="str">
        <f t="shared" si="80"/>
        <v>10/10/2025</v>
      </c>
      <c r="J4700">
        <f>_xlfn.XLOOKUP(I4700,'Wk no''s'!D:D,'Wk no''s'!C:C,FALSE)</f>
        <v>41</v>
      </c>
    </row>
    <row r="4701" spans="1:10" x14ac:dyDescent="0.25">
      <c r="A4701" t="s">
        <v>16288</v>
      </c>
      <c r="B4701" t="s">
        <v>45</v>
      </c>
      <c r="C4701" t="s">
        <v>8682</v>
      </c>
      <c r="D4701" s="1">
        <v>45926</v>
      </c>
      <c r="E4701" s="1">
        <v>45936</v>
      </c>
      <c r="F4701">
        <v>0</v>
      </c>
      <c r="G4701" t="s">
        <v>16289</v>
      </c>
      <c r="H4701" t="s">
        <v>15</v>
      </c>
      <c r="I4701" s="11" t="str">
        <f t="shared" si="80"/>
        <v>06/10/2025</v>
      </c>
      <c r="J4701">
        <f>_xlfn.XLOOKUP(I4701,'Wk no''s'!D:D,'Wk no''s'!C:C,FALSE)</f>
        <v>41</v>
      </c>
    </row>
    <row r="4702" spans="1:10" x14ac:dyDescent="0.25">
      <c r="A4702" t="s">
        <v>16290</v>
      </c>
      <c r="B4702" t="s">
        <v>16291</v>
      </c>
      <c r="C4702" t="s">
        <v>205</v>
      </c>
      <c r="D4702" s="1">
        <v>45937</v>
      </c>
      <c r="E4702" s="1">
        <v>45938</v>
      </c>
      <c r="F4702">
        <v>0</v>
      </c>
      <c r="G4702" t="s">
        <v>16281</v>
      </c>
      <c r="H4702" t="s">
        <v>15</v>
      </c>
      <c r="I4702" s="11" t="str">
        <f t="shared" si="80"/>
        <v>08/10/2025</v>
      </c>
      <c r="J4702">
        <f>_xlfn.XLOOKUP(I4702,'Wk no''s'!D:D,'Wk no''s'!C:C,FALSE)</f>
        <v>41</v>
      </c>
    </row>
    <row r="4703" spans="1:10" x14ac:dyDescent="0.25">
      <c r="A4703" t="s">
        <v>16292</v>
      </c>
      <c r="B4703" t="s">
        <v>16293</v>
      </c>
      <c r="C4703" t="s">
        <v>3933</v>
      </c>
      <c r="D4703" s="1">
        <v>45940</v>
      </c>
      <c r="E4703" s="1">
        <v>45939</v>
      </c>
      <c r="F4703">
        <v>1</v>
      </c>
      <c r="G4703" t="s">
        <v>16294</v>
      </c>
      <c r="H4703" t="s">
        <v>15</v>
      </c>
      <c r="I4703" s="11" t="str">
        <f t="shared" si="80"/>
        <v>09/10/2025</v>
      </c>
      <c r="J4703">
        <f>_xlfn.XLOOKUP(I4703,'Wk no''s'!D:D,'Wk no''s'!C:C,FALSE)</f>
        <v>41</v>
      </c>
    </row>
    <row r="4704" spans="1:10" x14ac:dyDescent="0.25">
      <c r="A4704" t="s">
        <v>16295</v>
      </c>
      <c r="B4704" t="s">
        <v>16296</v>
      </c>
      <c r="C4704" t="s">
        <v>3957</v>
      </c>
      <c r="D4704" s="1">
        <v>45946</v>
      </c>
      <c r="E4704" s="1">
        <v>45940</v>
      </c>
      <c r="F4704">
        <v>1</v>
      </c>
      <c r="G4704" t="s">
        <v>16297</v>
      </c>
      <c r="H4704" t="s">
        <v>2</v>
      </c>
      <c r="I4704" s="11" t="str">
        <f t="shared" si="80"/>
        <v>10/10/2025</v>
      </c>
      <c r="J4704">
        <f>_xlfn.XLOOKUP(I4704,'Wk no''s'!D:D,'Wk no''s'!C:C,FALSE)</f>
        <v>41</v>
      </c>
    </row>
    <row r="4705" spans="1:10" x14ac:dyDescent="0.25">
      <c r="A4705" t="s">
        <v>16298</v>
      </c>
      <c r="B4705" t="s">
        <v>14371</v>
      </c>
      <c r="C4705" t="s">
        <v>4095</v>
      </c>
      <c r="D4705" s="1">
        <v>45939</v>
      </c>
      <c r="E4705" s="1">
        <v>45937</v>
      </c>
      <c r="F4705">
        <v>1</v>
      </c>
      <c r="G4705" t="s">
        <v>16299</v>
      </c>
      <c r="H4705" t="s">
        <v>2</v>
      </c>
      <c r="I4705" s="11" t="str">
        <f t="shared" si="80"/>
        <v>07/10/2025</v>
      </c>
      <c r="J4705">
        <f>_xlfn.XLOOKUP(I4705,'Wk no''s'!D:D,'Wk no''s'!C:C,FALSE)</f>
        <v>41</v>
      </c>
    </row>
    <row r="4706" spans="1:10" x14ac:dyDescent="0.25">
      <c r="A4706" t="s">
        <v>16300</v>
      </c>
      <c r="B4706" t="s">
        <v>4939</v>
      </c>
      <c r="C4706" t="s">
        <v>4008</v>
      </c>
      <c r="D4706" s="1">
        <v>45936</v>
      </c>
      <c r="E4706" s="1">
        <v>45938</v>
      </c>
      <c r="F4706">
        <v>0</v>
      </c>
      <c r="G4706" t="s">
        <v>16301</v>
      </c>
      <c r="H4706" t="s">
        <v>2</v>
      </c>
      <c r="I4706" s="11" t="str">
        <f t="shared" si="80"/>
        <v>08/10/2025</v>
      </c>
      <c r="J4706">
        <f>_xlfn.XLOOKUP(I4706,'Wk no''s'!D:D,'Wk no''s'!C:C,FALSE)</f>
        <v>41</v>
      </c>
    </row>
    <row r="4707" spans="1:10" x14ac:dyDescent="0.25">
      <c r="A4707" t="s">
        <v>16302</v>
      </c>
      <c r="B4707" t="s">
        <v>9610</v>
      </c>
      <c r="C4707" t="s">
        <v>4008</v>
      </c>
      <c r="D4707" s="1">
        <v>45939</v>
      </c>
      <c r="E4707" s="1">
        <v>45939</v>
      </c>
      <c r="F4707">
        <v>1</v>
      </c>
      <c r="G4707" t="s">
        <v>16303</v>
      </c>
      <c r="H4707" t="s">
        <v>2</v>
      </c>
      <c r="I4707" s="11" t="str">
        <f t="shared" si="80"/>
        <v>09/10/2025</v>
      </c>
      <c r="J4707">
        <f>_xlfn.XLOOKUP(I4707,'Wk no''s'!D:D,'Wk no''s'!C:C,FALSE)</f>
        <v>41</v>
      </c>
    </row>
    <row r="4708" spans="1:10" x14ac:dyDescent="0.25">
      <c r="A4708" t="s">
        <v>16304</v>
      </c>
      <c r="B4708" t="s">
        <v>16305</v>
      </c>
      <c r="C4708" t="s">
        <v>4008</v>
      </c>
      <c r="D4708" s="1">
        <v>45939</v>
      </c>
      <c r="E4708" s="1">
        <v>45938</v>
      </c>
      <c r="F4708">
        <v>1</v>
      </c>
      <c r="G4708" t="s">
        <v>16306</v>
      </c>
      <c r="H4708" t="s">
        <v>2</v>
      </c>
      <c r="I4708" s="11" t="str">
        <f t="shared" si="80"/>
        <v>08/10/2025</v>
      </c>
      <c r="J4708">
        <f>_xlfn.XLOOKUP(I4708,'Wk no''s'!D:D,'Wk no''s'!C:C,FALSE)</f>
        <v>41</v>
      </c>
    </row>
    <row r="4709" spans="1:10" x14ac:dyDescent="0.25">
      <c r="A4709" t="s">
        <v>16307</v>
      </c>
      <c r="B4709" t="s">
        <v>14640</v>
      </c>
      <c r="C4709" t="s">
        <v>3954</v>
      </c>
      <c r="D4709" s="1">
        <v>45933</v>
      </c>
      <c r="E4709" s="1">
        <v>45940</v>
      </c>
      <c r="F4709">
        <v>0</v>
      </c>
      <c r="G4709" t="s">
        <v>16308</v>
      </c>
      <c r="H4709" t="s">
        <v>2</v>
      </c>
      <c r="I4709" s="11" t="str">
        <f t="shared" si="80"/>
        <v>10/10/2025</v>
      </c>
      <c r="J4709">
        <f>_xlfn.XLOOKUP(I4709,'Wk no''s'!D:D,'Wk no''s'!C:C,FALSE)</f>
        <v>41</v>
      </c>
    </row>
    <row r="4710" spans="1:10" x14ac:dyDescent="0.25">
      <c r="A4710" t="s">
        <v>16309</v>
      </c>
      <c r="B4710" t="s">
        <v>14643</v>
      </c>
      <c r="C4710" t="s">
        <v>3954</v>
      </c>
      <c r="D4710" s="1">
        <v>45933</v>
      </c>
      <c r="E4710" s="1">
        <v>45940</v>
      </c>
      <c r="F4710">
        <v>0</v>
      </c>
      <c r="G4710" t="s">
        <v>16310</v>
      </c>
      <c r="H4710" t="s">
        <v>2</v>
      </c>
      <c r="I4710" s="11" t="str">
        <f t="shared" si="80"/>
        <v>10/10/2025</v>
      </c>
      <c r="J4710">
        <f>_xlfn.XLOOKUP(I4710,'Wk no''s'!D:D,'Wk no''s'!C:C,FALSE)</f>
        <v>41</v>
      </c>
    </row>
    <row r="4711" spans="1:10" x14ac:dyDescent="0.25">
      <c r="A4711" t="s">
        <v>16311</v>
      </c>
      <c r="B4711" t="s">
        <v>14648</v>
      </c>
      <c r="C4711" t="s">
        <v>3954</v>
      </c>
      <c r="D4711" s="1">
        <v>45933</v>
      </c>
      <c r="E4711" s="1">
        <v>45940</v>
      </c>
      <c r="F4711">
        <v>0</v>
      </c>
      <c r="G4711" t="s">
        <v>16312</v>
      </c>
      <c r="H4711" t="s">
        <v>2</v>
      </c>
      <c r="I4711" s="11" t="str">
        <f t="shared" si="80"/>
        <v>10/10/2025</v>
      </c>
      <c r="J4711">
        <f>_xlfn.XLOOKUP(I4711,'Wk no''s'!D:D,'Wk no''s'!C:C,FALSE)</f>
        <v>41</v>
      </c>
    </row>
    <row r="4712" spans="1:10" x14ac:dyDescent="0.25">
      <c r="A4712" t="s">
        <v>16313</v>
      </c>
      <c r="B4712" t="s">
        <v>16314</v>
      </c>
      <c r="C4712" t="s">
        <v>3954</v>
      </c>
      <c r="D4712" s="1">
        <v>45939</v>
      </c>
      <c r="E4712" s="1">
        <v>45940</v>
      </c>
      <c r="F4712">
        <v>0</v>
      </c>
      <c r="G4712" t="s">
        <v>16315</v>
      </c>
      <c r="H4712" t="s">
        <v>2</v>
      </c>
      <c r="I4712" s="11" t="str">
        <f t="shared" si="80"/>
        <v>10/10/2025</v>
      </c>
      <c r="J4712">
        <f>_xlfn.XLOOKUP(I4712,'Wk no''s'!D:D,'Wk no''s'!C:C,FALSE)</f>
        <v>41</v>
      </c>
    </row>
    <row r="4713" spans="1:10" x14ac:dyDescent="0.25">
      <c r="A4713" t="s">
        <v>16316</v>
      </c>
      <c r="B4713" t="s">
        <v>16317</v>
      </c>
      <c r="C4713" t="s">
        <v>3954</v>
      </c>
      <c r="D4713" s="1">
        <v>45938</v>
      </c>
      <c r="E4713" s="1">
        <v>45940</v>
      </c>
      <c r="F4713">
        <v>0</v>
      </c>
      <c r="G4713" t="s">
        <v>16318</v>
      </c>
      <c r="H4713" t="s">
        <v>2</v>
      </c>
      <c r="I4713" s="11" t="str">
        <f t="shared" si="80"/>
        <v>10/10/2025</v>
      </c>
      <c r="J4713">
        <f>_xlfn.XLOOKUP(I4713,'Wk no''s'!D:D,'Wk no''s'!C:C,FALSE)</f>
        <v>41</v>
      </c>
    </row>
    <row r="4714" spans="1:10" x14ac:dyDescent="0.25">
      <c r="A4714" t="s">
        <v>16319</v>
      </c>
      <c r="B4714" t="s">
        <v>6618</v>
      </c>
      <c r="C4714" t="s">
        <v>4008</v>
      </c>
      <c r="D4714" s="1">
        <v>45939</v>
      </c>
      <c r="E4714" s="1">
        <v>45939</v>
      </c>
      <c r="F4714">
        <v>1</v>
      </c>
      <c r="G4714" t="s">
        <v>16320</v>
      </c>
      <c r="H4714" t="s">
        <v>2</v>
      </c>
      <c r="I4714" s="11" t="str">
        <f t="shared" si="80"/>
        <v>09/10/2025</v>
      </c>
      <c r="J4714">
        <f>_xlfn.XLOOKUP(I4714,'Wk no''s'!D:D,'Wk no''s'!C:C,FALSE)</f>
        <v>41</v>
      </c>
    </row>
    <row r="4715" spans="1:10" x14ac:dyDescent="0.25">
      <c r="A4715" t="s">
        <v>16321</v>
      </c>
      <c r="B4715" t="s">
        <v>6618</v>
      </c>
      <c r="C4715" t="s">
        <v>3957</v>
      </c>
      <c r="D4715" s="1">
        <v>45939</v>
      </c>
      <c r="E4715" s="1">
        <v>45938</v>
      </c>
      <c r="F4715">
        <v>1</v>
      </c>
      <c r="G4715" t="s">
        <v>16265</v>
      </c>
      <c r="H4715" t="s">
        <v>2</v>
      </c>
      <c r="I4715" s="11" t="str">
        <f t="shared" si="80"/>
        <v>08/10/2025</v>
      </c>
      <c r="J4715">
        <f>_xlfn.XLOOKUP(I4715,'Wk no''s'!D:D,'Wk no''s'!C:C,FALSE)</f>
        <v>41</v>
      </c>
    </row>
    <row r="4716" spans="1:10" x14ac:dyDescent="0.25">
      <c r="A4716" t="s">
        <v>16322</v>
      </c>
      <c r="B4716" t="s">
        <v>16323</v>
      </c>
      <c r="C4716" t="s">
        <v>4008</v>
      </c>
      <c r="D4716" s="1">
        <v>45943</v>
      </c>
      <c r="E4716" s="1">
        <v>45940</v>
      </c>
      <c r="F4716">
        <v>1</v>
      </c>
      <c r="G4716" t="s">
        <v>16324</v>
      </c>
      <c r="H4716" t="s">
        <v>2</v>
      </c>
      <c r="I4716" s="11" t="str">
        <f t="shared" si="80"/>
        <v>10/10/2025</v>
      </c>
      <c r="J4716">
        <f>_xlfn.XLOOKUP(I4716,'Wk no''s'!D:D,'Wk no''s'!C:C,FALSE)</f>
        <v>41</v>
      </c>
    </row>
    <row r="4717" spans="1:10" x14ac:dyDescent="0.25">
      <c r="A4717" t="s">
        <v>16325</v>
      </c>
      <c r="B4717" t="s">
        <v>16326</v>
      </c>
      <c r="C4717" t="s">
        <v>3954</v>
      </c>
      <c r="D4717" s="1">
        <v>45939</v>
      </c>
      <c r="E4717" s="1">
        <v>45938</v>
      </c>
      <c r="F4717">
        <v>1</v>
      </c>
      <c r="G4717" t="s">
        <v>16327</v>
      </c>
      <c r="H4717" t="s">
        <v>2</v>
      </c>
      <c r="I4717" s="11" t="str">
        <f t="shared" si="80"/>
        <v>08/10/2025</v>
      </c>
      <c r="J4717">
        <f>_xlfn.XLOOKUP(I4717,'Wk no''s'!D:D,'Wk no''s'!C:C,FALSE)</f>
        <v>41</v>
      </c>
    </row>
    <row r="4718" spans="1:10" x14ac:dyDescent="0.25">
      <c r="A4718" t="s">
        <v>16328</v>
      </c>
      <c r="B4718" t="s">
        <v>15081</v>
      </c>
      <c r="C4718" t="s">
        <v>4008</v>
      </c>
      <c r="D4718" s="1">
        <v>45933</v>
      </c>
      <c r="E4718" s="1">
        <v>45937</v>
      </c>
      <c r="F4718">
        <v>0</v>
      </c>
      <c r="G4718" t="s">
        <v>16329</v>
      </c>
      <c r="H4718" t="s">
        <v>2</v>
      </c>
      <c r="I4718" s="11" t="str">
        <f t="shared" si="80"/>
        <v>07/10/2025</v>
      </c>
      <c r="J4718">
        <f>_xlfn.XLOOKUP(I4718,'Wk no''s'!D:D,'Wk no''s'!C:C,FALSE)</f>
        <v>41</v>
      </c>
    </row>
    <row r="4719" spans="1:10" x14ac:dyDescent="0.25">
      <c r="A4719" t="s">
        <v>16330</v>
      </c>
      <c r="B4719" t="s">
        <v>10905</v>
      </c>
      <c r="C4719" t="s">
        <v>4008</v>
      </c>
      <c r="D4719" s="1">
        <v>45937</v>
      </c>
      <c r="E4719" s="1">
        <v>45936</v>
      </c>
      <c r="F4719">
        <v>1</v>
      </c>
      <c r="G4719" t="s">
        <v>16331</v>
      </c>
      <c r="H4719" t="s">
        <v>2</v>
      </c>
      <c r="I4719" s="11" t="str">
        <f t="shared" si="80"/>
        <v>06/10/2025</v>
      </c>
      <c r="J4719">
        <f>_xlfn.XLOOKUP(I4719,'Wk no''s'!D:D,'Wk no''s'!C:C,FALSE)</f>
        <v>41</v>
      </c>
    </row>
    <row r="4720" spans="1:10" x14ac:dyDescent="0.25">
      <c r="A4720" t="s">
        <v>16332</v>
      </c>
      <c r="B4720" t="s">
        <v>16333</v>
      </c>
      <c r="C4720" t="s">
        <v>3957</v>
      </c>
      <c r="D4720" s="1">
        <v>45889</v>
      </c>
      <c r="E4720" s="1">
        <v>45938</v>
      </c>
      <c r="F4720">
        <v>0</v>
      </c>
      <c r="G4720" t="s">
        <v>16334</v>
      </c>
      <c r="H4720" t="s">
        <v>2</v>
      </c>
      <c r="I4720" s="11" t="str">
        <f t="shared" si="80"/>
        <v>08/10/2025</v>
      </c>
      <c r="J4720">
        <f>_xlfn.XLOOKUP(I4720,'Wk no''s'!D:D,'Wk no''s'!C:C,FALSE)</f>
        <v>41</v>
      </c>
    </row>
    <row r="4721" spans="1:10" x14ac:dyDescent="0.25">
      <c r="A4721" t="s">
        <v>16335</v>
      </c>
      <c r="B4721" t="s">
        <v>5320</v>
      </c>
      <c r="C4721" t="s">
        <v>4008</v>
      </c>
      <c r="D4721" s="1">
        <v>45933</v>
      </c>
      <c r="E4721" s="1">
        <v>45937</v>
      </c>
      <c r="F4721">
        <v>0</v>
      </c>
      <c r="G4721" t="s">
        <v>16336</v>
      </c>
      <c r="H4721" t="s">
        <v>2</v>
      </c>
      <c r="I4721" s="11" t="str">
        <f t="shared" si="80"/>
        <v>07/10/2025</v>
      </c>
      <c r="J4721">
        <f>_xlfn.XLOOKUP(I4721,'Wk no''s'!D:D,'Wk no''s'!C:C,FALSE)</f>
        <v>41</v>
      </c>
    </row>
    <row r="4722" spans="1:10" x14ac:dyDescent="0.25">
      <c r="A4722" t="s">
        <v>16337</v>
      </c>
      <c r="B4722" t="s">
        <v>16338</v>
      </c>
      <c r="C4722" t="s">
        <v>3954</v>
      </c>
      <c r="D4722" s="1">
        <v>45939</v>
      </c>
      <c r="E4722" s="1">
        <v>45938</v>
      </c>
      <c r="F4722">
        <v>1</v>
      </c>
      <c r="G4722" t="s">
        <v>16339</v>
      </c>
      <c r="H4722" t="s">
        <v>2</v>
      </c>
      <c r="I4722" s="11" t="str">
        <f t="shared" si="80"/>
        <v>08/10/2025</v>
      </c>
      <c r="J4722">
        <f>_xlfn.XLOOKUP(I4722,'Wk no''s'!D:D,'Wk no''s'!C:C,FALSE)</f>
        <v>41</v>
      </c>
    </row>
    <row r="4723" spans="1:10" x14ac:dyDescent="0.25">
      <c r="A4723" t="s">
        <v>16340</v>
      </c>
      <c r="B4723" t="s">
        <v>15086</v>
      </c>
      <c r="C4723" t="s">
        <v>3954</v>
      </c>
      <c r="D4723" s="1">
        <v>45937</v>
      </c>
      <c r="E4723" s="1">
        <v>45936</v>
      </c>
      <c r="F4723">
        <v>1</v>
      </c>
      <c r="G4723" t="s">
        <v>16341</v>
      </c>
      <c r="H4723" t="s">
        <v>2</v>
      </c>
      <c r="I4723" s="11" t="str">
        <f t="shared" si="80"/>
        <v>06/10/2025</v>
      </c>
      <c r="J4723">
        <f>_xlfn.XLOOKUP(I4723,'Wk no''s'!D:D,'Wk no''s'!C:C,FALSE)</f>
        <v>41</v>
      </c>
    </row>
    <row r="4724" spans="1:10" x14ac:dyDescent="0.25">
      <c r="A4724" t="s">
        <v>16342</v>
      </c>
      <c r="B4724" t="s">
        <v>15086</v>
      </c>
      <c r="C4724" t="s">
        <v>3954</v>
      </c>
      <c r="D4724" s="1">
        <v>45940</v>
      </c>
      <c r="E4724" s="1">
        <v>45939</v>
      </c>
      <c r="F4724">
        <v>1</v>
      </c>
      <c r="G4724" t="s">
        <v>16320</v>
      </c>
      <c r="H4724" t="s">
        <v>2</v>
      </c>
      <c r="I4724" s="11" t="str">
        <f t="shared" si="80"/>
        <v>09/10/2025</v>
      </c>
      <c r="J4724">
        <f>_xlfn.XLOOKUP(I4724,'Wk no''s'!D:D,'Wk no''s'!C:C,FALSE)</f>
        <v>41</v>
      </c>
    </row>
    <row r="4725" spans="1:10" x14ac:dyDescent="0.25">
      <c r="A4725" t="s">
        <v>16343</v>
      </c>
      <c r="B4725" t="s">
        <v>6</v>
      </c>
      <c r="C4725" t="s">
        <v>3954</v>
      </c>
      <c r="D4725" s="1">
        <v>45940</v>
      </c>
      <c r="E4725" s="1">
        <v>45939</v>
      </c>
      <c r="F4725">
        <v>1</v>
      </c>
      <c r="G4725" t="s">
        <v>16344</v>
      </c>
      <c r="H4725" t="s">
        <v>2</v>
      </c>
      <c r="I4725" s="11" t="str">
        <f t="shared" si="80"/>
        <v>09/10/2025</v>
      </c>
      <c r="J4725">
        <f>_xlfn.XLOOKUP(I4725,'Wk no''s'!D:D,'Wk no''s'!C:C,FALSE)</f>
        <v>41</v>
      </c>
    </row>
    <row r="4726" spans="1:10" x14ac:dyDescent="0.25">
      <c r="A4726" t="s">
        <v>16345</v>
      </c>
      <c r="B4726" t="s">
        <v>11271</v>
      </c>
      <c r="C4726" t="s">
        <v>3954</v>
      </c>
      <c r="D4726" s="1">
        <v>45938</v>
      </c>
      <c r="E4726" s="1">
        <v>45937</v>
      </c>
      <c r="F4726">
        <v>1</v>
      </c>
      <c r="G4726" t="s">
        <v>16346</v>
      </c>
      <c r="H4726" t="s">
        <v>2</v>
      </c>
      <c r="I4726" s="11" t="str">
        <f t="shared" si="80"/>
        <v>07/10/2025</v>
      </c>
      <c r="J4726">
        <f>_xlfn.XLOOKUP(I4726,'Wk no''s'!D:D,'Wk no''s'!C:C,FALSE)</f>
        <v>41</v>
      </c>
    </row>
    <row r="4727" spans="1:10" x14ac:dyDescent="0.25">
      <c r="A4727" t="s">
        <v>16347</v>
      </c>
      <c r="B4727" t="s">
        <v>16348</v>
      </c>
      <c r="C4727" t="s">
        <v>3954</v>
      </c>
      <c r="D4727" s="1">
        <v>45938</v>
      </c>
      <c r="E4727" s="1">
        <v>45936</v>
      </c>
      <c r="F4727">
        <v>1</v>
      </c>
      <c r="G4727" t="s">
        <v>16349</v>
      </c>
      <c r="H4727" t="s">
        <v>2</v>
      </c>
      <c r="I4727" s="11" t="str">
        <f t="shared" si="80"/>
        <v>06/10/2025</v>
      </c>
      <c r="J4727">
        <f>_xlfn.XLOOKUP(I4727,'Wk no''s'!D:D,'Wk no''s'!C:C,FALSE)</f>
        <v>41</v>
      </c>
    </row>
    <row r="4728" spans="1:10" x14ac:dyDescent="0.25">
      <c r="A4728" t="s">
        <v>16350</v>
      </c>
      <c r="B4728" t="s">
        <v>16245</v>
      </c>
      <c r="C4728" t="s">
        <v>3954</v>
      </c>
      <c r="D4728" s="1">
        <v>45943</v>
      </c>
      <c r="E4728" s="1">
        <v>45940</v>
      </c>
      <c r="F4728">
        <v>1</v>
      </c>
      <c r="G4728" t="s">
        <v>16351</v>
      </c>
      <c r="H4728" t="s">
        <v>2</v>
      </c>
      <c r="I4728" s="11" t="str">
        <f t="shared" si="80"/>
        <v>10/10/2025</v>
      </c>
      <c r="J4728">
        <f>_xlfn.XLOOKUP(I4728,'Wk no''s'!D:D,'Wk no''s'!C:C,FALSE)</f>
        <v>41</v>
      </c>
    </row>
    <row r="4729" spans="1:10" x14ac:dyDescent="0.25">
      <c r="A4729" t="s">
        <v>16352</v>
      </c>
      <c r="B4729" t="s">
        <v>16353</v>
      </c>
      <c r="C4729" t="s">
        <v>3954</v>
      </c>
      <c r="D4729" s="1">
        <v>45937</v>
      </c>
      <c r="E4729" s="1">
        <v>45936</v>
      </c>
      <c r="F4729">
        <v>1</v>
      </c>
      <c r="G4729" t="s">
        <v>16354</v>
      </c>
      <c r="H4729" t="s">
        <v>2</v>
      </c>
      <c r="I4729" s="11" t="str">
        <f t="shared" si="80"/>
        <v>06/10/2025</v>
      </c>
      <c r="J4729">
        <f>_xlfn.XLOOKUP(I4729,'Wk no''s'!D:D,'Wk no''s'!C:C,FALSE)</f>
        <v>41</v>
      </c>
    </row>
    <row r="4730" spans="1:10" x14ac:dyDescent="0.25">
      <c r="A4730" t="s">
        <v>16355</v>
      </c>
      <c r="B4730" t="s">
        <v>16356</v>
      </c>
      <c r="C4730" t="s">
        <v>4008</v>
      </c>
      <c r="D4730" s="1">
        <v>45939</v>
      </c>
      <c r="E4730" s="1">
        <v>45938</v>
      </c>
      <c r="F4730">
        <v>1</v>
      </c>
      <c r="G4730" t="s">
        <v>16357</v>
      </c>
      <c r="H4730" t="s">
        <v>2</v>
      </c>
      <c r="I4730" s="11" t="str">
        <f t="shared" si="80"/>
        <v>08/10/2025</v>
      </c>
      <c r="J4730">
        <f>_xlfn.XLOOKUP(I4730,'Wk no''s'!D:D,'Wk no''s'!C:C,FALSE)</f>
        <v>41</v>
      </c>
    </row>
    <row r="4731" spans="1:10" x14ac:dyDescent="0.25">
      <c r="A4731" t="s">
        <v>16358</v>
      </c>
      <c r="B4731" t="s">
        <v>16356</v>
      </c>
      <c r="C4731" t="s">
        <v>3957</v>
      </c>
      <c r="D4731" s="1">
        <v>45939</v>
      </c>
      <c r="E4731" s="1">
        <v>45938</v>
      </c>
      <c r="F4731">
        <v>1</v>
      </c>
      <c r="G4731" t="s">
        <v>16359</v>
      </c>
      <c r="H4731" t="s">
        <v>2</v>
      </c>
      <c r="I4731" s="11" t="str">
        <f t="shared" si="80"/>
        <v>08/10/2025</v>
      </c>
      <c r="J4731">
        <f>_xlfn.XLOOKUP(I4731,'Wk no''s'!D:D,'Wk no''s'!C:C,FALSE)</f>
        <v>41</v>
      </c>
    </row>
    <row r="4732" spans="1:10" x14ac:dyDescent="0.25">
      <c r="A4732" t="s">
        <v>16360</v>
      </c>
      <c r="B4732" t="s">
        <v>11705</v>
      </c>
      <c r="C4732" t="s">
        <v>3954</v>
      </c>
      <c r="D4732" s="1">
        <v>45936</v>
      </c>
      <c r="E4732" s="1">
        <v>45938</v>
      </c>
      <c r="F4732">
        <v>0</v>
      </c>
      <c r="G4732" t="s">
        <v>16361</v>
      </c>
      <c r="H4732" t="s">
        <v>2</v>
      </c>
      <c r="I4732" s="11" t="str">
        <f t="shared" si="80"/>
        <v>08/10/2025</v>
      </c>
      <c r="J4732">
        <f>_xlfn.XLOOKUP(I4732,'Wk no''s'!D:D,'Wk no''s'!C:C,FALSE)</f>
        <v>41</v>
      </c>
    </row>
    <row r="4733" spans="1:10" x14ac:dyDescent="0.25">
      <c r="A4733" t="s">
        <v>16362</v>
      </c>
      <c r="B4733" t="s">
        <v>11705</v>
      </c>
      <c r="C4733" t="s">
        <v>3939</v>
      </c>
      <c r="D4733" s="1">
        <v>45943</v>
      </c>
      <c r="E4733" s="1">
        <v>45939</v>
      </c>
      <c r="F4733">
        <v>1</v>
      </c>
      <c r="G4733" t="s">
        <v>16363</v>
      </c>
      <c r="H4733" t="s">
        <v>2</v>
      </c>
      <c r="I4733" s="11" t="str">
        <f t="shared" si="80"/>
        <v>09/10/2025</v>
      </c>
      <c r="J4733">
        <f>_xlfn.XLOOKUP(I4733,'Wk no''s'!D:D,'Wk no''s'!C:C,FALSE)</f>
        <v>41</v>
      </c>
    </row>
    <row r="4734" spans="1:10" x14ac:dyDescent="0.25">
      <c r="A4734" t="s">
        <v>16364</v>
      </c>
      <c r="B4734" t="s">
        <v>11705</v>
      </c>
      <c r="C4734" t="s">
        <v>3954</v>
      </c>
      <c r="D4734" s="1">
        <v>45943</v>
      </c>
      <c r="E4734" s="1">
        <v>45939</v>
      </c>
      <c r="F4734">
        <v>1</v>
      </c>
      <c r="G4734" t="s">
        <v>16365</v>
      </c>
      <c r="H4734" t="s">
        <v>2</v>
      </c>
      <c r="I4734" s="11" t="str">
        <f t="shared" si="80"/>
        <v>09/10/2025</v>
      </c>
      <c r="J4734">
        <f>_xlfn.XLOOKUP(I4734,'Wk no''s'!D:D,'Wk no''s'!C:C,FALSE)</f>
        <v>41</v>
      </c>
    </row>
    <row r="4735" spans="1:10" x14ac:dyDescent="0.25">
      <c r="A4735" t="s">
        <v>16366</v>
      </c>
      <c r="B4735" t="s">
        <v>14709</v>
      </c>
      <c r="C4735" t="s">
        <v>4008</v>
      </c>
      <c r="D4735" s="1">
        <v>45938</v>
      </c>
      <c r="E4735" s="1">
        <v>45937</v>
      </c>
      <c r="F4735">
        <v>1</v>
      </c>
      <c r="G4735" t="s">
        <v>16367</v>
      </c>
      <c r="H4735" t="s">
        <v>2</v>
      </c>
      <c r="I4735" s="11" t="str">
        <f t="shared" si="80"/>
        <v>07/10/2025</v>
      </c>
      <c r="J4735">
        <f>_xlfn.XLOOKUP(I4735,'Wk no''s'!D:D,'Wk no''s'!C:C,FALSE)</f>
        <v>41</v>
      </c>
    </row>
    <row r="4736" spans="1:10" x14ac:dyDescent="0.25">
      <c r="A4736" t="s">
        <v>16368</v>
      </c>
      <c r="B4736" t="s">
        <v>16369</v>
      </c>
      <c r="C4736" t="s">
        <v>4008</v>
      </c>
      <c r="D4736" s="1">
        <v>45943</v>
      </c>
      <c r="E4736" s="1">
        <v>45940</v>
      </c>
      <c r="F4736">
        <v>1</v>
      </c>
      <c r="G4736" t="s">
        <v>16370</v>
      </c>
      <c r="H4736" t="s">
        <v>2</v>
      </c>
      <c r="I4736" s="11" t="str">
        <f t="shared" si="80"/>
        <v>10/10/2025</v>
      </c>
      <c r="J4736">
        <f>_xlfn.XLOOKUP(I4736,'Wk no''s'!D:D,'Wk no''s'!C:C,FALSE)</f>
        <v>41</v>
      </c>
    </row>
    <row r="4737" spans="1:10" x14ac:dyDescent="0.25">
      <c r="A4737" t="s">
        <v>16371</v>
      </c>
      <c r="B4737" t="s">
        <v>16369</v>
      </c>
      <c r="C4737" t="s">
        <v>4008</v>
      </c>
      <c r="D4737" s="1">
        <v>45943</v>
      </c>
      <c r="E4737" s="1">
        <v>45940</v>
      </c>
      <c r="F4737">
        <v>1</v>
      </c>
      <c r="G4737" t="s">
        <v>16372</v>
      </c>
      <c r="H4737" t="s">
        <v>2</v>
      </c>
      <c r="I4737" s="11" t="str">
        <f t="shared" si="80"/>
        <v>10/10/2025</v>
      </c>
      <c r="J4737">
        <f>_xlfn.XLOOKUP(I4737,'Wk no''s'!D:D,'Wk no''s'!C:C,FALSE)</f>
        <v>41</v>
      </c>
    </row>
    <row r="4738" spans="1:10" x14ac:dyDescent="0.25">
      <c r="A4738" t="s">
        <v>16373</v>
      </c>
      <c r="B4738" t="s">
        <v>15130</v>
      </c>
      <c r="C4738" t="s">
        <v>4008</v>
      </c>
      <c r="D4738" s="1">
        <v>45931</v>
      </c>
      <c r="E4738" s="1">
        <v>45936</v>
      </c>
      <c r="F4738">
        <v>0</v>
      </c>
      <c r="G4738" t="s">
        <v>16374</v>
      </c>
      <c r="H4738" t="s">
        <v>2</v>
      </c>
      <c r="I4738" s="11" t="str">
        <f t="shared" si="80"/>
        <v>06/10/2025</v>
      </c>
      <c r="J4738">
        <f>_xlfn.XLOOKUP(I4738,'Wk no''s'!D:D,'Wk no''s'!C:C,FALSE)</f>
        <v>41</v>
      </c>
    </row>
    <row r="4739" spans="1:10" x14ac:dyDescent="0.25">
      <c r="A4739" t="s">
        <v>16375</v>
      </c>
      <c r="B4739" t="s">
        <v>16376</v>
      </c>
      <c r="C4739" t="s">
        <v>4008</v>
      </c>
      <c r="D4739" s="1">
        <v>45938</v>
      </c>
      <c r="E4739" s="1">
        <v>45938</v>
      </c>
      <c r="F4739">
        <v>1</v>
      </c>
      <c r="G4739" t="s">
        <v>16377</v>
      </c>
      <c r="H4739" t="s">
        <v>2</v>
      </c>
      <c r="I4739" s="11" t="str">
        <f t="shared" si="80"/>
        <v>08/10/2025</v>
      </c>
      <c r="J4739">
        <f>_xlfn.XLOOKUP(I4739,'Wk no''s'!D:D,'Wk no''s'!C:C,FALSE)</f>
        <v>41</v>
      </c>
    </row>
    <row r="4740" spans="1:10" x14ac:dyDescent="0.25">
      <c r="A4740" t="s">
        <v>16378</v>
      </c>
      <c r="B4740" t="s">
        <v>16379</v>
      </c>
      <c r="C4740" t="s">
        <v>3954</v>
      </c>
      <c r="D4740" s="1">
        <v>45938</v>
      </c>
      <c r="E4740" s="1">
        <v>45938</v>
      </c>
      <c r="F4740">
        <v>1</v>
      </c>
      <c r="G4740" t="s">
        <v>16380</v>
      </c>
      <c r="H4740" t="s">
        <v>2</v>
      </c>
      <c r="I4740" s="11" t="str">
        <f t="shared" si="80"/>
        <v>08/10/2025</v>
      </c>
      <c r="J4740">
        <f>_xlfn.XLOOKUP(I4740,'Wk no''s'!D:D,'Wk no''s'!C:C,FALSE)</f>
        <v>41</v>
      </c>
    </row>
    <row r="4741" spans="1:10" x14ac:dyDescent="0.25">
      <c r="A4741" t="s">
        <v>16381</v>
      </c>
      <c r="B4741" t="s">
        <v>16382</v>
      </c>
      <c r="C4741" t="s">
        <v>3954</v>
      </c>
      <c r="D4741" s="1">
        <v>45930</v>
      </c>
      <c r="E4741" s="1">
        <v>45939</v>
      </c>
      <c r="F4741">
        <v>0</v>
      </c>
      <c r="G4741" t="s">
        <v>16383</v>
      </c>
      <c r="H4741" t="s">
        <v>2</v>
      </c>
      <c r="I4741" s="11" t="str">
        <f t="shared" si="80"/>
        <v>09/10/2025</v>
      </c>
      <c r="J4741">
        <f>_xlfn.XLOOKUP(I4741,'Wk no''s'!D:D,'Wk no''s'!C:C,FALSE)</f>
        <v>41</v>
      </c>
    </row>
    <row r="4742" spans="1:10" x14ac:dyDescent="0.25">
      <c r="A4742" t="s">
        <v>16384</v>
      </c>
      <c r="B4742" t="s">
        <v>16385</v>
      </c>
      <c r="C4742" t="s">
        <v>4008</v>
      </c>
      <c r="D4742" s="1">
        <v>45939</v>
      </c>
      <c r="E4742" s="1">
        <v>45939</v>
      </c>
      <c r="F4742">
        <v>1</v>
      </c>
      <c r="G4742" t="s">
        <v>16386</v>
      </c>
      <c r="H4742" t="s">
        <v>2</v>
      </c>
      <c r="I4742" s="11" t="str">
        <f t="shared" si="80"/>
        <v>09/10/2025</v>
      </c>
      <c r="J4742">
        <f>_xlfn.XLOOKUP(I4742,'Wk no''s'!D:D,'Wk no''s'!C:C,FALSE)</f>
        <v>41</v>
      </c>
    </row>
    <row r="4743" spans="1:10" x14ac:dyDescent="0.25">
      <c r="A4743" t="s">
        <v>16387</v>
      </c>
      <c r="B4743" t="s">
        <v>4569</v>
      </c>
      <c r="C4743" t="s">
        <v>3957</v>
      </c>
      <c r="D4743" s="1">
        <v>45930</v>
      </c>
      <c r="E4743" s="1">
        <v>45936</v>
      </c>
      <c r="F4743">
        <v>0</v>
      </c>
      <c r="G4743" t="s">
        <v>16388</v>
      </c>
      <c r="H4743" t="s">
        <v>2</v>
      </c>
      <c r="I4743" s="11" t="str">
        <f t="shared" si="80"/>
        <v>06/10/2025</v>
      </c>
      <c r="J4743">
        <f>_xlfn.XLOOKUP(I4743,'Wk no''s'!D:D,'Wk no''s'!C:C,FALSE)</f>
        <v>41</v>
      </c>
    </row>
    <row r="4744" spans="1:10" x14ac:dyDescent="0.25">
      <c r="A4744" t="s">
        <v>16389</v>
      </c>
      <c r="B4744" t="s">
        <v>15779</v>
      </c>
      <c r="C4744" t="s">
        <v>3957</v>
      </c>
      <c r="D4744" s="1">
        <v>45938</v>
      </c>
      <c r="E4744" s="1">
        <v>45937</v>
      </c>
      <c r="F4744">
        <v>1</v>
      </c>
      <c r="G4744" t="s">
        <v>16390</v>
      </c>
      <c r="H4744" t="s">
        <v>2</v>
      </c>
      <c r="I4744" s="11" t="str">
        <f t="shared" si="80"/>
        <v>07/10/2025</v>
      </c>
      <c r="J4744">
        <f>_xlfn.XLOOKUP(I4744,'Wk no''s'!D:D,'Wk no''s'!C:C,FALSE)</f>
        <v>41</v>
      </c>
    </row>
    <row r="4745" spans="1:10" x14ac:dyDescent="0.25">
      <c r="A4745" t="s">
        <v>16391</v>
      </c>
      <c r="B4745" t="s">
        <v>16179</v>
      </c>
      <c r="C4745" t="s">
        <v>3954</v>
      </c>
      <c r="D4745" s="1">
        <v>45939</v>
      </c>
      <c r="E4745" s="1">
        <v>45938</v>
      </c>
      <c r="F4745">
        <v>1</v>
      </c>
      <c r="G4745" t="s">
        <v>16392</v>
      </c>
      <c r="H4745" t="s">
        <v>2</v>
      </c>
      <c r="I4745" s="11" t="str">
        <f t="shared" si="80"/>
        <v>08/10/2025</v>
      </c>
      <c r="J4745">
        <f>_xlfn.XLOOKUP(I4745,'Wk no''s'!D:D,'Wk no''s'!C:C,FALSE)</f>
        <v>41</v>
      </c>
    </row>
    <row r="4746" spans="1:10" x14ac:dyDescent="0.25">
      <c r="A4746" t="s">
        <v>16393</v>
      </c>
      <c r="B4746" t="s">
        <v>15783</v>
      </c>
      <c r="C4746" t="s">
        <v>3957</v>
      </c>
      <c r="D4746" s="1">
        <v>45939</v>
      </c>
      <c r="E4746" s="1">
        <v>45938</v>
      </c>
      <c r="F4746">
        <v>1</v>
      </c>
      <c r="G4746" t="s">
        <v>16394</v>
      </c>
      <c r="H4746" t="s">
        <v>2</v>
      </c>
      <c r="I4746" s="11" t="str">
        <f t="shared" si="80"/>
        <v>08/10/2025</v>
      </c>
      <c r="J4746">
        <f>_xlfn.XLOOKUP(I4746,'Wk no''s'!D:D,'Wk no''s'!C:C,FALSE)</f>
        <v>41</v>
      </c>
    </row>
    <row r="4747" spans="1:10" x14ac:dyDescent="0.25">
      <c r="A4747" t="s">
        <v>16395</v>
      </c>
      <c r="B4747" t="s">
        <v>5942</v>
      </c>
      <c r="C4747" t="s">
        <v>3957</v>
      </c>
      <c r="D4747" s="1">
        <v>45940</v>
      </c>
      <c r="E4747" s="1">
        <v>45939</v>
      </c>
      <c r="F4747">
        <v>1</v>
      </c>
      <c r="G4747" t="s">
        <v>16396</v>
      </c>
      <c r="H4747" t="s">
        <v>2</v>
      </c>
      <c r="I4747" s="11" t="str">
        <f t="shared" si="80"/>
        <v>09/10/2025</v>
      </c>
      <c r="J4747">
        <f>_xlfn.XLOOKUP(I4747,'Wk no''s'!D:D,'Wk no''s'!C:C,FALSE)</f>
        <v>41</v>
      </c>
    </row>
    <row r="4748" spans="1:10" x14ac:dyDescent="0.25">
      <c r="A4748" t="s">
        <v>16397</v>
      </c>
      <c r="B4748" t="s">
        <v>4392</v>
      </c>
      <c r="C4748" t="s">
        <v>3954</v>
      </c>
      <c r="D4748" s="1">
        <v>45943</v>
      </c>
      <c r="E4748" s="1">
        <v>45940</v>
      </c>
      <c r="F4748">
        <v>1</v>
      </c>
      <c r="G4748" t="s">
        <v>16398</v>
      </c>
      <c r="H4748" t="s">
        <v>2</v>
      </c>
      <c r="I4748" s="11" t="str">
        <f t="shared" si="80"/>
        <v>10/10/2025</v>
      </c>
      <c r="J4748">
        <f>_xlfn.XLOOKUP(I4748,'Wk no''s'!D:D,'Wk no''s'!C:C,FALSE)</f>
        <v>41</v>
      </c>
    </row>
    <row r="4749" spans="1:10" x14ac:dyDescent="0.25">
      <c r="A4749" t="s">
        <v>16399</v>
      </c>
      <c r="B4749" t="s">
        <v>4392</v>
      </c>
      <c r="C4749" t="s">
        <v>3954</v>
      </c>
      <c r="D4749" s="1">
        <v>45944</v>
      </c>
      <c r="E4749" s="1">
        <v>45940</v>
      </c>
      <c r="F4749">
        <v>1</v>
      </c>
      <c r="G4749" t="s">
        <v>16400</v>
      </c>
      <c r="H4749" t="s">
        <v>2</v>
      </c>
      <c r="I4749" s="11" t="str">
        <f t="shared" si="80"/>
        <v>10/10/2025</v>
      </c>
      <c r="J4749">
        <f>_xlfn.XLOOKUP(I4749,'Wk no''s'!D:D,'Wk no''s'!C:C,FALSE)</f>
        <v>41</v>
      </c>
    </row>
    <row r="4750" spans="1:10" x14ac:dyDescent="0.25">
      <c r="A4750" t="s">
        <v>16401</v>
      </c>
      <c r="B4750" t="s">
        <v>4392</v>
      </c>
      <c r="C4750" t="s">
        <v>4008</v>
      </c>
      <c r="D4750" s="1">
        <v>45940</v>
      </c>
      <c r="E4750" s="1">
        <v>45939</v>
      </c>
      <c r="F4750">
        <v>1</v>
      </c>
      <c r="G4750" t="s">
        <v>16402</v>
      </c>
      <c r="H4750" t="s">
        <v>2</v>
      </c>
      <c r="I4750" s="11" t="str">
        <f t="shared" si="80"/>
        <v>09/10/2025</v>
      </c>
      <c r="J4750">
        <f>_xlfn.XLOOKUP(I4750,'Wk no''s'!D:D,'Wk no''s'!C:C,FALSE)</f>
        <v>41</v>
      </c>
    </row>
    <row r="4751" spans="1:10" x14ac:dyDescent="0.25">
      <c r="A4751" t="s">
        <v>16403</v>
      </c>
      <c r="B4751" t="s">
        <v>4392</v>
      </c>
      <c r="C4751" t="s">
        <v>4008</v>
      </c>
      <c r="D4751" s="1">
        <v>45940</v>
      </c>
      <c r="E4751" s="1">
        <v>45939</v>
      </c>
      <c r="F4751">
        <v>1</v>
      </c>
      <c r="G4751" t="s">
        <v>16404</v>
      </c>
      <c r="H4751" t="s">
        <v>2</v>
      </c>
      <c r="I4751" s="11" t="str">
        <f t="shared" ref="I4751:I4809" si="81">LEFT(G4751,10)</f>
        <v>09/10/2025</v>
      </c>
      <c r="J4751">
        <f>_xlfn.XLOOKUP(I4751,'Wk no''s'!D:D,'Wk no''s'!C:C,FALSE)</f>
        <v>41</v>
      </c>
    </row>
    <row r="4752" spans="1:10" x14ac:dyDescent="0.25">
      <c r="A4752" t="s">
        <v>16405</v>
      </c>
      <c r="B4752" t="s">
        <v>5004</v>
      </c>
      <c r="C4752" t="s">
        <v>3957</v>
      </c>
      <c r="D4752" s="1">
        <v>45938</v>
      </c>
      <c r="E4752" s="1">
        <v>45938</v>
      </c>
      <c r="F4752">
        <v>1</v>
      </c>
      <c r="G4752" t="s">
        <v>16406</v>
      </c>
      <c r="H4752" t="s">
        <v>2</v>
      </c>
      <c r="I4752" s="11" t="str">
        <f t="shared" si="81"/>
        <v>08/10/2025</v>
      </c>
      <c r="J4752">
        <f>_xlfn.XLOOKUP(I4752,'Wk no''s'!D:D,'Wk no''s'!C:C,FALSE)</f>
        <v>41</v>
      </c>
    </row>
    <row r="4753" spans="1:10" x14ac:dyDescent="0.25">
      <c r="A4753" t="s">
        <v>16407</v>
      </c>
      <c r="B4753" t="s">
        <v>9699</v>
      </c>
      <c r="C4753" t="s">
        <v>3957</v>
      </c>
      <c r="D4753" s="1">
        <v>45938</v>
      </c>
      <c r="E4753" s="1">
        <v>45938</v>
      </c>
      <c r="F4753">
        <v>1</v>
      </c>
      <c r="G4753" t="s">
        <v>16408</v>
      </c>
      <c r="H4753" t="s">
        <v>2</v>
      </c>
      <c r="I4753" s="11" t="str">
        <f t="shared" si="81"/>
        <v>08/10/2025</v>
      </c>
      <c r="J4753">
        <f>_xlfn.XLOOKUP(I4753,'Wk no''s'!D:D,'Wk no''s'!C:C,FALSE)</f>
        <v>41</v>
      </c>
    </row>
    <row r="4754" spans="1:10" x14ac:dyDescent="0.25">
      <c r="A4754" t="s">
        <v>16409</v>
      </c>
      <c r="B4754" t="s">
        <v>12716</v>
      </c>
      <c r="C4754" t="s">
        <v>3954</v>
      </c>
      <c r="D4754" s="1">
        <v>45938</v>
      </c>
      <c r="E4754" s="1">
        <v>45936</v>
      </c>
      <c r="F4754">
        <v>1</v>
      </c>
      <c r="G4754" t="s">
        <v>16410</v>
      </c>
      <c r="H4754" t="s">
        <v>2</v>
      </c>
      <c r="I4754" s="11" t="str">
        <f t="shared" si="81"/>
        <v>06/10/2025</v>
      </c>
      <c r="J4754">
        <f>_xlfn.XLOOKUP(I4754,'Wk no''s'!D:D,'Wk no''s'!C:C,FALSE)</f>
        <v>41</v>
      </c>
    </row>
    <row r="4755" spans="1:10" x14ac:dyDescent="0.25">
      <c r="A4755" t="s">
        <v>16411</v>
      </c>
      <c r="B4755" t="s">
        <v>16412</v>
      </c>
      <c r="C4755" t="s">
        <v>3957</v>
      </c>
      <c r="D4755" s="1">
        <v>45940</v>
      </c>
      <c r="E4755" s="1">
        <v>45939</v>
      </c>
      <c r="F4755">
        <v>1</v>
      </c>
      <c r="G4755" t="s">
        <v>16413</v>
      </c>
      <c r="H4755" t="s">
        <v>2</v>
      </c>
      <c r="I4755" s="11" t="str">
        <f t="shared" si="81"/>
        <v>09/10/2025</v>
      </c>
      <c r="J4755">
        <f>_xlfn.XLOOKUP(I4755,'Wk no''s'!D:D,'Wk no''s'!C:C,FALSE)</f>
        <v>41</v>
      </c>
    </row>
    <row r="4756" spans="1:10" x14ac:dyDescent="0.25">
      <c r="A4756" t="s">
        <v>16414</v>
      </c>
      <c r="B4756" t="s">
        <v>11762</v>
      </c>
      <c r="C4756" t="s">
        <v>3954</v>
      </c>
      <c r="D4756" s="1">
        <v>45943</v>
      </c>
      <c r="E4756" s="1">
        <v>45939</v>
      </c>
      <c r="F4756">
        <v>1</v>
      </c>
      <c r="G4756" t="s">
        <v>16415</v>
      </c>
      <c r="H4756" t="s">
        <v>2</v>
      </c>
      <c r="I4756" s="11" t="str">
        <f t="shared" si="81"/>
        <v>09/10/2025</v>
      </c>
      <c r="J4756">
        <f>_xlfn.XLOOKUP(I4756,'Wk no''s'!D:D,'Wk no''s'!C:C,FALSE)</f>
        <v>41</v>
      </c>
    </row>
    <row r="4757" spans="1:10" x14ac:dyDescent="0.25">
      <c r="A4757" t="s">
        <v>16416</v>
      </c>
      <c r="B4757" t="s">
        <v>11762</v>
      </c>
      <c r="C4757" t="s">
        <v>3954</v>
      </c>
      <c r="D4757" s="1">
        <v>45940</v>
      </c>
      <c r="E4757" s="1">
        <v>45939</v>
      </c>
      <c r="F4757">
        <v>1</v>
      </c>
      <c r="G4757" t="s">
        <v>16417</v>
      </c>
      <c r="H4757" t="s">
        <v>2</v>
      </c>
      <c r="I4757" s="11" t="str">
        <f t="shared" si="81"/>
        <v>09/10/2025</v>
      </c>
      <c r="J4757">
        <f>_xlfn.XLOOKUP(I4757,'Wk no''s'!D:D,'Wk no''s'!C:C,FALSE)</f>
        <v>41</v>
      </c>
    </row>
    <row r="4758" spans="1:10" x14ac:dyDescent="0.25">
      <c r="A4758" t="s">
        <v>16418</v>
      </c>
      <c r="B4758" t="s">
        <v>8271</v>
      </c>
      <c r="C4758" t="s">
        <v>3954</v>
      </c>
      <c r="D4758" s="1">
        <v>45943</v>
      </c>
      <c r="E4758" s="1">
        <v>45940</v>
      </c>
      <c r="F4758">
        <v>1</v>
      </c>
      <c r="G4758" t="s">
        <v>16419</v>
      </c>
      <c r="H4758" t="s">
        <v>2</v>
      </c>
      <c r="I4758" s="11" t="str">
        <f t="shared" si="81"/>
        <v>10/10/2025</v>
      </c>
      <c r="J4758">
        <f>_xlfn.XLOOKUP(I4758,'Wk no''s'!D:D,'Wk no''s'!C:C,FALSE)</f>
        <v>41</v>
      </c>
    </row>
    <row r="4759" spans="1:10" x14ac:dyDescent="0.25">
      <c r="A4759" t="s">
        <v>16420</v>
      </c>
      <c r="B4759" t="s">
        <v>8271</v>
      </c>
      <c r="C4759" t="s">
        <v>3954</v>
      </c>
      <c r="D4759" s="1">
        <v>45940</v>
      </c>
      <c r="E4759" s="1">
        <v>45939</v>
      </c>
      <c r="F4759">
        <v>1</v>
      </c>
      <c r="G4759" t="s">
        <v>16421</v>
      </c>
      <c r="H4759" t="s">
        <v>2</v>
      </c>
      <c r="I4759" s="11" t="str">
        <f t="shared" si="81"/>
        <v>09/10/2025</v>
      </c>
      <c r="J4759">
        <f>_xlfn.XLOOKUP(I4759,'Wk no''s'!D:D,'Wk no''s'!C:C,FALSE)</f>
        <v>41</v>
      </c>
    </row>
    <row r="4760" spans="1:10" x14ac:dyDescent="0.25">
      <c r="A4760" t="s">
        <v>16422</v>
      </c>
      <c r="B4760" t="s">
        <v>8271</v>
      </c>
      <c r="C4760" t="s">
        <v>3954</v>
      </c>
      <c r="D4760" s="1">
        <v>45940</v>
      </c>
      <c r="E4760" s="1">
        <v>45939</v>
      </c>
      <c r="F4760">
        <v>1</v>
      </c>
      <c r="G4760" t="s">
        <v>16423</v>
      </c>
      <c r="H4760" t="s">
        <v>2</v>
      </c>
      <c r="I4760" s="11" t="str">
        <f t="shared" si="81"/>
        <v>09/10/2025</v>
      </c>
      <c r="J4760">
        <f>_xlfn.XLOOKUP(I4760,'Wk no''s'!D:D,'Wk no''s'!C:C,FALSE)</f>
        <v>41</v>
      </c>
    </row>
    <row r="4761" spans="1:10" x14ac:dyDescent="0.25">
      <c r="A4761" t="s">
        <v>16424</v>
      </c>
      <c r="B4761" t="s">
        <v>6973</v>
      </c>
      <c r="C4761" t="s">
        <v>3954</v>
      </c>
      <c r="D4761" s="1">
        <v>45937</v>
      </c>
      <c r="E4761" s="1">
        <v>45937</v>
      </c>
      <c r="F4761">
        <v>1</v>
      </c>
      <c r="G4761" t="s">
        <v>16425</v>
      </c>
      <c r="H4761" t="s">
        <v>2</v>
      </c>
      <c r="I4761" s="11" t="str">
        <f t="shared" si="81"/>
        <v>07/10/2025</v>
      </c>
      <c r="J4761">
        <f>_xlfn.XLOOKUP(I4761,'Wk no''s'!D:D,'Wk no''s'!C:C,FALSE)</f>
        <v>41</v>
      </c>
    </row>
    <row r="4762" spans="1:10" x14ac:dyDescent="0.25">
      <c r="A4762" t="s">
        <v>16426</v>
      </c>
      <c r="B4762" t="s">
        <v>16427</v>
      </c>
      <c r="C4762" t="s">
        <v>3954</v>
      </c>
      <c r="D4762" s="1">
        <v>45938</v>
      </c>
      <c r="E4762" s="1">
        <v>45938</v>
      </c>
      <c r="F4762">
        <v>1</v>
      </c>
      <c r="G4762" t="s">
        <v>16380</v>
      </c>
      <c r="H4762" t="s">
        <v>2</v>
      </c>
      <c r="I4762" s="11" t="str">
        <f t="shared" si="81"/>
        <v>08/10/2025</v>
      </c>
      <c r="J4762">
        <f>_xlfn.XLOOKUP(I4762,'Wk no''s'!D:D,'Wk no''s'!C:C,FALSE)</f>
        <v>41</v>
      </c>
    </row>
    <row r="4763" spans="1:10" x14ac:dyDescent="0.25">
      <c r="A4763" t="s">
        <v>16428</v>
      </c>
      <c r="B4763" t="s">
        <v>12731</v>
      </c>
      <c r="C4763" t="s">
        <v>4008</v>
      </c>
      <c r="D4763" s="1">
        <v>45943</v>
      </c>
      <c r="E4763" s="1">
        <v>45940</v>
      </c>
      <c r="F4763">
        <v>1</v>
      </c>
      <c r="G4763" t="s">
        <v>16429</v>
      </c>
      <c r="H4763" t="s">
        <v>2</v>
      </c>
      <c r="I4763" s="11" t="str">
        <f t="shared" si="81"/>
        <v>10/10/2025</v>
      </c>
      <c r="J4763">
        <f>_xlfn.XLOOKUP(I4763,'Wk no''s'!D:D,'Wk no''s'!C:C,FALSE)</f>
        <v>41</v>
      </c>
    </row>
    <row r="4764" spans="1:10" x14ac:dyDescent="0.25">
      <c r="A4764" t="s">
        <v>16430</v>
      </c>
      <c r="B4764" t="s">
        <v>12731</v>
      </c>
      <c r="C4764" t="s">
        <v>4008</v>
      </c>
      <c r="D4764" s="1">
        <v>45940</v>
      </c>
      <c r="E4764" s="1">
        <v>45939</v>
      </c>
      <c r="F4764">
        <v>1</v>
      </c>
      <c r="G4764" t="s">
        <v>16431</v>
      </c>
      <c r="H4764" t="s">
        <v>2</v>
      </c>
      <c r="I4764" s="11" t="str">
        <f t="shared" si="81"/>
        <v>09/10/2025</v>
      </c>
      <c r="J4764">
        <f>_xlfn.XLOOKUP(I4764,'Wk no''s'!D:D,'Wk no''s'!C:C,FALSE)</f>
        <v>41</v>
      </c>
    </row>
    <row r="4765" spans="1:10" x14ac:dyDescent="0.25">
      <c r="A4765" t="s">
        <v>16432</v>
      </c>
      <c r="B4765" t="s">
        <v>14447</v>
      </c>
      <c r="C4765" t="s">
        <v>3954</v>
      </c>
      <c r="D4765" s="1">
        <v>45940</v>
      </c>
      <c r="E4765" s="1">
        <v>45939</v>
      </c>
      <c r="F4765">
        <v>1</v>
      </c>
      <c r="G4765" t="s">
        <v>16433</v>
      </c>
      <c r="H4765" t="s">
        <v>2</v>
      </c>
      <c r="I4765" s="11" t="str">
        <f t="shared" si="81"/>
        <v>09/10/2025</v>
      </c>
      <c r="J4765">
        <f>_xlfn.XLOOKUP(I4765,'Wk no''s'!D:D,'Wk no''s'!C:C,FALSE)</f>
        <v>41</v>
      </c>
    </row>
    <row r="4766" spans="1:10" x14ac:dyDescent="0.25">
      <c r="A4766" t="s">
        <v>16434</v>
      </c>
      <c r="B4766" t="s">
        <v>171</v>
      </c>
      <c r="C4766" t="s">
        <v>3957</v>
      </c>
      <c r="D4766" s="1">
        <v>45936</v>
      </c>
      <c r="E4766" s="1">
        <v>45940</v>
      </c>
      <c r="F4766">
        <v>0</v>
      </c>
      <c r="G4766" t="s">
        <v>16435</v>
      </c>
      <c r="H4766" t="s">
        <v>2</v>
      </c>
      <c r="I4766" s="11" t="str">
        <f t="shared" si="81"/>
        <v>10/10/2025</v>
      </c>
      <c r="J4766">
        <f>_xlfn.XLOOKUP(I4766,'Wk no''s'!D:D,'Wk no''s'!C:C,FALSE)</f>
        <v>41</v>
      </c>
    </row>
    <row r="4767" spans="1:10" x14ac:dyDescent="0.25">
      <c r="A4767" t="s">
        <v>16436</v>
      </c>
      <c r="B4767" t="s">
        <v>7925</v>
      </c>
      <c r="C4767" t="s">
        <v>4008</v>
      </c>
      <c r="D4767" s="1">
        <v>45937</v>
      </c>
      <c r="E4767" s="1">
        <v>45936</v>
      </c>
      <c r="F4767">
        <v>1</v>
      </c>
      <c r="G4767" t="s">
        <v>16437</v>
      </c>
      <c r="H4767" t="s">
        <v>2</v>
      </c>
      <c r="I4767" s="11" t="str">
        <f t="shared" si="81"/>
        <v>06/10/2025</v>
      </c>
      <c r="J4767">
        <f>_xlfn.XLOOKUP(I4767,'Wk no''s'!D:D,'Wk no''s'!C:C,FALSE)</f>
        <v>41</v>
      </c>
    </row>
    <row r="4768" spans="1:10" x14ac:dyDescent="0.25">
      <c r="A4768" t="s">
        <v>16438</v>
      </c>
      <c r="B4768" t="s">
        <v>12101</v>
      </c>
      <c r="C4768" t="s">
        <v>3954</v>
      </c>
      <c r="D4768" s="1">
        <v>45938</v>
      </c>
      <c r="E4768" s="1">
        <v>45936</v>
      </c>
      <c r="F4768">
        <v>1</v>
      </c>
      <c r="G4768" t="s">
        <v>16439</v>
      </c>
      <c r="H4768" t="s">
        <v>2</v>
      </c>
      <c r="I4768" s="11" t="str">
        <f t="shared" si="81"/>
        <v>06/10/2025</v>
      </c>
      <c r="J4768">
        <f>_xlfn.XLOOKUP(I4768,'Wk no''s'!D:D,'Wk no''s'!C:C,FALSE)</f>
        <v>41</v>
      </c>
    </row>
    <row r="4769" spans="1:10" x14ac:dyDescent="0.25">
      <c r="A4769" t="s">
        <v>16440</v>
      </c>
      <c r="B4769" t="s">
        <v>12101</v>
      </c>
      <c r="C4769" t="s">
        <v>4008</v>
      </c>
      <c r="D4769" s="1">
        <v>45940</v>
      </c>
      <c r="E4769" s="1">
        <v>45939</v>
      </c>
      <c r="F4769">
        <v>1</v>
      </c>
      <c r="G4769" t="s">
        <v>16441</v>
      </c>
      <c r="H4769" t="s">
        <v>2</v>
      </c>
      <c r="I4769" s="11" t="str">
        <f t="shared" si="81"/>
        <v>09/10/2025</v>
      </c>
      <c r="J4769">
        <f>_xlfn.XLOOKUP(I4769,'Wk no''s'!D:D,'Wk no''s'!C:C,FALSE)</f>
        <v>41</v>
      </c>
    </row>
    <row r="4770" spans="1:10" x14ac:dyDescent="0.25">
      <c r="A4770" t="s">
        <v>16442</v>
      </c>
      <c r="B4770" t="s">
        <v>12101</v>
      </c>
      <c r="C4770" t="s">
        <v>4008</v>
      </c>
      <c r="D4770" s="1">
        <v>45939</v>
      </c>
      <c r="E4770" s="1">
        <v>45938</v>
      </c>
      <c r="F4770">
        <v>1</v>
      </c>
      <c r="G4770" t="s">
        <v>16443</v>
      </c>
      <c r="H4770" t="s">
        <v>2</v>
      </c>
      <c r="I4770" s="11" t="str">
        <f t="shared" si="81"/>
        <v>08/10/2025</v>
      </c>
      <c r="J4770">
        <f>_xlfn.XLOOKUP(I4770,'Wk no''s'!D:D,'Wk no''s'!C:C,FALSE)</f>
        <v>41</v>
      </c>
    </row>
    <row r="4771" spans="1:10" x14ac:dyDescent="0.25">
      <c r="A4771" t="s">
        <v>16444</v>
      </c>
      <c r="B4771" t="s">
        <v>16445</v>
      </c>
      <c r="C4771" t="s">
        <v>3957</v>
      </c>
      <c r="D4771" s="1">
        <v>45943</v>
      </c>
      <c r="E4771" s="1">
        <v>45939</v>
      </c>
      <c r="F4771">
        <v>1</v>
      </c>
      <c r="G4771" t="s">
        <v>16446</v>
      </c>
      <c r="H4771" t="s">
        <v>2</v>
      </c>
      <c r="I4771" s="11" t="str">
        <f t="shared" si="81"/>
        <v>09/10/2025</v>
      </c>
      <c r="J4771">
        <f>_xlfn.XLOOKUP(I4771,'Wk no''s'!D:D,'Wk no''s'!C:C,FALSE)</f>
        <v>41</v>
      </c>
    </row>
    <row r="4772" spans="1:10" x14ac:dyDescent="0.25">
      <c r="A4772" t="s">
        <v>16447</v>
      </c>
      <c r="B4772" t="s">
        <v>14813</v>
      </c>
      <c r="C4772" t="s">
        <v>4008</v>
      </c>
      <c r="D4772" s="1">
        <v>45923</v>
      </c>
      <c r="E4772" s="1">
        <v>45939</v>
      </c>
      <c r="F4772">
        <v>0</v>
      </c>
      <c r="G4772" t="s">
        <v>16448</v>
      </c>
      <c r="H4772" t="s">
        <v>2</v>
      </c>
      <c r="I4772" s="11" t="str">
        <f t="shared" si="81"/>
        <v>09/10/2025</v>
      </c>
      <c r="J4772">
        <f>_xlfn.XLOOKUP(I4772,'Wk no''s'!D:D,'Wk no''s'!C:C,FALSE)</f>
        <v>41</v>
      </c>
    </row>
    <row r="4773" spans="1:10" x14ac:dyDescent="0.25">
      <c r="A4773" t="s">
        <v>16449</v>
      </c>
      <c r="B4773" t="s">
        <v>16450</v>
      </c>
      <c r="C4773" t="s">
        <v>3954</v>
      </c>
      <c r="D4773" s="1">
        <v>45943</v>
      </c>
      <c r="E4773" s="1">
        <v>45940</v>
      </c>
      <c r="F4773">
        <v>1</v>
      </c>
      <c r="G4773" t="s">
        <v>16451</v>
      </c>
      <c r="H4773" t="s">
        <v>2</v>
      </c>
      <c r="I4773" s="11" t="str">
        <f t="shared" si="81"/>
        <v>10/10/2025</v>
      </c>
      <c r="J4773">
        <f>_xlfn.XLOOKUP(I4773,'Wk no''s'!D:D,'Wk no''s'!C:C,FALSE)</f>
        <v>41</v>
      </c>
    </row>
    <row r="4774" spans="1:10" x14ac:dyDescent="0.25">
      <c r="A4774" t="s">
        <v>16452</v>
      </c>
      <c r="B4774" t="s">
        <v>10979</v>
      </c>
      <c r="C4774" t="s">
        <v>3954</v>
      </c>
      <c r="D4774" s="1">
        <v>45940</v>
      </c>
      <c r="E4774" s="1">
        <v>45939</v>
      </c>
      <c r="F4774">
        <v>1</v>
      </c>
      <c r="G4774" t="s">
        <v>16453</v>
      </c>
      <c r="H4774" t="s">
        <v>2</v>
      </c>
      <c r="I4774" s="11" t="str">
        <f t="shared" si="81"/>
        <v>09/10/2025</v>
      </c>
      <c r="J4774">
        <f>_xlfn.XLOOKUP(I4774,'Wk no''s'!D:D,'Wk no''s'!C:C,FALSE)</f>
        <v>41</v>
      </c>
    </row>
    <row r="4775" spans="1:10" x14ac:dyDescent="0.25">
      <c r="A4775" t="s">
        <v>16454</v>
      </c>
      <c r="B4775" t="s">
        <v>15815</v>
      </c>
      <c r="C4775" t="s">
        <v>3954</v>
      </c>
      <c r="D4775" s="1">
        <v>45936</v>
      </c>
      <c r="E4775" s="1">
        <v>45938</v>
      </c>
      <c r="F4775">
        <v>0</v>
      </c>
      <c r="G4775" t="s">
        <v>16455</v>
      </c>
      <c r="H4775" t="s">
        <v>2</v>
      </c>
      <c r="I4775" s="11" t="str">
        <f t="shared" si="81"/>
        <v>08/10/2025</v>
      </c>
      <c r="J4775">
        <f>_xlfn.XLOOKUP(I4775,'Wk no''s'!D:D,'Wk no''s'!C:C,FALSE)</f>
        <v>41</v>
      </c>
    </row>
    <row r="4776" spans="1:10" x14ac:dyDescent="0.25">
      <c r="A4776" t="s">
        <v>16456</v>
      </c>
      <c r="B4776" t="s">
        <v>9721</v>
      </c>
      <c r="C4776" t="s">
        <v>3957</v>
      </c>
      <c r="D4776" s="1">
        <v>45936</v>
      </c>
      <c r="E4776" s="1">
        <v>45936</v>
      </c>
      <c r="F4776">
        <v>1</v>
      </c>
      <c r="G4776" t="s">
        <v>16457</v>
      </c>
      <c r="H4776" t="s">
        <v>2</v>
      </c>
      <c r="I4776" s="11" t="str">
        <f t="shared" si="81"/>
        <v>06/10/2025</v>
      </c>
      <c r="J4776">
        <f>_xlfn.XLOOKUP(I4776,'Wk no''s'!D:D,'Wk no''s'!C:C,FALSE)</f>
        <v>41</v>
      </c>
    </row>
    <row r="4777" spans="1:10" x14ac:dyDescent="0.25">
      <c r="A4777" t="s">
        <v>16458</v>
      </c>
      <c r="B4777" t="s">
        <v>16459</v>
      </c>
      <c r="C4777" t="s">
        <v>4008</v>
      </c>
      <c r="D4777" s="1">
        <v>45939</v>
      </c>
      <c r="E4777" s="1">
        <v>45938</v>
      </c>
      <c r="F4777">
        <v>1</v>
      </c>
      <c r="G4777" t="s">
        <v>16460</v>
      </c>
      <c r="H4777" t="s">
        <v>2</v>
      </c>
      <c r="I4777" s="11" t="str">
        <f t="shared" si="81"/>
        <v>08/10/2025</v>
      </c>
      <c r="J4777">
        <f>_xlfn.XLOOKUP(I4777,'Wk no''s'!D:D,'Wk no''s'!C:C,FALSE)</f>
        <v>41</v>
      </c>
    </row>
    <row r="4778" spans="1:10" x14ac:dyDescent="0.25">
      <c r="A4778" t="s">
        <v>16461</v>
      </c>
      <c r="B4778" t="s">
        <v>9095</v>
      </c>
      <c r="C4778" t="s">
        <v>3954</v>
      </c>
      <c r="D4778" s="1">
        <v>45937</v>
      </c>
      <c r="E4778" s="1">
        <v>45936</v>
      </c>
      <c r="F4778">
        <v>1</v>
      </c>
      <c r="G4778" t="s">
        <v>16462</v>
      </c>
      <c r="H4778" t="s">
        <v>2</v>
      </c>
      <c r="I4778" s="11" t="str">
        <f t="shared" si="81"/>
        <v>06/10/2025</v>
      </c>
      <c r="J4778">
        <f>_xlfn.XLOOKUP(I4778,'Wk no''s'!D:D,'Wk no''s'!C:C,FALSE)</f>
        <v>41</v>
      </c>
    </row>
    <row r="4779" spans="1:10" x14ac:dyDescent="0.25">
      <c r="A4779" t="s">
        <v>16463</v>
      </c>
      <c r="B4779" t="s">
        <v>16464</v>
      </c>
      <c r="C4779" t="s">
        <v>3954</v>
      </c>
      <c r="D4779" s="1">
        <v>45938</v>
      </c>
      <c r="E4779" s="1">
        <v>45937</v>
      </c>
      <c r="F4779">
        <v>1</v>
      </c>
      <c r="G4779" t="s">
        <v>16465</v>
      </c>
      <c r="H4779" t="s">
        <v>2</v>
      </c>
      <c r="I4779" s="11" t="str">
        <f t="shared" si="81"/>
        <v>07/10/2025</v>
      </c>
      <c r="J4779">
        <f>_xlfn.XLOOKUP(I4779,'Wk no''s'!D:D,'Wk no''s'!C:C,FALSE)</f>
        <v>41</v>
      </c>
    </row>
    <row r="4780" spans="1:10" x14ac:dyDescent="0.25">
      <c r="A4780" t="s">
        <v>16466</v>
      </c>
      <c r="B4780" t="s">
        <v>4642</v>
      </c>
      <c r="C4780" t="s">
        <v>4008</v>
      </c>
      <c r="D4780" s="1">
        <v>45940</v>
      </c>
      <c r="E4780" s="1">
        <v>45939</v>
      </c>
      <c r="F4780">
        <v>1</v>
      </c>
      <c r="G4780" t="s">
        <v>16467</v>
      </c>
      <c r="H4780" t="s">
        <v>2</v>
      </c>
      <c r="I4780" s="11" t="str">
        <f t="shared" si="81"/>
        <v>09/10/2025</v>
      </c>
      <c r="J4780">
        <f>_xlfn.XLOOKUP(I4780,'Wk no''s'!D:D,'Wk no''s'!C:C,FALSE)</f>
        <v>41</v>
      </c>
    </row>
    <row r="4781" spans="1:10" x14ac:dyDescent="0.25">
      <c r="A4781" t="s">
        <v>16470</v>
      </c>
      <c r="B4781" t="s">
        <v>16206</v>
      </c>
      <c r="C4781" t="s">
        <v>3954</v>
      </c>
      <c r="D4781" s="1">
        <v>45943</v>
      </c>
      <c r="E4781" s="1">
        <v>45940</v>
      </c>
      <c r="F4781">
        <v>1</v>
      </c>
      <c r="G4781" t="s">
        <v>16471</v>
      </c>
      <c r="H4781" t="s">
        <v>2</v>
      </c>
      <c r="I4781" s="11" t="str">
        <f t="shared" si="81"/>
        <v>10/10/2025</v>
      </c>
      <c r="J4781">
        <f>_xlfn.XLOOKUP(I4781,'Wk no''s'!D:D,'Wk no''s'!C:C,FALSE)</f>
        <v>41</v>
      </c>
    </row>
    <row r="4782" spans="1:10" x14ac:dyDescent="0.25">
      <c r="A4782" t="s">
        <v>16468</v>
      </c>
      <c r="B4782" t="s">
        <v>16206</v>
      </c>
      <c r="C4782" t="s">
        <v>3954</v>
      </c>
      <c r="D4782" s="1">
        <v>45938</v>
      </c>
      <c r="E4782" s="1">
        <v>45937</v>
      </c>
      <c r="F4782">
        <v>1</v>
      </c>
      <c r="G4782" t="s">
        <v>16469</v>
      </c>
      <c r="H4782" t="s">
        <v>2</v>
      </c>
      <c r="I4782" s="11" t="str">
        <f t="shared" si="81"/>
        <v>07/10/2025</v>
      </c>
      <c r="J4782">
        <f>_xlfn.XLOOKUP(I4782,'Wk no''s'!D:D,'Wk no''s'!C:C,FALSE)</f>
        <v>41</v>
      </c>
    </row>
    <row r="4783" spans="1:10" x14ac:dyDescent="0.25">
      <c r="A4783" t="s">
        <v>16472</v>
      </c>
      <c r="B4783" t="s">
        <v>4862</v>
      </c>
      <c r="C4783" t="s">
        <v>4008</v>
      </c>
      <c r="D4783" s="1">
        <v>45943</v>
      </c>
      <c r="E4783" s="1">
        <v>45940</v>
      </c>
      <c r="F4783">
        <v>1</v>
      </c>
      <c r="G4783" t="s">
        <v>16473</v>
      </c>
      <c r="H4783" t="s">
        <v>2</v>
      </c>
      <c r="I4783" s="11" t="str">
        <f t="shared" si="81"/>
        <v>10/10/2025</v>
      </c>
      <c r="J4783">
        <f>_xlfn.XLOOKUP(I4783,'Wk no''s'!D:D,'Wk no''s'!C:C,FALSE)</f>
        <v>41</v>
      </c>
    </row>
    <row r="4784" spans="1:10" x14ac:dyDescent="0.25">
      <c r="A4784" t="s">
        <v>16474</v>
      </c>
      <c r="B4784" t="s">
        <v>16475</v>
      </c>
      <c r="C4784" t="s">
        <v>4008</v>
      </c>
      <c r="D4784" s="1">
        <v>45939</v>
      </c>
      <c r="E4784" s="1">
        <v>45938</v>
      </c>
      <c r="F4784">
        <v>1</v>
      </c>
      <c r="G4784" t="s">
        <v>16476</v>
      </c>
      <c r="H4784" t="s">
        <v>2</v>
      </c>
      <c r="I4784" s="11" t="str">
        <f t="shared" si="81"/>
        <v>08/10/2025</v>
      </c>
      <c r="J4784">
        <f>_xlfn.XLOOKUP(I4784,'Wk no''s'!D:D,'Wk no''s'!C:C,FALSE)</f>
        <v>41</v>
      </c>
    </row>
    <row r="4785" spans="1:10" x14ac:dyDescent="0.25">
      <c r="A4785" t="s">
        <v>16477</v>
      </c>
      <c r="B4785" t="s">
        <v>16478</v>
      </c>
      <c r="C4785" t="s">
        <v>3954</v>
      </c>
      <c r="D4785" s="1">
        <v>45938</v>
      </c>
      <c r="E4785" s="1">
        <v>45937</v>
      </c>
      <c r="F4785">
        <v>1</v>
      </c>
      <c r="G4785" t="s">
        <v>16469</v>
      </c>
      <c r="H4785" t="s">
        <v>2</v>
      </c>
      <c r="I4785" s="11" t="str">
        <f t="shared" si="81"/>
        <v>07/10/2025</v>
      </c>
      <c r="J4785">
        <f>_xlfn.XLOOKUP(I4785,'Wk no''s'!D:D,'Wk no''s'!C:C,FALSE)</f>
        <v>41</v>
      </c>
    </row>
    <row r="4786" spans="1:10" x14ac:dyDescent="0.25">
      <c r="A4786" t="s">
        <v>16479</v>
      </c>
      <c r="B4786" t="s">
        <v>16480</v>
      </c>
      <c r="C4786" t="s">
        <v>3954</v>
      </c>
      <c r="D4786" s="1">
        <v>45938</v>
      </c>
      <c r="E4786" s="1">
        <v>45937</v>
      </c>
      <c r="F4786">
        <v>1</v>
      </c>
      <c r="G4786" t="s">
        <v>16469</v>
      </c>
      <c r="H4786" t="s">
        <v>2</v>
      </c>
      <c r="I4786" s="11" t="str">
        <f t="shared" si="81"/>
        <v>07/10/2025</v>
      </c>
      <c r="J4786">
        <f>_xlfn.XLOOKUP(I4786,'Wk no''s'!D:D,'Wk no''s'!C:C,FALSE)</f>
        <v>41</v>
      </c>
    </row>
    <row r="4787" spans="1:10" x14ac:dyDescent="0.25">
      <c r="A4787" t="s">
        <v>16481</v>
      </c>
      <c r="B4787" t="s">
        <v>16482</v>
      </c>
      <c r="C4787" t="s">
        <v>4008</v>
      </c>
      <c r="D4787" s="1">
        <v>45940</v>
      </c>
      <c r="E4787" s="1">
        <v>45938</v>
      </c>
      <c r="F4787">
        <v>1</v>
      </c>
      <c r="G4787" t="s">
        <v>16483</v>
      </c>
      <c r="H4787" t="s">
        <v>2</v>
      </c>
      <c r="I4787" s="11" t="str">
        <f t="shared" si="81"/>
        <v>08/10/2025</v>
      </c>
      <c r="J4787">
        <f>_xlfn.XLOOKUP(I4787,'Wk no''s'!D:D,'Wk no''s'!C:C,FALSE)</f>
        <v>41</v>
      </c>
    </row>
    <row r="4788" spans="1:10" x14ac:dyDescent="0.25">
      <c r="A4788" t="s">
        <v>16484</v>
      </c>
      <c r="B4788" t="s">
        <v>16485</v>
      </c>
      <c r="C4788" t="s">
        <v>4008</v>
      </c>
      <c r="D4788" s="1">
        <v>45926</v>
      </c>
      <c r="E4788" s="1">
        <v>45939</v>
      </c>
      <c r="F4788">
        <v>0</v>
      </c>
      <c r="G4788" t="s">
        <v>16486</v>
      </c>
      <c r="H4788" t="s">
        <v>2</v>
      </c>
      <c r="I4788" s="11" t="str">
        <f t="shared" si="81"/>
        <v>09/10/2025</v>
      </c>
      <c r="J4788">
        <f>_xlfn.XLOOKUP(I4788,'Wk no''s'!D:D,'Wk no''s'!C:C,FALSE)</f>
        <v>41</v>
      </c>
    </row>
    <row r="4789" spans="1:10" x14ac:dyDescent="0.25">
      <c r="A4789" t="s">
        <v>16487</v>
      </c>
      <c r="B4789" t="s">
        <v>16485</v>
      </c>
      <c r="C4789" t="s">
        <v>3957</v>
      </c>
      <c r="D4789" s="1">
        <v>45940</v>
      </c>
      <c r="E4789" s="1">
        <v>45938</v>
      </c>
      <c r="F4789">
        <v>1</v>
      </c>
      <c r="G4789" t="s">
        <v>16488</v>
      </c>
      <c r="H4789" t="s">
        <v>2</v>
      </c>
      <c r="I4789" s="11" t="str">
        <f t="shared" si="81"/>
        <v>08/10/2025</v>
      </c>
      <c r="J4789">
        <f>_xlfn.XLOOKUP(I4789,'Wk no''s'!D:D,'Wk no''s'!C:C,FALSE)</f>
        <v>41</v>
      </c>
    </row>
    <row r="4790" spans="1:10" x14ac:dyDescent="0.25">
      <c r="A4790" t="s">
        <v>16489</v>
      </c>
      <c r="B4790" t="s">
        <v>16490</v>
      </c>
      <c r="C4790" t="s">
        <v>3957</v>
      </c>
      <c r="D4790" s="1">
        <v>45938</v>
      </c>
      <c r="E4790" s="1">
        <v>45936</v>
      </c>
      <c r="F4790">
        <v>1</v>
      </c>
      <c r="G4790" t="s">
        <v>16491</v>
      </c>
      <c r="H4790" t="s">
        <v>2</v>
      </c>
      <c r="I4790" s="11" t="str">
        <f t="shared" si="81"/>
        <v>06/10/2025</v>
      </c>
      <c r="J4790">
        <f>_xlfn.XLOOKUP(I4790,'Wk no''s'!D:D,'Wk no''s'!C:C,FALSE)</f>
        <v>41</v>
      </c>
    </row>
    <row r="4791" spans="1:10" x14ac:dyDescent="0.25">
      <c r="A4791" t="s">
        <v>16492</v>
      </c>
      <c r="B4791" t="s">
        <v>163</v>
      </c>
      <c r="C4791" t="s">
        <v>4008</v>
      </c>
      <c r="D4791" s="1">
        <v>45943</v>
      </c>
      <c r="E4791" s="1">
        <v>45940</v>
      </c>
      <c r="F4791">
        <v>1</v>
      </c>
      <c r="G4791" t="s">
        <v>16493</v>
      </c>
      <c r="H4791" t="s">
        <v>2</v>
      </c>
      <c r="I4791" s="11" t="str">
        <f t="shared" si="81"/>
        <v>10/10/2025</v>
      </c>
      <c r="J4791">
        <f>_xlfn.XLOOKUP(I4791,'Wk no''s'!D:D,'Wk no''s'!C:C,FALSE)</f>
        <v>41</v>
      </c>
    </row>
    <row r="4792" spans="1:10" x14ac:dyDescent="0.25">
      <c r="A4792" t="s">
        <v>16494</v>
      </c>
      <c r="B4792" t="s">
        <v>163</v>
      </c>
      <c r="C4792" t="s">
        <v>3954</v>
      </c>
      <c r="D4792" s="1">
        <v>45940</v>
      </c>
      <c r="E4792" s="1">
        <v>45939</v>
      </c>
      <c r="F4792">
        <v>1</v>
      </c>
      <c r="G4792" t="s">
        <v>16495</v>
      </c>
      <c r="H4792" t="s">
        <v>2</v>
      </c>
      <c r="I4792" s="11" t="str">
        <f t="shared" si="81"/>
        <v>09/10/2025</v>
      </c>
      <c r="J4792">
        <f>_xlfn.XLOOKUP(I4792,'Wk no''s'!D:D,'Wk no''s'!C:C,FALSE)</f>
        <v>41</v>
      </c>
    </row>
    <row r="4793" spans="1:10" x14ac:dyDescent="0.25">
      <c r="A4793" t="s">
        <v>16496</v>
      </c>
      <c r="B4793" t="s">
        <v>163</v>
      </c>
      <c r="C4793" t="s">
        <v>3954</v>
      </c>
      <c r="D4793" s="1">
        <v>45940</v>
      </c>
      <c r="E4793" s="1">
        <v>45939</v>
      </c>
      <c r="F4793">
        <v>1</v>
      </c>
      <c r="G4793" t="s">
        <v>16303</v>
      </c>
      <c r="H4793" t="s">
        <v>2</v>
      </c>
      <c r="I4793" s="11" t="str">
        <f t="shared" si="81"/>
        <v>09/10/2025</v>
      </c>
      <c r="J4793">
        <f>_xlfn.XLOOKUP(I4793,'Wk no''s'!D:D,'Wk no''s'!C:C,FALSE)</f>
        <v>41</v>
      </c>
    </row>
    <row r="4794" spans="1:10" x14ac:dyDescent="0.25">
      <c r="A4794" t="s">
        <v>16497</v>
      </c>
      <c r="B4794" t="s">
        <v>13507</v>
      </c>
      <c r="C4794" t="s">
        <v>3954</v>
      </c>
      <c r="D4794" s="1">
        <v>45937</v>
      </c>
      <c r="E4794" s="1">
        <v>45936</v>
      </c>
      <c r="F4794">
        <v>1</v>
      </c>
      <c r="G4794" t="s">
        <v>16498</v>
      </c>
      <c r="H4794" t="s">
        <v>2</v>
      </c>
      <c r="I4794" s="11" t="str">
        <f t="shared" si="81"/>
        <v>06/10/2025</v>
      </c>
      <c r="J4794">
        <f>_xlfn.XLOOKUP(I4794,'Wk no''s'!D:D,'Wk no''s'!C:C,FALSE)</f>
        <v>41</v>
      </c>
    </row>
    <row r="4795" spans="1:10" x14ac:dyDescent="0.25">
      <c r="A4795" t="s">
        <v>16499</v>
      </c>
      <c r="B4795" t="s">
        <v>16500</v>
      </c>
      <c r="C4795" t="s">
        <v>3954</v>
      </c>
      <c r="D4795" s="1">
        <v>45939</v>
      </c>
      <c r="E4795" s="1">
        <v>45939</v>
      </c>
      <c r="F4795">
        <v>1</v>
      </c>
      <c r="G4795" t="s">
        <v>16501</v>
      </c>
      <c r="H4795" t="s">
        <v>2</v>
      </c>
      <c r="I4795" s="11" t="str">
        <f t="shared" si="81"/>
        <v>09/10/2025</v>
      </c>
      <c r="J4795">
        <f>_xlfn.XLOOKUP(I4795,'Wk no''s'!D:D,'Wk no''s'!C:C,FALSE)</f>
        <v>41</v>
      </c>
    </row>
    <row r="4796" spans="1:10" x14ac:dyDescent="0.25">
      <c r="A4796" t="s">
        <v>16502</v>
      </c>
      <c r="B4796" t="s">
        <v>12792</v>
      </c>
      <c r="C4796" t="s">
        <v>4008</v>
      </c>
      <c r="D4796" s="1">
        <v>45938</v>
      </c>
      <c r="E4796" s="1">
        <v>45939</v>
      </c>
      <c r="F4796">
        <v>0</v>
      </c>
      <c r="G4796" t="s">
        <v>16503</v>
      </c>
      <c r="H4796" t="s">
        <v>2</v>
      </c>
      <c r="I4796" s="11" t="str">
        <f t="shared" si="81"/>
        <v>09/10/2025</v>
      </c>
      <c r="J4796">
        <f>_xlfn.XLOOKUP(I4796,'Wk no''s'!D:D,'Wk no''s'!C:C,FALSE)</f>
        <v>41</v>
      </c>
    </row>
    <row r="4797" spans="1:10" x14ac:dyDescent="0.25">
      <c r="A4797" t="s">
        <v>16504</v>
      </c>
      <c r="B4797" t="s">
        <v>5647</v>
      </c>
      <c r="C4797" t="s">
        <v>3957</v>
      </c>
      <c r="D4797" s="1">
        <v>45938</v>
      </c>
      <c r="E4797" s="1">
        <v>45938</v>
      </c>
      <c r="F4797">
        <v>1</v>
      </c>
      <c r="G4797" t="s">
        <v>16505</v>
      </c>
      <c r="H4797" t="s">
        <v>2</v>
      </c>
      <c r="I4797" s="11" t="str">
        <f t="shared" si="81"/>
        <v>08/10/2025</v>
      </c>
      <c r="J4797">
        <f>_xlfn.XLOOKUP(I4797,'Wk no''s'!D:D,'Wk no''s'!C:C,FALSE)</f>
        <v>41</v>
      </c>
    </row>
    <row r="4798" spans="1:10" x14ac:dyDescent="0.25">
      <c r="A4798" t="s">
        <v>16506</v>
      </c>
      <c r="B4798" t="s">
        <v>11539</v>
      </c>
      <c r="C4798" t="s">
        <v>3954</v>
      </c>
      <c r="D4798" s="1">
        <v>45938</v>
      </c>
      <c r="E4798" s="1">
        <v>45936</v>
      </c>
      <c r="F4798">
        <v>1</v>
      </c>
      <c r="G4798" t="s">
        <v>16507</v>
      </c>
      <c r="H4798" t="s">
        <v>2</v>
      </c>
      <c r="I4798" s="11" t="str">
        <f t="shared" si="81"/>
        <v>06/10/2025</v>
      </c>
      <c r="J4798">
        <f>_xlfn.XLOOKUP(I4798,'Wk no''s'!D:D,'Wk no''s'!C:C,FALSE)</f>
        <v>41</v>
      </c>
    </row>
    <row r="4799" spans="1:10" x14ac:dyDescent="0.25">
      <c r="A4799" t="s">
        <v>16508</v>
      </c>
      <c r="B4799" t="s">
        <v>16788</v>
      </c>
      <c r="C4799" t="s">
        <v>3954</v>
      </c>
      <c r="D4799" s="1">
        <v>45937</v>
      </c>
      <c r="E4799" s="1">
        <v>45936</v>
      </c>
      <c r="F4799">
        <v>1</v>
      </c>
      <c r="G4799" t="s">
        <v>16349</v>
      </c>
      <c r="H4799" t="s">
        <v>2</v>
      </c>
      <c r="I4799" s="11" t="str">
        <f t="shared" si="81"/>
        <v>06/10/2025</v>
      </c>
      <c r="J4799">
        <f>_xlfn.XLOOKUP(I4799,'Wk no''s'!D:D,'Wk no''s'!C:C,FALSE)</f>
        <v>41</v>
      </c>
    </row>
    <row r="4800" spans="1:10" x14ac:dyDescent="0.25">
      <c r="A4800" t="s">
        <v>16509</v>
      </c>
      <c r="B4800" t="s">
        <v>15850</v>
      </c>
      <c r="C4800" t="s">
        <v>3957</v>
      </c>
      <c r="D4800" s="1">
        <v>45939</v>
      </c>
      <c r="E4800" s="1">
        <v>45939</v>
      </c>
      <c r="F4800">
        <v>1</v>
      </c>
      <c r="G4800" t="s">
        <v>16510</v>
      </c>
      <c r="H4800" t="s">
        <v>2</v>
      </c>
      <c r="I4800" s="11" t="str">
        <f t="shared" si="81"/>
        <v>09/10/2025</v>
      </c>
      <c r="J4800">
        <f>_xlfn.XLOOKUP(I4800,'Wk no''s'!D:D,'Wk no''s'!C:C,FALSE)</f>
        <v>41</v>
      </c>
    </row>
    <row r="4801" spans="1:10" x14ac:dyDescent="0.25">
      <c r="A4801" t="s">
        <v>16511</v>
      </c>
      <c r="B4801" t="s">
        <v>9751</v>
      </c>
      <c r="C4801" t="s">
        <v>3954</v>
      </c>
      <c r="D4801" s="1">
        <v>45939</v>
      </c>
      <c r="E4801" s="1">
        <v>45938</v>
      </c>
      <c r="F4801">
        <v>1</v>
      </c>
      <c r="G4801" t="s">
        <v>16512</v>
      </c>
      <c r="H4801" t="s">
        <v>2</v>
      </c>
      <c r="I4801" s="11" t="str">
        <f t="shared" si="81"/>
        <v>08/10/2025</v>
      </c>
      <c r="J4801">
        <f>_xlfn.XLOOKUP(I4801,'Wk no''s'!D:D,'Wk no''s'!C:C,FALSE)</f>
        <v>41</v>
      </c>
    </row>
    <row r="4802" spans="1:10" x14ac:dyDescent="0.25">
      <c r="A4802" t="s">
        <v>16513</v>
      </c>
      <c r="B4802" t="s">
        <v>16514</v>
      </c>
      <c r="C4802" t="s">
        <v>4008</v>
      </c>
      <c r="D4802" s="1">
        <v>45930</v>
      </c>
      <c r="E4802" s="1">
        <v>45936</v>
      </c>
      <c r="F4802">
        <v>0</v>
      </c>
      <c r="G4802" t="s">
        <v>16515</v>
      </c>
      <c r="H4802" t="s">
        <v>2</v>
      </c>
      <c r="I4802" s="11" t="str">
        <f t="shared" si="81"/>
        <v>06/10/2025</v>
      </c>
      <c r="J4802">
        <f>_xlfn.XLOOKUP(I4802,'Wk no''s'!D:D,'Wk no''s'!C:C,FALSE)</f>
        <v>41</v>
      </c>
    </row>
    <row r="4803" spans="1:10" x14ac:dyDescent="0.25">
      <c r="A4803" t="s">
        <v>16516</v>
      </c>
      <c r="B4803" t="s">
        <v>16109</v>
      </c>
      <c r="C4803" t="s">
        <v>4089</v>
      </c>
      <c r="D4803" s="1">
        <v>45937</v>
      </c>
      <c r="E4803" s="1">
        <v>45937</v>
      </c>
      <c r="F4803">
        <v>1</v>
      </c>
      <c r="G4803" t="s">
        <v>16517</v>
      </c>
      <c r="H4803" t="s">
        <v>11</v>
      </c>
      <c r="I4803" s="11" t="str">
        <f t="shared" si="81"/>
        <v>07/10/2025</v>
      </c>
      <c r="J4803">
        <f>_xlfn.XLOOKUP(I4803,'Wk no''s'!D:D,'Wk no''s'!C:C,FALSE)</f>
        <v>41</v>
      </c>
    </row>
    <row r="4804" spans="1:10" x14ac:dyDescent="0.25">
      <c r="A4804" t="s">
        <v>16518</v>
      </c>
      <c r="B4804" t="s">
        <v>5467</v>
      </c>
      <c r="C4804" t="s">
        <v>4095</v>
      </c>
      <c r="D4804" s="1">
        <v>45946</v>
      </c>
      <c r="E4804" s="1">
        <v>45940</v>
      </c>
      <c r="F4804">
        <v>1</v>
      </c>
      <c r="G4804" t="s">
        <v>16519</v>
      </c>
      <c r="H4804" t="s">
        <v>11</v>
      </c>
      <c r="I4804" s="11" t="str">
        <f t="shared" si="81"/>
        <v>10/10/2025</v>
      </c>
      <c r="J4804">
        <f>_xlfn.XLOOKUP(I4804,'Wk no''s'!D:D,'Wk no''s'!C:C,FALSE)</f>
        <v>41</v>
      </c>
    </row>
    <row r="4805" spans="1:10" x14ac:dyDescent="0.25">
      <c r="A4805" t="s">
        <v>16520</v>
      </c>
      <c r="B4805" t="s">
        <v>62</v>
      </c>
      <c r="C4805" t="s">
        <v>4089</v>
      </c>
      <c r="D4805" s="1">
        <v>45940</v>
      </c>
      <c r="E4805" s="1">
        <v>45938</v>
      </c>
      <c r="F4805">
        <v>1</v>
      </c>
      <c r="G4805" t="s">
        <v>16521</v>
      </c>
      <c r="H4805" t="s">
        <v>11</v>
      </c>
      <c r="I4805" s="11" t="str">
        <f t="shared" si="81"/>
        <v>08/10/2025</v>
      </c>
      <c r="J4805">
        <f>_xlfn.XLOOKUP(I4805,'Wk no''s'!D:D,'Wk no''s'!C:C,FALSE)</f>
        <v>41</v>
      </c>
    </row>
    <row r="4806" spans="1:10" x14ac:dyDescent="0.25">
      <c r="A4806" t="s">
        <v>16522</v>
      </c>
      <c r="B4806" t="s">
        <v>11412</v>
      </c>
      <c r="C4806" t="s">
        <v>4089</v>
      </c>
      <c r="D4806" s="1">
        <v>45938</v>
      </c>
      <c r="E4806" s="1">
        <v>45940</v>
      </c>
      <c r="F4806">
        <v>0</v>
      </c>
      <c r="G4806" t="s">
        <v>16523</v>
      </c>
      <c r="H4806" t="s">
        <v>11</v>
      </c>
      <c r="I4806" s="11" t="str">
        <f t="shared" si="81"/>
        <v>10/10/2025</v>
      </c>
      <c r="J4806">
        <f>_xlfn.XLOOKUP(I4806,'Wk no''s'!D:D,'Wk no''s'!C:C,FALSE)</f>
        <v>41</v>
      </c>
    </row>
    <row r="4807" spans="1:10" x14ac:dyDescent="0.25">
      <c r="A4807" t="s">
        <v>16524</v>
      </c>
      <c r="B4807" t="s">
        <v>16525</v>
      </c>
      <c r="C4807" t="s">
        <v>4089</v>
      </c>
      <c r="D4807" s="1">
        <v>45937</v>
      </c>
      <c r="E4807" s="1">
        <v>45938</v>
      </c>
      <c r="F4807">
        <v>0</v>
      </c>
      <c r="G4807" t="s">
        <v>16526</v>
      </c>
      <c r="H4807" t="s">
        <v>11</v>
      </c>
      <c r="I4807" s="11" t="str">
        <f t="shared" si="81"/>
        <v>08/10/2025</v>
      </c>
      <c r="J4807">
        <f>_xlfn.XLOOKUP(I4807,'Wk no''s'!D:D,'Wk no''s'!C:C,FALSE)</f>
        <v>41</v>
      </c>
    </row>
    <row r="4808" spans="1:10" x14ac:dyDescent="0.25">
      <c r="A4808" t="s">
        <v>16789</v>
      </c>
      <c r="B4808" t="s">
        <v>16790</v>
      </c>
      <c r="C4808" t="s">
        <v>13268</v>
      </c>
      <c r="D4808" s="1">
        <v>45946</v>
      </c>
      <c r="E4808" s="1">
        <v>45946</v>
      </c>
      <c r="F4808">
        <v>1</v>
      </c>
      <c r="G4808" t="s">
        <v>16791</v>
      </c>
      <c r="H4808" t="s">
        <v>192</v>
      </c>
      <c r="I4808" s="11" t="str">
        <f t="shared" si="81"/>
        <v>16/10/2025</v>
      </c>
      <c r="J4808">
        <f>_xlfn.XLOOKUP(I4808,'Wk no''s'!D:D,'Wk no''s'!C:C,FALSE)</f>
        <v>42</v>
      </c>
    </row>
    <row r="4809" spans="1:10" x14ac:dyDescent="0.25">
      <c r="A4809" t="s">
        <v>16792</v>
      </c>
      <c r="B4809" t="s">
        <v>16790</v>
      </c>
      <c r="C4809" t="s">
        <v>13268</v>
      </c>
      <c r="D4809" s="1">
        <v>45946</v>
      </c>
      <c r="E4809" s="1">
        <v>45946</v>
      </c>
      <c r="F4809">
        <v>1</v>
      </c>
      <c r="G4809" t="s">
        <v>16791</v>
      </c>
      <c r="H4809" t="s">
        <v>192</v>
      </c>
      <c r="I4809" s="11" t="str">
        <f t="shared" si="81"/>
        <v>16/10/2025</v>
      </c>
      <c r="J4809">
        <f>_xlfn.XLOOKUP(I4809,'Wk no''s'!D:D,'Wk no''s'!C:C,FALSE)</f>
        <v>42</v>
      </c>
    </row>
    <row r="4810" spans="1:10" x14ac:dyDescent="0.25">
      <c r="A4810" t="s">
        <v>16793</v>
      </c>
      <c r="B4810" t="s">
        <v>16794</v>
      </c>
      <c r="C4810" t="s">
        <v>13268</v>
      </c>
      <c r="D4810" s="1">
        <v>45946</v>
      </c>
      <c r="E4810" s="1">
        <v>45946</v>
      </c>
      <c r="F4810">
        <v>1</v>
      </c>
      <c r="G4810" t="s">
        <v>16795</v>
      </c>
      <c r="H4810" t="s">
        <v>192</v>
      </c>
      <c r="I4810" s="11" t="str">
        <f t="shared" ref="I4810:I4873" si="82">LEFT(G4810,10)</f>
        <v>16/10/2025</v>
      </c>
      <c r="J4810">
        <f>_xlfn.XLOOKUP(I4810,'Wk no''s'!D:D,'Wk no''s'!C:C,FALSE)</f>
        <v>42</v>
      </c>
    </row>
    <row r="4811" spans="1:10" x14ac:dyDescent="0.25">
      <c r="A4811" t="s">
        <v>16796</v>
      </c>
      <c r="B4811" t="s">
        <v>16797</v>
      </c>
      <c r="C4811" t="s">
        <v>13268</v>
      </c>
      <c r="D4811" s="1">
        <v>45947</v>
      </c>
      <c r="E4811" s="1">
        <v>45946</v>
      </c>
      <c r="F4811">
        <v>1</v>
      </c>
      <c r="G4811" t="s">
        <v>16798</v>
      </c>
      <c r="H4811" t="s">
        <v>192</v>
      </c>
      <c r="I4811" s="11" t="str">
        <f t="shared" si="82"/>
        <v>16/10/2025</v>
      </c>
      <c r="J4811">
        <f>_xlfn.XLOOKUP(I4811,'Wk no''s'!D:D,'Wk no''s'!C:C,FALSE)</f>
        <v>42</v>
      </c>
    </row>
    <row r="4812" spans="1:10" x14ac:dyDescent="0.25">
      <c r="A4812" t="s">
        <v>16799</v>
      </c>
      <c r="B4812" t="s">
        <v>11573</v>
      </c>
      <c r="C4812" t="s">
        <v>3933</v>
      </c>
      <c r="D4812" s="1">
        <v>45943</v>
      </c>
      <c r="E4812" s="1">
        <v>45944</v>
      </c>
      <c r="F4812">
        <v>0</v>
      </c>
      <c r="G4812" t="s">
        <v>16800</v>
      </c>
      <c r="H4812" t="s">
        <v>184</v>
      </c>
      <c r="I4812" s="11" t="str">
        <f t="shared" si="82"/>
        <v>14/10/2025</v>
      </c>
      <c r="J4812">
        <f>_xlfn.XLOOKUP(I4812,'Wk no''s'!D:D,'Wk no''s'!C:C,FALSE)</f>
        <v>42</v>
      </c>
    </row>
    <row r="4813" spans="1:10" x14ac:dyDescent="0.25">
      <c r="A4813" t="s">
        <v>16801</v>
      </c>
      <c r="B4813" t="s">
        <v>7071</v>
      </c>
      <c r="C4813" t="s">
        <v>8682</v>
      </c>
      <c r="D4813" s="1">
        <v>45945</v>
      </c>
      <c r="E4813" s="1">
        <v>45944</v>
      </c>
      <c r="F4813">
        <v>1</v>
      </c>
      <c r="G4813" t="s">
        <v>16802</v>
      </c>
      <c r="H4813" t="s">
        <v>184</v>
      </c>
      <c r="I4813" s="11" t="str">
        <f t="shared" si="82"/>
        <v>14/10/2025</v>
      </c>
      <c r="J4813">
        <f>_xlfn.XLOOKUP(I4813,'Wk no''s'!D:D,'Wk no''s'!C:C,FALSE)</f>
        <v>42</v>
      </c>
    </row>
    <row r="4814" spans="1:10" x14ac:dyDescent="0.25">
      <c r="A4814" t="s">
        <v>16803</v>
      </c>
      <c r="B4814" t="s">
        <v>4913</v>
      </c>
      <c r="C4814" t="s">
        <v>3933</v>
      </c>
      <c r="D4814" s="1">
        <v>45933</v>
      </c>
      <c r="E4814" s="1">
        <v>45943</v>
      </c>
      <c r="F4814">
        <v>0</v>
      </c>
      <c r="G4814" t="s">
        <v>16804</v>
      </c>
      <c r="H4814" t="s">
        <v>184</v>
      </c>
      <c r="I4814" s="11" t="str">
        <f t="shared" si="82"/>
        <v>13/10/2025</v>
      </c>
      <c r="J4814">
        <f>_xlfn.XLOOKUP(I4814,'Wk no''s'!D:D,'Wk no''s'!C:C,FALSE)</f>
        <v>42</v>
      </c>
    </row>
    <row r="4815" spans="1:10" x14ac:dyDescent="0.25">
      <c r="A4815" t="s">
        <v>16805</v>
      </c>
      <c r="B4815" t="s">
        <v>5488</v>
      </c>
      <c r="C4815" t="s">
        <v>3933</v>
      </c>
      <c r="D4815" s="1">
        <v>45943</v>
      </c>
      <c r="E4815" s="1">
        <v>45943</v>
      </c>
      <c r="F4815">
        <v>1</v>
      </c>
      <c r="G4815" t="s">
        <v>16806</v>
      </c>
      <c r="H4815" t="s">
        <v>184</v>
      </c>
      <c r="I4815" s="11" t="str">
        <f t="shared" si="82"/>
        <v>13/10/2025</v>
      </c>
      <c r="J4815">
        <f>_xlfn.XLOOKUP(I4815,'Wk no''s'!D:D,'Wk no''s'!C:C,FALSE)</f>
        <v>42</v>
      </c>
    </row>
    <row r="4816" spans="1:10" x14ac:dyDescent="0.25">
      <c r="A4816" t="s">
        <v>16807</v>
      </c>
      <c r="B4816" t="s">
        <v>5108</v>
      </c>
      <c r="C4816" t="s">
        <v>3933</v>
      </c>
      <c r="D4816" s="1">
        <v>45946</v>
      </c>
      <c r="E4816" s="1">
        <v>45947</v>
      </c>
      <c r="F4816">
        <v>0</v>
      </c>
      <c r="G4816" t="s">
        <v>16808</v>
      </c>
      <c r="H4816" t="s">
        <v>184</v>
      </c>
      <c r="I4816" s="11" t="str">
        <f t="shared" si="82"/>
        <v>17/10/2025</v>
      </c>
      <c r="J4816">
        <f>_xlfn.XLOOKUP(I4816,'Wk no''s'!D:D,'Wk no''s'!C:C,FALSE)</f>
        <v>42</v>
      </c>
    </row>
    <row r="4817" spans="1:10" x14ac:dyDescent="0.25">
      <c r="A4817" t="s">
        <v>16809</v>
      </c>
      <c r="B4817" t="s">
        <v>4107</v>
      </c>
      <c r="C4817" t="s">
        <v>8682</v>
      </c>
      <c r="D4817" s="1">
        <v>45947</v>
      </c>
      <c r="E4817" s="1">
        <v>45947</v>
      </c>
      <c r="F4817">
        <v>1</v>
      </c>
      <c r="G4817" t="s">
        <v>16810</v>
      </c>
      <c r="H4817" t="s">
        <v>184</v>
      </c>
      <c r="I4817" s="11" t="str">
        <f t="shared" si="82"/>
        <v>17/10/2025</v>
      </c>
      <c r="J4817">
        <f>_xlfn.XLOOKUP(I4817,'Wk no''s'!D:D,'Wk no''s'!C:C,FALSE)</f>
        <v>42</v>
      </c>
    </row>
    <row r="4818" spans="1:10" x14ac:dyDescent="0.25">
      <c r="A4818" t="s">
        <v>16811</v>
      </c>
      <c r="B4818" t="s">
        <v>7077</v>
      </c>
      <c r="C4818" t="s">
        <v>3933</v>
      </c>
      <c r="D4818" s="1">
        <v>45946</v>
      </c>
      <c r="E4818" s="1">
        <v>45945</v>
      </c>
      <c r="F4818">
        <v>1</v>
      </c>
      <c r="G4818" t="s">
        <v>16812</v>
      </c>
      <c r="H4818" t="s">
        <v>184</v>
      </c>
      <c r="I4818" s="11" t="str">
        <f t="shared" si="82"/>
        <v>15/10/2025</v>
      </c>
      <c r="J4818">
        <f>_xlfn.XLOOKUP(I4818,'Wk no''s'!D:D,'Wk no''s'!C:C,FALSE)</f>
        <v>42</v>
      </c>
    </row>
    <row r="4819" spans="1:10" x14ac:dyDescent="0.25">
      <c r="A4819" t="s">
        <v>16813</v>
      </c>
      <c r="B4819" t="s">
        <v>16243</v>
      </c>
      <c r="C4819" t="s">
        <v>3933</v>
      </c>
      <c r="D4819" s="1">
        <v>45945</v>
      </c>
      <c r="E4819" s="1">
        <v>45943</v>
      </c>
      <c r="F4819">
        <v>1</v>
      </c>
      <c r="G4819" t="s">
        <v>16814</v>
      </c>
      <c r="H4819" t="s">
        <v>184</v>
      </c>
      <c r="I4819" s="11" t="str">
        <f t="shared" si="82"/>
        <v>13/10/2025</v>
      </c>
      <c r="J4819">
        <f>_xlfn.XLOOKUP(I4819,'Wk no''s'!D:D,'Wk no''s'!C:C,FALSE)</f>
        <v>42</v>
      </c>
    </row>
    <row r="4820" spans="1:10" x14ac:dyDescent="0.25">
      <c r="A4820" t="s">
        <v>16815</v>
      </c>
      <c r="B4820" t="s">
        <v>16816</v>
      </c>
      <c r="C4820" t="s">
        <v>3933</v>
      </c>
      <c r="D4820" s="1">
        <v>45944</v>
      </c>
      <c r="E4820" s="1">
        <v>45944</v>
      </c>
      <c r="F4820">
        <v>1</v>
      </c>
      <c r="G4820" t="s">
        <v>16817</v>
      </c>
      <c r="H4820" t="s">
        <v>184</v>
      </c>
      <c r="I4820" s="11" t="str">
        <f t="shared" si="82"/>
        <v>14/10/2025</v>
      </c>
      <c r="J4820">
        <f>_xlfn.XLOOKUP(I4820,'Wk no''s'!D:D,'Wk no''s'!C:C,FALSE)</f>
        <v>42</v>
      </c>
    </row>
    <row r="4821" spans="1:10" x14ac:dyDescent="0.25">
      <c r="A4821" t="s">
        <v>16818</v>
      </c>
      <c r="B4821" t="s">
        <v>5684</v>
      </c>
      <c r="C4821" t="s">
        <v>3933</v>
      </c>
      <c r="D4821" s="1">
        <v>45946</v>
      </c>
      <c r="E4821" s="1">
        <v>45944</v>
      </c>
      <c r="F4821">
        <v>1</v>
      </c>
      <c r="G4821" t="s">
        <v>16819</v>
      </c>
      <c r="H4821" t="s">
        <v>184</v>
      </c>
      <c r="I4821" s="11" t="str">
        <f t="shared" si="82"/>
        <v>14/10/2025</v>
      </c>
      <c r="J4821">
        <f>_xlfn.XLOOKUP(I4821,'Wk no''s'!D:D,'Wk no''s'!C:C,FALSE)</f>
        <v>42</v>
      </c>
    </row>
    <row r="4822" spans="1:10" x14ac:dyDescent="0.25">
      <c r="A4822" t="s">
        <v>16820</v>
      </c>
      <c r="B4822" t="s">
        <v>16821</v>
      </c>
      <c r="C4822" t="s">
        <v>3933</v>
      </c>
      <c r="D4822" s="1">
        <v>45947</v>
      </c>
      <c r="E4822" s="1">
        <v>45947</v>
      </c>
      <c r="F4822">
        <v>1</v>
      </c>
      <c r="G4822" t="s">
        <v>16822</v>
      </c>
      <c r="H4822" t="s">
        <v>184</v>
      </c>
      <c r="I4822" s="11" t="str">
        <f t="shared" si="82"/>
        <v>17/10/2025</v>
      </c>
      <c r="J4822">
        <f>_xlfn.XLOOKUP(I4822,'Wk no''s'!D:D,'Wk no''s'!C:C,FALSE)</f>
        <v>42</v>
      </c>
    </row>
    <row r="4823" spans="1:10" x14ac:dyDescent="0.25">
      <c r="A4823" t="s">
        <v>16823</v>
      </c>
      <c r="B4823" t="s">
        <v>16824</v>
      </c>
      <c r="C4823" t="s">
        <v>3933</v>
      </c>
      <c r="D4823" s="1">
        <v>45951</v>
      </c>
      <c r="E4823" s="1">
        <v>45947</v>
      </c>
      <c r="F4823">
        <v>1</v>
      </c>
      <c r="G4823" t="s">
        <v>16825</v>
      </c>
      <c r="H4823" t="s">
        <v>184</v>
      </c>
      <c r="I4823" s="11" t="str">
        <f t="shared" si="82"/>
        <v>17/10/2025</v>
      </c>
      <c r="J4823">
        <f>_xlfn.XLOOKUP(I4823,'Wk no''s'!D:D,'Wk no''s'!C:C,FALSE)</f>
        <v>42</v>
      </c>
    </row>
    <row r="4824" spans="1:10" x14ac:dyDescent="0.25">
      <c r="A4824" t="s">
        <v>16826</v>
      </c>
      <c r="B4824" t="s">
        <v>16827</v>
      </c>
      <c r="C4824" t="s">
        <v>8682</v>
      </c>
      <c r="D4824" s="1">
        <v>45951</v>
      </c>
      <c r="E4824" s="1">
        <v>45946</v>
      </c>
      <c r="F4824">
        <v>1</v>
      </c>
      <c r="G4824" t="s">
        <v>16828</v>
      </c>
      <c r="H4824" t="s">
        <v>15</v>
      </c>
      <c r="I4824" s="11" t="str">
        <f t="shared" si="82"/>
        <v>16/10/2025</v>
      </c>
      <c r="J4824">
        <f>_xlfn.XLOOKUP(I4824,'Wk no''s'!D:D,'Wk no''s'!C:C,FALSE)</f>
        <v>42</v>
      </c>
    </row>
    <row r="4825" spans="1:10" x14ac:dyDescent="0.25">
      <c r="A4825" t="s">
        <v>16829</v>
      </c>
      <c r="B4825" t="s">
        <v>20</v>
      </c>
      <c r="C4825" t="s">
        <v>3933</v>
      </c>
      <c r="D4825" s="1">
        <v>45944</v>
      </c>
      <c r="E4825" s="1">
        <v>45943</v>
      </c>
      <c r="F4825">
        <v>1</v>
      </c>
      <c r="G4825" t="s">
        <v>16830</v>
      </c>
      <c r="H4825" t="s">
        <v>15</v>
      </c>
      <c r="I4825" s="11" t="str">
        <f t="shared" si="82"/>
        <v>13/10/2025</v>
      </c>
      <c r="J4825">
        <f>_xlfn.XLOOKUP(I4825,'Wk no''s'!D:D,'Wk no''s'!C:C,FALSE)</f>
        <v>42</v>
      </c>
    </row>
    <row r="4826" spans="1:10" x14ac:dyDescent="0.25">
      <c r="A4826" t="s">
        <v>16831</v>
      </c>
      <c r="B4826" t="s">
        <v>16832</v>
      </c>
      <c r="C4826" t="s">
        <v>8682</v>
      </c>
      <c r="D4826" s="1">
        <v>45939</v>
      </c>
      <c r="E4826" s="1">
        <v>45944</v>
      </c>
      <c r="F4826">
        <v>0</v>
      </c>
      <c r="G4826" t="s">
        <v>16833</v>
      </c>
      <c r="H4826" t="s">
        <v>15</v>
      </c>
      <c r="I4826" s="11" t="str">
        <f t="shared" si="82"/>
        <v>14/10/2025</v>
      </c>
      <c r="J4826">
        <f>_xlfn.XLOOKUP(I4826,'Wk no''s'!D:D,'Wk no''s'!C:C,FALSE)</f>
        <v>42</v>
      </c>
    </row>
    <row r="4827" spans="1:10" x14ac:dyDescent="0.25">
      <c r="A4827" t="s">
        <v>16834</v>
      </c>
      <c r="B4827" t="s">
        <v>16835</v>
      </c>
      <c r="C4827" t="s">
        <v>8682</v>
      </c>
      <c r="D4827" s="1">
        <v>45940</v>
      </c>
      <c r="E4827" s="1">
        <v>45944</v>
      </c>
      <c r="F4827">
        <v>0</v>
      </c>
      <c r="G4827" t="s">
        <v>16836</v>
      </c>
      <c r="H4827" t="s">
        <v>15</v>
      </c>
      <c r="I4827" s="11" t="str">
        <f t="shared" si="82"/>
        <v>14/10/2025</v>
      </c>
      <c r="J4827">
        <f>_xlfn.XLOOKUP(I4827,'Wk no''s'!D:D,'Wk no''s'!C:C,FALSE)</f>
        <v>42</v>
      </c>
    </row>
    <row r="4828" spans="1:10" x14ac:dyDescent="0.25">
      <c r="A4828" t="s">
        <v>16837</v>
      </c>
      <c r="B4828" t="s">
        <v>10882</v>
      </c>
      <c r="C4828" t="s">
        <v>4089</v>
      </c>
      <c r="D4828" s="1">
        <v>45940</v>
      </c>
      <c r="E4828" s="1">
        <v>45947</v>
      </c>
      <c r="F4828">
        <v>0</v>
      </c>
      <c r="G4828" t="s">
        <v>16838</v>
      </c>
      <c r="H4828" t="s">
        <v>15</v>
      </c>
      <c r="I4828" s="11" t="str">
        <f t="shared" si="82"/>
        <v>17/10/2025</v>
      </c>
      <c r="J4828">
        <f>_xlfn.XLOOKUP(I4828,'Wk no''s'!D:D,'Wk no''s'!C:C,FALSE)</f>
        <v>42</v>
      </c>
    </row>
    <row r="4829" spans="1:10" x14ac:dyDescent="0.25">
      <c r="A4829" t="s">
        <v>16839</v>
      </c>
      <c r="B4829" t="s">
        <v>16840</v>
      </c>
      <c r="C4829" t="s">
        <v>8682</v>
      </c>
      <c r="D4829" s="1">
        <v>45946</v>
      </c>
      <c r="E4829" s="1">
        <v>45947</v>
      </c>
      <c r="F4829">
        <v>0</v>
      </c>
      <c r="G4829" t="s">
        <v>16841</v>
      </c>
      <c r="H4829" t="s">
        <v>15</v>
      </c>
      <c r="I4829" s="11" t="str">
        <f t="shared" si="82"/>
        <v>17/10/2025</v>
      </c>
      <c r="J4829">
        <f>_xlfn.XLOOKUP(I4829,'Wk no''s'!D:D,'Wk no''s'!C:C,FALSE)</f>
        <v>42</v>
      </c>
    </row>
    <row r="4830" spans="1:10" x14ac:dyDescent="0.25">
      <c r="A4830" t="s">
        <v>16842</v>
      </c>
      <c r="B4830" t="s">
        <v>5868</v>
      </c>
      <c r="C4830" t="s">
        <v>3933</v>
      </c>
      <c r="D4830" s="1">
        <v>45946</v>
      </c>
      <c r="E4830" s="1">
        <v>45946</v>
      </c>
      <c r="F4830">
        <v>1</v>
      </c>
      <c r="G4830" t="s">
        <v>16843</v>
      </c>
      <c r="H4830" t="s">
        <v>15</v>
      </c>
      <c r="I4830" s="11" t="str">
        <f t="shared" si="82"/>
        <v>16/10/2025</v>
      </c>
      <c r="J4830">
        <f>_xlfn.XLOOKUP(I4830,'Wk no''s'!D:D,'Wk no''s'!C:C,FALSE)</f>
        <v>42</v>
      </c>
    </row>
    <row r="4831" spans="1:10" x14ac:dyDescent="0.25">
      <c r="A4831" t="s">
        <v>16844</v>
      </c>
      <c r="B4831" t="s">
        <v>130</v>
      </c>
      <c r="C4831" t="s">
        <v>3933</v>
      </c>
      <c r="D4831" s="1">
        <v>45950</v>
      </c>
      <c r="E4831" s="1">
        <v>45946</v>
      </c>
      <c r="F4831">
        <v>1</v>
      </c>
      <c r="G4831" t="s">
        <v>16845</v>
      </c>
      <c r="H4831" t="s">
        <v>15</v>
      </c>
      <c r="I4831" s="11" t="str">
        <f t="shared" si="82"/>
        <v>16/10/2025</v>
      </c>
      <c r="J4831">
        <f>_xlfn.XLOOKUP(I4831,'Wk no''s'!D:D,'Wk no''s'!C:C,FALSE)</f>
        <v>42</v>
      </c>
    </row>
    <row r="4832" spans="1:10" x14ac:dyDescent="0.25">
      <c r="A4832" t="s">
        <v>16846</v>
      </c>
      <c r="B4832" t="s">
        <v>16847</v>
      </c>
      <c r="C4832" t="s">
        <v>3933</v>
      </c>
      <c r="D4832" s="1">
        <v>45947</v>
      </c>
      <c r="E4832" s="1">
        <v>45946</v>
      </c>
      <c r="F4832">
        <v>1</v>
      </c>
      <c r="G4832" t="s">
        <v>16848</v>
      </c>
      <c r="H4832" t="s">
        <v>15</v>
      </c>
      <c r="I4832" s="11" t="str">
        <f t="shared" si="82"/>
        <v>16/10/2025</v>
      </c>
      <c r="J4832">
        <f>_xlfn.XLOOKUP(I4832,'Wk no''s'!D:D,'Wk no''s'!C:C,FALSE)</f>
        <v>42</v>
      </c>
    </row>
    <row r="4833" spans="1:10" x14ac:dyDescent="0.25">
      <c r="A4833" t="s">
        <v>16849</v>
      </c>
      <c r="B4833" t="s">
        <v>16850</v>
      </c>
      <c r="C4833" t="s">
        <v>3933</v>
      </c>
      <c r="D4833" s="1">
        <v>45933</v>
      </c>
      <c r="E4833" s="1">
        <v>45945</v>
      </c>
      <c r="F4833">
        <v>0</v>
      </c>
      <c r="G4833" t="s">
        <v>16851</v>
      </c>
      <c r="H4833" t="s">
        <v>15</v>
      </c>
      <c r="I4833" s="11" t="str">
        <f t="shared" si="82"/>
        <v>15/10/2025</v>
      </c>
      <c r="J4833">
        <f>_xlfn.XLOOKUP(I4833,'Wk no''s'!D:D,'Wk no''s'!C:C,FALSE)</f>
        <v>42</v>
      </c>
    </row>
    <row r="4834" spans="1:10" x14ac:dyDescent="0.25">
      <c r="A4834" t="s">
        <v>16852</v>
      </c>
      <c r="B4834" t="s">
        <v>16853</v>
      </c>
      <c r="C4834" t="s">
        <v>8682</v>
      </c>
      <c r="D4834" s="1">
        <v>45945</v>
      </c>
      <c r="E4834" s="1">
        <v>45944</v>
      </c>
      <c r="F4834">
        <v>1</v>
      </c>
      <c r="G4834" t="s">
        <v>16854</v>
      </c>
      <c r="H4834" t="s">
        <v>15</v>
      </c>
      <c r="I4834" s="11" t="str">
        <f t="shared" si="82"/>
        <v>14/10/2025</v>
      </c>
      <c r="J4834">
        <f>_xlfn.XLOOKUP(I4834,'Wk no''s'!D:D,'Wk no''s'!C:C,FALSE)</f>
        <v>42</v>
      </c>
    </row>
    <row r="4835" spans="1:10" x14ac:dyDescent="0.25">
      <c r="A4835" t="s">
        <v>16855</v>
      </c>
      <c r="B4835" t="s">
        <v>16856</v>
      </c>
      <c r="C4835" t="s">
        <v>3933</v>
      </c>
      <c r="D4835" s="1">
        <v>45943</v>
      </c>
      <c r="E4835" s="1">
        <v>45943</v>
      </c>
      <c r="F4835">
        <v>1</v>
      </c>
      <c r="G4835" t="s">
        <v>16857</v>
      </c>
      <c r="H4835" t="s">
        <v>15</v>
      </c>
      <c r="I4835" s="11" t="str">
        <f t="shared" si="82"/>
        <v>13/10/2025</v>
      </c>
      <c r="J4835">
        <f>_xlfn.XLOOKUP(I4835,'Wk no''s'!D:D,'Wk no''s'!C:C,FALSE)</f>
        <v>42</v>
      </c>
    </row>
    <row r="4836" spans="1:10" x14ac:dyDescent="0.25">
      <c r="A4836" t="s">
        <v>16858</v>
      </c>
      <c r="B4836" t="s">
        <v>16859</v>
      </c>
      <c r="C4836" t="s">
        <v>3933</v>
      </c>
      <c r="D4836" s="1">
        <v>45950</v>
      </c>
      <c r="E4836" s="1">
        <v>45947</v>
      </c>
      <c r="F4836">
        <v>1</v>
      </c>
      <c r="G4836" t="s">
        <v>16860</v>
      </c>
      <c r="H4836" t="s">
        <v>15</v>
      </c>
      <c r="I4836" s="11" t="str">
        <f t="shared" si="82"/>
        <v>17/10/2025</v>
      </c>
      <c r="J4836">
        <f>_xlfn.XLOOKUP(I4836,'Wk no''s'!D:D,'Wk no''s'!C:C,FALSE)</f>
        <v>42</v>
      </c>
    </row>
    <row r="4837" spans="1:10" x14ac:dyDescent="0.25">
      <c r="A4837" t="s">
        <v>16861</v>
      </c>
      <c r="B4837" t="s">
        <v>16862</v>
      </c>
      <c r="C4837" t="s">
        <v>3954</v>
      </c>
      <c r="D4837" s="1">
        <v>45946</v>
      </c>
      <c r="E4837" s="1">
        <v>45944</v>
      </c>
      <c r="F4837">
        <v>1</v>
      </c>
      <c r="G4837" t="s">
        <v>16863</v>
      </c>
      <c r="H4837" t="s">
        <v>2</v>
      </c>
      <c r="I4837" s="11" t="str">
        <f t="shared" si="82"/>
        <v>14/10/2025</v>
      </c>
      <c r="J4837">
        <f>_xlfn.XLOOKUP(I4837,'Wk no''s'!D:D,'Wk no''s'!C:C,FALSE)</f>
        <v>42</v>
      </c>
    </row>
    <row r="4838" spans="1:10" x14ac:dyDescent="0.25">
      <c r="A4838" t="s">
        <v>16864</v>
      </c>
      <c r="B4838" t="s">
        <v>4937</v>
      </c>
      <c r="C4838" t="s">
        <v>4008</v>
      </c>
      <c r="D4838" s="1">
        <v>45947</v>
      </c>
      <c r="E4838" s="1">
        <v>45946</v>
      </c>
      <c r="F4838">
        <v>1</v>
      </c>
      <c r="G4838" t="s">
        <v>16865</v>
      </c>
      <c r="H4838" t="s">
        <v>2</v>
      </c>
      <c r="I4838" s="11" t="str">
        <f t="shared" si="82"/>
        <v>16/10/2025</v>
      </c>
      <c r="J4838">
        <f>_xlfn.XLOOKUP(I4838,'Wk no''s'!D:D,'Wk no''s'!C:C,FALSE)</f>
        <v>42</v>
      </c>
    </row>
    <row r="4839" spans="1:10" x14ac:dyDescent="0.25">
      <c r="A4839" t="s">
        <v>16866</v>
      </c>
      <c r="B4839" t="s">
        <v>16867</v>
      </c>
      <c r="C4839" t="s">
        <v>3954</v>
      </c>
      <c r="D4839" s="1">
        <v>45945</v>
      </c>
      <c r="E4839" s="1">
        <v>45944</v>
      </c>
      <c r="F4839">
        <v>1</v>
      </c>
      <c r="G4839" t="s">
        <v>16868</v>
      </c>
      <c r="H4839" t="s">
        <v>2</v>
      </c>
      <c r="I4839" s="11" t="str">
        <f t="shared" si="82"/>
        <v>14/10/2025</v>
      </c>
      <c r="J4839">
        <f>_xlfn.XLOOKUP(I4839,'Wk no''s'!D:D,'Wk no''s'!C:C,FALSE)</f>
        <v>42</v>
      </c>
    </row>
    <row r="4840" spans="1:10" x14ac:dyDescent="0.25">
      <c r="A4840" t="s">
        <v>16869</v>
      </c>
      <c r="B4840" t="s">
        <v>4939</v>
      </c>
      <c r="C4840" t="s">
        <v>4008</v>
      </c>
      <c r="D4840" s="1">
        <v>45945</v>
      </c>
      <c r="E4840" s="1">
        <v>45943</v>
      </c>
      <c r="F4840">
        <v>1</v>
      </c>
      <c r="G4840" t="s">
        <v>16870</v>
      </c>
      <c r="H4840" t="s">
        <v>2</v>
      </c>
      <c r="I4840" s="11" t="str">
        <f t="shared" si="82"/>
        <v>13/10/2025</v>
      </c>
      <c r="J4840">
        <f>_xlfn.XLOOKUP(I4840,'Wk no''s'!D:D,'Wk no''s'!C:C,FALSE)</f>
        <v>42</v>
      </c>
    </row>
    <row r="4841" spans="1:10" x14ac:dyDescent="0.25">
      <c r="A4841" t="s">
        <v>16871</v>
      </c>
      <c r="B4841" t="s">
        <v>16872</v>
      </c>
      <c r="C4841" t="s">
        <v>4008</v>
      </c>
      <c r="D4841" s="1">
        <v>45947</v>
      </c>
      <c r="E4841" s="1">
        <v>45946</v>
      </c>
      <c r="F4841">
        <v>1</v>
      </c>
      <c r="G4841" t="s">
        <v>16873</v>
      </c>
      <c r="H4841" t="s">
        <v>2</v>
      </c>
      <c r="I4841" s="11" t="str">
        <f t="shared" si="82"/>
        <v>16/10/2025</v>
      </c>
      <c r="J4841">
        <f>_xlfn.XLOOKUP(I4841,'Wk no''s'!D:D,'Wk no''s'!C:C,FALSE)</f>
        <v>42</v>
      </c>
    </row>
    <row r="4842" spans="1:10" x14ac:dyDescent="0.25">
      <c r="A4842" t="s">
        <v>16874</v>
      </c>
      <c r="B4842" t="s">
        <v>16875</v>
      </c>
      <c r="C4842" t="s">
        <v>3954</v>
      </c>
      <c r="D4842" s="1">
        <v>45947</v>
      </c>
      <c r="E4842" s="1">
        <v>45946</v>
      </c>
      <c r="F4842">
        <v>1</v>
      </c>
      <c r="G4842" t="s">
        <v>16876</v>
      </c>
      <c r="H4842" t="s">
        <v>2</v>
      </c>
      <c r="I4842" s="11" t="str">
        <f t="shared" si="82"/>
        <v>16/10/2025</v>
      </c>
      <c r="J4842">
        <f>_xlfn.XLOOKUP(I4842,'Wk no''s'!D:D,'Wk no''s'!C:C,FALSE)</f>
        <v>42</v>
      </c>
    </row>
    <row r="4843" spans="1:10" x14ac:dyDescent="0.25">
      <c r="A4843" t="s">
        <v>16877</v>
      </c>
      <c r="B4843" t="s">
        <v>16878</v>
      </c>
      <c r="C4843" t="s">
        <v>4008</v>
      </c>
      <c r="D4843" s="1">
        <v>45944</v>
      </c>
      <c r="E4843" s="1">
        <v>45945</v>
      </c>
      <c r="F4843">
        <v>0</v>
      </c>
      <c r="G4843" t="s">
        <v>16879</v>
      </c>
      <c r="H4843" t="s">
        <v>2</v>
      </c>
      <c r="I4843" s="11" t="str">
        <f t="shared" si="82"/>
        <v>15/10/2025</v>
      </c>
      <c r="J4843">
        <f>_xlfn.XLOOKUP(I4843,'Wk no''s'!D:D,'Wk no''s'!C:C,FALSE)</f>
        <v>42</v>
      </c>
    </row>
    <row r="4844" spans="1:10" x14ac:dyDescent="0.25">
      <c r="A4844" t="s">
        <v>16880</v>
      </c>
      <c r="B4844" t="s">
        <v>16878</v>
      </c>
      <c r="C4844" t="s">
        <v>4008</v>
      </c>
      <c r="D4844" s="1">
        <v>45951</v>
      </c>
      <c r="E4844" s="1">
        <v>45947</v>
      </c>
      <c r="F4844">
        <v>1</v>
      </c>
      <c r="G4844" t="s">
        <v>16881</v>
      </c>
      <c r="H4844" t="s">
        <v>2</v>
      </c>
      <c r="I4844" s="11" t="str">
        <f t="shared" si="82"/>
        <v>17/10/2025</v>
      </c>
      <c r="J4844">
        <f>_xlfn.XLOOKUP(I4844,'Wk no''s'!D:D,'Wk no''s'!C:C,FALSE)</f>
        <v>42</v>
      </c>
    </row>
    <row r="4845" spans="1:10" x14ac:dyDescent="0.25">
      <c r="A4845" t="s">
        <v>16882</v>
      </c>
      <c r="B4845" t="s">
        <v>16883</v>
      </c>
      <c r="C4845" t="s">
        <v>3954</v>
      </c>
      <c r="D4845" s="1">
        <v>45944</v>
      </c>
      <c r="E4845" s="1">
        <v>45943</v>
      </c>
      <c r="F4845">
        <v>1</v>
      </c>
      <c r="G4845" t="s">
        <v>16884</v>
      </c>
      <c r="H4845" t="s">
        <v>2</v>
      </c>
      <c r="I4845" s="11" t="str">
        <f t="shared" si="82"/>
        <v>13/10/2025</v>
      </c>
      <c r="J4845">
        <f>_xlfn.XLOOKUP(I4845,'Wk no''s'!D:D,'Wk no''s'!C:C,FALSE)</f>
        <v>42</v>
      </c>
    </row>
    <row r="4846" spans="1:10" x14ac:dyDescent="0.25">
      <c r="A4846" t="s">
        <v>16885</v>
      </c>
      <c r="B4846" t="s">
        <v>16886</v>
      </c>
      <c r="C4846" t="s">
        <v>3957</v>
      </c>
      <c r="D4846" s="1">
        <v>45947</v>
      </c>
      <c r="E4846" s="1">
        <v>45945</v>
      </c>
      <c r="F4846">
        <v>1</v>
      </c>
      <c r="G4846" t="s">
        <v>16887</v>
      </c>
      <c r="H4846" t="s">
        <v>2</v>
      </c>
      <c r="I4846" s="11" t="str">
        <f t="shared" si="82"/>
        <v>15/10/2025</v>
      </c>
      <c r="J4846">
        <f>_xlfn.XLOOKUP(I4846,'Wk no''s'!D:D,'Wk no''s'!C:C,FALSE)</f>
        <v>42</v>
      </c>
    </row>
    <row r="4847" spans="1:10" x14ac:dyDescent="0.25">
      <c r="A4847" t="s">
        <v>16888</v>
      </c>
      <c r="B4847" t="s">
        <v>16333</v>
      </c>
      <c r="C4847" t="s">
        <v>3957</v>
      </c>
      <c r="D4847" s="1">
        <v>45946</v>
      </c>
      <c r="E4847" s="1">
        <v>45945</v>
      </c>
      <c r="F4847">
        <v>1</v>
      </c>
      <c r="G4847" t="s">
        <v>16889</v>
      </c>
      <c r="H4847" t="s">
        <v>2</v>
      </c>
      <c r="I4847" s="11" t="str">
        <f t="shared" si="82"/>
        <v>15/10/2025</v>
      </c>
      <c r="J4847">
        <f>_xlfn.XLOOKUP(I4847,'Wk no''s'!D:D,'Wk no''s'!C:C,FALSE)</f>
        <v>42</v>
      </c>
    </row>
    <row r="4848" spans="1:10" x14ac:dyDescent="0.25">
      <c r="A4848" t="s">
        <v>16890</v>
      </c>
      <c r="B4848" t="s">
        <v>5320</v>
      </c>
      <c r="C4848" t="s">
        <v>3954</v>
      </c>
      <c r="D4848" s="1">
        <v>45945</v>
      </c>
      <c r="E4848" s="1">
        <v>45944</v>
      </c>
      <c r="F4848">
        <v>1</v>
      </c>
      <c r="G4848" t="s">
        <v>16891</v>
      </c>
      <c r="H4848" t="s">
        <v>2</v>
      </c>
      <c r="I4848" s="11" t="str">
        <f t="shared" si="82"/>
        <v>14/10/2025</v>
      </c>
      <c r="J4848">
        <f>_xlfn.XLOOKUP(I4848,'Wk no''s'!D:D,'Wk no''s'!C:C,FALSE)</f>
        <v>42</v>
      </c>
    </row>
    <row r="4849" spans="1:10" x14ac:dyDescent="0.25">
      <c r="A4849" t="s">
        <v>16892</v>
      </c>
      <c r="B4849" t="s">
        <v>16893</v>
      </c>
      <c r="C4849" t="s">
        <v>3957</v>
      </c>
      <c r="D4849" s="1">
        <v>45947</v>
      </c>
      <c r="E4849" s="1">
        <v>45946</v>
      </c>
      <c r="F4849">
        <v>1</v>
      </c>
      <c r="G4849" t="s">
        <v>16894</v>
      </c>
      <c r="H4849" t="s">
        <v>2</v>
      </c>
      <c r="I4849" s="11" t="str">
        <f t="shared" si="82"/>
        <v>16/10/2025</v>
      </c>
      <c r="J4849">
        <f>_xlfn.XLOOKUP(I4849,'Wk no''s'!D:D,'Wk no''s'!C:C,FALSE)</f>
        <v>42</v>
      </c>
    </row>
    <row r="4850" spans="1:10" x14ac:dyDescent="0.25">
      <c r="A4850" t="s">
        <v>16895</v>
      </c>
      <c r="B4850" t="s">
        <v>10531</v>
      </c>
      <c r="C4850" t="s">
        <v>3954</v>
      </c>
      <c r="D4850" s="1">
        <v>45947</v>
      </c>
      <c r="E4850" s="1">
        <v>45946</v>
      </c>
      <c r="F4850">
        <v>1</v>
      </c>
      <c r="G4850" t="s">
        <v>16896</v>
      </c>
      <c r="H4850" t="s">
        <v>2</v>
      </c>
      <c r="I4850" s="11" t="str">
        <f t="shared" si="82"/>
        <v>16/10/2025</v>
      </c>
      <c r="J4850">
        <f>_xlfn.XLOOKUP(I4850,'Wk no''s'!D:D,'Wk no''s'!C:C,FALSE)</f>
        <v>42</v>
      </c>
    </row>
    <row r="4851" spans="1:10" x14ac:dyDescent="0.25">
      <c r="A4851" t="s">
        <v>16897</v>
      </c>
      <c r="B4851" t="s">
        <v>11271</v>
      </c>
      <c r="C4851" t="s">
        <v>3954</v>
      </c>
      <c r="D4851" s="1">
        <v>45946</v>
      </c>
      <c r="E4851" s="1">
        <v>45947</v>
      </c>
      <c r="F4851">
        <v>0</v>
      </c>
      <c r="G4851" t="s">
        <v>16898</v>
      </c>
      <c r="H4851" t="s">
        <v>2</v>
      </c>
      <c r="I4851" s="11" t="str">
        <f t="shared" si="82"/>
        <v>17/10/2025</v>
      </c>
      <c r="J4851">
        <f>_xlfn.XLOOKUP(I4851,'Wk no''s'!D:D,'Wk no''s'!C:C,FALSE)</f>
        <v>42</v>
      </c>
    </row>
    <row r="4852" spans="1:10" x14ac:dyDescent="0.25">
      <c r="A4852" t="s">
        <v>16899</v>
      </c>
      <c r="B4852" t="s">
        <v>16900</v>
      </c>
      <c r="C4852" t="s">
        <v>3954</v>
      </c>
      <c r="D4852" s="1">
        <v>45946</v>
      </c>
      <c r="E4852" s="1">
        <v>45945</v>
      </c>
      <c r="F4852">
        <v>1</v>
      </c>
      <c r="G4852" t="s">
        <v>16901</v>
      </c>
      <c r="H4852" t="s">
        <v>2</v>
      </c>
      <c r="I4852" s="11" t="str">
        <f t="shared" si="82"/>
        <v>15/10/2025</v>
      </c>
      <c r="J4852">
        <f>_xlfn.XLOOKUP(I4852,'Wk no''s'!D:D,'Wk no''s'!C:C,FALSE)</f>
        <v>42</v>
      </c>
    </row>
    <row r="4853" spans="1:10" x14ac:dyDescent="0.25">
      <c r="A4853" t="s">
        <v>16902</v>
      </c>
      <c r="B4853" t="s">
        <v>16161</v>
      </c>
      <c r="C4853" t="s">
        <v>4008</v>
      </c>
      <c r="D4853" s="1">
        <v>45947</v>
      </c>
      <c r="E4853" s="1">
        <v>45946</v>
      </c>
      <c r="F4853">
        <v>1</v>
      </c>
      <c r="G4853" t="s">
        <v>16903</v>
      </c>
      <c r="H4853" t="s">
        <v>2</v>
      </c>
      <c r="I4853" s="11" t="str">
        <f t="shared" si="82"/>
        <v>16/10/2025</v>
      </c>
      <c r="J4853">
        <f>_xlfn.XLOOKUP(I4853,'Wk no''s'!D:D,'Wk no''s'!C:C,FALSE)</f>
        <v>42</v>
      </c>
    </row>
    <row r="4854" spans="1:10" x14ac:dyDescent="0.25">
      <c r="A4854" t="s">
        <v>16904</v>
      </c>
      <c r="B4854" t="s">
        <v>13950</v>
      </c>
      <c r="C4854" t="s">
        <v>3954</v>
      </c>
      <c r="D4854" s="1">
        <v>45939</v>
      </c>
      <c r="E4854" s="1">
        <v>45944</v>
      </c>
      <c r="F4854">
        <v>0</v>
      </c>
      <c r="G4854" t="s">
        <v>16905</v>
      </c>
      <c r="H4854" t="s">
        <v>2</v>
      </c>
      <c r="I4854" s="11" t="str">
        <f t="shared" si="82"/>
        <v>14/10/2025</v>
      </c>
      <c r="J4854">
        <f>_xlfn.XLOOKUP(I4854,'Wk no''s'!D:D,'Wk no''s'!C:C,FALSE)</f>
        <v>42</v>
      </c>
    </row>
    <row r="4855" spans="1:10" x14ac:dyDescent="0.25">
      <c r="A4855" t="s">
        <v>16906</v>
      </c>
      <c r="B4855" t="s">
        <v>16907</v>
      </c>
      <c r="C4855" t="s">
        <v>3954</v>
      </c>
      <c r="D4855" s="1">
        <v>45947</v>
      </c>
      <c r="E4855" s="1">
        <v>45947</v>
      </c>
      <c r="F4855">
        <v>1</v>
      </c>
      <c r="G4855" t="s">
        <v>16908</v>
      </c>
      <c r="H4855" t="s">
        <v>2</v>
      </c>
      <c r="I4855" s="11" t="str">
        <f t="shared" si="82"/>
        <v>17/10/2025</v>
      </c>
      <c r="J4855">
        <f>_xlfn.XLOOKUP(I4855,'Wk no''s'!D:D,'Wk no''s'!C:C,FALSE)</f>
        <v>42</v>
      </c>
    </row>
    <row r="4856" spans="1:10" x14ac:dyDescent="0.25">
      <c r="A4856" t="s">
        <v>16909</v>
      </c>
      <c r="B4856" t="s">
        <v>16356</v>
      </c>
      <c r="C4856" t="s">
        <v>3957</v>
      </c>
      <c r="D4856" s="1">
        <v>45947</v>
      </c>
      <c r="E4856" s="1">
        <v>45946</v>
      </c>
      <c r="F4856">
        <v>1</v>
      </c>
      <c r="G4856" t="s">
        <v>16910</v>
      </c>
      <c r="H4856" t="s">
        <v>2</v>
      </c>
      <c r="I4856" s="11" t="str">
        <f t="shared" si="82"/>
        <v>16/10/2025</v>
      </c>
      <c r="J4856">
        <f>_xlfn.XLOOKUP(I4856,'Wk no''s'!D:D,'Wk no''s'!C:C,FALSE)</f>
        <v>42</v>
      </c>
    </row>
    <row r="4857" spans="1:10" x14ac:dyDescent="0.25">
      <c r="A4857" t="s">
        <v>16911</v>
      </c>
      <c r="B4857" t="s">
        <v>16912</v>
      </c>
      <c r="C4857" t="s">
        <v>3954</v>
      </c>
      <c r="D4857" s="1">
        <v>45946</v>
      </c>
      <c r="E4857" s="1">
        <v>45944</v>
      </c>
      <c r="F4857">
        <v>1</v>
      </c>
      <c r="G4857" t="s">
        <v>16913</v>
      </c>
      <c r="H4857" t="s">
        <v>2</v>
      </c>
      <c r="I4857" s="11" t="str">
        <f t="shared" si="82"/>
        <v>14/10/2025</v>
      </c>
      <c r="J4857">
        <f>_xlfn.XLOOKUP(I4857,'Wk no''s'!D:D,'Wk no''s'!C:C,FALSE)</f>
        <v>42</v>
      </c>
    </row>
    <row r="4858" spans="1:10" x14ac:dyDescent="0.25">
      <c r="A4858" t="s">
        <v>16914</v>
      </c>
      <c r="B4858" t="s">
        <v>13381</v>
      </c>
      <c r="C4858" t="s">
        <v>3957</v>
      </c>
      <c r="D4858" s="1">
        <v>45938</v>
      </c>
      <c r="E4858" s="1">
        <v>45946</v>
      </c>
      <c r="F4858">
        <v>0</v>
      </c>
      <c r="G4858" t="s">
        <v>16915</v>
      </c>
      <c r="H4858" t="s">
        <v>2</v>
      </c>
      <c r="I4858" s="11" t="str">
        <f t="shared" si="82"/>
        <v>16/10/2025</v>
      </c>
      <c r="J4858">
        <f>_xlfn.XLOOKUP(I4858,'Wk no''s'!D:D,'Wk no''s'!C:C,FALSE)</f>
        <v>42</v>
      </c>
    </row>
    <row r="4859" spans="1:10" x14ac:dyDescent="0.25">
      <c r="A4859" t="s">
        <v>16916</v>
      </c>
      <c r="B4859" t="s">
        <v>15008</v>
      </c>
      <c r="C4859" t="s">
        <v>3957</v>
      </c>
      <c r="D4859" s="1">
        <v>45947</v>
      </c>
      <c r="E4859" s="1">
        <v>45946</v>
      </c>
      <c r="F4859">
        <v>1</v>
      </c>
      <c r="G4859" t="s">
        <v>16917</v>
      </c>
      <c r="H4859" t="s">
        <v>2</v>
      </c>
      <c r="I4859" s="11" t="str">
        <f t="shared" si="82"/>
        <v>16/10/2025</v>
      </c>
      <c r="J4859">
        <f>_xlfn.XLOOKUP(I4859,'Wk no''s'!D:D,'Wk no''s'!C:C,FALSE)</f>
        <v>42</v>
      </c>
    </row>
    <row r="4860" spans="1:10" x14ac:dyDescent="0.25">
      <c r="A4860" t="s">
        <v>16918</v>
      </c>
      <c r="B4860" t="s">
        <v>9646</v>
      </c>
      <c r="C4860" t="s">
        <v>3957</v>
      </c>
      <c r="D4860" s="1">
        <v>45943</v>
      </c>
      <c r="E4860" s="1">
        <v>45945</v>
      </c>
      <c r="F4860">
        <v>0</v>
      </c>
      <c r="G4860" t="s">
        <v>16919</v>
      </c>
      <c r="H4860" t="s">
        <v>2</v>
      </c>
      <c r="I4860" s="11" t="str">
        <f t="shared" si="82"/>
        <v>15/10/2025</v>
      </c>
      <c r="J4860">
        <f>_xlfn.XLOOKUP(I4860,'Wk no''s'!D:D,'Wk no''s'!C:C,FALSE)</f>
        <v>42</v>
      </c>
    </row>
    <row r="4861" spans="1:10" x14ac:dyDescent="0.25">
      <c r="A4861" t="s">
        <v>16920</v>
      </c>
      <c r="B4861" t="s">
        <v>12223</v>
      </c>
      <c r="C4861" t="s">
        <v>3957</v>
      </c>
      <c r="D4861" s="1">
        <v>45945</v>
      </c>
      <c r="E4861" s="1">
        <v>45945</v>
      </c>
      <c r="F4861">
        <v>1</v>
      </c>
      <c r="G4861" t="s">
        <v>16921</v>
      </c>
      <c r="H4861" t="s">
        <v>2</v>
      </c>
      <c r="I4861" s="11" t="str">
        <f t="shared" si="82"/>
        <v>15/10/2025</v>
      </c>
      <c r="J4861">
        <f>_xlfn.XLOOKUP(I4861,'Wk no''s'!D:D,'Wk no''s'!C:C,FALSE)</f>
        <v>42</v>
      </c>
    </row>
    <row r="4862" spans="1:10" x14ac:dyDescent="0.25">
      <c r="A4862" t="s">
        <v>16922</v>
      </c>
      <c r="B4862" t="s">
        <v>12223</v>
      </c>
      <c r="C4862" t="s">
        <v>3954</v>
      </c>
      <c r="D4862" s="1">
        <v>45945</v>
      </c>
      <c r="E4862" s="1">
        <v>45944</v>
      </c>
      <c r="F4862">
        <v>1</v>
      </c>
      <c r="G4862" t="s">
        <v>16923</v>
      </c>
      <c r="H4862" t="s">
        <v>2</v>
      </c>
      <c r="I4862" s="11" t="str">
        <f t="shared" si="82"/>
        <v>14/10/2025</v>
      </c>
      <c r="J4862">
        <f>_xlfn.XLOOKUP(I4862,'Wk no''s'!D:D,'Wk no''s'!C:C,FALSE)</f>
        <v>42</v>
      </c>
    </row>
    <row r="4863" spans="1:10" x14ac:dyDescent="0.25">
      <c r="A4863" t="s">
        <v>16924</v>
      </c>
      <c r="B4863" t="s">
        <v>8983</v>
      </c>
      <c r="C4863" t="s">
        <v>4008</v>
      </c>
      <c r="D4863" s="1">
        <v>45944</v>
      </c>
      <c r="E4863" s="1">
        <v>45944</v>
      </c>
      <c r="F4863">
        <v>1</v>
      </c>
      <c r="G4863" t="s">
        <v>16925</v>
      </c>
      <c r="H4863" t="s">
        <v>2</v>
      </c>
      <c r="I4863" s="11" t="str">
        <f t="shared" si="82"/>
        <v>14/10/2025</v>
      </c>
      <c r="J4863">
        <f>_xlfn.XLOOKUP(I4863,'Wk no''s'!D:D,'Wk no''s'!C:C,FALSE)</f>
        <v>42</v>
      </c>
    </row>
    <row r="4864" spans="1:10" x14ac:dyDescent="0.25">
      <c r="A4864" t="s">
        <v>16926</v>
      </c>
      <c r="B4864" t="s">
        <v>5359</v>
      </c>
      <c r="C4864" t="s">
        <v>3957</v>
      </c>
      <c r="D4864" s="1">
        <v>45947</v>
      </c>
      <c r="E4864" s="1">
        <v>45946</v>
      </c>
      <c r="F4864">
        <v>1</v>
      </c>
      <c r="G4864" t="s">
        <v>16927</v>
      </c>
      <c r="H4864" t="s">
        <v>2</v>
      </c>
      <c r="I4864" s="11" t="str">
        <f t="shared" si="82"/>
        <v>16/10/2025</v>
      </c>
      <c r="J4864">
        <f>_xlfn.XLOOKUP(I4864,'Wk no''s'!D:D,'Wk no''s'!C:C,FALSE)</f>
        <v>42</v>
      </c>
    </row>
    <row r="4865" spans="1:10" x14ac:dyDescent="0.25">
      <c r="A4865" t="s">
        <v>16928</v>
      </c>
      <c r="B4865" t="s">
        <v>16929</v>
      </c>
      <c r="C4865" t="s">
        <v>3957</v>
      </c>
      <c r="D4865" s="1">
        <v>45950</v>
      </c>
      <c r="E4865" s="1">
        <v>45946</v>
      </c>
      <c r="F4865">
        <v>1</v>
      </c>
      <c r="G4865" t="s">
        <v>16930</v>
      </c>
      <c r="H4865" t="s">
        <v>2</v>
      </c>
      <c r="I4865" s="11" t="str">
        <f t="shared" si="82"/>
        <v>16/10/2025</v>
      </c>
      <c r="J4865">
        <f>_xlfn.XLOOKUP(I4865,'Wk no''s'!D:D,'Wk no''s'!C:C,FALSE)</f>
        <v>42</v>
      </c>
    </row>
    <row r="4866" spans="1:10" x14ac:dyDescent="0.25">
      <c r="A4866" t="s">
        <v>16931</v>
      </c>
      <c r="B4866" t="s">
        <v>4985</v>
      </c>
      <c r="C4866" t="s">
        <v>4008</v>
      </c>
      <c r="D4866" s="1">
        <v>45947</v>
      </c>
      <c r="E4866" s="1">
        <v>45945</v>
      </c>
      <c r="F4866">
        <v>1</v>
      </c>
      <c r="G4866" t="s">
        <v>16932</v>
      </c>
      <c r="H4866" t="s">
        <v>2</v>
      </c>
      <c r="I4866" s="11" t="str">
        <f t="shared" si="82"/>
        <v>15/10/2025</v>
      </c>
      <c r="J4866">
        <f>_xlfn.XLOOKUP(I4866,'Wk no''s'!D:D,'Wk no''s'!C:C,FALSE)</f>
        <v>42</v>
      </c>
    </row>
    <row r="4867" spans="1:10" x14ac:dyDescent="0.25">
      <c r="A4867" t="s">
        <v>16933</v>
      </c>
      <c r="B4867" t="s">
        <v>10933</v>
      </c>
      <c r="C4867" t="s">
        <v>3954</v>
      </c>
      <c r="D4867" s="1">
        <v>45945</v>
      </c>
      <c r="E4867" s="1">
        <v>45944</v>
      </c>
      <c r="F4867">
        <v>1</v>
      </c>
      <c r="G4867" t="s">
        <v>16934</v>
      </c>
      <c r="H4867" t="s">
        <v>2</v>
      </c>
      <c r="I4867" s="11" t="str">
        <f t="shared" si="82"/>
        <v>14/10/2025</v>
      </c>
      <c r="J4867">
        <f>_xlfn.XLOOKUP(I4867,'Wk no''s'!D:D,'Wk no''s'!C:C,FALSE)</f>
        <v>42</v>
      </c>
    </row>
    <row r="4868" spans="1:10" x14ac:dyDescent="0.25">
      <c r="A4868" t="s">
        <v>16935</v>
      </c>
      <c r="B4868" t="s">
        <v>14414</v>
      </c>
      <c r="C4868" t="s">
        <v>3957</v>
      </c>
      <c r="D4868" s="1">
        <v>45944</v>
      </c>
      <c r="E4868" s="1">
        <v>45943</v>
      </c>
      <c r="F4868">
        <v>1</v>
      </c>
      <c r="G4868" t="s">
        <v>16936</v>
      </c>
      <c r="H4868" t="s">
        <v>2</v>
      </c>
      <c r="I4868" s="11" t="str">
        <f t="shared" si="82"/>
        <v>13/10/2025</v>
      </c>
      <c r="J4868">
        <f>_xlfn.XLOOKUP(I4868,'Wk no''s'!D:D,'Wk no''s'!C:C,FALSE)</f>
        <v>42</v>
      </c>
    </row>
    <row r="4869" spans="1:10" x14ac:dyDescent="0.25">
      <c r="A4869" t="s">
        <v>16937</v>
      </c>
      <c r="B4869" t="s">
        <v>16179</v>
      </c>
      <c r="C4869" t="s">
        <v>3954</v>
      </c>
      <c r="D4869" s="1">
        <v>45946</v>
      </c>
      <c r="E4869" s="1">
        <v>45946</v>
      </c>
      <c r="F4869">
        <v>1</v>
      </c>
      <c r="G4869" t="s">
        <v>16938</v>
      </c>
      <c r="H4869" t="s">
        <v>2</v>
      </c>
      <c r="I4869" s="11" t="str">
        <f t="shared" si="82"/>
        <v>16/10/2025</v>
      </c>
      <c r="J4869">
        <f>_xlfn.XLOOKUP(I4869,'Wk no''s'!D:D,'Wk no''s'!C:C,FALSE)</f>
        <v>42</v>
      </c>
    </row>
    <row r="4870" spans="1:10" x14ac:dyDescent="0.25">
      <c r="A4870" t="s">
        <v>16939</v>
      </c>
      <c r="B4870" t="s">
        <v>14756</v>
      </c>
      <c r="C4870" t="s">
        <v>3954</v>
      </c>
      <c r="D4870" s="1">
        <v>45947</v>
      </c>
      <c r="E4870" s="1">
        <v>45946</v>
      </c>
      <c r="F4870">
        <v>1</v>
      </c>
      <c r="G4870" t="s">
        <v>16940</v>
      </c>
      <c r="H4870" t="s">
        <v>2</v>
      </c>
      <c r="I4870" s="11" t="str">
        <f t="shared" si="82"/>
        <v>16/10/2025</v>
      </c>
      <c r="J4870">
        <f>_xlfn.XLOOKUP(I4870,'Wk no''s'!D:D,'Wk no''s'!C:C,FALSE)</f>
        <v>42</v>
      </c>
    </row>
    <row r="4871" spans="1:10" x14ac:dyDescent="0.25">
      <c r="A4871" t="s">
        <v>16941</v>
      </c>
      <c r="B4871" t="s">
        <v>16942</v>
      </c>
      <c r="C4871" t="s">
        <v>16943</v>
      </c>
      <c r="D4871" s="1">
        <v>45950</v>
      </c>
      <c r="E4871" s="1">
        <v>45947</v>
      </c>
      <c r="F4871">
        <v>1</v>
      </c>
      <c r="G4871" t="s">
        <v>16944</v>
      </c>
      <c r="H4871" t="s">
        <v>2</v>
      </c>
      <c r="I4871" s="11" t="str">
        <f t="shared" si="82"/>
        <v>17/10/2025</v>
      </c>
      <c r="J4871">
        <f>_xlfn.XLOOKUP(I4871,'Wk no''s'!D:D,'Wk no''s'!C:C,FALSE)</f>
        <v>42</v>
      </c>
    </row>
    <row r="4872" spans="1:10" x14ac:dyDescent="0.25">
      <c r="A4872" t="s">
        <v>16945</v>
      </c>
      <c r="B4872" t="s">
        <v>4392</v>
      </c>
      <c r="C4872" t="s">
        <v>3954</v>
      </c>
      <c r="D4872" s="1">
        <v>45945</v>
      </c>
      <c r="E4872" s="1">
        <v>45944</v>
      </c>
      <c r="F4872">
        <v>1</v>
      </c>
      <c r="G4872" t="s">
        <v>16946</v>
      </c>
      <c r="H4872" t="s">
        <v>2</v>
      </c>
      <c r="I4872" s="11" t="str">
        <f t="shared" si="82"/>
        <v>14/10/2025</v>
      </c>
      <c r="J4872">
        <f>_xlfn.XLOOKUP(I4872,'Wk no''s'!D:D,'Wk no''s'!C:C,FALSE)</f>
        <v>42</v>
      </c>
    </row>
    <row r="4873" spans="1:10" x14ac:dyDescent="0.25">
      <c r="A4873" t="s">
        <v>16947</v>
      </c>
      <c r="B4873" t="s">
        <v>4392</v>
      </c>
      <c r="C4873" t="s">
        <v>3954</v>
      </c>
      <c r="D4873" s="1">
        <v>45944</v>
      </c>
      <c r="E4873" s="1">
        <v>45943</v>
      </c>
      <c r="F4873">
        <v>1</v>
      </c>
      <c r="G4873" t="s">
        <v>16948</v>
      </c>
      <c r="H4873" t="s">
        <v>2</v>
      </c>
      <c r="I4873" s="11" t="str">
        <f t="shared" si="82"/>
        <v>13/10/2025</v>
      </c>
      <c r="J4873">
        <f>_xlfn.XLOOKUP(I4873,'Wk no''s'!D:D,'Wk no''s'!C:C,FALSE)</f>
        <v>42</v>
      </c>
    </row>
    <row r="4874" spans="1:10" x14ac:dyDescent="0.25">
      <c r="A4874" t="s">
        <v>16949</v>
      </c>
      <c r="B4874" t="s">
        <v>4392</v>
      </c>
      <c r="C4874" t="s">
        <v>3954</v>
      </c>
      <c r="D4874" s="1">
        <v>45944</v>
      </c>
      <c r="E4874" s="1">
        <v>45943</v>
      </c>
      <c r="F4874">
        <v>1</v>
      </c>
      <c r="G4874" t="s">
        <v>16950</v>
      </c>
      <c r="H4874" t="s">
        <v>2</v>
      </c>
      <c r="I4874" s="11" t="str">
        <f t="shared" ref="I4874:I4930" si="83">LEFT(G4874,10)</f>
        <v>13/10/2025</v>
      </c>
      <c r="J4874">
        <f>_xlfn.XLOOKUP(I4874,'Wk no''s'!D:D,'Wk no''s'!C:C,FALSE)</f>
        <v>42</v>
      </c>
    </row>
    <row r="4875" spans="1:10" x14ac:dyDescent="0.25">
      <c r="A4875" t="s">
        <v>16951</v>
      </c>
      <c r="B4875" t="s">
        <v>4392</v>
      </c>
      <c r="C4875" t="s">
        <v>3954</v>
      </c>
      <c r="D4875" s="1">
        <v>45944</v>
      </c>
      <c r="E4875" s="1">
        <v>45944</v>
      </c>
      <c r="F4875">
        <v>1</v>
      </c>
      <c r="G4875" t="s">
        <v>16952</v>
      </c>
      <c r="H4875" t="s">
        <v>2</v>
      </c>
      <c r="I4875" s="11" t="str">
        <f t="shared" si="83"/>
        <v>14/10/2025</v>
      </c>
      <c r="J4875">
        <f>_xlfn.XLOOKUP(I4875,'Wk no''s'!D:D,'Wk no''s'!C:C,FALSE)</f>
        <v>42</v>
      </c>
    </row>
    <row r="4876" spans="1:10" x14ac:dyDescent="0.25">
      <c r="A4876" t="s">
        <v>16953</v>
      </c>
      <c r="B4876" t="s">
        <v>11754</v>
      </c>
      <c r="C4876" t="s">
        <v>4008</v>
      </c>
      <c r="D4876" s="1">
        <v>45947</v>
      </c>
      <c r="E4876" s="1">
        <v>45946</v>
      </c>
      <c r="F4876">
        <v>1</v>
      </c>
      <c r="G4876" t="s">
        <v>16954</v>
      </c>
      <c r="H4876" t="s">
        <v>2</v>
      </c>
      <c r="I4876" s="11" t="str">
        <f t="shared" si="83"/>
        <v>16/10/2025</v>
      </c>
      <c r="J4876">
        <f>_xlfn.XLOOKUP(I4876,'Wk no''s'!D:D,'Wk no''s'!C:C,FALSE)</f>
        <v>42</v>
      </c>
    </row>
    <row r="4877" spans="1:10" x14ac:dyDescent="0.25">
      <c r="A4877" t="s">
        <v>16955</v>
      </c>
      <c r="B4877" t="s">
        <v>16956</v>
      </c>
      <c r="C4877" t="s">
        <v>3957</v>
      </c>
      <c r="D4877" s="1">
        <v>45944</v>
      </c>
      <c r="E4877" s="1">
        <v>45943</v>
      </c>
      <c r="F4877">
        <v>1</v>
      </c>
      <c r="G4877" t="s">
        <v>16957</v>
      </c>
      <c r="H4877" t="s">
        <v>2</v>
      </c>
      <c r="I4877" s="11" t="str">
        <f t="shared" si="83"/>
        <v>13/10/2025</v>
      </c>
      <c r="J4877">
        <f>_xlfn.XLOOKUP(I4877,'Wk no''s'!D:D,'Wk no''s'!C:C,FALSE)</f>
        <v>42</v>
      </c>
    </row>
    <row r="4878" spans="1:10" x14ac:dyDescent="0.25">
      <c r="A4878" t="s">
        <v>16958</v>
      </c>
      <c r="B4878" t="s">
        <v>16183</v>
      </c>
      <c r="C4878" t="s">
        <v>3957</v>
      </c>
      <c r="D4878" s="1">
        <v>45945</v>
      </c>
      <c r="E4878" s="1">
        <v>45944</v>
      </c>
      <c r="F4878">
        <v>1</v>
      </c>
      <c r="G4878" t="s">
        <v>16959</v>
      </c>
      <c r="H4878" t="s">
        <v>2</v>
      </c>
      <c r="I4878" s="11" t="str">
        <f t="shared" si="83"/>
        <v>14/10/2025</v>
      </c>
      <c r="J4878">
        <f>_xlfn.XLOOKUP(I4878,'Wk no''s'!D:D,'Wk no''s'!C:C,FALSE)</f>
        <v>42</v>
      </c>
    </row>
    <row r="4879" spans="1:10" x14ac:dyDescent="0.25">
      <c r="A4879" t="s">
        <v>16960</v>
      </c>
      <c r="B4879" t="s">
        <v>16961</v>
      </c>
      <c r="C4879" t="s">
        <v>4008</v>
      </c>
      <c r="D4879" s="1">
        <v>45947</v>
      </c>
      <c r="E4879" s="1">
        <v>45946</v>
      </c>
      <c r="F4879">
        <v>1</v>
      </c>
      <c r="G4879" t="s">
        <v>16962</v>
      </c>
      <c r="H4879" t="s">
        <v>2</v>
      </c>
      <c r="I4879" s="11" t="str">
        <f t="shared" si="83"/>
        <v>16/10/2025</v>
      </c>
      <c r="J4879">
        <f>_xlfn.XLOOKUP(I4879,'Wk no''s'!D:D,'Wk no''s'!C:C,FALSE)</f>
        <v>42</v>
      </c>
    </row>
    <row r="4880" spans="1:10" x14ac:dyDescent="0.25">
      <c r="A4880" t="s">
        <v>16963</v>
      </c>
      <c r="B4880" t="s">
        <v>4</v>
      </c>
      <c r="C4880" t="s">
        <v>4008</v>
      </c>
      <c r="D4880" s="1">
        <v>45945</v>
      </c>
      <c r="E4880" s="1">
        <v>45943</v>
      </c>
      <c r="F4880">
        <v>1</v>
      </c>
      <c r="G4880" t="s">
        <v>16964</v>
      </c>
      <c r="H4880" t="s">
        <v>2</v>
      </c>
      <c r="I4880" s="11" t="str">
        <f t="shared" si="83"/>
        <v>13/10/2025</v>
      </c>
      <c r="J4880">
        <f>_xlfn.XLOOKUP(I4880,'Wk no''s'!D:D,'Wk no''s'!C:C,FALSE)</f>
        <v>42</v>
      </c>
    </row>
    <row r="4881" spans="1:10" x14ac:dyDescent="0.25">
      <c r="A4881" t="s">
        <v>16965</v>
      </c>
      <c r="B4881" t="s">
        <v>16966</v>
      </c>
      <c r="C4881" t="s">
        <v>3954</v>
      </c>
      <c r="D4881" s="1">
        <v>45947</v>
      </c>
      <c r="E4881" s="1">
        <v>45946</v>
      </c>
      <c r="F4881">
        <v>1</v>
      </c>
      <c r="G4881" t="s">
        <v>16967</v>
      </c>
      <c r="H4881" t="s">
        <v>2</v>
      </c>
      <c r="I4881" s="11" t="str">
        <f t="shared" si="83"/>
        <v>16/10/2025</v>
      </c>
      <c r="J4881">
        <f>_xlfn.XLOOKUP(I4881,'Wk no''s'!D:D,'Wk no''s'!C:C,FALSE)</f>
        <v>42</v>
      </c>
    </row>
    <row r="4882" spans="1:10" x14ac:dyDescent="0.25">
      <c r="A4882" t="s">
        <v>16968</v>
      </c>
      <c r="B4882" t="s">
        <v>16969</v>
      </c>
      <c r="C4882" t="s">
        <v>3954</v>
      </c>
      <c r="D4882" s="1">
        <v>45945</v>
      </c>
      <c r="E4882" s="1">
        <v>45944</v>
      </c>
      <c r="F4882">
        <v>1</v>
      </c>
      <c r="G4882" t="s">
        <v>16970</v>
      </c>
      <c r="H4882" t="s">
        <v>2</v>
      </c>
      <c r="I4882" s="11" t="str">
        <f t="shared" si="83"/>
        <v>14/10/2025</v>
      </c>
      <c r="J4882">
        <f>_xlfn.XLOOKUP(I4882,'Wk no''s'!D:D,'Wk no''s'!C:C,FALSE)</f>
        <v>42</v>
      </c>
    </row>
    <row r="4883" spans="1:10" x14ac:dyDescent="0.25">
      <c r="A4883" t="s">
        <v>16971</v>
      </c>
      <c r="B4883" t="s">
        <v>16969</v>
      </c>
      <c r="C4883" t="s">
        <v>3954</v>
      </c>
      <c r="D4883" s="1">
        <v>45944</v>
      </c>
      <c r="E4883" s="1">
        <v>45943</v>
      </c>
      <c r="F4883">
        <v>1</v>
      </c>
      <c r="G4883" t="s">
        <v>16972</v>
      </c>
      <c r="H4883" t="s">
        <v>2</v>
      </c>
      <c r="I4883" s="11" t="str">
        <f t="shared" si="83"/>
        <v>13/10/2025</v>
      </c>
      <c r="J4883">
        <f>_xlfn.XLOOKUP(I4883,'Wk no''s'!D:D,'Wk no''s'!C:C,FALSE)</f>
        <v>42</v>
      </c>
    </row>
    <row r="4884" spans="1:10" x14ac:dyDescent="0.25">
      <c r="A4884" t="s">
        <v>16973</v>
      </c>
      <c r="B4884" t="s">
        <v>10974</v>
      </c>
      <c r="C4884" t="s">
        <v>4008</v>
      </c>
      <c r="D4884" s="1">
        <v>45945</v>
      </c>
      <c r="E4884" s="1">
        <v>45945</v>
      </c>
      <c r="F4884">
        <v>1</v>
      </c>
      <c r="G4884" t="s">
        <v>16974</v>
      </c>
      <c r="H4884" t="s">
        <v>2</v>
      </c>
      <c r="I4884" s="11" t="str">
        <f t="shared" si="83"/>
        <v>15/10/2025</v>
      </c>
      <c r="J4884">
        <f>_xlfn.XLOOKUP(I4884,'Wk no''s'!D:D,'Wk no''s'!C:C,FALSE)</f>
        <v>42</v>
      </c>
    </row>
    <row r="4885" spans="1:10" x14ac:dyDescent="0.25">
      <c r="A4885" t="s">
        <v>16975</v>
      </c>
      <c r="B4885" t="s">
        <v>10974</v>
      </c>
      <c r="C4885" t="s">
        <v>4008</v>
      </c>
      <c r="D4885" s="1">
        <v>45947</v>
      </c>
      <c r="E4885" s="1">
        <v>45945</v>
      </c>
      <c r="F4885">
        <v>1</v>
      </c>
      <c r="G4885" t="s">
        <v>16976</v>
      </c>
      <c r="H4885" t="s">
        <v>2</v>
      </c>
      <c r="I4885" s="11" t="str">
        <f t="shared" si="83"/>
        <v>15/10/2025</v>
      </c>
      <c r="J4885">
        <f>_xlfn.XLOOKUP(I4885,'Wk no''s'!D:D,'Wk no''s'!C:C,FALSE)</f>
        <v>42</v>
      </c>
    </row>
    <row r="4886" spans="1:10" x14ac:dyDescent="0.25">
      <c r="A4886" t="s">
        <v>16977</v>
      </c>
      <c r="B4886" t="s">
        <v>171</v>
      </c>
      <c r="C4886" t="s">
        <v>3957</v>
      </c>
      <c r="D4886" s="1">
        <v>45945</v>
      </c>
      <c r="E4886" s="1">
        <v>45944</v>
      </c>
      <c r="F4886">
        <v>1</v>
      </c>
      <c r="G4886" t="s">
        <v>16978</v>
      </c>
      <c r="H4886" t="s">
        <v>2</v>
      </c>
      <c r="I4886" s="11" t="str">
        <f t="shared" si="83"/>
        <v>14/10/2025</v>
      </c>
      <c r="J4886">
        <f>_xlfn.XLOOKUP(I4886,'Wk no''s'!D:D,'Wk no''s'!C:C,FALSE)</f>
        <v>42</v>
      </c>
    </row>
    <row r="4887" spans="1:10" x14ac:dyDescent="0.25">
      <c r="A4887" t="s">
        <v>16979</v>
      </c>
      <c r="B4887" t="s">
        <v>11785</v>
      </c>
      <c r="C4887" t="s">
        <v>4008</v>
      </c>
      <c r="D4887" s="1">
        <v>45947</v>
      </c>
      <c r="E4887" s="1">
        <v>45945</v>
      </c>
      <c r="F4887">
        <v>1</v>
      </c>
      <c r="G4887" t="s">
        <v>16980</v>
      </c>
      <c r="H4887" t="s">
        <v>2</v>
      </c>
      <c r="I4887" s="11" t="str">
        <f t="shared" si="83"/>
        <v>15/10/2025</v>
      </c>
      <c r="J4887">
        <f>_xlfn.XLOOKUP(I4887,'Wk no''s'!D:D,'Wk no''s'!C:C,FALSE)</f>
        <v>42</v>
      </c>
    </row>
    <row r="4888" spans="1:10" x14ac:dyDescent="0.25">
      <c r="A4888" t="s">
        <v>16981</v>
      </c>
      <c r="B4888" t="s">
        <v>16982</v>
      </c>
      <c r="C4888" t="s">
        <v>3957</v>
      </c>
      <c r="D4888" s="1">
        <v>45945</v>
      </c>
      <c r="E4888" s="1">
        <v>45944</v>
      </c>
      <c r="F4888">
        <v>1</v>
      </c>
      <c r="G4888" t="s">
        <v>16983</v>
      </c>
      <c r="H4888" t="s">
        <v>2</v>
      </c>
      <c r="I4888" s="11" t="str">
        <f t="shared" si="83"/>
        <v>14/10/2025</v>
      </c>
      <c r="J4888">
        <f>_xlfn.XLOOKUP(I4888,'Wk no''s'!D:D,'Wk no''s'!C:C,FALSE)</f>
        <v>42</v>
      </c>
    </row>
    <row r="4889" spans="1:10" x14ac:dyDescent="0.25">
      <c r="A4889" t="s">
        <v>16984</v>
      </c>
      <c r="B4889" t="s">
        <v>16985</v>
      </c>
      <c r="C4889" t="s">
        <v>4008</v>
      </c>
      <c r="D4889" s="1">
        <v>45945</v>
      </c>
      <c r="E4889" s="1">
        <v>45945</v>
      </c>
      <c r="F4889">
        <v>1</v>
      </c>
      <c r="G4889" t="s">
        <v>16986</v>
      </c>
      <c r="H4889" t="s">
        <v>2</v>
      </c>
      <c r="I4889" s="11" t="str">
        <f t="shared" si="83"/>
        <v>15/10/2025</v>
      </c>
      <c r="J4889">
        <f>_xlfn.XLOOKUP(I4889,'Wk no''s'!D:D,'Wk no''s'!C:C,FALSE)</f>
        <v>42</v>
      </c>
    </row>
    <row r="4890" spans="1:10" x14ac:dyDescent="0.25">
      <c r="A4890" t="s">
        <v>16987</v>
      </c>
      <c r="B4890" t="s">
        <v>12101</v>
      </c>
      <c r="C4890" t="s">
        <v>4008</v>
      </c>
      <c r="D4890" s="1">
        <v>45945</v>
      </c>
      <c r="E4890" s="1">
        <v>45945</v>
      </c>
      <c r="F4890">
        <v>1</v>
      </c>
      <c r="G4890" t="s">
        <v>16988</v>
      </c>
      <c r="H4890" t="s">
        <v>2</v>
      </c>
      <c r="I4890" s="11" t="str">
        <f t="shared" si="83"/>
        <v>15/10/2025</v>
      </c>
      <c r="J4890">
        <f>_xlfn.XLOOKUP(I4890,'Wk no''s'!D:D,'Wk no''s'!C:C,FALSE)</f>
        <v>42</v>
      </c>
    </row>
    <row r="4891" spans="1:10" x14ac:dyDescent="0.25">
      <c r="A4891" t="s">
        <v>16989</v>
      </c>
      <c r="B4891" t="s">
        <v>12101</v>
      </c>
      <c r="C4891" t="s">
        <v>4008</v>
      </c>
      <c r="D4891" s="1">
        <v>45945</v>
      </c>
      <c r="E4891" s="1">
        <v>45944</v>
      </c>
      <c r="F4891">
        <v>1</v>
      </c>
      <c r="G4891" t="s">
        <v>16990</v>
      </c>
      <c r="H4891" t="s">
        <v>2</v>
      </c>
      <c r="I4891" s="11" t="str">
        <f t="shared" si="83"/>
        <v>14/10/2025</v>
      </c>
      <c r="J4891">
        <f>_xlfn.XLOOKUP(I4891,'Wk no''s'!D:D,'Wk no''s'!C:C,FALSE)</f>
        <v>42</v>
      </c>
    </row>
    <row r="4892" spans="1:10" x14ac:dyDescent="0.25">
      <c r="A4892" t="s">
        <v>16991</v>
      </c>
      <c r="B4892" t="s">
        <v>16992</v>
      </c>
      <c r="C4892" t="s">
        <v>3957</v>
      </c>
      <c r="D4892" s="1">
        <v>45944</v>
      </c>
      <c r="E4892" s="1">
        <v>45943</v>
      </c>
      <c r="F4892">
        <v>1</v>
      </c>
      <c r="G4892" t="s">
        <v>16993</v>
      </c>
      <c r="H4892" t="s">
        <v>2</v>
      </c>
      <c r="I4892" s="11" t="str">
        <f t="shared" si="83"/>
        <v>13/10/2025</v>
      </c>
      <c r="J4892">
        <f>_xlfn.XLOOKUP(I4892,'Wk no''s'!D:D,'Wk no''s'!C:C,FALSE)</f>
        <v>42</v>
      </c>
    </row>
    <row r="4893" spans="1:10" x14ac:dyDescent="0.25">
      <c r="A4893" t="s">
        <v>16994</v>
      </c>
      <c r="B4893" t="s">
        <v>16995</v>
      </c>
      <c r="C4893" t="s">
        <v>3957</v>
      </c>
      <c r="D4893" s="1">
        <v>45944</v>
      </c>
      <c r="E4893" s="1">
        <v>45947</v>
      </c>
      <c r="F4893">
        <v>0</v>
      </c>
      <c r="G4893" t="s">
        <v>16996</v>
      </c>
      <c r="H4893" t="s">
        <v>2</v>
      </c>
      <c r="I4893" s="11" t="str">
        <f t="shared" si="83"/>
        <v>17/10/2025</v>
      </c>
      <c r="J4893">
        <f>_xlfn.XLOOKUP(I4893,'Wk no''s'!D:D,'Wk no''s'!C:C,FALSE)</f>
        <v>42</v>
      </c>
    </row>
    <row r="4894" spans="1:10" x14ac:dyDescent="0.25">
      <c r="A4894" t="s">
        <v>16997</v>
      </c>
      <c r="B4894" t="s">
        <v>16998</v>
      </c>
      <c r="C4894" t="s">
        <v>4008</v>
      </c>
      <c r="D4894" s="1">
        <v>45945</v>
      </c>
      <c r="E4894" s="1">
        <v>45946</v>
      </c>
      <c r="F4894">
        <v>0</v>
      </c>
      <c r="G4894" t="s">
        <v>16999</v>
      </c>
      <c r="H4894" t="s">
        <v>2</v>
      </c>
      <c r="I4894" s="11" t="str">
        <f t="shared" si="83"/>
        <v>16/10/2025</v>
      </c>
      <c r="J4894">
        <f>_xlfn.XLOOKUP(I4894,'Wk no''s'!D:D,'Wk no''s'!C:C,FALSE)</f>
        <v>42</v>
      </c>
    </row>
    <row r="4895" spans="1:10" x14ac:dyDescent="0.25">
      <c r="A4895" t="s">
        <v>17000</v>
      </c>
      <c r="B4895" t="s">
        <v>16998</v>
      </c>
      <c r="C4895" t="s">
        <v>4008</v>
      </c>
      <c r="D4895" s="1">
        <v>45947</v>
      </c>
      <c r="E4895" s="1">
        <v>45946</v>
      </c>
      <c r="F4895">
        <v>1</v>
      </c>
      <c r="G4895" t="s">
        <v>17001</v>
      </c>
      <c r="H4895" t="s">
        <v>2</v>
      </c>
      <c r="I4895" s="11" t="str">
        <f t="shared" si="83"/>
        <v>16/10/2025</v>
      </c>
      <c r="J4895">
        <f>_xlfn.XLOOKUP(I4895,'Wk no''s'!D:D,'Wk no''s'!C:C,FALSE)</f>
        <v>42</v>
      </c>
    </row>
    <row r="4896" spans="1:10" x14ac:dyDescent="0.25">
      <c r="A4896" t="s">
        <v>17002</v>
      </c>
      <c r="B4896" t="s">
        <v>14337</v>
      </c>
      <c r="C4896" t="s">
        <v>3957</v>
      </c>
      <c r="D4896" s="1">
        <v>45945</v>
      </c>
      <c r="E4896" s="1">
        <v>45943</v>
      </c>
      <c r="F4896">
        <v>1</v>
      </c>
      <c r="G4896" t="s">
        <v>17003</v>
      </c>
      <c r="H4896" t="s">
        <v>2</v>
      </c>
      <c r="I4896" s="11" t="str">
        <f t="shared" si="83"/>
        <v>13/10/2025</v>
      </c>
      <c r="J4896">
        <f>_xlfn.XLOOKUP(I4896,'Wk no''s'!D:D,'Wk no''s'!C:C,FALSE)</f>
        <v>42</v>
      </c>
    </row>
    <row r="4897" spans="1:10" x14ac:dyDescent="0.25">
      <c r="A4897" t="s">
        <v>17004</v>
      </c>
      <c r="B4897" t="s">
        <v>17005</v>
      </c>
      <c r="C4897" t="s">
        <v>4008</v>
      </c>
      <c r="D4897" s="1">
        <v>45945</v>
      </c>
      <c r="E4897" s="1">
        <v>45944</v>
      </c>
      <c r="F4897">
        <v>1</v>
      </c>
      <c r="G4897" t="s">
        <v>17006</v>
      </c>
      <c r="H4897" t="s">
        <v>2</v>
      </c>
      <c r="I4897" s="11" t="str">
        <f t="shared" si="83"/>
        <v>14/10/2025</v>
      </c>
      <c r="J4897">
        <f>_xlfn.XLOOKUP(I4897,'Wk no''s'!D:D,'Wk no''s'!C:C,FALSE)</f>
        <v>42</v>
      </c>
    </row>
    <row r="4898" spans="1:10" x14ac:dyDescent="0.25">
      <c r="A4898" t="s">
        <v>17007</v>
      </c>
      <c r="B4898" t="s">
        <v>17008</v>
      </c>
      <c r="C4898" t="s">
        <v>4008</v>
      </c>
      <c r="D4898" s="1">
        <v>45944</v>
      </c>
      <c r="E4898" s="1">
        <v>45947</v>
      </c>
      <c r="F4898">
        <v>0</v>
      </c>
      <c r="G4898" t="s">
        <v>17009</v>
      </c>
      <c r="H4898" t="s">
        <v>2</v>
      </c>
      <c r="I4898" s="11" t="str">
        <f t="shared" si="83"/>
        <v>17/10/2025</v>
      </c>
      <c r="J4898">
        <f>_xlfn.XLOOKUP(I4898,'Wk no''s'!D:D,'Wk no''s'!C:C,FALSE)</f>
        <v>42</v>
      </c>
    </row>
    <row r="4899" spans="1:10" x14ac:dyDescent="0.25">
      <c r="A4899" t="s">
        <v>17010</v>
      </c>
      <c r="B4899" t="s">
        <v>17011</v>
      </c>
      <c r="C4899" t="s">
        <v>3957</v>
      </c>
      <c r="D4899" s="1">
        <v>45945</v>
      </c>
      <c r="E4899" s="1">
        <v>45944</v>
      </c>
      <c r="F4899">
        <v>1</v>
      </c>
      <c r="G4899" t="s">
        <v>16905</v>
      </c>
      <c r="H4899" t="s">
        <v>2</v>
      </c>
      <c r="I4899" s="11" t="str">
        <f t="shared" si="83"/>
        <v>14/10/2025</v>
      </c>
      <c r="J4899">
        <f>_xlfn.XLOOKUP(I4899,'Wk no''s'!D:D,'Wk no''s'!C:C,FALSE)</f>
        <v>42</v>
      </c>
    </row>
    <row r="4900" spans="1:10" x14ac:dyDescent="0.25">
      <c r="A4900" t="s">
        <v>17012</v>
      </c>
      <c r="B4900" t="s">
        <v>12624</v>
      </c>
      <c r="C4900" t="s">
        <v>4008</v>
      </c>
      <c r="D4900" s="1">
        <v>45944</v>
      </c>
      <c r="E4900" s="1">
        <v>45943</v>
      </c>
      <c r="F4900">
        <v>1</v>
      </c>
      <c r="G4900" t="s">
        <v>16948</v>
      </c>
      <c r="H4900" t="s">
        <v>2</v>
      </c>
      <c r="I4900" s="11" t="str">
        <f t="shared" si="83"/>
        <v>13/10/2025</v>
      </c>
      <c r="J4900">
        <f>_xlfn.XLOOKUP(I4900,'Wk no''s'!D:D,'Wk no''s'!C:C,FALSE)</f>
        <v>42</v>
      </c>
    </row>
    <row r="4901" spans="1:10" x14ac:dyDescent="0.25">
      <c r="A4901" t="s">
        <v>17013</v>
      </c>
      <c r="B4901" t="s">
        <v>10604</v>
      </c>
      <c r="C4901" t="s">
        <v>4008</v>
      </c>
      <c r="D4901" s="1">
        <v>45944</v>
      </c>
      <c r="E4901" s="1">
        <v>45944</v>
      </c>
      <c r="F4901">
        <v>1</v>
      </c>
      <c r="G4901" t="s">
        <v>17014</v>
      </c>
      <c r="H4901" t="s">
        <v>2</v>
      </c>
      <c r="I4901" s="11" t="str">
        <f t="shared" si="83"/>
        <v>14/10/2025</v>
      </c>
      <c r="J4901">
        <f>_xlfn.XLOOKUP(I4901,'Wk no''s'!D:D,'Wk no''s'!C:C,FALSE)</f>
        <v>42</v>
      </c>
    </row>
    <row r="4902" spans="1:10" x14ac:dyDescent="0.25">
      <c r="A4902" t="s">
        <v>17015</v>
      </c>
      <c r="B4902" t="s">
        <v>17016</v>
      </c>
      <c r="C4902" t="s">
        <v>3954</v>
      </c>
      <c r="D4902" s="1">
        <v>45939</v>
      </c>
      <c r="E4902" s="1">
        <v>45946</v>
      </c>
      <c r="F4902">
        <v>0</v>
      </c>
      <c r="G4902" t="s">
        <v>17017</v>
      </c>
      <c r="H4902" t="s">
        <v>2</v>
      </c>
      <c r="I4902" s="11" t="str">
        <f t="shared" si="83"/>
        <v>16/10/2025</v>
      </c>
      <c r="J4902">
        <f>_xlfn.XLOOKUP(I4902,'Wk no''s'!D:D,'Wk no''s'!C:C,FALSE)</f>
        <v>42</v>
      </c>
    </row>
    <row r="4903" spans="1:10" x14ac:dyDescent="0.25">
      <c r="A4903" t="s">
        <v>17018</v>
      </c>
      <c r="B4903" t="s">
        <v>147</v>
      </c>
      <c r="C4903" t="s">
        <v>3954</v>
      </c>
      <c r="D4903" s="1">
        <v>45946</v>
      </c>
      <c r="E4903" s="1">
        <v>45945</v>
      </c>
      <c r="F4903">
        <v>1</v>
      </c>
      <c r="G4903" t="s">
        <v>17019</v>
      </c>
      <c r="H4903" t="s">
        <v>2</v>
      </c>
      <c r="I4903" s="11" t="str">
        <f t="shared" si="83"/>
        <v>15/10/2025</v>
      </c>
      <c r="J4903">
        <f>_xlfn.XLOOKUP(I4903,'Wk no''s'!D:D,'Wk no''s'!C:C,FALSE)</f>
        <v>42</v>
      </c>
    </row>
    <row r="4904" spans="1:10" x14ac:dyDescent="0.25">
      <c r="A4904" t="s">
        <v>17020</v>
      </c>
      <c r="B4904" t="s">
        <v>17021</v>
      </c>
      <c r="C4904" t="s">
        <v>3957</v>
      </c>
      <c r="D4904" s="1">
        <v>45947</v>
      </c>
      <c r="E4904" s="1">
        <v>45946</v>
      </c>
      <c r="F4904">
        <v>1</v>
      </c>
      <c r="G4904" t="s">
        <v>17022</v>
      </c>
      <c r="H4904" t="s">
        <v>2</v>
      </c>
      <c r="I4904" s="11" t="str">
        <f t="shared" si="83"/>
        <v>16/10/2025</v>
      </c>
      <c r="J4904">
        <f>_xlfn.XLOOKUP(I4904,'Wk no''s'!D:D,'Wk no''s'!C:C,FALSE)</f>
        <v>42</v>
      </c>
    </row>
    <row r="4905" spans="1:10" x14ac:dyDescent="0.25">
      <c r="A4905" t="s">
        <v>17023</v>
      </c>
      <c r="B4905" t="s">
        <v>4642</v>
      </c>
      <c r="C4905" t="s">
        <v>3957</v>
      </c>
      <c r="D4905" s="1">
        <v>45947</v>
      </c>
      <c r="E4905" s="1">
        <v>45946</v>
      </c>
      <c r="F4905">
        <v>1</v>
      </c>
      <c r="G4905" t="s">
        <v>17024</v>
      </c>
      <c r="H4905" t="s">
        <v>2</v>
      </c>
      <c r="I4905" s="11" t="str">
        <f t="shared" si="83"/>
        <v>16/10/2025</v>
      </c>
      <c r="J4905">
        <f>_xlfn.XLOOKUP(I4905,'Wk no''s'!D:D,'Wk no''s'!C:C,FALSE)</f>
        <v>42</v>
      </c>
    </row>
    <row r="4906" spans="1:10" x14ac:dyDescent="0.25">
      <c r="A4906" t="s">
        <v>17025</v>
      </c>
      <c r="B4906" t="s">
        <v>16206</v>
      </c>
      <c r="C4906" t="s">
        <v>3957</v>
      </c>
      <c r="D4906" s="1">
        <v>45944</v>
      </c>
      <c r="E4906" s="1">
        <v>45943</v>
      </c>
      <c r="F4906">
        <v>1</v>
      </c>
      <c r="G4906" t="s">
        <v>17026</v>
      </c>
      <c r="H4906" t="s">
        <v>2</v>
      </c>
      <c r="I4906" s="11" t="str">
        <f t="shared" si="83"/>
        <v>13/10/2025</v>
      </c>
      <c r="J4906">
        <f>_xlfn.XLOOKUP(I4906,'Wk no''s'!D:D,'Wk no''s'!C:C,FALSE)</f>
        <v>42</v>
      </c>
    </row>
    <row r="4907" spans="1:10" x14ac:dyDescent="0.25">
      <c r="A4907" t="s">
        <v>17027</v>
      </c>
      <c r="B4907" t="s">
        <v>16206</v>
      </c>
      <c r="C4907" t="s">
        <v>3954</v>
      </c>
      <c r="D4907" s="1">
        <v>45944</v>
      </c>
      <c r="E4907" s="1">
        <v>45943</v>
      </c>
      <c r="F4907">
        <v>1</v>
      </c>
      <c r="G4907" t="s">
        <v>17028</v>
      </c>
      <c r="H4907" t="s">
        <v>2</v>
      </c>
      <c r="I4907" s="11" t="str">
        <f t="shared" si="83"/>
        <v>13/10/2025</v>
      </c>
      <c r="J4907">
        <f>_xlfn.XLOOKUP(I4907,'Wk no''s'!D:D,'Wk no''s'!C:C,FALSE)</f>
        <v>42</v>
      </c>
    </row>
    <row r="4908" spans="1:10" x14ac:dyDescent="0.25">
      <c r="A4908" t="s">
        <v>17029</v>
      </c>
      <c r="B4908" t="s">
        <v>17030</v>
      </c>
      <c r="C4908" t="s">
        <v>3957</v>
      </c>
      <c r="D4908" s="1">
        <v>45945</v>
      </c>
      <c r="E4908" s="1">
        <v>45945</v>
      </c>
      <c r="F4908">
        <v>1</v>
      </c>
      <c r="G4908" t="s">
        <v>17031</v>
      </c>
      <c r="H4908" t="s">
        <v>2</v>
      </c>
      <c r="I4908" s="11" t="str">
        <f t="shared" si="83"/>
        <v>15/10/2025</v>
      </c>
      <c r="J4908">
        <f>_xlfn.XLOOKUP(I4908,'Wk no''s'!D:D,'Wk no''s'!C:C,FALSE)</f>
        <v>42</v>
      </c>
    </row>
    <row r="4909" spans="1:10" x14ac:dyDescent="0.25">
      <c r="A4909" t="s">
        <v>17032</v>
      </c>
      <c r="B4909" t="s">
        <v>17033</v>
      </c>
      <c r="C4909" t="s">
        <v>4008</v>
      </c>
      <c r="D4909" s="1">
        <v>45950</v>
      </c>
      <c r="E4909" s="1">
        <v>45947</v>
      </c>
      <c r="F4909">
        <v>1</v>
      </c>
      <c r="G4909" t="s">
        <v>17034</v>
      </c>
      <c r="H4909" t="s">
        <v>2</v>
      </c>
      <c r="I4909" s="11" t="str">
        <f t="shared" si="83"/>
        <v>17/10/2025</v>
      </c>
      <c r="J4909">
        <f>_xlfn.XLOOKUP(I4909,'Wk no''s'!D:D,'Wk no''s'!C:C,FALSE)</f>
        <v>42</v>
      </c>
    </row>
    <row r="4910" spans="1:10" x14ac:dyDescent="0.25">
      <c r="A4910" t="s">
        <v>17035</v>
      </c>
      <c r="B4910" t="s">
        <v>17036</v>
      </c>
      <c r="C4910" t="s">
        <v>3954</v>
      </c>
      <c r="D4910" s="1">
        <v>45947</v>
      </c>
      <c r="E4910" s="1">
        <v>45947</v>
      </c>
      <c r="F4910">
        <v>1</v>
      </c>
      <c r="G4910" t="s">
        <v>17037</v>
      </c>
      <c r="H4910" t="s">
        <v>2</v>
      </c>
      <c r="I4910" s="11" t="str">
        <f t="shared" si="83"/>
        <v>17/10/2025</v>
      </c>
      <c r="J4910">
        <f>_xlfn.XLOOKUP(I4910,'Wk no''s'!D:D,'Wk no''s'!C:C,FALSE)</f>
        <v>42</v>
      </c>
    </row>
    <row r="4911" spans="1:10" x14ac:dyDescent="0.25">
      <c r="A4911" t="s">
        <v>17038</v>
      </c>
      <c r="B4911" t="s">
        <v>17039</v>
      </c>
      <c r="C4911" t="s">
        <v>3954</v>
      </c>
      <c r="D4911" s="1">
        <v>45947</v>
      </c>
      <c r="E4911" s="1">
        <v>45947</v>
      </c>
      <c r="F4911">
        <v>1</v>
      </c>
      <c r="G4911" t="s">
        <v>17040</v>
      </c>
      <c r="H4911" t="s">
        <v>2</v>
      </c>
      <c r="I4911" s="11" t="str">
        <f t="shared" si="83"/>
        <v>17/10/2025</v>
      </c>
      <c r="J4911">
        <f>_xlfn.XLOOKUP(I4911,'Wk no''s'!D:D,'Wk no''s'!C:C,FALSE)</f>
        <v>42</v>
      </c>
    </row>
    <row r="4912" spans="1:10" x14ac:dyDescent="0.25">
      <c r="A4912" t="s">
        <v>17041</v>
      </c>
      <c r="B4912" t="s">
        <v>12957</v>
      </c>
      <c r="C4912" t="s">
        <v>3954</v>
      </c>
      <c r="D4912" s="1">
        <v>45950</v>
      </c>
      <c r="E4912" s="1">
        <v>45947</v>
      </c>
      <c r="F4912">
        <v>1</v>
      </c>
      <c r="G4912" t="s">
        <v>17042</v>
      </c>
      <c r="H4912" t="s">
        <v>2</v>
      </c>
      <c r="I4912" s="11" t="str">
        <f t="shared" si="83"/>
        <v>17/10/2025</v>
      </c>
      <c r="J4912">
        <f>_xlfn.XLOOKUP(I4912,'Wk no''s'!D:D,'Wk no''s'!C:C,FALSE)</f>
        <v>42</v>
      </c>
    </row>
    <row r="4913" spans="1:10" x14ac:dyDescent="0.25">
      <c r="A4913" t="s">
        <v>17043</v>
      </c>
      <c r="B4913" t="s">
        <v>12776</v>
      </c>
      <c r="C4913" t="s">
        <v>4008</v>
      </c>
      <c r="D4913" s="1">
        <v>45945</v>
      </c>
      <c r="E4913" s="1">
        <v>45944</v>
      </c>
      <c r="F4913">
        <v>1</v>
      </c>
      <c r="G4913" t="s">
        <v>17044</v>
      </c>
      <c r="H4913" t="s">
        <v>2</v>
      </c>
      <c r="I4913" s="11" t="str">
        <f t="shared" si="83"/>
        <v>14/10/2025</v>
      </c>
      <c r="J4913">
        <f>_xlfn.XLOOKUP(I4913,'Wk no''s'!D:D,'Wk no''s'!C:C,FALSE)</f>
        <v>42</v>
      </c>
    </row>
    <row r="4914" spans="1:10" x14ac:dyDescent="0.25">
      <c r="A4914" t="s">
        <v>17045</v>
      </c>
      <c r="B4914" t="s">
        <v>17046</v>
      </c>
      <c r="C4914" t="s">
        <v>3954</v>
      </c>
      <c r="D4914" s="1">
        <v>45947</v>
      </c>
      <c r="E4914" s="1">
        <v>45946</v>
      </c>
      <c r="F4914">
        <v>1</v>
      </c>
      <c r="G4914" t="s">
        <v>17047</v>
      </c>
      <c r="H4914" t="s">
        <v>2</v>
      </c>
      <c r="I4914" s="11" t="str">
        <f t="shared" si="83"/>
        <v>16/10/2025</v>
      </c>
      <c r="J4914">
        <f>_xlfn.XLOOKUP(I4914,'Wk no''s'!D:D,'Wk no''s'!C:C,FALSE)</f>
        <v>42</v>
      </c>
    </row>
    <row r="4915" spans="1:10" x14ac:dyDescent="0.25">
      <c r="A4915" t="s">
        <v>17048</v>
      </c>
      <c r="B4915" t="s">
        <v>16217</v>
      </c>
      <c r="C4915" t="s">
        <v>3957</v>
      </c>
      <c r="D4915" s="1">
        <v>45940</v>
      </c>
      <c r="E4915" s="1">
        <v>45943</v>
      </c>
      <c r="F4915">
        <v>0</v>
      </c>
      <c r="G4915" t="s">
        <v>17049</v>
      </c>
      <c r="H4915" t="s">
        <v>2</v>
      </c>
      <c r="I4915" s="11" t="str">
        <f t="shared" si="83"/>
        <v>13/10/2025</v>
      </c>
      <c r="J4915">
        <f>_xlfn.XLOOKUP(I4915,'Wk no''s'!D:D,'Wk no''s'!C:C,FALSE)</f>
        <v>42</v>
      </c>
    </row>
    <row r="4916" spans="1:10" x14ac:dyDescent="0.25">
      <c r="A4916" t="s">
        <v>17050</v>
      </c>
      <c r="B4916" t="s">
        <v>163</v>
      </c>
      <c r="C4916" t="s">
        <v>3954</v>
      </c>
      <c r="D4916" s="1">
        <v>45946</v>
      </c>
      <c r="E4916" s="1">
        <v>45946</v>
      </c>
      <c r="F4916">
        <v>1</v>
      </c>
      <c r="G4916" t="s">
        <v>16848</v>
      </c>
      <c r="H4916" t="s">
        <v>2</v>
      </c>
      <c r="I4916" s="11" t="str">
        <f t="shared" si="83"/>
        <v>16/10/2025</v>
      </c>
      <c r="J4916">
        <f>_xlfn.XLOOKUP(I4916,'Wk no''s'!D:D,'Wk no''s'!C:C,FALSE)</f>
        <v>42</v>
      </c>
    </row>
    <row r="4917" spans="1:10" x14ac:dyDescent="0.25">
      <c r="A4917" t="s">
        <v>17051</v>
      </c>
      <c r="B4917" t="s">
        <v>17052</v>
      </c>
      <c r="C4917" t="s">
        <v>4008</v>
      </c>
      <c r="D4917" s="1">
        <v>45947</v>
      </c>
      <c r="E4917" s="1">
        <v>45946</v>
      </c>
      <c r="F4917">
        <v>1</v>
      </c>
      <c r="G4917" t="s">
        <v>17053</v>
      </c>
      <c r="H4917" t="s">
        <v>2</v>
      </c>
      <c r="I4917" s="11" t="str">
        <f t="shared" si="83"/>
        <v>16/10/2025</v>
      </c>
      <c r="J4917">
        <f>_xlfn.XLOOKUP(I4917,'Wk no''s'!D:D,'Wk no''s'!C:C,FALSE)</f>
        <v>42</v>
      </c>
    </row>
    <row r="4918" spans="1:10" x14ac:dyDescent="0.25">
      <c r="A4918" t="s">
        <v>17054</v>
      </c>
      <c r="B4918" t="s">
        <v>17055</v>
      </c>
      <c r="C4918" t="s">
        <v>3957</v>
      </c>
      <c r="D4918" s="1">
        <v>45945</v>
      </c>
      <c r="E4918" s="1">
        <v>45946</v>
      </c>
      <c r="F4918">
        <v>0</v>
      </c>
      <c r="G4918" t="s">
        <v>17056</v>
      </c>
      <c r="H4918" t="s">
        <v>2</v>
      </c>
      <c r="I4918" s="11" t="str">
        <f t="shared" si="83"/>
        <v>16/10/2025</v>
      </c>
      <c r="J4918">
        <f>_xlfn.XLOOKUP(I4918,'Wk no''s'!D:D,'Wk no''s'!C:C,FALSE)</f>
        <v>42</v>
      </c>
    </row>
    <row r="4919" spans="1:10" x14ac:dyDescent="0.25">
      <c r="A4919" t="s">
        <v>17057</v>
      </c>
      <c r="B4919" t="s">
        <v>5811</v>
      </c>
      <c r="C4919" t="s">
        <v>3954</v>
      </c>
      <c r="D4919" s="1">
        <v>45946</v>
      </c>
      <c r="E4919" s="1">
        <v>45945</v>
      </c>
      <c r="F4919">
        <v>1</v>
      </c>
      <c r="G4919" t="s">
        <v>17058</v>
      </c>
      <c r="H4919" t="s">
        <v>2</v>
      </c>
      <c r="I4919" s="11" t="str">
        <f t="shared" si="83"/>
        <v>15/10/2025</v>
      </c>
      <c r="J4919">
        <f>_xlfn.XLOOKUP(I4919,'Wk no''s'!D:D,'Wk no''s'!C:C,FALSE)</f>
        <v>42</v>
      </c>
    </row>
    <row r="4920" spans="1:10" x14ac:dyDescent="0.25">
      <c r="A4920" t="s">
        <v>17059</v>
      </c>
      <c r="B4920" t="s">
        <v>5811</v>
      </c>
      <c r="C4920" t="s">
        <v>3954</v>
      </c>
      <c r="D4920" s="1">
        <v>45945</v>
      </c>
      <c r="E4920" s="1">
        <v>45944</v>
      </c>
      <c r="F4920">
        <v>1</v>
      </c>
      <c r="G4920" t="s">
        <v>17060</v>
      </c>
      <c r="H4920" t="s">
        <v>2</v>
      </c>
      <c r="I4920" s="11" t="str">
        <f t="shared" si="83"/>
        <v>14/10/2025</v>
      </c>
      <c r="J4920">
        <f>_xlfn.XLOOKUP(I4920,'Wk no''s'!D:D,'Wk no''s'!C:C,FALSE)</f>
        <v>42</v>
      </c>
    </row>
    <row r="4921" spans="1:10" x14ac:dyDescent="0.25">
      <c r="A4921" t="s">
        <v>17061</v>
      </c>
      <c r="B4921" t="s">
        <v>11892</v>
      </c>
      <c r="C4921" t="s">
        <v>4008</v>
      </c>
      <c r="D4921" s="1">
        <v>45943</v>
      </c>
      <c r="E4921" s="1">
        <v>45947</v>
      </c>
      <c r="F4921">
        <v>0</v>
      </c>
      <c r="G4921" t="s">
        <v>17062</v>
      </c>
      <c r="H4921" t="s">
        <v>2</v>
      </c>
      <c r="I4921" s="11" t="str">
        <f t="shared" si="83"/>
        <v>17/10/2025</v>
      </c>
      <c r="J4921">
        <f>_xlfn.XLOOKUP(I4921,'Wk no''s'!D:D,'Wk no''s'!C:C,FALSE)</f>
        <v>42</v>
      </c>
    </row>
    <row r="4922" spans="1:10" x14ac:dyDescent="0.25">
      <c r="A4922" t="s">
        <v>17063</v>
      </c>
      <c r="B4922" t="s">
        <v>17064</v>
      </c>
      <c r="C4922" t="s">
        <v>4008</v>
      </c>
      <c r="D4922" s="1">
        <v>45947</v>
      </c>
      <c r="E4922" s="1">
        <v>45946</v>
      </c>
      <c r="F4922">
        <v>1</v>
      </c>
      <c r="G4922" t="s">
        <v>17065</v>
      </c>
      <c r="H4922" t="s">
        <v>2</v>
      </c>
      <c r="I4922" s="11" t="str">
        <f t="shared" si="83"/>
        <v>16/10/2025</v>
      </c>
      <c r="J4922">
        <f>_xlfn.XLOOKUP(I4922,'Wk no''s'!D:D,'Wk no''s'!C:C,FALSE)</f>
        <v>42</v>
      </c>
    </row>
    <row r="4923" spans="1:10" x14ac:dyDescent="0.25">
      <c r="A4923" t="s">
        <v>17066</v>
      </c>
      <c r="B4923" t="s">
        <v>17067</v>
      </c>
      <c r="C4923" t="s">
        <v>4008</v>
      </c>
      <c r="D4923" s="1">
        <v>45945</v>
      </c>
      <c r="E4923" s="1">
        <v>45944</v>
      </c>
      <c r="F4923">
        <v>1</v>
      </c>
      <c r="G4923" t="s">
        <v>17068</v>
      </c>
      <c r="H4923" t="s">
        <v>2</v>
      </c>
      <c r="I4923" s="11" t="str">
        <f t="shared" si="83"/>
        <v>14/10/2025</v>
      </c>
      <c r="J4923">
        <f>_xlfn.XLOOKUP(I4923,'Wk no''s'!D:D,'Wk no''s'!C:C,FALSE)</f>
        <v>42</v>
      </c>
    </row>
    <row r="4924" spans="1:10" x14ac:dyDescent="0.25">
      <c r="A4924" t="s">
        <v>17069</v>
      </c>
      <c r="B4924" t="s">
        <v>17070</v>
      </c>
      <c r="C4924" t="s">
        <v>3954</v>
      </c>
      <c r="D4924" s="1">
        <v>45947</v>
      </c>
      <c r="E4924" s="1">
        <v>45946</v>
      </c>
      <c r="F4924">
        <v>1</v>
      </c>
      <c r="G4924" t="s">
        <v>16845</v>
      </c>
      <c r="H4924" t="s">
        <v>2</v>
      </c>
      <c r="I4924" s="11" t="str">
        <f t="shared" si="83"/>
        <v>16/10/2025</v>
      </c>
      <c r="J4924">
        <f>_xlfn.XLOOKUP(I4924,'Wk no''s'!D:D,'Wk no''s'!C:C,FALSE)</f>
        <v>42</v>
      </c>
    </row>
    <row r="4925" spans="1:10" x14ac:dyDescent="0.25">
      <c r="A4925" t="s">
        <v>17071</v>
      </c>
      <c r="B4925" t="s">
        <v>9751</v>
      </c>
      <c r="C4925" t="s">
        <v>3954</v>
      </c>
      <c r="D4925" s="1">
        <v>45944</v>
      </c>
      <c r="E4925" s="1">
        <v>45943</v>
      </c>
      <c r="F4925">
        <v>1</v>
      </c>
      <c r="G4925" t="s">
        <v>16957</v>
      </c>
      <c r="H4925" t="s">
        <v>2</v>
      </c>
      <c r="I4925" s="11" t="str">
        <f t="shared" si="83"/>
        <v>13/10/2025</v>
      </c>
      <c r="J4925">
        <f>_xlfn.XLOOKUP(I4925,'Wk no''s'!D:D,'Wk no''s'!C:C,FALSE)</f>
        <v>42</v>
      </c>
    </row>
    <row r="4926" spans="1:10" x14ac:dyDescent="0.25">
      <c r="A4926" t="s">
        <v>17072</v>
      </c>
      <c r="B4926" t="s">
        <v>17073</v>
      </c>
      <c r="C4926" t="s">
        <v>4089</v>
      </c>
      <c r="D4926" s="1">
        <v>45931</v>
      </c>
      <c r="E4926" s="1">
        <v>45945</v>
      </c>
      <c r="F4926">
        <v>0</v>
      </c>
      <c r="G4926" t="s">
        <v>17074</v>
      </c>
      <c r="H4926" t="s">
        <v>11</v>
      </c>
      <c r="I4926" s="11" t="str">
        <f t="shared" si="83"/>
        <v>15/10/2025</v>
      </c>
      <c r="J4926">
        <f>_xlfn.XLOOKUP(I4926,'Wk no''s'!D:D,'Wk no''s'!C:C,FALSE)</f>
        <v>42</v>
      </c>
    </row>
    <row r="4927" spans="1:10" x14ac:dyDescent="0.25">
      <c r="A4927" t="s">
        <v>17075</v>
      </c>
      <c r="B4927" t="s">
        <v>137</v>
      </c>
      <c r="C4927" t="s">
        <v>4089</v>
      </c>
      <c r="D4927" s="1">
        <v>45947</v>
      </c>
      <c r="E4927" s="1">
        <v>45947</v>
      </c>
      <c r="F4927">
        <v>1</v>
      </c>
      <c r="G4927" t="s">
        <v>17076</v>
      </c>
      <c r="H4927" t="s">
        <v>11</v>
      </c>
      <c r="I4927" s="11" t="str">
        <f t="shared" si="83"/>
        <v>17/10/2025</v>
      </c>
      <c r="J4927">
        <f>_xlfn.XLOOKUP(I4927,'Wk no''s'!D:D,'Wk no''s'!C:C,FALSE)</f>
        <v>42</v>
      </c>
    </row>
    <row r="4928" spans="1:10" x14ac:dyDescent="0.25">
      <c r="A4928" t="s">
        <v>17077</v>
      </c>
      <c r="B4928" t="s">
        <v>5467</v>
      </c>
      <c r="C4928" t="s">
        <v>4095</v>
      </c>
      <c r="D4928" s="1">
        <v>45952</v>
      </c>
      <c r="E4928" s="1">
        <v>45945</v>
      </c>
      <c r="F4928">
        <v>1</v>
      </c>
      <c r="G4928" t="s">
        <v>17078</v>
      </c>
      <c r="H4928" t="s">
        <v>11</v>
      </c>
      <c r="I4928" s="11" t="str">
        <f t="shared" si="83"/>
        <v>15/10/2025</v>
      </c>
      <c r="J4928">
        <f>_xlfn.XLOOKUP(I4928,'Wk no''s'!D:D,'Wk no''s'!C:C,FALSE)</f>
        <v>42</v>
      </c>
    </row>
    <row r="4929" spans="1:10" x14ac:dyDescent="0.25">
      <c r="A4929" t="s">
        <v>17079</v>
      </c>
      <c r="B4929" t="s">
        <v>59</v>
      </c>
      <c r="C4929" t="s">
        <v>4089</v>
      </c>
      <c r="D4929" s="1">
        <v>45945</v>
      </c>
      <c r="E4929" s="1">
        <v>45943</v>
      </c>
      <c r="F4929">
        <v>1</v>
      </c>
      <c r="G4929" t="s">
        <v>17080</v>
      </c>
      <c r="H4929" t="s">
        <v>11</v>
      </c>
      <c r="I4929" s="11" t="str">
        <f t="shared" si="83"/>
        <v>13/10/2025</v>
      </c>
      <c r="J4929">
        <f>_xlfn.XLOOKUP(I4929,'Wk no''s'!D:D,'Wk no''s'!C:C,FALSE)</f>
        <v>42</v>
      </c>
    </row>
    <row r="4930" spans="1:10" x14ac:dyDescent="0.25">
      <c r="A4930" t="s">
        <v>17081</v>
      </c>
      <c r="B4930" t="s">
        <v>17082</v>
      </c>
      <c r="C4930" t="s">
        <v>4089</v>
      </c>
      <c r="D4930" s="1">
        <v>45936</v>
      </c>
      <c r="E4930" s="1">
        <v>45944</v>
      </c>
      <c r="F4930">
        <v>0</v>
      </c>
      <c r="G4930" t="s">
        <v>17083</v>
      </c>
      <c r="H4930" t="s">
        <v>11</v>
      </c>
      <c r="I4930" s="11" t="str">
        <f t="shared" si="83"/>
        <v>14/10/2025</v>
      </c>
      <c r="J4930">
        <f>_xlfn.XLOOKUP(I4930,'Wk no''s'!D:D,'Wk no''s'!C:C,FALSE)</f>
        <v>42</v>
      </c>
    </row>
  </sheetData>
  <autoFilter ref="A1:J1" xr:uid="{99EFECEB-A219-4E80-B76F-B303880B1F3C}">
    <sortState xmlns:xlrd2="http://schemas.microsoft.com/office/spreadsheetml/2017/richdata2" ref="A2:J3070">
      <sortCondition ref="I1"/>
    </sortState>
  </autoFilter>
  <sortState xmlns:xlrd2="http://schemas.microsoft.com/office/spreadsheetml/2017/richdata2" ref="A2:J3070">
    <sortCondition ref="G2:G307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BFB8-9BED-4F72-AC92-191775D6E20C}">
  <dimension ref="A1:P121"/>
  <sheetViews>
    <sheetView workbookViewId="0"/>
  </sheetViews>
  <sheetFormatPr defaultRowHeight="15" x14ac:dyDescent="0.25"/>
  <cols>
    <col min="14" max="14" width="62.140625" bestFit="1" customWidth="1"/>
  </cols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AVERAGE(O2:O87)</f>
        <v>80.659883720930239</v>
      </c>
      <c r="P1" s="15">
        <f>AVERAGE(P2:P87)</f>
        <v>80.602823252006758</v>
      </c>
    </row>
    <row r="2" spans="1:16" x14ac:dyDescent="0.25">
      <c r="A2" t="s">
        <v>17187</v>
      </c>
      <c r="B2">
        <v>95</v>
      </c>
      <c r="C2" t="s">
        <v>8410</v>
      </c>
      <c r="D2">
        <v>28.8</v>
      </c>
      <c r="E2" t="s">
        <v>8410</v>
      </c>
      <c r="F2">
        <v>2736</v>
      </c>
      <c r="G2">
        <v>0.36</v>
      </c>
      <c r="H2">
        <v>34.200000000000003</v>
      </c>
      <c r="I2" t="s">
        <v>8410</v>
      </c>
      <c r="J2">
        <v>80</v>
      </c>
      <c r="K2" t="s">
        <v>11083</v>
      </c>
      <c r="L2" t="s">
        <v>9257</v>
      </c>
      <c r="M2" t="s">
        <v>9258</v>
      </c>
      <c r="N2" t="s">
        <v>16459</v>
      </c>
      <c r="O2">
        <f>IF(G2&lt;0.03,"",J2)</f>
        <v>80</v>
      </c>
      <c r="P2">
        <f>+F2/H2</f>
        <v>80</v>
      </c>
    </row>
    <row r="3" spans="1:16" x14ac:dyDescent="0.25">
      <c r="A3" t="s">
        <v>17188</v>
      </c>
      <c r="B3">
        <v>867</v>
      </c>
      <c r="C3" t="s">
        <v>8410</v>
      </c>
      <c r="D3">
        <v>25.12</v>
      </c>
      <c r="E3" t="s">
        <v>8410</v>
      </c>
      <c r="F3">
        <v>21779.040000000001</v>
      </c>
      <c r="G3">
        <v>0.36</v>
      </c>
      <c r="H3">
        <v>312.12</v>
      </c>
      <c r="I3" t="s">
        <v>8410</v>
      </c>
      <c r="J3">
        <v>69.78</v>
      </c>
      <c r="K3" t="s">
        <v>9270</v>
      </c>
      <c r="L3" t="s">
        <v>15865</v>
      </c>
      <c r="M3" t="s">
        <v>8438</v>
      </c>
      <c r="N3" t="s">
        <v>16379</v>
      </c>
      <c r="O3">
        <f t="shared" ref="O3:O4" si="0">IF(G3&lt;0.03,"",J3)</f>
        <v>69.78</v>
      </c>
      <c r="P3">
        <f t="shared" ref="P3:P4" si="1">+F3/H3</f>
        <v>69.777777777777786</v>
      </c>
    </row>
    <row r="4" spans="1:16" x14ac:dyDescent="0.25">
      <c r="A4" t="s">
        <v>11490</v>
      </c>
      <c r="B4">
        <v>1246</v>
      </c>
      <c r="C4" t="s">
        <v>8410</v>
      </c>
      <c r="D4">
        <v>17.989999999999998</v>
      </c>
      <c r="E4" t="s">
        <v>8410</v>
      </c>
      <c r="F4">
        <v>22415.54</v>
      </c>
      <c r="G4">
        <v>0.33</v>
      </c>
      <c r="H4">
        <v>411.18</v>
      </c>
      <c r="I4" t="s">
        <v>8410</v>
      </c>
      <c r="J4">
        <v>54.52</v>
      </c>
      <c r="K4" t="s">
        <v>11491</v>
      </c>
      <c r="L4" t="s">
        <v>11121</v>
      </c>
      <c r="M4" t="s">
        <v>8412</v>
      </c>
      <c r="N4" t="s">
        <v>11234</v>
      </c>
      <c r="O4">
        <f t="shared" si="0"/>
        <v>54.52</v>
      </c>
      <c r="P4">
        <f t="shared" si="1"/>
        <v>54.515151515151516</v>
      </c>
    </row>
    <row r="5" spans="1:16" x14ac:dyDescent="0.25">
      <c r="A5" t="s">
        <v>11492</v>
      </c>
      <c r="B5">
        <v>363</v>
      </c>
      <c r="C5" t="s">
        <v>8410</v>
      </c>
      <c r="D5">
        <v>17.989999999999998</v>
      </c>
      <c r="E5" t="s">
        <v>8410</v>
      </c>
      <c r="F5">
        <v>6530.37</v>
      </c>
      <c r="G5">
        <v>0.33</v>
      </c>
      <c r="H5">
        <v>119.79</v>
      </c>
      <c r="I5" t="s">
        <v>8410</v>
      </c>
      <c r="J5">
        <v>54.52</v>
      </c>
      <c r="K5" t="s">
        <v>11491</v>
      </c>
      <c r="L5" t="s">
        <v>11121</v>
      </c>
      <c r="M5" t="s">
        <v>8412</v>
      </c>
      <c r="N5" t="s">
        <v>11234</v>
      </c>
      <c r="O5">
        <f t="shared" ref="O5:O68" si="2">IF(G5&lt;0.03,"",J5)</f>
        <v>54.52</v>
      </c>
      <c r="P5">
        <f t="shared" ref="P5:P68" si="3">+F5/H5</f>
        <v>54.515151515151508</v>
      </c>
    </row>
    <row r="6" spans="1:16" x14ac:dyDescent="0.25">
      <c r="A6" t="s">
        <v>17189</v>
      </c>
      <c r="B6">
        <v>90</v>
      </c>
      <c r="C6" t="s">
        <v>8410</v>
      </c>
      <c r="D6">
        <v>65.7</v>
      </c>
      <c r="E6" t="s">
        <v>8410</v>
      </c>
      <c r="F6">
        <v>5913</v>
      </c>
      <c r="G6">
        <v>0.9</v>
      </c>
      <c r="H6">
        <v>81</v>
      </c>
      <c r="I6" t="s">
        <v>8410</v>
      </c>
      <c r="J6">
        <v>73</v>
      </c>
      <c r="K6" t="s">
        <v>9321</v>
      </c>
      <c r="L6" t="s">
        <v>11121</v>
      </c>
      <c r="M6" t="s">
        <v>17190</v>
      </c>
      <c r="N6" t="s">
        <v>16514</v>
      </c>
      <c r="O6">
        <f t="shared" si="2"/>
        <v>73</v>
      </c>
      <c r="P6">
        <f t="shared" si="3"/>
        <v>73</v>
      </c>
    </row>
    <row r="7" spans="1:16" x14ac:dyDescent="0.25">
      <c r="A7" t="s">
        <v>17191</v>
      </c>
      <c r="B7">
        <v>30</v>
      </c>
      <c r="C7" t="s">
        <v>8410</v>
      </c>
      <c r="D7">
        <v>36.409999999999997</v>
      </c>
      <c r="E7" t="s">
        <v>8410</v>
      </c>
      <c r="F7">
        <v>1092.3</v>
      </c>
      <c r="G7">
        <v>0.27</v>
      </c>
      <c r="H7">
        <v>8.09</v>
      </c>
      <c r="I7" t="s">
        <v>8410</v>
      </c>
      <c r="J7">
        <v>135</v>
      </c>
      <c r="K7" t="s">
        <v>17192</v>
      </c>
      <c r="L7" t="s">
        <v>8428</v>
      </c>
      <c r="M7" t="s">
        <v>8419</v>
      </c>
      <c r="N7" t="s">
        <v>11762</v>
      </c>
      <c r="O7">
        <f t="shared" si="2"/>
        <v>135</v>
      </c>
      <c r="P7">
        <f t="shared" si="3"/>
        <v>135.0185414091471</v>
      </c>
    </row>
    <row r="8" spans="1:16" x14ac:dyDescent="0.25">
      <c r="A8" t="s">
        <v>17193</v>
      </c>
      <c r="B8">
        <v>14</v>
      </c>
      <c r="C8" t="s">
        <v>8410</v>
      </c>
      <c r="D8">
        <v>54.43</v>
      </c>
      <c r="E8" t="s">
        <v>8410</v>
      </c>
      <c r="F8">
        <v>762.02</v>
      </c>
      <c r="G8">
        <v>0.4</v>
      </c>
      <c r="H8">
        <v>5.64</v>
      </c>
      <c r="I8" t="s">
        <v>8410</v>
      </c>
      <c r="J8">
        <v>135</v>
      </c>
      <c r="K8" t="s">
        <v>17194</v>
      </c>
      <c r="L8" t="s">
        <v>8428</v>
      </c>
      <c r="M8" t="s">
        <v>8419</v>
      </c>
      <c r="N8" t="s">
        <v>11762</v>
      </c>
      <c r="O8">
        <f t="shared" si="2"/>
        <v>135</v>
      </c>
      <c r="P8">
        <f t="shared" si="3"/>
        <v>135.10992907801418</v>
      </c>
    </row>
    <row r="9" spans="1:16" x14ac:dyDescent="0.25">
      <c r="A9" t="s">
        <v>17195</v>
      </c>
      <c r="B9">
        <v>5</v>
      </c>
      <c r="C9" t="s">
        <v>8410</v>
      </c>
      <c r="D9">
        <v>26.28</v>
      </c>
      <c r="E9" t="s">
        <v>8410</v>
      </c>
      <c r="F9">
        <v>131.4</v>
      </c>
      <c r="G9">
        <v>0.19</v>
      </c>
      <c r="H9">
        <v>0.97</v>
      </c>
      <c r="I9" t="s">
        <v>8410</v>
      </c>
      <c r="J9">
        <v>134.97999999999999</v>
      </c>
      <c r="K9" t="s">
        <v>17196</v>
      </c>
      <c r="L9" t="s">
        <v>8428</v>
      </c>
      <c r="M9" t="s">
        <v>8419</v>
      </c>
      <c r="N9" t="s">
        <v>11762</v>
      </c>
      <c r="O9">
        <f t="shared" si="2"/>
        <v>134.97999999999999</v>
      </c>
      <c r="P9">
        <f t="shared" si="3"/>
        <v>135.46391752577321</v>
      </c>
    </row>
    <row r="10" spans="1:16" x14ac:dyDescent="0.25">
      <c r="A10" t="s">
        <v>17197</v>
      </c>
      <c r="B10">
        <v>10</v>
      </c>
      <c r="C10" t="s">
        <v>8410</v>
      </c>
      <c r="D10">
        <v>72.86</v>
      </c>
      <c r="E10" t="s">
        <v>8410</v>
      </c>
      <c r="F10">
        <v>728.6</v>
      </c>
      <c r="G10">
        <v>0.54</v>
      </c>
      <c r="H10">
        <v>5.4</v>
      </c>
      <c r="I10" t="s">
        <v>8410</v>
      </c>
      <c r="J10">
        <v>135</v>
      </c>
      <c r="K10" t="s">
        <v>17198</v>
      </c>
      <c r="L10" t="s">
        <v>8428</v>
      </c>
      <c r="M10" t="s">
        <v>8419</v>
      </c>
      <c r="N10" t="s">
        <v>11762</v>
      </c>
      <c r="O10">
        <f t="shared" si="2"/>
        <v>135</v>
      </c>
      <c r="P10">
        <f t="shared" si="3"/>
        <v>134.92592592592592</v>
      </c>
    </row>
    <row r="11" spans="1:16" x14ac:dyDescent="0.25">
      <c r="A11" t="s">
        <v>17199</v>
      </c>
      <c r="B11">
        <v>2</v>
      </c>
      <c r="C11" t="s">
        <v>8410</v>
      </c>
      <c r="D11">
        <v>44.51</v>
      </c>
      <c r="E11" t="s">
        <v>8410</v>
      </c>
      <c r="F11">
        <v>89.02</v>
      </c>
      <c r="G11">
        <v>0.33</v>
      </c>
      <c r="H11">
        <v>0.66</v>
      </c>
      <c r="I11" t="s">
        <v>8410</v>
      </c>
      <c r="J11">
        <v>135</v>
      </c>
      <c r="K11" t="s">
        <v>17200</v>
      </c>
      <c r="L11" t="s">
        <v>8428</v>
      </c>
      <c r="M11" t="s">
        <v>8419</v>
      </c>
      <c r="N11" t="s">
        <v>11762</v>
      </c>
      <c r="O11">
        <f t="shared" si="2"/>
        <v>135</v>
      </c>
      <c r="P11">
        <f t="shared" si="3"/>
        <v>134.87878787878788</v>
      </c>
    </row>
    <row r="12" spans="1:16" x14ac:dyDescent="0.25">
      <c r="A12" t="s">
        <v>17201</v>
      </c>
      <c r="B12">
        <v>6</v>
      </c>
      <c r="C12" t="s">
        <v>8410</v>
      </c>
      <c r="D12">
        <v>36.409999999999997</v>
      </c>
      <c r="E12" t="s">
        <v>8410</v>
      </c>
      <c r="F12">
        <v>218.46</v>
      </c>
      <c r="G12">
        <v>0.27</v>
      </c>
      <c r="H12">
        <v>1.62</v>
      </c>
      <c r="I12" t="s">
        <v>8410</v>
      </c>
      <c r="J12">
        <v>135</v>
      </c>
      <c r="K12" t="s">
        <v>17192</v>
      </c>
      <c r="L12" t="s">
        <v>8428</v>
      </c>
      <c r="M12" t="s">
        <v>8419</v>
      </c>
      <c r="N12" t="s">
        <v>11762</v>
      </c>
      <c r="O12">
        <f t="shared" si="2"/>
        <v>135</v>
      </c>
      <c r="P12">
        <f t="shared" si="3"/>
        <v>134.85185185185185</v>
      </c>
    </row>
    <row r="13" spans="1:16" x14ac:dyDescent="0.25">
      <c r="A13" t="s">
        <v>17202</v>
      </c>
      <c r="B13">
        <v>9</v>
      </c>
      <c r="C13" t="s">
        <v>8410</v>
      </c>
      <c r="D13">
        <v>36.409999999999997</v>
      </c>
      <c r="E13" t="s">
        <v>8410</v>
      </c>
      <c r="F13">
        <v>327.69</v>
      </c>
      <c r="G13">
        <v>0.27</v>
      </c>
      <c r="H13">
        <v>2.4300000000000002</v>
      </c>
      <c r="I13" t="s">
        <v>8410</v>
      </c>
      <c r="J13">
        <v>135</v>
      </c>
      <c r="K13" t="s">
        <v>17192</v>
      </c>
      <c r="L13" t="s">
        <v>8428</v>
      </c>
      <c r="M13" t="s">
        <v>8419</v>
      </c>
      <c r="N13" t="s">
        <v>11762</v>
      </c>
      <c r="O13">
        <f t="shared" si="2"/>
        <v>135</v>
      </c>
      <c r="P13">
        <f t="shared" si="3"/>
        <v>134.85185185185185</v>
      </c>
    </row>
    <row r="14" spans="1:16" x14ac:dyDescent="0.25">
      <c r="A14" t="s">
        <v>17203</v>
      </c>
      <c r="B14">
        <v>2</v>
      </c>
      <c r="C14" t="s">
        <v>8410</v>
      </c>
      <c r="D14">
        <v>52.61</v>
      </c>
      <c r="E14" t="s">
        <v>8410</v>
      </c>
      <c r="F14">
        <v>105.22</v>
      </c>
      <c r="G14">
        <v>0.39</v>
      </c>
      <c r="H14">
        <v>0.78</v>
      </c>
      <c r="I14" t="s">
        <v>8410</v>
      </c>
      <c r="J14">
        <v>135</v>
      </c>
      <c r="K14" t="s">
        <v>17204</v>
      </c>
      <c r="L14" t="s">
        <v>8428</v>
      </c>
      <c r="M14" t="s">
        <v>8419</v>
      </c>
      <c r="N14" t="s">
        <v>11762</v>
      </c>
      <c r="O14">
        <f t="shared" si="2"/>
        <v>135</v>
      </c>
      <c r="P14">
        <f t="shared" si="3"/>
        <v>134.89743589743588</v>
      </c>
    </row>
    <row r="15" spans="1:16" x14ac:dyDescent="0.25">
      <c r="A15" t="s">
        <v>17205</v>
      </c>
      <c r="B15">
        <v>1</v>
      </c>
      <c r="C15" t="s">
        <v>8410</v>
      </c>
      <c r="D15">
        <v>36.409999999999997</v>
      </c>
      <c r="E15" t="s">
        <v>8410</v>
      </c>
      <c r="F15">
        <v>36.409999999999997</v>
      </c>
      <c r="G15">
        <v>0.27</v>
      </c>
      <c r="H15">
        <v>0.27</v>
      </c>
      <c r="I15" t="s">
        <v>8410</v>
      </c>
      <c r="J15">
        <v>135</v>
      </c>
      <c r="K15" t="s">
        <v>17192</v>
      </c>
      <c r="L15" t="s">
        <v>8428</v>
      </c>
      <c r="M15" t="s">
        <v>8419</v>
      </c>
      <c r="N15" t="s">
        <v>11762</v>
      </c>
      <c r="O15">
        <f t="shared" si="2"/>
        <v>135</v>
      </c>
      <c r="P15">
        <f t="shared" si="3"/>
        <v>134.85185185185182</v>
      </c>
    </row>
    <row r="16" spans="1:16" x14ac:dyDescent="0.25">
      <c r="A16" t="s">
        <v>17206</v>
      </c>
      <c r="B16">
        <v>1</v>
      </c>
      <c r="C16" t="s">
        <v>8410</v>
      </c>
      <c r="D16">
        <v>52.61</v>
      </c>
      <c r="E16" t="s">
        <v>8410</v>
      </c>
      <c r="F16">
        <v>52.61</v>
      </c>
      <c r="G16">
        <v>0.39</v>
      </c>
      <c r="H16">
        <v>0.39</v>
      </c>
      <c r="I16" t="s">
        <v>8410</v>
      </c>
      <c r="J16">
        <v>135</v>
      </c>
      <c r="K16" t="s">
        <v>17204</v>
      </c>
      <c r="L16" t="s">
        <v>8428</v>
      </c>
      <c r="M16" t="s">
        <v>8419</v>
      </c>
      <c r="N16" t="s">
        <v>11762</v>
      </c>
      <c r="O16">
        <f t="shared" si="2"/>
        <v>135</v>
      </c>
      <c r="P16">
        <f t="shared" si="3"/>
        <v>134.89743589743588</v>
      </c>
    </row>
    <row r="17" spans="1:16" x14ac:dyDescent="0.25">
      <c r="A17" t="s">
        <v>17207</v>
      </c>
      <c r="B17">
        <v>250</v>
      </c>
      <c r="C17" t="s">
        <v>8410</v>
      </c>
      <c r="D17">
        <v>27.54</v>
      </c>
      <c r="E17" t="s">
        <v>8410</v>
      </c>
      <c r="F17">
        <v>6885</v>
      </c>
      <c r="G17">
        <v>0.36</v>
      </c>
      <c r="H17">
        <v>90</v>
      </c>
      <c r="I17" t="s">
        <v>8410</v>
      </c>
      <c r="J17">
        <v>76.5</v>
      </c>
      <c r="K17" t="s">
        <v>17208</v>
      </c>
      <c r="L17" t="s">
        <v>8845</v>
      </c>
      <c r="M17" t="s">
        <v>8419</v>
      </c>
      <c r="N17" t="s">
        <v>16348</v>
      </c>
      <c r="O17">
        <f t="shared" si="2"/>
        <v>76.5</v>
      </c>
      <c r="P17">
        <f t="shared" si="3"/>
        <v>76.5</v>
      </c>
    </row>
    <row r="18" spans="1:16" x14ac:dyDescent="0.25">
      <c r="A18" t="s">
        <v>17209</v>
      </c>
      <c r="B18">
        <v>467</v>
      </c>
      <c r="C18" t="s">
        <v>8410</v>
      </c>
      <c r="D18">
        <v>33.75</v>
      </c>
      <c r="E18" t="s">
        <v>8410</v>
      </c>
      <c r="F18">
        <v>15761.25</v>
      </c>
      <c r="G18">
        <v>0.45</v>
      </c>
      <c r="H18">
        <v>210.15</v>
      </c>
      <c r="I18" t="s">
        <v>8410</v>
      </c>
      <c r="J18">
        <v>75</v>
      </c>
      <c r="K18" t="s">
        <v>11070</v>
      </c>
      <c r="L18" t="s">
        <v>8845</v>
      </c>
      <c r="M18" t="s">
        <v>8419</v>
      </c>
      <c r="N18" t="s">
        <v>16385</v>
      </c>
      <c r="O18">
        <f t="shared" si="2"/>
        <v>75</v>
      </c>
      <c r="P18">
        <f t="shared" si="3"/>
        <v>75</v>
      </c>
    </row>
    <row r="19" spans="1:16" x14ac:dyDescent="0.25">
      <c r="A19" t="s">
        <v>12048</v>
      </c>
      <c r="B19">
        <v>223</v>
      </c>
      <c r="C19" t="s">
        <v>8410</v>
      </c>
      <c r="D19">
        <v>31.16</v>
      </c>
      <c r="E19" t="s">
        <v>8410</v>
      </c>
      <c r="F19">
        <v>6948.68</v>
      </c>
      <c r="G19">
        <v>0.4</v>
      </c>
      <c r="H19">
        <v>90.25</v>
      </c>
      <c r="I19" t="s">
        <v>8410</v>
      </c>
      <c r="J19">
        <v>77</v>
      </c>
      <c r="K19" t="s">
        <v>12049</v>
      </c>
      <c r="L19" t="s">
        <v>8845</v>
      </c>
      <c r="M19" t="s">
        <v>8419</v>
      </c>
      <c r="N19" t="s">
        <v>11762</v>
      </c>
      <c r="O19">
        <f t="shared" si="2"/>
        <v>77</v>
      </c>
      <c r="P19">
        <f t="shared" si="3"/>
        <v>76.993684210526325</v>
      </c>
    </row>
    <row r="20" spans="1:16" x14ac:dyDescent="0.25">
      <c r="A20" t="s">
        <v>17210</v>
      </c>
      <c r="B20">
        <v>40</v>
      </c>
      <c r="C20" t="s">
        <v>8410</v>
      </c>
      <c r="D20">
        <v>33.75</v>
      </c>
      <c r="E20" t="s">
        <v>8410</v>
      </c>
      <c r="F20">
        <v>1350</v>
      </c>
      <c r="G20">
        <v>0.45</v>
      </c>
      <c r="H20">
        <v>18</v>
      </c>
      <c r="I20" t="s">
        <v>8410</v>
      </c>
      <c r="J20">
        <v>75</v>
      </c>
      <c r="K20" t="s">
        <v>17211</v>
      </c>
      <c r="L20" t="s">
        <v>8845</v>
      </c>
      <c r="M20" t="s">
        <v>8419</v>
      </c>
      <c r="N20" t="s">
        <v>16450</v>
      </c>
      <c r="O20">
        <f t="shared" si="2"/>
        <v>75</v>
      </c>
      <c r="P20">
        <f t="shared" si="3"/>
        <v>75</v>
      </c>
    </row>
    <row r="21" spans="1:16" x14ac:dyDescent="0.25">
      <c r="A21" t="s">
        <v>17212</v>
      </c>
      <c r="B21">
        <v>24</v>
      </c>
      <c r="C21" t="s">
        <v>8410</v>
      </c>
      <c r="D21">
        <v>19.8</v>
      </c>
      <c r="E21" t="s">
        <v>8410</v>
      </c>
      <c r="F21">
        <v>475.2</v>
      </c>
      <c r="G21">
        <v>0.36</v>
      </c>
      <c r="H21">
        <v>8.64</v>
      </c>
      <c r="I21" t="s">
        <v>8410</v>
      </c>
      <c r="J21">
        <v>55</v>
      </c>
      <c r="K21" t="s">
        <v>17213</v>
      </c>
      <c r="L21" t="s">
        <v>8845</v>
      </c>
      <c r="M21" t="s">
        <v>8419</v>
      </c>
      <c r="N21" t="s">
        <v>15850</v>
      </c>
      <c r="O21">
        <f t="shared" si="2"/>
        <v>55</v>
      </c>
      <c r="P21">
        <f t="shared" si="3"/>
        <v>54.999999999999993</v>
      </c>
    </row>
    <row r="22" spans="1:16" x14ac:dyDescent="0.25">
      <c r="A22" t="s">
        <v>17214</v>
      </c>
      <c r="B22">
        <v>8</v>
      </c>
      <c r="C22" t="s">
        <v>8410</v>
      </c>
      <c r="D22">
        <v>17.96</v>
      </c>
      <c r="E22" t="s">
        <v>8410</v>
      </c>
      <c r="F22">
        <v>143.68</v>
      </c>
      <c r="G22">
        <v>0.27</v>
      </c>
      <c r="H22">
        <v>2.16</v>
      </c>
      <c r="I22" t="s">
        <v>8410</v>
      </c>
      <c r="J22">
        <v>66.52</v>
      </c>
      <c r="K22" t="s">
        <v>17215</v>
      </c>
      <c r="L22" t="s">
        <v>8845</v>
      </c>
      <c r="M22" t="s">
        <v>8419</v>
      </c>
      <c r="N22" t="s">
        <v>15850</v>
      </c>
      <c r="O22">
        <f t="shared" si="2"/>
        <v>66.52</v>
      </c>
      <c r="P22">
        <f t="shared" si="3"/>
        <v>66.518518518518519</v>
      </c>
    </row>
    <row r="23" spans="1:16" x14ac:dyDescent="0.25">
      <c r="A23" t="s">
        <v>12054</v>
      </c>
      <c r="B23">
        <v>117</v>
      </c>
      <c r="C23" t="s">
        <v>8410</v>
      </c>
      <c r="D23">
        <v>28.76</v>
      </c>
      <c r="E23" t="s">
        <v>8410</v>
      </c>
      <c r="F23">
        <v>3364.92</v>
      </c>
      <c r="G23">
        <v>0.63</v>
      </c>
      <c r="H23">
        <v>73.62</v>
      </c>
      <c r="I23" t="s">
        <v>8410</v>
      </c>
      <c r="J23">
        <v>45.71</v>
      </c>
      <c r="K23" t="s">
        <v>12055</v>
      </c>
      <c r="L23" t="s">
        <v>12056</v>
      </c>
      <c r="M23" t="s">
        <v>8419</v>
      </c>
      <c r="N23" t="s">
        <v>6902</v>
      </c>
      <c r="O23">
        <f t="shared" si="2"/>
        <v>45.71</v>
      </c>
      <c r="P23">
        <f t="shared" si="3"/>
        <v>45.706601466992666</v>
      </c>
    </row>
    <row r="24" spans="1:16" x14ac:dyDescent="0.25">
      <c r="A24" t="s">
        <v>17216</v>
      </c>
      <c r="B24">
        <v>464</v>
      </c>
      <c r="C24" t="s">
        <v>8410</v>
      </c>
      <c r="D24">
        <v>50.34</v>
      </c>
      <c r="E24" t="s">
        <v>8410</v>
      </c>
      <c r="F24">
        <v>23357.759999999998</v>
      </c>
      <c r="G24">
        <v>0.63</v>
      </c>
      <c r="H24">
        <v>290</v>
      </c>
      <c r="I24" t="s">
        <v>8410</v>
      </c>
      <c r="J24">
        <v>80.540000000000006</v>
      </c>
      <c r="K24" t="s">
        <v>17217</v>
      </c>
      <c r="L24" t="s">
        <v>12056</v>
      </c>
      <c r="M24" t="s">
        <v>8419</v>
      </c>
      <c r="N24" t="s">
        <v>16482</v>
      </c>
      <c r="O24">
        <f t="shared" si="2"/>
        <v>80.540000000000006</v>
      </c>
      <c r="P24">
        <f t="shared" si="3"/>
        <v>80.543999999999997</v>
      </c>
    </row>
    <row r="25" spans="1:16" x14ac:dyDescent="0.25">
      <c r="A25" t="s">
        <v>17218</v>
      </c>
      <c r="B25">
        <v>22</v>
      </c>
      <c r="C25" t="s">
        <v>8410</v>
      </c>
      <c r="D25">
        <v>65.45</v>
      </c>
      <c r="E25" t="s">
        <v>8410</v>
      </c>
      <c r="F25">
        <v>1439.9</v>
      </c>
      <c r="G25">
        <v>0.81</v>
      </c>
      <c r="H25">
        <v>17.88</v>
      </c>
      <c r="I25" t="s">
        <v>8410</v>
      </c>
      <c r="J25">
        <v>80.55</v>
      </c>
      <c r="K25" t="s">
        <v>17219</v>
      </c>
      <c r="L25" t="s">
        <v>12056</v>
      </c>
      <c r="M25" t="s">
        <v>8419</v>
      </c>
      <c r="N25" t="s">
        <v>16482</v>
      </c>
      <c r="O25">
        <f t="shared" si="2"/>
        <v>80.55</v>
      </c>
      <c r="P25">
        <f t="shared" si="3"/>
        <v>80.531319910514554</v>
      </c>
    </row>
    <row r="26" spans="1:16" x14ac:dyDescent="0.25">
      <c r="A26" t="s">
        <v>17220</v>
      </c>
      <c r="B26">
        <v>2</v>
      </c>
      <c r="C26" t="s">
        <v>8410</v>
      </c>
      <c r="D26">
        <v>37.76</v>
      </c>
      <c r="E26" t="s">
        <v>8410</v>
      </c>
      <c r="F26">
        <v>75.52</v>
      </c>
      <c r="G26">
        <v>0.47</v>
      </c>
      <c r="H26">
        <v>0.94</v>
      </c>
      <c r="I26" t="s">
        <v>8410</v>
      </c>
      <c r="J26">
        <v>80.55</v>
      </c>
      <c r="K26" t="s">
        <v>17221</v>
      </c>
      <c r="L26" t="s">
        <v>12056</v>
      </c>
      <c r="M26" t="s">
        <v>8419</v>
      </c>
      <c r="N26" t="s">
        <v>16482</v>
      </c>
      <c r="O26">
        <f t="shared" si="2"/>
        <v>80.55</v>
      </c>
      <c r="P26">
        <f t="shared" si="3"/>
        <v>80.340425531914889</v>
      </c>
    </row>
    <row r="27" spans="1:16" x14ac:dyDescent="0.25">
      <c r="A27" t="s">
        <v>17222</v>
      </c>
      <c r="B27">
        <v>1</v>
      </c>
      <c r="C27" t="s">
        <v>8410</v>
      </c>
      <c r="D27">
        <v>42.79</v>
      </c>
      <c r="E27" t="s">
        <v>8410</v>
      </c>
      <c r="F27">
        <v>42.79</v>
      </c>
      <c r="G27">
        <v>0.53</v>
      </c>
      <c r="H27">
        <v>0.53</v>
      </c>
      <c r="I27" t="s">
        <v>8410</v>
      </c>
      <c r="J27">
        <v>80.55</v>
      </c>
      <c r="K27" t="s">
        <v>17223</v>
      </c>
      <c r="L27" t="s">
        <v>12056</v>
      </c>
      <c r="M27" t="s">
        <v>8419</v>
      </c>
      <c r="N27" t="s">
        <v>16482</v>
      </c>
      <c r="O27">
        <f t="shared" si="2"/>
        <v>80.55</v>
      </c>
      <c r="P27">
        <f t="shared" si="3"/>
        <v>80.735849056603769</v>
      </c>
    </row>
    <row r="28" spans="1:16" x14ac:dyDescent="0.25">
      <c r="A28" t="s">
        <v>17224</v>
      </c>
      <c r="B28">
        <v>26</v>
      </c>
      <c r="C28" t="s">
        <v>8410</v>
      </c>
      <c r="D28">
        <v>40.28</v>
      </c>
      <c r="E28" t="s">
        <v>8410</v>
      </c>
      <c r="F28">
        <v>1047.28</v>
      </c>
      <c r="G28">
        <v>0.5</v>
      </c>
      <c r="H28">
        <v>13</v>
      </c>
      <c r="I28" t="s">
        <v>8410</v>
      </c>
      <c r="J28">
        <v>80.56</v>
      </c>
      <c r="K28" t="s">
        <v>17225</v>
      </c>
      <c r="L28" t="s">
        <v>12056</v>
      </c>
      <c r="M28" t="s">
        <v>8419</v>
      </c>
      <c r="N28" t="s">
        <v>16482</v>
      </c>
      <c r="O28">
        <f t="shared" si="2"/>
        <v>80.56</v>
      </c>
      <c r="P28">
        <f t="shared" si="3"/>
        <v>80.56</v>
      </c>
    </row>
    <row r="29" spans="1:16" x14ac:dyDescent="0.25">
      <c r="A29" t="s">
        <v>17226</v>
      </c>
      <c r="B29">
        <v>4</v>
      </c>
      <c r="C29" t="s">
        <v>8410</v>
      </c>
      <c r="D29">
        <v>45.31</v>
      </c>
      <c r="E29" t="s">
        <v>8410</v>
      </c>
      <c r="F29">
        <v>181.24</v>
      </c>
      <c r="G29">
        <v>0.56000000000000005</v>
      </c>
      <c r="H29">
        <v>2.25</v>
      </c>
      <c r="I29" t="s">
        <v>8410</v>
      </c>
      <c r="J29">
        <v>80.55</v>
      </c>
      <c r="K29" t="s">
        <v>17227</v>
      </c>
      <c r="L29" t="s">
        <v>12056</v>
      </c>
      <c r="M29" t="s">
        <v>8419</v>
      </c>
      <c r="N29" t="s">
        <v>16482</v>
      </c>
      <c r="O29">
        <f t="shared" si="2"/>
        <v>80.55</v>
      </c>
      <c r="P29">
        <f t="shared" si="3"/>
        <v>80.551111111111112</v>
      </c>
    </row>
    <row r="30" spans="1:16" x14ac:dyDescent="0.25">
      <c r="A30" t="s">
        <v>17228</v>
      </c>
      <c r="B30">
        <v>1</v>
      </c>
      <c r="C30" t="s">
        <v>8410</v>
      </c>
      <c r="D30">
        <v>59.37</v>
      </c>
      <c r="E30" t="s">
        <v>8410</v>
      </c>
      <c r="F30">
        <v>59.37</v>
      </c>
      <c r="G30">
        <v>0.74</v>
      </c>
      <c r="H30">
        <v>0.74</v>
      </c>
      <c r="I30" t="s">
        <v>8410</v>
      </c>
      <c r="J30">
        <v>80.56</v>
      </c>
      <c r="K30" t="s">
        <v>17229</v>
      </c>
      <c r="L30" t="s">
        <v>12056</v>
      </c>
      <c r="M30" t="s">
        <v>8419</v>
      </c>
      <c r="N30" t="s">
        <v>16482</v>
      </c>
      <c r="O30">
        <f t="shared" si="2"/>
        <v>80.56</v>
      </c>
      <c r="P30">
        <f t="shared" si="3"/>
        <v>80.229729729729726</v>
      </c>
    </row>
    <row r="31" spans="1:16" x14ac:dyDescent="0.25">
      <c r="A31" t="s">
        <v>17230</v>
      </c>
      <c r="B31">
        <v>1</v>
      </c>
      <c r="C31" t="s">
        <v>8410</v>
      </c>
      <c r="D31">
        <v>60.41</v>
      </c>
      <c r="E31" t="s">
        <v>8410</v>
      </c>
      <c r="F31">
        <v>60.41</v>
      </c>
      <c r="G31">
        <v>0.75</v>
      </c>
      <c r="H31">
        <v>0.75</v>
      </c>
      <c r="I31" t="s">
        <v>8410</v>
      </c>
      <c r="J31">
        <v>80.55</v>
      </c>
      <c r="K31" t="s">
        <v>17231</v>
      </c>
      <c r="L31" t="s">
        <v>12056</v>
      </c>
      <c r="M31" t="s">
        <v>8419</v>
      </c>
      <c r="N31" t="s">
        <v>16482</v>
      </c>
      <c r="O31">
        <f t="shared" si="2"/>
        <v>80.55</v>
      </c>
      <c r="P31">
        <f t="shared" si="3"/>
        <v>80.546666666666667</v>
      </c>
    </row>
    <row r="32" spans="1:16" x14ac:dyDescent="0.25">
      <c r="A32" t="s">
        <v>17232</v>
      </c>
      <c r="B32">
        <v>1</v>
      </c>
      <c r="C32" t="s">
        <v>8410</v>
      </c>
      <c r="D32">
        <v>37.659999999999997</v>
      </c>
      <c r="E32" t="s">
        <v>8410</v>
      </c>
      <c r="F32">
        <v>37.659999999999997</v>
      </c>
      <c r="G32">
        <v>0.47</v>
      </c>
      <c r="H32">
        <v>0.47</v>
      </c>
      <c r="I32" t="s">
        <v>8410</v>
      </c>
      <c r="J32">
        <v>80.56</v>
      </c>
      <c r="K32" t="s">
        <v>17233</v>
      </c>
      <c r="L32" t="s">
        <v>12056</v>
      </c>
      <c r="M32" t="s">
        <v>8419</v>
      </c>
      <c r="N32" t="s">
        <v>16482</v>
      </c>
      <c r="O32">
        <f t="shared" si="2"/>
        <v>80.56</v>
      </c>
      <c r="P32">
        <f t="shared" si="3"/>
        <v>80.127659574468083</v>
      </c>
    </row>
    <row r="33" spans="1:16" x14ac:dyDescent="0.25">
      <c r="A33" t="s">
        <v>17234</v>
      </c>
      <c r="B33">
        <v>2</v>
      </c>
      <c r="C33" t="s">
        <v>8410</v>
      </c>
      <c r="D33">
        <v>50.34</v>
      </c>
      <c r="E33" t="s">
        <v>8410</v>
      </c>
      <c r="F33">
        <v>100.68</v>
      </c>
      <c r="G33">
        <v>0.63</v>
      </c>
      <c r="H33">
        <v>1.25</v>
      </c>
      <c r="I33" t="s">
        <v>8410</v>
      </c>
      <c r="J33">
        <v>80.540000000000006</v>
      </c>
      <c r="K33" t="s">
        <v>17235</v>
      </c>
      <c r="L33" t="s">
        <v>12056</v>
      </c>
      <c r="M33" t="s">
        <v>8419</v>
      </c>
      <c r="N33" t="s">
        <v>16482</v>
      </c>
      <c r="O33">
        <f t="shared" si="2"/>
        <v>80.540000000000006</v>
      </c>
      <c r="P33">
        <f t="shared" si="3"/>
        <v>80.544000000000011</v>
      </c>
    </row>
    <row r="34" spans="1:16" x14ac:dyDescent="0.25">
      <c r="A34" t="s">
        <v>17236</v>
      </c>
      <c r="B34">
        <v>15</v>
      </c>
      <c r="C34" t="s">
        <v>8410</v>
      </c>
      <c r="D34">
        <v>44.3</v>
      </c>
      <c r="E34" t="s">
        <v>8410</v>
      </c>
      <c r="F34">
        <v>664.5</v>
      </c>
      <c r="G34">
        <v>0.55000000000000004</v>
      </c>
      <c r="H34">
        <v>8.25</v>
      </c>
      <c r="I34" t="s">
        <v>8410</v>
      </c>
      <c r="J34">
        <v>80.55</v>
      </c>
      <c r="K34" t="s">
        <v>17237</v>
      </c>
      <c r="L34" t="s">
        <v>12056</v>
      </c>
      <c r="M34" t="s">
        <v>8419</v>
      </c>
      <c r="N34" t="s">
        <v>16482</v>
      </c>
      <c r="O34">
        <f t="shared" si="2"/>
        <v>80.55</v>
      </c>
      <c r="P34">
        <f t="shared" si="3"/>
        <v>80.545454545454547</v>
      </c>
    </row>
    <row r="35" spans="1:16" x14ac:dyDescent="0.25">
      <c r="A35" t="s">
        <v>17238</v>
      </c>
      <c r="B35">
        <v>5</v>
      </c>
      <c r="C35" t="s">
        <v>8410</v>
      </c>
      <c r="D35">
        <v>75.52</v>
      </c>
      <c r="E35" t="s">
        <v>8410</v>
      </c>
      <c r="F35">
        <v>377.6</v>
      </c>
      <c r="G35">
        <v>0.94</v>
      </c>
      <c r="H35">
        <v>4.6900000000000004</v>
      </c>
      <c r="I35" t="s">
        <v>8410</v>
      </c>
      <c r="J35">
        <v>80.55</v>
      </c>
      <c r="K35" t="s">
        <v>17239</v>
      </c>
      <c r="L35" t="s">
        <v>12056</v>
      </c>
      <c r="M35" t="s">
        <v>8419</v>
      </c>
      <c r="N35" t="s">
        <v>16482</v>
      </c>
      <c r="O35">
        <f t="shared" si="2"/>
        <v>80.55</v>
      </c>
      <c r="P35">
        <f t="shared" si="3"/>
        <v>80.511727078891255</v>
      </c>
    </row>
    <row r="36" spans="1:16" x14ac:dyDescent="0.25">
      <c r="A36" t="s">
        <v>17240</v>
      </c>
      <c r="B36">
        <v>35</v>
      </c>
      <c r="C36" t="s">
        <v>8410</v>
      </c>
      <c r="D36">
        <v>50.34</v>
      </c>
      <c r="E36" t="s">
        <v>8410</v>
      </c>
      <c r="F36">
        <v>1761.9</v>
      </c>
      <c r="G36">
        <v>0.63</v>
      </c>
      <c r="H36">
        <v>21.88</v>
      </c>
      <c r="I36" t="s">
        <v>8410</v>
      </c>
      <c r="J36">
        <v>80.540000000000006</v>
      </c>
      <c r="K36" t="s">
        <v>17241</v>
      </c>
      <c r="L36" t="s">
        <v>12056</v>
      </c>
      <c r="M36" t="s">
        <v>8419</v>
      </c>
      <c r="N36" t="s">
        <v>16482</v>
      </c>
      <c r="O36">
        <f t="shared" si="2"/>
        <v>80.540000000000006</v>
      </c>
      <c r="P36">
        <f t="shared" si="3"/>
        <v>80.525594149908599</v>
      </c>
    </row>
    <row r="37" spans="1:16" x14ac:dyDescent="0.25">
      <c r="A37" t="s">
        <v>17242</v>
      </c>
      <c r="B37">
        <v>35</v>
      </c>
      <c r="C37" t="s">
        <v>8410</v>
      </c>
      <c r="D37">
        <v>61.2</v>
      </c>
      <c r="E37" t="s">
        <v>8410</v>
      </c>
      <c r="F37">
        <v>2142</v>
      </c>
      <c r="G37">
        <v>0.72</v>
      </c>
      <c r="H37">
        <v>25.2</v>
      </c>
      <c r="I37" t="s">
        <v>8410</v>
      </c>
      <c r="J37">
        <v>85</v>
      </c>
      <c r="K37" t="s">
        <v>10281</v>
      </c>
      <c r="L37" t="s">
        <v>17243</v>
      </c>
      <c r="M37" t="s">
        <v>8419</v>
      </c>
      <c r="N37" t="s">
        <v>16475</v>
      </c>
      <c r="O37">
        <f t="shared" si="2"/>
        <v>85</v>
      </c>
      <c r="P37">
        <f t="shared" si="3"/>
        <v>85</v>
      </c>
    </row>
    <row r="38" spans="1:16" x14ac:dyDescent="0.25">
      <c r="A38" t="s">
        <v>17244</v>
      </c>
      <c r="B38">
        <v>89</v>
      </c>
      <c r="C38" t="s">
        <v>8410</v>
      </c>
      <c r="D38">
        <v>46.08</v>
      </c>
      <c r="E38" t="s">
        <v>8410</v>
      </c>
      <c r="F38">
        <v>4101.12</v>
      </c>
      <c r="G38">
        <v>0.72</v>
      </c>
      <c r="H38">
        <v>64.08</v>
      </c>
      <c r="I38" t="s">
        <v>8410</v>
      </c>
      <c r="J38">
        <v>64</v>
      </c>
      <c r="K38" t="s">
        <v>15397</v>
      </c>
      <c r="L38" t="s">
        <v>12873</v>
      </c>
      <c r="M38" t="s">
        <v>8498</v>
      </c>
      <c r="N38" t="s">
        <v>14640</v>
      </c>
      <c r="O38">
        <f t="shared" si="2"/>
        <v>64</v>
      </c>
      <c r="P38">
        <f t="shared" si="3"/>
        <v>64</v>
      </c>
    </row>
    <row r="39" spans="1:16" x14ac:dyDescent="0.25">
      <c r="A39" t="s">
        <v>17245</v>
      </c>
      <c r="B39">
        <v>165</v>
      </c>
      <c r="C39" t="s">
        <v>8410</v>
      </c>
      <c r="D39">
        <v>23.04</v>
      </c>
      <c r="E39" t="s">
        <v>8410</v>
      </c>
      <c r="F39">
        <v>3801.6</v>
      </c>
      <c r="G39">
        <v>0.36</v>
      </c>
      <c r="H39">
        <v>59.4</v>
      </c>
      <c r="I39" t="s">
        <v>8410</v>
      </c>
      <c r="J39">
        <v>64</v>
      </c>
      <c r="K39" t="s">
        <v>15395</v>
      </c>
      <c r="L39" t="s">
        <v>12873</v>
      </c>
      <c r="M39" t="s">
        <v>8498</v>
      </c>
      <c r="N39" t="s">
        <v>14640</v>
      </c>
      <c r="O39">
        <f t="shared" si="2"/>
        <v>64</v>
      </c>
      <c r="P39">
        <f t="shared" si="3"/>
        <v>64</v>
      </c>
    </row>
    <row r="40" spans="1:16" x14ac:dyDescent="0.25">
      <c r="A40" t="s">
        <v>17246</v>
      </c>
      <c r="B40">
        <v>385</v>
      </c>
      <c r="C40" t="s">
        <v>8410</v>
      </c>
      <c r="D40">
        <v>46.44</v>
      </c>
      <c r="E40" t="s">
        <v>8410</v>
      </c>
      <c r="F40">
        <v>17879.400000000001</v>
      </c>
      <c r="G40">
        <v>0.72</v>
      </c>
      <c r="H40">
        <v>277.2</v>
      </c>
      <c r="I40" t="s">
        <v>8410</v>
      </c>
      <c r="J40">
        <v>64.5</v>
      </c>
      <c r="K40" t="s">
        <v>15401</v>
      </c>
      <c r="L40" t="s">
        <v>12873</v>
      </c>
      <c r="M40" t="s">
        <v>8498</v>
      </c>
      <c r="N40" t="s">
        <v>14643</v>
      </c>
      <c r="O40">
        <f t="shared" si="2"/>
        <v>64.5</v>
      </c>
      <c r="P40">
        <f t="shared" si="3"/>
        <v>64.500000000000014</v>
      </c>
    </row>
    <row r="41" spans="1:16" x14ac:dyDescent="0.25">
      <c r="A41" t="s">
        <v>17247</v>
      </c>
      <c r="B41">
        <v>417</v>
      </c>
      <c r="C41" t="s">
        <v>8410</v>
      </c>
      <c r="D41">
        <v>46.08</v>
      </c>
      <c r="E41" t="s">
        <v>8410</v>
      </c>
      <c r="F41">
        <v>19215.36</v>
      </c>
      <c r="G41">
        <v>0.72</v>
      </c>
      <c r="H41">
        <v>300.24</v>
      </c>
      <c r="I41" t="s">
        <v>8410</v>
      </c>
      <c r="J41">
        <v>64</v>
      </c>
      <c r="K41" t="s">
        <v>17248</v>
      </c>
      <c r="L41" t="s">
        <v>12873</v>
      </c>
      <c r="M41" t="s">
        <v>8498</v>
      </c>
      <c r="N41" t="s">
        <v>14643</v>
      </c>
      <c r="O41">
        <f t="shared" si="2"/>
        <v>64</v>
      </c>
      <c r="P41">
        <f t="shared" si="3"/>
        <v>64</v>
      </c>
    </row>
    <row r="42" spans="1:16" x14ac:dyDescent="0.25">
      <c r="A42" t="s">
        <v>17249</v>
      </c>
      <c r="B42">
        <v>774</v>
      </c>
      <c r="C42" t="s">
        <v>8410</v>
      </c>
      <c r="D42">
        <v>23.04</v>
      </c>
      <c r="E42" t="s">
        <v>8410</v>
      </c>
      <c r="F42">
        <v>17832.96</v>
      </c>
      <c r="G42">
        <v>0.36</v>
      </c>
      <c r="H42">
        <v>278.64</v>
      </c>
      <c r="I42" t="s">
        <v>8410</v>
      </c>
      <c r="J42">
        <v>64</v>
      </c>
      <c r="K42" t="s">
        <v>15395</v>
      </c>
      <c r="L42" t="s">
        <v>12873</v>
      </c>
      <c r="M42" t="s">
        <v>8498</v>
      </c>
      <c r="N42" t="s">
        <v>14643</v>
      </c>
      <c r="O42">
        <f t="shared" si="2"/>
        <v>64</v>
      </c>
      <c r="P42">
        <f t="shared" si="3"/>
        <v>64</v>
      </c>
    </row>
    <row r="43" spans="1:16" x14ac:dyDescent="0.25">
      <c r="A43" t="s">
        <v>17250</v>
      </c>
      <c r="B43">
        <v>327</v>
      </c>
      <c r="C43" t="s">
        <v>8410</v>
      </c>
      <c r="D43">
        <v>44.08</v>
      </c>
      <c r="E43" t="s">
        <v>8410</v>
      </c>
      <c r="F43">
        <v>14414.16</v>
      </c>
      <c r="G43">
        <v>0.72</v>
      </c>
      <c r="H43">
        <v>235.44</v>
      </c>
      <c r="I43" t="s">
        <v>8410</v>
      </c>
      <c r="J43">
        <v>61.22</v>
      </c>
      <c r="K43" t="s">
        <v>15397</v>
      </c>
      <c r="L43" t="s">
        <v>12873</v>
      </c>
      <c r="M43" t="s">
        <v>8498</v>
      </c>
      <c r="N43" t="s">
        <v>14648</v>
      </c>
      <c r="O43">
        <f t="shared" si="2"/>
        <v>61.22</v>
      </c>
      <c r="P43">
        <f t="shared" si="3"/>
        <v>61.222222222222221</v>
      </c>
    </row>
    <row r="44" spans="1:16" x14ac:dyDescent="0.25">
      <c r="A44" t="s">
        <v>17251</v>
      </c>
      <c r="B44">
        <v>608</v>
      </c>
      <c r="C44" t="s">
        <v>8410</v>
      </c>
      <c r="D44">
        <v>22.04</v>
      </c>
      <c r="E44" t="s">
        <v>8410</v>
      </c>
      <c r="F44">
        <v>13400.32</v>
      </c>
      <c r="G44">
        <v>0.36</v>
      </c>
      <c r="H44">
        <v>218.88</v>
      </c>
      <c r="I44" t="s">
        <v>8410</v>
      </c>
      <c r="J44">
        <v>61.22</v>
      </c>
      <c r="K44" t="s">
        <v>15395</v>
      </c>
      <c r="L44" t="s">
        <v>12873</v>
      </c>
      <c r="M44" t="s">
        <v>8498</v>
      </c>
      <c r="N44" t="s">
        <v>14648</v>
      </c>
      <c r="O44">
        <f t="shared" si="2"/>
        <v>61.22</v>
      </c>
      <c r="P44">
        <f t="shared" si="3"/>
        <v>61.222222222222221</v>
      </c>
    </row>
    <row r="45" spans="1:16" x14ac:dyDescent="0.25">
      <c r="A45" t="s">
        <v>17252</v>
      </c>
      <c r="B45">
        <v>385</v>
      </c>
      <c r="C45" t="s">
        <v>8410</v>
      </c>
      <c r="D45">
        <v>44.08</v>
      </c>
      <c r="E45" t="s">
        <v>8410</v>
      </c>
      <c r="F45">
        <v>16970.8</v>
      </c>
      <c r="G45">
        <v>0.72</v>
      </c>
      <c r="H45">
        <v>277.2</v>
      </c>
      <c r="I45" t="s">
        <v>8410</v>
      </c>
      <c r="J45">
        <v>61.22</v>
      </c>
      <c r="K45" t="s">
        <v>15401</v>
      </c>
      <c r="L45" t="s">
        <v>12873</v>
      </c>
      <c r="M45" t="s">
        <v>8498</v>
      </c>
      <c r="N45" t="s">
        <v>14648</v>
      </c>
      <c r="O45">
        <f t="shared" si="2"/>
        <v>61.22</v>
      </c>
      <c r="P45">
        <f t="shared" si="3"/>
        <v>61.222222222222221</v>
      </c>
    </row>
    <row r="46" spans="1:16" x14ac:dyDescent="0.25">
      <c r="A46" t="s">
        <v>17253</v>
      </c>
      <c r="B46">
        <v>985</v>
      </c>
      <c r="C46" t="s">
        <v>8410</v>
      </c>
      <c r="D46">
        <v>43.66</v>
      </c>
      <c r="E46" t="s">
        <v>8410</v>
      </c>
      <c r="F46">
        <v>43005.1</v>
      </c>
      <c r="G46">
        <v>0.72</v>
      </c>
      <c r="H46">
        <v>709.2</v>
      </c>
      <c r="I46" t="s">
        <v>8410</v>
      </c>
      <c r="J46">
        <v>60.64</v>
      </c>
      <c r="K46" t="s">
        <v>17248</v>
      </c>
      <c r="L46" t="s">
        <v>12873</v>
      </c>
      <c r="M46" t="s">
        <v>17254</v>
      </c>
      <c r="N46" t="s">
        <v>16314</v>
      </c>
      <c r="O46">
        <f t="shared" si="2"/>
        <v>60.64</v>
      </c>
      <c r="P46">
        <f t="shared" si="3"/>
        <v>60.638888888888886</v>
      </c>
    </row>
    <row r="47" spans="1:16" x14ac:dyDescent="0.25">
      <c r="A47" t="s">
        <v>17255</v>
      </c>
      <c r="B47">
        <v>738</v>
      </c>
      <c r="C47" t="s">
        <v>8410</v>
      </c>
      <c r="D47">
        <v>56.09</v>
      </c>
      <c r="E47" t="s">
        <v>8410</v>
      </c>
      <c r="F47">
        <v>41394.42</v>
      </c>
      <c r="G47">
        <v>0.72</v>
      </c>
      <c r="H47">
        <v>531.36</v>
      </c>
      <c r="I47" t="s">
        <v>8410</v>
      </c>
      <c r="J47">
        <v>77.900000000000006</v>
      </c>
      <c r="K47" t="s">
        <v>17256</v>
      </c>
      <c r="L47" t="s">
        <v>12873</v>
      </c>
      <c r="M47" t="s">
        <v>17254</v>
      </c>
      <c r="N47" t="s">
        <v>16314</v>
      </c>
      <c r="O47">
        <f t="shared" si="2"/>
        <v>77.900000000000006</v>
      </c>
      <c r="P47">
        <f t="shared" si="3"/>
        <v>77.902777777777771</v>
      </c>
    </row>
    <row r="48" spans="1:16" x14ac:dyDescent="0.25">
      <c r="A48" t="s">
        <v>17257</v>
      </c>
      <c r="B48">
        <v>103</v>
      </c>
      <c r="C48" t="s">
        <v>8410</v>
      </c>
      <c r="D48">
        <v>20.99</v>
      </c>
      <c r="E48" t="s">
        <v>8410</v>
      </c>
      <c r="F48">
        <v>2161.9699999999998</v>
      </c>
      <c r="G48">
        <v>0.36</v>
      </c>
      <c r="H48">
        <v>37.08</v>
      </c>
      <c r="I48" t="s">
        <v>8410</v>
      </c>
      <c r="J48">
        <v>58.31</v>
      </c>
      <c r="K48" t="s">
        <v>9311</v>
      </c>
      <c r="L48" t="s">
        <v>8436</v>
      </c>
      <c r="M48" t="s">
        <v>8419</v>
      </c>
      <c r="N48" t="s">
        <v>8725</v>
      </c>
      <c r="O48">
        <f t="shared" si="2"/>
        <v>58.31</v>
      </c>
      <c r="P48">
        <f t="shared" si="3"/>
        <v>58.30555555555555</v>
      </c>
    </row>
    <row r="49" spans="1:16" x14ac:dyDescent="0.25">
      <c r="A49" t="s">
        <v>17258</v>
      </c>
      <c r="B49">
        <v>4</v>
      </c>
      <c r="C49" t="s">
        <v>8410</v>
      </c>
      <c r="D49">
        <v>72.59</v>
      </c>
      <c r="E49" t="s">
        <v>8410</v>
      </c>
      <c r="F49">
        <v>290.36</v>
      </c>
      <c r="G49">
        <v>0.91</v>
      </c>
      <c r="H49">
        <v>3.63</v>
      </c>
      <c r="I49" t="s">
        <v>8410</v>
      </c>
      <c r="J49">
        <v>79.91</v>
      </c>
      <c r="K49" t="s">
        <v>17259</v>
      </c>
      <c r="L49" t="s">
        <v>8450</v>
      </c>
      <c r="M49" t="s">
        <v>8419</v>
      </c>
      <c r="N49" t="s">
        <v>4569</v>
      </c>
      <c r="O49">
        <f t="shared" si="2"/>
        <v>79.91</v>
      </c>
      <c r="P49">
        <f t="shared" si="3"/>
        <v>79.988980716253451</v>
      </c>
    </row>
    <row r="50" spans="1:16" x14ac:dyDescent="0.25">
      <c r="A50" t="s">
        <v>17260</v>
      </c>
      <c r="B50">
        <v>32</v>
      </c>
      <c r="C50" t="s">
        <v>8410</v>
      </c>
      <c r="D50">
        <v>31.79</v>
      </c>
      <c r="E50" t="s">
        <v>8410</v>
      </c>
      <c r="F50">
        <v>1017.28</v>
      </c>
      <c r="G50">
        <v>0.45</v>
      </c>
      <c r="H50">
        <v>14.53</v>
      </c>
      <c r="I50" t="s">
        <v>8410</v>
      </c>
      <c r="J50">
        <v>69.989999999999995</v>
      </c>
      <c r="K50" t="s">
        <v>17261</v>
      </c>
      <c r="L50" t="s">
        <v>8450</v>
      </c>
      <c r="M50" t="s">
        <v>8419</v>
      </c>
      <c r="N50" t="s">
        <v>4569</v>
      </c>
      <c r="O50">
        <f t="shared" si="2"/>
        <v>69.989999999999995</v>
      </c>
      <c r="P50">
        <f t="shared" si="3"/>
        <v>70.012388162422582</v>
      </c>
    </row>
    <row r="51" spans="1:16" x14ac:dyDescent="0.25">
      <c r="A51" t="s">
        <v>17262</v>
      </c>
      <c r="B51">
        <v>2</v>
      </c>
      <c r="C51" t="s">
        <v>8410</v>
      </c>
      <c r="D51">
        <v>33.6</v>
      </c>
      <c r="E51" t="s">
        <v>8410</v>
      </c>
      <c r="F51">
        <v>67.2</v>
      </c>
      <c r="G51">
        <v>0.48</v>
      </c>
      <c r="H51">
        <v>0.96</v>
      </c>
      <c r="I51" t="s">
        <v>8410</v>
      </c>
      <c r="J51">
        <v>70.010000000000005</v>
      </c>
      <c r="K51" t="s">
        <v>17263</v>
      </c>
      <c r="L51" t="s">
        <v>8450</v>
      </c>
      <c r="M51" t="s">
        <v>8419</v>
      </c>
      <c r="N51" t="s">
        <v>4569</v>
      </c>
      <c r="O51">
        <f t="shared" si="2"/>
        <v>70.010000000000005</v>
      </c>
      <c r="P51">
        <f t="shared" si="3"/>
        <v>70</v>
      </c>
    </row>
    <row r="52" spans="1:16" x14ac:dyDescent="0.25">
      <c r="A52" t="s">
        <v>17264</v>
      </c>
      <c r="B52">
        <v>2</v>
      </c>
      <c r="C52" t="s">
        <v>8410</v>
      </c>
      <c r="D52">
        <v>46.38</v>
      </c>
      <c r="E52" t="s">
        <v>8410</v>
      </c>
      <c r="F52">
        <v>92.76</v>
      </c>
      <c r="G52">
        <v>0.77</v>
      </c>
      <c r="H52">
        <v>1.55</v>
      </c>
      <c r="I52" t="s">
        <v>8410</v>
      </c>
      <c r="J52">
        <v>60.03</v>
      </c>
      <c r="K52" t="s">
        <v>17265</v>
      </c>
      <c r="L52" t="s">
        <v>8450</v>
      </c>
      <c r="M52" t="s">
        <v>8419</v>
      </c>
      <c r="N52" t="s">
        <v>4569</v>
      </c>
      <c r="O52">
        <f t="shared" si="2"/>
        <v>60.03</v>
      </c>
      <c r="P52">
        <f t="shared" si="3"/>
        <v>59.845161290322579</v>
      </c>
    </row>
    <row r="53" spans="1:16" x14ac:dyDescent="0.25">
      <c r="A53" t="s">
        <v>17266</v>
      </c>
      <c r="B53">
        <v>2</v>
      </c>
      <c r="C53" t="s">
        <v>8410</v>
      </c>
      <c r="D53">
        <v>77.790000000000006</v>
      </c>
      <c r="E53" t="s">
        <v>8410</v>
      </c>
      <c r="F53">
        <v>155.58000000000001</v>
      </c>
      <c r="G53">
        <v>0.83</v>
      </c>
      <c r="H53">
        <v>1.65</v>
      </c>
      <c r="I53" t="s">
        <v>8410</v>
      </c>
      <c r="J53">
        <v>94.1</v>
      </c>
      <c r="K53" t="s">
        <v>17267</v>
      </c>
      <c r="L53" t="s">
        <v>8450</v>
      </c>
      <c r="M53" t="s">
        <v>8419</v>
      </c>
      <c r="N53" t="s">
        <v>4569</v>
      </c>
      <c r="O53">
        <f t="shared" si="2"/>
        <v>94.1</v>
      </c>
      <c r="P53">
        <f t="shared" si="3"/>
        <v>94.290909090909111</v>
      </c>
    </row>
    <row r="54" spans="1:16" x14ac:dyDescent="0.25">
      <c r="A54" t="s">
        <v>17268</v>
      </c>
      <c r="B54">
        <v>2</v>
      </c>
      <c r="C54" t="s">
        <v>8410</v>
      </c>
      <c r="D54">
        <v>33.6</v>
      </c>
      <c r="E54" t="s">
        <v>8410</v>
      </c>
      <c r="F54">
        <v>67.2</v>
      </c>
      <c r="G54">
        <v>0.48</v>
      </c>
      <c r="H54">
        <v>0.96</v>
      </c>
      <c r="I54" t="s">
        <v>8410</v>
      </c>
      <c r="J54">
        <v>70.010000000000005</v>
      </c>
      <c r="K54" t="s">
        <v>17263</v>
      </c>
      <c r="L54" t="s">
        <v>8450</v>
      </c>
      <c r="M54" t="s">
        <v>8419</v>
      </c>
      <c r="N54" t="s">
        <v>4569</v>
      </c>
      <c r="O54">
        <f t="shared" si="2"/>
        <v>70.010000000000005</v>
      </c>
      <c r="P54">
        <f t="shared" si="3"/>
        <v>70</v>
      </c>
    </row>
    <row r="55" spans="1:16" x14ac:dyDescent="0.25">
      <c r="A55" t="s">
        <v>17269</v>
      </c>
      <c r="B55">
        <v>28</v>
      </c>
      <c r="C55" t="s">
        <v>8410</v>
      </c>
      <c r="D55">
        <v>31.79</v>
      </c>
      <c r="E55" t="s">
        <v>8410</v>
      </c>
      <c r="F55">
        <v>890.12</v>
      </c>
      <c r="G55">
        <v>0.45</v>
      </c>
      <c r="H55">
        <v>12.72</v>
      </c>
      <c r="I55" t="s">
        <v>8410</v>
      </c>
      <c r="J55">
        <v>69.989999999999995</v>
      </c>
      <c r="K55" t="s">
        <v>17261</v>
      </c>
      <c r="L55" t="s">
        <v>8450</v>
      </c>
      <c r="M55" t="s">
        <v>8419</v>
      </c>
      <c r="N55" t="s">
        <v>4569</v>
      </c>
      <c r="O55">
        <f t="shared" si="2"/>
        <v>69.989999999999995</v>
      </c>
      <c r="P55">
        <f t="shared" si="3"/>
        <v>69.977987421383645</v>
      </c>
    </row>
    <row r="56" spans="1:16" x14ac:dyDescent="0.25">
      <c r="A56" t="s">
        <v>17270</v>
      </c>
      <c r="B56">
        <v>2</v>
      </c>
      <c r="C56" t="s">
        <v>8410</v>
      </c>
      <c r="D56">
        <v>48.68</v>
      </c>
      <c r="E56" t="s">
        <v>8410</v>
      </c>
      <c r="F56">
        <v>97.36</v>
      </c>
      <c r="G56">
        <v>0.69</v>
      </c>
      <c r="H56">
        <v>1.39</v>
      </c>
      <c r="I56" t="s">
        <v>8410</v>
      </c>
      <c r="J56">
        <v>70.150000000000006</v>
      </c>
      <c r="K56" t="s">
        <v>17271</v>
      </c>
      <c r="L56" t="s">
        <v>8450</v>
      </c>
      <c r="M56" t="s">
        <v>8419</v>
      </c>
      <c r="N56" t="s">
        <v>4569</v>
      </c>
      <c r="O56">
        <f t="shared" si="2"/>
        <v>70.150000000000006</v>
      </c>
      <c r="P56">
        <f t="shared" si="3"/>
        <v>70.043165467625897</v>
      </c>
    </row>
    <row r="57" spans="1:16" x14ac:dyDescent="0.25">
      <c r="A57" t="s">
        <v>17272</v>
      </c>
      <c r="B57">
        <v>2</v>
      </c>
      <c r="C57" t="s">
        <v>8410</v>
      </c>
      <c r="D57">
        <v>33.64</v>
      </c>
      <c r="E57" t="s">
        <v>8410</v>
      </c>
      <c r="F57">
        <v>67.28</v>
      </c>
      <c r="G57">
        <v>0.48</v>
      </c>
      <c r="H57">
        <v>0.96</v>
      </c>
      <c r="I57" t="s">
        <v>8410</v>
      </c>
      <c r="J57">
        <v>70.010000000000005</v>
      </c>
      <c r="K57" t="s">
        <v>17273</v>
      </c>
      <c r="L57" t="s">
        <v>8450</v>
      </c>
      <c r="M57" t="s">
        <v>8419</v>
      </c>
      <c r="N57" t="s">
        <v>4569</v>
      </c>
      <c r="O57">
        <f t="shared" si="2"/>
        <v>70.010000000000005</v>
      </c>
      <c r="P57">
        <f t="shared" si="3"/>
        <v>70.083333333333343</v>
      </c>
    </row>
    <row r="58" spans="1:16" x14ac:dyDescent="0.25">
      <c r="A58" t="s">
        <v>17274</v>
      </c>
      <c r="B58">
        <v>2</v>
      </c>
      <c r="C58" t="s">
        <v>8410</v>
      </c>
      <c r="D58">
        <v>32.86</v>
      </c>
      <c r="E58" t="s">
        <v>8410</v>
      </c>
      <c r="F58">
        <v>65.72</v>
      </c>
      <c r="G58">
        <v>0.34</v>
      </c>
      <c r="H58">
        <v>0.68</v>
      </c>
      <c r="I58" t="s">
        <v>8410</v>
      </c>
      <c r="J58">
        <v>96.42</v>
      </c>
      <c r="K58" t="s">
        <v>17275</v>
      </c>
      <c r="L58" t="s">
        <v>8450</v>
      </c>
      <c r="M58" t="s">
        <v>8419</v>
      </c>
      <c r="N58" t="s">
        <v>4569</v>
      </c>
      <c r="O58">
        <f t="shared" si="2"/>
        <v>96.42</v>
      </c>
      <c r="P58">
        <f t="shared" si="3"/>
        <v>96.647058823529406</v>
      </c>
    </row>
    <row r="59" spans="1:16" x14ac:dyDescent="0.25">
      <c r="A59" t="s">
        <v>17276</v>
      </c>
      <c r="B59">
        <v>36</v>
      </c>
      <c r="C59" t="s">
        <v>8410</v>
      </c>
      <c r="D59">
        <v>23.86</v>
      </c>
      <c r="E59" t="s">
        <v>8410</v>
      </c>
      <c r="F59">
        <v>858.96</v>
      </c>
      <c r="G59">
        <v>0.34</v>
      </c>
      <c r="H59">
        <v>12.27</v>
      </c>
      <c r="I59" t="s">
        <v>8410</v>
      </c>
      <c r="J59">
        <v>70.010000000000005</v>
      </c>
      <c r="K59" t="s">
        <v>17277</v>
      </c>
      <c r="L59" t="s">
        <v>8450</v>
      </c>
      <c r="M59" t="s">
        <v>8419</v>
      </c>
      <c r="N59" t="s">
        <v>4569</v>
      </c>
      <c r="O59">
        <f t="shared" si="2"/>
        <v>70.010000000000005</v>
      </c>
      <c r="P59">
        <f t="shared" si="3"/>
        <v>70.004889975550128</v>
      </c>
    </row>
    <row r="60" spans="1:16" x14ac:dyDescent="0.25">
      <c r="A60" t="s">
        <v>17278</v>
      </c>
      <c r="B60">
        <v>1</v>
      </c>
      <c r="C60" t="s">
        <v>8410</v>
      </c>
      <c r="D60">
        <v>70.150000000000006</v>
      </c>
      <c r="E60" t="s">
        <v>8410</v>
      </c>
      <c r="F60">
        <v>70.150000000000006</v>
      </c>
      <c r="G60">
        <v>0.69</v>
      </c>
      <c r="H60">
        <v>0.69</v>
      </c>
      <c r="I60" t="s">
        <v>8410</v>
      </c>
      <c r="J60">
        <v>101.09</v>
      </c>
      <c r="K60" t="s">
        <v>17271</v>
      </c>
      <c r="L60" t="s">
        <v>8450</v>
      </c>
      <c r="M60" t="s">
        <v>8419</v>
      </c>
      <c r="N60" t="s">
        <v>4569</v>
      </c>
      <c r="O60">
        <f t="shared" si="2"/>
        <v>101.09</v>
      </c>
      <c r="P60">
        <f t="shared" si="3"/>
        <v>101.66666666666669</v>
      </c>
    </row>
    <row r="61" spans="1:16" x14ac:dyDescent="0.25">
      <c r="A61" t="s">
        <v>17279</v>
      </c>
      <c r="B61">
        <v>1</v>
      </c>
      <c r="C61" t="s">
        <v>8410</v>
      </c>
      <c r="D61">
        <v>30.22</v>
      </c>
      <c r="E61" t="s">
        <v>8410</v>
      </c>
      <c r="F61">
        <v>30.22</v>
      </c>
      <c r="G61">
        <v>0.43</v>
      </c>
      <c r="H61">
        <v>0.43</v>
      </c>
      <c r="I61" t="s">
        <v>8410</v>
      </c>
      <c r="J61">
        <v>70.010000000000005</v>
      </c>
      <c r="K61" t="s">
        <v>17280</v>
      </c>
      <c r="L61" t="s">
        <v>8450</v>
      </c>
      <c r="M61" t="s">
        <v>8419</v>
      </c>
      <c r="N61" t="s">
        <v>4569</v>
      </c>
      <c r="O61">
        <f t="shared" si="2"/>
        <v>70.010000000000005</v>
      </c>
      <c r="P61">
        <f t="shared" si="3"/>
        <v>70.279069767441854</v>
      </c>
    </row>
    <row r="62" spans="1:16" x14ac:dyDescent="0.25">
      <c r="A62" t="s">
        <v>17281</v>
      </c>
      <c r="B62">
        <v>1</v>
      </c>
      <c r="C62" t="s">
        <v>8410</v>
      </c>
      <c r="D62">
        <v>41.89</v>
      </c>
      <c r="E62" t="s">
        <v>8410</v>
      </c>
      <c r="F62">
        <v>41.89</v>
      </c>
      <c r="G62">
        <v>0.34</v>
      </c>
      <c r="H62">
        <v>0.34</v>
      </c>
      <c r="I62" t="s">
        <v>8410</v>
      </c>
      <c r="J62">
        <v>122.92</v>
      </c>
      <c r="K62" t="s">
        <v>17282</v>
      </c>
      <c r="L62" t="s">
        <v>8450</v>
      </c>
      <c r="M62" t="s">
        <v>8419</v>
      </c>
      <c r="N62" t="s">
        <v>4569</v>
      </c>
      <c r="O62">
        <f t="shared" si="2"/>
        <v>122.92</v>
      </c>
      <c r="P62">
        <f t="shared" si="3"/>
        <v>123.20588235294117</v>
      </c>
    </row>
    <row r="63" spans="1:16" x14ac:dyDescent="0.25">
      <c r="A63" t="s">
        <v>17283</v>
      </c>
      <c r="B63">
        <v>14</v>
      </c>
      <c r="C63" t="s">
        <v>8410</v>
      </c>
      <c r="D63">
        <v>23.86</v>
      </c>
      <c r="E63" t="s">
        <v>8410</v>
      </c>
      <c r="F63">
        <v>334.04</v>
      </c>
      <c r="G63">
        <v>0.34</v>
      </c>
      <c r="H63">
        <v>4.7699999999999996</v>
      </c>
      <c r="I63" t="s">
        <v>8410</v>
      </c>
      <c r="J63">
        <v>70.010000000000005</v>
      </c>
      <c r="K63" t="s">
        <v>17277</v>
      </c>
      <c r="L63" t="s">
        <v>8450</v>
      </c>
      <c r="M63" t="s">
        <v>8419</v>
      </c>
      <c r="N63" t="s">
        <v>4569</v>
      </c>
      <c r="O63">
        <f t="shared" si="2"/>
        <v>70.010000000000005</v>
      </c>
      <c r="P63">
        <f t="shared" si="3"/>
        <v>70.029350104821816</v>
      </c>
    </row>
    <row r="64" spans="1:16" x14ac:dyDescent="0.25">
      <c r="A64" t="s">
        <v>17284</v>
      </c>
      <c r="B64">
        <v>24</v>
      </c>
      <c r="C64" t="s">
        <v>8410</v>
      </c>
      <c r="D64">
        <v>31.79</v>
      </c>
      <c r="E64" t="s">
        <v>8410</v>
      </c>
      <c r="F64">
        <v>762.96</v>
      </c>
      <c r="G64">
        <v>0.45</v>
      </c>
      <c r="H64">
        <v>10.9</v>
      </c>
      <c r="I64" t="s">
        <v>8410</v>
      </c>
      <c r="J64">
        <v>69.989999999999995</v>
      </c>
      <c r="K64" t="s">
        <v>17261</v>
      </c>
      <c r="L64" t="s">
        <v>8450</v>
      </c>
      <c r="M64" t="s">
        <v>8419</v>
      </c>
      <c r="N64" t="s">
        <v>4569</v>
      </c>
      <c r="O64">
        <f t="shared" si="2"/>
        <v>69.989999999999995</v>
      </c>
      <c r="P64">
        <f t="shared" si="3"/>
        <v>69.996330275229354</v>
      </c>
    </row>
    <row r="65" spans="1:16" x14ac:dyDescent="0.25">
      <c r="A65" t="s">
        <v>17285</v>
      </c>
      <c r="B65">
        <v>66</v>
      </c>
      <c r="C65" t="s">
        <v>8410</v>
      </c>
      <c r="D65">
        <v>40.159999999999997</v>
      </c>
      <c r="E65" t="s">
        <v>8410</v>
      </c>
      <c r="F65">
        <v>2650.56</v>
      </c>
      <c r="G65">
        <v>0.56999999999999995</v>
      </c>
      <c r="H65">
        <v>37.869999999999997</v>
      </c>
      <c r="I65" t="s">
        <v>8410</v>
      </c>
      <c r="J65">
        <v>70</v>
      </c>
      <c r="K65" t="s">
        <v>17286</v>
      </c>
      <c r="L65" t="s">
        <v>8450</v>
      </c>
      <c r="M65" t="s">
        <v>8419</v>
      </c>
      <c r="N65" t="s">
        <v>4569</v>
      </c>
      <c r="O65">
        <f t="shared" si="2"/>
        <v>70</v>
      </c>
      <c r="P65">
        <f t="shared" si="3"/>
        <v>69.991021917084765</v>
      </c>
    </row>
    <row r="66" spans="1:16" x14ac:dyDescent="0.25">
      <c r="A66" t="s">
        <v>17287</v>
      </c>
      <c r="B66">
        <v>2</v>
      </c>
      <c r="C66" t="s">
        <v>8410</v>
      </c>
      <c r="D66">
        <v>33.6</v>
      </c>
      <c r="E66" t="s">
        <v>8410</v>
      </c>
      <c r="F66">
        <v>67.2</v>
      </c>
      <c r="G66">
        <v>0.48</v>
      </c>
      <c r="H66">
        <v>0.96</v>
      </c>
      <c r="I66" t="s">
        <v>8410</v>
      </c>
      <c r="J66">
        <v>70.010000000000005</v>
      </c>
      <c r="K66" t="s">
        <v>17263</v>
      </c>
      <c r="L66" t="s">
        <v>8450</v>
      </c>
      <c r="M66" t="s">
        <v>8419</v>
      </c>
      <c r="N66" t="s">
        <v>4569</v>
      </c>
      <c r="O66">
        <f t="shared" si="2"/>
        <v>70.010000000000005</v>
      </c>
      <c r="P66">
        <f t="shared" si="3"/>
        <v>70</v>
      </c>
    </row>
    <row r="67" spans="1:16" x14ac:dyDescent="0.25">
      <c r="A67" t="s">
        <v>17288</v>
      </c>
      <c r="B67">
        <v>2</v>
      </c>
      <c r="C67" t="s">
        <v>8410</v>
      </c>
      <c r="D67">
        <v>60.03</v>
      </c>
      <c r="E67" t="s">
        <v>8410</v>
      </c>
      <c r="F67">
        <v>120.06</v>
      </c>
      <c r="G67">
        <v>0.77</v>
      </c>
      <c r="H67">
        <v>1.55</v>
      </c>
      <c r="I67" t="s">
        <v>8410</v>
      </c>
      <c r="J67">
        <v>77.7</v>
      </c>
      <c r="K67" t="s">
        <v>17265</v>
      </c>
      <c r="L67" t="s">
        <v>8450</v>
      </c>
      <c r="M67" t="s">
        <v>8419</v>
      </c>
      <c r="N67" t="s">
        <v>4569</v>
      </c>
      <c r="O67">
        <f t="shared" si="2"/>
        <v>77.7</v>
      </c>
      <c r="P67">
        <f t="shared" si="3"/>
        <v>77.458064516129028</v>
      </c>
    </row>
    <row r="68" spans="1:16" x14ac:dyDescent="0.25">
      <c r="A68" t="s">
        <v>17289</v>
      </c>
      <c r="B68">
        <v>2</v>
      </c>
      <c r="C68" t="s">
        <v>8410</v>
      </c>
      <c r="D68">
        <v>33.6</v>
      </c>
      <c r="E68" t="s">
        <v>8410</v>
      </c>
      <c r="F68">
        <v>67.2</v>
      </c>
      <c r="G68">
        <v>0.48</v>
      </c>
      <c r="H68">
        <v>0.96</v>
      </c>
      <c r="I68" t="s">
        <v>8410</v>
      </c>
      <c r="J68">
        <v>70.010000000000005</v>
      </c>
      <c r="K68" t="s">
        <v>17263</v>
      </c>
      <c r="L68" t="s">
        <v>8450</v>
      </c>
      <c r="M68" t="s">
        <v>8419</v>
      </c>
      <c r="N68" t="s">
        <v>4569</v>
      </c>
      <c r="O68">
        <f t="shared" si="2"/>
        <v>70.010000000000005</v>
      </c>
      <c r="P68">
        <f t="shared" si="3"/>
        <v>70</v>
      </c>
    </row>
    <row r="69" spans="1:16" x14ac:dyDescent="0.25">
      <c r="A69" t="s">
        <v>17290</v>
      </c>
      <c r="B69">
        <v>2</v>
      </c>
      <c r="C69" t="s">
        <v>8410</v>
      </c>
      <c r="D69">
        <v>60.03</v>
      </c>
      <c r="E69" t="s">
        <v>8410</v>
      </c>
      <c r="F69">
        <v>120.06</v>
      </c>
      <c r="G69">
        <v>0.77</v>
      </c>
      <c r="H69">
        <v>1.55</v>
      </c>
      <c r="I69" t="s">
        <v>8410</v>
      </c>
      <c r="J69">
        <v>77.7</v>
      </c>
      <c r="K69" t="s">
        <v>17265</v>
      </c>
      <c r="L69" t="s">
        <v>8450</v>
      </c>
      <c r="M69" t="s">
        <v>8419</v>
      </c>
      <c r="N69" t="s">
        <v>4569</v>
      </c>
      <c r="O69">
        <f t="shared" ref="O69:O121" si="4">IF(G69&lt;0.03,"",J69)</f>
        <v>77.7</v>
      </c>
      <c r="P69">
        <f t="shared" ref="P69:P121" si="5">+F69/H69</f>
        <v>77.458064516129028</v>
      </c>
    </row>
    <row r="70" spans="1:16" x14ac:dyDescent="0.25">
      <c r="A70" t="s">
        <v>17291</v>
      </c>
      <c r="B70">
        <v>28</v>
      </c>
      <c r="C70" t="s">
        <v>8410</v>
      </c>
      <c r="D70">
        <v>31.79</v>
      </c>
      <c r="E70" t="s">
        <v>8410</v>
      </c>
      <c r="F70">
        <v>890.12</v>
      </c>
      <c r="G70">
        <v>0.45</v>
      </c>
      <c r="H70">
        <v>12.72</v>
      </c>
      <c r="I70" t="s">
        <v>8410</v>
      </c>
      <c r="J70">
        <v>69.989999999999995</v>
      </c>
      <c r="K70" t="s">
        <v>17261</v>
      </c>
      <c r="L70" t="s">
        <v>8450</v>
      </c>
      <c r="M70" t="s">
        <v>8419</v>
      </c>
      <c r="N70" t="s">
        <v>4569</v>
      </c>
      <c r="O70">
        <f t="shared" si="4"/>
        <v>69.989999999999995</v>
      </c>
      <c r="P70">
        <f t="shared" si="5"/>
        <v>69.977987421383645</v>
      </c>
    </row>
    <row r="71" spans="1:16" x14ac:dyDescent="0.25">
      <c r="A71" t="s">
        <v>17292</v>
      </c>
      <c r="B71">
        <v>2</v>
      </c>
      <c r="C71" t="s">
        <v>8410</v>
      </c>
      <c r="D71">
        <v>70.19</v>
      </c>
      <c r="E71" t="s">
        <v>8410</v>
      </c>
      <c r="F71">
        <v>140.38</v>
      </c>
      <c r="G71">
        <v>0.87</v>
      </c>
      <c r="H71">
        <v>1.75</v>
      </c>
      <c r="I71" t="s">
        <v>8410</v>
      </c>
      <c r="J71">
        <v>80.290000000000006</v>
      </c>
      <c r="K71" t="s">
        <v>17293</v>
      </c>
      <c r="L71" t="s">
        <v>8450</v>
      </c>
      <c r="M71" t="s">
        <v>8419</v>
      </c>
      <c r="N71" t="s">
        <v>4569</v>
      </c>
      <c r="O71">
        <f t="shared" si="4"/>
        <v>80.290000000000006</v>
      </c>
      <c r="P71">
        <f t="shared" si="5"/>
        <v>80.217142857142861</v>
      </c>
    </row>
    <row r="72" spans="1:16" x14ac:dyDescent="0.25">
      <c r="A72" t="s">
        <v>17294</v>
      </c>
      <c r="B72">
        <v>1</v>
      </c>
      <c r="C72" t="s">
        <v>8410</v>
      </c>
      <c r="D72">
        <v>42.84</v>
      </c>
      <c r="E72" t="s">
        <v>8410</v>
      </c>
      <c r="F72">
        <v>42.84</v>
      </c>
      <c r="G72">
        <v>0.61</v>
      </c>
      <c r="H72">
        <v>0.61</v>
      </c>
      <c r="I72" t="s">
        <v>8410</v>
      </c>
      <c r="J72">
        <v>70.010000000000005</v>
      </c>
      <c r="K72" t="s">
        <v>17295</v>
      </c>
      <c r="L72" t="s">
        <v>8450</v>
      </c>
      <c r="M72" t="s">
        <v>8419</v>
      </c>
      <c r="N72" t="s">
        <v>4569</v>
      </c>
      <c r="O72">
        <f t="shared" si="4"/>
        <v>70.010000000000005</v>
      </c>
      <c r="P72">
        <f t="shared" si="5"/>
        <v>70.229508196721312</v>
      </c>
    </row>
    <row r="73" spans="1:16" x14ac:dyDescent="0.25">
      <c r="A73" t="s">
        <v>17296</v>
      </c>
      <c r="B73">
        <v>1</v>
      </c>
      <c r="C73" t="s">
        <v>8410</v>
      </c>
      <c r="D73">
        <v>76.08</v>
      </c>
      <c r="E73" t="s">
        <v>8410</v>
      </c>
      <c r="F73">
        <v>76.08</v>
      </c>
      <c r="G73">
        <v>1.0900000000000001</v>
      </c>
      <c r="H73">
        <v>1.0900000000000001</v>
      </c>
      <c r="I73" t="s">
        <v>8410</v>
      </c>
      <c r="J73">
        <v>70</v>
      </c>
      <c r="K73" t="s">
        <v>17297</v>
      </c>
      <c r="L73" t="s">
        <v>8450</v>
      </c>
      <c r="M73" t="s">
        <v>8419</v>
      </c>
      <c r="N73" t="s">
        <v>4569</v>
      </c>
      <c r="O73">
        <f t="shared" si="4"/>
        <v>70</v>
      </c>
      <c r="P73">
        <f t="shared" si="5"/>
        <v>69.798165137614674</v>
      </c>
    </row>
    <row r="74" spans="1:16" x14ac:dyDescent="0.25">
      <c r="A74" t="s">
        <v>17298</v>
      </c>
      <c r="B74">
        <v>6</v>
      </c>
      <c r="C74" t="s">
        <v>8410</v>
      </c>
      <c r="D74">
        <v>61.19</v>
      </c>
      <c r="E74" t="s">
        <v>8410</v>
      </c>
      <c r="F74">
        <v>367.14</v>
      </c>
      <c r="G74">
        <v>0.87</v>
      </c>
      <c r="H74">
        <v>5.25</v>
      </c>
      <c r="I74" t="s">
        <v>8410</v>
      </c>
      <c r="J74">
        <v>70</v>
      </c>
      <c r="K74" t="s">
        <v>17299</v>
      </c>
      <c r="L74" t="s">
        <v>8450</v>
      </c>
      <c r="M74" t="s">
        <v>8419</v>
      </c>
      <c r="N74" t="s">
        <v>4569</v>
      </c>
      <c r="O74">
        <f t="shared" si="4"/>
        <v>70</v>
      </c>
      <c r="P74">
        <f t="shared" si="5"/>
        <v>69.931428571428569</v>
      </c>
    </row>
    <row r="75" spans="1:16" x14ac:dyDescent="0.25">
      <c r="A75" t="s">
        <v>17300</v>
      </c>
      <c r="B75">
        <v>45</v>
      </c>
      <c r="C75" t="s">
        <v>8410</v>
      </c>
      <c r="D75">
        <v>34.31</v>
      </c>
      <c r="E75" t="s">
        <v>8410</v>
      </c>
      <c r="F75">
        <v>1543.95</v>
      </c>
      <c r="G75">
        <v>0.49</v>
      </c>
      <c r="H75">
        <v>22.06</v>
      </c>
      <c r="I75" t="s">
        <v>8410</v>
      </c>
      <c r="J75">
        <v>69.989999999999995</v>
      </c>
      <c r="K75" t="s">
        <v>17301</v>
      </c>
      <c r="L75" t="s">
        <v>8450</v>
      </c>
      <c r="M75" t="s">
        <v>8419</v>
      </c>
      <c r="N75" t="s">
        <v>4569</v>
      </c>
      <c r="O75">
        <f t="shared" si="4"/>
        <v>69.989999999999995</v>
      </c>
      <c r="P75">
        <f t="shared" si="5"/>
        <v>69.988667271078882</v>
      </c>
    </row>
    <row r="76" spans="1:16" x14ac:dyDescent="0.25">
      <c r="A76" t="s">
        <v>17302</v>
      </c>
      <c r="B76">
        <v>10</v>
      </c>
      <c r="C76" t="s">
        <v>8410</v>
      </c>
      <c r="D76">
        <v>43.31</v>
      </c>
      <c r="E76" t="s">
        <v>8410</v>
      </c>
      <c r="F76">
        <v>433.1</v>
      </c>
      <c r="G76">
        <v>0.49</v>
      </c>
      <c r="H76">
        <v>4.9000000000000004</v>
      </c>
      <c r="I76" t="s">
        <v>8410</v>
      </c>
      <c r="J76">
        <v>88.35</v>
      </c>
      <c r="K76" t="s">
        <v>17303</v>
      </c>
      <c r="L76" t="s">
        <v>8450</v>
      </c>
      <c r="M76" t="s">
        <v>8419</v>
      </c>
      <c r="N76" t="s">
        <v>4569</v>
      </c>
      <c r="O76">
        <f t="shared" si="4"/>
        <v>88.35</v>
      </c>
      <c r="P76">
        <f t="shared" si="5"/>
        <v>88.387755102040813</v>
      </c>
    </row>
    <row r="77" spans="1:16" x14ac:dyDescent="0.25">
      <c r="A77" t="s">
        <v>17304</v>
      </c>
      <c r="B77">
        <v>1</v>
      </c>
      <c r="C77" t="s">
        <v>8410</v>
      </c>
      <c r="D77">
        <v>45.41</v>
      </c>
      <c r="E77" t="s">
        <v>8410</v>
      </c>
      <c r="F77">
        <v>45.41</v>
      </c>
      <c r="G77">
        <v>0.65</v>
      </c>
      <c r="H77">
        <v>0.65</v>
      </c>
      <c r="I77" t="s">
        <v>8410</v>
      </c>
      <c r="J77">
        <v>70</v>
      </c>
      <c r="K77" t="s">
        <v>17305</v>
      </c>
      <c r="L77" t="s">
        <v>8450</v>
      </c>
      <c r="M77" t="s">
        <v>8419</v>
      </c>
      <c r="N77" t="s">
        <v>4569</v>
      </c>
      <c r="O77">
        <f t="shared" si="4"/>
        <v>70</v>
      </c>
      <c r="P77">
        <f t="shared" si="5"/>
        <v>69.861538461538458</v>
      </c>
    </row>
    <row r="78" spans="1:16" x14ac:dyDescent="0.25">
      <c r="A78" t="s">
        <v>17306</v>
      </c>
      <c r="B78">
        <v>1</v>
      </c>
      <c r="C78" t="s">
        <v>8410</v>
      </c>
      <c r="D78">
        <v>45.52</v>
      </c>
      <c r="E78" t="s">
        <v>8410</v>
      </c>
      <c r="F78">
        <v>45.52</v>
      </c>
      <c r="G78">
        <v>0.65</v>
      </c>
      <c r="H78">
        <v>0.65</v>
      </c>
      <c r="I78" t="s">
        <v>8410</v>
      </c>
      <c r="J78">
        <v>70</v>
      </c>
      <c r="K78" t="s">
        <v>17307</v>
      </c>
      <c r="L78" t="s">
        <v>8450</v>
      </c>
      <c r="M78" t="s">
        <v>8419</v>
      </c>
      <c r="N78" t="s">
        <v>4569</v>
      </c>
      <c r="O78">
        <f t="shared" si="4"/>
        <v>70</v>
      </c>
      <c r="P78">
        <f t="shared" si="5"/>
        <v>70.030769230769238</v>
      </c>
    </row>
    <row r="79" spans="1:16" x14ac:dyDescent="0.25">
      <c r="A79" t="s">
        <v>17308</v>
      </c>
      <c r="B79">
        <v>29</v>
      </c>
      <c r="C79" t="s">
        <v>8410</v>
      </c>
      <c r="D79">
        <v>29.69</v>
      </c>
      <c r="E79" t="s">
        <v>8410</v>
      </c>
      <c r="F79">
        <v>861.01</v>
      </c>
      <c r="G79">
        <v>0.42</v>
      </c>
      <c r="H79">
        <v>12.3</v>
      </c>
      <c r="I79" t="s">
        <v>8410</v>
      </c>
      <c r="J79">
        <v>69.989999999999995</v>
      </c>
      <c r="K79" t="s">
        <v>17309</v>
      </c>
      <c r="L79" t="s">
        <v>8450</v>
      </c>
      <c r="M79" t="s">
        <v>8419</v>
      </c>
      <c r="N79" t="s">
        <v>4569</v>
      </c>
      <c r="O79">
        <f t="shared" si="4"/>
        <v>69.989999999999995</v>
      </c>
      <c r="P79">
        <f t="shared" si="5"/>
        <v>70.000813008130081</v>
      </c>
    </row>
    <row r="80" spans="1:16" x14ac:dyDescent="0.25">
      <c r="A80" t="s">
        <v>17310</v>
      </c>
      <c r="B80">
        <v>1</v>
      </c>
      <c r="C80" t="s">
        <v>8410</v>
      </c>
      <c r="D80">
        <v>32.56</v>
      </c>
      <c r="E80" t="s">
        <v>8410</v>
      </c>
      <c r="F80">
        <v>32.56</v>
      </c>
      <c r="G80">
        <v>0.47</v>
      </c>
      <c r="H80">
        <v>0.47</v>
      </c>
      <c r="I80" t="s">
        <v>8410</v>
      </c>
      <c r="J80">
        <v>69.989999999999995</v>
      </c>
      <c r="K80" t="s">
        <v>17311</v>
      </c>
      <c r="L80" t="s">
        <v>8450</v>
      </c>
      <c r="M80" t="s">
        <v>8419</v>
      </c>
      <c r="N80" t="s">
        <v>4569</v>
      </c>
      <c r="O80">
        <f t="shared" si="4"/>
        <v>69.989999999999995</v>
      </c>
      <c r="P80">
        <f t="shared" si="5"/>
        <v>69.276595744680861</v>
      </c>
    </row>
    <row r="81" spans="1:16" x14ac:dyDescent="0.25">
      <c r="A81" t="s">
        <v>17312</v>
      </c>
      <c r="B81">
        <v>8</v>
      </c>
      <c r="C81" t="s">
        <v>8410</v>
      </c>
      <c r="D81">
        <v>38.69</v>
      </c>
      <c r="E81" t="s">
        <v>8410</v>
      </c>
      <c r="F81">
        <v>309.52</v>
      </c>
      <c r="G81">
        <v>0.42</v>
      </c>
      <c r="H81">
        <v>3.39</v>
      </c>
      <c r="I81" t="s">
        <v>8410</v>
      </c>
      <c r="J81">
        <v>91.21</v>
      </c>
      <c r="K81" t="s">
        <v>17313</v>
      </c>
      <c r="L81" t="s">
        <v>8450</v>
      </c>
      <c r="M81" t="s">
        <v>8419</v>
      </c>
      <c r="N81" t="s">
        <v>4569</v>
      </c>
      <c r="O81">
        <f t="shared" si="4"/>
        <v>91.21</v>
      </c>
      <c r="P81">
        <f t="shared" si="5"/>
        <v>91.30383480825958</v>
      </c>
    </row>
    <row r="82" spans="1:16" x14ac:dyDescent="0.25">
      <c r="A82" t="s">
        <v>17314</v>
      </c>
      <c r="B82">
        <v>1</v>
      </c>
      <c r="C82" t="s">
        <v>8410</v>
      </c>
      <c r="D82">
        <v>14.35</v>
      </c>
      <c r="E82" t="s">
        <v>8410</v>
      </c>
      <c r="F82">
        <v>14.35</v>
      </c>
      <c r="G82">
        <v>0.21</v>
      </c>
      <c r="H82">
        <v>0.21</v>
      </c>
      <c r="I82" t="s">
        <v>8410</v>
      </c>
      <c r="J82">
        <v>69.989999999999995</v>
      </c>
      <c r="K82" t="s">
        <v>17315</v>
      </c>
      <c r="L82" t="s">
        <v>8450</v>
      </c>
      <c r="M82" t="s">
        <v>8419</v>
      </c>
      <c r="N82" t="s">
        <v>4569</v>
      </c>
      <c r="O82">
        <f t="shared" si="4"/>
        <v>69.989999999999995</v>
      </c>
      <c r="P82">
        <f t="shared" si="5"/>
        <v>68.333333333333329</v>
      </c>
    </row>
    <row r="83" spans="1:16" x14ac:dyDescent="0.25">
      <c r="A83" t="s">
        <v>17316</v>
      </c>
      <c r="B83">
        <v>1</v>
      </c>
      <c r="C83" t="s">
        <v>8410</v>
      </c>
      <c r="D83">
        <v>14.35</v>
      </c>
      <c r="E83" t="s">
        <v>8410</v>
      </c>
      <c r="F83">
        <v>14.35</v>
      </c>
      <c r="G83">
        <v>0.21</v>
      </c>
      <c r="H83">
        <v>0.21</v>
      </c>
      <c r="I83" t="s">
        <v>8410</v>
      </c>
      <c r="J83">
        <v>69.989999999999995</v>
      </c>
      <c r="K83" t="s">
        <v>17315</v>
      </c>
      <c r="L83" t="s">
        <v>8450</v>
      </c>
      <c r="M83" t="s">
        <v>8419</v>
      </c>
      <c r="N83" t="s">
        <v>4569</v>
      </c>
      <c r="O83">
        <f t="shared" si="4"/>
        <v>69.989999999999995</v>
      </c>
      <c r="P83">
        <f t="shared" si="5"/>
        <v>68.333333333333329</v>
      </c>
    </row>
    <row r="84" spans="1:16" x14ac:dyDescent="0.25">
      <c r="A84" t="s">
        <v>17317</v>
      </c>
      <c r="B84">
        <v>1</v>
      </c>
      <c r="C84" t="s">
        <v>8410</v>
      </c>
      <c r="D84">
        <v>32.56</v>
      </c>
      <c r="E84" t="s">
        <v>8410</v>
      </c>
      <c r="F84">
        <v>32.56</v>
      </c>
      <c r="G84">
        <v>0.47</v>
      </c>
      <c r="H84">
        <v>0.47</v>
      </c>
      <c r="I84" t="s">
        <v>8410</v>
      </c>
      <c r="J84">
        <v>69.989999999999995</v>
      </c>
      <c r="K84" t="s">
        <v>17311</v>
      </c>
      <c r="L84" t="s">
        <v>8450</v>
      </c>
      <c r="M84" t="s">
        <v>8419</v>
      </c>
      <c r="N84" t="s">
        <v>4569</v>
      </c>
      <c r="O84">
        <f t="shared" si="4"/>
        <v>69.989999999999995</v>
      </c>
      <c r="P84">
        <f t="shared" si="5"/>
        <v>69.276595744680861</v>
      </c>
    </row>
    <row r="85" spans="1:16" x14ac:dyDescent="0.25">
      <c r="A85" t="s">
        <v>17318</v>
      </c>
      <c r="B85">
        <v>29</v>
      </c>
      <c r="C85" t="s">
        <v>8410</v>
      </c>
      <c r="D85">
        <v>29.69</v>
      </c>
      <c r="E85" t="s">
        <v>8410</v>
      </c>
      <c r="F85">
        <v>861.01</v>
      </c>
      <c r="G85">
        <v>0.42</v>
      </c>
      <c r="H85">
        <v>12.3</v>
      </c>
      <c r="I85" t="s">
        <v>8410</v>
      </c>
      <c r="J85">
        <v>69.989999999999995</v>
      </c>
      <c r="K85" t="s">
        <v>17309</v>
      </c>
      <c r="L85" t="s">
        <v>8450</v>
      </c>
      <c r="M85" t="s">
        <v>8419</v>
      </c>
      <c r="N85" t="s">
        <v>4569</v>
      </c>
      <c r="O85">
        <f t="shared" si="4"/>
        <v>69.989999999999995</v>
      </c>
      <c r="P85">
        <f t="shared" si="5"/>
        <v>70.000813008130081</v>
      </c>
    </row>
    <row r="86" spans="1:16" x14ac:dyDescent="0.25">
      <c r="A86" t="s">
        <v>17319</v>
      </c>
      <c r="B86">
        <v>8</v>
      </c>
      <c r="C86" t="s">
        <v>8410</v>
      </c>
      <c r="D86">
        <v>38.69</v>
      </c>
      <c r="E86" t="s">
        <v>8410</v>
      </c>
      <c r="F86">
        <v>309.52</v>
      </c>
      <c r="G86">
        <v>0.42</v>
      </c>
      <c r="H86">
        <v>3.39</v>
      </c>
      <c r="I86" t="s">
        <v>8410</v>
      </c>
      <c r="J86">
        <v>91.21</v>
      </c>
      <c r="K86" t="s">
        <v>17313</v>
      </c>
      <c r="L86" t="s">
        <v>8450</v>
      </c>
      <c r="M86" t="s">
        <v>8419</v>
      </c>
      <c r="N86" t="s">
        <v>4569</v>
      </c>
      <c r="O86">
        <f t="shared" si="4"/>
        <v>91.21</v>
      </c>
      <c r="P86">
        <f t="shared" si="5"/>
        <v>91.30383480825958</v>
      </c>
    </row>
    <row r="87" spans="1:16" x14ac:dyDescent="0.25">
      <c r="A87" t="s">
        <v>17320</v>
      </c>
      <c r="B87">
        <v>20</v>
      </c>
      <c r="C87" t="s">
        <v>8410</v>
      </c>
      <c r="D87">
        <v>34.42</v>
      </c>
      <c r="E87" t="s">
        <v>8410</v>
      </c>
      <c r="F87">
        <v>688.4</v>
      </c>
      <c r="G87">
        <v>0.49</v>
      </c>
      <c r="H87">
        <v>9.83</v>
      </c>
      <c r="I87" t="s">
        <v>8410</v>
      </c>
      <c r="J87">
        <v>70</v>
      </c>
      <c r="K87" t="s">
        <v>17321</v>
      </c>
      <c r="L87" t="s">
        <v>8450</v>
      </c>
      <c r="M87" t="s">
        <v>8419</v>
      </c>
      <c r="N87" t="s">
        <v>4569</v>
      </c>
      <c r="O87">
        <f t="shared" si="4"/>
        <v>70</v>
      </c>
      <c r="P87">
        <f t="shared" si="5"/>
        <v>70.030518819938962</v>
      </c>
    </row>
    <row r="88" spans="1:16" x14ac:dyDescent="0.25">
      <c r="A88" t="s">
        <v>17322</v>
      </c>
      <c r="B88">
        <v>1</v>
      </c>
      <c r="C88" t="s">
        <v>8410</v>
      </c>
      <c r="D88">
        <v>50.6</v>
      </c>
      <c r="E88" t="s">
        <v>8410</v>
      </c>
      <c r="F88">
        <v>50.6</v>
      </c>
      <c r="G88">
        <v>0.72</v>
      </c>
      <c r="H88">
        <v>0.72</v>
      </c>
      <c r="I88" t="s">
        <v>8410</v>
      </c>
      <c r="J88">
        <v>70.010000000000005</v>
      </c>
      <c r="K88" t="s">
        <v>17323</v>
      </c>
      <c r="L88" t="s">
        <v>8450</v>
      </c>
      <c r="M88" t="s">
        <v>8419</v>
      </c>
      <c r="N88" t="s">
        <v>4569</v>
      </c>
      <c r="O88">
        <f t="shared" si="4"/>
        <v>70.010000000000005</v>
      </c>
      <c r="P88">
        <f t="shared" si="5"/>
        <v>70.277777777777786</v>
      </c>
    </row>
    <row r="89" spans="1:16" x14ac:dyDescent="0.25">
      <c r="A89" t="s">
        <v>17324</v>
      </c>
      <c r="B89">
        <v>6</v>
      </c>
      <c r="C89" t="s">
        <v>8410</v>
      </c>
      <c r="D89">
        <v>43.42</v>
      </c>
      <c r="E89" t="s">
        <v>8410</v>
      </c>
      <c r="F89">
        <v>260.52</v>
      </c>
      <c r="G89">
        <v>0.49</v>
      </c>
      <c r="H89">
        <v>2.95</v>
      </c>
      <c r="I89" t="s">
        <v>8410</v>
      </c>
      <c r="J89">
        <v>88.31</v>
      </c>
      <c r="K89" t="s">
        <v>17325</v>
      </c>
      <c r="L89" t="s">
        <v>8450</v>
      </c>
      <c r="M89" t="s">
        <v>8419</v>
      </c>
      <c r="N89" t="s">
        <v>4569</v>
      </c>
      <c r="O89">
        <f t="shared" si="4"/>
        <v>88.31</v>
      </c>
      <c r="P89">
        <f t="shared" si="5"/>
        <v>88.311864406779648</v>
      </c>
    </row>
    <row r="90" spans="1:16" x14ac:dyDescent="0.25">
      <c r="A90" t="s">
        <v>17326</v>
      </c>
      <c r="B90">
        <v>1</v>
      </c>
      <c r="C90" t="s">
        <v>8410</v>
      </c>
      <c r="D90">
        <v>50.71</v>
      </c>
      <c r="E90" t="s">
        <v>8410</v>
      </c>
      <c r="F90">
        <v>50.71</v>
      </c>
      <c r="G90">
        <v>0.72</v>
      </c>
      <c r="H90">
        <v>0.72</v>
      </c>
      <c r="I90" t="s">
        <v>8410</v>
      </c>
      <c r="J90">
        <v>70</v>
      </c>
      <c r="K90" t="s">
        <v>17327</v>
      </c>
      <c r="L90" t="s">
        <v>8450</v>
      </c>
      <c r="M90" t="s">
        <v>8419</v>
      </c>
      <c r="N90" t="s">
        <v>4569</v>
      </c>
      <c r="O90">
        <f t="shared" si="4"/>
        <v>70</v>
      </c>
      <c r="P90">
        <f t="shared" si="5"/>
        <v>70.430555555555557</v>
      </c>
    </row>
    <row r="91" spans="1:16" x14ac:dyDescent="0.25">
      <c r="A91" t="s">
        <v>17328</v>
      </c>
      <c r="B91">
        <v>40</v>
      </c>
      <c r="C91" t="s">
        <v>8410</v>
      </c>
      <c r="D91">
        <v>41.31</v>
      </c>
      <c r="E91" t="s">
        <v>8410</v>
      </c>
      <c r="F91">
        <v>1652.4</v>
      </c>
      <c r="G91">
        <v>0.48</v>
      </c>
      <c r="H91">
        <v>19.2</v>
      </c>
      <c r="I91" t="s">
        <v>8410</v>
      </c>
      <c r="J91">
        <v>86.06</v>
      </c>
      <c r="K91" t="s">
        <v>17329</v>
      </c>
      <c r="L91" t="s">
        <v>8450</v>
      </c>
      <c r="M91" t="s">
        <v>8419</v>
      </c>
      <c r="N91" t="s">
        <v>15779</v>
      </c>
      <c r="O91">
        <f t="shared" si="4"/>
        <v>86.06</v>
      </c>
      <c r="P91">
        <f t="shared" si="5"/>
        <v>86.062500000000014</v>
      </c>
    </row>
    <row r="92" spans="1:16" x14ac:dyDescent="0.25">
      <c r="A92" t="s">
        <v>17330</v>
      </c>
      <c r="B92">
        <v>18</v>
      </c>
      <c r="C92" t="s">
        <v>8410</v>
      </c>
      <c r="D92">
        <v>29.76</v>
      </c>
      <c r="E92" t="s">
        <v>8410</v>
      </c>
      <c r="F92">
        <v>535.67999999999995</v>
      </c>
      <c r="G92">
        <v>0.48</v>
      </c>
      <c r="H92">
        <v>8.64</v>
      </c>
      <c r="I92" t="s">
        <v>8410</v>
      </c>
      <c r="J92">
        <v>62</v>
      </c>
      <c r="K92" t="s">
        <v>17331</v>
      </c>
      <c r="L92" t="s">
        <v>8450</v>
      </c>
      <c r="M92" t="s">
        <v>8419</v>
      </c>
      <c r="N92" t="s">
        <v>15779</v>
      </c>
      <c r="O92">
        <f t="shared" si="4"/>
        <v>62</v>
      </c>
      <c r="P92">
        <f t="shared" si="5"/>
        <v>61.999999999999993</v>
      </c>
    </row>
    <row r="93" spans="1:16" x14ac:dyDescent="0.25">
      <c r="A93" t="s">
        <v>17332</v>
      </c>
      <c r="B93">
        <v>160</v>
      </c>
      <c r="C93" t="s">
        <v>8410</v>
      </c>
      <c r="D93">
        <v>107.99</v>
      </c>
      <c r="E93" t="s">
        <v>8410</v>
      </c>
      <c r="F93">
        <v>17278.400000000001</v>
      </c>
      <c r="G93">
        <v>1.44</v>
      </c>
      <c r="H93">
        <v>230.4</v>
      </c>
      <c r="I93" t="s">
        <v>8410</v>
      </c>
      <c r="J93">
        <v>74.989999999999995</v>
      </c>
      <c r="K93" t="s">
        <v>17333</v>
      </c>
      <c r="L93" t="s">
        <v>8450</v>
      </c>
      <c r="M93" t="s">
        <v>8419</v>
      </c>
      <c r="N93" t="s">
        <v>15779</v>
      </c>
      <c r="O93">
        <f t="shared" si="4"/>
        <v>74.989999999999995</v>
      </c>
      <c r="P93">
        <f t="shared" si="5"/>
        <v>74.993055555555557</v>
      </c>
    </row>
    <row r="94" spans="1:16" x14ac:dyDescent="0.25">
      <c r="A94" t="s">
        <v>17334</v>
      </c>
      <c r="B94">
        <v>2</v>
      </c>
      <c r="C94" t="s">
        <v>8410</v>
      </c>
      <c r="D94">
        <v>41.31</v>
      </c>
      <c r="E94" t="s">
        <v>8410</v>
      </c>
      <c r="F94">
        <v>82.62</v>
      </c>
      <c r="G94">
        <v>0.48</v>
      </c>
      <c r="H94">
        <v>0.96</v>
      </c>
      <c r="I94" t="s">
        <v>8410</v>
      </c>
      <c r="J94">
        <v>86.06</v>
      </c>
      <c r="K94" t="s">
        <v>17329</v>
      </c>
      <c r="L94" t="s">
        <v>8450</v>
      </c>
      <c r="M94" t="s">
        <v>8419</v>
      </c>
      <c r="N94" t="s">
        <v>15779</v>
      </c>
      <c r="O94">
        <f t="shared" si="4"/>
        <v>86.06</v>
      </c>
      <c r="P94">
        <f t="shared" si="5"/>
        <v>86.062500000000014</v>
      </c>
    </row>
    <row r="95" spans="1:16" x14ac:dyDescent="0.25">
      <c r="A95" t="s">
        <v>17335</v>
      </c>
      <c r="B95">
        <v>1</v>
      </c>
      <c r="C95" t="s">
        <v>8410</v>
      </c>
      <c r="D95">
        <v>29.76</v>
      </c>
      <c r="E95" t="s">
        <v>8410</v>
      </c>
      <c r="F95">
        <v>29.76</v>
      </c>
      <c r="G95">
        <v>0.48</v>
      </c>
      <c r="H95">
        <v>0.48</v>
      </c>
      <c r="I95" t="s">
        <v>8410</v>
      </c>
      <c r="J95">
        <v>62</v>
      </c>
      <c r="K95" t="s">
        <v>17331</v>
      </c>
      <c r="L95" t="s">
        <v>8450</v>
      </c>
      <c r="M95" t="s">
        <v>8419</v>
      </c>
      <c r="N95" t="s">
        <v>15779</v>
      </c>
      <c r="O95">
        <f t="shared" si="4"/>
        <v>62</v>
      </c>
      <c r="P95">
        <f t="shared" si="5"/>
        <v>62.000000000000007</v>
      </c>
    </row>
    <row r="96" spans="1:16" x14ac:dyDescent="0.25">
      <c r="A96" t="s">
        <v>17336</v>
      </c>
      <c r="B96">
        <v>5</v>
      </c>
      <c r="C96" t="s">
        <v>8410</v>
      </c>
      <c r="D96">
        <v>107.99</v>
      </c>
      <c r="E96" t="s">
        <v>8410</v>
      </c>
      <c r="F96">
        <v>539.95000000000005</v>
      </c>
      <c r="G96">
        <v>1.44</v>
      </c>
      <c r="H96">
        <v>7.2</v>
      </c>
      <c r="I96" t="s">
        <v>8410</v>
      </c>
      <c r="J96">
        <v>74.989999999999995</v>
      </c>
      <c r="K96" t="s">
        <v>17333</v>
      </c>
      <c r="L96" t="s">
        <v>8450</v>
      </c>
      <c r="M96" t="s">
        <v>8419</v>
      </c>
      <c r="N96" t="s">
        <v>15779</v>
      </c>
      <c r="O96">
        <f t="shared" si="4"/>
        <v>74.989999999999995</v>
      </c>
      <c r="P96">
        <f t="shared" si="5"/>
        <v>74.993055555555557</v>
      </c>
    </row>
    <row r="97" spans="1:16" x14ac:dyDescent="0.25">
      <c r="A97" t="s">
        <v>17337</v>
      </c>
      <c r="B97">
        <v>5</v>
      </c>
      <c r="C97" t="s">
        <v>8410</v>
      </c>
      <c r="D97">
        <v>107.99</v>
      </c>
      <c r="E97" t="s">
        <v>8410</v>
      </c>
      <c r="F97">
        <v>539.95000000000005</v>
      </c>
      <c r="G97">
        <v>1.44</v>
      </c>
      <c r="H97">
        <v>7.2</v>
      </c>
      <c r="I97" t="s">
        <v>8410</v>
      </c>
      <c r="J97">
        <v>74.989999999999995</v>
      </c>
      <c r="K97" t="s">
        <v>17333</v>
      </c>
      <c r="L97" t="s">
        <v>8450</v>
      </c>
      <c r="M97" t="s">
        <v>8419</v>
      </c>
      <c r="N97" t="s">
        <v>15779</v>
      </c>
      <c r="O97">
        <f t="shared" si="4"/>
        <v>74.989999999999995</v>
      </c>
      <c r="P97">
        <f t="shared" si="5"/>
        <v>74.993055555555557</v>
      </c>
    </row>
    <row r="98" spans="1:16" x14ac:dyDescent="0.25">
      <c r="A98" t="s">
        <v>17338</v>
      </c>
      <c r="B98">
        <v>2</v>
      </c>
      <c r="C98" t="s">
        <v>8410</v>
      </c>
      <c r="D98">
        <v>41.31</v>
      </c>
      <c r="E98" t="s">
        <v>8410</v>
      </c>
      <c r="F98">
        <v>82.62</v>
      </c>
      <c r="G98">
        <v>0.48</v>
      </c>
      <c r="H98">
        <v>0.96</v>
      </c>
      <c r="I98" t="s">
        <v>8410</v>
      </c>
      <c r="J98">
        <v>86.06</v>
      </c>
      <c r="K98" t="s">
        <v>17329</v>
      </c>
      <c r="L98" t="s">
        <v>8450</v>
      </c>
      <c r="M98" t="s">
        <v>8419</v>
      </c>
      <c r="N98" t="s">
        <v>15779</v>
      </c>
      <c r="O98">
        <f t="shared" si="4"/>
        <v>86.06</v>
      </c>
      <c r="P98">
        <f t="shared" si="5"/>
        <v>86.062500000000014</v>
      </c>
    </row>
    <row r="99" spans="1:16" x14ac:dyDescent="0.25">
      <c r="A99" t="s">
        <v>17339</v>
      </c>
      <c r="B99">
        <v>10</v>
      </c>
      <c r="C99" t="s">
        <v>8410</v>
      </c>
      <c r="D99">
        <v>107.99</v>
      </c>
      <c r="E99" t="s">
        <v>8410</v>
      </c>
      <c r="F99">
        <v>1079.9000000000001</v>
      </c>
      <c r="G99">
        <v>1.44</v>
      </c>
      <c r="H99">
        <v>14.4</v>
      </c>
      <c r="I99" t="s">
        <v>8410</v>
      </c>
      <c r="J99">
        <v>74.989999999999995</v>
      </c>
      <c r="K99" t="s">
        <v>17333</v>
      </c>
      <c r="L99" t="s">
        <v>8450</v>
      </c>
      <c r="M99" t="s">
        <v>8419</v>
      </c>
      <c r="N99" t="s">
        <v>15779</v>
      </c>
      <c r="O99">
        <f t="shared" si="4"/>
        <v>74.989999999999995</v>
      </c>
      <c r="P99">
        <f t="shared" si="5"/>
        <v>74.993055555555557</v>
      </c>
    </row>
    <row r="100" spans="1:16" x14ac:dyDescent="0.25">
      <c r="A100" t="s">
        <v>17340</v>
      </c>
      <c r="B100">
        <v>4</v>
      </c>
      <c r="C100" t="s">
        <v>8410</v>
      </c>
      <c r="D100">
        <v>41.31</v>
      </c>
      <c r="E100" t="s">
        <v>8410</v>
      </c>
      <c r="F100">
        <v>165.24</v>
      </c>
      <c r="G100">
        <v>0.48</v>
      </c>
      <c r="H100">
        <v>1.92</v>
      </c>
      <c r="I100" t="s">
        <v>8410</v>
      </c>
      <c r="J100">
        <v>86.06</v>
      </c>
      <c r="K100" t="s">
        <v>17329</v>
      </c>
      <c r="L100" t="s">
        <v>8450</v>
      </c>
      <c r="M100" t="s">
        <v>8419</v>
      </c>
      <c r="N100" t="s">
        <v>15779</v>
      </c>
      <c r="O100">
        <f t="shared" si="4"/>
        <v>86.06</v>
      </c>
      <c r="P100">
        <f t="shared" si="5"/>
        <v>86.062500000000014</v>
      </c>
    </row>
    <row r="101" spans="1:16" x14ac:dyDescent="0.25">
      <c r="A101" t="s">
        <v>17341</v>
      </c>
      <c r="B101">
        <v>1</v>
      </c>
      <c r="C101" t="s">
        <v>8410</v>
      </c>
      <c r="D101">
        <v>29.76</v>
      </c>
      <c r="E101" t="s">
        <v>8410</v>
      </c>
      <c r="F101">
        <v>29.76</v>
      </c>
      <c r="G101">
        <v>0.48</v>
      </c>
      <c r="H101">
        <v>0.48</v>
      </c>
      <c r="I101" t="s">
        <v>8410</v>
      </c>
      <c r="J101">
        <v>62</v>
      </c>
      <c r="K101" t="s">
        <v>17331</v>
      </c>
      <c r="L101" t="s">
        <v>8450</v>
      </c>
      <c r="M101" t="s">
        <v>8419</v>
      </c>
      <c r="N101" t="s">
        <v>15779</v>
      </c>
      <c r="O101">
        <f t="shared" si="4"/>
        <v>62</v>
      </c>
      <c r="P101">
        <f t="shared" si="5"/>
        <v>62.000000000000007</v>
      </c>
    </row>
    <row r="102" spans="1:16" x14ac:dyDescent="0.25">
      <c r="A102" t="s">
        <v>17342</v>
      </c>
      <c r="B102">
        <v>6</v>
      </c>
      <c r="C102" t="s">
        <v>8410</v>
      </c>
      <c r="D102">
        <v>41.31</v>
      </c>
      <c r="E102" t="s">
        <v>8410</v>
      </c>
      <c r="F102">
        <v>247.86</v>
      </c>
      <c r="G102">
        <v>0.48</v>
      </c>
      <c r="H102">
        <v>2.88</v>
      </c>
      <c r="I102" t="s">
        <v>8410</v>
      </c>
      <c r="J102">
        <v>86.06</v>
      </c>
      <c r="K102" t="s">
        <v>17329</v>
      </c>
      <c r="L102" t="s">
        <v>8450</v>
      </c>
      <c r="M102" t="s">
        <v>8419</v>
      </c>
      <c r="N102" t="s">
        <v>15779</v>
      </c>
      <c r="O102">
        <f t="shared" si="4"/>
        <v>86.06</v>
      </c>
      <c r="P102">
        <f t="shared" si="5"/>
        <v>86.062500000000014</v>
      </c>
    </row>
    <row r="103" spans="1:16" x14ac:dyDescent="0.25">
      <c r="A103" t="s">
        <v>17343</v>
      </c>
      <c r="B103">
        <v>6</v>
      </c>
      <c r="C103" t="s">
        <v>8410</v>
      </c>
      <c r="D103">
        <v>107.99</v>
      </c>
      <c r="E103" t="s">
        <v>8410</v>
      </c>
      <c r="F103">
        <v>647.94000000000005</v>
      </c>
      <c r="G103">
        <v>1.44</v>
      </c>
      <c r="H103">
        <v>8.64</v>
      </c>
      <c r="I103" t="s">
        <v>8410</v>
      </c>
      <c r="J103">
        <v>74.989999999999995</v>
      </c>
      <c r="K103" t="s">
        <v>17333</v>
      </c>
      <c r="L103" t="s">
        <v>8450</v>
      </c>
      <c r="M103" t="s">
        <v>8419</v>
      </c>
      <c r="N103" t="s">
        <v>15779</v>
      </c>
      <c r="O103">
        <f t="shared" si="4"/>
        <v>74.989999999999995</v>
      </c>
      <c r="P103">
        <f t="shared" si="5"/>
        <v>74.993055555555557</v>
      </c>
    </row>
    <row r="104" spans="1:16" x14ac:dyDescent="0.25">
      <c r="A104" t="s">
        <v>17344</v>
      </c>
      <c r="B104">
        <v>183</v>
      </c>
      <c r="C104" t="s">
        <v>8410</v>
      </c>
      <c r="D104">
        <v>41.31</v>
      </c>
      <c r="E104" t="s">
        <v>8410</v>
      </c>
      <c r="F104">
        <v>7559.73</v>
      </c>
      <c r="G104">
        <v>0.48</v>
      </c>
      <c r="H104">
        <v>87.84</v>
      </c>
      <c r="I104" t="s">
        <v>8410</v>
      </c>
      <c r="J104">
        <v>86.06</v>
      </c>
      <c r="K104" t="s">
        <v>17329</v>
      </c>
      <c r="L104" t="s">
        <v>8450</v>
      </c>
      <c r="M104" t="s">
        <v>8419</v>
      </c>
      <c r="N104" t="s">
        <v>15779</v>
      </c>
      <c r="O104">
        <f t="shared" si="4"/>
        <v>86.06</v>
      </c>
      <c r="P104">
        <f t="shared" si="5"/>
        <v>86.062499999999986</v>
      </c>
    </row>
    <row r="105" spans="1:16" x14ac:dyDescent="0.25">
      <c r="A105" t="s">
        <v>17345</v>
      </c>
      <c r="B105">
        <v>61</v>
      </c>
      <c r="C105" t="s">
        <v>8410</v>
      </c>
      <c r="D105">
        <v>29.76</v>
      </c>
      <c r="E105" t="s">
        <v>8410</v>
      </c>
      <c r="F105">
        <v>1815.36</v>
      </c>
      <c r="G105">
        <v>0.48</v>
      </c>
      <c r="H105">
        <v>29.28</v>
      </c>
      <c r="I105" t="s">
        <v>8410</v>
      </c>
      <c r="J105">
        <v>62</v>
      </c>
      <c r="K105" t="s">
        <v>17331</v>
      </c>
      <c r="L105" t="s">
        <v>8450</v>
      </c>
      <c r="M105" t="s">
        <v>8419</v>
      </c>
      <c r="N105" t="s">
        <v>15779</v>
      </c>
      <c r="O105">
        <f t="shared" si="4"/>
        <v>62</v>
      </c>
      <c r="P105">
        <f t="shared" si="5"/>
        <v>61.999999999999993</v>
      </c>
    </row>
    <row r="106" spans="1:16" x14ac:dyDescent="0.25">
      <c r="A106" t="s">
        <v>17346</v>
      </c>
      <c r="B106">
        <v>366</v>
      </c>
      <c r="C106" t="s">
        <v>8410</v>
      </c>
      <c r="D106">
        <v>107.99</v>
      </c>
      <c r="E106" t="s">
        <v>8410</v>
      </c>
      <c r="F106">
        <v>39524.339999999997</v>
      </c>
      <c r="G106">
        <v>1.44</v>
      </c>
      <c r="H106">
        <v>527.04</v>
      </c>
      <c r="I106" t="s">
        <v>8410</v>
      </c>
      <c r="J106">
        <v>74.989999999999995</v>
      </c>
      <c r="K106" t="s">
        <v>17333</v>
      </c>
      <c r="L106" t="s">
        <v>8450</v>
      </c>
      <c r="M106" t="s">
        <v>8419</v>
      </c>
      <c r="N106" t="s">
        <v>15779</v>
      </c>
      <c r="O106">
        <f t="shared" si="4"/>
        <v>74.989999999999995</v>
      </c>
      <c r="P106">
        <f t="shared" si="5"/>
        <v>74.993055555555557</v>
      </c>
    </row>
    <row r="107" spans="1:16" x14ac:dyDescent="0.25">
      <c r="A107" t="s">
        <v>17347</v>
      </c>
      <c r="B107">
        <v>36</v>
      </c>
      <c r="C107" t="s">
        <v>8410</v>
      </c>
      <c r="D107">
        <v>41.31</v>
      </c>
      <c r="E107" t="s">
        <v>8410</v>
      </c>
      <c r="F107">
        <v>1487.16</v>
      </c>
      <c r="G107">
        <v>0.48</v>
      </c>
      <c r="H107">
        <v>17.28</v>
      </c>
      <c r="I107" t="s">
        <v>8410</v>
      </c>
      <c r="J107">
        <v>86.06</v>
      </c>
      <c r="K107" t="s">
        <v>17329</v>
      </c>
      <c r="L107" t="s">
        <v>8450</v>
      </c>
      <c r="M107" t="s">
        <v>8419</v>
      </c>
      <c r="N107" t="s">
        <v>15779</v>
      </c>
      <c r="O107">
        <f t="shared" si="4"/>
        <v>86.06</v>
      </c>
      <c r="P107">
        <f t="shared" si="5"/>
        <v>86.0625</v>
      </c>
    </row>
    <row r="108" spans="1:16" x14ac:dyDescent="0.25">
      <c r="A108" t="s">
        <v>17348</v>
      </c>
      <c r="B108">
        <v>9</v>
      </c>
      <c r="C108" t="s">
        <v>8410</v>
      </c>
      <c r="D108">
        <v>29.76</v>
      </c>
      <c r="E108" t="s">
        <v>8410</v>
      </c>
      <c r="F108">
        <v>267.83999999999997</v>
      </c>
      <c r="G108">
        <v>0.48</v>
      </c>
      <c r="H108">
        <v>4.32</v>
      </c>
      <c r="I108" t="s">
        <v>8410</v>
      </c>
      <c r="J108">
        <v>62</v>
      </c>
      <c r="K108" t="s">
        <v>17331</v>
      </c>
      <c r="L108" t="s">
        <v>8450</v>
      </c>
      <c r="M108" t="s">
        <v>8419</v>
      </c>
      <c r="N108" t="s">
        <v>15779</v>
      </c>
      <c r="O108">
        <f t="shared" si="4"/>
        <v>62</v>
      </c>
      <c r="P108">
        <f t="shared" si="5"/>
        <v>61.999999999999993</v>
      </c>
    </row>
    <row r="109" spans="1:16" x14ac:dyDescent="0.25">
      <c r="A109" t="s">
        <v>17349</v>
      </c>
      <c r="B109">
        <v>366</v>
      </c>
      <c r="C109" t="s">
        <v>8410</v>
      </c>
      <c r="D109">
        <v>107.99</v>
      </c>
      <c r="E109" t="s">
        <v>8410</v>
      </c>
      <c r="F109">
        <v>39524.339999999997</v>
      </c>
      <c r="G109">
        <v>1.44</v>
      </c>
      <c r="H109">
        <v>527.04</v>
      </c>
      <c r="I109" t="s">
        <v>8410</v>
      </c>
      <c r="J109">
        <v>74.989999999999995</v>
      </c>
      <c r="K109" t="s">
        <v>17333</v>
      </c>
      <c r="L109" t="s">
        <v>8450</v>
      </c>
      <c r="M109" t="s">
        <v>8419</v>
      </c>
      <c r="N109" t="s">
        <v>15779</v>
      </c>
      <c r="O109">
        <f t="shared" si="4"/>
        <v>74.989999999999995</v>
      </c>
      <c r="P109">
        <f t="shared" si="5"/>
        <v>74.993055555555557</v>
      </c>
    </row>
    <row r="110" spans="1:16" x14ac:dyDescent="0.25">
      <c r="A110" t="s">
        <v>17350</v>
      </c>
      <c r="B110">
        <v>164</v>
      </c>
      <c r="C110" t="s">
        <v>8410</v>
      </c>
      <c r="D110">
        <v>107.99</v>
      </c>
      <c r="E110" t="s">
        <v>8410</v>
      </c>
      <c r="F110">
        <v>17710.36</v>
      </c>
      <c r="G110">
        <v>1.44</v>
      </c>
      <c r="H110">
        <v>236.16</v>
      </c>
      <c r="I110" t="s">
        <v>8410</v>
      </c>
      <c r="J110">
        <v>74.989999999999995</v>
      </c>
      <c r="K110" t="s">
        <v>17333</v>
      </c>
      <c r="L110" t="s">
        <v>8450</v>
      </c>
      <c r="M110" t="s">
        <v>8419</v>
      </c>
      <c r="N110" t="s">
        <v>15779</v>
      </c>
      <c r="O110">
        <f t="shared" si="4"/>
        <v>74.989999999999995</v>
      </c>
      <c r="P110">
        <f t="shared" si="5"/>
        <v>74.993055555555557</v>
      </c>
    </row>
    <row r="111" spans="1:16" x14ac:dyDescent="0.25">
      <c r="A111" t="s">
        <v>17351</v>
      </c>
      <c r="B111">
        <v>92</v>
      </c>
      <c r="C111" t="s">
        <v>8410</v>
      </c>
      <c r="D111">
        <v>41.31</v>
      </c>
      <c r="E111" t="s">
        <v>8410</v>
      </c>
      <c r="F111">
        <v>3800.52</v>
      </c>
      <c r="G111">
        <v>0.48</v>
      </c>
      <c r="H111">
        <v>44.16</v>
      </c>
      <c r="I111" t="s">
        <v>8410</v>
      </c>
      <c r="J111">
        <v>86.06</v>
      </c>
      <c r="K111" t="s">
        <v>17329</v>
      </c>
      <c r="L111" t="s">
        <v>8450</v>
      </c>
      <c r="M111" t="s">
        <v>8419</v>
      </c>
      <c r="N111" t="s">
        <v>15779</v>
      </c>
      <c r="O111">
        <f t="shared" si="4"/>
        <v>86.06</v>
      </c>
      <c r="P111">
        <f t="shared" si="5"/>
        <v>86.0625</v>
      </c>
    </row>
    <row r="112" spans="1:16" x14ac:dyDescent="0.25">
      <c r="A112" t="s">
        <v>17352</v>
      </c>
      <c r="B112">
        <v>41</v>
      </c>
      <c r="C112" t="s">
        <v>8410</v>
      </c>
      <c r="D112">
        <v>29.76</v>
      </c>
      <c r="E112" t="s">
        <v>8410</v>
      </c>
      <c r="F112">
        <v>1220.1600000000001</v>
      </c>
      <c r="G112">
        <v>0.48</v>
      </c>
      <c r="H112">
        <v>19.68</v>
      </c>
      <c r="I112" t="s">
        <v>8410</v>
      </c>
      <c r="J112">
        <v>62</v>
      </c>
      <c r="K112" t="s">
        <v>17331</v>
      </c>
      <c r="L112" t="s">
        <v>8450</v>
      </c>
      <c r="M112" t="s">
        <v>8419</v>
      </c>
      <c r="N112" t="s">
        <v>15779</v>
      </c>
      <c r="O112">
        <f t="shared" si="4"/>
        <v>62</v>
      </c>
      <c r="P112">
        <f t="shared" si="5"/>
        <v>62.000000000000007</v>
      </c>
    </row>
    <row r="113" spans="1:16" x14ac:dyDescent="0.25">
      <c r="A113" t="s">
        <v>17353</v>
      </c>
      <c r="B113">
        <v>4</v>
      </c>
      <c r="C113" t="s">
        <v>8410</v>
      </c>
      <c r="D113">
        <v>41.31</v>
      </c>
      <c r="E113" t="s">
        <v>8410</v>
      </c>
      <c r="F113">
        <v>165.24</v>
      </c>
      <c r="G113">
        <v>0.48</v>
      </c>
      <c r="H113">
        <v>1.92</v>
      </c>
      <c r="I113" t="s">
        <v>8410</v>
      </c>
      <c r="J113">
        <v>86.06</v>
      </c>
      <c r="K113" t="s">
        <v>17329</v>
      </c>
      <c r="L113" t="s">
        <v>8450</v>
      </c>
      <c r="M113" t="s">
        <v>8419</v>
      </c>
      <c r="N113" t="s">
        <v>15779</v>
      </c>
      <c r="O113">
        <f t="shared" si="4"/>
        <v>86.06</v>
      </c>
      <c r="P113">
        <f t="shared" si="5"/>
        <v>86.062500000000014</v>
      </c>
    </row>
    <row r="114" spans="1:16" x14ac:dyDescent="0.25">
      <c r="A114" t="s">
        <v>17354</v>
      </c>
      <c r="B114">
        <v>10</v>
      </c>
      <c r="C114" t="s">
        <v>8410</v>
      </c>
      <c r="D114">
        <v>107.99</v>
      </c>
      <c r="E114" t="s">
        <v>8410</v>
      </c>
      <c r="F114">
        <v>1079.9000000000001</v>
      </c>
      <c r="G114">
        <v>1.44</v>
      </c>
      <c r="H114">
        <v>14.4</v>
      </c>
      <c r="I114" t="s">
        <v>8410</v>
      </c>
      <c r="J114">
        <v>74.989999999999995</v>
      </c>
      <c r="K114" t="s">
        <v>17333</v>
      </c>
      <c r="L114" t="s">
        <v>8450</v>
      </c>
      <c r="M114" t="s">
        <v>8419</v>
      </c>
      <c r="N114" t="s">
        <v>15779</v>
      </c>
      <c r="O114">
        <f t="shared" si="4"/>
        <v>74.989999999999995</v>
      </c>
      <c r="P114">
        <f t="shared" si="5"/>
        <v>74.993055555555557</v>
      </c>
    </row>
    <row r="115" spans="1:16" x14ac:dyDescent="0.25">
      <c r="A115" t="s">
        <v>17355</v>
      </c>
      <c r="B115">
        <v>8</v>
      </c>
      <c r="C115" t="s">
        <v>8410</v>
      </c>
      <c r="D115">
        <v>107.99</v>
      </c>
      <c r="E115" t="s">
        <v>8410</v>
      </c>
      <c r="F115">
        <v>863.92</v>
      </c>
      <c r="G115">
        <v>1.44</v>
      </c>
      <c r="H115">
        <v>11.52</v>
      </c>
      <c r="I115" t="s">
        <v>8410</v>
      </c>
      <c r="J115">
        <v>74.989999999999995</v>
      </c>
      <c r="K115" t="s">
        <v>17333</v>
      </c>
      <c r="L115" t="s">
        <v>8450</v>
      </c>
      <c r="M115" t="s">
        <v>8419</v>
      </c>
      <c r="N115" t="s">
        <v>15779</v>
      </c>
      <c r="O115">
        <f t="shared" si="4"/>
        <v>74.989999999999995</v>
      </c>
      <c r="P115">
        <f t="shared" si="5"/>
        <v>74.993055555555557</v>
      </c>
    </row>
    <row r="116" spans="1:16" x14ac:dyDescent="0.25">
      <c r="A116" t="s">
        <v>17356</v>
      </c>
      <c r="B116">
        <v>4</v>
      </c>
      <c r="C116" t="s">
        <v>8410</v>
      </c>
      <c r="D116">
        <v>41.31</v>
      </c>
      <c r="E116" t="s">
        <v>8410</v>
      </c>
      <c r="F116">
        <v>165.24</v>
      </c>
      <c r="G116">
        <v>0.48</v>
      </c>
      <c r="H116">
        <v>1.92</v>
      </c>
      <c r="I116" t="s">
        <v>8410</v>
      </c>
      <c r="J116">
        <v>86.06</v>
      </c>
      <c r="K116" t="s">
        <v>17329</v>
      </c>
      <c r="L116" t="s">
        <v>8450</v>
      </c>
      <c r="M116" t="s">
        <v>8419</v>
      </c>
      <c r="N116" t="s">
        <v>15779</v>
      </c>
      <c r="O116">
        <f t="shared" si="4"/>
        <v>86.06</v>
      </c>
      <c r="P116">
        <f t="shared" si="5"/>
        <v>86.062500000000014</v>
      </c>
    </row>
    <row r="117" spans="1:16" x14ac:dyDescent="0.25">
      <c r="A117" t="s">
        <v>17357</v>
      </c>
      <c r="B117">
        <v>934</v>
      </c>
      <c r="C117" t="s">
        <v>8410</v>
      </c>
      <c r="D117">
        <v>49.42</v>
      </c>
      <c r="E117" t="s">
        <v>8410</v>
      </c>
      <c r="F117">
        <v>46158.28</v>
      </c>
      <c r="G117">
        <v>0.7</v>
      </c>
      <c r="H117">
        <v>650.05999999999995</v>
      </c>
      <c r="I117" t="s">
        <v>8410</v>
      </c>
      <c r="J117">
        <v>71.010000000000005</v>
      </c>
      <c r="K117" t="s">
        <v>17358</v>
      </c>
      <c r="L117" t="s">
        <v>8450</v>
      </c>
      <c r="M117" t="s">
        <v>8419</v>
      </c>
      <c r="N117" t="s">
        <v>14813</v>
      </c>
      <c r="O117">
        <f t="shared" si="4"/>
        <v>71.010000000000005</v>
      </c>
      <c r="P117">
        <f t="shared" si="5"/>
        <v>71.006184044549741</v>
      </c>
    </row>
    <row r="118" spans="1:16" x14ac:dyDescent="0.25">
      <c r="A118" t="s">
        <v>17359</v>
      </c>
      <c r="B118">
        <v>142</v>
      </c>
      <c r="C118" t="s">
        <v>8410</v>
      </c>
      <c r="D118">
        <v>182.4</v>
      </c>
      <c r="E118" t="s">
        <v>8410</v>
      </c>
      <c r="F118">
        <v>25900.799999999999</v>
      </c>
      <c r="G118">
        <v>0.73</v>
      </c>
      <c r="H118">
        <v>103.6</v>
      </c>
      <c r="I118" t="s">
        <v>8410</v>
      </c>
      <c r="J118">
        <v>250</v>
      </c>
      <c r="K118" t="s">
        <v>17360</v>
      </c>
      <c r="L118" t="s">
        <v>8497</v>
      </c>
      <c r="M118" t="s">
        <v>8419</v>
      </c>
      <c r="N118" t="s">
        <v>16296</v>
      </c>
      <c r="O118">
        <f t="shared" si="4"/>
        <v>250</v>
      </c>
      <c r="P118">
        <f t="shared" si="5"/>
        <v>250.00772200772201</v>
      </c>
    </row>
    <row r="119" spans="1:16" x14ac:dyDescent="0.25">
      <c r="A119" t="s">
        <v>17361</v>
      </c>
      <c r="B119">
        <v>24</v>
      </c>
      <c r="C119" t="s">
        <v>8410</v>
      </c>
      <c r="D119">
        <v>25.84</v>
      </c>
      <c r="E119" t="s">
        <v>8410</v>
      </c>
      <c r="F119">
        <v>620.16</v>
      </c>
      <c r="G119">
        <v>0.34</v>
      </c>
      <c r="H119">
        <v>8.07</v>
      </c>
      <c r="I119" t="s">
        <v>8410</v>
      </c>
      <c r="J119">
        <v>76.83</v>
      </c>
      <c r="K119" t="s">
        <v>17362</v>
      </c>
      <c r="L119" t="s">
        <v>8497</v>
      </c>
      <c r="M119" t="s">
        <v>8419</v>
      </c>
      <c r="N119" t="s">
        <v>12731</v>
      </c>
      <c r="O119">
        <f t="shared" si="4"/>
        <v>76.83</v>
      </c>
      <c r="P119">
        <f t="shared" si="5"/>
        <v>76.847583643122675</v>
      </c>
    </row>
    <row r="120" spans="1:16" x14ac:dyDescent="0.25">
      <c r="A120" t="s">
        <v>17363</v>
      </c>
      <c r="B120">
        <v>24</v>
      </c>
      <c r="C120" t="s">
        <v>8410</v>
      </c>
      <c r="D120">
        <v>32.270000000000003</v>
      </c>
      <c r="E120" t="s">
        <v>8410</v>
      </c>
      <c r="F120">
        <v>774.48</v>
      </c>
      <c r="G120">
        <v>0.44</v>
      </c>
      <c r="H120">
        <v>10.5</v>
      </c>
      <c r="I120" t="s">
        <v>8410</v>
      </c>
      <c r="J120">
        <v>73.75</v>
      </c>
      <c r="K120" t="s">
        <v>17364</v>
      </c>
      <c r="L120" t="s">
        <v>8497</v>
      </c>
      <c r="M120" t="s">
        <v>8419</v>
      </c>
      <c r="N120" t="s">
        <v>12731</v>
      </c>
      <c r="O120">
        <f t="shared" si="4"/>
        <v>73.75</v>
      </c>
      <c r="P120">
        <f t="shared" si="5"/>
        <v>73.760000000000005</v>
      </c>
    </row>
    <row r="121" spans="1:16" x14ac:dyDescent="0.25">
      <c r="A121" t="s">
        <v>17365</v>
      </c>
      <c r="B121">
        <v>162</v>
      </c>
      <c r="C121" t="s">
        <v>8410</v>
      </c>
      <c r="D121">
        <v>95.72</v>
      </c>
      <c r="E121" t="s">
        <v>8410</v>
      </c>
      <c r="F121">
        <v>15506.64</v>
      </c>
      <c r="G121">
        <v>1.4</v>
      </c>
      <c r="H121">
        <v>226.8</v>
      </c>
      <c r="I121" t="s">
        <v>8410</v>
      </c>
      <c r="J121">
        <v>68.37</v>
      </c>
      <c r="K121" t="s">
        <v>17366</v>
      </c>
      <c r="L121" t="s">
        <v>8497</v>
      </c>
      <c r="M121" t="s">
        <v>8419</v>
      </c>
      <c r="N121" t="s">
        <v>5793</v>
      </c>
      <c r="O121">
        <f t="shared" si="4"/>
        <v>68.37</v>
      </c>
      <c r="P121">
        <f t="shared" si="5"/>
        <v>68.371428571428567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3541-E993-4A5E-9864-2E7CF73D3588}">
  <dimension ref="A1:P114"/>
  <sheetViews>
    <sheetView workbookViewId="0">
      <selection activeCell="O1" sqref="O1:P3"/>
    </sheetView>
  </sheetViews>
  <sheetFormatPr defaultRowHeight="15" x14ac:dyDescent="0.25"/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AVERAGE(O2:O87)</f>
        <v>79.488620689655193</v>
      </c>
      <c r="P1" s="15">
        <f>AVERAGE(P2:P87)</f>
        <v>79.420119027429067</v>
      </c>
    </row>
    <row r="2" spans="1:16" x14ac:dyDescent="0.25">
      <c r="A2" t="s">
        <v>16621</v>
      </c>
      <c r="B2">
        <v>3778</v>
      </c>
      <c r="C2" t="s">
        <v>8410</v>
      </c>
      <c r="D2">
        <v>25.25</v>
      </c>
      <c r="E2" t="s">
        <v>8410</v>
      </c>
      <c r="F2">
        <v>95394.5</v>
      </c>
      <c r="G2">
        <v>0.36</v>
      </c>
      <c r="H2">
        <v>1360.08</v>
      </c>
      <c r="I2" t="s">
        <v>8410</v>
      </c>
      <c r="J2">
        <v>70.14</v>
      </c>
      <c r="K2" t="s">
        <v>9807</v>
      </c>
      <c r="L2" t="s">
        <v>15865</v>
      </c>
      <c r="M2" t="s">
        <v>8438</v>
      </c>
      <c r="N2" t="s">
        <v>9558</v>
      </c>
      <c r="O2">
        <f>IF(G2&lt;0.03,"",J2)</f>
        <v>70.14</v>
      </c>
      <c r="P2">
        <f>+F2/H2</f>
        <v>70.138888888888886</v>
      </c>
    </row>
    <row r="3" spans="1:16" x14ac:dyDescent="0.25">
      <c r="A3" t="s">
        <v>16622</v>
      </c>
      <c r="B3">
        <v>5</v>
      </c>
      <c r="C3" t="s">
        <v>8410</v>
      </c>
      <c r="D3">
        <v>46.33</v>
      </c>
      <c r="E3" t="s">
        <v>8410</v>
      </c>
      <c r="F3">
        <v>231.65</v>
      </c>
      <c r="G3">
        <v>0.35</v>
      </c>
      <c r="H3">
        <v>1.73</v>
      </c>
      <c r="I3" t="s">
        <v>8410</v>
      </c>
      <c r="J3">
        <v>134.25</v>
      </c>
      <c r="K3" t="s">
        <v>9809</v>
      </c>
      <c r="L3" t="s">
        <v>15865</v>
      </c>
      <c r="M3" t="s">
        <v>8438</v>
      </c>
      <c r="N3" t="s">
        <v>9558</v>
      </c>
      <c r="O3">
        <f t="shared" ref="O3:O60" si="0">IF(G3&lt;0.03,"",J3)</f>
        <v>134.25</v>
      </c>
      <c r="P3">
        <f t="shared" ref="P3:P60" si="1">+F3/H3</f>
        <v>133.90173410404626</v>
      </c>
    </row>
    <row r="4" spans="1:16" x14ac:dyDescent="0.25">
      <c r="A4" t="s">
        <v>16623</v>
      </c>
      <c r="B4">
        <v>5</v>
      </c>
      <c r="C4" t="s">
        <v>8410</v>
      </c>
      <c r="D4">
        <v>42.79</v>
      </c>
      <c r="E4" t="s">
        <v>8410</v>
      </c>
      <c r="F4">
        <v>213.95</v>
      </c>
      <c r="G4">
        <v>0.35</v>
      </c>
      <c r="H4">
        <v>1.73</v>
      </c>
      <c r="I4" t="s">
        <v>8410</v>
      </c>
      <c r="J4">
        <v>123.99</v>
      </c>
      <c r="K4" t="s">
        <v>9799</v>
      </c>
      <c r="L4" t="s">
        <v>15865</v>
      </c>
      <c r="M4" t="s">
        <v>8438</v>
      </c>
      <c r="N4" t="s">
        <v>9558</v>
      </c>
      <c r="O4">
        <f t="shared" si="0"/>
        <v>123.99</v>
      </c>
      <c r="P4">
        <f t="shared" si="1"/>
        <v>123.67052023121387</v>
      </c>
    </row>
    <row r="5" spans="1:16" x14ac:dyDescent="0.25">
      <c r="A5" t="s">
        <v>16624</v>
      </c>
      <c r="B5">
        <v>12</v>
      </c>
      <c r="C5" t="s">
        <v>8410</v>
      </c>
      <c r="D5">
        <v>39.340000000000003</v>
      </c>
      <c r="E5" t="s">
        <v>8410</v>
      </c>
      <c r="F5">
        <v>472.08</v>
      </c>
      <c r="G5">
        <v>0.35</v>
      </c>
      <c r="H5">
        <v>4.1399999999999997</v>
      </c>
      <c r="I5" t="s">
        <v>8410</v>
      </c>
      <c r="J5">
        <v>114</v>
      </c>
      <c r="K5" t="s">
        <v>9801</v>
      </c>
      <c r="L5" t="s">
        <v>15865</v>
      </c>
      <c r="M5" t="s">
        <v>8438</v>
      </c>
      <c r="N5" t="s">
        <v>9558</v>
      </c>
      <c r="O5">
        <f t="shared" si="0"/>
        <v>114</v>
      </c>
      <c r="P5">
        <f t="shared" si="1"/>
        <v>114.02898550724638</v>
      </c>
    </row>
    <row r="6" spans="1:16" x14ac:dyDescent="0.25">
      <c r="A6" t="s">
        <v>16625</v>
      </c>
      <c r="B6">
        <v>26</v>
      </c>
      <c r="C6" t="s">
        <v>8410</v>
      </c>
      <c r="D6">
        <v>32.18</v>
      </c>
      <c r="E6" t="s">
        <v>8410</v>
      </c>
      <c r="F6">
        <v>836.68</v>
      </c>
      <c r="G6">
        <v>0.35</v>
      </c>
      <c r="H6">
        <v>8.9700000000000006</v>
      </c>
      <c r="I6" t="s">
        <v>8410</v>
      </c>
      <c r="J6">
        <v>93.25</v>
      </c>
      <c r="K6" t="s">
        <v>9795</v>
      </c>
      <c r="L6" t="s">
        <v>15865</v>
      </c>
      <c r="M6" t="s">
        <v>8438</v>
      </c>
      <c r="N6" t="s">
        <v>9558</v>
      </c>
      <c r="O6">
        <f t="shared" si="0"/>
        <v>93.25</v>
      </c>
      <c r="P6">
        <f t="shared" si="1"/>
        <v>93.275362318840564</v>
      </c>
    </row>
    <row r="7" spans="1:16" x14ac:dyDescent="0.25">
      <c r="A7" t="s">
        <v>16626</v>
      </c>
      <c r="B7">
        <v>6</v>
      </c>
      <c r="C7" t="s">
        <v>8410</v>
      </c>
      <c r="D7">
        <v>42.79</v>
      </c>
      <c r="E7" t="s">
        <v>8410</v>
      </c>
      <c r="F7">
        <v>256.74</v>
      </c>
      <c r="G7">
        <v>0.35</v>
      </c>
      <c r="H7">
        <v>2.0699999999999998</v>
      </c>
      <c r="I7" t="s">
        <v>8410</v>
      </c>
      <c r="J7">
        <v>123.99</v>
      </c>
      <c r="K7" t="s">
        <v>9797</v>
      </c>
      <c r="L7" t="s">
        <v>15865</v>
      </c>
      <c r="M7" t="s">
        <v>8438</v>
      </c>
      <c r="N7" t="s">
        <v>9558</v>
      </c>
      <c r="O7">
        <f t="shared" si="0"/>
        <v>123.99</v>
      </c>
      <c r="P7">
        <f t="shared" si="1"/>
        <v>124.02898550724639</v>
      </c>
    </row>
    <row r="8" spans="1:16" x14ac:dyDescent="0.25">
      <c r="A8" t="s">
        <v>16627</v>
      </c>
      <c r="B8">
        <v>25</v>
      </c>
      <c r="C8" t="s">
        <v>8410</v>
      </c>
      <c r="D8">
        <v>55.88</v>
      </c>
      <c r="E8" t="s">
        <v>8410</v>
      </c>
      <c r="F8">
        <v>1397</v>
      </c>
      <c r="G8">
        <v>0.35</v>
      </c>
      <c r="H8">
        <v>8.6300000000000008</v>
      </c>
      <c r="I8" t="s">
        <v>8410</v>
      </c>
      <c r="J8">
        <v>161.91999999999999</v>
      </c>
      <c r="K8" t="s">
        <v>9803</v>
      </c>
      <c r="L8" t="s">
        <v>15865</v>
      </c>
      <c r="M8" t="s">
        <v>8438</v>
      </c>
      <c r="N8" t="s">
        <v>9558</v>
      </c>
      <c r="O8">
        <f t="shared" si="0"/>
        <v>161.91999999999999</v>
      </c>
      <c r="P8">
        <f t="shared" si="1"/>
        <v>161.87717265353416</v>
      </c>
    </row>
    <row r="9" spans="1:16" x14ac:dyDescent="0.25">
      <c r="A9" t="s">
        <v>16628</v>
      </c>
      <c r="B9">
        <v>26</v>
      </c>
      <c r="C9" t="s">
        <v>8410</v>
      </c>
      <c r="D9">
        <v>47.39</v>
      </c>
      <c r="E9" t="s">
        <v>8410</v>
      </c>
      <c r="F9">
        <v>1232.1400000000001</v>
      </c>
      <c r="G9">
        <v>0.35</v>
      </c>
      <c r="H9">
        <v>8.9700000000000006</v>
      </c>
      <c r="I9" t="s">
        <v>8410</v>
      </c>
      <c r="J9">
        <v>137.32</v>
      </c>
      <c r="K9" t="s">
        <v>9805</v>
      </c>
      <c r="L9" t="s">
        <v>15865</v>
      </c>
      <c r="M9" t="s">
        <v>8438</v>
      </c>
      <c r="N9" t="s">
        <v>9558</v>
      </c>
      <c r="O9">
        <f t="shared" si="0"/>
        <v>137.32</v>
      </c>
      <c r="P9">
        <f t="shared" si="1"/>
        <v>137.36231884057972</v>
      </c>
    </row>
    <row r="10" spans="1:16" x14ac:dyDescent="0.25">
      <c r="A10" t="s">
        <v>16629</v>
      </c>
      <c r="B10">
        <v>3</v>
      </c>
      <c r="C10" t="s">
        <v>8410</v>
      </c>
      <c r="D10">
        <v>36</v>
      </c>
      <c r="E10" t="s">
        <v>8410</v>
      </c>
      <c r="F10">
        <v>108</v>
      </c>
      <c r="G10">
        <v>0.48</v>
      </c>
      <c r="H10">
        <v>1.44</v>
      </c>
      <c r="I10" t="s">
        <v>8410</v>
      </c>
      <c r="J10">
        <v>75</v>
      </c>
      <c r="K10" t="s">
        <v>16630</v>
      </c>
      <c r="L10" t="s">
        <v>8428</v>
      </c>
      <c r="M10" t="s">
        <v>8419</v>
      </c>
      <c r="N10" t="s">
        <v>16139</v>
      </c>
      <c r="O10">
        <f t="shared" si="0"/>
        <v>75</v>
      </c>
      <c r="P10">
        <f t="shared" si="1"/>
        <v>75</v>
      </c>
    </row>
    <row r="11" spans="1:16" x14ac:dyDescent="0.25">
      <c r="A11" t="s">
        <v>16631</v>
      </c>
      <c r="B11">
        <v>3</v>
      </c>
      <c r="C11" t="s">
        <v>8410</v>
      </c>
      <c r="D11">
        <v>40.5</v>
      </c>
      <c r="E11" t="s">
        <v>8410</v>
      </c>
      <c r="F11">
        <v>121.5</v>
      </c>
      <c r="G11">
        <v>0.54</v>
      </c>
      <c r="H11">
        <v>1.62</v>
      </c>
      <c r="I11" t="s">
        <v>8410</v>
      </c>
      <c r="J11">
        <v>75</v>
      </c>
      <c r="K11" t="s">
        <v>9266</v>
      </c>
      <c r="L11" t="s">
        <v>8428</v>
      </c>
      <c r="M11" t="s">
        <v>8419</v>
      </c>
      <c r="N11" t="s">
        <v>16139</v>
      </c>
      <c r="O11">
        <f t="shared" si="0"/>
        <v>75</v>
      </c>
      <c r="P11">
        <f t="shared" si="1"/>
        <v>75</v>
      </c>
    </row>
    <row r="12" spans="1:16" x14ac:dyDescent="0.25">
      <c r="A12" t="s">
        <v>16632</v>
      </c>
      <c r="B12">
        <v>1</v>
      </c>
      <c r="C12" t="s">
        <v>8410</v>
      </c>
      <c r="D12">
        <v>27</v>
      </c>
      <c r="E12" t="s">
        <v>8410</v>
      </c>
      <c r="F12">
        <v>27</v>
      </c>
      <c r="G12">
        <v>0.36</v>
      </c>
      <c r="H12">
        <v>0.36</v>
      </c>
      <c r="I12" t="s">
        <v>8410</v>
      </c>
      <c r="J12">
        <v>75</v>
      </c>
      <c r="K12" t="s">
        <v>9270</v>
      </c>
      <c r="L12" t="s">
        <v>8428</v>
      </c>
      <c r="M12" t="s">
        <v>8419</v>
      </c>
      <c r="N12" t="s">
        <v>16139</v>
      </c>
      <c r="O12">
        <f t="shared" si="0"/>
        <v>75</v>
      </c>
      <c r="P12">
        <f t="shared" si="1"/>
        <v>75</v>
      </c>
    </row>
    <row r="13" spans="1:16" x14ac:dyDescent="0.25">
      <c r="A13" t="s">
        <v>16633</v>
      </c>
      <c r="B13">
        <v>1</v>
      </c>
      <c r="C13" t="s">
        <v>8410</v>
      </c>
      <c r="D13">
        <v>20.25</v>
      </c>
      <c r="E13" t="s">
        <v>8410</v>
      </c>
      <c r="F13">
        <v>20.25</v>
      </c>
      <c r="G13">
        <v>0.27</v>
      </c>
      <c r="H13">
        <v>0.27</v>
      </c>
      <c r="I13" t="s">
        <v>8410</v>
      </c>
      <c r="J13">
        <v>75</v>
      </c>
      <c r="K13" t="s">
        <v>11133</v>
      </c>
      <c r="L13" t="s">
        <v>8428</v>
      </c>
      <c r="M13" t="s">
        <v>8419</v>
      </c>
      <c r="N13" t="s">
        <v>16139</v>
      </c>
      <c r="O13">
        <f t="shared" si="0"/>
        <v>75</v>
      </c>
      <c r="P13">
        <f t="shared" si="1"/>
        <v>75</v>
      </c>
    </row>
    <row r="14" spans="1:16" x14ac:dyDescent="0.25">
      <c r="A14" t="s">
        <v>16634</v>
      </c>
      <c r="B14">
        <v>34</v>
      </c>
      <c r="C14" t="s">
        <v>8410</v>
      </c>
      <c r="D14">
        <v>54</v>
      </c>
      <c r="E14" t="s">
        <v>8410</v>
      </c>
      <c r="F14">
        <v>1836</v>
      </c>
      <c r="G14">
        <v>0.72</v>
      </c>
      <c r="H14">
        <v>24.48</v>
      </c>
      <c r="I14" t="s">
        <v>8410</v>
      </c>
      <c r="J14">
        <v>75</v>
      </c>
      <c r="K14" t="s">
        <v>9274</v>
      </c>
      <c r="L14" t="s">
        <v>8428</v>
      </c>
      <c r="M14" t="s">
        <v>8419</v>
      </c>
      <c r="N14" t="s">
        <v>16139</v>
      </c>
    </row>
    <row r="15" spans="1:16" x14ac:dyDescent="0.25">
      <c r="A15" t="s">
        <v>16635</v>
      </c>
      <c r="B15">
        <v>140</v>
      </c>
      <c r="C15" t="s">
        <v>8410</v>
      </c>
      <c r="D15">
        <v>48.45</v>
      </c>
      <c r="E15" t="s">
        <v>8410</v>
      </c>
      <c r="F15">
        <v>6783</v>
      </c>
      <c r="G15">
        <v>0.71</v>
      </c>
      <c r="H15">
        <v>99.75</v>
      </c>
      <c r="I15" t="s">
        <v>8410</v>
      </c>
      <c r="J15">
        <v>68</v>
      </c>
      <c r="K15" t="s">
        <v>9791</v>
      </c>
      <c r="L15" t="s">
        <v>8428</v>
      </c>
      <c r="M15" t="s">
        <v>8434</v>
      </c>
      <c r="N15" t="s">
        <v>15821</v>
      </c>
      <c r="O15">
        <f t="shared" si="0"/>
        <v>68</v>
      </c>
      <c r="P15">
        <f t="shared" si="1"/>
        <v>68</v>
      </c>
    </row>
    <row r="16" spans="1:16" x14ac:dyDescent="0.25">
      <c r="A16" t="s">
        <v>16636</v>
      </c>
      <c r="B16">
        <v>1</v>
      </c>
      <c r="C16" t="s">
        <v>8410</v>
      </c>
      <c r="D16">
        <v>14.31</v>
      </c>
      <c r="E16" t="s">
        <v>8410</v>
      </c>
      <c r="F16">
        <v>14.31</v>
      </c>
      <c r="G16">
        <v>0.27</v>
      </c>
      <c r="H16">
        <v>0.27</v>
      </c>
      <c r="I16" t="s">
        <v>8410</v>
      </c>
      <c r="J16">
        <v>53</v>
      </c>
      <c r="K16" t="s">
        <v>16637</v>
      </c>
      <c r="L16" t="s">
        <v>8845</v>
      </c>
      <c r="M16" t="s">
        <v>8419</v>
      </c>
      <c r="N16" t="s">
        <v>14432</v>
      </c>
      <c r="O16">
        <f t="shared" si="0"/>
        <v>53</v>
      </c>
      <c r="P16">
        <f t="shared" si="1"/>
        <v>53</v>
      </c>
    </row>
    <row r="17" spans="1:16" x14ac:dyDescent="0.25">
      <c r="A17" t="s">
        <v>16638</v>
      </c>
      <c r="B17">
        <v>4</v>
      </c>
      <c r="C17" t="s">
        <v>8410</v>
      </c>
      <c r="D17">
        <v>9.5399999999999991</v>
      </c>
      <c r="E17" t="s">
        <v>8410</v>
      </c>
      <c r="F17">
        <v>38.159999999999997</v>
      </c>
      <c r="G17">
        <v>0.18</v>
      </c>
      <c r="H17">
        <v>0.72</v>
      </c>
      <c r="I17" t="s">
        <v>8410</v>
      </c>
      <c r="J17">
        <v>53</v>
      </c>
      <c r="K17" t="s">
        <v>16639</v>
      </c>
      <c r="L17" t="s">
        <v>8845</v>
      </c>
      <c r="M17" t="s">
        <v>8419</v>
      </c>
      <c r="N17" t="s">
        <v>14432</v>
      </c>
      <c r="O17">
        <f t="shared" si="0"/>
        <v>53</v>
      </c>
      <c r="P17">
        <f t="shared" si="1"/>
        <v>53</v>
      </c>
    </row>
    <row r="18" spans="1:16" x14ac:dyDescent="0.25">
      <c r="A18" t="s">
        <v>16640</v>
      </c>
      <c r="B18">
        <v>20</v>
      </c>
      <c r="C18" t="s">
        <v>8410</v>
      </c>
      <c r="D18">
        <v>32.380000000000003</v>
      </c>
      <c r="E18" t="s">
        <v>8410</v>
      </c>
      <c r="F18">
        <v>647.6</v>
      </c>
      <c r="G18">
        <v>0.43</v>
      </c>
      <c r="H18">
        <v>8.52</v>
      </c>
      <c r="I18" t="s">
        <v>8410</v>
      </c>
      <c r="J18">
        <v>76.010000000000005</v>
      </c>
      <c r="K18" t="s">
        <v>16641</v>
      </c>
      <c r="L18" t="s">
        <v>8845</v>
      </c>
      <c r="M18" t="s">
        <v>8419</v>
      </c>
      <c r="N18" t="s">
        <v>14432</v>
      </c>
      <c r="O18">
        <f t="shared" si="0"/>
        <v>76.010000000000005</v>
      </c>
      <c r="P18">
        <f t="shared" si="1"/>
        <v>76.009389671361504</v>
      </c>
    </row>
    <row r="19" spans="1:16" x14ac:dyDescent="0.25">
      <c r="A19" t="s">
        <v>16642</v>
      </c>
      <c r="B19">
        <v>110</v>
      </c>
      <c r="C19" t="s">
        <v>8410</v>
      </c>
      <c r="D19">
        <v>25.54</v>
      </c>
      <c r="E19" t="s">
        <v>8410</v>
      </c>
      <c r="F19">
        <v>2809.4</v>
      </c>
      <c r="G19">
        <v>0.34</v>
      </c>
      <c r="H19">
        <v>36.96</v>
      </c>
      <c r="I19" t="s">
        <v>8410</v>
      </c>
      <c r="J19">
        <v>76.010000000000005</v>
      </c>
      <c r="K19" t="s">
        <v>16643</v>
      </c>
      <c r="L19" t="s">
        <v>8845</v>
      </c>
      <c r="M19" t="s">
        <v>8419</v>
      </c>
      <c r="N19" t="s">
        <v>14432</v>
      </c>
      <c r="O19">
        <f t="shared" si="0"/>
        <v>76.010000000000005</v>
      </c>
      <c r="P19">
        <f t="shared" si="1"/>
        <v>76.011904761904759</v>
      </c>
    </row>
    <row r="20" spans="1:16" x14ac:dyDescent="0.25">
      <c r="A20" t="s">
        <v>16644</v>
      </c>
      <c r="B20">
        <v>36</v>
      </c>
      <c r="C20" t="s">
        <v>8410</v>
      </c>
      <c r="D20">
        <v>25.54</v>
      </c>
      <c r="E20" t="s">
        <v>8410</v>
      </c>
      <c r="F20">
        <v>919.44</v>
      </c>
      <c r="G20">
        <v>0.34</v>
      </c>
      <c r="H20">
        <v>12.1</v>
      </c>
      <c r="I20" t="s">
        <v>8410</v>
      </c>
      <c r="J20">
        <v>76.010000000000005</v>
      </c>
      <c r="K20" t="s">
        <v>16643</v>
      </c>
      <c r="L20" t="s">
        <v>8845</v>
      </c>
      <c r="M20" t="s">
        <v>8419</v>
      </c>
      <c r="N20" t="s">
        <v>14432</v>
      </c>
      <c r="O20">
        <f t="shared" si="0"/>
        <v>76.010000000000005</v>
      </c>
      <c r="P20">
        <f t="shared" si="1"/>
        <v>75.986776859504133</v>
      </c>
    </row>
    <row r="21" spans="1:16" x14ac:dyDescent="0.25">
      <c r="A21" t="s">
        <v>16645</v>
      </c>
      <c r="B21">
        <v>179</v>
      </c>
      <c r="C21" t="s">
        <v>8410</v>
      </c>
      <c r="D21">
        <v>25.54</v>
      </c>
      <c r="E21" t="s">
        <v>8410</v>
      </c>
      <c r="F21">
        <v>4571.66</v>
      </c>
      <c r="G21">
        <v>0.34</v>
      </c>
      <c r="H21">
        <v>60.14</v>
      </c>
      <c r="I21" t="s">
        <v>8410</v>
      </c>
      <c r="J21">
        <v>76.010000000000005</v>
      </c>
      <c r="K21" t="s">
        <v>16643</v>
      </c>
      <c r="L21" t="s">
        <v>8845</v>
      </c>
      <c r="M21" t="s">
        <v>8419</v>
      </c>
      <c r="N21" t="s">
        <v>14432</v>
      </c>
      <c r="O21">
        <f t="shared" si="0"/>
        <v>76.010000000000005</v>
      </c>
      <c r="P21">
        <f t="shared" si="1"/>
        <v>76.016960425673432</v>
      </c>
    </row>
    <row r="22" spans="1:16" x14ac:dyDescent="0.25">
      <c r="A22" t="s">
        <v>16646</v>
      </c>
      <c r="B22">
        <v>3</v>
      </c>
      <c r="C22" t="s">
        <v>8410</v>
      </c>
      <c r="D22">
        <v>9.5399999999999991</v>
      </c>
      <c r="E22" t="s">
        <v>8410</v>
      </c>
      <c r="F22">
        <v>28.62</v>
      </c>
      <c r="G22">
        <v>0.18</v>
      </c>
      <c r="H22">
        <v>0.54</v>
      </c>
      <c r="I22" t="s">
        <v>8410</v>
      </c>
      <c r="J22">
        <v>53</v>
      </c>
      <c r="K22" t="s">
        <v>16639</v>
      </c>
      <c r="L22" t="s">
        <v>8845</v>
      </c>
      <c r="M22" t="s">
        <v>8419</v>
      </c>
      <c r="N22" t="s">
        <v>14432</v>
      </c>
      <c r="O22">
        <f t="shared" si="0"/>
        <v>53</v>
      </c>
      <c r="P22">
        <f t="shared" si="1"/>
        <v>53</v>
      </c>
    </row>
    <row r="23" spans="1:16" x14ac:dyDescent="0.25">
      <c r="A23" t="s">
        <v>16647</v>
      </c>
      <c r="B23">
        <v>30</v>
      </c>
      <c r="C23" t="s">
        <v>8410</v>
      </c>
      <c r="D23">
        <v>32.380000000000003</v>
      </c>
      <c r="E23" t="s">
        <v>8410</v>
      </c>
      <c r="F23">
        <v>971.4</v>
      </c>
      <c r="G23">
        <v>0.43</v>
      </c>
      <c r="H23">
        <v>12.78</v>
      </c>
      <c r="I23" t="s">
        <v>8410</v>
      </c>
      <c r="J23">
        <v>76.010000000000005</v>
      </c>
      <c r="K23" t="s">
        <v>16641</v>
      </c>
      <c r="L23" t="s">
        <v>8845</v>
      </c>
      <c r="M23" t="s">
        <v>8419</v>
      </c>
      <c r="N23" t="s">
        <v>14432</v>
      </c>
      <c r="O23">
        <f t="shared" si="0"/>
        <v>76.010000000000005</v>
      </c>
      <c r="P23">
        <f t="shared" si="1"/>
        <v>76.009389671361504</v>
      </c>
    </row>
    <row r="24" spans="1:16" x14ac:dyDescent="0.25">
      <c r="A24" t="s">
        <v>16648</v>
      </c>
      <c r="B24">
        <v>4</v>
      </c>
      <c r="C24" t="s">
        <v>8410</v>
      </c>
      <c r="D24">
        <v>19.079999999999998</v>
      </c>
      <c r="E24" t="s">
        <v>8410</v>
      </c>
      <c r="F24">
        <v>76.319999999999993</v>
      </c>
      <c r="G24">
        <v>0.36</v>
      </c>
      <c r="H24">
        <v>1.44</v>
      </c>
      <c r="I24" t="s">
        <v>8410</v>
      </c>
      <c r="J24">
        <v>53</v>
      </c>
      <c r="K24" t="s">
        <v>16649</v>
      </c>
      <c r="L24" t="s">
        <v>8845</v>
      </c>
      <c r="M24" t="s">
        <v>8419</v>
      </c>
      <c r="N24" t="s">
        <v>14432</v>
      </c>
      <c r="O24">
        <f t="shared" si="0"/>
        <v>53</v>
      </c>
      <c r="P24">
        <f t="shared" si="1"/>
        <v>53</v>
      </c>
    </row>
    <row r="25" spans="1:16" x14ac:dyDescent="0.25">
      <c r="A25" t="s">
        <v>16650</v>
      </c>
      <c r="B25">
        <v>212</v>
      </c>
      <c r="C25" t="s">
        <v>8410</v>
      </c>
      <c r="D25">
        <v>25.54</v>
      </c>
      <c r="E25" t="s">
        <v>8410</v>
      </c>
      <c r="F25">
        <v>5414.48</v>
      </c>
      <c r="G25">
        <v>0.34</v>
      </c>
      <c r="H25">
        <v>71.23</v>
      </c>
      <c r="I25" t="s">
        <v>8410</v>
      </c>
      <c r="J25">
        <v>76.010000000000005</v>
      </c>
      <c r="K25" t="s">
        <v>16643</v>
      </c>
      <c r="L25" t="s">
        <v>8845</v>
      </c>
      <c r="M25" t="s">
        <v>8419</v>
      </c>
      <c r="N25" t="s">
        <v>14432</v>
      </c>
      <c r="O25">
        <f t="shared" si="0"/>
        <v>76.010000000000005</v>
      </c>
      <c r="P25">
        <f t="shared" si="1"/>
        <v>76.014039028499212</v>
      </c>
    </row>
    <row r="26" spans="1:16" x14ac:dyDescent="0.25">
      <c r="A26" t="s">
        <v>16651</v>
      </c>
      <c r="B26">
        <v>30</v>
      </c>
      <c r="C26" t="s">
        <v>8410</v>
      </c>
      <c r="D26">
        <v>18.7</v>
      </c>
      <c r="E26" t="s">
        <v>8410</v>
      </c>
      <c r="F26">
        <v>561</v>
      </c>
      <c r="G26">
        <v>0.25</v>
      </c>
      <c r="H26">
        <v>7.38</v>
      </c>
      <c r="I26" t="s">
        <v>8410</v>
      </c>
      <c r="J26">
        <v>76.02</v>
      </c>
      <c r="K26" t="s">
        <v>16652</v>
      </c>
      <c r="L26" t="s">
        <v>8845</v>
      </c>
      <c r="M26" t="s">
        <v>8419</v>
      </c>
      <c r="N26" t="s">
        <v>14432</v>
      </c>
      <c r="O26">
        <f t="shared" si="0"/>
        <v>76.02</v>
      </c>
      <c r="P26">
        <f t="shared" si="1"/>
        <v>76.016260162601625</v>
      </c>
    </row>
    <row r="27" spans="1:16" x14ac:dyDescent="0.25">
      <c r="A27" t="s">
        <v>16653</v>
      </c>
      <c r="B27">
        <v>8</v>
      </c>
      <c r="C27" t="s">
        <v>8410</v>
      </c>
      <c r="D27">
        <v>23.85</v>
      </c>
      <c r="E27" t="s">
        <v>8410</v>
      </c>
      <c r="F27">
        <v>190.8</v>
      </c>
      <c r="G27">
        <v>0.45</v>
      </c>
      <c r="H27">
        <v>3.6</v>
      </c>
      <c r="I27" t="s">
        <v>8410</v>
      </c>
      <c r="J27">
        <v>53</v>
      </c>
      <c r="K27" t="s">
        <v>16654</v>
      </c>
      <c r="L27" t="s">
        <v>8845</v>
      </c>
      <c r="M27" t="s">
        <v>8419</v>
      </c>
      <c r="N27" t="s">
        <v>14432</v>
      </c>
      <c r="O27">
        <f t="shared" si="0"/>
        <v>53</v>
      </c>
      <c r="P27">
        <f t="shared" si="1"/>
        <v>53</v>
      </c>
    </row>
    <row r="28" spans="1:16" x14ac:dyDescent="0.25">
      <c r="A28" t="s">
        <v>16655</v>
      </c>
      <c r="B28">
        <v>27</v>
      </c>
      <c r="C28" t="s">
        <v>8410</v>
      </c>
      <c r="D28">
        <v>32.380000000000003</v>
      </c>
      <c r="E28" t="s">
        <v>8410</v>
      </c>
      <c r="F28">
        <v>874.26</v>
      </c>
      <c r="G28">
        <v>0.43</v>
      </c>
      <c r="H28">
        <v>11.5</v>
      </c>
      <c r="I28" t="s">
        <v>8410</v>
      </c>
      <c r="J28">
        <v>76.010000000000005</v>
      </c>
      <c r="K28" t="s">
        <v>16641</v>
      </c>
      <c r="L28" t="s">
        <v>8845</v>
      </c>
      <c r="M28" t="s">
        <v>8419</v>
      </c>
      <c r="N28" t="s">
        <v>14432</v>
      </c>
      <c r="O28">
        <f t="shared" si="0"/>
        <v>76.010000000000005</v>
      </c>
      <c r="P28">
        <f t="shared" si="1"/>
        <v>76.022608695652167</v>
      </c>
    </row>
    <row r="29" spans="1:16" x14ac:dyDescent="0.25">
      <c r="A29" t="s">
        <v>16656</v>
      </c>
      <c r="B29">
        <v>27</v>
      </c>
      <c r="C29" t="s">
        <v>8410</v>
      </c>
      <c r="D29">
        <v>18.7</v>
      </c>
      <c r="E29" t="s">
        <v>8410</v>
      </c>
      <c r="F29">
        <v>504.9</v>
      </c>
      <c r="G29">
        <v>0.25</v>
      </c>
      <c r="H29">
        <v>6.64</v>
      </c>
      <c r="I29" t="s">
        <v>8410</v>
      </c>
      <c r="J29">
        <v>76.02</v>
      </c>
      <c r="K29" t="s">
        <v>16652</v>
      </c>
      <c r="L29" t="s">
        <v>8845</v>
      </c>
      <c r="M29" t="s">
        <v>8419</v>
      </c>
      <c r="N29" t="s">
        <v>14432</v>
      </c>
      <c r="O29">
        <f t="shared" si="0"/>
        <v>76.02</v>
      </c>
      <c r="P29">
        <f t="shared" si="1"/>
        <v>76.039156626506028</v>
      </c>
    </row>
    <row r="30" spans="1:16" x14ac:dyDescent="0.25">
      <c r="A30" t="s">
        <v>16657</v>
      </c>
      <c r="B30">
        <v>2</v>
      </c>
      <c r="C30" t="s">
        <v>8410</v>
      </c>
      <c r="D30">
        <v>9.5399999999999991</v>
      </c>
      <c r="E30" t="s">
        <v>8410</v>
      </c>
      <c r="F30">
        <v>19.079999999999998</v>
      </c>
      <c r="G30">
        <v>0.18</v>
      </c>
      <c r="H30">
        <v>0.36</v>
      </c>
      <c r="I30" t="s">
        <v>8410</v>
      </c>
      <c r="J30">
        <v>53</v>
      </c>
      <c r="K30" t="s">
        <v>16639</v>
      </c>
      <c r="L30" t="s">
        <v>8845</v>
      </c>
      <c r="M30" t="s">
        <v>8419</v>
      </c>
      <c r="N30" t="s">
        <v>14432</v>
      </c>
      <c r="O30">
        <f t="shared" si="0"/>
        <v>53</v>
      </c>
      <c r="P30">
        <f t="shared" si="1"/>
        <v>53</v>
      </c>
    </row>
    <row r="31" spans="1:16" x14ac:dyDescent="0.25">
      <c r="A31" t="s">
        <v>16658</v>
      </c>
      <c r="B31">
        <v>8</v>
      </c>
      <c r="C31" t="s">
        <v>8410</v>
      </c>
      <c r="D31">
        <v>23.85</v>
      </c>
      <c r="E31" t="s">
        <v>8410</v>
      </c>
      <c r="F31">
        <v>190.8</v>
      </c>
      <c r="G31">
        <v>0.45</v>
      </c>
      <c r="H31">
        <v>3.6</v>
      </c>
      <c r="I31" t="s">
        <v>8410</v>
      </c>
      <c r="J31">
        <v>53</v>
      </c>
      <c r="K31" t="s">
        <v>16654</v>
      </c>
      <c r="L31" t="s">
        <v>8845</v>
      </c>
      <c r="M31" t="s">
        <v>8419</v>
      </c>
      <c r="N31" t="s">
        <v>14432</v>
      </c>
      <c r="O31">
        <f t="shared" si="0"/>
        <v>53</v>
      </c>
      <c r="P31">
        <f t="shared" si="1"/>
        <v>53</v>
      </c>
    </row>
    <row r="32" spans="1:16" x14ac:dyDescent="0.25">
      <c r="A32" t="s">
        <v>16659</v>
      </c>
      <c r="B32">
        <v>4</v>
      </c>
      <c r="C32" t="s">
        <v>8410</v>
      </c>
      <c r="D32">
        <v>19.079999999999998</v>
      </c>
      <c r="E32" t="s">
        <v>8410</v>
      </c>
      <c r="F32">
        <v>76.319999999999993</v>
      </c>
      <c r="G32">
        <v>0.36</v>
      </c>
      <c r="H32">
        <v>1.44</v>
      </c>
      <c r="I32" t="s">
        <v>8410</v>
      </c>
      <c r="J32">
        <v>53</v>
      </c>
      <c r="K32" t="s">
        <v>16649</v>
      </c>
      <c r="L32" t="s">
        <v>8845</v>
      </c>
      <c r="M32" t="s">
        <v>8419</v>
      </c>
      <c r="N32" t="s">
        <v>14432</v>
      </c>
      <c r="O32">
        <f t="shared" si="0"/>
        <v>53</v>
      </c>
      <c r="P32">
        <f t="shared" si="1"/>
        <v>53</v>
      </c>
    </row>
    <row r="33" spans="1:16" x14ac:dyDescent="0.25">
      <c r="A33" t="s">
        <v>16660</v>
      </c>
      <c r="B33">
        <v>212</v>
      </c>
      <c r="C33" t="s">
        <v>8410</v>
      </c>
      <c r="D33">
        <v>25.54</v>
      </c>
      <c r="E33" t="s">
        <v>8410</v>
      </c>
      <c r="F33">
        <v>5414.48</v>
      </c>
      <c r="G33">
        <v>0.34</v>
      </c>
      <c r="H33">
        <v>71.23</v>
      </c>
      <c r="I33" t="s">
        <v>8410</v>
      </c>
      <c r="J33">
        <v>76.010000000000005</v>
      </c>
      <c r="K33" t="s">
        <v>16643</v>
      </c>
      <c r="L33" t="s">
        <v>8845</v>
      </c>
      <c r="M33" t="s">
        <v>8419</v>
      </c>
      <c r="N33" t="s">
        <v>14432</v>
      </c>
      <c r="O33">
        <f t="shared" si="0"/>
        <v>76.010000000000005</v>
      </c>
      <c r="P33">
        <f t="shared" si="1"/>
        <v>76.014039028499212</v>
      </c>
    </row>
    <row r="34" spans="1:16" x14ac:dyDescent="0.25">
      <c r="A34" t="s">
        <v>16661</v>
      </c>
      <c r="B34">
        <v>27</v>
      </c>
      <c r="C34" t="s">
        <v>8410</v>
      </c>
      <c r="D34">
        <v>32.380000000000003</v>
      </c>
      <c r="E34" t="s">
        <v>8410</v>
      </c>
      <c r="F34">
        <v>874.26</v>
      </c>
      <c r="G34">
        <v>0.43</v>
      </c>
      <c r="H34">
        <v>11.5</v>
      </c>
      <c r="I34" t="s">
        <v>8410</v>
      </c>
      <c r="J34">
        <v>76.010000000000005</v>
      </c>
      <c r="K34" t="s">
        <v>16641</v>
      </c>
      <c r="L34" t="s">
        <v>8845</v>
      </c>
      <c r="M34" t="s">
        <v>8419</v>
      </c>
      <c r="N34" t="s">
        <v>14432</v>
      </c>
      <c r="O34">
        <f t="shared" si="0"/>
        <v>76.010000000000005</v>
      </c>
      <c r="P34">
        <f t="shared" si="1"/>
        <v>76.022608695652167</v>
      </c>
    </row>
    <row r="35" spans="1:16" x14ac:dyDescent="0.25">
      <c r="A35" t="s">
        <v>16662</v>
      </c>
      <c r="B35">
        <v>6</v>
      </c>
      <c r="C35" t="s">
        <v>8410</v>
      </c>
      <c r="D35">
        <v>17.809999999999999</v>
      </c>
      <c r="E35" t="s">
        <v>8410</v>
      </c>
      <c r="F35">
        <v>106.86</v>
      </c>
      <c r="G35">
        <v>0.34</v>
      </c>
      <c r="H35">
        <v>2.02</v>
      </c>
      <c r="I35" t="s">
        <v>8410</v>
      </c>
      <c r="J35">
        <v>53.01</v>
      </c>
      <c r="K35" t="s">
        <v>16663</v>
      </c>
      <c r="L35" t="s">
        <v>8845</v>
      </c>
      <c r="M35" t="s">
        <v>8419</v>
      </c>
      <c r="N35" t="s">
        <v>14432</v>
      </c>
      <c r="O35">
        <f t="shared" si="0"/>
        <v>53.01</v>
      </c>
      <c r="P35">
        <f t="shared" si="1"/>
        <v>52.900990099009903</v>
      </c>
    </row>
    <row r="36" spans="1:16" x14ac:dyDescent="0.25">
      <c r="A36" t="s">
        <v>16664</v>
      </c>
      <c r="B36">
        <v>27</v>
      </c>
      <c r="C36" t="s">
        <v>8410</v>
      </c>
      <c r="D36">
        <v>18.7</v>
      </c>
      <c r="E36" t="s">
        <v>8410</v>
      </c>
      <c r="F36">
        <v>504.9</v>
      </c>
      <c r="G36">
        <v>0.25</v>
      </c>
      <c r="H36">
        <v>6.64</v>
      </c>
      <c r="I36" t="s">
        <v>8410</v>
      </c>
      <c r="J36">
        <v>76.02</v>
      </c>
      <c r="K36" t="s">
        <v>16652</v>
      </c>
      <c r="L36" t="s">
        <v>8845</v>
      </c>
      <c r="M36" t="s">
        <v>8419</v>
      </c>
      <c r="N36" t="s">
        <v>14432</v>
      </c>
      <c r="O36">
        <f t="shared" si="0"/>
        <v>76.02</v>
      </c>
      <c r="P36">
        <f t="shared" si="1"/>
        <v>76.039156626506028</v>
      </c>
    </row>
    <row r="37" spans="1:16" x14ac:dyDescent="0.25">
      <c r="A37" t="s">
        <v>16665</v>
      </c>
      <c r="B37">
        <v>10</v>
      </c>
      <c r="C37" t="s">
        <v>8410</v>
      </c>
      <c r="D37">
        <v>23.85</v>
      </c>
      <c r="E37" t="s">
        <v>8410</v>
      </c>
      <c r="F37">
        <v>238.5</v>
      </c>
      <c r="G37">
        <v>0.45</v>
      </c>
      <c r="H37">
        <v>4.5</v>
      </c>
      <c r="I37" t="s">
        <v>8410</v>
      </c>
      <c r="J37">
        <v>53</v>
      </c>
      <c r="K37" t="s">
        <v>16654</v>
      </c>
      <c r="L37" t="s">
        <v>8845</v>
      </c>
      <c r="M37" t="s">
        <v>8419</v>
      </c>
      <c r="N37" t="s">
        <v>14432</v>
      </c>
      <c r="O37">
        <f t="shared" si="0"/>
        <v>53</v>
      </c>
      <c r="P37">
        <f t="shared" si="1"/>
        <v>53</v>
      </c>
    </row>
    <row r="38" spans="1:16" x14ac:dyDescent="0.25">
      <c r="A38" t="s">
        <v>16666</v>
      </c>
      <c r="B38">
        <v>212</v>
      </c>
      <c r="C38" t="s">
        <v>8410</v>
      </c>
      <c r="D38">
        <v>25.54</v>
      </c>
      <c r="E38" t="s">
        <v>8410</v>
      </c>
      <c r="F38">
        <v>5414.48</v>
      </c>
      <c r="G38">
        <v>0.34</v>
      </c>
      <c r="H38">
        <v>71.23</v>
      </c>
      <c r="I38" t="s">
        <v>8410</v>
      </c>
      <c r="J38">
        <v>76.010000000000005</v>
      </c>
      <c r="K38" t="s">
        <v>16643</v>
      </c>
      <c r="L38" t="s">
        <v>8845</v>
      </c>
      <c r="M38" t="s">
        <v>8419</v>
      </c>
      <c r="N38" t="s">
        <v>14432</v>
      </c>
      <c r="O38">
        <f t="shared" si="0"/>
        <v>76.010000000000005</v>
      </c>
      <c r="P38">
        <f t="shared" si="1"/>
        <v>76.014039028499212</v>
      </c>
    </row>
    <row r="39" spans="1:16" x14ac:dyDescent="0.25">
      <c r="A39" t="s">
        <v>16667</v>
      </c>
      <c r="B39">
        <v>27</v>
      </c>
      <c r="C39" t="s">
        <v>8410</v>
      </c>
      <c r="D39">
        <v>32.380000000000003</v>
      </c>
      <c r="E39" t="s">
        <v>8410</v>
      </c>
      <c r="F39">
        <v>874.26</v>
      </c>
      <c r="G39">
        <v>0.43</v>
      </c>
      <c r="H39">
        <v>11.5</v>
      </c>
      <c r="I39" t="s">
        <v>8410</v>
      </c>
      <c r="J39">
        <v>76.010000000000005</v>
      </c>
      <c r="K39" t="s">
        <v>16641</v>
      </c>
      <c r="L39" t="s">
        <v>8845</v>
      </c>
      <c r="M39" t="s">
        <v>8419</v>
      </c>
      <c r="N39" t="s">
        <v>14432</v>
      </c>
      <c r="O39">
        <f t="shared" si="0"/>
        <v>76.010000000000005</v>
      </c>
      <c r="P39">
        <f t="shared" si="1"/>
        <v>76.022608695652167</v>
      </c>
    </row>
    <row r="40" spans="1:16" x14ac:dyDescent="0.25">
      <c r="A40" t="s">
        <v>16668</v>
      </c>
      <c r="B40">
        <v>8</v>
      </c>
      <c r="C40" t="s">
        <v>8410</v>
      </c>
      <c r="D40">
        <v>23.85</v>
      </c>
      <c r="E40" t="s">
        <v>8410</v>
      </c>
      <c r="F40">
        <v>190.8</v>
      </c>
      <c r="G40">
        <v>0.45</v>
      </c>
      <c r="H40">
        <v>3.6</v>
      </c>
      <c r="I40" t="s">
        <v>8410</v>
      </c>
      <c r="J40">
        <v>53</v>
      </c>
      <c r="K40" t="s">
        <v>16654</v>
      </c>
      <c r="L40" t="s">
        <v>8845</v>
      </c>
      <c r="M40" t="s">
        <v>8419</v>
      </c>
      <c r="N40" t="s">
        <v>14432</v>
      </c>
      <c r="O40">
        <f t="shared" si="0"/>
        <v>53</v>
      </c>
      <c r="P40">
        <f t="shared" si="1"/>
        <v>53</v>
      </c>
    </row>
    <row r="41" spans="1:16" x14ac:dyDescent="0.25">
      <c r="A41" t="s">
        <v>16669</v>
      </c>
      <c r="B41">
        <v>27</v>
      </c>
      <c r="C41" t="s">
        <v>8410</v>
      </c>
      <c r="D41">
        <v>18.7</v>
      </c>
      <c r="E41" t="s">
        <v>8410</v>
      </c>
      <c r="F41">
        <v>504.9</v>
      </c>
      <c r="G41">
        <v>0.25</v>
      </c>
      <c r="H41">
        <v>6.64</v>
      </c>
      <c r="I41" t="s">
        <v>8410</v>
      </c>
      <c r="J41">
        <v>76.02</v>
      </c>
      <c r="K41" t="s">
        <v>16652</v>
      </c>
      <c r="L41" t="s">
        <v>8845</v>
      </c>
      <c r="M41" t="s">
        <v>8419</v>
      </c>
      <c r="N41" t="s">
        <v>14432</v>
      </c>
      <c r="O41">
        <f t="shared" si="0"/>
        <v>76.02</v>
      </c>
      <c r="P41">
        <f t="shared" si="1"/>
        <v>76.039156626506028</v>
      </c>
    </row>
    <row r="42" spans="1:16" x14ac:dyDescent="0.25">
      <c r="A42" t="s">
        <v>16670</v>
      </c>
      <c r="B42">
        <v>4</v>
      </c>
      <c r="C42" t="s">
        <v>8410</v>
      </c>
      <c r="D42">
        <v>19.079999999999998</v>
      </c>
      <c r="E42" t="s">
        <v>8410</v>
      </c>
      <c r="F42">
        <v>76.319999999999993</v>
      </c>
      <c r="G42">
        <v>0.36</v>
      </c>
      <c r="H42">
        <v>1.44</v>
      </c>
      <c r="I42" t="s">
        <v>8410</v>
      </c>
      <c r="J42">
        <v>53</v>
      </c>
      <c r="K42" t="s">
        <v>16649</v>
      </c>
      <c r="L42" t="s">
        <v>8845</v>
      </c>
      <c r="M42" t="s">
        <v>8419</v>
      </c>
      <c r="N42" t="s">
        <v>14432</v>
      </c>
      <c r="O42">
        <f t="shared" si="0"/>
        <v>53</v>
      </c>
      <c r="P42">
        <f t="shared" si="1"/>
        <v>53</v>
      </c>
    </row>
    <row r="43" spans="1:16" x14ac:dyDescent="0.25">
      <c r="A43" t="s">
        <v>16671</v>
      </c>
      <c r="B43">
        <v>5</v>
      </c>
      <c r="C43" t="s">
        <v>8410</v>
      </c>
      <c r="D43">
        <v>14.41</v>
      </c>
      <c r="E43" t="s">
        <v>8410</v>
      </c>
      <c r="F43">
        <v>72.05</v>
      </c>
      <c r="G43">
        <v>0.22</v>
      </c>
      <c r="H43">
        <v>1.1100000000000001</v>
      </c>
      <c r="I43" t="s">
        <v>8410</v>
      </c>
      <c r="J43">
        <v>65</v>
      </c>
      <c r="K43" t="s">
        <v>9768</v>
      </c>
      <c r="L43" t="s">
        <v>12056</v>
      </c>
      <c r="M43" t="s">
        <v>8419</v>
      </c>
      <c r="N43" t="s">
        <v>8707</v>
      </c>
      <c r="O43">
        <f t="shared" si="0"/>
        <v>65</v>
      </c>
      <c r="P43">
        <f t="shared" si="1"/>
        <v>64.909909909909899</v>
      </c>
    </row>
    <row r="44" spans="1:16" x14ac:dyDescent="0.25">
      <c r="A44" t="s">
        <v>16672</v>
      </c>
      <c r="B44">
        <v>73</v>
      </c>
      <c r="C44" t="s">
        <v>8410</v>
      </c>
      <c r="D44">
        <v>23.4</v>
      </c>
      <c r="E44" t="s">
        <v>8410</v>
      </c>
      <c r="F44">
        <v>1708.2</v>
      </c>
      <c r="G44">
        <v>0.36</v>
      </c>
      <c r="H44">
        <v>26.28</v>
      </c>
      <c r="I44" t="s">
        <v>8410</v>
      </c>
      <c r="J44">
        <v>65</v>
      </c>
      <c r="K44" t="s">
        <v>9772</v>
      </c>
      <c r="L44" t="s">
        <v>12056</v>
      </c>
      <c r="M44" t="s">
        <v>8419</v>
      </c>
      <c r="N44" t="s">
        <v>8707</v>
      </c>
      <c r="O44">
        <f t="shared" si="0"/>
        <v>65</v>
      </c>
      <c r="P44">
        <f t="shared" si="1"/>
        <v>65</v>
      </c>
    </row>
    <row r="45" spans="1:16" x14ac:dyDescent="0.25">
      <c r="A45" t="s">
        <v>16673</v>
      </c>
      <c r="B45">
        <v>10</v>
      </c>
      <c r="C45" t="s">
        <v>8410</v>
      </c>
      <c r="D45">
        <v>17.84</v>
      </c>
      <c r="E45" t="s">
        <v>8410</v>
      </c>
      <c r="F45">
        <v>178.4</v>
      </c>
      <c r="G45">
        <v>0.27</v>
      </c>
      <c r="H45">
        <v>2.75</v>
      </c>
      <c r="I45" t="s">
        <v>8410</v>
      </c>
      <c r="J45">
        <v>64.989999999999995</v>
      </c>
      <c r="K45" t="s">
        <v>9774</v>
      </c>
      <c r="L45" t="s">
        <v>12056</v>
      </c>
      <c r="M45" t="s">
        <v>8419</v>
      </c>
      <c r="N45" t="s">
        <v>8707</v>
      </c>
      <c r="O45">
        <f t="shared" si="0"/>
        <v>64.989999999999995</v>
      </c>
      <c r="P45">
        <f t="shared" si="1"/>
        <v>64.872727272727275</v>
      </c>
    </row>
    <row r="46" spans="1:16" x14ac:dyDescent="0.25">
      <c r="A46" t="s">
        <v>16674</v>
      </c>
      <c r="B46">
        <v>7</v>
      </c>
      <c r="C46" t="s">
        <v>8410</v>
      </c>
      <c r="D46">
        <v>19.399999999999999</v>
      </c>
      <c r="E46" t="s">
        <v>8410</v>
      </c>
      <c r="F46">
        <v>135.80000000000001</v>
      </c>
      <c r="G46">
        <v>0.3</v>
      </c>
      <c r="H46">
        <v>2.09</v>
      </c>
      <c r="I46" t="s">
        <v>8410</v>
      </c>
      <c r="J46">
        <v>64.989999999999995</v>
      </c>
      <c r="K46" t="s">
        <v>9778</v>
      </c>
      <c r="L46" t="s">
        <v>12056</v>
      </c>
      <c r="M46" t="s">
        <v>8419</v>
      </c>
      <c r="N46" t="s">
        <v>8707</v>
      </c>
      <c r="O46">
        <f t="shared" si="0"/>
        <v>64.989999999999995</v>
      </c>
      <c r="P46">
        <f t="shared" si="1"/>
        <v>64.976076555023937</v>
      </c>
    </row>
    <row r="47" spans="1:16" x14ac:dyDescent="0.25">
      <c r="A47" t="s">
        <v>16675</v>
      </c>
      <c r="B47">
        <v>29</v>
      </c>
      <c r="C47" t="s">
        <v>8410</v>
      </c>
      <c r="D47">
        <v>20.77</v>
      </c>
      <c r="E47" t="s">
        <v>8410</v>
      </c>
      <c r="F47">
        <v>602.33000000000004</v>
      </c>
      <c r="G47">
        <v>0.32</v>
      </c>
      <c r="H47">
        <v>9.27</v>
      </c>
      <c r="I47" t="s">
        <v>8410</v>
      </c>
      <c r="J47">
        <v>65.010000000000005</v>
      </c>
      <c r="K47" t="s">
        <v>9770</v>
      </c>
      <c r="L47" t="s">
        <v>12056</v>
      </c>
      <c r="M47" t="s">
        <v>8419</v>
      </c>
      <c r="N47" t="s">
        <v>8707</v>
      </c>
      <c r="O47">
        <f t="shared" si="0"/>
        <v>65.010000000000005</v>
      </c>
      <c r="P47">
        <f t="shared" si="1"/>
        <v>64.976267529665591</v>
      </c>
    </row>
    <row r="48" spans="1:16" x14ac:dyDescent="0.25">
      <c r="A48" t="s">
        <v>16676</v>
      </c>
      <c r="B48">
        <v>10</v>
      </c>
      <c r="C48" t="s">
        <v>8410</v>
      </c>
      <c r="D48">
        <v>20.36</v>
      </c>
      <c r="E48" t="s">
        <v>8410</v>
      </c>
      <c r="F48">
        <v>203.6</v>
      </c>
      <c r="G48">
        <v>0.31</v>
      </c>
      <c r="H48">
        <v>3.13</v>
      </c>
      <c r="I48" t="s">
        <v>8410</v>
      </c>
      <c r="J48">
        <v>65.010000000000005</v>
      </c>
      <c r="K48" t="s">
        <v>9776</v>
      </c>
      <c r="L48" t="s">
        <v>12056</v>
      </c>
      <c r="M48" t="s">
        <v>8419</v>
      </c>
      <c r="N48" t="s">
        <v>8707</v>
      </c>
      <c r="O48">
        <f t="shared" si="0"/>
        <v>65.010000000000005</v>
      </c>
      <c r="P48">
        <f t="shared" si="1"/>
        <v>65.047923322683701</v>
      </c>
    </row>
    <row r="49" spans="1:16" x14ac:dyDescent="0.25">
      <c r="A49" t="s">
        <v>16677</v>
      </c>
      <c r="B49">
        <v>56</v>
      </c>
      <c r="C49" t="s">
        <v>8410</v>
      </c>
      <c r="D49">
        <v>10.09</v>
      </c>
      <c r="E49" t="s">
        <v>8410</v>
      </c>
      <c r="F49">
        <v>565.04</v>
      </c>
      <c r="G49">
        <v>0.14000000000000001</v>
      </c>
      <c r="H49">
        <v>7.56</v>
      </c>
      <c r="I49" t="s">
        <v>8410</v>
      </c>
      <c r="J49">
        <v>74.739999999999995</v>
      </c>
      <c r="K49" t="s">
        <v>16678</v>
      </c>
      <c r="L49" t="s">
        <v>12056</v>
      </c>
      <c r="M49" t="s">
        <v>8419</v>
      </c>
      <c r="N49" t="s">
        <v>14579</v>
      </c>
      <c r="O49">
        <f t="shared" si="0"/>
        <v>74.739999999999995</v>
      </c>
      <c r="P49">
        <f t="shared" si="1"/>
        <v>74.740740740740733</v>
      </c>
    </row>
    <row r="50" spans="1:16" x14ac:dyDescent="0.25">
      <c r="A50" t="s">
        <v>16679</v>
      </c>
      <c r="B50">
        <v>20</v>
      </c>
      <c r="C50" t="s">
        <v>8410</v>
      </c>
      <c r="D50">
        <v>21.3</v>
      </c>
      <c r="E50" t="s">
        <v>8410</v>
      </c>
      <c r="F50">
        <v>426</v>
      </c>
      <c r="G50">
        <v>0.28999999999999998</v>
      </c>
      <c r="H50">
        <v>5.7</v>
      </c>
      <c r="I50" t="s">
        <v>8410</v>
      </c>
      <c r="J50">
        <v>74.739999999999995</v>
      </c>
      <c r="K50" t="s">
        <v>16680</v>
      </c>
      <c r="L50" t="s">
        <v>12056</v>
      </c>
      <c r="M50" t="s">
        <v>8419</v>
      </c>
      <c r="N50" t="s">
        <v>14579</v>
      </c>
      <c r="O50">
        <f t="shared" si="0"/>
        <v>74.739999999999995</v>
      </c>
      <c r="P50">
        <f t="shared" si="1"/>
        <v>74.73684210526315</v>
      </c>
    </row>
    <row r="51" spans="1:16" x14ac:dyDescent="0.25">
      <c r="A51" t="s">
        <v>16681</v>
      </c>
      <c r="B51">
        <v>40</v>
      </c>
      <c r="C51" t="s">
        <v>8410</v>
      </c>
      <c r="D51">
        <v>25.78</v>
      </c>
      <c r="E51" t="s">
        <v>8410</v>
      </c>
      <c r="F51">
        <v>1031.2</v>
      </c>
      <c r="G51">
        <v>0.35</v>
      </c>
      <c r="H51">
        <v>13.8</v>
      </c>
      <c r="I51" t="s">
        <v>8410</v>
      </c>
      <c r="J51">
        <v>74.72</v>
      </c>
      <c r="K51" t="s">
        <v>16682</v>
      </c>
      <c r="L51" t="s">
        <v>12056</v>
      </c>
      <c r="M51" t="s">
        <v>8419</v>
      </c>
      <c r="N51" t="s">
        <v>14579</v>
      </c>
      <c r="O51">
        <f t="shared" si="0"/>
        <v>74.72</v>
      </c>
      <c r="P51">
        <f t="shared" si="1"/>
        <v>74.724637681159422</v>
      </c>
    </row>
    <row r="52" spans="1:16" x14ac:dyDescent="0.25">
      <c r="A52" t="s">
        <v>16683</v>
      </c>
      <c r="B52">
        <v>3</v>
      </c>
      <c r="C52" t="s">
        <v>8410</v>
      </c>
      <c r="D52">
        <v>31.77</v>
      </c>
      <c r="E52" t="s">
        <v>8410</v>
      </c>
      <c r="F52">
        <v>95.31</v>
      </c>
      <c r="G52">
        <v>0.18</v>
      </c>
      <c r="H52">
        <v>0.54</v>
      </c>
      <c r="I52" t="s">
        <v>8410</v>
      </c>
      <c r="J52">
        <v>176.5</v>
      </c>
      <c r="K52" t="s">
        <v>16684</v>
      </c>
      <c r="L52" t="s">
        <v>12056</v>
      </c>
      <c r="M52" t="s">
        <v>8419</v>
      </c>
      <c r="N52" t="s">
        <v>14579</v>
      </c>
      <c r="O52">
        <f t="shared" si="0"/>
        <v>176.5</v>
      </c>
      <c r="P52">
        <f t="shared" si="1"/>
        <v>176.5</v>
      </c>
    </row>
    <row r="53" spans="1:16" x14ac:dyDescent="0.25">
      <c r="A53" t="s">
        <v>16685</v>
      </c>
      <c r="B53">
        <v>40</v>
      </c>
      <c r="C53" t="s">
        <v>8410</v>
      </c>
      <c r="D53">
        <v>22.42</v>
      </c>
      <c r="E53" t="s">
        <v>8410</v>
      </c>
      <c r="F53">
        <v>896.8</v>
      </c>
      <c r="G53">
        <v>0.3</v>
      </c>
      <c r="H53">
        <v>12</v>
      </c>
      <c r="I53" t="s">
        <v>8410</v>
      </c>
      <c r="J53">
        <v>74.73</v>
      </c>
      <c r="K53" t="s">
        <v>11524</v>
      </c>
      <c r="L53" t="s">
        <v>12056</v>
      </c>
      <c r="M53" t="s">
        <v>8419</v>
      </c>
      <c r="N53" t="s">
        <v>14579</v>
      </c>
      <c r="O53">
        <f t="shared" si="0"/>
        <v>74.73</v>
      </c>
      <c r="P53">
        <f t="shared" si="1"/>
        <v>74.733333333333334</v>
      </c>
    </row>
    <row r="54" spans="1:16" x14ac:dyDescent="0.25">
      <c r="A54" t="s">
        <v>16686</v>
      </c>
      <c r="B54">
        <v>108</v>
      </c>
      <c r="C54" t="s">
        <v>8410</v>
      </c>
      <c r="D54">
        <v>24.66</v>
      </c>
      <c r="E54" t="s">
        <v>8410</v>
      </c>
      <c r="F54">
        <v>2663.28</v>
      </c>
      <c r="G54">
        <v>0.33</v>
      </c>
      <c r="H54">
        <v>35.64</v>
      </c>
      <c r="I54" t="s">
        <v>8410</v>
      </c>
      <c r="J54">
        <v>74.73</v>
      </c>
      <c r="K54" t="s">
        <v>9786</v>
      </c>
      <c r="L54" t="s">
        <v>12056</v>
      </c>
      <c r="M54" t="s">
        <v>8419</v>
      </c>
      <c r="N54" t="s">
        <v>14579</v>
      </c>
      <c r="O54">
        <f t="shared" si="0"/>
        <v>74.73</v>
      </c>
      <c r="P54">
        <f t="shared" si="1"/>
        <v>74.727272727272734</v>
      </c>
    </row>
    <row r="55" spans="1:16" x14ac:dyDescent="0.25">
      <c r="A55" t="s">
        <v>16687</v>
      </c>
      <c r="B55">
        <v>15</v>
      </c>
      <c r="C55" t="s">
        <v>8410</v>
      </c>
      <c r="D55">
        <v>29.14</v>
      </c>
      <c r="E55" t="s">
        <v>8410</v>
      </c>
      <c r="F55">
        <v>437.1</v>
      </c>
      <c r="G55">
        <v>0.39</v>
      </c>
      <c r="H55">
        <v>5.85</v>
      </c>
      <c r="I55" t="s">
        <v>8410</v>
      </c>
      <c r="J55">
        <v>74.72</v>
      </c>
      <c r="K55" t="s">
        <v>11067</v>
      </c>
      <c r="L55" t="s">
        <v>12056</v>
      </c>
      <c r="M55" t="s">
        <v>8419</v>
      </c>
      <c r="N55" t="s">
        <v>14579</v>
      </c>
      <c r="O55">
        <f t="shared" si="0"/>
        <v>74.72</v>
      </c>
      <c r="P55">
        <f t="shared" si="1"/>
        <v>74.71794871794873</v>
      </c>
    </row>
    <row r="56" spans="1:16" x14ac:dyDescent="0.25">
      <c r="A56" t="s">
        <v>16688</v>
      </c>
      <c r="B56">
        <v>51</v>
      </c>
      <c r="C56" t="s">
        <v>8410</v>
      </c>
      <c r="D56">
        <v>26.9</v>
      </c>
      <c r="E56" t="s">
        <v>8410</v>
      </c>
      <c r="F56">
        <v>1371.9</v>
      </c>
      <c r="G56">
        <v>0.36</v>
      </c>
      <c r="H56">
        <v>18.36</v>
      </c>
      <c r="I56" t="s">
        <v>8410</v>
      </c>
      <c r="J56">
        <v>74.72</v>
      </c>
      <c r="K56" t="s">
        <v>9270</v>
      </c>
      <c r="L56" t="s">
        <v>12056</v>
      </c>
      <c r="M56" t="s">
        <v>8419</v>
      </c>
      <c r="N56" t="s">
        <v>14579</v>
      </c>
      <c r="O56">
        <f t="shared" si="0"/>
        <v>74.72</v>
      </c>
      <c r="P56">
        <f t="shared" si="1"/>
        <v>74.722222222222229</v>
      </c>
    </row>
    <row r="57" spans="1:16" x14ac:dyDescent="0.25">
      <c r="A57" t="s">
        <v>16689</v>
      </c>
      <c r="B57">
        <v>40</v>
      </c>
      <c r="C57" t="s">
        <v>8410</v>
      </c>
      <c r="D57">
        <v>26.9</v>
      </c>
      <c r="E57" t="s">
        <v>8410</v>
      </c>
      <c r="F57">
        <v>1076</v>
      </c>
      <c r="G57">
        <v>0.36</v>
      </c>
      <c r="H57">
        <v>14.4</v>
      </c>
      <c r="I57" t="s">
        <v>8410</v>
      </c>
      <c r="J57">
        <v>74.72</v>
      </c>
      <c r="K57" t="s">
        <v>9270</v>
      </c>
      <c r="L57" t="s">
        <v>12056</v>
      </c>
      <c r="M57" t="s">
        <v>8419</v>
      </c>
      <c r="N57" t="s">
        <v>14579</v>
      </c>
      <c r="O57">
        <f t="shared" si="0"/>
        <v>74.72</v>
      </c>
      <c r="P57">
        <f t="shared" si="1"/>
        <v>74.722222222222214</v>
      </c>
    </row>
    <row r="58" spans="1:16" x14ac:dyDescent="0.25">
      <c r="A58" t="s">
        <v>16690</v>
      </c>
      <c r="B58">
        <v>2</v>
      </c>
      <c r="C58" t="s">
        <v>8410</v>
      </c>
      <c r="D58">
        <v>12.33</v>
      </c>
      <c r="E58" t="s">
        <v>8410</v>
      </c>
      <c r="F58">
        <v>24.66</v>
      </c>
      <c r="G58">
        <v>0.1</v>
      </c>
      <c r="H58">
        <v>0.2</v>
      </c>
      <c r="I58" t="s">
        <v>8410</v>
      </c>
      <c r="J58">
        <v>126.46</v>
      </c>
      <c r="K58" t="s">
        <v>16691</v>
      </c>
      <c r="L58" t="s">
        <v>12056</v>
      </c>
      <c r="M58" t="s">
        <v>8419</v>
      </c>
      <c r="N58" t="s">
        <v>14579</v>
      </c>
      <c r="O58">
        <f t="shared" si="0"/>
        <v>126.46</v>
      </c>
      <c r="P58">
        <f t="shared" si="1"/>
        <v>123.3</v>
      </c>
    </row>
    <row r="59" spans="1:16" x14ac:dyDescent="0.25">
      <c r="A59" t="s">
        <v>16692</v>
      </c>
      <c r="B59">
        <v>10</v>
      </c>
      <c r="C59" t="s">
        <v>8410</v>
      </c>
      <c r="D59">
        <v>14.57</v>
      </c>
      <c r="E59" t="s">
        <v>8410</v>
      </c>
      <c r="F59">
        <v>145.69999999999999</v>
      </c>
      <c r="G59">
        <v>0.2</v>
      </c>
      <c r="H59">
        <v>1.95</v>
      </c>
      <c r="I59" t="s">
        <v>8410</v>
      </c>
      <c r="J59">
        <v>74.72</v>
      </c>
      <c r="K59" t="s">
        <v>16693</v>
      </c>
      <c r="L59" t="s">
        <v>12056</v>
      </c>
      <c r="M59" t="s">
        <v>8419</v>
      </c>
      <c r="N59" t="s">
        <v>14579</v>
      </c>
      <c r="O59">
        <f t="shared" si="0"/>
        <v>74.72</v>
      </c>
      <c r="P59">
        <f t="shared" si="1"/>
        <v>74.717948717948715</v>
      </c>
    </row>
    <row r="60" spans="1:16" x14ac:dyDescent="0.25">
      <c r="A60" t="s">
        <v>16694</v>
      </c>
      <c r="B60">
        <v>4</v>
      </c>
      <c r="C60" t="s">
        <v>8410</v>
      </c>
      <c r="D60">
        <v>12.76</v>
      </c>
      <c r="E60" t="s">
        <v>8410</v>
      </c>
      <c r="F60">
        <v>51.04</v>
      </c>
      <c r="G60">
        <v>0.09</v>
      </c>
      <c r="H60">
        <v>0.36</v>
      </c>
      <c r="I60" t="s">
        <v>8410</v>
      </c>
      <c r="J60">
        <v>141.78</v>
      </c>
      <c r="K60" t="s">
        <v>16695</v>
      </c>
      <c r="L60" t="s">
        <v>12056</v>
      </c>
      <c r="M60" t="s">
        <v>8419</v>
      </c>
      <c r="N60" t="s">
        <v>14579</v>
      </c>
      <c r="O60">
        <f t="shared" si="0"/>
        <v>141.78</v>
      </c>
      <c r="P60">
        <f t="shared" si="1"/>
        <v>141.77777777777777</v>
      </c>
    </row>
    <row r="61" spans="1:16" x14ac:dyDescent="0.25">
      <c r="A61" t="s">
        <v>16696</v>
      </c>
      <c r="B61">
        <v>28</v>
      </c>
      <c r="C61" t="s">
        <v>8410</v>
      </c>
      <c r="D61">
        <v>13.45</v>
      </c>
      <c r="E61" t="s">
        <v>8410</v>
      </c>
      <c r="F61">
        <v>376.6</v>
      </c>
      <c r="G61">
        <v>0.18</v>
      </c>
      <c r="H61">
        <v>5.04</v>
      </c>
      <c r="I61" t="s">
        <v>8410</v>
      </c>
      <c r="J61">
        <v>74.72</v>
      </c>
      <c r="K61" t="s">
        <v>11516</v>
      </c>
      <c r="L61" t="s">
        <v>12056</v>
      </c>
      <c r="M61" t="s">
        <v>8419</v>
      </c>
      <c r="N61" t="s">
        <v>14579</v>
      </c>
    </row>
    <row r="62" spans="1:16" x14ac:dyDescent="0.25">
      <c r="A62" t="s">
        <v>16697</v>
      </c>
      <c r="B62">
        <v>34</v>
      </c>
      <c r="C62" t="s">
        <v>8410</v>
      </c>
      <c r="D62">
        <v>20.18</v>
      </c>
      <c r="E62" t="s">
        <v>8410</v>
      </c>
      <c r="F62">
        <v>686.12</v>
      </c>
      <c r="G62">
        <v>0.27</v>
      </c>
      <c r="H62">
        <v>9.18</v>
      </c>
      <c r="I62" t="s">
        <v>8410</v>
      </c>
      <c r="J62">
        <v>74.739999999999995</v>
      </c>
      <c r="K62" t="s">
        <v>11133</v>
      </c>
      <c r="L62" t="s">
        <v>12056</v>
      </c>
      <c r="M62" t="s">
        <v>8419</v>
      </c>
      <c r="N62" t="s">
        <v>14579</v>
      </c>
    </row>
    <row r="63" spans="1:16" x14ac:dyDescent="0.25">
      <c r="A63" t="s">
        <v>16698</v>
      </c>
      <c r="B63">
        <v>6</v>
      </c>
      <c r="C63" t="s">
        <v>8410</v>
      </c>
      <c r="D63">
        <v>19.059999999999999</v>
      </c>
      <c r="E63" t="s">
        <v>8410</v>
      </c>
      <c r="F63">
        <v>114.36</v>
      </c>
      <c r="G63">
        <v>0.26</v>
      </c>
      <c r="H63">
        <v>1.53</v>
      </c>
      <c r="I63" t="s">
        <v>8410</v>
      </c>
      <c r="J63">
        <v>74.75</v>
      </c>
      <c r="K63" t="s">
        <v>16699</v>
      </c>
      <c r="L63" t="s">
        <v>12056</v>
      </c>
      <c r="M63" t="s">
        <v>8419</v>
      </c>
      <c r="N63" t="s">
        <v>14579</v>
      </c>
    </row>
    <row r="64" spans="1:16" x14ac:dyDescent="0.25">
      <c r="A64" t="s">
        <v>16700</v>
      </c>
      <c r="B64">
        <v>15</v>
      </c>
      <c r="C64" t="s">
        <v>8410</v>
      </c>
      <c r="D64">
        <v>19.62</v>
      </c>
      <c r="E64" t="s">
        <v>8410</v>
      </c>
      <c r="F64">
        <v>294.3</v>
      </c>
      <c r="G64">
        <v>0.26</v>
      </c>
      <c r="H64">
        <v>3.94</v>
      </c>
      <c r="I64" t="s">
        <v>8410</v>
      </c>
      <c r="J64">
        <v>74.739999999999995</v>
      </c>
      <c r="K64" t="s">
        <v>16701</v>
      </c>
      <c r="L64" t="s">
        <v>12056</v>
      </c>
      <c r="M64" t="s">
        <v>8419</v>
      </c>
      <c r="N64" t="s">
        <v>14579</v>
      </c>
    </row>
    <row r="65" spans="1:14" x14ac:dyDescent="0.25">
      <c r="A65" t="s">
        <v>16702</v>
      </c>
      <c r="B65">
        <v>56</v>
      </c>
      <c r="C65" t="s">
        <v>8410</v>
      </c>
      <c r="D65">
        <v>13</v>
      </c>
      <c r="E65" t="s">
        <v>8410</v>
      </c>
      <c r="F65">
        <v>728</v>
      </c>
      <c r="G65">
        <v>0.17</v>
      </c>
      <c r="H65">
        <v>9.74</v>
      </c>
      <c r="I65" t="s">
        <v>8410</v>
      </c>
      <c r="J65">
        <v>74.709999999999994</v>
      </c>
      <c r="K65" t="s">
        <v>16703</v>
      </c>
      <c r="L65" t="s">
        <v>12056</v>
      </c>
      <c r="M65" t="s">
        <v>8419</v>
      </c>
      <c r="N65" t="s">
        <v>14579</v>
      </c>
    </row>
    <row r="66" spans="1:14" x14ac:dyDescent="0.25">
      <c r="A66" t="s">
        <v>16704</v>
      </c>
      <c r="B66">
        <v>40</v>
      </c>
      <c r="C66" t="s">
        <v>8410</v>
      </c>
      <c r="D66">
        <v>29.71</v>
      </c>
      <c r="E66" t="s">
        <v>8410</v>
      </c>
      <c r="F66">
        <v>1188.4000000000001</v>
      </c>
      <c r="G66">
        <v>0.4</v>
      </c>
      <c r="H66">
        <v>15.9</v>
      </c>
      <c r="I66" t="s">
        <v>8410</v>
      </c>
      <c r="J66">
        <v>74.739999999999995</v>
      </c>
      <c r="K66" t="s">
        <v>16705</v>
      </c>
      <c r="L66" t="s">
        <v>12056</v>
      </c>
      <c r="M66" t="s">
        <v>8419</v>
      </c>
      <c r="N66" t="s">
        <v>14579</v>
      </c>
    </row>
    <row r="67" spans="1:14" x14ac:dyDescent="0.25">
      <c r="A67" t="s">
        <v>16706</v>
      </c>
      <c r="B67">
        <v>50</v>
      </c>
      <c r="C67" t="s">
        <v>8410</v>
      </c>
      <c r="D67">
        <v>15.13</v>
      </c>
      <c r="E67" t="s">
        <v>8410</v>
      </c>
      <c r="F67">
        <v>756.5</v>
      </c>
      <c r="G67">
        <v>0.2</v>
      </c>
      <c r="H67">
        <v>10.130000000000001</v>
      </c>
      <c r="I67" t="s">
        <v>8410</v>
      </c>
      <c r="J67">
        <v>74.72</v>
      </c>
      <c r="K67" t="s">
        <v>16707</v>
      </c>
      <c r="L67" t="s">
        <v>12056</v>
      </c>
      <c r="M67" t="s">
        <v>8419</v>
      </c>
      <c r="N67" t="s">
        <v>14579</v>
      </c>
    </row>
    <row r="68" spans="1:14" x14ac:dyDescent="0.25">
      <c r="A68" t="s">
        <v>16708</v>
      </c>
      <c r="B68">
        <v>4</v>
      </c>
      <c r="C68" t="s">
        <v>8410</v>
      </c>
      <c r="D68">
        <v>24.75</v>
      </c>
      <c r="E68" t="s">
        <v>8410</v>
      </c>
      <c r="F68">
        <v>99</v>
      </c>
      <c r="G68">
        <v>0.33</v>
      </c>
      <c r="H68">
        <v>1.33</v>
      </c>
      <c r="I68" t="s">
        <v>8410</v>
      </c>
      <c r="J68">
        <v>74.72</v>
      </c>
      <c r="K68" t="s">
        <v>16709</v>
      </c>
      <c r="L68" t="s">
        <v>12056</v>
      </c>
      <c r="M68" t="s">
        <v>8419</v>
      </c>
      <c r="N68" t="s">
        <v>14579</v>
      </c>
    </row>
    <row r="69" spans="1:14" x14ac:dyDescent="0.25">
      <c r="A69" t="s">
        <v>16710</v>
      </c>
      <c r="B69">
        <v>8</v>
      </c>
      <c r="C69" t="s">
        <v>8410</v>
      </c>
      <c r="D69">
        <v>15.69</v>
      </c>
      <c r="E69" t="s">
        <v>8410</v>
      </c>
      <c r="F69">
        <v>125.52</v>
      </c>
      <c r="G69">
        <v>0.21</v>
      </c>
      <c r="H69">
        <v>1.68</v>
      </c>
      <c r="I69" t="s">
        <v>8410</v>
      </c>
      <c r="J69">
        <v>74.709999999999994</v>
      </c>
      <c r="K69" t="s">
        <v>16711</v>
      </c>
      <c r="L69" t="s">
        <v>12056</v>
      </c>
      <c r="M69" t="s">
        <v>8419</v>
      </c>
      <c r="N69" t="s">
        <v>14579</v>
      </c>
    </row>
    <row r="70" spans="1:14" x14ac:dyDescent="0.25">
      <c r="A70" t="s">
        <v>16712</v>
      </c>
      <c r="B70">
        <v>16</v>
      </c>
      <c r="C70" t="s">
        <v>8410</v>
      </c>
      <c r="D70">
        <v>20.92</v>
      </c>
      <c r="E70" t="s">
        <v>8410</v>
      </c>
      <c r="F70">
        <v>334.72</v>
      </c>
      <c r="G70">
        <v>0.28000000000000003</v>
      </c>
      <c r="H70">
        <v>4.4800000000000004</v>
      </c>
      <c r="I70" t="s">
        <v>8410</v>
      </c>
      <c r="J70">
        <v>74.709999999999994</v>
      </c>
      <c r="K70" t="s">
        <v>16713</v>
      </c>
      <c r="L70" t="s">
        <v>12056</v>
      </c>
      <c r="M70" t="s">
        <v>8419</v>
      </c>
      <c r="N70" t="s">
        <v>14579</v>
      </c>
    </row>
    <row r="71" spans="1:14" x14ac:dyDescent="0.25">
      <c r="A71" t="s">
        <v>16714</v>
      </c>
      <c r="B71">
        <v>4</v>
      </c>
      <c r="C71" t="s">
        <v>8410</v>
      </c>
      <c r="D71">
        <v>32.51</v>
      </c>
      <c r="E71" t="s">
        <v>8410</v>
      </c>
      <c r="F71">
        <v>130.04</v>
      </c>
      <c r="G71">
        <v>0.44</v>
      </c>
      <c r="H71">
        <v>1.74</v>
      </c>
      <c r="I71" t="s">
        <v>8410</v>
      </c>
      <c r="J71">
        <v>74.739999999999995</v>
      </c>
      <c r="K71" t="s">
        <v>16715</v>
      </c>
      <c r="L71" t="s">
        <v>12056</v>
      </c>
      <c r="M71" t="s">
        <v>8419</v>
      </c>
      <c r="N71" t="s">
        <v>14579</v>
      </c>
    </row>
    <row r="72" spans="1:14" x14ac:dyDescent="0.25">
      <c r="A72" t="s">
        <v>16716</v>
      </c>
      <c r="B72">
        <v>32</v>
      </c>
      <c r="C72" t="s">
        <v>8410</v>
      </c>
      <c r="D72">
        <v>33.630000000000003</v>
      </c>
      <c r="E72" t="s">
        <v>8410</v>
      </c>
      <c r="F72">
        <v>1076.1600000000001</v>
      </c>
      <c r="G72">
        <v>0.45</v>
      </c>
      <c r="H72">
        <v>14.4</v>
      </c>
      <c r="I72" t="s">
        <v>8410</v>
      </c>
      <c r="J72">
        <v>74.73</v>
      </c>
      <c r="K72" t="s">
        <v>11070</v>
      </c>
      <c r="L72" t="s">
        <v>12056</v>
      </c>
      <c r="M72" t="s">
        <v>8419</v>
      </c>
      <c r="N72" t="s">
        <v>14579</v>
      </c>
    </row>
    <row r="73" spans="1:14" x14ac:dyDescent="0.25">
      <c r="A73" t="s">
        <v>16717</v>
      </c>
      <c r="B73">
        <v>299</v>
      </c>
      <c r="C73" t="s">
        <v>8410</v>
      </c>
      <c r="D73">
        <v>31.39</v>
      </c>
      <c r="E73" t="s">
        <v>8410</v>
      </c>
      <c r="F73">
        <v>9385.61</v>
      </c>
      <c r="G73">
        <v>0.42</v>
      </c>
      <c r="H73">
        <v>125.58</v>
      </c>
      <c r="I73" t="s">
        <v>8410</v>
      </c>
      <c r="J73">
        <v>74.739999999999995</v>
      </c>
      <c r="K73" t="s">
        <v>10249</v>
      </c>
      <c r="L73" t="s">
        <v>12056</v>
      </c>
      <c r="M73" t="s">
        <v>8419</v>
      </c>
      <c r="N73" t="s">
        <v>14579</v>
      </c>
    </row>
    <row r="74" spans="1:14" x14ac:dyDescent="0.25">
      <c r="A74" t="s">
        <v>16718</v>
      </c>
      <c r="B74">
        <v>2</v>
      </c>
      <c r="C74" t="s">
        <v>8410</v>
      </c>
      <c r="D74">
        <v>13.54</v>
      </c>
      <c r="E74" t="s">
        <v>8410</v>
      </c>
      <c r="F74">
        <v>27.08</v>
      </c>
      <c r="G74">
        <v>0.18</v>
      </c>
      <c r="H74">
        <v>0.36</v>
      </c>
      <c r="I74" t="s">
        <v>8410</v>
      </c>
      <c r="J74">
        <v>74.7</v>
      </c>
      <c r="K74" t="s">
        <v>16719</v>
      </c>
      <c r="L74" t="s">
        <v>12056</v>
      </c>
      <c r="M74" t="s">
        <v>8419</v>
      </c>
      <c r="N74" t="s">
        <v>14579</v>
      </c>
    </row>
    <row r="75" spans="1:14" x14ac:dyDescent="0.25">
      <c r="A75" t="s">
        <v>16720</v>
      </c>
      <c r="B75">
        <v>1</v>
      </c>
      <c r="C75" t="s">
        <v>8410</v>
      </c>
      <c r="D75">
        <v>22.05</v>
      </c>
      <c r="E75" t="s">
        <v>8410</v>
      </c>
      <c r="F75">
        <v>22.05</v>
      </c>
      <c r="G75">
        <v>0.3</v>
      </c>
      <c r="H75">
        <v>0.3</v>
      </c>
      <c r="I75" t="s">
        <v>8410</v>
      </c>
      <c r="J75">
        <v>74.73</v>
      </c>
      <c r="K75" t="s">
        <v>16721</v>
      </c>
      <c r="L75" t="s">
        <v>12056</v>
      </c>
      <c r="M75" t="s">
        <v>8419</v>
      </c>
      <c r="N75" t="s">
        <v>14579</v>
      </c>
    </row>
    <row r="76" spans="1:14" x14ac:dyDescent="0.25">
      <c r="A76" t="s">
        <v>16722</v>
      </c>
      <c r="B76">
        <v>10</v>
      </c>
      <c r="C76" t="s">
        <v>8410</v>
      </c>
      <c r="D76">
        <v>37.799999999999997</v>
      </c>
      <c r="E76" t="s">
        <v>8410</v>
      </c>
      <c r="F76">
        <v>378</v>
      </c>
      <c r="G76">
        <v>0.51</v>
      </c>
      <c r="H76">
        <v>5.0599999999999996</v>
      </c>
      <c r="I76" t="s">
        <v>8410</v>
      </c>
      <c r="J76">
        <v>74.73</v>
      </c>
      <c r="K76" t="s">
        <v>16723</v>
      </c>
      <c r="L76" t="s">
        <v>12056</v>
      </c>
      <c r="M76" t="s">
        <v>8419</v>
      </c>
      <c r="N76" t="s">
        <v>14579</v>
      </c>
    </row>
    <row r="77" spans="1:14" x14ac:dyDescent="0.25">
      <c r="A77" t="s">
        <v>16724</v>
      </c>
      <c r="B77">
        <v>11</v>
      </c>
      <c r="C77" t="s">
        <v>8410</v>
      </c>
      <c r="D77">
        <v>35.130000000000003</v>
      </c>
      <c r="E77" t="s">
        <v>8410</v>
      </c>
      <c r="F77">
        <v>386.43</v>
      </c>
      <c r="G77">
        <v>0.47</v>
      </c>
      <c r="H77">
        <v>5.17</v>
      </c>
      <c r="I77" t="s">
        <v>8410</v>
      </c>
      <c r="J77">
        <v>74.73</v>
      </c>
      <c r="K77" t="s">
        <v>16725</v>
      </c>
      <c r="L77" t="s">
        <v>12056</v>
      </c>
      <c r="M77" t="s">
        <v>8419</v>
      </c>
      <c r="N77" t="s">
        <v>14579</v>
      </c>
    </row>
    <row r="78" spans="1:14" x14ac:dyDescent="0.25">
      <c r="A78" t="s">
        <v>16726</v>
      </c>
      <c r="B78">
        <v>10</v>
      </c>
      <c r="C78" t="s">
        <v>8410</v>
      </c>
      <c r="D78">
        <v>36.99</v>
      </c>
      <c r="E78" t="s">
        <v>8410</v>
      </c>
      <c r="F78">
        <v>369.9</v>
      </c>
      <c r="G78">
        <v>0.5</v>
      </c>
      <c r="H78">
        <v>4.95</v>
      </c>
      <c r="I78" t="s">
        <v>8410</v>
      </c>
      <c r="J78">
        <v>74.73</v>
      </c>
      <c r="K78" t="s">
        <v>16727</v>
      </c>
      <c r="L78" t="s">
        <v>12056</v>
      </c>
      <c r="M78" t="s">
        <v>8419</v>
      </c>
      <c r="N78" t="s">
        <v>14579</v>
      </c>
    </row>
    <row r="79" spans="1:14" x14ac:dyDescent="0.25">
      <c r="A79" t="s">
        <v>16728</v>
      </c>
      <c r="B79">
        <v>2</v>
      </c>
      <c r="C79" t="s">
        <v>8410</v>
      </c>
      <c r="D79">
        <v>34.380000000000003</v>
      </c>
      <c r="E79" t="s">
        <v>8410</v>
      </c>
      <c r="F79">
        <v>68.760000000000005</v>
      </c>
      <c r="G79">
        <v>0.46</v>
      </c>
      <c r="H79">
        <v>0.92</v>
      </c>
      <c r="I79" t="s">
        <v>8410</v>
      </c>
      <c r="J79">
        <v>74.739999999999995</v>
      </c>
      <c r="K79" t="s">
        <v>16729</v>
      </c>
      <c r="L79" t="s">
        <v>12056</v>
      </c>
      <c r="M79" t="s">
        <v>8419</v>
      </c>
      <c r="N79" t="s">
        <v>14579</v>
      </c>
    </row>
    <row r="80" spans="1:14" x14ac:dyDescent="0.25">
      <c r="A80" t="s">
        <v>16730</v>
      </c>
      <c r="B80">
        <v>20</v>
      </c>
      <c r="C80" t="s">
        <v>8410</v>
      </c>
      <c r="D80">
        <v>44.84</v>
      </c>
      <c r="E80" t="s">
        <v>8410</v>
      </c>
      <c r="F80">
        <v>896.8</v>
      </c>
      <c r="G80">
        <v>0.6</v>
      </c>
      <c r="H80">
        <v>12</v>
      </c>
      <c r="I80" t="s">
        <v>8410</v>
      </c>
      <c r="J80">
        <v>74.73</v>
      </c>
      <c r="K80" t="s">
        <v>11046</v>
      </c>
      <c r="L80" t="s">
        <v>12056</v>
      </c>
      <c r="M80" t="s">
        <v>8419</v>
      </c>
      <c r="N80" t="s">
        <v>14579</v>
      </c>
    </row>
    <row r="81" spans="1:14" x14ac:dyDescent="0.25">
      <c r="A81" t="s">
        <v>16731</v>
      </c>
      <c r="B81">
        <v>6</v>
      </c>
      <c r="C81" t="s">
        <v>8410</v>
      </c>
      <c r="D81">
        <v>26.9</v>
      </c>
      <c r="E81" t="s">
        <v>8410</v>
      </c>
      <c r="F81">
        <v>161.4</v>
      </c>
      <c r="G81">
        <v>0.36</v>
      </c>
      <c r="H81">
        <v>2.16</v>
      </c>
      <c r="I81" t="s">
        <v>8410</v>
      </c>
      <c r="J81">
        <v>74.72</v>
      </c>
      <c r="K81" t="s">
        <v>16732</v>
      </c>
      <c r="L81" t="s">
        <v>12056</v>
      </c>
      <c r="M81" t="s">
        <v>8419</v>
      </c>
      <c r="N81" t="s">
        <v>14579</v>
      </c>
    </row>
    <row r="82" spans="1:14" x14ac:dyDescent="0.25">
      <c r="A82" t="s">
        <v>16733</v>
      </c>
      <c r="B82">
        <v>29</v>
      </c>
      <c r="C82" t="s">
        <v>8410</v>
      </c>
      <c r="D82">
        <v>40.35</v>
      </c>
      <c r="E82" t="s">
        <v>8410</v>
      </c>
      <c r="F82">
        <v>1170.1500000000001</v>
      </c>
      <c r="G82">
        <v>0.54</v>
      </c>
      <c r="H82">
        <v>15.66</v>
      </c>
      <c r="I82" t="s">
        <v>8410</v>
      </c>
      <c r="J82">
        <v>74.72</v>
      </c>
      <c r="K82" t="s">
        <v>11042</v>
      </c>
      <c r="L82" t="s">
        <v>12056</v>
      </c>
      <c r="M82" t="s">
        <v>8419</v>
      </c>
      <c r="N82" t="s">
        <v>14579</v>
      </c>
    </row>
    <row r="83" spans="1:14" x14ac:dyDescent="0.25">
      <c r="A83" t="s">
        <v>16734</v>
      </c>
      <c r="B83">
        <v>1</v>
      </c>
      <c r="C83" t="s">
        <v>8410</v>
      </c>
      <c r="D83">
        <v>17.940000000000001</v>
      </c>
      <c r="E83" t="s">
        <v>8410</v>
      </c>
      <c r="F83">
        <v>17.940000000000001</v>
      </c>
      <c r="G83">
        <v>0.24</v>
      </c>
      <c r="H83">
        <v>0.24</v>
      </c>
      <c r="I83" t="s">
        <v>8410</v>
      </c>
      <c r="J83">
        <v>74.75</v>
      </c>
      <c r="K83" t="s">
        <v>16735</v>
      </c>
      <c r="L83" t="s">
        <v>12056</v>
      </c>
      <c r="M83" t="s">
        <v>8419</v>
      </c>
      <c r="N83" t="s">
        <v>14579</v>
      </c>
    </row>
    <row r="84" spans="1:14" x14ac:dyDescent="0.25">
      <c r="A84" t="s">
        <v>16736</v>
      </c>
      <c r="B84">
        <v>486</v>
      </c>
      <c r="C84" t="s">
        <v>8410</v>
      </c>
      <c r="D84">
        <v>26.9</v>
      </c>
      <c r="E84" t="s">
        <v>8410</v>
      </c>
      <c r="F84">
        <v>13073.4</v>
      </c>
      <c r="G84">
        <v>0.36</v>
      </c>
      <c r="H84">
        <v>174.96</v>
      </c>
      <c r="I84" t="s">
        <v>8410</v>
      </c>
      <c r="J84">
        <v>74.72</v>
      </c>
      <c r="K84" t="s">
        <v>9270</v>
      </c>
      <c r="L84" t="s">
        <v>12056</v>
      </c>
      <c r="M84" t="s">
        <v>8419</v>
      </c>
      <c r="N84" t="s">
        <v>14579</v>
      </c>
    </row>
    <row r="85" spans="1:14" x14ac:dyDescent="0.25">
      <c r="A85" t="s">
        <v>16737</v>
      </c>
      <c r="B85">
        <v>80</v>
      </c>
      <c r="C85" t="s">
        <v>8410</v>
      </c>
      <c r="D85">
        <v>28.08</v>
      </c>
      <c r="E85" t="s">
        <v>8410</v>
      </c>
      <c r="F85">
        <v>2246.4</v>
      </c>
      <c r="G85">
        <v>0.36</v>
      </c>
      <c r="H85">
        <v>28.8</v>
      </c>
      <c r="I85" t="s">
        <v>8410</v>
      </c>
      <c r="J85">
        <v>78</v>
      </c>
      <c r="K85" t="s">
        <v>16738</v>
      </c>
      <c r="L85" t="s">
        <v>12056</v>
      </c>
      <c r="M85" t="s">
        <v>8419</v>
      </c>
      <c r="N85" t="s">
        <v>16227</v>
      </c>
    </row>
    <row r="86" spans="1:14" x14ac:dyDescent="0.25">
      <c r="A86" t="s">
        <v>16739</v>
      </c>
      <c r="B86">
        <v>4</v>
      </c>
      <c r="C86" t="s">
        <v>8410</v>
      </c>
      <c r="D86">
        <v>16.38</v>
      </c>
      <c r="E86" t="s">
        <v>8410</v>
      </c>
      <c r="F86">
        <v>65.52</v>
      </c>
      <c r="G86">
        <v>0.21</v>
      </c>
      <c r="H86">
        <v>0.84</v>
      </c>
      <c r="I86" t="s">
        <v>8410</v>
      </c>
      <c r="J86">
        <v>78</v>
      </c>
      <c r="K86" t="s">
        <v>16740</v>
      </c>
      <c r="L86" t="s">
        <v>12056</v>
      </c>
      <c r="M86" t="s">
        <v>8419</v>
      </c>
      <c r="N86" t="s">
        <v>16227</v>
      </c>
    </row>
    <row r="87" spans="1:14" x14ac:dyDescent="0.25">
      <c r="A87" t="s">
        <v>16741</v>
      </c>
      <c r="B87">
        <v>3</v>
      </c>
      <c r="C87" t="s">
        <v>8410</v>
      </c>
      <c r="D87">
        <v>14.62</v>
      </c>
      <c r="E87" t="s">
        <v>8410</v>
      </c>
      <c r="F87">
        <v>43.86</v>
      </c>
      <c r="G87">
        <v>0.19</v>
      </c>
      <c r="H87">
        <v>0.56000000000000005</v>
      </c>
      <c r="I87" t="s">
        <v>8410</v>
      </c>
      <c r="J87">
        <v>78</v>
      </c>
      <c r="K87" t="s">
        <v>16742</v>
      </c>
      <c r="L87" t="s">
        <v>12056</v>
      </c>
      <c r="M87" t="s">
        <v>8419</v>
      </c>
      <c r="N87" t="s">
        <v>16227</v>
      </c>
    </row>
    <row r="88" spans="1:14" x14ac:dyDescent="0.25">
      <c r="A88" t="s">
        <v>16743</v>
      </c>
      <c r="B88">
        <v>4</v>
      </c>
      <c r="C88" t="s">
        <v>8410</v>
      </c>
      <c r="D88">
        <v>15</v>
      </c>
      <c r="E88" t="s">
        <v>8410</v>
      </c>
      <c r="F88">
        <v>60</v>
      </c>
      <c r="G88">
        <v>0.19</v>
      </c>
      <c r="H88">
        <v>0.77</v>
      </c>
      <c r="I88" t="s">
        <v>8410</v>
      </c>
      <c r="J88">
        <v>77.989999999999995</v>
      </c>
      <c r="K88" t="s">
        <v>16744</v>
      </c>
      <c r="L88" t="s">
        <v>12056</v>
      </c>
      <c r="M88" t="s">
        <v>8419</v>
      </c>
      <c r="N88" t="s">
        <v>16227</v>
      </c>
    </row>
    <row r="89" spans="1:14" x14ac:dyDescent="0.25">
      <c r="A89" t="s">
        <v>16745</v>
      </c>
      <c r="B89">
        <v>4</v>
      </c>
      <c r="C89" t="s">
        <v>8410</v>
      </c>
      <c r="D89">
        <v>23.4</v>
      </c>
      <c r="E89" t="s">
        <v>8410</v>
      </c>
      <c r="F89">
        <v>93.6</v>
      </c>
      <c r="G89">
        <v>0.3</v>
      </c>
      <c r="H89">
        <v>1.2</v>
      </c>
      <c r="I89" t="s">
        <v>8410</v>
      </c>
      <c r="J89">
        <v>78</v>
      </c>
      <c r="K89" t="s">
        <v>16746</v>
      </c>
      <c r="L89" t="s">
        <v>12056</v>
      </c>
      <c r="M89" t="s">
        <v>8419</v>
      </c>
      <c r="N89" t="s">
        <v>16227</v>
      </c>
    </row>
    <row r="90" spans="1:14" x14ac:dyDescent="0.25">
      <c r="A90" t="s">
        <v>16747</v>
      </c>
      <c r="B90">
        <v>169</v>
      </c>
      <c r="C90" t="s">
        <v>8410</v>
      </c>
      <c r="D90">
        <v>26.13</v>
      </c>
      <c r="E90" t="s">
        <v>8410</v>
      </c>
      <c r="F90">
        <v>4415.97</v>
      </c>
      <c r="G90">
        <v>0.34</v>
      </c>
      <c r="H90">
        <v>56.62</v>
      </c>
      <c r="I90" t="s">
        <v>8410</v>
      </c>
      <c r="J90">
        <v>78</v>
      </c>
      <c r="K90" t="s">
        <v>16748</v>
      </c>
      <c r="L90" t="s">
        <v>12056</v>
      </c>
      <c r="M90" t="s">
        <v>8419</v>
      </c>
      <c r="N90" t="s">
        <v>16227</v>
      </c>
    </row>
    <row r="91" spans="1:14" x14ac:dyDescent="0.25">
      <c r="A91" t="s">
        <v>16749</v>
      </c>
      <c r="B91">
        <v>106</v>
      </c>
      <c r="C91" t="s">
        <v>8410</v>
      </c>
      <c r="D91">
        <v>29.7</v>
      </c>
      <c r="E91" t="s">
        <v>8410</v>
      </c>
      <c r="F91">
        <v>3148.2</v>
      </c>
      <c r="G91">
        <v>0.38</v>
      </c>
      <c r="H91">
        <v>40.36</v>
      </c>
      <c r="I91" t="s">
        <v>8410</v>
      </c>
      <c r="J91">
        <v>78.010000000000005</v>
      </c>
      <c r="K91" t="s">
        <v>16750</v>
      </c>
      <c r="L91" t="s">
        <v>12056</v>
      </c>
      <c r="M91" t="s">
        <v>8419</v>
      </c>
      <c r="N91" t="s">
        <v>16227</v>
      </c>
    </row>
    <row r="92" spans="1:14" x14ac:dyDescent="0.25">
      <c r="A92" t="s">
        <v>16751</v>
      </c>
      <c r="B92">
        <v>25</v>
      </c>
      <c r="C92" t="s">
        <v>8410</v>
      </c>
      <c r="D92">
        <v>22.23</v>
      </c>
      <c r="E92" t="s">
        <v>8410</v>
      </c>
      <c r="F92">
        <v>555.75</v>
      </c>
      <c r="G92">
        <v>0.28999999999999998</v>
      </c>
      <c r="H92">
        <v>7.13</v>
      </c>
      <c r="I92" t="s">
        <v>8410</v>
      </c>
      <c r="J92">
        <v>78</v>
      </c>
      <c r="K92" t="s">
        <v>16752</v>
      </c>
      <c r="L92" t="s">
        <v>12056</v>
      </c>
      <c r="M92" t="s">
        <v>8419</v>
      </c>
      <c r="N92" t="s">
        <v>16227</v>
      </c>
    </row>
    <row r="93" spans="1:14" x14ac:dyDescent="0.25">
      <c r="A93" t="s">
        <v>16753</v>
      </c>
      <c r="B93">
        <v>47</v>
      </c>
      <c r="C93" t="s">
        <v>8410</v>
      </c>
      <c r="D93">
        <v>27.3</v>
      </c>
      <c r="E93" t="s">
        <v>8410</v>
      </c>
      <c r="F93">
        <v>1283.0999999999999</v>
      </c>
      <c r="G93">
        <v>0.35</v>
      </c>
      <c r="H93">
        <v>16.45</v>
      </c>
      <c r="I93" t="s">
        <v>8410</v>
      </c>
      <c r="J93">
        <v>78</v>
      </c>
      <c r="K93" t="s">
        <v>16754</v>
      </c>
      <c r="L93" t="s">
        <v>12056</v>
      </c>
      <c r="M93" t="s">
        <v>8419</v>
      </c>
      <c r="N93" t="s">
        <v>16227</v>
      </c>
    </row>
    <row r="94" spans="1:14" x14ac:dyDescent="0.25">
      <c r="A94" t="s">
        <v>16755</v>
      </c>
      <c r="B94">
        <v>3</v>
      </c>
      <c r="C94" t="s">
        <v>8410</v>
      </c>
      <c r="D94">
        <v>34.590000000000003</v>
      </c>
      <c r="E94" t="s">
        <v>8410</v>
      </c>
      <c r="F94">
        <v>103.77</v>
      </c>
      <c r="G94">
        <v>0.44</v>
      </c>
      <c r="H94">
        <v>1.33</v>
      </c>
      <c r="I94" t="s">
        <v>8410</v>
      </c>
      <c r="J94">
        <v>77.989999999999995</v>
      </c>
      <c r="K94" t="s">
        <v>16756</v>
      </c>
      <c r="L94" t="s">
        <v>12056</v>
      </c>
      <c r="M94" t="s">
        <v>8419</v>
      </c>
      <c r="N94" t="s">
        <v>16227</v>
      </c>
    </row>
    <row r="95" spans="1:14" x14ac:dyDescent="0.25">
      <c r="A95" t="s">
        <v>16757</v>
      </c>
      <c r="B95">
        <v>491</v>
      </c>
      <c r="C95" t="s">
        <v>8410</v>
      </c>
      <c r="D95">
        <v>23.4</v>
      </c>
      <c r="E95" t="s">
        <v>8410</v>
      </c>
      <c r="F95">
        <v>11489.4</v>
      </c>
      <c r="G95">
        <v>0.3</v>
      </c>
      <c r="H95">
        <v>147.30000000000001</v>
      </c>
      <c r="I95" t="s">
        <v>8410</v>
      </c>
      <c r="J95">
        <v>78</v>
      </c>
      <c r="K95" t="s">
        <v>16758</v>
      </c>
      <c r="L95" t="s">
        <v>12056</v>
      </c>
      <c r="M95" t="s">
        <v>8419</v>
      </c>
      <c r="N95" t="s">
        <v>16227</v>
      </c>
    </row>
    <row r="96" spans="1:14" x14ac:dyDescent="0.25">
      <c r="A96" t="s">
        <v>16759</v>
      </c>
      <c r="B96">
        <v>561</v>
      </c>
      <c r="C96" t="s">
        <v>8410</v>
      </c>
      <c r="D96">
        <v>28.62</v>
      </c>
      <c r="E96" t="s">
        <v>8410</v>
      </c>
      <c r="F96">
        <v>16055.82</v>
      </c>
      <c r="G96">
        <v>0.45</v>
      </c>
      <c r="H96">
        <v>252.45</v>
      </c>
      <c r="I96" t="s">
        <v>8410</v>
      </c>
      <c r="J96">
        <v>63.6</v>
      </c>
      <c r="K96" t="s">
        <v>16760</v>
      </c>
      <c r="L96" t="s">
        <v>8436</v>
      </c>
      <c r="M96" t="s">
        <v>8419</v>
      </c>
      <c r="N96" t="s">
        <v>14442</v>
      </c>
    </row>
    <row r="97" spans="1:14" x14ac:dyDescent="0.25">
      <c r="A97" t="s">
        <v>16761</v>
      </c>
      <c r="B97">
        <v>14048</v>
      </c>
      <c r="C97" t="s">
        <v>8410</v>
      </c>
      <c r="D97">
        <v>23.7</v>
      </c>
      <c r="E97" t="s">
        <v>8410</v>
      </c>
      <c r="F97">
        <v>332937.59999999998</v>
      </c>
      <c r="G97">
        <v>0.36</v>
      </c>
      <c r="H97">
        <v>5057.28</v>
      </c>
      <c r="I97" t="s">
        <v>8410</v>
      </c>
      <c r="J97">
        <v>65.83</v>
      </c>
      <c r="K97" t="s">
        <v>9270</v>
      </c>
      <c r="L97" t="s">
        <v>8436</v>
      </c>
      <c r="M97" t="s">
        <v>8434</v>
      </c>
      <c r="N97" t="s">
        <v>5536</v>
      </c>
    </row>
    <row r="98" spans="1:14" x14ac:dyDescent="0.25">
      <c r="A98" t="s">
        <v>16762</v>
      </c>
      <c r="B98">
        <v>1515</v>
      </c>
      <c r="C98" t="s">
        <v>8410</v>
      </c>
      <c r="D98">
        <v>34.71</v>
      </c>
      <c r="E98" t="s">
        <v>8410</v>
      </c>
      <c r="F98">
        <v>52585.65</v>
      </c>
      <c r="G98">
        <v>0.36</v>
      </c>
      <c r="H98">
        <v>551.76</v>
      </c>
      <c r="I98" t="s">
        <v>8410</v>
      </c>
      <c r="J98">
        <v>95.3</v>
      </c>
      <c r="K98" t="s">
        <v>12070</v>
      </c>
      <c r="L98" t="s">
        <v>8436</v>
      </c>
      <c r="M98" t="s">
        <v>8434</v>
      </c>
      <c r="N98" t="s">
        <v>11797</v>
      </c>
    </row>
    <row r="99" spans="1:14" x14ac:dyDescent="0.25">
      <c r="A99" t="s">
        <v>16763</v>
      </c>
      <c r="B99">
        <v>26</v>
      </c>
      <c r="C99" t="s">
        <v>8410</v>
      </c>
      <c r="D99">
        <v>21.06</v>
      </c>
      <c r="E99" t="s">
        <v>8410</v>
      </c>
      <c r="F99">
        <v>547.55999999999995</v>
      </c>
      <c r="G99">
        <v>0.33</v>
      </c>
      <c r="H99">
        <v>8.58</v>
      </c>
      <c r="I99" t="s">
        <v>8410</v>
      </c>
      <c r="J99">
        <v>63.82</v>
      </c>
      <c r="K99" t="s">
        <v>9786</v>
      </c>
      <c r="L99" t="s">
        <v>8450</v>
      </c>
      <c r="M99" t="s">
        <v>8419</v>
      </c>
      <c r="N99" t="s">
        <v>6468</v>
      </c>
    </row>
    <row r="100" spans="1:14" x14ac:dyDescent="0.25">
      <c r="A100" t="s">
        <v>16764</v>
      </c>
      <c r="B100">
        <v>23</v>
      </c>
      <c r="C100" t="s">
        <v>8410</v>
      </c>
      <c r="D100">
        <v>27.86</v>
      </c>
      <c r="E100" t="s">
        <v>8410</v>
      </c>
      <c r="F100">
        <v>640.78</v>
      </c>
      <c r="G100">
        <v>0.44</v>
      </c>
      <c r="H100">
        <v>10.039999999999999</v>
      </c>
      <c r="I100" t="s">
        <v>8410</v>
      </c>
      <c r="J100">
        <v>63.83</v>
      </c>
      <c r="K100" t="s">
        <v>16765</v>
      </c>
      <c r="L100" t="s">
        <v>8450</v>
      </c>
      <c r="M100" t="s">
        <v>8419</v>
      </c>
      <c r="N100" t="s">
        <v>6468</v>
      </c>
    </row>
    <row r="101" spans="1:14" x14ac:dyDescent="0.25">
      <c r="A101" t="s">
        <v>16766</v>
      </c>
      <c r="B101">
        <v>10</v>
      </c>
      <c r="C101" t="s">
        <v>8410</v>
      </c>
      <c r="D101">
        <v>22.98</v>
      </c>
      <c r="E101" t="s">
        <v>8410</v>
      </c>
      <c r="F101">
        <v>229.8</v>
      </c>
      <c r="G101">
        <v>0.36</v>
      </c>
      <c r="H101">
        <v>3.6</v>
      </c>
      <c r="I101" t="s">
        <v>8410</v>
      </c>
      <c r="J101">
        <v>63.83</v>
      </c>
      <c r="K101" t="s">
        <v>9270</v>
      </c>
      <c r="L101" t="s">
        <v>8450</v>
      </c>
      <c r="M101" t="s">
        <v>8419</v>
      </c>
      <c r="N101" t="s">
        <v>6468</v>
      </c>
    </row>
    <row r="102" spans="1:14" x14ac:dyDescent="0.25">
      <c r="A102" t="s">
        <v>16767</v>
      </c>
      <c r="B102">
        <v>16</v>
      </c>
      <c r="C102" t="s">
        <v>8410</v>
      </c>
      <c r="D102">
        <v>87.23</v>
      </c>
      <c r="E102" t="s">
        <v>8410</v>
      </c>
      <c r="F102">
        <v>1395.68</v>
      </c>
      <c r="G102">
        <v>1.37</v>
      </c>
      <c r="H102">
        <v>21.87</v>
      </c>
      <c r="I102" t="s">
        <v>8410</v>
      </c>
      <c r="J102">
        <v>63.82</v>
      </c>
      <c r="K102" t="s">
        <v>16768</v>
      </c>
      <c r="L102" t="s">
        <v>8450</v>
      </c>
      <c r="M102" t="s">
        <v>8419</v>
      </c>
      <c r="N102" t="s">
        <v>6468</v>
      </c>
    </row>
    <row r="103" spans="1:14" x14ac:dyDescent="0.25">
      <c r="A103" t="s">
        <v>16769</v>
      </c>
      <c r="B103">
        <v>52</v>
      </c>
      <c r="C103" t="s">
        <v>8410</v>
      </c>
      <c r="D103">
        <v>28.72</v>
      </c>
      <c r="E103" t="s">
        <v>8410</v>
      </c>
      <c r="F103">
        <v>1493.44</v>
      </c>
      <c r="G103">
        <v>0.45</v>
      </c>
      <c r="H103">
        <v>23.4</v>
      </c>
      <c r="I103" t="s">
        <v>8410</v>
      </c>
      <c r="J103">
        <v>63.82</v>
      </c>
      <c r="K103" t="s">
        <v>11070</v>
      </c>
      <c r="L103" t="s">
        <v>8450</v>
      </c>
      <c r="M103" t="s">
        <v>8419</v>
      </c>
      <c r="N103" t="s">
        <v>6468</v>
      </c>
    </row>
    <row r="104" spans="1:14" x14ac:dyDescent="0.25">
      <c r="A104" t="s">
        <v>16770</v>
      </c>
      <c r="B104">
        <v>53</v>
      </c>
      <c r="C104" t="s">
        <v>8410</v>
      </c>
      <c r="D104">
        <v>29.68</v>
      </c>
      <c r="E104" t="s">
        <v>8410</v>
      </c>
      <c r="F104">
        <v>1573.04</v>
      </c>
      <c r="G104">
        <v>0.47</v>
      </c>
      <c r="H104">
        <v>24.65</v>
      </c>
      <c r="I104" t="s">
        <v>8410</v>
      </c>
      <c r="J104">
        <v>63.83</v>
      </c>
      <c r="K104" t="s">
        <v>16771</v>
      </c>
      <c r="L104" t="s">
        <v>8450</v>
      </c>
      <c r="M104" t="s">
        <v>8419</v>
      </c>
      <c r="N104" t="s">
        <v>6468</v>
      </c>
    </row>
    <row r="105" spans="1:14" x14ac:dyDescent="0.25">
      <c r="A105" t="s">
        <v>16772</v>
      </c>
      <c r="B105">
        <v>25</v>
      </c>
      <c r="C105" t="s">
        <v>8410</v>
      </c>
      <c r="D105">
        <v>30.63</v>
      </c>
      <c r="E105" t="s">
        <v>8410</v>
      </c>
      <c r="F105">
        <v>765.75</v>
      </c>
      <c r="G105">
        <v>0.48</v>
      </c>
      <c r="H105">
        <v>12</v>
      </c>
      <c r="I105" t="s">
        <v>8410</v>
      </c>
      <c r="J105">
        <v>63.81</v>
      </c>
      <c r="K105" t="s">
        <v>16773</v>
      </c>
      <c r="L105" t="s">
        <v>8450</v>
      </c>
      <c r="M105" t="s">
        <v>8419</v>
      </c>
      <c r="N105" t="s">
        <v>6468</v>
      </c>
    </row>
    <row r="106" spans="1:14" x14ac:dyDescent="0.25">
      <c r="A106" t="s">
        <v>16774</v>
      </c>
      <c r="B106">
        <v>44</v>
      </c>
      <c r="C106" t="s">
        <v>8410</v>
      </c>
      <c r="D106">
        <v>42.12</v>
      </c>
      <c r="E106" t="s">
        <v>8410</v>
      </c>
      <c r="F106">
        <v>1853.28</v>
      </c>
      <c r="G106">
        <v>0.66</v>
      </c>
      <c r="H106">
        <v>29.04</v>
      </c>
      <c r="I106" t="s">
        <v>8410</v>
      </c>
      <c r="J106">
        <v>63.82</v>
      </c>
      <c r="K106" t="s">
        <v>15525</v>
      </c>
      <c r="L106" t="s">
        <v>8450</v>
      </c>
      <c r="M106" t="s">
        <v>8419</v>
      </c>
      <c r="N106" t="s">
        <v>6468</v>
      </c>
    </row>
    <row r="107" spans="1:14" x14ac:dyDescent="0.25">
      <c r="A107" t="s">
        <v>16775</v>
      </c>
      <c r="B107">
        <v>20</v>
      </c>
      <c r="C107" t="s">
        <v>8410</v>
      </c>
      <c r="D107">
        <v>35.799999999999997</v>
      </c>
      <c r="E107" t="s">
        <v>8410</v>
      </c>
      <c r="F107">
        <v>716</v>
      </c>
      <c r="G107">
        <v>0.56000000000000005</v>
      </c>
      <c r="H107">
        <v>11.22</v>
      </c>
      <c r="I107" t="s">
        <v>8410</v>
      </c>
      <c r="J107">
        <v>63.81</v>
      </c>
      <c r="K107" t="s">
        <v>16776</v>
      </c>
      <c r="L107" t="s">
        <v>8450</v>
      </c>
      <c r="M107" t="s">
        <v>8419</v>
      </c>
      <c r="N107" t="s">
        <v>6468</v>
      </c>
    </row>
    <row r="108" spans="1:14" x14ac:dyDescent="0.25">
      <c r="A108" t="s">
        <v>16777</v>
      </c>
      <c r="B108">
        <v>53</v>
      </c>
      <c r="C108" t="s">
        <v>8410</v>
      </c>
      <c r="D108">
        <v>38.29</v>
      </c>
      <c r="E108" t="s">
        <v>8410</v>
      </c>
      <c r="F108">
        <v>2029.37</v>
      </c>
      <c r="G108">
        <v>0.6</v>
      </c>
      <c r="H108">
        <v>31.8</v>
      </c>
      <c r="I108" t="s">
        <v>8410</v>
      </c>
      <c r="J108">
        <v>63.82</v>
      </c>
      <c r="K108" t="s">
        <v>11046</v>
      </c>
      <c r="L108" t="s">
        <v>8450</v>
      </c>
      <c r="M108" t="s">
        <v>8419</v>
      </c>
      <c r="N108" t="s">
        <v>6468</v>
      </c>
    </row>
    <row r="109" spans="1:14" x14ac:dyDescent="0.25">
      <c r="A109" t="s">
        <v>16778</v>
      </c>
      <c r="B109">
        <v>175</v>
      </c>
      <c r="C109" t="s">
        <v>8410</v>
      </c>
      <c r="D109">
        <v>55.31</v>
      </c>
      <c r="E109" t="s">
        <v>8410</v>
      </c>
      <c r="F109">
        <v>9679.25</v>
      </c>
      <c r="G109">
        <v>0.7</v>
      </c>
      <c r="H109">
        <v>121.8</v>
      </c>
      <c r="I109" t="s">
        <v>8410</v>
      </c>
      <c r="J109">
        <v>79.47</v>
      </c>
      <c r="K109" t="s">
        <v>15487</v>
      </c>
      <c r="L109" t="s">
        <v>8450</v>
      </c>
      <c r="M109" t="s">
        <v>8419</v>
      </c>
      <c r="N109" t="s">
        <v>11886</v>
      </c>
    </row>
    <row r="110" spans="1:14" x14ac:dyDescent="0.25">
      <c r="A110" t="s">
        <v>16779</v>
      </c>
      <c r="B110">
        <v>230</v>
      </c>
      <c r="C110" t="s">
        <v>8410</v>
      </c>
      <c r="D110">
        <v>28.61</v>
      </c>
      <c r="E110" t="s">
        <v>8410</v>
      </c>
      <c r="F110">
        <v>6580.3</v>
      </c>
      <c r="G110">
        <v>0.36</v>
      </c>
      <c r="H110">
        <v>82.8</v>
      </c>
      <c r="I110" t="s">
        <v>8410</v>
      </c>
      <c r="J110">
        <v>79.47</v>
      </c>
      <c r="K110" t="s">
        <v>15489</v>
      </c>
      <c r="L110" t="s">
        <v>8450</v>
      </c>
      <c r="M110" t="s">
        <v>8419</v>
      </c>
      <c r="N110" t="s">
        <v>11886</v>
      </c>
    </row>
    <row r="111" spans="1:14" x14ac:dyDescent="0.25">
      <c r="A111" t="s">
        <v>16780</v>
      </c>
      <c r="B111">
        <v>24</v>
      </c>
      <c r="C111" t="s">
        <v>8410</v>
      </c>
      <c r="D111">
        <v>44.3</v>
      </c>
      <c r="E111" t="s">
        <v>8410</v>
      </c>
      <c r="F111">
        <v>1063.2</v>
      </c>
      <c r="G111">
        <v>0.57999999999999996</v>
      </c>
      <c r="H111">
        <v>13.9</v>
      </c>
      <c r="I111" t="s">
        <v>8410</v>
      </c>
      <c r="J111">
        <v>76.489999999999995</v>
      </c>
      <c r="K111" t="s">
        <v>16781</v>
      </c>
      <c r="L111" t="s">
        <v>8497</v>
      </c>
      <c r="M111" t="s">
        <v>8419</v>
      </c>
      <c r="N111" t="s">
        <v>16136</v>
      </c>
    </row>
    <row r="112" spans="1:14" x14ac:dyDescent="0.25">
      <c r="A112" t="s">
        <v>16782</v>
      </c>
      <c r="B112">
        <v>361</v>
      </c>
      <c r="C112" t="s">
        <v>8410</v>
      </c>
      <c r="D112">
        <v>54.67</v>
      </c>
      <c r="E112" t="s">
        <v>8410</v>
      </c>
      <c r="F112">
        <v>19735.87</v>
      </c>
      <c r="G112">
        <v>0.71</v>
      </c>
      <c r="H112">
        <v>257.97000000000003</v>
      </c>
      <c r="I112" t="s">
        <v>8410</v>
      </c>
      <c r="J112">
        <v>76.5</v>
      </c>
      <c r="K112" t="s">
        <v>16783</v>
      </c>
      <c r="L112" t="s">
        <v>8497</v>
      </c>
      <c r="M112" t="s">
        <v>8419</v>
      </c>
      <c r="N112" t="s">
        <v>16136</v>
      </c>
    </row>
    <row r="113" spans="1:14" x14ac:dyDescent="0.25">
      <c r="A113" t="s">
        <v>16784</v>
      </c>
      <c r="B113">
        <v>583</v>
      </c>
      <c r="C113" t="s">
        <v>8410</v>
      </c>
      <c r="D113">
        <v>17.170000000000002</v>
      </c>
      <c r="E113" t="s">
        <v>8410</v>
      </c>
      <c r="F113">
        <v>10010.11</v>
      </c>
      <c r="G113">
        <v>0.12</v>
      </c>
      <c r="H113">
        <v>69.959999999999994</v>
      </c>
      <c r="I113" t="s">
        <v>8410</v>
      </c>
      <c r="J113">
        <v>143.08000000000001</v>
      </c>
      <c r="K113" t="s">
        <v>16785</v>
      </c>
      <c r="L113" t="s">
        <v>8497</v>
      </c>
      <c r="M113" t="s">
        <v>8419</v>
      </c>
      <c r="N113" t="s">
        <v>6299</v>
      </c>
    </row>
    <row r="114" spans="1:14" x14ac:dyDescent="0.25">
      <c r="A114" t="s">
        <v>16786</v>
      </c>
      <c r="B114">
        <v>412</v>
      </c>
      <c r="C114" t="s">
        <v>8410</v>
      </c>
      <c r="D114">
        <v>24.33</v>
      </c>
      <c r="E114" t="s">
        <v>8410</v>
      </c>
      <c r="F114">
        <v>10023.959999999999</v>
      </c>
      <c r="G114">
        <v>0.17</v>
      </c>
      <c r="H114">
        <v>70.040000000000006</v>
      </c>
      <c r="I114" t="s">
        <v>8410</v>
      </c>
      <c r="J114">
        <v>143.12</v>
      </c>
      <c r="K114" t="s">
        <v>16787</v>
      </c>
      <c r="L114" t="s">
        <v>8497</v>
      </c>
      <c r="M114" t="s">
        <v>8419</v>
      </c>
      <c r="N114" t="s">
        <v>6299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B7AE-E806-40E1-AB93-C557CAAD3BE6}">
  <dimension ref="A1:P60"/>
  <sheetViews>
    <sheetView workbookViewId="0">
      <selection activeCell="O1" sqref="O1:P1048576"/>
    </sheetView>
  </sheetViews>
  <sheetFormatPr defaultRowHeight="15" x14ac:dyDescent="0.25"/>
  <cols>
    <col min="14" max="14" width="61.7109375" bestFit="1" customWidth="1"/>
  </cols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AVERAGE(O2:O87)</f>
        <v>80.21103448275862</v>
      </c>
      <c r="P1" s="15">
        <f>AVERAGE(P2:P87)</f>
        <v>80.210402456145545</v>
      </c>
    </row>
    <row r="2" spans="1:16" x14ac:dyDescent="0.25">
      <c r="A2" t="s">
        <v>15863</v>
      </c>
      <c r="B2">
        <v>22</v>
      </c>
      <c r="C2" t="s">
        <v>8410</v>
      </c>
      <c r="D2">
        <v>22.71</v>
      </c>
      <c r="E2" t="s">
        <v>8410</v>
      </c>
      <c r="F2">
        <v>499.62</v>
      </c>
      <c r="G2">
        <v>0.24</v>
      </c>
      <c r="H2">
        <v>5.34</v>
      </c>
      <c r="I2" t="s">
        <v>8410</v>
      </c>
      <c r="J2">
        <v>93.57</v>
      </c>
      <c r="K2" t="s">
        <v>15864</v>
      </c>
      <c r="L2" t="s">
        <v>15865</v>
      </c>
      <c r="M2" t="s">
        <v>8434</v>
      </c>
      <c r="N2" t="s">
        <v>15760</v>
      </c>
      <c r="O2">
        <f>IF(G2&lt;0.03,"",J2)</f>
        <v>93.57</v>
      </c>
      <c r="P2">
        <f>+F2/H2</f>
        <v>93.561797752808985</v>
      </c>
    </row>
    <row r="3" spans="1:16" x14ac:dyDescent="0.25">
      <c r="A3" t="s">
        <v>15866</v>
      </c>
      <c r="B3">
        <v>18</v>
      </c>
      <c r="C3" t="s">
        <v>8410</v>
      </c>
      <c r="D3">
        <v>26.63</v>
      </c>
      <c r="E3" t="s">
        <v>8410</v>
      </c>
      <c r="F3">
        <v>479.34</v>
      </c>
      <c r="G3">
        <v>0.28999999999999998</v>
      </c>
      <c r="H3">
        <v>5.18</v>
      </c>
      <c r="I3" t="s">
        <v>8410</v>
      </c>
      <c r="J3">
        <v>92.47</v>
      </c>
      <c r="K3" t="s">
        <v>15867</v>
      </c>
      <c r="L3" t="s">
        <v>15865</v>
      </c>
      <c r="M3" t="s">
        <v>8434</v>
      </c>
      <c r="N3" t="s">
        <v>15760</v>
      </c>
      <c r="O3">
        <f t="shared" ref="O3:O4" si="0">IF(G3&lt;0.03,"",J3)</f>
        <v>92.47</v>
      </c>
      <c r="P3">
        <f t="shared" ref="P3:P4" si="1">+F3/H3</f>
        <v>92.536679536679543</v>
      </c>
    </row>
    <row r="4" spans="1:16" x14ac:dyDescent="0.25">
      <c r="A4" t="s">
        <v>15868</v>
      </c>
      <c r="B4">
        <v>1290</v>
      </c>
      <c r="C4" t="s">
        <v>8410</v>
      </c>
      <c r="D4">
        <v>25.25</v>
      </c>
      <c r="E4" t="s">
        <v>8410</v>
      </c>
      <c r="F4">
        <v>32572.5</v>
      </c>
      <c r="G4">
        <v>0.36</v>
      </c>
      <c r="H4">
        <v>464.4</v>
      </c>
      <c r="I4" t="s">
        <v>8410</v>
      </c>
      <c r="J4">
        <v>70.14</v>
      </c>
      <c r="K4" t="s">
        <v>15869</v>
      </c>
      <c r="L4" t="s">
        <v>15865</v>
      </c>
      <c r="M4" t="s">
        <v>8438</v>
      </c>
      <c r="N4" t="s">
        <v>7155</v>
      </c>
      <c r="O4">
        <f t="shared" si="0"/>
        <v>70.14</v>
      </c>
      <c r="P4">
        <f t="shared" si="1"/>
        <v>70.138888888888886</v>
      </c>
    </row>
    <row r="5" spans="1:16" x14ac:dyDescent="0.25">
      <c r="A5" t="s">
        <v>15870</v>
      </c>
      <c r="B5">
        <v>1960</v>
      </c>
      <c r="C5" t="s">
        <v>8410</v>
      </c>
      <c r="D5">
        <v>25.25</v>
      </c>
      <c r="E5" t="s">
        <v>8410</v>
      </c>
      <c r="F5">
        <v>49490</v>
      </c>
      <c r="G5">
        <v>0.36</v>
      </c>
      <c r="H5">
        <v>705.6</v>
      </c>
      <c r="I5" t="s">
        <v>8410</v>
      </c>
      <c r="J5">
        <v>70.14</v>
      </c>
      <c r="K5" t="s">
        <v>15869</v>
      </c>
      <c r="L5" t="s">
        <v>15865</v>
      </c>
      <c r="M5" t="s">
        <v>8438</v>
      </c>
      <c r="N5" t="s">
        <v>7155</v>
      </c>
      <c r="O5">
        <f t="shared" ref="O5:O7" si="2">IF(G5&lt;0.03,"",J5)</f>
        <v>70.14</v>
      </c>
      <c r="P5">
        <f t="shared" ref="P5:P7" si="3">+F5/H5</f>
        <v>70.138888888888886</v>
      </c>
    </row>
    <row r="6" spans="1:16" x14ac:dyDescent="0.25">
      <c r="A6" t="s">
        <v>15871</v>
      </c>
      <c r="B6">
        <v>905</v>
      </c>
      <c r="C6" t="s">
        <v>8410</v>
      </c>
      <c r="D6">
        <v>29.33</v>
      </c>
      <c r="E6" t="s">
        <v>8410</v>
      </c>
      <c r="F6">
        <v>26543.65</v>
      </c>
      <c r="G6">
        <v>0.36</v>
      </c>
      <c r="H6">
        <v>325.8</v>
      </c>
      <c r="I6" t="s">
        <v>8410</v>
      </c>
      <c r="J6">
        <v>81.47</v>
      </c>
      <c r="K6" t="s">
        <v>15872</v>
      </c>
      <c r="L6" t="s">
        <v>8418</v>
      </c>
      <c r="M6" t="s">
        <v>8419</v>
      </c>
      <c r="N6" t="s">
        <v>15746</v>
      </c>
      <c r="O6">
        <f t="shared" si="2"/>
        <v>81.47</v>
      </c>
      <c r="P6">
        <f t="shared" si="3"/>
        <v>81.472222222222229</v>
      </c>
    </row>
    <row r="7" spans="1:16" x14ac:dyDescent="0.25">
      <c r="A7" t="s">
        <v>15873</v>
      </c>
      <c r="B7">
        <v>3875</v>
      </c>
      <c r="C7" t="s">
        <v>8410</v>
      </c>
      <c r="D7">
        <v>24.59</v>
      </c>
      <c r="E7" t="s">
        <v>8410</v>
      </c>
      <c r="F7">
        <v>95286.25</v>
      </c>
      <c r="G7">
        <v>0.36</v>
      </c>
      <c r="H7">
        <v>1393.84</v>
      </c>
      <c r="I7" t="s">
        <v>8410</v>
      </c>
      <c r="J7">
        <v>68.36</v>
      </c>
      <c r="K7" t="s">
        <v>13818</v>
      </c>
      <c r="L7" t="s">
        <v>8845</v>
      </c>
      <c r="M7" t="s">
        <v>8419</v>
      </c>
      <c r="N7" t="s">
        <v>15781</v>
      </c>
      <c r="O7">
        <f t="shared" si="2"/>
        <v>68.36</v>
      </c>
      <c r="P7">
        <f t="shared" si="3"/>
        <v>68.362401710382827</v>
      </c>
    </row>
    <row r="8" spans="1:16" x14ac:dyDescent="0.25">
      <c r="A8" t="s">
        <v>15874</v>
      </c>
      <c r="B8">
        <v>30</v>
      </c>
      <c r="C8" t="s">
        <v>8410</v>
      </c>
      <c r="D8">
        <v>63.9</v>
      </c>
      <c r="E8" t="s">
        <v>8410</v>
      </c>
      <c r="F8">
        <v>1917</v>
      </c>
      <c r="G8">
        <v>0.6</v>
      </c>
      <c r="H8">
        <v>18</v>
      </c>
      <c r="I8" t="s">
        <v>8410</v>
      </c>
      <c r="J8">
        <v>106.5</v>
      </c>
      <c r="K8" t="s">
        <v>15875</v>
      </c>
      <c r="L8" t="s">
        <v>8845</v>
      </c>
      <c r="M8" t="s">
        <v>8419</v>
      </c>
      <c r="N8" t="s">
        <v>15850</v>
      </c>
      <c r="O8">
        <f t="shared" ref="O8:O60" si="4">IF(G8&lt;0.03,"",J8)</f>
        <v>106.5</v>
      </c>
      <c r="P8">
        <f t="shared" ref="P8:P60" si="5">+F8/H8</f>
        <v>106.5</v>
      </c>
    </row>
    <row r="9" spans="1:16" x14ac:dyDescent="0.25">
      <c r="A9" t="s">
        <v>15876</v>
      </c>
      <c r="B9">
        <v>24</v>
      </c>
      <c r="C9" t="s">
        <v>8410</v>
      </c>
      <c r="D9">
        <v>71.569999999999993</v>
      </c>
      <c r="E9" t="s">
        <v>8410</v>
      </c>
      <c r="F9">
        <v>1717.68</v>
      </c>
      <c r="G9">
        <v>0.67</v>
      </c>
      <c r="H9">
        <v>16.13</v>
      </c>
      <c r="I9" t="s">
        <v>8410</v>
      </c>
      <c r="J9">
        <v>106.5</v>
      </c>
      <c r="K9" t="s">
        <v>15877</v>
      </c>
      <c r="L9" t="s">
        <v>8845</v>
      </c>
      <c r="M9" t="s">
        <v>8419</v>
      </c>
      <c r="N9" t="s">
        <v>15850</v>
      </c>
      <c r="O9">
        <f t="shared" si="4"/>
        <v>106.5</v>
      </c>
      <c r="P9">
        <f t="shared" si="5"/>
        <v>106.48977061376318</v>
      </c>
    </row>
    <row r="10" spans="1:16" x14ac:dyDescent="0.25">
      <c r="A10" t="s">
        <v>15878</v>
      </c>
      <c r="B10">
        <v>24</v>
      </c>
      <c r="C10" t="s">
        <v>8410</v>
      </c>
      <c r="D10">
        <v>34.51</v>
      </c>
      <c r="E10" t="s">
        <v>8410</v>
      </c>
      <c r="F10">
        <v>828.24</v>
      </c>
      <c r="G10">
        <v>0.32</v>
      </c>
      <c r="H10">
        <v>7.78</v>
      </c>
      <c r="I10" t="s">
        <v>8410</v>
      </c>
      <c r="J10">
        <v>106.51</v>
      </c>
      <c r="K10" t="s">
        <v>15879</v>
      </c>
      <c r="L10" t="s">
        <v>8845</v>
      </c>
      <c r="M10" t="s">
        <v>8419</v>
      </c>
      <c r="N10" t="s">
        <v>15850</v>
      </c>
      <c r="O10">
        <f t="shared" si="4"/>
        <v>106.51</v>
      </c>
      <c r="P10">
        <f t="shared" si="5"/>
        <v>106.45758354755783</v>
      </c>
    </row>
    <row r="11" spans="1:16" x14ac:dyDescent="0.25">
      <c r="A11" t="s">
        <v>15880</v>
      </c>
      <c r="B11">
        <v>8</v>
      </c>
      <c r="C11" t="s">
        <v>8410</v>
      </c>
      <c r="D11">
        <v>109.91</v>
      </c>
      <c r="E11" t="s">
        <v>8410</v>
      </c>
      <c r="F11">
        <v>879.28</v>
      </c>
      <c r="G11">
        <v>1.03</v>
      </c>
      <c r="H11">
        <v>8.26</v>
      </c>
      <c r="I11" t="s">
        <v>8410</v>
      </c>
      <c r="J11">
        <v>106.5</v>
      </c>
      <c r="K11" t="s">
        <v>15881</v>
      </c>
      <c r="L11" t="s">
        <v>8845</v>
      </c>
      <c r="M11" t="s">
        <v>8419</v>
      </c>
      <c r="N11" t="s">
        <v>15850</v>
      </c>
      <c r="O11">
        <f t="shared" si="4"/>
        <v>106.5</v>
      </c>
      <c r="P11">
        <f t="shared" si="5"/>
        <v>106.45036319612591</v>
      </c>
    </row>
    <row r="12" spans="1:16" x14ac:dyDescent="0.25">
      <c r="A12" t="s">
        <v>15882</v>
      </c>
      <c r="B12">
        <v>8</v>
      </c>
      <c r="C12" t="s">
        <v>8410</v>
      </c>
      <c r="D12">
        <v>76.680000000000007</v>
      </c>
      <c r="E12" t="s">
        <v>8410</v>
      </c>
      <c r="F12">
        <v>613.44000000000005</v>
      </c>
      <c r="G12">
        <v>0.72</v>
      </c>
      <c r="H12">
        <v>5.76</v>
      </c>
      <c r="I12" t="s">
        <v>8410</v>
      </c>
      <c r="J12">
        <v>106.5</v>
      </c>
      <c r="K12" t="s">
        <v>15883</v>
      </c>
      <c r="L12" t="s">
        <v>8845</v>
      </c>
      <c r="M12" t="s">
        <v>8419</v>
      </c>
      <c r="N12" t="s">
        <v>15850</v>
      </c>
      <c r="O12">
        <f t="shared" si="4"/>
        <v>106.5</v>
      </c>
      <c r="P12">
        <f t="shared" si="5"/>
        <v>106.50000000000001</v>
      </c>
    </row>
    <row r="13" spans="1:16" x14ac:dyDescent="0.25">
      <c r="A13" t="s">
        <v>15884</v>
      </c>
      <c r="B13">
        <v>380</v>
      </c>
      <c r="C13" t="s">
        <v>8410</v>
      </c>
      <c r="D13">
        <v>17.98</v>
      </c>
      <c r="E13" t="s">
        <v>8410</v>
      </c>
      <c r="F13">
        <v>6832.4</v>
      </c>
      <c r="G13">
        <v>0.36</v>
      </c>
      <c r="H13">
        <v>136.80000000000001</v>
      </c>
      <c r="I13" t="s">
        <v>8410</v>
      </c>
      <c r="J13">
        <v>49.94</v>
      </c>
      <c r="K13" t="s">
        <v>9270</v>
      </c>
      <c r="L13" t="s">
        <v>12056</v>
      </c>
      <c r="M13" t="s">
        <v>8419</v>
      </c>
      <c r="N13" t="s">
        <v>14380</v>
      </c>
      <c r="O13">
        <f t="shared" si="4"/>
        <v>49.94</v>
      </c>
      <c r="P13">
        <f t="shared" si="5"/>
        <v>49.944444444444436</v>
      </c>
    </row>
    <row r="14" spans="1:16" x14ac:dyDescent="0.25">
      <c r="A14" t="s">
        <v>15885</v>
      </c>
      <c r="B14">
        <v>299</v>
      </c>
      <c r="C14" t="s">
        <v>8410</v>
      </c>
      <c r="D14">
        <v>62.59</v>
      </c>
      <c r="E14" t="s">
        <v>8410</v>
      </c>
      <c r="F14">
        <v>18714.41</v>
      </c>
      <c r="G14">
        <v>0</v>
      </c>
      <c r="H14">
        <v>0</v>
      </c>
      <c r="J14" t="s">
        <v>8476</v>
      </c>
      <c r="K14" t="s">
        <v>15886</v>
      </c>
      <c r="L14" t="s">
        <v>12056</v>
      </c>
      <c r="M14" t="s">
        <v>8419</v>
      </c>
      <c r="N14" t="s">
        <v>9023</v>
      </c>
    </row>
    <row r="15" spans="1:16" x14ac:dyDescent="0.25">
      <c r="A15" t="s">
        <v>15887</v>
      </c>
      <c r="B15">
        <v>327</v>
      </c>
      <c r="C15" t="s">
        <v>8410</v>
      </c>
      <c r="D15">
        <v>44.08</v>
      </c>
      <c r="E15" t="s">
        <v>8410</v>
      </c>
      <c r="F15">
        <v>14414.16</v>
      </c>
      <c r="G15">
        <v>0.72</v>
      </c>
      <c r="H15">
        <v>235.44</v>
      </c>
      <c r="I15" t="s">
        <v>8410</v>
      </c>
      <c r="J15">
        <v>61.22</v>
      </c>
      <c r="K15" t="s">
        <v>15397</v>
      </c>
      <c r="L15" t="s">
        <v>12873</v>
      </c>
      <c r="M15" t="s">
        <v>8498</v>
      </c>
      <c r="N15" t="s">
        <v>14648</v>
      </c>
      <c r="O15">
        <f t="shared" si="4"/>
        <v>61.22</v>
      </c>
      <c r="P15">
        <f t="shared" si="5"/>
        <v>61.222222222222221</v>
      </c>
    </row>
    <row r="16" spans="1:16" x14ac:dyDescent="0.25">
      <c r="A16" t="s">
        <v>15888</v>
      </c>
      <c r="B16">
        <v>608</v>
      </c>
      <c r="C16" t="s">
        <v>8410</v>
      </c>
      <c r="D16">
        <v>22.04</v>
      </c>
      <c r="E16" t="s">
        <v>8410</v>
      </c>
      <c r="F16">
        <v>13400.32</v>
      </c>
      <c r="G16">
        <v>0.36</v>
      </c>
      <c r="H16">
        <v>218.88</v>
      </c>
      <c r="I16" t="s">
        <v>8410</v>
      </c>
      <c r="J16">
        <v>61.22</v>
      </c>
      <c r="K16" t="s">
        <v>15395</v>
      </c>
      <c r="L16" t="s">
        <v>12873</v>
      </c>
      <c r="M16" t="s">
        <v>8498</v>
      </c>
      <c r="N16" t="s">
        <v>14648</v>
      </c>
      <c r="O16">
        <f t="shared" si="4"/>
        <v>61.22</v>
      </c>
      <c r="P16">
        <f t="shared" si="5"/>
        <v>61.222222222222221</v>
      </c>
    </row>
    <row r="17" spans="1:16" x14ac:dyDescent="0.25">
      <c r="A17" t="s">
        <v>15889</v>
      </c>
      <c r="B17">
        <v>385</v>
      </c>
      <c r="C17" t="s">
        <v>8410</v>
      </c>
      <c r="D17">
        <v>44.08</v>
      </c>
      <c r="E17" t="s">
        <v>8410</v>
      </c>
      <c r="F17">
        <v>16970.8</v>
      </c>
      <c r="G17">
        <v>0.72</v>
      </c>
      <c r="H17">
        <v>277.2</v>
      </c>
      <c r="I17" t="s">
        <v>8410</v>
      </c>
      <c r="J17">
        <v>61.22</v>
      </c>
      <c r="K17" t="s">
        <v>15401</v>
      </c>
      <c r="L17" t="s">
        <v>12873</v>
      </c>
      <c r="M17" t="s">
        <v>8498</v>
      </c>
      <c r="N17" t="s">
        <v>14648</v>
      </c>
      <c r="O17">
        <f t="shared" si="4"/>
        <v>61.22</v>
      </c>
      <c r="P17">
        <f t="shared" si="5"/>
        <v>61.222222222222221</v>
      </c>
    </row>
    <row r="18" spans="1:16" x14ac:dyDescent="0.25">
      <c r="A18" t="s">
        <v>15890</v>
      </c>
      <c r="B18">
        <v>38</v>
      </c>
      <c r="C18" t="s">
        <v>8410</v>
      </c>
      <c r="D18">
        <v>31.5</v>
      </c>
      <c r="E18" t="s">
        <v>8410</v>
      </c>
      <c r="F18">
        <v>1197</v>
      </c>
      <c r="G18">
        <v>0.42</v>
      </c>
      <c r="H18">
        <v>15.96</v>
      </c>
      <c r="I18" t="s">
        <v>8410</v>
      </c>
      <c r="J18">
        <v>75</v>
      </c>
      <c r="K18" t="s">
        <v>10249</v>
      </c>
      <c r="L18" t="s">
        <v>8436</v>
      </c>
      <c r="M18" t="s">
        <v>8419</v>
      </c>
      <c r="N18" t="s">
        <v>12956</v>
      </c>
      <c r="O18">
        <f t="shared" si="4"/>
        <v>75</v>
      </c>
      <c r="P18">
        <f t="shared" si="5"/>
        <v>75</v>
      </c>
    </row>
    <row r="19" spans="1:16" x14ac:dyDescent="0.25">
      <c r="A19" t="s">
        <v>15891</v>
      </c>
      <c r="B19">
        <v>100</v>
      </c>
      <c r="C19" t="s">
        <v>8410</v>
      </c>
      <c r="D19">
        <v>27</v>
      </c>
      <c r="E19" t="s">
        <v>8410</v>
      </c>
      <c r="F19">
        <v>2700</v>
      </c>
      <c r="G19">
        <v>0.36</v>
      </c>
      <c r="H19">
        <v>36</v>
      </c>
      <c r="I19" t="s">
        <v>8410</v>
      </c>
      <c r="J19">
        <v>75</v>
      </c>
      <c r="K19" t="s">
        <v>9270</v>
      </c>
      <c r="L19" t="s">
        <v>8436</v>
      </c>
      <c r="M19" t="s">
        <v>8419</v>
      </c>
      <c r="N19" t="s">
        <v>12956</v>
      </c>
      <c r="O19">
        <f t="shared" si="4"/>
        <v>75</v>
      </c>
      <c r="P19">
        <f t="shared" si="5"/>
        <v>75</v>
      </c>
    </row>
    <row r="20" spans="1:16" x14ac:dyDescent="0.25">
      <c r="A20" t="s">
        <v>15892</v>
      </c>
      <c r="B20">
        <v>15</v>
      </c>
      <c r="C20" t="s">
        <v>8410</v>
      </c>
      <c r="D20">
        <v>72</v>
      </c>
      <c r="E20" t="s">
        <v>8410</v>
      </c>
      <c r="F20">
        <v>1080</v>
      </c>
      <c r="G20">
        <v>0.9</v>
      </c>
      <c r="H20">
        <v>13.5</v>
      </c>
      <c r="I20" t="s">
        <v>8410</v>
      </c>
      <c r="J20">
        <v>80</v>
      </c>
      <c r="K20" t="s">
        <v>15893</v>
      </c>
      <c r="L20" t="s">
        <v>8436</v>
      </c>
      <c r="M20" t="s">
        <v>8419</v>
      </c>
      <c r="N20" t="s">
        <v>15823</v>
      </c>
      <c r="O20">
        <f t="shared" si="4"/>
        <v>80</v>
      </c>
      <c r="P20">
        <f t="shared" si="5"/>
        <v>80</v>
      </c>
    </row>
    <row r="21" spans="1:16" x14ac:dyDescent="0.25">
      <c r="A21" t="s">
        <v>15894</v>
      </c>
      <c r="B21">
        <v>14</v>
      </c>
      <c r="C21" t="s">
        <v>8410</v>
      </c>
      <c r="D21">
        <v>28.8</v>
      </c>
      <c r="E21" t="s">
        <v>8410</v>
      </c>
      <c r="F21">
        <v>403.2</v>
      </c>
      <c r="G21">
        <v>0.36</v>
      </c>
      <c r="H21">
        <v>5.04</v>
      </c>
      <c r="I21" t="s">
        <v>8410</v>
      </c>
      <c r="J21">
        <v>80</v>
      </c>
      <c r="K21" t="s">
        <v>14512</v>
      </c>
      <c r="L21" t="s">
        <v>8450</v>
      </c>
      <c r="M21" t="s">
        <v>8419</v>
      </c>
      <c r="N21" t="s">
        <v>14709</v>
      </c>
      <c r="O21">
        <f t="shared" si="4"/>
        <v>80</v>
      </c>
      <c r="P21">
        <f t="shared" si="5"/>
        <v>80</v>
      </c>
    </row>
    <row r="22" spans="1:16" x14ac:dyDescent="0.25">
      <c r="A22" t="s">
        <v>15895</v>
      </c>
      <c r="B22">
        <v>5</v>
      </c>
      <c r="C22" t="s">
        <v>8410</v>
      </c>
      <c r="D22">
        <v>36</v>
      </c>
      <c r="E22" t="s">
        <v>8410</v>
      </c>
      <c r="F22">
        <v>180</v>
      </c>
      <c r="G22">
        <v>0.45</v>
      </c>
      <c r="H22">
        <v>2.25</v>
      </c>
      <c r="I22" t="s">
        <v>8410</v>
      </c>
      <c r="J22">
        <v>80</v>
      </c>
      <c r="K22" t="s">
        <v>14522</v>
      </c>
      <c r="L22" t="s">
        <v>8450</v>
      </c>
      <c r="M22" t="s">
        <v>8419</v>
      </c>
      <c r="N22" t="s">
        <v>14709</v>
      </c>
      <c r="O22">
        <f t="shared" si="4"/>
        <v>80</v>
      </c>
      <c r="P22">
        <f t="shared" si="5"/>
        <v>80</v>
      </c>
    </row>
    <row r="23" spans="1:16" x14ac:dyDescent="0.25">
      <c r="A23" t="s">
        <v>15896</v>
      </c>
      <c r="B23">
        <v>3</v>
      </c>
      <c r="C23" t="s">
        <v>8410</v>
      </c>
      <c r="D23">
        <v>48</v>
      </c>
      <c r="E23" t="s">
        <v>8410</v>
      </c>
      <c r="F23">
        <v>144</v>
      </c>
      <c r="G23">
        <v>0.6</v>
      </c>
      <c r="H23">
        <v>1.8</v>
      </c>
      <c r="I23" t="s">
        <v>8410</v>
      </c>
      <c r="J23">
        <v>80</v>
      </c>
      <c r="K23" t="s">
        <v>15430</v>
      </c>
      <c r="L23" t="s">
        <v>8450</v>
      </c>
      <c r="M23" t="s">
        <v>8419</v>
      </c>
      <c r="N23" t="s">
        <v>14709</v>
      </c>
      <c r="O23">
        <f t="shared" si="4"/>
        <v>80</v>
      </c>
      <c r="P23">
        <f t="shared" si="5"/>
        <v>80</v>
      </c>
    </row>
    <row r="24" spans="1:16" x14ac:dyDescent="0.25">
      <c r="A24" t="s">
        <v>15897</v>
      </c>
      <c r="B24">
        <v>7</v>
      </c>
      <c r="C24" t="s">
        <v>8410</v>
      </c>
      <c r="D24">
        <v>28.8</v>
      </c>
      <c r="E24" t="s">
        <v>8410</v>
      </c>
      <c r="F24">
        <v>201.6</v>
      </c>
      <c r="G24">
        <v>0.36</v>
      </c>
      <c r="H24">
        <v>2.52</v>
      </c>
      <c r="I24" t="s">
        <v>8410</v>
      </c>
      <c r="J24">
        <v>80</v>
      </c>
      <c r="K24" t="s">
        <v>14512</v>
      </c>
      <c r="L24" t="s">
        <v>8450</v>
      </c>
      <c r="M24" t="s">
        <v>8419</v>
      </c>
      <c r="N24" t="s">
        <v>14709</v>
      </c>
      <c r="O24">
        <f t="shared" si="4"/>
        <v>80</v>
      </c>
      <c r="P24">
        <f t="shared" si="5"/>
        <v>80</v>
      </c>
    </row>
    <row r="25" spans="1:16" x14ac:dyDescent="0.25">
      <c r="A25" t="s">
        <v>15898</v>
      </c>
      <c r="B25">
        <v>14</v>
      </c>
      <c r="C25" t="s">
        <v>8410</v>
      </c>
      <c r="D25">
        <v>28.8</v>
      </c>
      <c r="E25" t="s">
        <v>8410</v>
      </c>
      <c r="F25">
        <v>403.2</v>
      </c>
      <c r="G25">
        <v>0.36</v>
      </c>
      <c r="H25">
        <v>5.04</v>
      </c>
      <c r="I25" t="s">
        <v>8410</v>
      </c>
      <c r="J25">
        <v>80</v>
      </c>
      <c r="K25" t="s">
        <v>14512</v>
      </c>
      <c r="L25" t="s">
        <v>8450</v>
      </c>
      <c r="M25" t="s">
        <v>8419</v>
      </c>
      <c r="N25" t="s">
        <v>14709</v>
      </c>
      <c r="O25">
        <f t="shared" si="4"/>
        <v>80</v>
      </c>
      <c r="P25">
        <f t="shared" si="5"/>
        <v>80</v>
      </c>
    </row>
    <row r="26" spans="1:16" x14ac:dyDescent="0.25">
      <c r="A26" t="s">
        <v>15899</v>
      </c>
      <c r="B26">
        <v>15</v>
      </c>
      <c r="C26" t="s">
        <v>8410</v>
      </c>
      <c r="D26">
        <v>48</v>
      </c>
      <c r="E26" t="s">
        <v>8410</v>
      </c>
      <c r="F26">
        <v>720</v>
      </c>
      <c r="G26">
        <v>0.6</v>
      </c>
      <c r="H26">
        <v>9</v>
      </c>
      <c r="I26" t="s">
        <v>8410</v>
      </c>
      <c r="J26">
        <v>80</v>
      </c>
      <c r="K26" t="s">
        <v>15447</v>
      </c>
      <c r="L26" t="s">
        <v>8450</v>
      </c>
      <c r="M26" t="s">
        <v>8419</v>
      </c>
      <c r="N26" t="s">
        <v>14709</v>
      </c>
      <c r="O26">
        <f t="shared" si="4"/>
        <v>80</v>
      </c>
      <c r="P26">
        <f t="shared" si="5"/>
        <v>80</v>
      </c>
    </row>
    <row r="27" spans="1:16" x14ac:dyDescent="0.25">
      <c r="A27" t="s">
        <v>15900</v>
      </c>
      <c r="B27">
        <v>8</v>
      </c>
      <c r="C27" t="s">
        <v>8410</v>
      </c>
      <c r="D27">
        <v>57.6</v>
      </c>
      <c r="E27" t="s">
        <v>8410</v>
      </c>
      <c r="F27">
        <v>460.8</v>
      </c>
      <c r="G27">
        <v>0.72</v>
      </c>
      <c r="H27">
        <v>5.76</v>
      </c>
      <c r="I27" t="s">
        <v>8410</v>
      </c>
      <c r="J27">
        <v>80</v>
      </c>
      <c r="K27" t="s">
        <v>15432</v>
      </c>
      <c r="L27" t="s">
        <v>8450</v>
      </c>
      <c r="M27" t="s">
        <v>8419</v>
      </c>
      <c r="N27" t="s">
        <v>14709</v>
      </c>
      <c r="O27">
        <f t="shared" si="4"/>
        <v>80</v>
      </c>
      <c r="P27">
        <f t="shared" si="5"/>
        <v>80</v>
      </c>
    </row>
    <row r="28" spans="1:16" x14ac:dyDescent="0.25">
      <c r="A28" t="s">
        <v>15901</v>
      </c>
      <c r="B28">
        <v>31</v>
      </c>
      <c r="C28" t="s">
        <v>8410</v>
      </c>
      <c r="D28">
        <v>24</v>
      </c>
      <c r="E28" t="s">
        <v>8410</v>
      </c>
      <c r="F28">
        <v>744</v>
      </c>
      <c r="G28">
        <v>0.3</v>
      </c>
      <c r="H28">
        <v>9.3000000000000007</v>
      </c>
      <c r="I28" t="s">
        <v>8410</v>
      </c>
      <c r="J28">
        <v>80</v>
      </c>
      <c r="K28" t="s">
        <v>15438</v>
      </c>
      <c r="L28" t="s">
        <v>8450</v>
      </c>
      <c r="M28" t="s">
        <v>8419</v>
      </c>
      <c r="N28" t="s">
        <v>14709</v>
      </c>
      <c r="O28">
        <f t="shared" si="4"/>
        <v>80</v>
      </c>
      <c r="P28">
        <f t="shared" si="5"/>
        <v>80</v>
      </c>
    </row>
    <row r="29" spans="1:16" x14ac:dyDescent="0.25">
      <c r="A29" t="s">
        <v>15902</v>
      </c>
      <c r="B29">
        <v>15</v>
      </c>
      <c r="C29" t="s">
        <v>8410</v>
      </c>
      <c r="D29">
        <v>36</v>
      </c>
      <c r="E29" t="s">
        <v>8410</v>
      </c>
      <c r="F29">
        <v>540</v>
      </c>
      <c r="G29">
        <v>0.45</v>
      </c>
      <c r="H29">
        <v>6.75</v>
      </c>
      <c r="I29" t="s">
        <v>8410</v>
      </c>
      <c r="J29">
        <v>80</v>
      </c>
      <c r="K29" t="s">
        <v>15440</v>
      </c>
      <c r="L29" t="s">
        <v>8450</v>
      </c>
      <c r="M29" t="s">
        <v>8419</v>
      </c>
      <c r="N29" t="s">
        <v>14709</v>
      </c>
      <c r="O29">
        <f t="shared" si="4"/>
        <v>80</v>
      </c>
      <c r="P29">
        <f t="shared" si="5"/>
        <v>80</v>
      </c>
    </row>
    <row r="30" spans="1:16" x14ac:dyDescent="0.25">
      <c r="A30" t="s">
        <v>15903</v>
      </c>
      <c r="B30">
        <v>14</v>
      </c>
      <c r="C30" t="s">
        <v>8410</v>
      </c>
      <c r="D30">
        <v>28.8</v>
      </c>
      <c r="E30" t="s">
        <v>8410</v>
      </c>
      <c r="F30">
        <v>403.2</v>
      </c>
      <c r="G30">
        <v>0.36</v>
      </c>
      <c r="H30">
        <v>5.04</v>
      </c>
      <c r="I30" t="s">
        <v>8410</v>
      </c>
      <c r="J30">
        <v>80</v>
      </c>
      <c r="K30" t="s">
        <v>14512</v>
      </c>
      <c r="L30" t="s">
        <v>8450</v>
      </c>
      <c r="M30" t="s">
        <v>8419</v>
      </c>
      <c r="N30" t="s">
        <v>14709</v>
      </c>
      <c r="O30">
        <f t="shared" si="4"/>
        <v>80</v>
      </c>
      <c r="P30">
        <f t="shared" si="5"/>
        <v>80</v>
      </c>
    </row>
    <row r="31" spans="1:16" x14ac:dyDescent="0.25">
      <c r="A31" t="s">
        <v>15904</v>
      </c>
      <c r="B31">
        <v>16</v>
      </c>
      <c r="C31" t="s">
        <v>8410</v>
      </c>
      <c r="D31">
        <v>72</v>
      </c>
      <c r="E31" t="s">
        <v>8410</v>
      </c>
      <c r="F31">
        <v>1152</v>
      </c>
      <c r="G31">
        <v>0.9</v>
      </c>
      <c r="H31">
        <v>14.4</v>
      </c>
      <c r="I31" t="s">
        <v>8410</v>
      </c>
      <c r="J31">
        <v>80</v>
      </c>
      <c r="K31" t="s">
        <v>15449</v>
      </c>
      <c r="L31" t="s">
        <v>8450</v>
      </c>
      <c r="M31" t="s">
        <v>8419</v>
      </c>
      <c r="N31" t="s">
        <v>14709</v>
      </c>
      <c r="O31">
        <f t="shared" si="4"/>
        <v>80</v>
      </c>
      <c r="P31">
        <f t="shared" si="5"/>
        <v>80</v>
      </c>
    </row>
    <row r="32" spans="1:16" x14ac:dyDescent="0.25">
      <c r="A32" t="s">
        <v>15905</v>
      </c>
      <c r="B32">
        <v>5</v>
      </c>
      <c r="C32" t="s">
        <v>8410</v>
      </c>
      <c r="D32">
        <v>36</v>
      </c>
      <c r="E32" t="s">
        <v>8410</v>
      </c>
      <c r="F32">
        <v>180</v>
      </c>
      <c r="G32">
        <v>0.45</v>
      </c>
      <c r="H32">
        <v>2.25</v>
      </c>
      <c r="I32" t="s">
        <v>8410</v>
      </c>
      <c r="J32">
        <v>80</v>
      </c>
      <c r="K32" t="s">
        <v>14522</v>
      </c>
      <c r="L32" t="s">
        <v>8450</v>
      </c>
      <c r="M32" t="s">
        <v>8419</v>
      </c>
      <c r="N32" t="s">
        <v>14709</v>
      </c>
      <c r="O32">
        <f t="shared" si="4"/>
        <v>80</v>
      </c>
      <c r="P32">
        <f t="shared" si="5"/>
        <v>80</v>
      </c>
    </row>
    <row r="33" spans="1:16" x14ac:dyDescent="0.25">
      <c r="A33" t="s">
        <v>15906</v>
      </c>
      <c r="B33">
        <v>1</v>
      </c>
      <c r="C33" t="s">
        <v>8410</v>
      </c>
      <c r="D33">
        <v>36</v>
      </c>
      <c r="E33" t="s">
        <v>8410</v>
      </c>
      <c r="F33">
        <v>36</v>
      </c>
      <c r="G33">
        <v>0.45</v>
      </c>
      <c r="H33">
        <v>0.45</v>
      </c>
      <c r="I33" t="s">
        <v>8410</v>
      </c>
      <c r="J33">
        <v>80</v>
      </c>
      <c r="K33" t="s">
        <v>15443</v>
      </c>
      <c r="L33" t="s">
        <v>8450</v>
      </c>
      <c r="M33" t="s">
        <v>8419</v>
      </c>
      <c r="N33" t="s">
        <v>14709</v>
      </c>
      <c r="O33">
        <f t="shared" si="4"/>
        <v>80</v>
      </c>
      <c r="P33">
        <f t="shared" si="5"/>
        <v>80</v>
      </c>
    </row>
    <row r="34" spans="1:16" x14ac:dyDescent="0.25">
      <c r="A34" t="s">
        <v>15907</v>
      </c>
      <c r="B34">
        <v>14</v>
      </c>
      <c r="C34" t="s">
        <v>8410</v>
      </c>
      <c r="D34">
        <v>28.8</v>
      </c>
      <c r="E34" t="s">
        <v>8410</v>
      </c>
      <c r="F34">
        <v>403.2</v>
      </c>
      <c r="G34">
        <v>0.36</v>
      </c>
      <c r="H34">
        <v>5.04</v>
      </c>
      <c r="I34" t="s">
        <v>8410</v>
      </c>
      <c r="J34">
        <v>80</v>
      </c>
      <c r="K34" t="s">
        <v>14512</v>
      </c>
      <c r="L34" t="s">
        <v>8450</v>
      </c>
      <c r="M34" t="s">
        <v>8419</v>
      </c>
      <c r="N34" t="s">
        <v>14709</v>
      </c>
      <c r="O34">
        <f t="shared" si="4"/>
        <v>80</v>
      </c>
      <c r="P34">
        <f t="shared" si="5"/>
        <v>80</v>
      </c>
    </row>
    <row r="35" spans="1:16" x14ac:dyDescent="0.25">
      <c r="A35" t="s">
        <v>15908</v>
      </c>
      <c r="B35">
        <v>5</v>
      </c>
      <c r="C35" t="s">
        <v>8410</v>
      </c>
      <c r="D35">
        <v>36</v>
      </c>
      <c r="E35" t="s">
        <v>8410</v>
      </c>
      <c r="F35">
        <v>180</v>
      </c>
      <c r="G35">
        <v>0.45</v>
      </c>
      <c r="H35">
        <v>2.25</v>
      </c>
      <c r="I35" t="s">
        <v>8410</v>
      </c>
      <c r="J35">
        <v>80</v>
      </c>
      <c r="K35" t="s">
        <v>14522</v>
      </c>
      <c r="L35" t="s">
        <v>8450</v>
      </c>
      <c r="M35" t="s">
        <v>8419</v>
      </c>
      <c r="N35" t="s">
        <v>14709</v>
      </c>
      <c r="O35">
        <f t="shared" si="4"/>
        <v>80</v>
      </c>
      <c r="P35">
        <f t="shared" si="5"/>
        <v>80</v>
      </c>
    </row>
    <row r="36" spans="1:16" x14ac:dyDescent="0.25">
      <c r="A36" t="s">
        <v>15909</v>
      </c>
      <c r="B36">
        <v>1</v>
      </c>
      <c r="C36" t="s">
        <v>8410</v>
      </c>
      <c r="D36">
        <v>48</v>
      </c>
      <c r="E36" t="s">
        <v>8410</v>
      </c>
      <c r="F36">
        <v>48</v>
      </c>
      <c r="G36">
        <v>0.6</v>
      </c>
      <c r="H36">
        <v>0.6</v>
      </c>
      <c r="I36" t="s">
        <v>8410</v>
      </c>
      <c r="J36">
        <v>80</v>
      </c>
      <c r="K36" t="s">
        <v>15430</v>
      </c>
      <c r="L36" t="s">
        <v>8450</v>
      </c>
      <c r="M36" t="s">
        <v>8419</v>
      </c>
      <c r="N36" t="s">
        <v>14709</v>
      </c>
      <c r="O36">
        <f t="shared" si="4"/>
        <v>80</v>
      </c>
      <c r="P36">
        <f t="shared" si="5"/>
        <v>80</v>
      </c>
    </row>
    <row r="37" spans="1:16" x14ac:dyDescent="0.25">
      <c r="A37" t="s">
        <v>15910</v>
      </c>
      <c r="B37">
        <v>14</v>
      </c>
      <c r="C37" t="s">
        <v>8410</v>
      </c>
      <c r="D37">
        <v>28.8</v>
      </c>
      <c r="E37" t="s">
        <v>8410</v>
      </c>
      <c r="F37">
        <v>403.2</v>
      </c>
      <c r="G37">
        <v>0.36</v>
      </c>
      <c r="H37">
        <v>5.04</v>
      </c>
      <c r="I37" t="s">
        <v>8410</v>
      </c>
      <c r="J37">
        <v>80</v>
      </c>
      <c r="K37" t="s">
        <v>14512</v>
      </c>
      <c r="L37" t="s">
        <v>8450</v>
      </c>
      <c r="M37" t="s">
        <v>8419</v>
      </c>
      <c r="N37" t="s">
        <v>14709</v>
      </c>
      <c r="O37">
        <f t="shared" si="4"/>
        <v>80</v>
      </c>
      <c r="P37">
        <f t="shared" si="5"/>
        <v>80</v>
      </c>
    </row>
    <row r="38" spans="1:16" x14ac:dyDescent="0.25">
      <c r="A38" t="s">
        <v>15911</v>
      </c>
      <c r="B38">
        <v>5</v>
      </c>
      <c r="C38" t="s">
        <v>8410</v>
      </c>
      <c r="D38">
        <v>36</v>
      </c>
      <c r="E38" t="s">
        <v>8410</v>
      </c>
      <c r="F38">
        <v>180</v>
      </c>
      <c r="G38">
        <v>0.45</v>
      </c>
      <c r="H38">
        <v>2.25</v>
      </c>
      <c r="I38" t="s">
        <v>8410</v>
      </c>
      <c r="J38">
        <v>80</v>
      </c>
      <c r="K38" t="s">
        <v>14522</v>
      </c>
      <c r="L38" t="s">
        <v>8450</v>
      </c>
      <c r="M38" t="s">
        <v>8419</v>
      </c>
      <c r="N38" t="s">
        <v>14709</v>
      </c>
      <c r="O38">
        <f t="shared" si="4"/>
        <v>80</v>
      </c>
      <c r="P38">
        <f t="shared" si="5"/>
        <v>80</v>
      </c>
    </row>
    <row r="39" spans="1:16" x14ac:dyDescent="0.25">
      <c r="A39" t="s">
        <v>15912</v>
      </c>
      <c r="B39">
        <v>40</v>
      </c>
      <c r="C39" t="s">
        <v>8410</v>
      </c>
      <c r="D39">
        <v>24</v>
      </c>
      <c r="E39" t="s">
        <v>8410</v>
      </c>
      <c r="F39">
        <v>960</v>
      </c>
      <c r="G39">
        <v>0.3</v>
      </c>
      <c r="H39">
        <v>12</v>
      </c>
      <c r="I39" t="s">
        <v>8410</v>
      </c>
      <c r="J39">
        <v>80</v>
      </c>
      <c r="K39" t="s">
        <v>15438</v>
      </c>
      <c r="L39" t="s">
        <v>8450</v>
      </c>
      <c r="M39" t="s">
        <v>8419</v>
      </c>
      <c r="N39" t="s">
        <v>14709</v>
      </c>
      <c r="O39">
        <f t="shared" si="4"/>
        <v>80</v>
      </c>
      <c r="P39">
        <f t="shared" si="5"/>
        <v>80</v>
      </c>
    </row>
    <row r="40" spans="1:16" x14ac:dyDescent="0.25">
      <c r="A40" t="s">
        <v>15913</v>
      </c>
      <c r="B40">
        <v>31</v>
      </c>
      <c r="C40" t="s">
        <v>8410</v>
      </c>
      <c r="D40">
        <v>24</v>
      </c>
      <c r="E40" t="s">
        <v>8410</v>
      </c>
      <c r="F40">
        <v>744</v>
      </c>
      <c r="G40">
        <v>0.3</v>
      </c>
      <c r="H40">
        <v>9.3000000000000007</v>
      </c>
      <c r="I40" t="s">
        <v>8410</v>
      </c>
      <c r="J40">
        <v>80</v>
      </c>
      <c r="K40" t="s">
        <v>15438</v>
      </c>
      <c r="L40" t="s">
        <v>8450</v>
      </c>
      <c r="M40" t="s">
        <v>8419</v>
      </c>
      <c r="N40" t="s">
        <v>14709</v>
      </c>
      <c r="O40">
        <f t="shared" si="4"/>
        <v>80</v>
      </c>
      <c r="P40">
        <f t="shared" si="5"/>
        <v>80</v>
      </c>
    </row>
    <row r="41" spans="1:16" x14ac:dyDescent="0.25">
      <c r="A41" t="s">
        <v>15914</v>
      </c>
      <c r="B41">
        <v>16</v>
      </c>
      <c r="C41" t="s">
        <v>8410</v>
      </c>
      <c r="D41">
        <v>72</v>
      </c>
      <c r="E41" t="s">
        <v>8410</v>
      </c>
      <c r="F41">
        <v>1152</v>
      </c>
      <c r="G41">
        <v>0.9</v>
      </c>
      <c r="H41">
        <v>14.4</v>
      </c>
      <c r="I41" t="s">
        <v>8410</v>
      </c>
      <c r="J41">
        <v>80</v>
      </c>
      <c r="K41" t="s">
        <v>15449</v>
      </c>
      <c r="L41" t="s">
        <v>8450</v>
      </c>
      <c r="M41" t="s">
        <v>8419</v>
      </c>
      <c r="N41" t="s">
        <v>14709</v>
      </c>
      <c r="O41">
        <f t="shared" si="4"/>
        <v>80</v>
      </c>
      <c r="P41">
        <f t="shared" si="5"/>
        <v>80</v>
      </c>
    </row>
    <row r="42" spans="1:16" x14ac:dyDescent="0.25">
      <c r="A42" t="s">
        <v>15915</v>
      </c>
      <c r="B42">
        <v>16</v>
      </c>
      <c r="C42" t="s">
        <v>8410</v>
      </c>
      <c r="D42">
        <v>72</v>
      </c>
      <c r="E42" t="s">
        <v>8410</v>
      </c>
      <c r="F42">
        <v>1152</v>
      </c>
      <c r="G42">
        <v>0.9</v>
      </c>
      <c r="H42">
        <v>14.4</v>
      </c>
      <c r="I42" t="s">
        <v>8410</v>
      </c>
      <c r="J42">
        <v>80</v>
      </c>
      <c r="K42" t="s">
        <v>15449</v>
      </c>
      <c r="L42" t="s">
        <v>8450</v>
      </c>
      <c r="M42" t="s">
        <v>8419</v>
      </c>
      <c r="N42" t="s">
        <v>14709</v>
      </c>
      <c r="O42">
        <f t="shared" si="4"/>
        <v>80</v>
      </c>
      <c r="P42">
        <f t="shared" si="5"/>
        <v>80</v>
      </c>
    </row>
    <row r="43" spans="1:16" x14ac:dyDescent="0.25">
      <c r="A43" t="s">
        <v>15916</v>
      </c>
      <c r="B43">
        <v>1</v>
      </c>
      <c r="C43" t="s">
        <v>8410</v>
      </c>
      <c r="D43">
        <v>36</v>
      </c>
      <c r="E43" t="s">
        <v>8410</v>
      </c>
      <c r="F43">
        <v>36</v>
      </c>
      <c r="G43">
        <v>0.45</v>
      </c>
      <c r="H43">
        <v>0.45</v>
      </c>
      <c r="I43" t="s">
        <v>8410</v>
      </c>
      <c r="J43">
        <v>80</v>
      </c>
      <c r="K43" t="s">
        <v>15443</v>
      </c>
      <c r="L43" t="s">
        <v>8450</v>
      </c>
      <c r="M43" t="s">
        <v>8419</v>
      </c>
      <c r="N43" t="s">
        <v>14709</v>
      </c>
      <c r="O43">
        <f t="shared" si="4"/>
        <v>80</v>
      </c>
      <c r="P43">
        <f t="shared" si="5"/>
        <v>80</v>
      </c>
    </row>
    <row r="44" spans="1:16" x14ac:dyDescent="0.25">
      <c r="A44" t="s">
        <v>15917</v>
      </c>
      <c r="B44">
        <v>1</v>
      </c>
      <c r="C44" t="s">
        <v>8410</v>
      </c>
      <c r="D44">
        <v>36</v>
      </c>
      <c r="E44" t="s">
        <v>8410</v>
      </c>
      <c r="F44">
        <v>36</v>
      </c>
      <c r="G44">
        <v>0.45</v>
      </c>
      <c r="H44">
        <v>0.45</v>
      </c>
      <c r="I44" t="s">
        <v>8410</v>
      </c>
      <c r="J44">
        <v>80</v>
      </c>
      <c r="K44" t="s">
        <v>15443</v>
      </c>
      <c r="L44" t="s">
        <v>8450</v>
      </c>
      <c r="M44" t="s">
        <v>8419</v>
      </c>
      <c r="N44" t="s">
        <v>14709</v>
      </c>
      <c r="O44">
        <f t="shared" si="4"/>
        <v>80</v>
      </c>
      <c r="P44">
        <f t="shared" si="5"/>
        <v>80</v>
      </c>
    </row>
    <row r="45" spans="1:16" x14ac:dyDescent="0.25">
      <c r="A45" t="s">
        <v>15918</v>
      </c>
      <c r="B45">
        <v>31</v>
      </c>
      <c r="C45" t="s">
        <v>8410</v>
      </c>
      <c r="D45">
        <v>36</v>
      </c>
      <c r="E45" t="s">
        <v>8410</v>
      </c>
      <c r="F45">
        <v>1116</v>
      </c>
      <c r="G45">
        <v>0.45</v>
      </c>
      <c r="H45">
        <v>13.95</v>
      </c>
      <c r="I45" t="s">
        <v>8410</v>
      </c>
      <c r="J45">
        <v>80</v>
      </c>
      <c r="K45" t="s">
        <v>15440</v>
      </c>
      <c r="L45" t="s">
        <v>8450</v>
      </c>
      <c r="M45" t="s">
        <v>8419</v>
      </c>
      <c r="N45" t="s">
        <v>14709</v>
      </c>
      <c r="O45">
        <f t="shared" si="4"/>
        <v>80</v>
      </c>
      <c r="P45">
        <f t="shared" si="5"/>
        <v>80</v>
      </c>
    </row>
    <row r="46" spans="1:16" x14ac:dyDescent="0.25">
      <c r="A46" t="s">
        <v>15919</v>
      </c>
      <c r="B46">
        <v>15</v>
      </c>
      <c r="C46" t="s">
        <v>8410</v>
      </c>
      <c r="D46">
        <v>36</v>
      </c>
      <c r="E46" t="s">
        <v>8410</v>
      </c>
      <c r="F46">
        <v>540</v>
      </c>
      <c r="G46">
        <v>0.45</v>
      </c>
      <c r="H46">
        <v>6.75</v>
      </c>
      <c r="I46" t="s">
        <v>8410</v>
      </c>
      <c r="J46">
        <v>80</v>
      </c>
      <c r="K46" t="s">
        <v>15440</v>
      </c>
      <c r="L46" t="s">
        <v>8450</v>
      </c>
      <c r="M46" t="s">
        <v>8419</v>
      </c>
      <c r="N46" t="s">
        <v>14709</v>
      </c>
      <c r="O46">
        <f t="shared" si="4"/>
        <v>80</v>
      </c>
      <c r="P46">
        <f t="shared" si="5"/>
        <v>80</v>
      </c>
    </row>
    <row r="47" spans="1:16" x14ac:dyDescent="0.25">
      <c r="A47" t="s">
        <v>15920</v>
      </c>
      <c r="B47">
        <v>23</v>
      </c>
      <c r="C47" t="s">
        <v>8410</v>
      </c>
      <c r="D47">
        <v>48</v>
      </c>
      <c r="E47" t="s">
        <v>8410</v>
      </c>
      <c r="F47">
        <v>1104</v>
      </c>
      <c r="G47">
        <v>0.6</v>
      </c>
      <c r="H47">
        <v>13.8</v>
      </c>
      <c r="I47" t="s">
        <v>8410</v>
      </c>
      <c r="J47">
        <v>80</v>
      </c>
      <c r="K47" t="s">
        <v>15447</v>
      </c>
      <c r="L47" t="s">
        <v>8450</v>
      </c>
      <c r="M47" t="s">
        <v>8419</v>
      </c>
      <c r="N47" t="s">
        <v>14709</v>
      </c>
      <c r="O47">
        <f t="shared" si="4"/>
        <v>80</v>
      </c>
      <c r="P47">
        <f t="shared" si="5"/>
        <v>80</v>
      </c>
    </row>
    <row r="48" spans="1:16" x14ac:dyDescent="0.25">
      <c r="A48" t="s">
        <v>15921</v>
      </c>
      <c r="B48">
        <v>15</v>
      </c>
      <c r="C48" t="s">
        <v>8410</v>
      </c>
      <c r="D48">
        <v>48</v>
      </c>
      <c r="E48" t="s">
        <v>8410</v>
      </c>
      <c r="F48">
        <v>720</v>
      </c>
      <c r="G48">
        <v>0.6</v>
      </c>
      <c r="H48">
        <v>9</v>
      </c>
      <c r="I48" t="s">
        <v>8410</v>
      </c>
      <c r="J48">
        <v>80</v>
      </c>
      <c r="K48" t="s">
        <v>15447</v>
      </c>
      <c r="L48" t="s">
        <v>8450</v>
      </c>
      <c r="M48" t="s">
        <v>8419</v>
      </c>
      <c r="N48" t="s">
        <v>14709</v>
      </c>
      <c r="O48">
        <f t="shared" si="4"/>
        <v>80</v>
      </c>
      <c r="P48">
        <f t="shared" si="5"/>
        <v>80</v>
      </c>
    </row>
    <row r="49" spans="1:16" x14ac:dyDescent="0.25">
      <c r="A49" t="s">
        <v>15922</v>
      </c>
      <c r="B49">
        <v>5</v>
      </c>
      <c r="C49" t="s">
        <v>8410</v>
      </c>
      <c r="D49">
        <v>36</v>
      </c>
      <c r="E49" t="s">
        <v>8410</v>
      </c>
      <c r="F49">
        <v>180</v>
      </c>
      <c r="G49">
        <v>0.45</v>
      </c>
      <c r="H49">
        <v>2.25</v>
      </c>
      <c r="I49" t="s">
        <v>8410</v>
      </c>
      <c r="J49">
        <v>80</v>
      </c>
      <c r="K49" t="s">
        <v>14522</v>
      </c>
      <c r="L49" t="s">
        <v>8450</v>
      </c>
      <c r="M49" t="s">
        <v>8419</v>
      </c>
      <c r="N49" t="s">
        <v>14709</v>
      </c>
      <c r="O49">
        <f t="shared" si="4"/>
        <v>80</v>
      </c>
      <c r="P49">
        <f t="shared" si="5"/>
        <v>80</v>
      </c>
    </row>
    <row r="50" spans="1:16" x14ac:dyDescent="0.25">
      <c r="A50" t="s">
        <v>15923</v>
      </c>
      <c r="B50">
        <v>1</v>
      </c>
      <c r="C50" t="s">
        <v>8410</v>
      </c>
      <c r="D50">
        <v>48</v>
      </c>
      <c r="E50" t="s">
        <v>8410</v>
      </c>
      <c r="F50">
        <v>48</v>
      </c>
      <c r="G50">
        <v>0.6</v>
      </c>
      <c r="H50">
        <v>0.6</v>
      </c>
      <c r="I50" t="s">
        <v>8410</v>
      </c>
      <c r="J50">
        <v>80</v>
      </c>
      <c r="K50" t="s">
        <v>15430</v>
      </c>
      <c r="L50" t="s">
        <v>8450</v>
      </c>
      <c r="M50" t="s">
        <v>8419</v>
      </c>
      <c r="N50" t="s">
        <v>14709</v>
      </c>
      <c r="O50">
        <f t="shared" si="4"/>
        <v>80</v>
      </c>
      <c r="P50">
        <f t="shared" si="5"/>
        <v>80</v>
      </c>
    </row>
    <row r="51" spans="1:16" x14ac:dyDescent="0.25">
      <c r="A51" t="s">
        <v>15924</v>
      </c>
      <c r="B51">
        <v>1</v>
      </c>
      <c r="C51" t="s">
        <v>8410</v>
      </c>
      <c r="D51">
        <v>48</v>
      </c>
      <c r="E51" t="s">
        <v>8410</v>
      </c>
      <c r="F51">
        <v>48</v>
      </c>
      <c r="G51">
        <v>0.6</v>
      </c>
      <c r="H51">
        <v>0.6</v>
      </c>
      <c r="I51" t="s">
        <v>8410</v>
      </c>
      <c r="J51">
        <v>80</v>
      </c>
      <c r="K51" t="s">
        <v>15430</v>
      </c>
      <c r="L51" t="s">
        <v>8450</v>
      </c>
      <c r="M51" t="s">
        <v>8419</v>
      </c>
      <c r="N51" t="s">
        <v>14709</v>
      </c>
      <c r="O51">
        <f t="shared" si="4"/>
        <v>80</v>
      </c>
      <c r="P51">
        <f t="shared" si="5"/>
        <v>80</v>
      </c>
    </row>
    <row r="52" spans="1:16" x14ac:dyDescent="0.25">
      <c r="A52" t="s">
        <v>15925</v>
      </c>
      <c r="B52">
        <v>14</v>
      </c>
      <c r="C52" t="s">
        <v>8410</v>
      </c>
      <c r="D52">
        <v>28.8</v>
      </c>
      <c r="E52" t="s">
        <v>8410</v>
      </c>
      <c r="F52">
        <v>403.2</v>
      </c>
      <c r="G52">
        <v>0.36</v>
      </c>
      <c r="H52">
        <v>5.04</v>
      </c>
      <c r="I52" t="s">
        <v>8410</v>
      </c>
      <c r="J52">
        <v>80</v>
      </c>
      <c r="K52" t="s">
        <v>14512</v>
      </c>
      <c r="L52" t="s">
        <v>8450</v>
      </c>
      <c r="M52" t="s">
        <v>8419</v>
      </c>
      <c r="N52" t="s">
        <v>14709</v>
      </c>
      <c r="O52">
        <f t="shared" si="4"/>
        <v>80</v>
      </c>
      <c r="P52">
        <f t="shared" si="5"/>
        <v>80</v>
      </c>
    </row>
    <row r="53" spans="1:16" x14ac:dyDescent="0.25">
      <c r="A53" t="s">
        <v>15926</v>
      </c>
      <c r="B53">
        <v>69</v>
      </c>
      <c r="C53" t="s">
        <v>8410</v>
      </c>
      <c r="D53">
        <v>48</v>
      </c>
      <c r="E53" t="s">
        <v>8410</v>
      </c>
      <c r="F53">
        <v>3312</v>
      </c>
      <c r="G53">
        <v>0.6</v>
      </c>
      <c r="H53">
        <v>41.4</v>
      </c>
      <c r="I53" t="s">
        <v>8410</v>
      </c>
      <c r="J53">
        <v>80</v>
      </c>
      <c r="K53" t="s">
        <v>15447</v>
      </c>
      <c r="L53" t="s">
        <v>8450</v>
      </c>
      <c r="M53" t="s">
        <v>8419</v>
      </c>
      <c r="N53" t="s">
        <v>14709</v>
      </c>
      <c r="O53">
        <f t="shared" si="4"/>
        <v>80</v>
      </c>
      <c r="P53">
        <f t="shared" si="5"/>
        <v>80</v>
      </c>
    </row>
    <row r="54" spans="1:16" x14ac:dyDescent="0.25">
      <c r="A54" t="s">
        <v>15927</v>
      </c>
      <c r="B54">
        <v>48</v>
      </c>
      <c r="C54" t="s">
        <v>8410</v>
      </c>
      <c r="D54">
        <v>72</v>
      </c>
      <c r="E54" t="s">
        <v>8410</v>
      </c>
      <c r="F54">
        <v>3456</v>
      </c>
      <c r="G54">
        <v>0.9</v>
      </c>
      <c r="H54">
        <v>43.2</v>
      </c>
      <c r="I54" t="s">
        <v>8410</v>
      </c>
      <c r="J54">
        <v>80</v>
      </c>
      <c r="K54" t="s">
        <v>15449</v>
      </c>
      <c r="L54" t="s">
        <v>8450</v>
      </c>
      <c r="M54" t="s">
        <v>8419</v>
      </c>
      <c r="N54" t="s">
        <v>14709</v>
      </c>
      <c r="O54">
        <f t="shared" si="4"/>
        <v>80</v>
      </c>
      <c r="P54">
        <f t="shared" si="5"/>
        <v>80</v>
      </c>
    </row>
    <row r="55" spans="1:16" x14ac:dyDescent="0.25">
      <c r="A55" t="s">
        <v>15928</v>
      </c>
      <c r="B55">
        <v>120</v>
      </c>
      <c r="C55" t="s">
        <v>8410</v>
      </c>
      <c r="D55">
        <v>24</v>
      </c>
      <c r="E55" t="s">
        <v>8410</v>
      </c>
      <c r="F55">
        <v>2880</v>
      </c>
      <c r="G55">
        <v>0.3</v>
      </c>
      <c r="H55">
        <v>36</v>
      </c>
      <c r="I55" t="s">
        <v>8410</v>
      </c>
      <c r="J55">
        <v>80</v>
      </c>
      <c r="K55" t="s">
        <v>15438</v>
      </c>
      <c r="L55" t="s">
        <v>8450</v>
      </c>
      <c r="M55" t="s">
        <v>8419</v>
      </c>
      <c r="N55" t="s">
        <v>14709</v>
      </c>
      <c r="O55">
        <f t="shared" si="4"/>
        <v>80</v>
      </c>
      <c r="P55">
        <f t="shared" si="5"/>
        <v>80</v>
      </c>
    </row>
    <row r="56" spans="1:16" x14ac:dyDescent="0.25">
      <c r="A56" t="s">
        <v>15929</v>
      </c>
      <c r="B56">
        <v>93</v>
      </c>
      <c r="C56" t="s">
        <v>8410</v>
      </c>
      <c r="D56">
        <v>36</v>
      </c>
      <c r="E56" t="s">
        <v>8410</v>
      </c>
      <c r="F56">
        <v>3348</v>
      </c>
      <c r="G56">
        <v>0.45</v>
      </c>
      <c r="H56">
        <v>41.85</v>
      </c>
      <c r="I56" t="s">
        <v>8410</v>
      </c>
      <c r="J56">
        <v>80</v>
      </c>
      <c r="K56" t="s">
        <v>15440</v>
      </c>
      <c r="L56" t="s">
        <v>8450</v>
      </c>
      <c r="M56" t="s">
        <v>8419</v>
      </c>
      <c r="N56" t="s">
        <v>14709</v>
      </c>
      <c r="O56">
        <f t="shared" si="4"/>
        <v>80</v>
      </c>
      <c r="P56">
        <f t="shared" si="5"/>
        <v>80</v>
      </c>
    </row>
    <row r="57" spans="1:16" x14ac:dyDescent="0.25">
      <c r="A57" t="s">
        <v>15930</v>
      </c>
      <c r="B57">
        <v>3</v>
      </c>
      <c r="C57" t="s">
        <v>8410</v>
      </c>
      <c r="D57">
        <v>36</v>
      </c>
      <c r="E57" t="s">
        <v>8410</v>
      </c>
      <c r="F57">
        <v>108</v>
      </c>
      <c r="G57">
        <v>0.45</v>
      </c>
      <c r="H57">
        <v>1.35</v>
      </c>
      <c r="I57" t="s">
        <v>8410</v>
      </c>
      <c r="J57">
        <v>80</v>
      </c>
      <c r="K57" t="s">
        <v>15443</v>
      </c>
      <c r="L57" t="s">
        <v>8450</v>
      </c>
      <c r="M57" t="s">
        <v>8419</v>
      </c>
      <c r="N57" t="s">
        <v>14709</v>
      </c>
      <c r="O57">
        <f t="shared" si="4"/>
        <v>80</v>
      </c>
      <c r="P57">
        <f t="shared" si="5"/>
        <v>80</v>
      </c>
    </row>
    <row r="58" spans="1:16" x14ac:dyDescent="0.25">
      <c r="A58" t="s">
        <v>15931</v>
      </c>
      <c r="B58">
        <v>397</v>
      </c>
      <c r="C58" t="s">
        <v>8410</v>
      </c>
      <c r="D58">
        <v>107.99</v>
      </c>
      <c r="E58" t="s">
        <v>8410</v>
      </c>
      <c r="F58">
        <v>42872.03</v>
      </c>
      <c r="G58">
        <v>1.44</v>
      </c>
      <c r="H58">
        <v>571.67999999999995</v>
      </c>
      <c r="I58" t="s">
        <v>8410</v>
      </c>
      <c r="J58">
        <v>74.989999999999995</v>
      </c>
      <c r="K58" t="s">
        <v>15932</v>
      </c>
      <c r="L58" t="s">
        <v>8450</v>
      </c>
      <c r="M58" t="s">
        <v>8419</v>
      </c>
      <c r="N58" t="s">
        <v>15779</v>
      </c>
      <c r="O58">
        <f t="shared" si="4"/>
        <v>74.989999999999995</v>
      </c>
      <c r="P58">
        <f t="shared" si="5"/>
        <v>74.993055555555557</v>
      </c>
    </row>
    <row r="59" spans="1:16" x14ac:dyDescent="0.25">
      <c r="A59" t="s">
        <v>15933</v>
      </c>
      <c r="B59">
        <v>558</v>
      </c>
      <c r="C59" t="s">
        <v>8410</v>
      </c>
      <c r="D59">
        <v>107.99</v>
      </c>
      <c r="E59" t="s">
        <v>8410</v>
      </c>
      <c r="F59">
        <v>60258.42</v>
      </c>
      <c r="G59">
        <v>1.44</v>
      </c>
      <c r="H59">
        <v>803.52</v>
      </c>
      <c r="I59" t="s">
        <v>8410</v>
      </c>
      <c r="J59">
        <v>74.989999999999995</v>
      </c>
      <c r="K59" t="s">
        <v>15932</v>
      </c>
      <c r="L59" t="s">
        <v>8450</v>
      </c>
      <c r="M59" t="s">
        <v>8419</v>
      </c>
      <c r="N59" t="s">
        <v>15779</v>
      </c>
      <c r="O59">
        <f t="shared" si="4"/>
        <v>74.989999999999995</v>
      </c>
      <c r="P59">
        <f t="shared" si="5"/>
        <v>74.993055555555557</v>
      </c>
    </row>
    <row r="60" spans="1:16" x14ac:dyDescent="0.25">
      <c r="A60" t="s">
        <v>15934</v>
      </c>
      <c r="B60">
        <v>349</v>
      </c>
      <c r="C60" t="s">
        <v>8410</v>
      </c>
      <c r="D60">
        <v>28.35</v>
      </c>
      <c r="E60" t="s">
        <v>8410</v>
      </c>
      <c r="F60">
        <v>9894.15</v>
      </c>
      <c r="G60">
        <v>0.41</v>
      </c>
      <c r="H60">
        <v>141.35</v>
      </c>
      <c r="I60" t="s">
        <v>8410</v>
      </c>
      <c r="J60">
        <v>70</v>
      </c>
      <c r="K60" t="s">
        <v>13719</v>
      </c>
      <c r="L60" t="s">
        <v>8497</v>
      </c>
      <c r="M60" t="s">
        <v>8419</v>
      </c>
      <c r="N60" t="s">
        <v>15811</v>
      </c>
      <c r="O60">
        <f t="shared" si="4"/>
        <v>70</v>
      </c>
      <c r="P60">
        <f t="shared" si="5"/>
        <v>69.997523876901312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D872-BD4E-4E25-91CB-A49F764884F8}">
  <dimension ref="A1:P30"/>
  <sheetViews>
    <sheetView workbookViewId="0">
      <selection activeCell="O1" sqref="O1:P5"/>
    </sheetView>
  </sheetViews>
  <sheetFormatPr defaultRowHeight="15" x14ac:dyDescent="0.25"/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AVERAGE(O2:O87)</f>
        <v>107.59413793103447</v>
      </c>
      <c r="P1" s="15">
        <f>AVERAGE(P2:P87)</f>
        <v>107.59181868663089</v>
      </c>
    </row>
    <row r="2" spans="1:16" x14ac:dyDescent="0.25">
      <c r="A2" t="s">
        <v>15526</v>
      </c>
      <c r="B2">
        <v>755</v>
      </c>
      <c r="C2" t="s">
        <v>8410</v>
      </c>
      <c r="D2">
        <v>38.28</v>
      </c>
      <c r="E2" t="s">
        <v>8410</v>
      </c>
      <c r="F2">
        <v>28901.4</v>
      </c>
      <c r="G2">
        <v>0.66</v>
      </c>
      <c r="H2">
        <v>498.3</v>
      </c>
      <c r="I2" t="s">
        <v>8410</v>
      </c>
      <c r="J2">
        <v>58</v>
      </c>
      <c r="K2" t="s">
        <v>15525</v>
      </c>
      <c r="L2" t="s">
        <v>9257</v>
      </c>
      <c r="M2" t="s">
        <v>8412</v>
      </c>
      <c r="N2" t="s">
        <v>7568</v>
      </c>
      <c r="O2">
        <f>IF(G2&lt;0.03,"",J2)</f>
        <v>58</v>
      </c>
      <c r="P2">
        <f>+F2/H2</f>
        <v>58</v>
      </c>
    </row>
    <row r="3" spans="1:16" x14ac:dyDescent="0.25">
      <c r="A3" t="s">
        <v>15524</v>
      </c>
      <c r="B3">
        <v>1509</v>
      </c>
      <c r="C3" t="s">
        <v>8410</v>
      </c>
      <c r="D3">
        <v>20.88</v>
      </c>
      <c r="E3" t="s">
        <v>8410</v>
      </c>
      <c r="F3">
        <v>31507.919999999998</v>
      </c>
      <c r="G3">
        <v>0.36</v>
      </c>
      <c r="H3">
        <v>543.24</v>
      </c>
      <c r="I3" t="s">
        <v>8410</v>
      </c>
      <c r="J3">
        <v>58</v>
      </c>
      <c r="K3" t="s">
        <v>9270</v>
      </c>
      <c r="L3" t="s">
        <v>9257</v>
      </c>
      <c r="M3" t="s">
        <v>8412</v>
      </c>
      <c r="N3" t="s">
        <v>7568</v>
      </c>
      <c r="O3">
        <f t="shared" ref="O3:O4" si="0">IF(G3&lt;0.03,"",J3)</f>
        <v>58</v>
      </c>
      <c r="P3">
        <f t="shared" ref="P3:P4" si="1">+F3/H3</f>
        <v>57.999999999999993</v>
      </c>
    </row>
    <row r="4" spans="1:16" x14ac:dyDescent="0.25">
      <c r="A4" t="s">
        <v>15523</v>
      </c>
      <c r="B4">
        <v>32</v>
      </c>
      <c r="C4" t="s">
        <v>8410</v>
      </c>
      <c r="D4">
        <v>55</v>
      </c>
      <c r="E4" t="s">
        <v>8410</v>
      </c>
      <c r="F4">
        <v>1760</v>
      </c>
      <c r="G4">
        <v>0.25</v>
      </c>
      <c r="H4">
        <v>8</v>
      </c>
      <c r="I4" t="s">
        <v>8410</v>
      </c>
      <c r="J4">
        <v>220</v>
      </c>
      <c r="K4" t="s">
        <v>15518</v>
      </c>
      <c r="L4" t="s">
        <v>11121</v>
      </c>
      <c r="M4" t="s">
        <v>8412</v>
      </c>
      <c r="N4" t="s">
        <v>11754</v>
      </c>
      <c r="O4">
        <f t="shared" si="0"/>
        <v>220</v>
      </c>
      <c r="P4">
        <f t="shared" si="1"/>
        <v>220</v>
      </c>
    </row>
    <row r="5" spans="1:16" x14ac:dyDescent="0.25">
      <c r="A5" t="s">
        <v>15522</v>
      </c>
      <c r="B5">
        <v>42</v>
      </c>
      <c r="C5" t="s">
        <v>8410</v>
      </c>
      <c r="D5">
        <v>55</v>
      </c>
      <c r="E5" t="s">
        <v>8410</v>
      </c>
      <c r="F5">
        <v>2310</v>
      </c>
      <c r="G5">
        <v>0.25</v>
      </c>
      <c r="H5">
        <v>10.5</v>
      </c>
      <c r="I5" t="s">
        <v>8410</v>
      </c>
      <c r="J5">
        <v>220</v>
      </c>
      <c r="K5" t="s">
        <v>15518</v>
      </c>
      <c r="L5" t="s">
        <v>11121</v>
      </c>
      <c r="M5" t="s">
        <v>8412</v>
      </c>
      <c r="N5" t="s">
        <v>11754</v>
      </c>
      <c r="O5">
        <f t="shared" ref="O5:O30" si="2">IF(G5&lt;0.03,"",J5)</f>
        <v>220</v>
      </c>
      <c r="P5">
        <f t="shared" ref="P5:P30" si="3">+F5/H5</f>
        <v>220</v>
      </c>
    </row>
    <row r="6" spans="1:16" x14ac:dyDescent="0.25">
      <c r="A6" t="s">
        <v>15521</v>
      </c>
      <c r="B6">
        <v>17</v>
      </c>
      <c r="C6" t="s">
        <v>8410</v>
      </c>
      <c r="D6">
        <v>55</v>
      </c>
      <c r="E6" t="s">
        <v>8410</v>
      </c>
      <c r="F6">
        <v>935</v>
      </c>
      <c r="G6">
        <v>0.25</v>
      </c>
      <c r="H6">
        <v>4.25</v>
      </c>
      <c r="I6" t="s">
        <v>8410</v>
      </c>
      <c r="J6">
        <v>220</v>
      </c>
      <c r="K6" t="s">
        <v>15518</v>
      </c>
      <c r="L6" t="s">
        <v>11121</v>
      </c>
      <c r="M6" t="s">
        <v>8412</v>
      </c>
      <c r="N6" t="s">
        <v>11754</v>
      </c>
      <c r="O6">
        <f t="shared" si="2"/>
        <v>220</v>
      </c>
      <c r="P6">
        <f t="shared" si="3"/>
        <v>220</v>
      </c>
    </row>
    <row r="7" spans="1:16" x14ac:dyDescent="0.25">
      <c r="A7" t="s">
        <v>15520</v>
      </c>
      <c r="B7">
        <v>10</v>
      </c>
      <c r="C7" t="s">
        <v>8410</v>
      </c>
      <c r="D7">
        <v>55</v>
      </c>
      <c r="E7" t="s">
        <v>8410</v>
      </c>
      <c r="F7">
        <v>550</v>
      </c>
      <c r="G7">
        <v>0.25</v>
      </c>
      <c r="H7">
        <v>2.5</v>
      </c>
      <c r="I7" t="s">
        <v>8410</v>
      </c>
      <c r="J7">
        <v>220</v>
      </c>
      <c r="K7" t="s">
        <v>15518</v>
      </c>
      <c r="L7" t="s">
        <v>11121</v>
      </c>
      <c r="M7" t="s">
        <v>8412</v>
      </c>
      <c r="N7" t="s">
        <v>11754</v>
      </c>
      <c r="O7">
        <f t="shared" si="2"/>
        <v>220</v>
      </c>
      <c r="P7">
        <f t="shared" si="3"/>
        <v>220</v>
      </c>
    </row>
    <row r="8" spans="1:16" x14ac:dyDescent="0.25">
      <c r="A8" t="s">
        <v>15519</v>
      </c>
      <c r="B8">
        <v>32</v>
      </c>
      <c r="C8" t="s">
        <v>8410</v>
      </c>
      <c r="D8">
        <v>55</v>
      </c>
      <c r="E8" t="s">
        <v>8410</v>
      </c>
      <c r="F8">
        <v>1760</v>
      </c>
      <c r="G8">
        <v>0.25</v>
      </c>
      <c r="H8">
        <v>8</v>
      </c>
      <c r="I8" t="s">
        <v>8410</v>
      </c>
      <c r="J8">
        <v>220</v>
      </c>
      <c r="K8" t="s">
        <v>15518</v>
      </c>
      <c r="L8" t="s">
        <v>11121</v>
      </c>
      <c r="M8" t="s">
        <v>8412</v>
      </c>
      <c r="N8" t="s">
        <v>11754</v>
      </c>
      <c r="O8">
        <f t="shared" si="2"/>
        <v>220</v>
      </c>
      <c r="P8">
        <f t="shared" si="3"/>
        <v>220</v>
      </c>
    </row>
    <row r="9" spans="1:16" x14ac:dyDescent="0.25">
      <c r="A9" t="s">
        <v>15517</v>
      </c>
      <c r="B9">
        <v>193</v>
      </c>
      <c r="C9" t="s">
        <v>8410</v>
      </c>
      <c r="D9">
        <v>26.98</v>
      </c>
      <c r="E9" t="s">
        <v>8410</v>
      </c>
      <c r="F9">
        <v>5207.1400000000003</v>
      </c>
      <c r="G9">
        <v>0.36</v>
      </c>
      <c r="H9">
        <v>69.42</v>
      </c>
      <c r="I9" t="s">
        <v>8410</v>
      </c>
      <c r="J9">
        <v>75.010000000000005</v>
      </c>
      <c r="K9" t="s">
        <v>15516</v>
      </c>
      <c r="L9" t="s">
        <v>8428</v>
      </c>
      <c r="M9" t="s">
        <v>8438</v>
      </c>
      <c r="N9" t="s">
        <v>15139</v>
      </c>
      <c r="O9">
        <f t="shared" si="2"/>
        <v>75.010000000000005</v>
      </c>
      <c r="P9">
        <f t="shared" si="3"/>
        <v>75.009219245174307</v>
      </c>
    </row>
    <row r="10" spans="1:16" x14ac:dyDescent="0.25">
      <c r="A10" t="s">
        <v>15515</v>
      </c>
      <c r="B10">
        <v>1557</v>
      </c>
      <c r="C10" t="s">
        <v>8410</v>
      </c>
      <c r="D10">
        <v>28.75</v>
      </c>
      <c r="E10" t="s">
        <v>8410</v>
      </c>
      <c r="F10">
        <v>44763.75</v>
      </c>
      <c r="G10">
        <v>0.36</v>
      </c>
      <c r="H10">
        <v>560.52</v>
      </c>
      <c r="I10" t="s">
        <v>8410</v>
      </c>
      <c r="J10">
        <v>79.86</v>
      </c>
      <c r="K10" t="s">
        <v>15514</v>
      </c>
      <c r="L10" t="s">
        <v>8845</v>
      </c>
      <c r="M10" t="s">
        <v>8419</v>
      </c>
      <c r="N10" t="s">
        <v>15136</v>
      </c>
      <c r="O10">
        <f t="shared" si="2"/>
        <v>79.86</v>
      </c>
      <c r="P10">
        <f t="shared" si="3"/>
        <v>79.861111111111114</v>
      </c>
    </row>
    <row r="11" spans="1:16" x14ac:dyDescent="0.25">
      <c r="A11" t="s">
        <v>15513</v>
      </c>
      <c r="B11">
        <v>54</v>
      </c>
      <c r="C11" t="s">
        <v>8410</v>
      </c>
      <c r="D11">
        <v>178.2</v>
      </c>
      <c r="E11" t="s">
        <v>8410</v>
      </c>
      <c r="F11">
        <v>9622.7999999999993</v>
      </c>
      <c r="G11">
        <v>0.81</v>
      </c>
      <c r="H11">
        <v>43.74</v>
      </c>
      <c r="I11" t="s">
        <v>8410</v>
      </c>
      <c r="J11">
        <v>220</v>
      </c>
      <c r="K11" t="s">
        <v>15512</v>
      </c>
      <c r="L11" t="s">
        <v>12056</v>
      </c>
      <c r="M11" t="s">
        <v>8419</v>
      </c>
      <c r="N11" t="s">
        <v>15133</v>
      </c>
      <c r="O11">
        <f t="shared" si="2"/>
        <v>220</v>
      </c>
      <c r="P11">
        <f t="shared" si="3"/>
        <v>219.99999999999997</v>
      </c>
    </row>
    <row r="12" spans="1:16" x14ac:dyDescent="0.25">
      <c r="A12" t="s">
        <v>15511</v>
      </c>
      <c r="B12">
        <v>182</v>
      </c>
      <c r="C12" t="s">
        <v>8410</v>
      </c>
      <c r="D12">
        <v>178.2</v>
      </c>
      <c r="E12" t="s">
        <v>8410</v>
      </c>
      <c r="F12">
        <v>32432.400000000001</v>
      </c>
      <c r="G12">
        <v>0.81</v>
      </c>
      <c r="H12">
        <v>147.41999999999999</v>
      </c>
      <c r="I12" t="s">
        <v>8410</v>
      </c>
      <c r="J12">
        <v>220</v>
      </c>
      <c r="K12" t="s">
        <v>15510</v>
      </c>
      <c r="L12" t="s">
        <v>12056</v>
      </c>
      <c r="M12" t="s">
        <v>8419</v>
      </c>
      <c r="N12" t="s">
        <v>15133</v>
      </c>
      <c r="O12">
        <f t="shared" si="2"/>
        <v>220</v>
      </c>
      <c r="P12">
        <f t="shared" si="3"/>
        <v>220.00000000000003</v>
      </c>
    </row>
    <row r="13" spans="1:16" x14ac:dyDescent="0.25">
      <c r="A13" t="s">
        <v>15509</v>
      </c>
      <c r="B13">
        <v>1329</v>
      </c>
      <c r="C13" t="s">
        <v>8410</v>
      </c>
      <c r="D13">
        <v>31.39</v>
      </c>
      <c r="E13" t="s">
        <v>8410</v>
      </c>
      <c r="F13">
        <v>41717.31</v>
      </c>
      <c r="G13">
        <v>0.42</v>
      </c>
      <c r="H13">
        <v>558.17999999999995</v>
      </c>
      <c r="I13" t="s">
        <v>8410</v>
      </c>
      <c r="J13">
        <v>74.739999999999995</v>
      </c>
      <c r="K13" t="s">
        <v>10249</v>
      </c>
      <c r="L13" t="s">
        <v>12056</v>
      </c>
      <c r="M13" t="s">
        <v>8419</v>
      </c>
      <c r="N13" t="s">
        <v>14579</v>
      </c>
      <c r="O13">
        <f t="shared" si="2"/>
        <v>74.739999999999995</v>
      </c>
      <c r="P13">
        <f t="shared" si="3"/>
        <v>74.738095238095241</v>
      </c>
    </row>
    <row r="14" spans="1:16" x14ac:dyDescent="0.25">
      <c r="A14" t="s">
        <v>15508</v>
      </c>
      <c r="B14">
        <v>747</v>
      </c>
      <c r="C14" t="s">
        <v>8410</v>
      </c>
      <c r="D14">
        <v>44.93</v>
      </c>
      <c r="E14" t="s">
        <v>8410</v>
      </c>
      <c r="F14">
        <v>33562.71</v>
      </c>
      <c r="G14">
        <v>0.62</v>
      </c>
      <c r="H14">
        <v>466.13</v>
      </c>
      <c r="I14" t="s">
        <v>8410</v>
      </c>
      <c r="J14">
        <v>72</v>
      </c>
      <c r="K14" t="s">
        <v>15507</v>
      </c>
      <c r="L14" t="s">
        <v>8436</v>
      </c>
      <c r="M14" t="s">
        <v>8419</v>
      </c>
      <c r="N14" t="s">
        <v>15196</v>
      </c>
      <c r="O14">
        <f t="shared" si="2"/>
        <v>72</v>
      </c>
      <c r="P14">
        <f t="shared" si="3"/>
        <v>72.002896187758779</v>
      </c>
    </row>
    <row r="15" spans="1:16" x14ac:dyDescent="0.25">
      <c r="A15" t="s">
        <v>15506</v>
      </c>
      <c r="B15">
        <v>205</v>
      </c>
      <c r="C15" t="s">
        <v>8410</v>
      </c>
      <c r="D15">
        <v>34.56</v>
      </c>
      <c r="E15" t="s">
        <v>8410</v>
      </c>
      <c r="F15">
        <v>7084.8</v>
      </c>
      <c r="G15">
        <v>0.48</v>
      </c>
      <c r="H15">
        <v>98.4</v>
      </c>
      <c r="I15" t="s">
        <v>8410</v>
      </c>
      <c r="J15">
        <v>72</v>
      </c>
      <c r="K15" t="s">
        <v>15505</v>
      </c>
      <c r="L15" t="s">
        <v>8436</v>
      </c>
      <c r="M15" t="s">
        <v>8419</v>
      </c>
      <c r="N15" t="s">
        <v>15196</v>
      </c>
      <c r="O15">
        <f t="shared" si="2"/>
        <v>72</v>
      </c>
      <c r="P15">
        <f t="shared" si="3"/>
        <v>72</v>
      </c>
    </row>
    <row r="16" spans="1:16" x14ac:dyDescent="0.25">
      <c r="A16" t="s">
        <v>15504</v>
      </c>
      <c r="B16">
        <v>320</v>
      </c>
      <c r="C16" t="s">
        <v>8410</v>
      </c>
      <c r="D16">
        <v>59.9</v>
      </c>
      <c r="E16" t="s">
        <v>8410</v>
      </c>
      <c r="F16">
        <v>19168</v>
      </c>
      <c r="G16">
        <v>0.77</v>
      </c>
      <c r="H16">
        <v>245.76</v>
      </c>
      <c r="I16" t="s">
        <v>8410</v>
      </c>
      <c r="J16">
        <v>77.989999999999995</v>
      </c>
      <c r="K16" t="s">
        <v>15503</v>
      </c>
      <c r="L16" t="s">
        <v>8436</v>
      </c>
      <c r="M16" t="s">
        <v>8419</v>
      </c>
      <c r="N16" t="s">
        <v>15196</v>
      </c>
      <c r="O16">
        <f t="shared" si="2"/>
        <v>77.989999999999995</v>
      </c>
      <c r="P16">
        <f t="shared" si="3"/>
        <v>77.994791666666671</v>
      </c>
    </row>
    <row r="17" spans="1:16" x14ac:dyDescent="0.25">
      <c r="A17" t="s">
        <v>15502</v>
      </c>
      <c r="B17">
        <v>285</v>
      </c>
      <c r="C17" t="s">
        <v>8410</v>
      </c>
      <c r="D17">
        <v>28.08</v>
      </c>
      <c r="E17" t="s">
        <v>8410</v>
      </c>
      <c r="F17">
        <v>8002.8</v>
      </c>
      <c r="G17">
        <v>0.39</v>
      </c>
      <c r="H17">
        <v>111.15</v>
      </c>
      <c r="I17" t="s">
        <v>8410</v>
      </c>
      <c r="J17">
        <v>72</v>
      </c>
      <c r="K17" t="s">
        <v>15501</v>
      </c>
      <c r="L17" t="s">
        <v>8436</v>
      </c>
      <c r="M17" t="s">
        <v>8419</v>
      </c>
      <c r="N17" t="s">
        <v>15196</v>
      </c>
      <c r="O17">
        <f t="shared" si="2"/>
        <v>72</v>
      </c>
      <c r="P17">
        <f t="shared" si="3"/>
        <v>72</v>
      </c>
    </row>
    <row r="18" spans="1:16" x14ac:dyDescent="0.25">
      <c r="A18" t="s">
        <v>15500</v>
      </c>
      <c r="B18">
        <v>8531</v>
      </c>
      <c r="C18" t="s">
        <v>8410</v>
      </c>
      <c r="D18">
        <v>55.3</v>
      </c>
      <c r="E18" t="s">
        <v>8410</v>
      </c>
      <c r="F18">
        <v>471764.3</v>
      </c>
      <c r="G18">
        <v>0.77</v>
      </c>
      <c r="H18">
        <v>6551.81</v>
      </c>
      <c r="I18" t="s">
        <v>8410</v>
      </c>
      <c r="J18">
        <v>72.010000000000005</v>
      </c>
      <c r="K18" t="s">
        <v>15499</v>
      </c>
      <c r="L18" t="s">
        <v>8436</v>
      </c>
      <c r="M18" t="s">
        <v>8419</v>
      </c>
      <c r="N18" t="s">
        <v>15196</v>
      </c>
      <c r="O18">
        <f t="shared" si="2"/>
        <v>72.010000000000005</v>
      </c>
      <c r="P18">
        <f t="shared" si="3"/>
        <v>72.005186353084099</v>
      </c>
    </row>
    <row r="19" spans="1:16" x14ac:dyDescent="0.25">
      <c r="A19" t="s">
        <v>15498</v>
      </c>
      <c r="B19">
        <v>12</v>
      </c>
      <c r="C19" t="s">
        <v>8410</v>
      </c>
      <c r="D19">
        <v>22.23</v>
      </c>
      <c r="E19" t="s">
        <v>8410</v>
      </c>
      <c r="F19">
        <v>266.76</v>
      </c>
      <c r="G19">
        <v>0.36</v>
      </c>
      <c r="H19">
        <v>4.32</v>
      </c>
      <c r="I19" t="s">
        <v>8410</v>
      </c>
      <c r="J19">
        <v>61.75</v>
      </c>
      <c r="K19" t="s">
        <v>9793</v>
      </c>
      <c r="L19" t="s">
        <v>8436</v>
      </c>
      <c r="M19" t="s">
        <v>8438</v>
      </c>
      <c r="N19" t="s">
        <v>7550</v>
      </c>
      <c r="O19">
        <f t="shared" si="2"/>
        <v>61.75</v>
      </c>
      <c r="P19">
        <f t="shared" si="3"/>
        <v>61.749999999999993</v>
      </c>
    </row>
    <row r="20" spans="1:16" x14ac:dyDescent="0.25">
      <c r="A20" t="s">
        <v>15497</v>
      </c>
      <c r="B20">
        <v>125</v>
      </c>
      <c r="C20" t="s">
        <v>8410</v>
      </c>
      <c r="D20">
        <v>22.89</v>
      </c>
      <c r="E20" t="s">
        <v>8410</v>
      </c>
      <c r="F20">
        <v>2861.25</v>
      </c>
      <c r="G20">
        <v>0.36</v>
      </c>
      <c r="H20">
        <v>45</v>
      </c>
      <c r="I20" t="s">
        <v>8410</v>
      </c>
      <c r="J20">
        <v>63.58</v>
      </c>
      <c r="K20" t="s">
        <v>12883</v>
      </c>
      <c r="L20" t="s">
        <v>8436</v>
      </c>
      <c r="M20" t="s">
        <v>8438</v>
      </c>
      <c r="N20" t="s">
        <v>6835</v>
      </c>
      <c r="O20">
        <f t="shared" si="2"/>
        <v>63.58</v>
      </c>
      <c r="P20">
        <f t="shared" si="3"/>
        <v>63.583333333333336</v>
      </c>
    </row>
    <row r="21" spans="1:16" x14ac:dyDescent="0.25">
      <c r="A21" t="s">
        <v>15496</v>
      </c>
      <c r="B21">
        <v>126</v>
      </c>
      <c r="C21" t="s">
        <v>8410</v>
      </c>
      <c r="D21">
        <v>19.079999999999998</v>
      </c>
      <c r="E21" t="s">
        <v>8410</v>
      </c>
      <c r="F21">
        <v>2404.08</v>
      </c>
      <c r="G21">
        <v>0.3</v>
      </c>
      <c r="H21">
        <v>37.799999999999997</v>
      </c>
      <c r="I21" t="s">
        <v>8410</v>
      </c>
      <c r="J21">
        <v>63.6</v>
      </c>
      <c r="K21" t="s">
        <v>15495</v>
      </c>
      <c r="L21" t="s">
        <v>8436</v>
      </c>
      <c r="M21" t="s">
        <v>8438</v>
      </c>
      <c r="N21" t="s">
        <v>6835</v>
      </c>
      <c r="O21">
        <f t="shared" si="2"/>
        <v>63.6</v>
      </c>
      <c r="P21">
        <f t="shared" si="3"/>
        <v>63.6</v>
      </c>
    </row>
    <row r="22" spans="1:16" x14ac:dyDescent="0.25">
      <c r="A22" t="s">
        <v>15494</v>
      </c>
      <c r="B22">
        <v>1371</v>
      </c>
      <c r="C22" t="s">
        <v>8410</v>
      </c>
      <c r="D22">
        <v>40.58</v>
      </c>
      <c r="E22" t="s">
        <v>8410</v>
      </c>
      <c r="F22">
        <v>55635.18</v>
      </c>
      <c r="G22">
        <v>0.54</v>
      </c>
      <c r="H22">
        <v>740.34</v>
      </c>
      <c r="I22" t="s">
        <v>8410</v>
      </c>
      <c r="J22">
        <v>75.150000000000006</v>
      </c>
      <c r="K22" t="s">
        <v>15493</v>
      </c>
      <c r="L22" t="s">
        <v>8450</v>
      </c>
      <c r="M22" t="s">
        <v>8419</v>
      </c>
      <c r="N22" t="s">
        <v>15130</v>
      </c>
      <c r="O22">
        <f t="shared" si="2"/>
        <v>75.150000000000006</v>
      </c>
      <c r="P22">
        <f t="shared" si="3"/>
        <v>75.148148148148152</v>
      </c>
    </row>
    <row r="23" spans="1:16" x14ac:dyDescent="0.25">
      <c r="A23" t="s">
        <v>15492</v>
      </c>
      <c r="B23">
        <v>255</v>
      </c>
      <c r="C23" t="s">
        <v>8410</v>
      </c>
      <c r="D23">
        <v>68.56</v>
      </c>
      <c r="E23" t="s">
        <v>8410</v>
      </c>
      <c r="F23">
        <v>17482.8</v>
      </c>
      <c r="G23">
        <v>1.08</v>
      </c>
      <c r="H23">
        <v>275.39999999999998</v>
      </c>
      <c r="I23" t="s">
        <v>8410</v>
      </c>
      <c r="J23">
        <v>63.48</v>
      </c>
      <c r="K23" t="s">
        <v>15491</v>
      </c>
      <c r="L23" t="s">
        <v>8450</v>
      </c>
      <c r="M23" t="s">
        <v>8419</v>
      </c>
      <c r="N23" t="s">
        <v>13429</v>
      </c>
      <c r="O23">
        <f t="shared" si="2"/>
        <v>63.48</v>
      </c>
      <c r="P23">
        <f t="shared" si="3"/>
        <v>63.481481481481481</v>
      </c>
    </row>
    <row r="24" spans="1:16" x14ac:dyDescent="0.25">
      <c r="A24" t="s">
        <v>15490</v>
      </c>
      <c r="B24">
        <v>230</v>
      </c>
      <c r="C24" t="s">
        <v>8410</v>
      </c>
      <c r="D24">
        <v>28.61</v>
      </c>
      <c r="E24" t="s">
        <v>8410</v>
      </c>
      <c r="F24">
        <v>6580.3</v>
      </c>
      <c r="G24">
        <v>0.36</v>
      </c>
      <c r="H24">
        <v>82.8</v>
      </c>
      <c r="I24" t="s">
        <v>8410</v>
      </c>
      <c r="J24">
        <v>79.47</v>
      </c>
      <c r="K24" t="s">
        <v>15489</v>
      </c>
      <c r="L24" t="s">
        <v>8450</v>
      </c>
      <c r="M24" t="s">
        <v>8419</v>
      </c>
      <c r="N24" t="s">
        <v>11886</v>
      </c>
      <c r="O24">
        <f t="shared" si="2"/>
        <v>79.47</v>
      </c>
      <c r="P24">
        <f t="shared" si="3"/>
        <v>79.472222222222229</v>
      </c>
    </row>
    <row r="25" spans="1:16" x14ac:dyDescent="0.25">
      <c r="A25" t="s">
        <v>15488</v>
      </c>
      <c r="B25">
        <v>175</v>
      </c>
      <c r="C25" t="s">
        <v>8410</v>
      </c>
      <c r="D25">
        <v>55.31</v>
      </c>
      <c r="E25" t="s">
        <v>8410</v>
      </c>
      <c r="F25">
        <v>9679.25</v>
      </c>
      <c r="G25">
        <v>0.7</v>
      </c>
      <c r="H25">
        <v>121.8</v>
      </c>
      <c r="I25" t="s">
        <v>8410</v>
      </c>
      <c r="J25">
        <v>79.47</v>
      </c>
      <c r="K25" t="s">
        <v>15487</v>
      </c>
      <c r="L25" t="s">
        <v>8450</v>
      </c>
      <c r="M25" t="s">
        <v>8419</v>
      </c>
      <c r="N25" t="s">
        <v>11886</v>
      </c>
      <c r="O25">
        <f t="shared" si="2"/>
        <v>79.47</v>
      </c>
      <c r="P25">
        <f t="shared" si="3"/>
        <v>79.468390804597703</v>
      </c>
    </row>
    <row r="26" spans="1:16" x14ac:dyDescent="0.25">
      <c r="A26" t="s">
        <v>15486</v>
      </c>
      <c r="B26">
        <v>5</v>
      </c>
      <c r="C26" t="s">
        <v>8410</v>
      </c>
      <c r="D26">
        <v>82.45</v>
      </c>
      <c r="E26" t="s">
        <v>8410</v>
      </c>
      <c r="F26">
        <v>412.25</v>
      </c>
      <c r="G26">
        <v>0.75</v>
      </c>
      <c r="H26">
        <v>3.75</v>
      </c>
      <c r="I26" t="s">
        <v>8410</v>
      </c>
      <c r="J26">
        <v>110.01</v>
      </c>
      <c r="K26" t="s">
        <v>15485</v>
      </c>
      <c r="L26" t="s">
        <v>8862</v>
      </c>
      <c r="M26" t="s">
        <v>8419</v>
      </c>
      <c r="N26" t="s">
        <v>4392</v>
      </c>
      <c r="O26">
        <f t="shared" si="2"/>
        <v>110.01</v>
      </c>
      <c r="P26">
        <f t="shared" si="3"/>
        <v>109.93333333333334</v>
      </c>
    </row>
    <row r="27" spans="1:16" x14ac:dyDescent="0.25">
      <c r="A27" t="s">
        <v>15484</v>
      </c>
      <c r="B27">
        <v>36</v>
      </c>
      <c r="C27" t="s">
        <v>8410</v>
      </c>
      <c r="D27">
        <v>38.14</v>
      </c>
      <c r="E27" t="s">
        <v>8410</v>
      </c>
      <c r="F27">
        <v>1373.04</v>
      </c>
      <c r="G27">
        <v>0.54</v>
      </c>
      <c r="H27">
        <v>19.440000000000001</v>
      </c>
      <c r="I27" t="s">
        <v>8410</v>
      </c>
      <c r="J27">
        <v>70.63</v>
      </c>
      <c r="K27" t="s">
        <v>15483</v>
      </c>
      <c r="L27" t="s">
        <v>8497</v>
      </c>
      <c r="M27" t="s">
        <v>8419</v>
      </c>
      <c r="N27" t="s">
        <v>6906</v>
      </c>
      <c r="O27">
        <f t="shared" si="2"/>
        <v>70.63</v>
      </c>
      <c r="P27">
        <f t="shared" si="3"/>
        <v>70.629629629629619</v>
      </c>
    </row>
    <row r="28" spans="1:16" x14ac:dyDescent="0.25">
      <c r="A28" t="s">
        <v>15482</v>
      </c>
      <c r="B28">
        <v>4571</v>
      </c>
      <c r="C28" t="s">
        <v>8410</v>
      </c>
      <c r="D28">
        <v>28.22</v>
      </c>
      <c r="E28" t="s">
        <v>8410</v>
      </c>
      <c r="F28">
        <v>128993.62</v>
      </c>
      <c r="G28">
        <v>0.41</v>
      </c>
      <c r="H28">
        <v>1871.82</v>
      </c>
      <c r="I28" t="s">
        <v>8410</v>
      </c>
      <c r="J28">
        <v>68.91</v>
      </c>
      <c r="K28" t="s">
        <v>15481</v>
      </c>
      <c r="L28" t="s">
        <v>8497</v>
      </c>
      <c r="M28" t="s">
        <v>8419</v>
      </c>
      <c r="N28" t="s">
        <v>6906</v>
      </c>
      <c r="O28">
        <f t="shared" si="2"/>
        <v>68.91</v>
      </c>
      <c r="P28">
        <f t="shared" si="3"/>
        <v>68.913474586231587</v>
      </c>
    </row>
    <row r="29" spans="1:16" x14ac:dyDescent="0.25">
      <c r="A29" t="s">
        <v>15480</v>
      </c>
      <c r="B29">
        <v>7548</v>
      </c>
      <c r="C29" t="s">
        <v>8410</v>
      </c>
      <c r="D29">
        <v>28.89</v>
      </c>
      <c r="E29" t="s">
        <v>8410</v>
      </c>
      <c r="F29">
        <v>218061.72</v>
      </c>
      <c r="G29">
        <v>0.45</v>
      </c>
      <c r="H29">
        <v>3396.6</v>
      </c>
      <c r="I29" t="s">
        <v>8410</v>
      </c>
      <c r="J29">
        <v>64.2</v>
      </c>
      <c r="K29" t="s">
        <v>15479</v>
      </c>
      <c r="L29" t="s">
        <v>8497</v>
      </c>
      <c r="M29" t="s">
        <v>8419</v>
      </c>
      <c r="N29" t="s">
        <v>35</v>
      </c>
      <c r="O29">
        <f t="shared" si="2"/>
        <v>64.2</v>
      </c>
      <c r="P29">
        <f t="shared" si="3"/>
        <v>64.2</v>
      </c>
    </row>
    <row r="30" spans="1:16" x14ac:dyDescent="0.25">
      <c r="A30" t="s">
        <v>15478</v>
      </c>
      <c r="B30">
        <v>162</v>
      </c>
      <c r="C30" t="s">
        <v>8410</v>
      </c>
      <c r="D30">
        <v>47.86</v>
      </c>
      <c r="E30" t="s">
        <v>8410</v>
      </c>
      <c r="F30">
        <v>7753.32</v>
      </c>
      <c r="G30">
        <v>0.7</v>
      </c>
      <c r="H30">
        <v>113.4</v>
      </c>
      <c r="I30" t="s">
        <v>8410</v>
      </c>
      <c r="J30">
        <v>68.37</v>
      </c>
      <c r="K30" t="s">
        <v>15477</v>
      </c>
      <c r="L30" t="s">
        <v>8497</v>
      </c>
      <c r="M30" t="s">
        <v>8419</v>
      </c>
      <c r="N30" t="s">
        <v>5793</v>
      </c>
      <c r="O30">
        <f t="shared" si="2"/>
        <v>68.37</v>
      </c>
      <c r="P30">
        <f t="shared" si="3"/>
        <v>68.371428571428567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89E1-6A95-4DC5-9236-B82D5DF5183F}">
  <dimension ref="A1:P84"/>
  <sheetViews>
    <sheetView workbookViewId="0">
      <selection activeCell="O1" sqref="O1:P3"/>
    </sheetView>
  </sheetViews>
  <sheetFormatPr defaultRowHeight="15" x14ac:dyDescent="0.25"/>
  <cols>
    <col min="14" max="14" width="62.140625" bestFit="1" customWidth="1"/>
  </cols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AVERAGE(O2:O87)</f>
        <v>79.964756097560965</v>
      </c>
      <c r="P1" s="15">
        <f>AVERAGE(P2:P87)</f>
        <v>90.732861236649711</v>
      </c>
    </row>
    <row r="2" spans="1:16" x14ac:dyDescent="0.25">
      <c r="A2" t="s">
        <v>15369</v>
      </c>
      <c r="B2">
        <v>68</v>
      </c>
      <c r="C2" t="s">
        <v>8410</v>
      </c>
      <c r="D2">
        <v>22.48</v>
      </c>
      <c r="E2" t="s">
        <v>8410</v>
      </c>
      <c r="F2">
        <v>1528.64</v>
      </c>
      <c r="G2">
        <v>0.02</v>
      </c>
      <c r="H2">
        <v>1.57</v>
      </c>
      <c r="I2" t="s">
        <v>8410</v>
      </c>
      <c r="J2" s="15">
        <v>973.16</v>
      </c>
      <c r="K2" t="s">
        <v>15370</v>
      </c>
      <c r="L2" t="s">
        <v>9257</v>
      </c>
      <c r="M2" t="s">
        <v>9258</v>
      </c>
      <c r="N2" t="s">
        <v>14748</v>
      </c>
      <c r="O2" t="str">
        <f>IF(G2&lt;0.03,"",J2)</f>
        <v/>
      </c>
      <c r="P2">
        <f>+F2/H2</f>
        <v>973.656050955414</v>
      </c>
    </row>
    <row r="3" spans="1:16" x14ac:dyDescent="0.25">
      <c r="A3" t="s">
        <v>15371</v>
      </c>
      <c r="B3">
        <v>10</v>
      </c>
      <c r="C3" t="s">
        <v>8410</v>
      </c>
      <c r="D3">
        <v>26.31</v>
      </c>
      <c r="E3" t="s">
        <v>8410</v>
      </c>
      <c r="F3">
        <v>263.10000000000002</v>
      </c>
      <c r="G3">
        <v>0.6</v>
      </c>
      <c r="H3">
        <v>6</v>
      </c>
      <c r="I3" t="s">
        <v>8410</v>
      </c>
      <c r="J3">
        <v>43.85</v>
      </c>
      <c r="K3" t="s">
        <v>15372</v>
      </c>
      <c r="L3" t="s">
        <v>9257</v>
      </c>
      <c r="M3" t="s">
        <v>9258</v>
      </c>
      <c r="N3" t="s">
        <v>4284</v>
      </c>
      <c r="O3">
        <f t="shared" ref="O3:O4" si="0">IF(G3&lt;0.03,"",J3)</f>
        <v>43.85</v>
      </c>
      <c r="P3">
        <f t="shared" ref="P3:P4" si="1">+F3/H3</f>
        <v>43.85</v>
      </c>
    </row>
    <row r="4" spans="1:16" x14ac:dyDescent="0.25">
      <c r="A4" t="s">
        <v>15373</v>
      </c>
      <c r="B4">
        <v>27</v>
      </c>
      <c r="C4" t="s">
        <v>8410</v>
      </c>
      <c r="D4">
        <v>32.89</v>
      </c>
      <c r="E4" t="s">
        <v>8410</v>
      </c>
      <c r="F4">
        <v>888.03</v>
      </c>
      <c r="G4">
        <v>0.75</v>
      </c>
      <c r="H4">
        <v>20.25</v>
      </c>
      <c r="I4" t="s">
        <v>8410</v>
      </c>
      <c r="J4">
        <v>43.85</v>
      </c>
      <c r="K4" t="s">
        <v>9766</v>
      </c>
      <c r="L4" t="s">
        <v>9257</v>
      </c>
      <c r="M4" t="s">
        <v>9258</v>
      </c>
      <c r="N4" t="s">
        <v>4284</v>
      </c>
      <c r="O4">
        <f t="shared" si="0"/>
        <v>43.85</v>
      </c>
      <c r="P4">
        <f t="shared" si="1"/>
        <v>43.853333333333332</v>
      </c>
    </row>
    <row r="5" spans="1:16" x14ac:dyDescent="0.25">
      <c r="A5" t="s">
        <v>15374</v>
      </c>
      <c r="B5">
        <v>88</v>
      </c>
      <c r="C5" t="s">
        <v>8410</v>
      </c>
      <c r="D5">
        <v>30.78</v>
      </c>
      <c r="E5" t="s">
        <v>8410</v>
      </c>
      <c r="F5">
        <v>2708.64</v>
      </c>
      <c r="G5">
        <v>0.54</v>
      </c>
      <c r="H5">
        <v>47.52</v>
      </c>
      <c r="I5" t="s">
        <v>8410</v>
      </c>
      <c r="J5">
        <v>57</v>
      </c>
      <c r="K5" t="s">
        <v>11042</v>
      </c>
      <c r="L5" t="s">
        <v>11121</v>
      </c>
      <c r="M5" t="s">
        <v>8412</v>
      </c>
      <c r="N5" t="s">
        <v>14870</v>
      </c>
      <c r="O5">
        <f t="shared" ref="O5:O68" si="2">IF(G5&lt;0.03,"",J5)</f>
        <v>57</v>
      </c>
      <c r="P5">
        <f t="shared" ref="P5:P68" si="3">+F5/H5</f>
        <v>56.999999999999993</v>
      </c>
    </row>
    <row r="6" spans="1:16" x14ac:dyDescent="0.25">
      <c r="A6" t="s">
        <v>15375</v>
      </c>
      <c r="B6">
        <v>1303</v>
      </c>
      <c r="C6" t="s">
        <v>8410</v>
      </c>
      <c r="D6">
        <v>20.52</v>
      </c>
      <c r="E6" t="s">
        <v>8410</v>
      </c>
      <c r="F6">
        <v>26737.56</v>
      </c>
      <c r="G6">
        <v>0.36</v>
      </c>
      <c r="H6">
        <v>469.08</v>
      </c>
      <c r="I6" t="s">
        <v>8410</v>
      </c>
      <c r="J6">
        <v>57</v>
      </c>
      <c r="K6" t="s">
        <v>9270</v>
      </c>
      <c r="L6" t="s">
        <v>11121</v>
      </c>
      <c r="M6" t="s">
        <v>8412</v>
      </c>
      <c r="N6" t="s">
        <v>14870</v>
      </c>
      <c r="O6">
        <f t="shared" si="2"/>
        <v>57</v>
      </c>
      <c r="P6">
        <f t="shared" si="3"/>
        <v>57.000000000000007</v>
      </c>
    </row>
    <row r="7" spans="1:16" x14ac:dyDescent="0.25">
      <c r="A7" t="s">
        <v>15376</v>
      </c>
      <c r="B7">
        <v>334</v>
      </c>
      <c r="C7" t="s">
        <v>8410</v>
      </c>
      <c r="D7">
        <v>37.1</v>
      </c>
      <c r="E7" t="s">
        <v>8410</v>
      </c>
      <c r="F7">
        <v>12391.4</v>
      </c>
      <c r="G7">
        <v>0.41</v>
      </c>
      <c r="H7">
        <v>135.27000000000001</v>
      </c>
      <c r="I7" t="s">
        <v>8410</v>
      </c>
      <c r="J7">
        <v>91.6</v>
      </c>
      <c r="K7" t="s">
        <v>15377</v>
      </c>
      <c r="L7" t="s">
        <v>8428</v>
      </c>
      <c r="M7" t="s">
        <v>8419</v>
      </c>
      <c r="N7" t="s">
        <v>14807</v>
      </c>
      <c r="O7">
        <f t="shared" si="2"/>
        <v>91.6</v>
      </c>
      <c r="P7">
        <f t="shared" si="3"/>
        <v>91.604938271604922</v>
      </c>
    </row>
    <row r="8" spans="1:16" x14ac:dyDescent="0.25">
      <c r="A8" t="s">
        <v>15378</v>
      </c>
      <c r="B8">
        <v>88</v>
      </c>
      <c r="C8" t="s">
        <v>8410</v>
      </c>
      <c r="D8">
        <v>66.3</v>
      </c>
      <c r="E8" t="s">
        <v>8410</v>
      </c>
      <c r="F8">
        <v>5834.4</v>
      </c>
      <c r="G8">
        <v>0.78</v>
      </c>
      <c r="H8">
        <v>68.64</v>
      </c>
      <c r="I8" t="s">
        <v>8410</v>
      </c>
      <c r="J8">
        <v>85</v>
      </c>
      <c r="K8" t="s">
        <v>15379</v>
      </c>
      <c r="L8" t="s">
        <v>12056</v>
      </c>
      <c r="M8" t="s">
        <v>8419</v>
      </c>
      <c r="N8" t="s">
        <v>14655</v>
      </c>
      <c r="O8">
        <f t="shared" si="2"/>
        <v>85</v>
      </c>
      <c r="P8">
        <f t="shared" si="3"/>
        <v>85</v>
      </c>
    </row>
    <row r="9" spans="1:16" x14ac:dyDescent="0.25">
      <c r="A9" t="s">
        <v>15380</v>
      </c>
      <c r="B9">
        <v>56</v>
      </c>
      <c r="C9" t="s">
        <v>8410</v>
      </c>
      <c r="D9">
        <v>66.3</v>
      </c>
      <c r="E9" t="s">
        <v>8410</v>
      </c>
      <c r="F9">
        <v>3712.8</v>
      </c>
      <c r="G9">
        <v>0.78</v>
      </c>
      <c r="H9">
        <v>43.68</v>
      </c>
      <c r="I9" t="s">
        <v>8410</v>
      </c>
      <c r="J9">
        <v>85</v>
      </c>
      <c r="K9" t="s">
        <v>15379</v>
      </c>
      <c r="L9" t="s">
        <v>12056</v>
      </c>
      <c r="M9" t="s">
        <v>8419</v>
      </c>
      <c r="N9" t="s">
        <v>14655</v>
      </c>
      <c r="O9">
        <f t="shared" si="2"/>
        <v>85</v>
      </c>
      <c r="P9">
        <f t="shared" si="3"/>
        <v>85</v>
      </c>
    </row>
    <row r="10" spans="1:16" x14ac:dyDescent="0.25">
      <c r="A10" t="s">
        <v>15381</v>
      </c>
      <c r="B10">
        <v>8</v>
      </c>
      <c r="C10" t="s">
        <v>8410</v>
      </c>
      <c r="D10">
        <v>107.1</v>
      </c>
      <c r="E10" t="s">
        <v>8410</v>
      </c>
      <c r="F10">
        <v>856.8</v>
      </c>
      <c r="G10">
        <v>1.26</v>
      </c>
      <c r="H10">
        <v>10.08</v>
      </c>
      <c r="I10" t="s">
        <v>8410</v>
      </c>
      <c r="J10">
        <v>85</v>
      </c>
      <c r="K10" t="s">
        <v>15382</v>
      </c>
      <c r="L10" t="s">
        <v>12056</v>
      </c>
      <c r="M10" t="s">
        <v>8419</v>
      </c>
      <c r="N10" t="s">
        <v>14655</v>
      </c>
      <c r="O10">
        <f t="shared" si="2"/>
        <v>85</v>
      </c>
      <c r="P10">
        <f t="shared" si="3"/>
        <v>85</v>
      </c>
    </row>
    <row r="11" spans="1:16" x14ac:dyDescent="0.25">
      <c r="A11" t="s">
        <v>15383</v>
      </c>
      <c r="B11">
        <v>13249</v>
      </c>
      <c r="C11" t="s">
        <v>8410</v>
      </c>
      <c r="D11">
        <v>29.06</v>
      </c>
      <c r="E11" t="s">
        <v>8410</v>
      </c>
      <c r="F11">
        <v>385015.94</v>
      </c>
      <c r="G11">
        <v>0.39</v>
      </c>
      <c r="H11">
        <v>5167.1099999999997</v>
      </c>
      <c r="I11" t="s">
        <v>8410</v>
      </c>
      <c r="J11">
        <v>74.510000000000005</v>
      </c>
      <c r="K11" t="s">
        <v>11067</v>
      </c>
      <c r="L11" t="s">
        <v>12056</v>
      </c>
      <c r="M11" t="s">
        <v>8419</v>
      </c>
      <c r="N11" t="s">
        <v>8696</v>
      </c>
      <c r="O11">
        <f t="shared" si="2"/>
        <v>74.510000000000005</v>
      </c>
      <c r="P11">
        <f t="shared" si="3"/>
        <v>74.512820512820511</v>
      </c>
    </row>
    <row r="12" spans="1:16" x14ac:dyDescent="0.25">
      <c r="A12" t="s">
        <v>15384</v>
      </c>
      <c r="B12">
        <v>234</v>
      </c>
      <c r="C12" t="s">
        <v>8410</v>
      </c>
      <c r="D12">
        <v>31.39</v>
      </c>
      <c r="E12" t="s">
        <v>8410</v>
      </c>
      <c r="F12">
        <v>7345.26</v>
      </c>
      <c r="G12">
        <v>0.42</v>
      </c>
      <c r="H12">
        <v>98.28</v>
      </c>
      <c r="I12" t="s">
        <v>8410</v>
      </c>
      <c r="J12">
        <v>74.739999999999995</v>
      </c>
      <c r="K12" t="s">
        <v>10249</v>
      </c>
      <c r="L12" t="s">
        <v>12056</v>
      </c>
      <c r="M12" t="s">
        <v>8419</v>
      </c>
      <c r="N12" t="s">
        <v>14844</v>
      </c>
      <c r="O12">
        <f t="shared" si="2"/>
        <v>74.739999999999995</v>
      </c>
      <c r="P12">
        <f t="shared" si="3"/>
        <v>74.738095238095241</v>
      </c>
    </row>
    <row r="13" spans="1:16" x14ac:dyDescent="0.25">
      <c r="A13" t="s">
        <v>15385</v>
      </c>
      <c r="B13">
        <v>1311</v>
      </c>
      <c r="C13" t="s">
        <v>8410</v>
      </c>
      <c r="D13">
        <v>21.06</v>
      </c>
      <c r="E13" t="s">
        <v>8410</v>
      </c>
      <c r="F13">
        <v>27609.66</v>
      </c>
      <c r="G13">
        <v>0.36</v>
      </c>
      <c r="H13">
        <v>471.96</v>
      </c>
      <c r="I13" t="s">
        <v>8410</v>
      </c>
      <c r="J13">
        <v>58.5</v>
      </c>
      <c r="K13" t="s">
        <v>15386</v>
      </c>
      <c r="L13" t="s">
        <v>15387</v>
      </c>
      <c r="M13" t="s">
        <v>8438</v>
      </c>
      <c r="N13" t="s">
        <v>14745</v>
      </c>
      <c r="O13">
        <f t="shared" si="2"/>
        <v>58.5</v>
      </c>
      <c r="P13">
        <f t="shared" si="3"/>
        <v>58.5</v>
      </c>
    </row>
    <row r="14" spans="1:16" x14ac:dyDescent="0.25">
      <c r="A14" t="s">
        <v>15388</v>
      </c>
      <c r="B14">
        <v>4006</v>
      </c>
      <c r="C14" t="s">
        <v>8410</v>
      </c>
      <c r="D14">
        <v>19.260000000000002</v>
      </c>
      <c r="E14" t="s">
        <v>8410</v>
      </c>
      <c r="F14">
        <v>77155.56</v>
      </c>
      <c r="G14">
        <v>0.36</v>
      </c>
      <c r="H14">
        <v>1442.16</v>
      </c>
      <c r="I14" t="s">
        <v>8410</v>
      </c>
      <c r="J14">
        <v>53.5</v>
      </c>
      <c r="K14" t="s">
        <v>15389</v>
      </c>
      <c r="L14" t="s">
        <v>15387</v>
      </c>
      <c r="M14" t="s">
        <v>8438</v>
      </c>
      <c r="N14" t="s">
        <v>14745</v>
      </c>
      <c r="O14">
        <f t="shared" si="2"/>
        <v>53.5</v>
      </c>
      <c r="P14">
        <f t="shared" si="3"/>
        <v>53.499999999999993</v>
      </c>
    </row>
    <row r="15" spans="1:16" x14ac:dyDescent="0.25">
      <c r="A15" t="s">
        <v>15390</v>
      </c>
      <c r="B15">
        <v>3506</v>
      </c>
      <c r="C15" t="s">
        <v>8410</v>
      </c>
      <c r="D15">
        <v>25.18</v>
      </c>
      <c r="E15" t="s">
        <v>8410</v>
      </c>
      <c r="F15">
        <v>88281.08</v>
      </c>
      <c r="G15">
        <v>0.36</v>
      </c>
      <c r="H15">
        <v>1262.1600000000001</v>
      </c>
      <c r="I15" t="s">
        <v>8410</v>
      </c>
      <c r="J15">
        <v>69.94</v>
      </c>
      <c r="K15" t="s">
        <v>15391</v>
      </c>
      <c r="L15" t="s">
        <v>15387</v>
      </c>
      <c r="M15" t="s">
        <v>8438</v>
      </c>
      <c r="N15" t="s">
        <v>14745</v>
      </c>
      <c r="O15">
        <f t="shared" si="2"/>
        <v>69.94</v>
      </c>
      <c r="P15">
        <f t="shared" si="3"/>
        <v>69.944444444444443</v>
      </c>
    </row>
    <row r="16" spans="1:16" x14ac:dyDescent="0.25">
      <c r="A16" t="s">
        <v>15392</v>
      </c>
      <c r="B16">
        <v>1753</v>
      </c>
      <c r="C16" t="s">
        <v>8410</v>
      </c>
      <c r="D16">
        <v>21.13</v>
      </c>
      <c r="E16" t="s">
        <v>8410</v>
      </c>
      <c r="F16">
        <v>37040.89</v>
      </c>
      <c r="G16">
        <v>0.36</v>
      </c>
      <c r="H16">
        <v>631.08000000000004</v>
      </c>
      <c r="I16" t="s">
        <v>8410</v>
      </c>
      <c r="J16">
        <v>58.69</v>
      </c>
      <c r="K16" t="s">
        <v>15386</v>
      </c>
      <c r="L16" t="s">
        <v>15387</v>
      </c>
      <c r="M16" t="s">
        <v>8438</v>
      </c>
      <c r="N16" t="s">
        <v>14745</v>
      </c>
      <c r="O16">
        <f t="shared" si="2"/>
        <v>58.69</v>
      </c>
      <c r="P16">
        <f t="shared" si="3"/>
        <v>58.694444444444443</v>
      </c>
    </row>
    <row r="17" spans="1:16" x14ac:dyDescent="0.25">
      <c r="A17" t="s">
        <v>15393</v>
      </c>
      <c r="B17">
        <v>1753</v>
      </c>
      <c r="C17" t="s">
        <v>8410</v>
      </c>
      <c r="D17">
        <v>19.260000000000002</v>
      </c>
      <c r="E17" t="s">
        <v>8410</v>
      </c>
      <c r="F17">
        <v>33762.78</v>
      </c>
      <c r="G17">
        <v>0.36</v>
      </c>
      <c r="H17">
        <v>631.08000000000004</v>
      </c>
      <c r="I17" t="s">
        <v>8410</v>
      </c>
      <c r="J17">
        <v>53.5</v>
      </c>
      <c r="K17" t="s">
        <v>15389</v>
      </c>
      <c r="L17" t="s">
        <v>15387</v>
      </c>
      <c r="M17" t="s">
        <v>8438</v>
      </c>
      <c r="N17" t="s">
        <v>14745</v>
      </c>
      <c r="O17">
        <f t="shared" si="2"/>
        <v>53.5</v>
      </c>
      <c r="P17">
        <f t="shared" si="3"/>
        <v>53.499999999999993</v>
      </c>
    </row>
    <row r="18" spans="1:16" x14ac:dyDescent="0.25">
      <c r="A18" t="s">
        <v>15394</v>
      </c>
      <c r="B18">
        <v>165</v>
      </c>
      <c r="C18" t="s">
        <v>8410</v>
      </c>
      <c r="D18">
        <v>23.04</v>
      </c>
      <c r="E18" t="s">
        <v>8410</v>
      </c>
      <c r="F18">
        <v>3801.6</v>
      </c>
      <c r="G18">
        <v>0.36</v>
      </c>
      <c r="H18">
        <v>59.4</v>
      </c>
      <c r="I18" t="s">
        <v>8410</v>
      </c>
      <c r="J18">
        <v>64</v>
      </c>
      <c r="K18" t="s">
        <v>15395</v>
      </c>
      <c r="L18" t="s">
        <v>12873</v>
      </c>
      <c r="M18" t="s">
        <v>8498</v>
      </c>
      <c r="N18" t="s">
        <v>14640</v>
      </c>
      <c r="O18">
        <f t="shared" si="2"/>
        <v>64</v>
      </c>
      <c r="P18">
        <f t="shared" si="3"/>
        <v>64</v>
      </c>
    </row>
    <row r="19" spans="1:16" x14ac:dyDescent="0.25">
      <c r="A19" t="s">
        <v>15396</v>
      </c>
      <c r="B19">
        <v>89</v>
      </c>
      <c r="C19" t="s">
        <v>8410</v>
      </c>
      <c r="D19">
        <v>46.08</v>
      </c>
      <c r="E19" t="s">
        <v>8410</v>
      </c>
      <c r="F19">
        <v>4101.12</v>
      </c>
      <c r="G19">
        <v>0.72</v>
      </c>
      <c r="H19">
        <v>64.08</v>
      </c>
      <c r="I19" t="s">
        <v>8410</v>
      </c>
      <c r="J19">
        <v>64</v>
      </c>
      <c r="K19" t="s">
        <v>15397</v>
      </c>
      <c r="L19" t="s">
        <v>12873</v>
      </c>
      <c r="M19" t="s">
        <v>8498</v>
      </c>
      <c r="N19" t="s">
        <v>14640</v>
      </c>
      <c r="O19">
        <f t="shared" si="2"/>
        <v>64</v>
      </c>
      <c r="P19">
        <f t="shared" si="3"/>
        <v>64</v>
      </c>
    </row>
    <row r="20" spans="1:16" x14ac:dyDescent="0.25">
      <c r="A20" t="s">
        <v>15398</v>
      </c>
      <c r="B20">
        <v>327</v>
      </c>
      <c r="C20" t="s">
        <v>8410</v>
      </c>
      <c r="D20">
        <v>46.08</v>
      </c>
      <c r="E20" t="s">
        <v>8410</v>
      </c>
      <c r="F20">
        <v>15068.16</v>
      </c>
      <c r="G20">
        <v>0.72</v>
      </c>
      <c r="H20">
        <v>235.44</v>
      </c>
      <c r="I20" t="s">
        <v>8410</v>
      </c>
      <c r="J20">
        <v>64</v>
      </c>
      <c r="K20" t="s">
        <v>15397</v>
      </c>
      <c r="L20" t="s">
        <v>12873</v>
      </c>
      <c r="M20" t="s">
        <v>8498</v>
      </c>
      <c r="N20" t="s">
        <v>14648</v>
      </c>
      <c r="O20">
        <f t="shared" si="2"/>
        <v>64</v>
      </c>
      <c r="P20">
        <f t="shared" si="3"/>
        <v>64</v>
      </c>
    </row>
    <row r="21" spans="1:16" x14ac:dyDescent="0.25">
      <c r="A21" t="s">
        <v>15399</v>
      </c>
      <c r="B21">
        <v>608</v>
      </c>
      <c r="C21" t="s">
        <v>8410</v>
      </c>
      <c r="D21">
        <v>23.04</v>
      </c>
      <c r="E21" t="s">
        <v>8410</v>
      </c>
      <c r="F21">
        <v>14008.32</v>
      </c>
      <c r="G21">
        <v>0.36</v>
      </c>
      <c r="H21">
        <v>218.88</v>
      </c>
      <c r="I21" t="s">
        <v>8410</v>
      </c>
      <c r="J21">
        <v>64</v>
      </c>
      <c r="K21" t="s">
        <v>15395</v>
      </c>
      <c r="L21" t="s">
        <v>12873</v>
      </c>
      <c r="M21" t="s">
        <v>8498</v>
      </c>
      <c r="N21" t="s">
        <v>14648</v>
      </c>
      <c r="O21">
        <f t="shared" si="2"/>
        <v>64</v>
      </c>
      <c r="P21">
        <f t="shared" si="3"/>
        <v>64</v>
      </c>
    </row>
    <row r="22" spans="1:16" x14ac:dyDescent="0.25">
      <c r="A22" t="s">
        <v>15400</v>
      </c>
      <c r="B22">
        <v>385</v>
      </c>
      <c r="C22" t="s">
        <v>8410</v>
      </c>
      <c r="D22">
        <v>46.44</v>
      </c>
      <c r="E22" t="s">
        <v>8410</v>
      </c>
      <c r="F22">
        <v>17879.400000000001</v>
      </c>
      <c r="G22">
        <v>0.72</v>
      </c>
      <c r="H22">
        <v>277.2</v>
      </c>
      <c r="I22" t="s">
        <v>8410</v>
      </c>
      <c r="J22">
        <v>64.5</v>
      </c>
      <c r="K22" t="s">
        <v>15401</v>
      </c>
      <c r="L22" t="s">
        <v>12873</v>
      </c>
      <c r="M22" t="s">
        <v>8498</v>
      </c>
      <c r="N22" t="s">
        <v>14648</v>
      </c>
      <c r="O22">
        <f t="shared" si="2"/>
        <v>64.5</v>
      </c>
      <c r="P22">
        <f t="shared" si="3"/>
        <v>64.500000000000014</v>
      </c>
    </row>
    <row r="23" spans="1:16" x14ac:dyDescent="0.25">
      <c r="A23" t="s">
        <v>15402</v>
      </c>
      <c r="B23">
        <v>1526</v>
      </c>
      <c r="C23" t="s">
        <v>8410</v>
      </c>
      <c r="D23">
        <v>43.61</v>
      </c>
      <c r="E23" t="s">
        <v>8410</v>
      </c>
      <c r="F23">
        <v>66548.86</v>
      </c>
      <c r="G23">
        <v>0.7</v>
      </c>
      <c r="H23">
        <v>1068.2</v>
      </c>
      <c r="I23" t="s">
        <v>8410</v>
      </c>
      <c r="J23">
        <v>62.3</v>
      </c>
      <c r="K23" t="s">
        <v>12089</v>
      </c>
      <c r="L23" t="s">
        <v>12873</v>
      </c>
      <c r="M23" t="s">
        <v>8498</v>
      </c>
      <c r="N23" t="s">
        <v>5359</v>
      </c>
      <c r="O23">
        <f t="shared" si="2"/>
        <v>62.3</v>
      </c>
      <c r="P23">
        <f t="shared" si="3"/>
        <v>62.3</v>
      </c>
    </row>
    <row r="24" spans="1:16" x14ac:dyDescent="0.25">
      <c r="A24" t="s">
        <v>15403</v>
      </c>
      <c r="B24">
        <v>600</v>
      </c>
      <c r="C24" t="s">
        <v>8410</v>
      </c>
      <c r="D24">
        <v>47.41</v>
      </c>
      <c r="E24" t="s">
        <v>8410</v>
      </c>
      <c r="F24">
        <v>28446</v>
      </c>
      <c r="G24">
        <v>0.7</v>
      </c>
      <c r="H24">
        <v>419.7</v>
      </c>
      <c r="I24" t="s">
        <v>8410</v>
      </c>
      <c r="J24">
        <v>67.78</v>
      </c>
      <c r="K24" t="s">
        <v>15404</v>
      </c>
      <c r="L24" t="s">
        <v>12873</v>
      </c>
      <c r="M24" t="s">
        <v>8498</v>
      </c>
      <c r="N24" t="s">
        <v>5359</v>
      </c>
      <c r="O24">
        <f t="shared" si="2"/>
        <v>67.78</v>
      </c>
      <c r="P24">
        <f t="shared" si="3"/>
        <v>67.77698355968549</v>
      </c>
    </row>
    <row r="25" spans="1:16" x14ac:dyDescent="0.25">
      <c r="A25" t="s">
        <v>15405</v>
      </c>
      <c r="B25">
        <v>4076</v>
      </c>
      <c r="C25" t="s">
        <v>8410</v>
      </c>
      <c r="D25">
        <v>24.48</v>
      </c>
      <c r="E25" t="s">
        <v>8410</v>
      </c>
      <c r="F25">
        <v>99780.479999999996</v>
      </c>
      <c r="G25">
        <v>0.37</v>
      </c>
      <c r="H25">
        <v>1497.93</v>
      </c>
      <c r="I25" t="s">
        <v>8410</v>
      </c>
      <c r="J25">
        <v>66.61</v>
      </c>
      <c r="K25" t="s">
        <v>10254</v>
      </c>
      <c r="L25" t="s">
        <v>8436</v>
      </c>
      <c r="M25" t="s">
        <v>8419</v>
      </c>
      <c r="N25" t="s">
        <v>9671</v>
      </c>
      <c r="O25">
        <f t="shared" si="2"/>
        <v>66.61</v>
      </c>
      <c r="P25">
        <f t="shared" si="3"/>
        <v>66.612244897959172</v>
      </c>
    </row>
    <row r="26" spans="1:16" x14ac:dyDescent="0.25">
      <c r="A26" t="s">
        <v>15406</v>
      </c>
      <c r="B26">
        <v>1422</v>
      </c>
      <c r="C26" t="s">
        <v>8410</v>
      </c>
      <c r="D26">
        <v>27.97</v>
      </c>
      <c r="E26" t="s">
        <v>8410</v>
      </c>
      <c r="F26">
        <v>39773.339999999997</v>
      </c>
      <c r="G26">
        <v>0.42</v>
      </c>
      <c r="H26">
        <v>597.24</v>
      </c>
      <c r="I26" t="s">
        <v>8410</v>
      </c>
      <c r="J26">
        <v>66.599999999999994</v>
      </c>
      <c r="K26" t="s">
        <v>10256</v>
      </c>
      <c r="L26" t="s">
        <v>8436</v>
      </c>
      <c r="M26" t="s">
        <v>8419</v>
      </c>
      <c r="N26" t="s">
        <v>9671</v>
      </c>
      <c r="O26">
        <f t="shared" si="2"/>
        <v>66.599999999999994</v>
      </c>
      <c r="P26">
        <f t="shared" si="3"/>
        <v>66.595238095238088</v>
      </c>
    </row>
    <row r="27" spans="1:16" x14ac:dyDescent="0.25">
      <c r="A27" t="s">
        <v>15407</v>
      </c>
      <c r="B27">
        <v>68</v>
      </c>
      <c r="C27" t="s">
        <v>8410</v>
      </c>
      <c r="D27">
        <v>31.72</v>
      </c>
      <c r="E27" t="s">
        <v>8410</v>
      </c>
      <c r="F27">
        <v>2156.96</v>
      </c>
      <c r="G27">
        <v>0.3</v>
      </c>
      <c r="H27">
        <v>20.399999999999999</v>
      </c>
      <c r="I27" t="s">
        <v>8410</v>
      </c>
      <c r="J27">
        <v>105.73</v>
      </c>
      <c r="K27" t="s">
        <v>15408</v>
      </c>
      <c r="L27" t="s">
        <v>8436</v>
      </c>
      <c r="M27" t="s">
        <v>8419</v>
      </c>
      <c r="N27" t="s">
        <v>14810</v>
      </c>
      <c r="O27">
        <f t="shared" si="2"/>
        <v>105.73</v>
      </c>
      <c r="P27">
        <f t="shared" si="3"/>
        <v>105.73333333333335</v>
      </c>
    </row>
    <row r="28" spans="1:16" x14ac:dyDescent="0.25">
      <c r="A28" t="s">
        <v>15409</v>
      </c>
      <c r="B28">
        <v>10</v>
      </c>
      <c r="C28" t="s">
        <v>8410</v>
      </c>
      <c r="D28">
        <v>31.72</v>
      </c>
      <c r="E28" t="s">
        <v>8410</v>
      </c>
      <c r="F28">
        <v>317.2</v>
      </c>
      <c r="G28">
        <v>0.3</v>
      </c>
      <c r="H28">
        <v>3</v>
      </c>
      <c r="I28" t="s">
        <v>8410</v>
      </c>
      <c r="J28">
        <v>105.73</v>
      </c>
      <c r="K28" t="s">
        <v>15410</v>
      </c>
      <c r="L28" t="s">
        <v>8436</v>
      </c>
      <c r="M28" t="s">
        <v>8419</v>
      </c>
      <c r="N28" t="s">
        <v>14810</v>
      </c>
      <c r="O28">
        <f t="shared" si="2"/>
        <v>105.73</v>
      </c>
      <c r="P28">
        <f t="shared" si="3"/>
        <v>105.73333333333333</v>
      </c>
    </row>
    <row r="29" spans="1:16" x14ac:dyDescent="0.25">
      <c r="A29" t="s">
        <v>15411</v>
      </c>
      <c r="B29">
        <v>39</v>
      </c>
      <c r="C29" t="s">
        <v>8410</v>
      </c>
      <c r="D29">
        <v>38.06</v>
      </c>
      <c r="E29" t="s">
        <v>8410</v>
      </c>
      <c r="F29">
        <v>1484.34</v>
      </c>
      <c r="G29">
        <v>0.36</v>
      </c>
      <c r="H29">
        <v>14.04</v>
      </c>
      <c r="I29" t="s">
        <v>8410</v>
      </c>
      <c r="J29">
        <v>105.72</v>
      </c>
      <c r="K29" t="s">
        <v>15412</v>
      </c>
      <c r="L29" t="s">
        <v>8436</v>
      </c>
      <c r="M29" t="s">
        <v>8419</v>
      </c>
      <c r="N29" t="s">
        <v>14810</v>
      </c>
      <c r="O29">
        <f t="shared" si="2"/>
        <v>105.72</v>
      </c>
      <c r="P29">
        <f t="shared" si="3"/>
        <v>105.72222222222223</v>
      </c>
    </row>
    <row r="30" spans="1:16" x14ac:dyDescent="0.25">
      <c r="A30" t="s">
        <v>15413</v>
      </c>
      <c r="B30">
        <v>10</v>
      </c>
      <c r="C30" t="s">
        <v>8410</v>
      </c>
      <c r="D30">
        <v>31.72</v>
      </c>
      <c r="E30" t="s">
        <v>8410</v>
      </c>
      <c r="F30">
        <v>317.2</v>
      </c>
      <c r="G30">
        <v>0.3</v>
      </c>
      <c r="H30">
        <v>3</v>
      </c>
      <c r="I30" t="s">
        <v>8410</v>
      </c>
      <c r="J30">
        <v>105.73</v>
      </c>
      <c r="K30" t="s">
        <v>15414</v>
      </c>
      <c r="L30" t="s">
        <v>8436</v>
      </c>
      <c r="M30" t="s">
        <v>8419</v>
      </c>
      <c r="N30" t="s">
        <v>14810</v>
      </c>
      <c r="O30">
        <f t="shared" si="2"/>
        <v>105.73</v>
      </c>
      <c r="P30">
        <f t="shared" si="3"/>
        <v>105.73333333333333</v>
      </c>
    </row>
    <row r="31" spans="1:16" x14ac:dyDescent="0.25">
      <c r="A31" t="s">
        <v>15415</v>
      </c>
      <c r="B31">
        <v>4</v>
      </c>
      <c r="C31" t="s">
        <v>8410</v>
      </c>
      <c r="D31">
        <v>31.72</v>
      </c>
      <c r="E31" t="s">
        <v>8410</v>
      </c>
      <c r="F31">
        <v>126.88</v>
      </c>
      <c r="G31">
        <v>0.3</v>
      </c>
      <c r="H31">
        <v>1.2</v>
      </c>
      <c r="I31" t="s">
        <v>8410</v>
      </c>
      <c r="J31">
        <v>105.73</v>
      </c>
      <c r="K31" t="s">
        <v>15414</v>
      </c>
      <c r="L31" t="s">
        <v>8436</v>
      </c>
      <c r="M31" t="s">
        <v>8419</v>
      </c>
      <c r="N31" t="s">
        <v>14810</v>
      </c>
      <c r="O31">
        <f t="shared" si="2"/>
        <v>105.73</v>
      </c>
      <c r="P31">
        <f t="shared" si="3"/>
        <v>105.73333333333333</v>
      </c>
    </row>
    <row r="32" spans="1:16" x14ac:dyDescent="0.25">
      <c r="A32" t="s">
        <v>15416</v>
      </c>
      <c r="B32">
        <v>16</v>
      </c>
      <c r="C32" t="s">
        <v>8410</v>
      </c>
      <c r="D32">
        <v>31.72</v>
      </c>
      <c r="E32" t="s">
        <v>8410</v>
      </c>
      <c r="F32">
        <v>507.52</v>
      </c>
      <c r="G32">
        <v>0.3</v>
      </c>
      <c r="H32">
        <v>4.8</v>
      </c>
      <c r="I32" t="s">
        <v>8410</v>
      </c>
      <c r="J32">
        <v>105.73</v>
      </c>
      <c r="K32" t="s">
        <v>15408</v>
      </c>
      <c r="L32" t="s">
        <v>8436</v>
      </c>
      <c r="M32" t="s">
        <v>8419</v>
      </c>
      <c r="N32" t="s">
        <v>14810</v>
      </c>
      <c r="O32">
        <f t="shared" si="2"/>
        <v>105.73</v>
      </c>
      <c r="P32">
        <f t="shared" si="3"/>
        <v>105.73333333333333</v>
      </c>
    </row>
    <row r="33" spans="1:16" x14ac:dyDescent="0.25">
      <c r="A33" t="s">
        <v>15417</v>
      </c>
      <c r="B33">
        <v>4</v>
      </c>
      <c r="C33" t="s">
        <v>8410</v>
      </c>
      <c r="D33">
        <v>31.72</v>
      </c>
      <c r="E33" t="s">
        <v>8410</v>
      </c>
      <c r="F33">
        <v>126.88</v>
      </c>
      <c r="G33">
        <v>0.3</v>
      </c>
      <c r="H33">
        <v>1.2</v>
      </c>
      <c r="I33" t="s">
        <v>8410</v>
      </c>
      <c r="J33">
        <v>105.73</v>
      </c>
      <c r="K33" t="s">
        <v>15410</v>
      </c>
      <c r="L33" t="s">
        <v>8436</v>
      </c>
      <c r="M33" t="s">
        <v>8419</v>
      </c>
      <c r="N33" t="s">
        <v>14810</v>
      </c>
      <c r="O33">
        <f t="shared" si="2"/>
        <v>105.73</v>
      </c>
      <c r="P33">
        <f t="shared" si="3"/>
        <v>105.73333333333333</v>
      </c>
    </row>
    <row r="34" spans="1:16" x14ac:dyDescent="0.25">
      <c r="A34" t="s">
        <v>15418</v>
      </c>
      <c r="B34">
        <v>12</v>
      </c>
      <c r="C34" t="s">
        <v>8410</v>
      </c>
      <c r="D34">
        <v>38.06</v>
      </c>
      <c r="E34" t="s">
        <v>8410</v>
      </c>
      <c r="F34">
        <v>456.72</v>
      </c>
      <c r="G34">
        <v>0.36</v>
      </c>
      <c r="H34">
        <v>4.32</v>
      </c>
      <c r="I34" t="s">
        <v>8410</v>
      </c>
      <c r="J34">
        <v>105.72</v>
      </c>
      <c r="K34" t="s">
        <v>15412</v>
      </c>
      <c r="L34" t="s">
        <v>8436</v>
      </c>
      <c r="M34" t="s">
        <v>8419</v>
      </c>
      <c r="N34" t="s">
        <v>14810</v>
      </c>
      <c r="O34">
        <f t="shared" si="2"/>
        <v>105.72</v>
      </c>
      <c r="P34">
        <f t="shared" si="3"/>
        <v>105.72222222222223</v>
      </c>
    </row>
    <row r="35" spans="1:16" x14ac:dyDescent="0.25">
      <c r="A35" t="s">
        <v>15419</v>
      </c>
      <c r="B35">
        <v>6</v>
      </c>
      <c r="C35" t="s">
        <v>8410</v>
      </c>
      <c r="D35">
        <v>31.72</v>
      </c>
      <c r="E35" t="s">
        <v>8410</v>
      </c>
      <c r="F35">
        <v>190.32</v>
      </c>
      <c r="G35">
        <v>0.3</v>
      </c>
      <c r="H35">
        <v>1.8</v>
      </c>
      <c r="I35" t="s">
        <v>8410</v>
      </c>
      <c r="J35">
        <v>105.73</v>
      </c>
      <c r="K35" t="s">
        <v>15414</v>
      </c>
      <c r="L35" t="s">
        <v>8436</v>
      </c>
      <c r="M35" t="s">
        <v>8419</v>
      </c>
      <c r="N35" t="s">
        <v>14810</v>
      </c>
      <c r="O35">
        <f t="shared" si="2"/>
        <v>105.73</v>
      </c>
      <c r="P35">
        <f t="shared" si="3"/>
        <v>105.73333333333332</v>
      </c>
    </row>
    <row r="36" spans="1:16" x14ac:dyDescent="0.25">
      <c r="A36" t="s">
        <v>15420</v>
      </c>
      <c r="B36">
        <v>6</v>
      </c>
      <c r="C36" t="s">
        <v>8410</v>
      </c>
      <c r="D36">
        <v>31.72</v>
      </c>
      <c r="E36" t="s">
        <v>8410</v>
      </c>
      <c r="F36">
        <v>190.32</v>
      </c>
      <c r="G36">
        <v>0.3</v>
      </c>
      <c r="H36">
        <v>1.8</v>
      </c>
      <c r="I36" t="s">
        <v>8410</v>
      </c>
      <c r="J36">
        <v>105.73</v>
      </c>
      <c r="K36" t="s">
        <v>15410</v>
      </c>
      <c r="L36" t="s">
        <v>8436</v>
      </c>
      <c r="M36" t="s">
        <v>8419</v>
      </c>
      <c r="N36" t="s">
        <v>14810</v>
      </c>
      <c r="O36">
        <f t="shared" si="2"/>
        <v>105.73</v>
      </c>
      <c r="P36">
        <f t="shared" si="3"/>
        <v>105.73333333333332</v>
      </c>
    </row>
    <row r="37" spans="1:16" x14ac:dyDescent="0.25">
      <c r="A37" t="s">
        <v>15421</v>
      </c>
      <c r="B37">
        <v>14</v>
      </c>
      <c r="C37" t="s">
        <v>8410</v>
      </c>
      <c r="D37">
        <v>38.06</v>
      </c>
      <c r="E37" t="s">
        <v>8410</v>
      </c>
      <c r="F37">
        <v>532.84</v>
      </c>
      <c r="G37">
        <v>0.36</v>
      </c>
      <c r="H37">
        <v>5.04</v>
      </c>
      <c r="I37" t="s">
        <v>8410</v>
      </c>
      <c r="J37">
        <v>105.72</v>
      </c>
      <c r="K37" t="s">
        <v>15412</v>
      </c>
      <c r="L37" t="s">
        <v>8436</v>
      </c>
      <c r="M37" t="s">
        <v>8419</v>
      </c>
      <c r="N37" t="s">
        <v>14810</v>
      </c>
      <c r="O37">
        <f t="shared" si="2"/>
        <v>105.72</v>
      </c>
      <c r="P37">
        <f t="shared" si="3"/>
        <v>105.72222222222223</v>
      </c>
    </row>
    <row r="38" spans="1:16" x14ac:dyDescent="0.25">
      <c r="A38" t="s">
        <v>15422</v>
      </c>
      <c r="B38">
        <v>16</v>
      </c>
      <c r="C38" t="s">
        <v>8410</v>
      </c>
      <c r="D38">
        <v>31.72</v>
      </c>
      <c r="E38" t="s">
        <v>8410</v>
      </c>
      <c r="F38">
        <v>507.52</v>
      </c>
      <c r="G38">
        <v>0.3</v>
      </c>
      <c r="H38">
        <v>4.8</v>
      </c>
      <c r="I38" t="s">
        <v>8410</v>
      </c>
      <c r="J38">
        <v>105.73</v>
      </c>
      <c r="K38" t="s">
        <v>15408</v>
      </c>
      <c r="L38" t="s">
        <v>8436</v>
      </c>
      <c r="M38" t="s">
        <v>8419</v>
      </c>
      <c r="N38" t="s">
        <v>14810</v>
      </c>
      <c r="O38">
        <f t="shared" si="2"/>
        <v>105.73</v>
      </c>
      <c r="P38">
        <f t="shared" si="3"/>
        <v>105.73333333333333</v>
      </c>
    </row>
    <row r="39" spans="1:16" x14ac:dyDescent="0.25">
      <c r="A39" t="s">
        <v>15423</v>
      </c>
      <c r="B39">
        <v>6</v>
      </c>
      <c r="C39" t="s">
        <v>8410</v>
      </c>
      <c r="D39">
        <v>31.72</v>
      </c>
      <c r="E39" t="s">
        <v>8410</v>
      </c>
      <c r="F39">
        <v>190.32</v>
      </c>
      <c r="G39">
        <v>0.3</v>
      </c>
      <c r="H39">
        <v>1.8</v>
      </c>
      <c r="I39" t="s">
        <v>8410</v>
      </c>
      <c r="J39">
        <v>105.73</v>
      </c>
      <c r="K39" t="s">
        <v>15414</v>
      </c>
      <c r="L39" t="s">
        <v>8436</v>
      </c>
      <c r="M39" t="s">
        <v>8419</v>
      </c>
      <c r="N39" t="s">
        <v>14810</v>
      </c>
      <c r="O39">
        <f t="shared" si="2"/>
        <v>105.73</v>
      </c>
      <c r="P39">
        <f t="shared" si="3"/>
        <v>105.73333333333332</v>
      </c>
    </row>
    <row r="40" spans="1:16" x14ac:dyDescent="0.25">
      <c r="A40" t="s">
        <v>15424</v>
      </c>
      <c r="B40">
        <v>24</v>
      </c>
      <c r="C40" t="s">
        <v>8410</v>
      </c>
      <c r="D40">
        <v>31.72</v>
      </c>
      <c r="E40" t="s">
        <v>8410</v>
      </c>
      <c r="F40">
        <v>761.28</v>
      </c>
      <c r="G40">
        <v>0.3</v>
      </c>
      <c r="H40">
        <v>7.2</v>
      </c>
      <c r="I40" t="s">
        <v>8410</v>
      </c>
      <c r="J40">
        <v>105.73</v>
      </c>
      <c r="K40" t="s">
        <v>15408</v>
      </c>
      <c r="L40" t="s">
        <v>8436</v>
      </c>
      <c r="M40" t="s">
        <v>8419</v>
      </c>
      <c r="N40" t="s">
        <v>14810</v>
      </c>
      <c r="O40">
        <f t="shared" si="2"/>
        <v>105.73</v>
      </c>
      <c r="P40">
        <f t="shared" si="3"/>
        <v>105.73333333333332</v>
      </c>
    </row>
    <row r="41" spans="1:16" x14ac:dyDescent="0.25">
      <c r="A41" t="s">
        <v>15425</v>
      </c>
      <c r="B41">
        <v>6</v>
      </c>
      <c r="C41" t="s">
        <v>8410</v>
      </c>
      <c r="D41">
        <v>31.72</v>
      </c>
      <c r="E41" t="s">
        <v>8410</v>
      </c>
      <c r="F41">
        <v>190.32</v>
      </c>
      <c r="G41">
        <v>0.3</v>
      </c>
      <c r="H41">
        <v>1.8</v>
      </c>
      <c r="I41" t="s">
        <v>8410</v>
      </c>
      <c r="J41">
        <v>105.73</v>
      </c>
      <c r="K41" t="s">
        <v>15410</v>
      </c>
      <c r="L41" t="s">
        <v>8436</v>
      </c>
      <c r="M41" t="s">
        <v>8419</v>
      </c>
      <c r="N41" t="s">
        <v>14810</v>
      </c>
      <c r="O41">
        <f t="shared" si="2"/>
        <v>105.73</v>
      </c>
      <c r="P41">
        <f t="shared" si="3"/>
        <v>105.73333333333332</v>
      </c>
    </row>
    <row r="42" spans="1:16" x14ac:dyDescent="0.25">
      <c r="A42" t="s">
        <v>15426</v>
      </c>
      <c r="B42">
        <v>18</v>
      </c>
      <c r="C42" t="s">
        <v>8410</v>
      </c>
      <c r="D42">
        <v>38.06</v>
      </c>
      <c r="E42" t="s">
        <v>8410</v>
      </c>
      <c r="F42">
        <v>685.08</v>
      </c>
      <c r="G42">
        <v>0.36</v>
      </c>
      <c r="H42">
        <v>6.48</v>
      </c>
      <c r="I42" t="s">
        <v>8410</v>
      </c>
      <c r="J42">
        <v>105.72</v>
      </c>
      <c r="K42" t="s">
        <v>15412</v>
      </c>
      <c r="L42" t="s">
        <v>8436</v>
      </c>
      <c r="M42" t="s">
        <v>8419</v>
      </c>
      <c r="N42" t="s">
        <v>14810</v>
      </c>
      <c r="O42">
        <f t="shared" si="2"/>
        <v>105.72</v>
      </c>
      <c r="P42">
        <f t="shared" si="3"/>
        <v>105.72222222222223</v>
      </c>
    </row>
    <row r="43" spans="1:16" x14ac:dyDescent="0.25">
      <c r="A43" t="s">
        <v>15427</v>
      </c>
      <c r="B43">
        <v>14</v>
      </c>
      <c r="C43" t="s">
        <v>8410</v>
      </c>
      <c r="D43">
        <v>28.8</v>
      </c>
      <c r="E43" t="s">
        <v>8410</v>
      </c>
      <c r="F43">
        <v>403.2</v>
      </c>
      <c r="G43">
        <v>0.36</v>
      </c>
      <c r="H43">
        <v>5.04</v>
      </c>
      <c r="I43" t="s">
        <v>8410</v>
      </c>
      <c r="J43">
        <v>80</v>
      </c>
      <c r="K43" t="s">
        <v>14512</v>
      </c>
      <c r="L43" t="s">
        <v>8450</v>
      </c>
      <c r="M43" t="s">
        <v>8419</v>
      </c>
      <c r="N43" t="s">
        <v>14709</v>
      </c>
      <c r="O43">
        <f t="shared" si="2"/>
        <v>80</v>
      </c>
      <c r="P43">
        <f t="shared" si="3"/>
        <v>80</v>
      </c>
    </row>
    <row r="44" spans="1:16" x14ac:dyDescent="0.25">
      <c r="A44" t="s">
        <v>15428</v>
      </c>
      <c r="B44">
        <v>5</v>
      </c>
      <c r="C44" t="s">
        <v>8410</v>
      </c>
      <c r="D44">
        <v>36</v>
      </c>
      <c r="E44" t="s">
        <v>8410</v>
      </c>
      <c r="F44">
        <v>180</v>
      </c>
      <c r="G44">
        <v>0.45</v>
      </c>
      <c r="H44">
        <v>2.25</v>
      </c>
      <c r="I44" t="s">
        <v>8410</v>
      </c>
      <c r="J44">
        <v>80</v>
      </c>
      <c r="K44" t="s">
        <v>14522</v>
      </c>
      <c r="L44" t="s">
        <v>8450</v>
      </c>
      <c r="M44" t="s">
        <v>8419</v>
      </c>
      <c r="N44" t="s">
        <v>14709</v>
      </c>
      <c r="O44">
        <f t="shared" si="2"/>
        <v>80</v>
      </c>
      <c r="P44">
        <f t="shared" si="3"/>
        <v>80</v>
      </c>
    </row>
    <row r="45" spans="1:16" x14ac:dyDescent="0.25">
      <c r="A45" t="s">
        <v>15429</v>
      </c>
      <c r="B45">
        <v>3</v>
      </c>
      <c r="C45" t="s">
        <v>8410</v>
      </c>
      <c r="D45">
        <v>48</v>
      </c>
      <c r="E45" t="s">
        <v>8410</v>
      </c>
      <c r="F45">
        <v>144</v>
      </c>
      <c r="G45">
        <v>0.6</v>
      </c>
      <c r="H45">
        <v>1.8</v>
      </c>
      <c r="I45" t="s">
        <v>8410</v>
      </c>
      <c r="J45">
        <v>80</v>
      </c>
      <c r="K45" t="s">
        <v>15430</v>
      </c>
      <c r="L45" t="s">
        <v>8450</v>
      </c>
      <c r="M45" t="s">
        <v>8419</v>
      </c>
      <c r="N45" t="s">
        <v>14709</v>
      </c>
      <c r="O45">
        <f t="shared" si="2"/>
        <v>80</v>
      </c>
      <c r="P45">
        <f t="shared" si="3"/>
        <v>80</v>
      </c>
    </row>
    <row r="46" spans="1:16" x14ac:dyDescent="0.25">
      <c r="A46" t="s">
        <v>15431</v>
      </c>
      <c r="B46">
        <v>8</v>
      </c>
      <c r="C46" t="s">
        <v>8410</v>
      </c>
      <c r="D46">
        <v>57.6</v>
      </c>
      <c r="E46" t="s">
        <v>8410</v>
      </c>
      <c r="F46">
        <v>460.8</v>
      </c>
      <c r="G46">
        <v>0.72</v>
      </c>
      <c r="H46">
        <v>5.76</v>
      </c>
      <c r="I46" t="s">
        <v>8410</v>
      </c>
      <c r="J46">
        <v>80</v>
      </c>
      <c r="K46" t="s">
        <v>15432</v>
      </c>
      <c r="L46" t="s">
        <v>8450</v>
      </c>
      <c r="M46" t="s">
        <v>8419</v>
      </c>
      <c r="N46" t="s">
        <v>14709</v>
      </c>
      <c r="O46">
        <f t="shared" si="2"/>
        <v>80</v>
      </c>
      <c r="P46">
        <f t="shared" si="3"/>
        <v>80</v>
      </c>
    </row>
    <row r="47" spans="1:16" x14ac:dyDescent="0.25">
      <c r="A47" t="s">
        <v>15433</v>
      </c>
      <c r="B47">
        <v>7</v>
      </c>
      <c r="C47" t="s">
        <v>8410</v>
      </c>
      <c r="D47">
        <v>28.8</v>
      </c>
      <c r="E47" t="s">
        <v>8410</v>
      </c>
      <c r="F47">
        <v>201.6</v>
      </c>
      <c r="G47">
        <v>0.36</v>
      </c>
      <c r="H47">
        <v>2.52</v>
      </c>
      <c r="I47" t="s">
        <v>8410</v>
      </c>
      <c r="J47">
        <v>80</v>
      </c>
      <c r="K47" t="s">
        <v>14512</v>
      </c>
      <c r="L47" t="s">
        <v>8450</v>
      </c>
      <c r="M47" t="s">
        <v>8419</v>
      </c>
      <c r="N47" t="s">
        <v>14709</v>
      </c>
      <c r="O47">
        <f t="shared" si="2"/>
        <v>80</v>
      </c>
      <c r="P47">
        <f t="shared" si="3"/>
        <v>80</v>
      </c>
    </row>
    <row r="48" spans="1:16" x14ac:dyDescent="0.25">
      <c r="A48" t="s">
        <v>15434</v>
      </c>
      <c r="B48">
        <v>14</v>
      </c>
      <c r="C48" t="s">
        <v>8410</v>
      </c>
      <c r="D48">
        <v>28.8</v>
      </c>
      <c r="E48" t="s">
        <v>8410</v>
      </c>
      <c r="F48">
        <v>403.2</v>
      </c>
      <c r="G48">
        <v>0.36</v>
      </c>
      <c r="H48">
        <v>5.04</v>
      </c>
      <c r="I48" t="s">
        <v>8410</v>
      </c>
      <c r="J48">
        <v>80</v>
      </c>
      <c r="K48" t="s">
        <v>14512</v>
      </c>
      <c r="L48" t="s">
        <v>8450</v>
      </c>
      <c r="M48" t="s">
        <v>8419</v>
      </c>
      <c r="N48" t="s">
        <v>14709</v>
      </c>
      <c r="O48">
        <f t="shared" si="2"/>
        <v>80</v>
      </c>
      <c r="P48">
        <f t="shared" si="3"/>
        <v>80</v>
      </c>
    </row>
    <row r="49" spans="1:16" x14ac:dyDescent="0.25">
      <c r="A49" t="s">
        <v>15435</v>
      </c>
      <c r="B49">
        <v>5</v>
      </c>
      <c r="C49" t="s">
        <v>8410</v>
      </c>
      <c r="D49">
        <v>36</v>
      </c>
      <c r="E49" t="s">
        <v>8410</v>
      </c>
      <c r="F49">
        <v>180</v>
      </c>
      <c r="G49">
        <v>0.45</v>
      </c>
      <c r="H49">
        <v>2.25</v>
      </c>
      <c r="I49" t="s">
        <v>8410</v>
      </c>
      <c r="J49">
        <v>80</v>
      </c>
      <c r="K49" t="s">
        <v>14522</v>
      </c>
      <c r="L49" t="s">
        <v>8450</v>
      </c>
      <c r="M49" t="s">
        <v>8419</v>
      </c>
      <c r="N49" t="s">
        <v>14709</v>
      </c>
      <c r="O49">
        <f t="shared" si="2"/>
        <v>80</v>
      </c>
      <c r="P49">
        <f t="shared" si="3"/>
        <v>80</v>
      </c>
    </row>
    <row r="50" spans="1:16" x14ac:dyDescent="0.25">
      <c r="A50" t="s">
        <v>15436</v>
      </c>
      <c r="B50">
        <v>14</v>
      </c>
      <c r="C50" t="s">
        <v>8410</v>
      </c>
      <c r="D50">
        <v>28.8</v>
      </c>
      <c r="E50" t="s">
        <v>8410</v>
      </c>
      <c r="F50">
        <v>403.2</v>
      </c>
      <c r="G50">
        <v>0.36</v>
      </c>
      <c r="H50">
        <v>5.04</v>
      </c>
      <c r="I50" t="s">
        <v>8410</v>
      </c>
      <c r="J50">
        <v>80</v>
      </c>
      <c r="K50" t="s">
        <v>14512</v>
      </c>
      <c r="L50" t="s">
        <v>8450</v>
      </c>
      <c r="M50" t="s">
        <v>8419</v>
      </c>
      <c r="N50" t="s">
        <v>14709</v>
      </c>
      <c r="O50">
        <f t="shared" si="2"/>
        <v>80</v>
      </c>
      <c r="P50">
        <f t="shared" si="3"/>
        <v>80</v>
      </c>
    </row>
    <row r="51" spans="1:16" x14ac:dyDescent="0.25">
      <c r="A51" t="s">
        <v>15437</v>
      </c>
      <c r="B51">
        <v>31</v>
      </c>
      <c r="C51" t="s">
        <v>8410</v>
      </c>
      <c r="D51">
        <v>24</v>
      </c>
      <c r="E51" t="s">
        <v>8410</v>
      </c>
      <c r="F51">
        <v>744</v>
      </c>
      <c r="G51">
        <v>0.3</v>
      </c>
      <c r="H51">
        <v>9.3000000000000007</v>
      </c>
      <c r="I51" t="s">
        <v>8410</v>
      </c>
      <c r="J51">
        <v>80</v>
      </c>
      <c r="K51" t="s">
        <v>15438</v>
      </c>
      <c r="L51" t="s">
        <v>8450</v>
      </c>
      <c r="M51" t="s">
        <v>8419</v>
      </c>
      <c r="N51" t="s">
        <v>14709</v>
      </c>
      <c r="O51">
        <f t="shared" si="2"/>
        <v>80</v>
      </c>
      <c r="P51">
        <f t="shared" si="3"/>
        <v>80</v>
      </c>
    </row>
    <row r="52" spans="1:16" x14ac:dyDescent="0.25">
      <c r="A52" t="s">
        <v>15439</v>
      </c>
      <c r="B52">
        <v>15</v>
      </c>
      <c r="C52" t="s">
        <v>8410</v>
      </c>
      <c r="D52">
        <v>36</v>
      </c>
      <c r="E52" t="s">
        <v>8410</v>
      </c>
      <c r="F52">
        <v>540</v>
      </c>
      <c r="G52">
        <v>0.45</v>
      </c>
      <c r="H52">
        <v>6.75</v>
      </c>
      <c r="I52" t="s">
        <v>8410</v>
      </c>
      <c r="J52">
        <v>80</v>
      </c>
      <c r="K52" t="s">
        <v>15440</v>
      </c>
      <c r="L52" t="s">
        <v>8450</v>
      </c>
      <c r="M52" t="s">
        <v>8419</v>
      </c>
      <c r="N52" t="s">
        <v>14709</v>
      </c>
      <c r="O52">
        <f t="shared" si="2"/>
        <v>80</v>
      </c>
      <c r="P52">
        <f t="shared" si="3"/>
        <v>80</v>
      </c>
    </row>
    <row r="53" spans="1:16" x14ac:dyDescent="0.25">
      <c r="A53" t="s">
        <v>15441</v>
      </c>
      <c r="B53">
        <v>14</v>
      </c>
      <c r="C53" t="s">
        <v>8410</v>
      </c>
      <c r="D53">
        <v>28.8</v>
      </c>
      <c r="E53" t="s">
        <v>8410</v>
      </c>
      <c r="F53">
        <v>403.2</v>
      </c>
      <c r="G53">
        <v>0.36</v>
      </c>
      <c r="H53">
        <v>5.04</v>
      </c>
      <c r="I53" t="s">
        <v>8410</v>
      </c>
      <c r="J53">
        <v>80</v>
      </c>
      <c r="K53" t="s">
        <v>14512</v>
      </c>
      <c r="L53" t="s">
        <v>8450</v>
      </c>
      <c r="M53" t="s">
        <v>8419</v>
      </c>
      <c r="N53" t="s">
        <v>14709</v>
      </c>
      <c r="O53">
        <f t="shared" si="2"/>
        <v>80</v>
      </c>
      <c r="P53">
        <f t="shared" si="3"/>
        <v>80</v>
      </c>
    </row>
    <row r="54" spans="1:16" x14ac:dyDescent="0.25">
      <c r="A54" t="s">
        <v>15442</v>
      </c>
      <c r="B54">
        <v>1</v>
      </c>
      <c r="C54" t="s">
        <v>8410</v>
      </c>
      <c r="D54">
        <v>36</v>
      </c>
      <c r="E54" t="s">
        <v>8410</v>
      </c>
      <c r="F54">
        <v>36</v>
      </c>
      <c r="G54">
        <v>0.45</v>
      </c>
      <c r="H54">
        <v>0.45</v>
      </c>
      <c r="I54" t="s">
        <v>8410</v>
      </c>
      <c r="J54">
        <v>80</v>
      </c>
      <c r="K54" t="s">
        <v>15443</v>
      </c>
      <c r="L54" t="s">
        <v>8450</v>
      </c>
      <c r="M54" t="s">
        <v>8419</v>
      </c>
      <c r="N54" t="s">
        <v>14709</v>
      </c>
      <c r="O54">
        <f t="shared" si="2"/>
        <v>80</v>
      </c>
      <c r="P54">
        <f t="shared" si="3"/>
        <v>80</v>
      </c>
    </row>
    <row r="55" spans="1:16" x14ac:dyDescent="0.25">
      <c r="A55" t="s">
        <v>15444</v>
      </c>
      <c r="B55">
        <v>5</v>
      </c>
      <c r="C55" t="s">
        <v>8410</v>
      </c>
      <c r="D55">
        <v>36</v>
      </c>
      <c r="E55" t="s">
        <v>8410</v>
      </c>
      <c r="F55">
        <v>180</v>
      </c>
      <c r="G55">
        <v>0.45</v>
      </c>
      <c r="H55">
        <v>2.25</v>
      </c>
      <c r="I55" t="s">
        <v>8410</v>
      </c>
      <c r="J55">
        <v>80</v>
      </c>
      <c r="K55" t="s">
        <v>14522</v>
      </c>
      <c r="L55" t="s">
        <v>8450</v>
      </c>
      <c r="M55" t="s">
        <v>8419</v>
      </c>
      <c r="N55" t="s">
        <v>14709</v>
      </c>
      <c r="O55">
        <f t="shared" si="2"/>
        <v>80</v>
      </c>
      <c r="P55">
        <f t="shared" si="3"/>
        <v>80</v>
      </c>
    </row>
    <row r="56" spans="1:16" x14ac:dyDescent="0.25">
      <c r="A56" t="s">
        <v>15445</v>
      </c>
      <c r="B56">
        <v>1</v>
      </c>
      <c r="C56" t="s">
        <v>8410</v>
      </c>
      <c r="D56">
        <v>48</v>
      </c>
      <c r="E56" t="s">
        <v>8410</v>
      </c>
      <c r="F56">
        <v>48</v>
      </c>
      <c r="G56">
        <v>0.6</v>
      </c>
      <c r="H56">
        <v>0.6</v>
      </c>
      <c r="I56" t="s">
        <v>8410</v>
      </c>
      <c r="J56">
        <v>80</v>
      </c>
      <c r="K56" t="s">
        <v>15430</v>
      </c>
      <c r="L56" t="s">
        <v>8450</v>
      </c>
      <c r="M56" t="s">
        <v>8419</v>
      </c>
      <c r="N56" t="s">
        <v>14709</v>
      </c>
      <c r="O56">
        <f t="shared" si="2"/>
        <v>80</v>
      </c>
      <c r="P56">
        <f t="shared" si="3"/>
        <v>80</v>
      </c>
    </row>
    <row r="57" spans="1:16" x14ac:dyDescent="0.25">
      <c r="A57" t="s">
        <v>15446</v>
      </c>
      <c r="B57">
        <v>15</v>
      </c>
      <c r="C57" t="s">
        <v>8410</v>
      </c>
      <c r="D57">
        <v>48</v>
      </c>
      <c r="E57" t="s">
        <v>8410</v>
      </c>
      <c r="F57">
        <v>720</v>
      </c>
      <c r="G57">
        <v>0.6</v>
      </c>
      <c r="H57">
        <v>9</v>
      </c>
      <c r="I57" t="s">
        <v>8410</v>
      </c>
      <c r="J57">
        <v>80</v>
      </c>
      <c r="K57" t="s">
        <v>15447</v>
      </c>
      <c r="L57" t="s">
        <v>8450</v>
      </c>
      <c r="M57" t="s">
        <v>8419</v>
      </c>
      <c r="N57" t="s">
        <v>14709</v>
      </c>
      <c r="O57">
        <f t="shared" si="2"/>
        <v>80</v>
      </c>
      <c r="P57">
        <f t="shared" si="3"/>
        <v>80</v>
      </c>
    </row>
    <row r="58" spans="1:16" x14ac:dyDescent="0.25">
      <c r="A58" t="s">
        <v>15448</v>
      </c>
      <c r="B58">
        <v>16</v>
      </c>
      <c r="C58" t="s">
        <v>8410</v>
      </c>
      <c r="D58">
        <v>72</v>
      </c>
      <c r="E58" t="s">
        <v>8410</v>
      </c>
      <c r="F58">
        <v>1152</v>
      </c>
      <c r="G58">
        <v>0.9</v>
      </c>
      <c r="H58">
        <v>14.4</v>
      </c>
      <c r="I58" t="s">
        <v>8410</v>
      </c>
      <c r="J58">
        <v>80</v>
      </c>
      <c r="K58" t="s">
        <v>15449</v>
      </c>
      <c r="L58" t="s">
        <v>8450</v>
      </c>
      <c r="M58" t="s">
        <v>8419</v>
      </c>
      <c r="N58" t="s">
        <v>14709</v>
      </c>
      <c r="O58">
        <f t="shared" si="2"/>
        <v>80</v>
      </c>
      <c r="P58">
        <f t="shared" si="3"/>
        <v>80</v>
      </c>
    </row>
    <row r="59" spans="1:16" x14ac:dyDescent="0.25">
      <c r="A59" t="s">
        <v>15450</v>
      </c>
      <c r="B59">
        <v>5</v>
      </c>
      <c r="C59" t="s">
        <v>8410</v>
      </c>
      <c r="D59">
        <v>36</v>
      </c>
      <c r="E59" t="s">
        <v>8410</v>
      </c>
      <c r="F59">
        <v>180</v>
      </c>
      <c r="G59">
        <v>0.45</v>
      </c>
      <c r="H59">
        <v>2.25</v>
      </c>
      <c r="I59" t="s">
        <v>8410</v>
      </c>
      <c r="J59">
        <v>80</v>
      </c>
      <c r="K59" t="s">
        <v>14522</v>
      </c>
      <c r="L59" t="s">
        <v>8450</v>
      </c>
      <c r="M59" t="s">
        <v>8419</v>
      </c>
      <c r="N59" t="s">
        <v>14709</v>
      </c>
      <c r="O59">
        <f t="shared" si="2"/>
        <v>80</v>
      </c>
      <c r="P59">
        <f t="shared" si="3"/>
        <v>80</v>
      </c>
    </row>
    <row r="60" spans="1:16" x14ac:dyDescent="0.25">
      <c r="A60" t="s">
        <v>15451</v>
      </c>
      <c r="B60">
        <v>40</v>
      </c>
      <c r="C60" t="s">
        <v>8410</v>
      </c>
      <c r="D60">
        <v>24</v>
      </c>
      <c r="E60" t="s">
        <v>8410</v>
      </c>
      <c r="F60">
        <v>960</v>
      </c>
      <c r="G60">
        <v>0.3</v>
      </c>
      <c r="H60">
        <v>12</v>
      </c>
      <c r="I60" t="s">
        <v>8410</v>
      </c>
      <c r="J60">
        <v>80</v>
      </c>
      <c r="K60" t="s">
        <v>15438</v>
      </c>
      <c r="L60" t="s">
        <v>8450</v>
      </c>
      <c r="M60" t="s">
        <v>8419</v>
      </c>
      <c r="N60" t="s">
        <v>14709</v>
      </c>
      <c r="O60">
        <f t="shared" si="2"/>
        <v>80</v>
      </c>
      <c r="P60">
        <f t="shared" si="3"/>
        <v>80</v>
      </c>
    </row>
    <row r="61" spans="1:16" x14ac:dyDescent="0.25">
      <c r="A61" t="s">
        <v>15452</v>
      </c>
      <c r="B61">
        <v>14</v>
      </c>
      <c r="C61" t="s">
        <v>8410</v>
      </c>
      <c r="D61">
        <v>28.8</v>
      </c>
      <c r="E61" t="s">
        <v>8410</v>
      </c>
      <c r="F61">
        <v>403.2</v>
      </c>
      <c r="G61">
        <v>0.36</v>
      </c>
      <c r="H61">
        <v>5.04</v>
      </c>
      <c r="I61" t="s">
        <v>8410</v>
      </c>
      <c r="J61">
        <v>80</v>
      </c>
      <c r="K61" t="s">
        <v>14512</v>
      </c>
      <c r="L61" t="s">
        <v>8450</v>
      </c>
      <c r="M61" t="s">
        <v>8419</v>
      </c>
      <c r="N61" t="s">
        <v>14709</v>
      </c>
      <c r="O61">
        <f t="shared" si="2"/>
        <v>80</v>
      </c>
      <c r="P61">
        <f t="shared" si="3"/>
        <v>80</v>
      </c>
    </row>
    <row r="62" spans="1:16" x14ac:dyDescent="0.25">
      <c r="A62" t="s">
        <v>15453</v>
      </c>
      <c r="B62">
        <v>16</v>
      </c>
      <c r="C62" t="s">
        <v>8410</v>
      </c>
      <c r="D62">
        <v>72</v>
      </c>
      <c r="E62" t="s">
        <v>8410</v>
      </c>
      <c r="F62">
        <v>1152</v>
      </c>
      <c r="G62">
        <v>0.9</v>
      </c>
      <c r="H62">
        <v>14.4</v>
      </c>
      <c r="I62" t="s">
        <v>8410</v>
      </c>
      <c r="J62">
        <v>80</v>
      </c>
      <c r="K62" t="s">
        <v>15449</v>
      </c>
      <c r="L62" t="s">
        <v>8450</v>
      </c>
      <c r="M62" t="s">
        <v>8419</v>
      </c>
      <c r="N62" t="s">
        <v>14709</v>
      </c>
      <c r="O62">
        <f t="shared" si="2"/>
        <v>80</v>
      </c>
      <c r="P62">
        <f t="shared" si="3"/>
        <v>80</v>
      </c>
    </row>
    <row r="63" spans="1:16" x14ac:dyDescent="0.25">
      <c r="A63" t="s">
        <v>15454</v>
      </c>
      <c r="B63">
        <v>1</v>
      </c>
      <c r="C63" t="s">
        <v>8410</v>
      </c>
      <c r="D63">
        <v>36</v>
      </c>
      <c r="E63" t="s">
        <v>8410</v>
      </c>
      <c r="F63">
        <v>36</v>
      </c>
      <c r="G63">
        <v>0.45</v>
      </c>
      <c r="H63">
        <v>0.45</v>
      </c>
      <c r="I63" t="s">
        <v>8410</v>
      </c>
      <c r="J63">
        <v>80</v>
      </c>
      <c r="K63" t="s">
        <v>15443</v>
      </c>
      <c r="L63" t="s">
        <v>8450</v>
      </c>
      <c r="M63" t="s">
        <v>8419</v>
      </c>
      <c r="N63" t="s">
        <v>14709</v>
      </c>
      <c r="O63">
        <f t="shared" si="2"/>
        <v>80</v>
      </c>
      <c r="P63">
        <f t="shared" si="3"/>
        <v>80</v>
      </c>
    </row>
    <row r="64" spans="1:16" x14ac:dyDescent="0.25">
      <c r="A64" t="s">
        <v>15455</v>
      </c>
      <c r="B64">
        <v>31</v>
      </c>
      <c r="C64" t="s">
        <v>8410</v>
      </c>
      <c r="D64">
        <v>36</v>
      </c>
      <c r="E64" t="s">
        <v>8410</v>
      </c>
      <c r="F64">
        <v>1116</v>
      </c>
      <c r="G64">
        <v>0.45</v>
      </c>
      <c r="H64">
        <v>13.95</v>
      </c>
      <c r="I64" t="s">
        <v>8410</v>
      </c>
      <c r="J64">
        <v>80</v>
      </c>
      <c r="K64" t="s">
        <v>15440</v>
      </c>
      <c r="L64" t="s">
        <v>8450</v>
      </c>
      <c r="M64" t="s">
        <v>8419</v>
      </c>
      <c r="N64" t="s">
        <v>14709</v>
      </c>
      <c r="O64">
        <f t="shared" si="2"/>
        <v>80</v>
      </c>
      <c r="P64">
        <f t="shared" si="3"/>
        <v>80</v>
      </c>
    </row>
    <row r="65" spans="1:16" x14ac:dyDescent="0.25">
      <c r="A65" t="s">
        <v>15456</v>
      </c>
      <c r="B65">
        <v>23</v>
      </c>
      <c r="C65" t="s">
        <v>8410</v>
      </c>
      <c r="D65">
        <v>48</v>
      </c>
      <c r="E65" t="s">
        <v>8410</v>
      </c>
      <c r="F65">
        <v>1104</v>
      </c>
      <c r="G65">
        <v>0.6</v>
      </c>
      <c r="H65">
        <v>13.8</v>
      </c>
      <c r="I65" t="s">
        <v>8410</v>
      </c>
      <c r="J65">
        <v>80</v>
      </c>
      <c r="K65" t="s">
        <v>15447</v>
      </c>
      <c r="L65" t="s">
        <v>8450</v>
      </c>
      <c r="M65" t="s">
        <v>8419</v>
      </c>
      <c r="N65" t="s">
        <v>14709</v>
      </c>
      <c r="O65">
        <f t="shared" si="2"/>
        <v>80</v>
      </c>
      <c r="P65">
        <f t="shared" si="3"/>
        <v>80</v>
      </c>
    </row>
    <row r="66" spans="1:16" x14ac:dyDescent="0.25">
      <c r="A66" t="s">
        <v>15457</v>
      </c>
      <c r="B66">
        <v>1</v>
      </c>
      <c r="C66" t="s">
        <v>8410</v>
      </c>
      <c r="D66">
        <v>48</v>
      </c>
      <c r="E66" t="s">
        <v>8410</v>
      </c>
      <c r="F66">
        <v>48</v>
      </c>
      <c r="G66">
        <v>0.6</v>
      </c>
      <c r="H66">
        <v>0.6</v>
      </c>
      <c r="I66" t="s">
        <v>8410</v>
      </c>
      <c r="J66">
        <v>80</v>
      </c>
      <c r="K66" t="s">
        <v>15430</v>
      </c>
      <c r="L66" t="s">
        <v>8450</v>
      </c>
      <c r="M66" t="s">
        <v>8419</v>
      </c>
      <c r="N66" t="s">
        <v>14709</v>
      </c>
      <c r="O66">
        <f t="shared" si="2"/>
        <v>80</v>
      </c>
      <c r="P66">
        <f t="shared" si="3"/>
        <v>80</v>
      </c>
    </row>
    <row r="67" spans="1:16" x14ac:dyDescent="0.25">
      <c r="A67" t="s">
        <v>15458</v>
      </c>
      <c r="B67">
        <v>69</v>
      </c>
      <c r="C67" t="s">
        <v>8410</v>
      </c>
      <c r="D67">
        <v>48</v>
      </c>
      <c r="E67" t="s">
        <v>8410</v>
      </c>
      <c r="F67">
        <v>3312</v>
      </c>
      <c r="G67">
        <v>0.6</v>
      </c>
      <c r="H67">
        <v>41.4</v>
      </c>
      <c r="I67" t="s">
        <v>8410</v>
      </c>
      <c r="J67">
        <v>80</v>
      </c>
      <c r="K67" t="s">
        <v>15447</v>
      </c>
      <c r="L67" t="s">
        <v>8450</v>
      </c>
      <c r="M67" t="s">
        <v>8419</v>
      </c>
      <c r="N67" t="s">
        <v>14709</v>
      </c>
      <c r="O67">
        <f t="shared" si="2"/>
        <v>80</v>
      </c>
      <c r="P67">
        <f t="shared" si="3"/>
        <v>80</v>
      </c>
    </row>
    <row r="68" spans="1:16" x14ac:dyDescent="0.25">
      <c r="A68" t="s">
        <v>15459</v>
      </c>
      <c r="B68">
        <v>48</v>
      </c>
      <c r="C68" t="s">
        <v>8410</v>
      </c>
      <c r="D68">
        <v>72</v>
      </c>
      <c r="E68" t="s">
        <v>8410</v>
      </c>
      <c r="F68">
        <v>3456</v>
      </c>
      <c r="G68">
        <v>0.9</v>
      </c>
      <c r="H68">
        <v>43.2</v>
      </c>
      <c r="I68" t="s">
        <v>8410</v>
      </c>
      <c r="J68">
        <v>80</v>
      </c>
      <c r="K68" t="s">
        <v>15449</v>
      </c>
      <c r="L68" t="s">
        <v>8450</v>
      </c>
      <c r="M68" t="s">
        <v>8419</v>
      </c>
      <c r="N68" t="s">
        <v>14709</v>
      </c>
      <c r="O68">
        <f t="shared" si="2"/>
        <v>80</v>
      </c>
      <c r="P68">
        <f t="shared" si="3"/>
        <v>80</v>
      </c>
    </row>
    <row r="69" spans="1:16" x14ac:dyDescent="0.25">
      <c r="A69" t="s">
        <v>15460</v>
      </c>
      <c r="B69">
        <v>31</v>
      </c>
      <c r="C69" t="s">
        <v>8410</v>
      </c>
      <c r="D69">
        <v>24</v>
      </c>
      <c r="E69" t="s">
        <v>8410</v>
      </c>
      <c r="F69">
        <v>744</v>
      </c>
      <c r="G69">
        <v>0.3</v>
      </c>
      <c r="H69">
        <v>9.3000000000000007</v>
      </c>
      <c r="I69" t="s">
        <v>8410</v>
      </c>
      <c r="J69">
        <v>80</v>
      </c>
      <c r="K69" t="s">
        <v>15438</v>
      </c>
      <c r="L69" t="s">
        <v>8450</v>
      </c>
      <c r="M69" t="s">
        <v>8419</v>
      </c>
      <c r="N69" t="s">
        <v>14709</v>
      </c>
      <c r="O69">
        <f t="shared" ref="O69:O84" si="4">IF(G69&lt;0.03,"",J69)</f>
        <v>80</v>
      </c>
      <c r="P69">
        <f t="shared" ref="P69:P84" si="5">+F69/H69</f>
        <v>80</v>
      </c>
    </row>
    <row r="70" spans="1:16" x14ac:dyDescent="0.25">
      <c r="A70" t="s">
        <v>15461</v>
      </c>
      <c r="B70">
        <v>120</v>
      </c>
      <c r="C70" t="s">
        <v>8410</v>
      </c>
      <c r="D70">
        <v>24</v>
      </c>
      <c r="E70" t="s">
        <v>8410</v>
      </c>
      <c r="F70">
        <v>2880</v>
      </c>
      <c r="G70">
        <v>0.3</v>
      </c>
      <c r="H70">
        <v>36</v>
      </c>
      <c r="I70" t="s">
        <v>8410</v>
      </c>
      <c r="J70">
        <v>80</v>
      </c>
      <c r="K70" t="s">
        <v>15438</v>
      </c>
      <c r="L70" t="s">
        <v>8450</v>
      </c>
      <c r="M70" t="s">
        <v>8419</v>
      </c>
      <c r="N70" t="s">
        <v>14709</v>
      </c>
      <c r="O70">
        <f t="shared" si="4"/>
        <v>80</v>
      </c>
      <c r="P70">
        <f t="shared" si="5"/>
        <v>80</v>
      </c>
    </row>
    <row r="71" spans="1:16" x14ac:dyDescent="0.25">
      <c r="A71" t="s">
        <v>15462</v>
      </c>
      <c r="B71">
        <v>93</v>
      </c>
      <c r="C71" t="s">
        <v>8410</v>
      </c>
      <c r="D71">
        <v>36</v>
      </c>
      <c r="E71" t="s">
        <v>8410</v>
      </c>
      <c r="F71">
        <v>3348</v>
      </c>
      <c r="G71">
        <v>0.45</v>
      </c>
      <c r="H71">
        <v>41.85</v>
      </c>
      <c r="I71" t="s">
        <v>8410</v>
      </c>
      <c r="J71">
        <v>80</v>
      </c>
      <c r="K71" t="s">
        <v>15440</v>
      </c>
      <c r="L71" t="s">
        <v>8450</v>
      </c>
      <c r="M71" t="s">
        <v>8419</v>
      </c>
      <c r="N71" t="s">
        <v>14709</v>
      </c>
      <c r="O71">
        <f t="shared" si="4"/>
        <v>80</v>
      </c>
      <c r="P71">
        <f t="shared" si="5"/>
        <v>80</v>
      </c>
    </row>
    <row r="72" spans="1:16" x14ac:dyDescent="0.25">
      <c r="A72" t="s">
        <v>15463</v>
      </c>
      <c r="B72">
        <v>3</v>
      </c>
      <c r="C72" t="s">
        <v>8410</v>
      </c>
      <c r="D72">
        <v>36</v>
      </c>
      <c r="E72" t="s">
        <v>8410</v>
      </c>
      <c r="F72">
        <v>108</v>
      </c>
      <c r="G72">
        <v>0.45</v>
      </c>
      <c r="H72">
        <v>1.35</v>
      </c>
      <c r="I72" t="s">
        <v>8410</v>
      </c>
      <c r="J72">
        <v>80</v>
      </c>
      <c r="K72" t="s">
        <v>15443</v>
      </c>
      <c r="L72" t="s">
        <v>8450</v>
      </c>
      <c r="M72" t="s">
        <v>8419</v>
      </c>
      <c r="N72" t="s">
        <v>14709</v>
      </c>
      <c r="O72">
        <f t="shared" si="4"/>
        <v>80</v>
      </c>
      <c r="P72">
        <f t="shared" si="5"/>
        <v>80</v>
      </c>
    </row>
    <row r="73" spans="1:16" x14ac:dyDescent="0.25">
      <c r="A73" t="s">
        <v>15464</v>
      </c>
      <c r="B73">
        <v>15</v>
      </c>
      <c r="C73" t="s">
        <v>8410</v>
      </c>
      <c r="D73">
        <v>36</v>
      </c>
      <c r="E73" t="s">
        <v>8410</v>
      </c>
      <c r="F73">
        <v>540</v>
      </c>
      <c r="G73">
        <v>0.45</v>
      </c>
      <c r="H73">
        <v>6.75</v>
      </c>
      <c r="I73" t="s">
        <v>8410</v>
      </c>
      <c r="J73">
        <v>80</v>
      </c>
      <c r="K73" t="s">
        <v>15440</v>
      </c>
      <c r="L73" t="s">
        <v>8450</v>
      </c>
      <c r="M73" t="s">
        <v>8419</v>
      </c>
      <c r="N73" t="s">
        <v>14709</v>
      </c>
      <c r="O73">
        <f t="shared" si="4"/>
        <v>80</v>
      </c>
      <c r="P73">
        <f t="shared" si="5"/>
        <v>80</v>
      </c>
    </row>
    <row r="74" spans="1:16" x14ac:dyDescent="0.25">
      <c r="A74" t="s">
        <v>15465</v>
      </c>
      <c r="B74">
        <v>15</v>
      </c>
      <c r="C74" t="s">
        <v>8410</v>
      </c>
      <c r="D74">
        <v>48</v>
      </c>
      <c r="E74" t="s">
        <v>8410</v>
      </c>
      <c r="F74">
        <v>720</v>
      </c>
      <c r="G74">
        <v>0.6</v>
      </c>
      <c r="H74">
        <v>9</v>
      </c>
      <c r="I74" t="s">
        <v>8410</v>
      </c>
      <c r="J74">
        <v>80</v>
      </c>
      <c r="K74" t="s">
        <v>15447</v>
      </c>
      <c r="L74" t="s">
        <v>8450</v>
      </c>
      <c r="M74" t="s">
        <v>8419</v>
      </c>
      <c r="N74" t="s">
        <v>14709</v>
      </c>
      <c r="O74">
        <f t="shared" si="4"/>
        <v>80</v>
      </c>
      <c r="P74">
        <f t="shared" si="5"/>
        <v>80</v>
      </c>
    </row>
    <row r="75" spans="1:16" x14ac:dyDescent="0.25">
      <c r="A75" t="s">
        <v>15466</v>
      </c>
      <c r="B75">
        <v>1</v>
      </c>
      <c r="C75" t="s">
        <v>8410</v>
      </c>
      <c r="D75">
        <v>48</v>
      </c>
      <c r="E75" t="s">
        <v>8410</v>
      </c>
      <c r="F75">
        <v>48</v>
      </c>
      <c r="G75">
        <v>0.6</v>
      </c>
      <c r="H75">
        <v>0.6</v>
      </c>
      <c r="I75" t="s">
        <v>8410</v>
      </c>
      <c r="J75">
        <v>80</v>
      </c>
      <c r="K75" t="s">
        <v>15430</v>
      </c>
      <c r="L75" t="s">
        <v>8450</v>
      </c>
      <c r="M75" t="s">
        <v>8419</v>
      </c>
      <c r="N75" t="s">
        <v>14709</v>
      </c>
      <c r="O75">
        <f t="shared" si="4"/>
        <v>80</v>
      </c>
      <c r="P75">
        <f t="shared" si="5"/>
        <v>80</v>
      </c>
    </row>
    <row r="76" spans="1:16" x14ac:dyDescent="0.25">
      <c r="A76" t="s">
        <v>15467</v>
      </c>
      <c r="B76">
        <v>14</v>
      </c>
      <c r="C76" t="s">
        <v>8410</v>
      </c>
      <c r="D76">
        <v>28.8</v>
      </c>
      <c r="E76" t="s">
        <v>8410</v>
      </c>
      <c r="F76">
        <v>403.2</v>
      </c>
      <c r="G76">
        <v>0.36</v>
      </c>
      <c r="H76">
        <v>5.04</v>
      </c>
      <c r="I76" t="s">
        <v>8410</v>
      </c>
      <c r="J76">
        <v>80</v>
      </c>
      <c r="K76" t="s">
        <v>14512</v>
      </c>
      <c r="L76" t="s">
        <v>8450</v>
      </c>
      <c r="M76" t="s">
        <v>8419</v>
      </c>
      <c r="N76" t="s">
        <v>14709</v>
      </c>
      <c r="O76">
        <f t="shared" si="4"/>
        <v>80</v>
      </c>
      <c r="P76">
        <f t="shared" si="5"/>
        <v>80</v>
      </c>
    </row>
    <row r="77" spans="1:16" x14ac:dyDescent="0.25">
      <c r="A77" t="s">
        <v>15468</v>
      </c>
      <c r="B77">
        <v>16</v>
      </c>
      <c r="C77" t="s">
        <v>8410</v>
      </c>
      <c r="D77">
        <v>72</v>
      </c>
      <c r="E77" t="s">
        <v>8410</v>
      </c>
      <c r="F77">
        <v>1152</v>
      </c>
      <c r="G77">
        <v>0.9</v>
      </c>
      <c r="H77">
        <v>14.4</v>
      </c>
      <c r="I77" t="s">
        <v>8410</v>
      </c>
      <c r="J77">
        <v>80</v>
      </c>
      <c r="K77" t="s">
        <v>15449</v>
      </c>
      <c r="L77" t="s">
        <v>8450</v>
      </c>
      <c r="M77" t="s">
        <v>8419</v>
      </c>
      <c r="N77" t="s">
        <v>14709</v>
      </c>
      <c r="O77">
        <f t="shared" si="4"/>
        <v>80</v>
      </c>
      <c r="P77">
        <f t="shared" si="5"/>
        <v>80</v>
      </c>
    </row>
    <row r="78" spans="1:16" x14ac:dyDescent="0.25">
      <c r="A78" t="s">
        <v>15469</v>
      </c>
      <c r="B78">
        <v>1</v>
      </c>
      <c r="C78" t="s">
        <v>8410</v>
      </c>
      <c r="D78">
        <v>36</v>
      </c>
      <c r="E78" t="s">
        <v>8410</v>
      </c>
      <c r="F78">
        <v>36</v>
      </c>
      <c r="G78">
        <v>0.45</v>
      </c>
      <c r="H78">
        <v>0.45</v>
      </c>
      <c r="I78" t="s">
        <v>8410</v>
      </c>
      <c r="J78">
        <v>80</v>
      </c>
      <c r="K78" t="s">
        <v>15443</v>
      </c>
      <c r="L78" t="s">
        <v>8450</v>
      </c>
      <c r="M78" t="s">
        <v>8419</v>
      </c>
      <c r="N78" t="s">
        <v>14709</v>
      </c>
      <c r="O78">
        <f t="shared" si="4"/>
        <v>80</v>
      </c>
      <c r="P78">
        <f t="shared" si="5"/>
        <v>80</v>
      </c>
    </row>
    <row r="79" spans="1:16" x14ac:dyDescent="0.25">
      <c r="A79" t="s">
        <v>15470</v>
      </c>
      <c r="B79">
        <v>5</v>
      </c>
      <c r="C79" t="s">
        <v>8410</v>
      </c>
      <c r="D79">
        <v>36</v>
      </c>
      <c r="E79" t="s">
        <v>8410</v>
      </c>
      <c r="F79">
        <v>180</v>
      </c>
      <c r="G79">
        <v>0.45</v>
      </c>
      <c r="H79">
        <v>2.25</v>
      </c>
      <c r="I79" t="s">
        <v>8410</v>
      </c>
      <c r="J79">
        <v>80</v>
      </c>
      <c r="K79" t="s">
        <v>14522</v>
      </c>
      <c r="L79" t="s">
        <v>8450</v>
      </c>
      <c r="M79" t="s">
        <v>8419</v>
      </c>
      <c r="N79" t="s">
        <v>14709</v>
      </c>
      <c r="O79">
        <f t="shared" si="4"/>
        <v>80</v>
      </c>
      <c r="P79">
        <f t="shared" si="5"/>
        <v>80</v>
      </c>
    </row>
    <row r="80" spans="1:16" x14ac:dyDescent="0.25">
      <c r="A80" t="s">
        <v>15471</v>
      </c>
      <c r="B80">
        <v>147</v>
      </c>
      <c r="C80" t="s">
        <v>8410</v>
      </c>
      <c r="D80">
        <v>39.6</v>
      </c>
      <c r="E80" t="s">
        <v>8410</v>
      </c>
      <c r="F80">
        <v>5821.2</v>
      </c>
      <c r="G80">
        <v>0.66</v>
      </c>
      <c r="H80">
        <v>97.02</v>
      </c>
      <c r="I80" t="s">
        <v>8410</v>
      </c>
      <c r="J80">
        <v>60</v>
      </c>
      <c r="K80" t="s">
        <v>15472</v>
      </c>
      <c r="L80" t="s">
        <v>8497</v>
      </c>
      <c r="M80" t="s">
        <v>8419</v>
      </c>
      <c r="N80" t="s">
        <v>5763</v>
      </c>
      <c r="O80">
        <f t="shared" si="4"/>
        <v>60</v>
      </c>
      <c r="P80">
        <f t="shared" si="5"/>
        <v>60</v>
      </c>
    </row>
    <row r="81" spans="1:16" x14ac:dyDescent="0.25">
      <c r="A81" t="s">
        <v>15473</v>
      </c>
      <c r="B81">
        <v>68</v>
      </c>
      <c r="C81" t="s">
        <v>8410</v>
      </c>
      <c r="D81">
        <v>64.8</v>
      </c>
      <c r="E81" t="s">
        <v>8410</v>
      </c>
      <c r="F81">
        <v>4406.3999999999996</v>
      </c>
      <c r="G81">
        <v>1.08</v>
      </c>
      <c r="H81">
        <v>73.44</v>
      </c>
      <c r="I81" t="s">
        <v>8410</v>
      </c>
      <c r="J81">
        <v>60</v>
      </c>
      <c r="K81" t="s">
        <v>15474</v>
      </c>
      <c r="L81" t="s">
        <v>8497</v>
      </c>
      <c r="M81" t="s">
        <v>8419</v>
      </c>
      <c r="N81" t="s">
        <v>5763</v>
      </c>
      <c r="O81">
        <f t="shared" si="4"/>
        <v>60</v>
      </c>
      <c r="P81">
        <f t="shared" si="5"/>
        <v>60</v>
      </c>
    </row>
    <row r="82" spans="1:16" x14ac:dyDescent="0.25">
      <c r="A82" t="s">
        <v>15475</v>
      </c>
      <c r="B82">
        <v>56</v>
      </c>
      <c r="C82" t="s">
        <v>8410</v>
      </c>
      <c r="D82">
        <v>43.2</v>
      </c>
      <c r="E82" t="s">
        <v>8410</v>
      </c>
      <c r="F82">
        <v>2419.1999999999998</v>
      </c>
      <c r="G82">
        <v>0.72</v>
      </c>
      <c r="H82">
        <v>40.32</v>
      </c>
      <c r="I82" t="s">
        <v>8410</v>
      </c>
      <c r="J82">
        <v>60</v>
      </c>
      <c r="K82" t="s">
        <v>15476</v>
      </c>
      <c r="L82" t="s">
        <v>8497</v>
      </c>
      <c r="M82" t="s">
        <v>8419</v>
      </c>
      <c r="N82" t="s">
        <v>5763</v>
      </c>
      <c r="O82">
        <f t="shared" si="4"/>
        <v>60</v>
      </c>
      <c r="P82">
        <f t="shared" si="5"/>
        <v>59.999999999999993</v>
      </c>
    </row>
    <row r="83" spans="1:16" x14ac:dyDescent="0.25">
      <c r="A83" t="s">
        <v>11096</v>
      </c>
      <c r="B83">
        <v>1651</v>
      </c>
      <c r="C83" t="s">
        <v>8410</v>
      </c>
      <c r="D83">
        <v>45</v>
      </c>
      <c r="E83" t="s">
        <v>8410</v>
      </c>
      <c r="F83">
        <v>74295</v>
      </c>
      <c r="G83">
        <v>0.6</v>
      </c>
      <c r="H83">
        <v>990.6</v>
      </c>
      <c r="I83" t="s">
        <v>8410</v>
      </c>
      <c r="J83">
        <v>75</v>
      </c>
      <c r="K83" t="s">
        <v>11097</v>
      </c>
      <c r="L83" t="s">
        <v>8497</v>
      </c>
      <c r="M83" t="s">
        <v>8419</v>
      </c>
      <c r="N83" t="s">
        <v>10116</v>
      </c>
      <c r="O83">
        <f t="shared" si="4"/>
        <v>75</v>
      </c>
      <c r="P83">
        <f t="shared" si="5"/>
        <v>75</v>
      </c>
    </row>
    <row r="84" spans="1:16" x14ac:dyDescent="0.25">
      <c r="A84" t="s">
        <v>11098</v>
      </c>
      <c r="B84">
        <v>367</v>
      </c>
      <c r="C84" t="s">
        <v>8410</v>
      </c>
      <c r="D84">
        <v>67.5</v>
      </c>
      <c r="E84" t="s">
        <v>8410</v>
      </c>
      <c r="F84">
        <v>24772.5</v>
      </c>
      <c r="G84">
        <v>0.9</v>
      </c>
      <c r="H84">
        <v>330.3</v>
      </c>
      <c r="I84" t="s">
        <v>8410</v>
      </c>
      <c r="J84">
        <v>75</v>
      </c>
      <c r="K84" t="s">
        <v>11099</v>
      </c>
      <c r="L84" t="s">
        <v>8497</v>
      </c>
      <c r="M84" t="s">
        <v>8419</v>
      </c>
      <c r="N84" t="s">
        <v>10116</v>
      </c>
      <c r="O84">
        <f t="shared" si="4"/>
        <v>75</v>
      </c>
      <c r="P84">
        <f t="shared" si="5"/>
        <v>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D5AC-B63F-41CF-A85C-E253A066AEE9}">
  <dimension ref="A1:P52"/>
  <sheetViews>
    <sheetView workbookViewId="0">
      <selection activeCell="O1" sqref="O1:P4"/>
    </sheetView>
  </sheetViews>
  <sheetFormatPr defaultRowHeight="15" x14ac:dyDescent="0.25"/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AVERAGE(O2:O87)</f>
        <v>79.844901960784327</v>
      </c>
      <c r="P1" s="15">
        <f>AVERAGE(P2:P87)</f>
        <v>79.843209280743579</v>
      </c>
    </row>
    <row r="2" spans="1:16" x14ac:dyDescent="0.25">
      <c r="A2" t="s">
        <v>14504</v>
      </c>
      <c r="B2">
        <v>17</v>
      </c>
      <c r="C2" t="s">
        <v>8410</v>
      </c>
      <c r="D2">
        <v>19.64</v>
      </c>
      <c r="E2" t="s">
        <v>8410</v>
      </c>
      <c r="F2">
        <v>333.88</v>
      </c>
      <c r="G2">
        <v>0.36</v>
      </c>
      <c r="H2">
        <v>6.12</v>
      </c>
      <c r="I2" t="s">
        <v>8410</v>
      </c>
      <c r="J2">
        <v>54.56</v>
      </c>
      <c r="K2" t="s">
        <v>14505</v>
      </c>
      <c r="L2" t="s">
        <v>9257</v>
      </c>
      <c r="M2" t="s">
        <v>9258</v>
      </c>
      <c r="N2" t="s">
        <v>14400</v>
      </c>
      <c r="O2">
        <f>IF(G2&lt;0.03,"",J2)</f>
        <v>54.56</v>
      </c>
      <c r="P2">
        <f>+F2/H2</f>
        <v>54.555555555555557</v>
      </c>
    </row>
    <row r="3" spans="1:16" x14ac:dyDescent="0.25">
      <c r="A3" t="s">
        <v>14506</v>
      </c>
      <c r="B3">
        <v>116</v>
      </c>
      <c r="C3" t="s">
        <v>8410</v>
      </c>
      <c r="D3">
        <v>60.7</v>
      </c>
      <c r="E3" t="s">
        <v>8410</v>
      </c>
      <c r="F3">
        <v>7041.2</v>
      </c>
      <c r="G3">
        <v>0.4</v>
      </c>
      <c r="H3">
        <v>46.95</v>
      </c>
      <c r="I3" t="s">
        <v>8410</v>
      </c>
      <c r="J3">
        <v>149.99</v>
      </c>
      <c r="K3" t="s">
        <v>12049</v>
      </c>
      <c r="L3" t="s">
        <v>8428</v>
      </c>
      <c r="M3" t="s">
        <v>8419</v>
      </c>
      <c r="N3" t="s">
        <v>11762</v>
      </c>
      <c r="O3">
        <f t="shared" ref="O3:O52" si="0">IF(G3&lt;0.03,"",J3)</f>
        <v>149.99</v>
      </c>
      <c r="P3">
        <f t="shared" ref="P3:P52" si="1">+F3/H3</f>
        <v>149.97231096911608</v>
      </c>
    </row>
    <row r="4" spans="1:16" x14ac:dyDescent="0.25">
      <c r="A4" t="s">
        <v>14507</v>
      </c>
      <c r="B4">
        <v>1</v>
      </c>
      <c r="C4" t="s">
        <v>8410</v>
      </c>
      <c r="D4">
        <v>20.52</v>
      </c>
      <c r="E4" t="s">
        <v>8410</v>
      </c>
      <c r="F4">
        <v>20.52</v>
      </c>
      <c r="G4">
        <v>0.27</v>
      </c>
      <c r="H4">
        <v>0.27</v>
      </c>
      <c r="I4" t="s">
        <v>8410</v>
      </c>
      <c r="J4">
        <v>76</v>
      </c>
      <c r="K4" t="s">
        <v>14508</v>
      </c>
      <c r="L4" t="s">
        <v>8845</v>
      </c>
      <c r="M4" t="s">
        <v>8419</v>
      </c>
      <c r="N4" t="s">
        <v>14432</v>
      </c>
      <c r="O4">
        <f t="shared" si="0"/>
        <v>76</v>
      </c>
      <c r="P4">
        <f t="shared" si="1"/>
        <v>76</v>
      </c>
    </row>
    <row r="5" spans="1:16" x14ac:dyDescent="0.25">
      <c r="A5" t="s">
        <v>14509</v>
      </c>
      <c r="B5">
        <v>4</v>
      </c>
      <c r="C5" t="s">
        <v>8410</v>
      </c>
      <c r="D5">
        <v>13.68</v>
      </c>
      <c r="E5" t="s">
        <v>8410</v>
      </c>
      <c r="F5">
        <v>54.72</v>
      </c>
      <c r="G5">
        <v>0.18</v>
      </c>
      <c r="H5">
        <v>0.72</v>
      </c>
      <c r="I5" t="s">
        <v>8410</v>
      </c>
      <c r="J5">
        <v>76</v>
      </c>
      <c r="K5" t="s">
        <v>14510</v>
      </c>
      <c r="L5" t="s">
        <v>8845</v>
      </c>
      <c r="M5" t="s">
        <v>8419</v>
      </c>
      <c r="N5" t="s">
        <v>14432</v>
      </c>
      <c r="O5">
        <f t="shared" si="0"/>
        <v>76</v>
      </c>
      <c r="P5">
        <f t="shared" si="1"/>
        <v>76</v>
      </c>
    </row>
    <row r="6" spans="1:16" x14ac:dyDescent="0.25">
      <c r="A6" t="s">
        <v>14511</v>
      </c>
      <c r="B6">
        <v>36</v>
      </c>
      <c r="C6" t="s">
        <v>8410</v>
      </c>
      <c r="D6">
        <v>27.36</v>
      </c>
      <c r="E6" t="s">
        <v>8410</v>
      </c>
      <c r="F6">
        <v>984.96</v>
      </c>
      <c r="G6">
        <v>0.36</v>
      </c>
      <c r="H6">
        <v>12.96</v>
      </c>
      <c r="I6" t="s">
        <v>8410</v>
      </c>
      <c r="J6">
        <v>76</v>
      </c>
      <c r="K6" t="s">
        <v>14512</v>
      </c>
      <c r="L6" t="s">
        <v>8845</v>
      </c>
      <c r="M6" t="s">
        <v>8419</v>
      </c>
      <c r="N6" t="s">
        <v>14432</v>
      </c>
      <c r="O6">
        <f t="shared" si="0"/>
        <v>76</v>
      </c>
      <c r="P6">
        <f t="shared" si="1"/>
        <v>76</v>
      </c>
    </row>
    <row r="7" spans="1:16" x14ac:dyDescent="0.25">
      <c r="A7" t="s">
        <v>14513</v>
      </c>
      <c r="B7">
        <v>3</v>
      </c>
      <c r="C7" t="s">
        <v>8410</v>
      </c>
      <c r="D7">
        <v>13.68</v>
      </c>
      <c r="E7" t="s">
        <v>8410</v>
      </c>
      <c r="F7">
        <v>41.04</v>
      </c>
      <c r="G7">
        <v>0.18</v>
      </c>
      <c r="H7">
        <v>0.54</v>
      </c>
      <c r="I7" t="s">
        <v>8410</v>
      </c>
      <c r="J7">
        <v>76</v>
      </c>
      <c r="K7" t="s">
        <v>14510</v>
      </c>
      <c r="L7" t="s">
        <v>8845</v>
      </c>
      <c r="M7" t="s">
        <v>8419</v>
      </c>
      <c r="N7" t="s">
        <v>14432</v>
      </c>
      <c r="O7">
        <f t="shared" si="0"/>
        <v>76</v>
      </c>
      <c r="P7">
        <f t="shared" si="1"/>
        <v>76</v>
      </c>
    </row>
    <row r="8" spans="1:16" x14ac:dyDescent="0.25">
      <c r="A8" t="s">
        <v>14514</v>
      </c>
      <c r="B8">
        <v>4</v>
      </c>
      <c r="C8" t="s">
        <v>8410</v>
      </c>
      <c r="D8">
        <v>27.36</v>
      </c>
      <c r="E8" t="s">
        <v>8410</v>
      </c>
      <c r="F8">
        <v>109.44</v>
      </c>
      <c r="G8">
        <v>0.36</v>
      </c>
      <c r="H8">
        <v>1.44</v>
      </c>
      <c r="I8" t="s">
        <v>8410</v>
      </c>
      <c r="J8">
        <v>76</v>
      </c>
      <c r="K8" t="s">
        <v>14515</v>
      </c>
      <c r="L8" t="s">
        <v>8845</v>
      </c>
      <c r="M8" t="s">
        <v>8419</v>
      </c>
      <c r="N8" t="s">
        <v>14432</v>
      </c>
      <c r="O8">
        <f t="shared" si="0"/>
        <v>76</v>
      </c>
      <c r="P8">
        <f t="shared" si="1"/>
        <v>76</v>
      </c>
    </row>
    <row r="9" spans="1:16" x14ac:dyDescent="0.25">
      <c r="A9" t="s">
        <v>14516</v>
      </c>
      <c r="B9">
        <v>8</v>
      </c>
      <c r="C9" t="s">
        <v>8410</v>
      </c>
      <c r="D9">
        <v>34.200000000000003</v>
      </c>
      <c r="E9" t="s">
        <v>8410</v>
      </c>
      <c r="F9">
        <v>273.60000000000002</v>
      </c>
      <c r="G9">
        <v>0.45</v>
      </c>
      <c r="H9">
        <v>3.6</v>
      </c>
      <c r="I9" t="s">
        <v>8410</v>
      </c>
      <c r="J9">
        <v>76</v>
      </c>
      <c r="K9" t="s">
        <v>14517</v>
      </c>
      <c r="L9" t="s">
        <v>8845</v>
      </c>
      <c r="M9" t="s">
        <v>8419</v>
      </c>
      <c r="N9" t="s">
        <v>14432</v>
      </c>
      <c r="O9">
        <f t="shared" si="0"/>
        <v>76</v>
      </c>
      <c r="P9">
        <f t="shared" si="1"/>
        <v>76</v>
      </c>
    </row>
    <row r="10" spans="1:16" x14ac:dyDescent="0.25">
      <c r="A10" t="s">
        <v>14518</v>
      </c>
      <c r="B10">
        <v>212</v>
      </c>
      <c r="C10" t="s">
        <v>8410</v>
      </c>
      <c r="D10">
        <v>27.36</v>
      </c>
      <c r="E10" t="s">
        <v>8410</v>
      </c>
      <c r="F10">
        <v>5800.32</v>
      </c>
      <c r="G10">
        <v>0.36</v>
      </c>
      <c r="H10">
        <v>76.319999999999993</v>
      </c>
      <c r="I10" t="s">
        <v>8410</v>
      </c>
      <c r="J10">
        <v>76</v>
      </c>
      <c r="K10" t="s">
        <v>14512</v>
      </c>
      <c r="L10" t="s">
        <v>8845</v>
      </c>
      <c r="M10" t="s">
        <v>8419</v>
      </c>
      <c r="N10" t="s">
        <v>14432</v>
      </c>
      <c r="O10">
        <f t="shared" si="0"/>
        <v>76</v>
      </c>
      <c r="P10">
        <f t="shared" si="1"/>
        <v>76</v>
      </c>
    </row>
    <row r="11" spans="1:16" x14ac:dyDescent="0.25">
      <c r="A11" t="s">
        <v>14519</v>
      </c>
      <c r="B11">
        <v>27</v>
      </c>
      <c r="C11" t="s">
        <v>8410</v>
      </c>
      <c r="D11">
        <v>20.52</v>
      </c>
      <c r="E11" t="s">
        <v>8410</v>
      </c>
      <c r="F11">
        <v>554.04</v>
      </c>
      <c r="G11">
        <v>0.27</v>
      </c>
      <c r="H11">
        <v>7.29</v>
      </c>
      <c r="I11" t="s">
        <v>8410</v>
      </c>
      <c r="J11">
        <v>76</v>
      </c>
      <c r="K11" t="s">
        <v>14520</v>
      </c>
      <c r="L11" t="s">
        <v>8845</v>
      </c>
      <c r="M11" t="s">
        <v>8419</v>
      </c>
      <c r="N11" t="s">
        <v>14432</v>
      </c>
      <c r="O11">
        <f t="shared" si="0"/>
        <v>76</v>
      </c>
      <c r="P11">
        <f t="shared" si="1"/>
        <v>76</v>
      </c>
    </row>
    <row r="12" spans="1:16" x14ac:dyDescent="0.25">
      <c r="A12" t="s">
        <v>14521</v>
      </c>
      <c r="B12">
        <v>27</v>
      </c>
      <c r="C12" t="s">
        <v>8410</v>
      </c>
      <c r="D12">
        <v>34.200000000000003</v>
      </c>
      <c r="E12" t="s">
        <v>8410</v>
      </c>
      <c r="F12">
        <v>923.4</v>
      </c>
      <c r="G12">
        <v>0.45</v>
      </c>
      <c r="H12">
        <v>12.15</v>
      </c>
      <c r="I12" t="s">
        <v>8410</v>
      </c>
      <c r="J12">
        <v>76</v>
      </c>
      <c r="K12" t="s">
        <v>14522</v>
      </c>
      <c r="L12" t="s">
        <v>8845</v>
      </c>
      <c r="M12" t="s">
        <v>8419</v>
      </c>
      <c r="N12" t="s">
        <v>14432</v>
      </c>
      <c r="O12">
        <f t="shared" si="0"/>
        <v>76</v>
      </c>
      <c r="P12">
        <f t="shared" si="1"/>
        <v>76</v>
      </c>
    </row>
    <row r="13" spans="1:16" x14ac:dyDescent="0.25">
      <c r="A13" t="s">
        <v>14523</v>
      </c>
      <c r="B13">
        <v>212</v>
      </c>
      <c r="C13" t="s">
        <v>8410</v>
      </c>
      <c r="D13">
        <v>27.36</v>
      </c>
      <c r="E13" t="s">
        <v>8410</v>
      </c>
      <c r="F13">
        <v>5800.32</v>
      </c>
      <c r="G13">
        <v>0.36</v>
      </c>
      <c r="H13">
        <v>76.319999999999993</v>
      </c>
      <c r="I13" t="s">
        <v>8410</v>
      </c>
      <c r="J13">
        <v>76</v>
      </c>
      <c r="K13" t="s">
        <v>14512</v>
      </c>
      <c r="L13" t="s">
        <v>8845</v>
      </c>
      <c r="M13" t="s">
        <v>8419</v>
      </c>
      <c r="N13" t="s">
        <v>14432</v>
      </c>
      <c r="O13">
        <f t="shared" si="0"/>
        <v>76</v>
      </c>
      <c r="P13">
        <f t="shared" si="1"/>
        <v>76</v>
      </c>
    </row>
    <row r="14" spans="1:16" x14ac:dyDescent="0.25">
      <c r="A14" t="s">
        <v>14524</v>
      </c>
      <c r="B14">
        <v>27</v>
      </c>
      <c r="C14" t="s">
        <v>8410</v>
      </c>
      <c r="D14">
        <v>20.52</v>
      </c>
      <c r="E14" t="s">
        <v>8410</v>
      </c>
      <c r="F14">
        <v>554.04</v>
      </c>
      <c r="G14">
        <v>0.27</v>
      </c>
      <c r="H14">
        <v>7.29</v>
      </c>
      <c r="I14" t="s">
        <v>8410</v>
      </c>
      <c r="J14">
        <v>76</v>
      </c>
      <c r="K14" t="s">
        <v>14520</v>
      </c>
      <c r="L14" t="s">
        <v>8845</v>
      </c>
      <c r="M14" t="s">
        <v>8419</v>
      </c>
      <c r="N14" t="s">
        <v>14432</v>
      </c>
      <c r="O14">
        <f t="shared" si="0"/>
        <v>76</v>
      </c>
      <c r="P14">
        <f t="shared" si="1"/>
        <v>76</v>
      </c>
    </row>
    <row r="15" spans="1:16" x14ac:dyDescent="0.25">
      <c r="A15" t="s">
        <v>14525</v>
      </c>
      <c r="B15">
        <v>8</v>
      </c>
      <c r="C15" t="s">
        <v>8410</v>
      </c>
      <c r="D15">
        <v>34.200000000000003</v>
      </c>
      <c r="E15" t="s">
        <v>8410</v>
      </c>
      <c r="F15">
        <v>273.60000000000002</v>
      </c>
      <c r="G15">
        <v>0.45</v>
      </c>
      <c r="H15">
        <v>3.6</v>
      </c>
      <c r="I15" t="s">
        <v>8410</v>
      </c>
      <c r="J15">
        <v>76</v>
      </c>
      <c r="K15" t="s">
        <v>14517</v>
      </c>
      <c r="L15" t="s">
        <v>8845</v>
      </c>
      <c r="M15" t="s">
        <v>8419</v>
      </c>
      <c r="N15" t="s">
        <v>14432</v>
      </c>
      <c r="O15">
        <f t="shared" si="0"/>
        <v>76</v>
      </c>
      <c r="P15">
        <f t="shared" si="1"/>
        <v>76</v>
      </c>
    </row>
    <row r="16" spans="1:16" x14ac:dyDescent="0.25">
      <c r="A16" t="s">
        <v>14526</v>
      </c>
      <c r="B16">
        <v>4</v>
      </c>
      <c r="C16" t="s">
        <v>8410</v>
      </c>
      <c r="D16">
        <v>27.36</v>
      </c>
      <c r="E16" t="s">
        <v>8410</v>
      </c>
      <c r="F16">
        <v>109.44</v>
      </c>
      <c r="G16">
        <v>0.36</v>
      </c>
      <c r="H16">
        <v>1.44</v>
      </c>
      <c r="I16" t="s">
        <v>8410</v>
      </c>
      <c r="J16">
        <v>76</v>
      </c>
      <c r="K16" t="s">
        <v>14515</v>
      </c>
      <c r="L16" t="s">
        <v>8845</v>
      </c>
      <c r="M16" t="s">
        <v>8419</v>
      </c>
      <c r="N16" t="s">
        <v>14432</v>
      </c>
      <c r="O16">
        <f t="shared" si="0"/>
        <v>76</v>
      </c>
      <c r="P16">
        <f t="shared" si="1"/>
        <v>76</v>
      </c>
    </row>
    <row r="17" spans="1:16" x14ac:dyDescent="0.25">
      <c r="A17" t="s">
        <v>14527</v>
      </c>
      <c r="B17">
        <v>27</v>
      </c>
      <c r="C17" t="s">
        <v>8410</v>
      </c>
      <c r="D17">
        <v>34.200000000000003</v>
      </c>
      <c r="E17" t="s">
        <v>8410</v>
      </c>
      <c r="F17">
        <v>923.4</v>
      </c>
      <c r="G17">
        <v>0.45</v>
      </c>
      <c r="H17">
        <v>12.15</v>
      </c>
      <c r="I17" t="s">
        <v>8410</v>
      </c>
      <c r="J17">
        <v>76</v>
      </c>
      <c r="K17" t="s">
        <v>14522</v>
      </c>
      <c r="L17" t="s">
        <v>8845</v>
      </c>
      <c r="M17" t="s">
        <v>8419</v>
      </c>
      <c r="N17" t="s">
        <v>14432</v>
      </c>
      <c r="O17">
        <f t="shared" si="0"/>
        <v>76</v>
      </c>
      <c r="P17">
        <f t="shared" si="1"/>
        <v>76</v>
      </c>
    </row>
    <row r="18" spans="1:16" x14ac:dyDescent="0.25">
      <c r="A18" t="s">
        <v>14528</v>
      </c>
      <c r="B18">
        <v>212</v>
      </c>
      <c r="C18" t="s">
        <v>8410</v>
      </c>
      <c r="D18">
        <v>27.36</v>
      </c>
      <c r="E18" t="s">
        <v>8410</v>
      </c>
      <c r="F18">
        <v>5800.32</v>
      </c>
      <c r="G18">
        <v>0.36</v>
      </c>
      <c r="H18">
        <v>76.319999999999993</v>
      </c>
      <c r="I18" t="s">
        <v>8410</v>
      </c>
      <c r="J18">
        <v>76</v>
      </c>
      <c r="K18" t="s">
        <v>14512</v>
      </c>
      <c r="L18" t="s">
        <v>8845</v>
      </c>
      <c r="M18" t="s">
        <v>8419</v>
      </c>
      <c r="N18" t="s">
        <v>14432</v>
      </c>
      <c r="O18">
        <f t="shared" si="0"/>
        <v>76</v>
      </c>
      <c r="P18">
        <f t="shared" si="1"/>
        <v>76</v>
      </c>
    </row>
    <row r="19" spans="1:16" x14ac:dyDescent="0.25">
      <c r="A19" t="s">
        <v>14529</v>
      </c>
      <c r="B19">
        <v>15</v>
      </c>
      <c r="C19" t="s">
        <v>8410</v>
      </c>
      <c r="D19">
        <v>20.52</v>
      </c>
      <c r="E19" t="s">
        <v>8410</v>
      </c>
      <c r="F19">
        <v>307.8</v>
      </c>
      <c r="G19">
        <v>0.27</v>
      </c>
      <c r="H19">
        <v>4.05</v>
      </c>
      <c r="I19" t="s">
        <v>8410</v>
      </c>
      <c r="J19">
        <v>76</v>
      </c>
      <c r="K19" t="s">
        <v>14520</v>
      </c>
      <c r="L19" t="s">
        <v>8845</v>
      </c>
      <c r="M19" t="s">
        <v>8419</v>
      </c>
      <c r="N19" t="s">
        <v>14432</v>
      </c>
      <c r="O19">
        <f t="shared" si="0"/>
        <v>76</v>
      </c>
      <c r="P19">
        <f t="shared" si="1"/>
        <v>76</v>
      </c>
    </row>
    <row r="20" spans="1:16" x14ac:dyDescent="0.25">
      <c r="A20" t="s">
        <v>14530</v>
      </c>
      <c r="B20">
        <v>8</v>
      </c>
      <c r="C20" t="s">
        <v>8410</v>
      </c>
      <c r="D20">
        <v>34.200000000000003</v>
      </c>
      <c r="E20" t="s">
        <v>8410</v>
      </c>
      <c r="F20">
        <v>273.60000000000002</v>
      </c>
      <c r="G20">
        <v>0.45</v>
      </c>
      <c r="H20">
        <v>3.6</v>
      </c>
      <c r="I20" t="s">
        <v>8410</v>
      </c>
      <c r="J20">
        <v>76</v>
      </c>
      <c r="K20" t="s">
        <v>14517</v>
      </c>
      <c r="L20" t="s">
        <v>8845</v>
      </c>
      <c r="M20" t="s">
        <v>8419</v>
      </c>
      <c r="N20" t="s">
        <v>14432</v>
      </c>
      <c r="O20">
        <f t="shared" si="0"/>
        <v>76</v>
      </c>
      <c r="P20">
        <f t="shared" si="1"/>
        <v>76</v>
      </c>
    </row>
    <row r="21" spans="1:16" x14ac:dyDescent="0.25">
      <c r="A21" t="s">
        <v>14531</v>
      </c>
      <c r="B21">
        <v>4</v>
      </c>
      <c r="C21" t="s">
        <v>8410</v>
      </c>
      <c r="D21">
        <v>27.36</v>
      </c>
      <c r="E21" t="s">
        <v>8410</v>
      </c>
      <c r="F21">
        <v>109.44</v>
      </c>
      <c r="G21">
        <v>0.36</v>
      </c>
      <c r="H21">
        <v>1.44</v>
      </c>
      <c r="I21" t="s">
        <v>8410</v>
      </c>
      <c r="J21">
        <v>76</v>
      </c>
      <c r="K21" t="s">
        <v>14515</v>
      </c>
      <c r="L21" t="s">
        <v>8845</v>
      </c>
      <c r="M21" t="s">
        <v>8419</v>
      </c>
      <c r="N21" t="s">
        <v>14432</v>
      </c>
      <c r="O21">
        <f t="shared" si="0"/>
        <v>76</v>
      </c>
      <c r="P21">
        <f t="shared" si="1"/>
        <v>76</v>
      </c>
    </row>
    <row r="22" spans="1:16" x14ac:dyDescent="0.25">
      <c r="A22" t="s">
        <v>14532</v>
      </c>
      <c r="B22">
        <v>15</v>
      </c>
      <c r="C22" t="s">
        <v>8410</v>
      </c>
      <c r="D22">
        <v>34.200000000000003</v>
      </c>
      <c r="E22" t="s">
        <v>8410</v>
      </c>
      <c r="F22">
        <v>513</v>
      </c>
      <c r="G22">
        <v>0.45</v>
      </c>
      <c r="H22">
        <v>6.75</v>
      </c>
      <c r="I22" t="s">
        <v>8410</v>
      </c>
      <c r="J22">
        <v>76</v>
      </c>
      <c r="K22" t="s">
        <v>14522</v>
      </c>
      <c r="L22" t="s">
        <v>8845</v>
      </c>
      <c r="M22" t="s">
        <v>8419</v>
      </c>
      <c r="N22" t="s">
        <v>14432</v>
      </c>
      <c r="O22">
        <f t="shared" si="0"/>
        <v>76</v>
      </c>
      <c r="P22">
        <f t="shared" si="1"/>
        <v>76</v>
      </c>
    </row>
    <row r="23" spans="1:16" x14ac:dyDescent="0.25">
      <c r="A23" t="s">
        <v>14533</v>
      </c>
      <c r="B23">
        <v>30</v>
      </c>
      <c r="C23" t="s">
        <v>8410</v>
      </c>
      <c r="D23">
        <v>20.52</v>
      </c>
      <c r="E23" t="s">
        <v>8410</v>
      </c>
      <c r="F23">
        <v>615.6</v>
      </c>
      <c r="G23">
        <v>0.27</v>
      </c>
      <c r="H23">
        <v>8.1</v>
      </c>
      <c r="I23" t="s">
        <v>8410</v>
      </c>
      <c r="J23">
        <v>76</v>
      </c>
      <c r="K23" t="s">
        <v>14520</v>
      </c>
      <c r="L23" t="s">
        <v>8845</v>
      </c>
      <c r="M23" t="s">
        <v>8419</v>
      </c>
      <c r="N23" t="s">
        <v>14432</v>
      </c>
      <c r="O23">
        <f t="shared" si="0"/>
        <v>76</v>
      </c>
      <c r="P23">
        <f t="shared" si="1"/>
        <v>76</v>
      </c>
    </row>
    <row r="24" spans="1:16" x14ac:dyDescent="0.25">
      <c r="A24" t="s">
        <v>14534</v>
      </c>
      <c r="B24">
        <v>8</v>
      </c>
      <c r="C24" t="s">
        <v>8410</v>
      </c>
      <c r="D24">
        <v>34.200000000000003</v>
      </c>
      <c r="E24" t="s">
        <v>8410</v>
      </c>
      <c r="F24">
        <v>273.60000000000002</v>
      </c>
      <c r="G24">
        <v>0.45</v>
      </c>
      <c r="H24">
        <v>3.6</v>
      </c>
      <c r="I24" t="s">
        <v>8410</v>
      </c>
      <c r="J24">
        <v>76</v>
      </c>
      <c r="K24" t="s">
        <v>14517</v>
      </c>
      <c r="L24" t="s">
        <v>8845</v>
      </c>
      <c r="M24" t="s">
        <v>8419</v>
      </c>
      <c r="N24" t="s">
        <v>14432</v>
      </c>
      <c r="O24">
        <f t="shared" si="0"/>
        <v>76</v>
      </c>
      <c r="P24">
        <f t="shared" si="1"/>
        <v>76</v>
      </c>
    </row>
    <row r="25" spans="1:16" x14ac:dyDescent="0.25">
      <c r="A25" t="s">
        <v>14535</v>
      </c>
      <c r="B25">
        <v>4</v>
      </c>
      <c r="C25" t="s">
        <v>8410</v>
      </c>
      <c r="D25">
        <v>27.36</v>
      </c>
      <c r="E25" t="s">
        <v>8410</v>
      </c>
      <c r="F25">
        <v>109.44</v>
      </c>
      <c r="G25">
        <v>0.36</v>
      </c>
      <c r="H25">
        <v>1.44</v>
      </c>
      <c r="I25" t="s">
        <v>8410</v>
      </c>
      <c r="J25">
        <v>76</v>
      </c>
      <c r="K25" t="s">
        <v>14515</v>
      </c>
      <c r="L25" t="s">
        <v>8845</v>
      </c>
      <c r="M25" t="s">
        <v>8419</v>
      </c>
      <c r="N25" t="s">
        <v>14432</v>
      </c>
      <c r="O25">
        <f t="shared" si="0"/>
        <v>76</v>
      </c>
      <c r="P25">
        <f t="shared" si="1"/>
        <v>76</v>
      </c>
    </row>
    <row r="26" spans="1:16" x14ac:dyDescent="0.25">
      <c r="A26" t="s">
        <v>14536</v>
      </c>
      <c r="B26">
        <v>30</v>
      </c>
      <c r="C26" t="s">
        <v>8410</v>
      </c>
      <c r="D26">
        <v>34.200000000000003</v>
      </c>
      <c r="E26" t="s">
        <v>8410</v>
      </c>
      <c r="F26">
        <v>1026</v>
      </c>
      <c r="G26">
        <v>0.45</v>
      </c>
      <c r="H26">
        <v>13.5</v>
      </c>
      <c r="I26" t="s">
        <v>8410</v>
      </c>
      <c r="J26">
        <v>76</v>
      </c>
      <c r="K26" t="s">
        <v>14522</v>
      </c>
      <c r="L26" t="s">
        <v>8845</v>
      </c>
      <c r="M26" t="s">
        <v>8419</v>
      </c>
      <c r="N26" t="s">
        <v>14432</v>
      </c>
      <c r="O26">
        <f t="shared" si="0"/>
        <v>76</v>
      </c>
      <c r="P26">
        <f t="shared" si="1"/>
        <v>76</v>
      </c>
    </row>
    <row r="27" spans="1:16" x14ac:dyDescent="0.25">
      <c r="A27" t="s">
        <v>14537</v>
      </c>
      <c r="B27">
        <v>179</v>
      </c>
      <c r="C27" t="s">
        <v>8410</v>
      </c>
      <c r="D27">
        <v>27.36</v>
      </c>
      <c r="E27" t="s">
        <v>8410</v>
      </c>
      <c r="F27">
        <v>4897.4399999999996</v>
      </c>
      <c r="G27">
        <v>0.36</v>
      </c>
      <c r="H27">
        <v>64.44</v>
      </c>
      <c r="I27" t="s">
        <v>8410</v>
      </c>
      <c r="J27">
        <v>76</v>
      </c>
      <c r="K27" t="s">
        <v>14512</v>
      </c>
      <c r="L27" t="s">
        <v>8845</v>
      </c>
      <c r="M27" t="s">
        <v>8419</v>
      </c>
      <c r="N27" t="s">
        <v>14432</v>
      </c>
      <c r="O27">
        <f t="shared" si="0"/>
        <v>76</v>
      </c>
      <c r="P27">
        <f t="shared" si="1"/>
        <v>76</v>
      </c>
    </row>
    <row r="28" spans="1:16" x14ac:dyDescent="0.25">
      <c r="A28" t="s">
        <v>14538</v>
      </c>
      <c r="B28">
        <v>5</v>
      </c>
      <c r="C28" t="s">
        <v>8410</v>
      </c>
      <c r="D28">
        <v>34.200000000000003</v>
      </c>
      <c r="E28" t="s">
        <v>8410</v>
      </c>
      <c r="F28">
        <v>171</v>
      </c>
      <c r="G28">
        <v>0.45</v>
      </c>
      <c r="H28">
        <v>2.25</v>
      </c>
      <c r="I28" t="s">
        <v>8410</v>
      </c>
      <c r="J28">
        <v>76</v>
      </c>
      <c r="K28" t="s">
        <v>14522</v>
      </c>
      <c r="L28" t="s">
        <v>8845</v>
      </c>
      <c r="M28" t="s">
        <v>8419</v>
      </c>
      <c r="N28" t="s">
        <v>14432</v>
      </c>
      <c r="O28">
        <f t="shared" si="0"/>
        <v>76</v>
      </c>
      <c r="P28">
        <f t="shared" si="1"/>
        <v>76</v>
      </c>
    </row>
    <row r="29" spans="1:16" x14ac:dyDescent="0.25">
      <c r="A29" t="s">
        <v>14539</v>
      </c>
      <c r="B29">
        <v>2</v>
      </c>
      <c r="C29" t="s">
        <v>8410</v>
      </c>
      <c r="D29">
        <v>13.68</v>
      </c>
      <c r="E29" t="s">
        <v>8410</v>
      </c>
      <c r="F29">
        <v>27.36</v>
      </c>
      <c r="G29">
        <v>0.18</v>
      </c>
      <c r="H29">
        <v>0.36</v>
      </c>
      <c r="I29" t="s">
        <v>8410</v>
      </c>
      <c r="J29">
        <v>76</v>
      </c>
      <c r="K29" t="s">
        <v>14510</v>
      </c>
      <c r="L29" t="s">
        <v>8845</v>
      </c>
      <c r="M29" t="s">
        <v>8419</v>
      </c>
      <c r="N29" t="s">
        <v>14432</v>
      </c>
      <c r="O29">
        <f t="shared" si="0"/>
        <v>76</v>
      </c>
      <c r="P29">
        <f t="shared" si="1"/>
        <v>76</v>
      </c>
    </row>
    <row r="30" spans="1:16" x14ac:dyDescent="0.25">
      <c r="A30" t="s">
        <v>14540</v>
      </c>
      <c r="B30">
        <v>100</v>
      </c>
      <c r="C30" t="s">
        <v>8410</v>
      </c>
      <c r="D30">
        <v>27.36</v>
      </c>
      <c r="E30" t="s">
        <v>8410</v>
      </c>
      <c r="F30">
        <v>2736</v>
      </c>
      <c r="G30">
        <v>0.36</v>
      </c>
      <c r="H30">
        <v>36</v>
      </c>
      <c r="I30" t="s">
        <v>8410</v>
      </c>
      <c r="J30">
        <v>76</v>
      </c>
      <c r="K30" t="s">
        <v>14512</v>
      </c>
      <c r="L30" t="s">
        <v>8845</v>
      </c>
      <c r="M30" t="s">
        <v>8419</v>
      </c>
      <c r="N30" t="s">
        <v>14432</v>
      </c>
      <c r="O30">
        <f t="shared" si="0"/>
        <v>76</v>
      </c>
      <c r="P30">
        <f t="shared" si="1"/>
        <v>76</v>
      </c>
    </row>
    <row r="31" spans="1:16" x14ac:dyDescent="0.25">
      <c r="A31" t="s">
        <v>14541</v>
      </c>
      <c r="B31">
        <v>1012</v>
      </c>
      <c r="C31" t="s">
        <v>8410</v>
      </c>
      <c r="D31">
        <v>30.78</v>
      </c>
      <c r="E31" t="s">
        <v>8410</v>
      </c>
      <c r="F31">
        <v>31149.360000000001</v>
      </c>
      <c r="G31">
        <v>0.41</v>
      </c>
      <c r="H31">
        <v>409.86</v>
      </c>
      <c r="I31" t="s">
        <v>8410</v>
      </c>
      <c r="J31">
        <v>76</v>
      </c>
      <c r="K31" t="s">
        <v>13719</v>
      </c>
      <c r="L31" t="s">
        <v>12056</v>
      </c>
      <c r="M31" t="s">
        <v>8419</v>
      </c>
      <c r="N31" t="s">
        <v>12998</v>
      </c>
      <c r="O31">
        <f t="shared" si="0"/>
        <v>76</v>
      </c>
      <c r="P31">
        <f t="shared" si="1"/>
        <v>76</v>
      </c>
    </row>
    <row r="32" spans="1:16" x14ac:dyDescent="0.25">
      <c r="A32" t="s">
        <v>14542</v>
      </c>
      <c r="B32">
        <v>1066</v>
      </c>
      <c r="C32" t="s">
        <v>8410</v>
      </c>
      <c r="D32">
        <v>61.55</v>
      </c>
      <c r="E32" t="s">
        <v>8410</v>
      </c>
      <c r="F32">
        <v>65612.3</v>
      </c>
      <c r="G32">
        <v>0.81</v>
      </c>
      <c r="H32">
        <v>863.46</v>
      </c>
      <c r="I32" t="s">
        <v>8410</v>
      </c>
      <c r="J32">
        <v>75.989999999999995</v>
      </c>
      <c r="K32" t="s">
        <v>13721</v>
      </c>
      <c r="L32" t="s">
        <v>12056</v>
      </c>
      <c r="M32" t="s">
        <v>8419</v>
      </c>
      <c r="N32" t="s">
        <v>12998</v>
      </c>
      <c r="O32">
        <f t="shared" si="0"/>
        <v>75.989999999999995</v>
      </c>
      <c r="P32">
        <f t="shared" si="1"/>
        <v>75.987654320987659</v>
      </c>
    </row>
    <row r="33" spans="1:16" x14ac:dyDescent="0.25">
      <c r="A33" t="s">
        <v>14543</v>
      </c>
      <c r="B33">
        <v>388</v>
      </c>
      <c r="C33" t="s">
        <v>8410</v>
      </c>
      <c r="D33">
        <v>13.62</v>
      </c>
      <c r="E33" t="s">
        <v>8410</v>
      </c>
      <c r="F33">
        <v>5284.56</v>
      </c>
      <c r="G33">
        <v>0.24</v>
      </c>
      <c r="H33">
        <v>93.12</v>
      </c>
      <c r="I33" t="s">
        <v>8410</v>
      </c>
      <c r="J33">
        <v>56.75</v>
      </c>
      <c r="K33" t="s">
        <v>9789</v>
      </c>
      <c r="L33" t="s">
        <v>12056</v>
      </c>
      <c r="M33" t="s">
        <v>8419</v>
      </c>
      <c r="N33" t="s">
        <v>14380</v>
      </c>
      <c r="O33">
        <f t="shared" si="0"/>
        <v>56.75</v>
      </c>
      <c r="P33">
        <f t="shared" si="1"/>
        <v>56.75</v>
      </c>
    </row>
    <row r="34" spans="1:16" x14ac:dyDescent="0.25">
      <c r="A34" t="s">
        <v>14544</v>
      </c>
      <c r="B34">
        <v>1212</v>
      </c>
      <c r="C34" t="s">
        <v>8410</v>
      </c>
      <c r="D34">
        <v>17.98</v>
      </c>
      <c r="E34" t="s">
        <v>8410</v>
      </c>
      <c r="F34">
        <v>21791.759999999998</v>
      </c>
      <c r="G34">
        <v>0.36</v>
      </c>
      <c r="H34">
        <v>436.32</v>
      </c>
      <c r="I34" t="s">
        <v>8410</v>
      </c>
      <c r="J34">
        <v>49.94</v>
      </c>
      <c r="K34" t="s">
        <v>9270</v>
      </c>
      <c r="L34" t="s">
        <v>12056</v>
      </c>
      <c r="M34" t="s">
        <v>8419</v>
      </c>
      <c r="N34" t="s">
        <v>14380</v>
      </c>
      <c r="O34">
        <f t="shared" si="0"/>
        <v>49.94</v>
      </c>
      <c r="P34">
        <f t="shared" si="1"/>
        <v>49.944444444444443</v>
      </c>
    </row>
    <row r="35" spans="1:16" x14ac:dyDescent="0.25">
      <c r="A35" t="s">
        <v>14545</v>
      </c>
      <c r="B35">
        <v>160</v>
      </c>
      <c r="C35" t="s">
        <v>8410</v>
      </c>
      <c r="D35">
        <v>23.91</v>
      </c>
      <c r="E35" t="s">
        <v>8410</v>
      </c>
      <c r="F35">
        <v>3825.6</v>
      </c>
      <c r="G35">
        <v>0.27</v>
      </c>
      <c r="H35">
        <v>43.58</v>
      </c>
      <c r="I35" t="s">
        <v>8410</v>
      </c>
      <c r="J35">
        <v>87.78</v>
      </c>
      <c r="K35" t="s">
        <v>14546</v>
      </c>
      <c r="L35" t="s">
        <v>12873</v>
      </c>
      <c r="M35" t="s">
        <v>8498</v>
      </c>
      <c r="N35" t="s">
        <v>14394</v>
      </c>
      <c r="O35">
        <f t="shared" si="0"/>
        <v>87.78</v>
      </c>
      <c r="P35">
        <f t="shared" si="1"/>
        <v>87.783386874713173</v>
      </c>
    </row>
    <row r="36" spans="1:16" x14ac:dyDescent="0.25">
      <c r="A36" t="s">
        <v>14547</v>
      </c>
      <c r="B36">
        <v>105</v>
      </c>
      <c r="C36" t="s">
        <v>8410</v>
      </c>
      <c r="D36">
        <v>23.17</v>
      </c>
      <c r="E36" t="s">
        <v>8410</v>
      </c>
      <c r="F36">
        <v>2432.85</v>
      </c>
      <c r="G36">
        <v>0.26</v>
      </c>
      <c r="H36">
        <v>27.72</v>
      </c>
      <c r="I36" t="s">
        <v>8410</v>
      </c>
      <c r="J36">
        <v>87.77</v>
      </c>
      <c r="K36" t="s">
        <v>14548</v>
      </c>
      <c r="L36" t="s">
        <v>12873</v>
      </c>
      <c r="M36" t="s">
        <v>8498</v>
      </c>
      <c r="N36" t="s">
        <v>14394</v>
      </c>
      <c r="O36">
        <f t="shared" si="0"/>
        <v>87.77</v>
      </c>
      <c r="P36">
        <f t="shared" si="1"/>
        <v>87.765151515151516</v>
      </c>
    </row>
    <row r="37" spans="1:16" x14ac:dyDescent="0.25">
      <c r="A37" t="s">
        <v>14549</v>
      </c>
      <c r="B37">
        <v>115</v>
      </c>
      <c r="C37" t="s">
        <v>8410</v>
      </c>
      <c r="D37">
        <v>27.8</v>
      </c>
      <c r="E37" t="s">
        <v>8410</v>
      </c>
      <c r="F37">
        <v>3197</v>
      </c>
      <c r="G37">
        <v>0.32</v>
      </c>
      <c r="H37">
        <v>36.43</v>
      </c>
      <c r="I37" t="s">
        <v>8410</v>
      </c>
      <c r="J37">
        <v>87.75</v>
      </c>
      <c r="K37" t="s">
        <v>14550</v>
      </c>
      <c r="L37" t="s">
        <v>12873</v>
      </c>
      <c r="M37" t="s">
        <v>8498</v>
      </c>
      <c r="N37" t="s">
        <v>14394</v>
      </c>
      <c r="O37">
        <f t="shared" si="0"/>
        <v>87.75</v>
      </c>
      <c r="P37">
        <f t="shared" si="1"/>
        <v>87.757342849300031</v>
      </c>
    </row>
    <row r="38" spans="1:16" x14ac:dyDescent="0.25">
      <c r="A38" t="s">
        <v>14551</v>
      </c>
      <c r="B38">
        <v>10</v>
      </c>
      <c r="C38" t="s">
        <v>8410</v>
      </c>
      <c r="D38">
        <v>19.309999999999999</v>
      </c>
      <c r="E38" t="s">
        <v>8410</v>
      </c>
      <c r="F38">
        <v>193.1</v>
      </c>
      <c r="G38">
        <v>0.22</v>
      </c>
      <c r="H38">
        <v>2.2000000000000002</v>
      </c>
      <c r="I38" t="s">
        <v>8410</v>
      </c>
      <c r="J38">
        <v>87.77</v>
      </c>
      <c r="K38" t="s">
        <v>14552</v>
      </c>
      <c r="L38" t="s">
        <v>12873</v>
      </c>
      <c r="M38" t="s">
        <v>8498</v>
      </c>
      <c r="N38" t="s">
        <v>14394</v>
      </c>
      <c r="O38">
        <f t="shared" si="0"/>
        <v>87.77</v>
      </c>
      <c r="P38">
        <f t="shared" si="1"/>
        <v>87.772727272727266</v>
      </c>
    </row>
    <row r="39" spans="1:16" x14ac:dyDescent="0.25">
      <c r="A39" t="s">
        <v>14553</v>
      </c>
      <c r="B39">
        <v>10</v>
      </c>
      <c r="C39" t="s">
        <v>8410</v>
      </c>
      <c r="D39">
        <v>23.17</v>
      </c>
      <c r="E39" t="s">
        <v>8410</v>
      </c>
      <c r="F39">
        <v>231.7</v>
      </c>
      <c r="G39">
        <v>0.26</v>
      </c>
      <c r="H39">
        <v>2.64</v>
      </c>
      <c r="I39" t="s">
        <v>8410</v>
      </c>
      <c r="J39">
        <v>87.77</v>
      </c>
      <c r="K39" t="s">
        <v>14554</v>
      </c>
      <c r="L39" t="s">
        <v>12873</v>
      </c>
      <c r="M39" t="s">
        <v>8498</v>
      </c>
      <c r="N39" t="s">
        <v>14394</v>
      </c>
      <c r="O39">
        <f t="shared" si="0"/>
        <v>87.77</v>
      </c>
      <c r="P39">
        <f t="shared" si="1"/>
        <v>87.765151515151501</v>
      </c>
    </row>
    <row r="40" spans="1:16" x14ac:dyDescent="0.25">
      <c r="A40" t="s">
        <v>14555</v>
      </c>
      <c r="B40">
        <v>89</v>
      </c>
      <c r="C40" t="s">
        <v>8410</v>
      </c>
      <c r="D40">
        <v>26.33</v>
      </c>
      <c r="E40" t="s">
        <v>8410</v>
      </c>
      <c r="F40">
        <v>2343.37</v>
      </c>
      <c r="G40">
        <v>0.3</v>
      </c>
      <c r="H40">
        <v>26.7</v>
      </c>
      <c r="I40" t="s">
        <v>8410</v>
      </c>
      <c r="J40">
        <v>87.77</v>
      </c>
      <c r="K40" t="s">
        <v>14556</v>
      </c>
      <c r="L40" t="s">
        <v>12873</v>
      </c>
      <c r="M40" t="s">
        <v>8498</v>
      </c>
      <c r="N40" t="s">
        <v>14394</v>
      </c>
      <c r="O40">
        <f t="shared" si="0"/>
        <v>87.77</v>
      </c>
      <c r="P40">
        <f t="shared" si="1"/>
        <v>87.766666666666666</v>
      </c>
    </row>
    <row r="41" spans="1:16" x14ac:dyDescent="0.25">
      <c r="A41" t="s">
        <v>14557</v>
      </c>
      <c r="B41">
        <v>60</v>
      </c>
      <c r="C41" t="s">
        <v>8410</v>
      </c>
      <c r="D41">
        <v>28.22</v>
      </c>
      <c r="E41" t="s">
        <v>8410</v>
      </c>
      <c r="F41">
        <v>1693.2</v>
      </c>
      <c r="G41">
        <v>0.32</v>
      </c>
      <c r="H41">
        <v>19.3</v>
      </c>
      <c r="I41" t="s">
        <v>8410</v>
      </c>
      <c r="J41">
        <v>87.75</v>
      </c>
      <c r="K41" t="s">
        <v>14558</v>
      </c>
      <c r="L41" t="s">
        <v>12873</v>
      </c>
      <c r="M41" t="s">
        <v>8498</v>
      </c>
      <c r="N41" t="s">
        <v>14394</v>
      </c>
      <c r="O41">
        <f t="shared" si="0"/>
        <v>87.75</v>
      </c>
      <c r="P41">
        <f t="shared" si="1"/>
        <v>87.730569948186528</v>
      </c>
    </row>
    <row r="42" spans="1:16" x14ac:dyDescent="0.25">
      <c r="A42" t="s">
        <v>14559</v>
      </c>
      <c r="B42">
        <v>160</v>
      </c>
      <c r="C42" t="s">
        <v>8410</v>
      </c>
      <c r="D42">
        <v>27.9</v>
      </c>
      <c r="E42" t="s">
        <v>8410</v>
      </c>
      <c r="F42">
        <v>4464</v>
      </c>
      <c r="G42">
        <v>0.32</v>
      </c>
      <c r="H42">
        <v>50.88</v>
      </c>
      <c r="I42" t="s">
        <v>8410</v>
      </c>
      <c r="J42">
        <v>87.74</v>
      </c>
      <c r="K42" t="s">
        <v>14560</v>
      </c>
      <c r="L42" t="s">
        <v>12873</v>
      </c>
      <c r="M42" t="s">
        <v>8498</v>
      </c>
      <c r="N42" t="s">
        <v>14394</v>
      </c>
      <c r="O42">
        <f t="shared" si="0"/>
        <v>87.74</v>
      </c>
      <c r="P42">
        <f t="shared" si="1"/>
        <v>87.735849056603769</v>
      </c>
    </row>
    <row r="43" spans="1:16" x14ac:dyDescent="0.25">
      <c r="A43" t="s">
        <v>14561</v>
      </c>
      <c r="B43">
        <v>140</v>
      </c>
      <c r="C43" t="s">
        <v>8410</v>
      </c>
      <c r="D43">
        <v>26.68</v>
      </c>
      <c r="E43" t="s">
        <v>8410</v>
      </c>
      <c r="F43">
        <v>3735.2</v>
      </c>
      <c r="G43">
        <v>0.3</v>
      </c>
      <c r="H43">
        <v>42.56</v>
      </c>
      <c r="I43" t="s">
        <v>8410</v>
      </c>
      <c r="J43">
        <v>87.76</v>
      </c>
      <c r="K43" t="s">
        <v>14562</v>
      </c>
      <c r="L43" t="s">
        <v>12873</v>
      </c>
      <c r="M43" t="s">
        <v>8498</v>
      </c>
      <c r="N43" t="s">
        <v>14394</v>
      </c>
      <c r="O43">
        <f t="shared" si="0"/>
        <v>87.76</v>
      </c>
      <c r="P43">
        <f t="shared" si="1"/>
        <v>87.763157894736835</v>
      </c>
    </row>
    <row r="44" spans="1:16" x14ac:dyDescent="0.25">
      <c r="A44" t="s">
        <v>14563</v>
      </c>
      <c r="B44">
        <v>252</v>
      </c>
      <c r="C44" t="s">
        <v>8410</v>
      </c>
      <c r="D44">
        <v>16.2</v>
      </c>
      <c r="E44" t="s">
        <v>8410</v>
      </c>
      <c r="F44">
        <v>4082.4</v>
      </c>
      <c r="G44">
        <v>0.27</v>
      </c>
      <c r="H44">
        <v>68.040000000000006</v>
      </c>
      <c r="I44" t="s">
        <v>8410</v>
      </c>
      <c r="J44">
        <v>60</v>
      </c>
      <c r="K44" t="s">
        <v>12058</v>
      </c>
      <c r="L44" t="s">
        <v>8436</v>
      </c>
      <c r="M44" t="s">
        <v>8434</v>
      </c>
      <c r="N44" t="s">
        <v>11632</v>
      </c>
      <c r="O44">
        <f t="shared" si="0"/>
        <v>60</v>
      </c>
      <c r="P44">
        <f t="shared" si="1"/>
        <v>59.999999999999993</v>
      </c>
    </row>
    <row r="45" spans="1:16" x14ac:dyDescent="0.25">
      <c r="A45" t="s">
        <v>13865</v>
      </c>
      <c r="B45">
        <v>1236</v>
      </c>
      <c r="C45" t="s">
        <v>8410</v>
      </c>
      <c r="D45">
        <v>86.9</v>
      </c>
      <c r="E45" t="s">
        <v>8410</v>
      </c>
      <c r="F45">
        <v>107408.4</v>
      </c>
      <c r="G45">
        <v>0.76</v>
      </c>
      <c r="H45">
        <v>944</v>
      </c>
      <c r="I45" t="s">
        <v>8410</v>
      </c>
      <c r="J45">
        <v>113.78</v>
      </c>
      <c r="K45" t="s">
        <v>14564</v>
      </c>
      <c r="L45" t="s">
        <v>8436</v>
      </c>
      <c r="M45" t="s">
        <v>8434</v>
      </c>
      <c r="N45" t="s">
        <v>13381</v>
      </c>
      <c r="O45">
        <f t="shared" si="0"/>
        <v>113.78</v>
      </c>
      <c r="P45">
        <f t="shared" si="1"/>
        <v>113.78008474576271</v>
      </c>
    </row>
    <row r="46" spans="1:16" x14ac:dyDescent="0.25">
      <c r="A46" t="s">
        <v>13867</v>
      </c>
      <c r="B46">
        <v>1452</v>
      </c>
      <c r="C46" t="s">
        <v>8410</v>
      </c>
      <c r="D46">
        <v>77.78</v>
      </c>
      <c r="E46" t="s">
        <v>8410</v>
      </c>
      <c r="F46">
        <v>112936.56</v>
      </c>
      <c r="G46">
        <v>0.76</v>
      </c>
      <c r="H46">
        <v>1108.97</v>
      </c>
      <c r="I46" t="s">
        <v>8410</v>
      </c>
      <c r="J46">
        <v>101.84</v>
      </c>
      <c r="K46" t="s">
        <v>14565</v>
      </c>
      <c r="L46" t="s">
        <v>8436</v>
      </c>
      <c r="M46" t="s">
        <v>8434</v>
      </c>
      <c r="N46" t="s">
        <v>13381</v>
      </c>
      <c r="O46">
        <f t="shared" si="0"/>
        <v>101.84</v>
      </c>
      <c r="P46">
        <f t="shared" si="1"/>
        <v>101.83914803826974</v>
      </c>
    </row>
    <row r="47" spans="1:16" x14ac:dyDescent="0.25">
      <c r="A47" t="s">
        <v>14566</v>
      </c>
      <c r="B47">
        <v>5</v>
      </c>
      <c r="C47" t="s">
        <v>8410</v>
      </c>
      <c r="D47">
        <v>32.630000000000003</v>
      </c>
      <c r="E47" t="s">
        <v>8410</v>
      </c>
      <c r="F47">
        <v>163.15</v>
      </c>
      <c r="G47">
        <v>0.34</v>
      </c>
      <c r="H47">
        <v>1.69</v>
      </c>
      <c r="I47" t="s">
        <v>8410</v>
      </c>
      <c r="J47">
        <v>96.68</v>
      </c>
      <c r="K47" t="s">
        <v>14567</v>
      </c>
      <c r="L47" t="s">
        <v>8497</v>
      </c>
      <c r="M47" t="s">
        <v>8419</v>
      </c>
      <c r="N47" t="s">
        <v>9628</v>
      </c>
      <c r="O47">
        <f t="shared" si="0"/>
        <v>96.68</v>
      </c>
      <c r="P47">
        <f t="shared" si="1"/>
        <v>96.538461538461547</v>
      </c>
    </row>
    <row r="48" spans="1:16" x14ac:dyDescent="0.25">
      <c r="A48" t="s">
        <v>14568</v>
      </c>
      <c r="B48">
        <v>128</v>
      </c>
      <c r="C48" t="s">
        <v>8410</v>
      </c>
      <c r="D48">
        <v>44.25</v>
      </c>
      <c r="E48" t="s">
        <v>8410</v>
      </c>
      <c r="F48">
        <v>5664</v>
      </c>
      <c r="G48">
        <v>0.53</v>
      </c>
      <c r="H48">
        <v>67.2</v>
      </c>
      <c r="I48" t="s">
        <v>8410</v>
      </c>
      <c r="J48">
        <v>84.29</v>
      </c>
      <c r="K48" t="s">
        <v>14569</v>
      </c>
      <c r="L48" t="s">
        <v>8497</v>
      </c>
      <c r="M48" t="s">
        <v>8419</v>
      </c>
      <c r="N48" t="s">
        <v>9628</v>
      </c>
      <c r="O48">
        <f t="shared" si="0"/>
        <v>84.29</v>
      </c>
      <c r="P48">
        <f t="shared" si="1"/>
        <v>84.285714285714278</v>
      </c>
    </row>
    <row r="49" spans="1:16" x14ac:dyDescent="0.25">
      <c r="A49" t="s">
        <v>14570</v>
      </c>
      <c r="B49">
        <v>5</v>
      </c>
      <c r="C49" t="s">
        <v>8410</v>
      </c>
      <c r="D49">
        <v>29.74</v>
      </c>
      <c r="E49" t="s">
        <v>8410</v>
      </c>
      <c r="F49">
        <v>148.69999999999999</v>
      </c>
      <c r="G49">
        <v>0.3</v>
      </c>
      <c r="H49">
        <v>1.48</v>
      </c>
      <c r="I49" t="s">
        <v>8410</v>
      </c>
      <c r="J49">
        <v>100.39</v>
      </c>
      <c r="K49" t="s">
        <v>14571</v>
      </c>
      <c r="L49" t="s">
        <v>8497</v>
      </c>
      <c r="M49" t="s">
        <v>8419</v>
      </c>
      <c r="N49" t="s">
        <v>9628</v>
      </c>
      <c r="O49">
        <f t="shared" si="0"/>
        <v>100.39</v>
      </c>
      <c r="P49">
        <f t="shared" si="1"/>
        <v>100.47297297297297</v>
      </c>
    </row>
    <row r="50" spans="1:16" x14ac:dyDescent="0.25">
      <c r="A50" t="s">
        <v>14572</v>
      </c>
      <c r="B50">
        <v>48</v>
      </c>
      <c r="C50" t="s">
        <v>8410</v>
      </c>
      <c r="D50">
        <v>23.63</v>
      </c>
      <c r="E50" t="s">
        <v>8410</v>
      </c>
      <c r="F50">
        <v>1134.24</v>
      </c>
      <c r="G50">
        <v>0.34</v>
      </c>
      <c r="H50">
        <v>16.2</v>
      </c>
      <c r="I50" t="s">
        <v>8410</v>
      </c>
      <c r="J50">
        <v>70.010000000000005</v>
      </c>
      <c r="K50" t="s">
        <v>14573</v>
      </c>
      <c r="L50" t="s">
        <v>8497</v>
      </c>
      <c r="M50" t="s">
        <v>8419</v>
      </c>
      <c r="N50" t="s">
        <v>9628</v>
      </c>
      <c r="O50">
        <f t="shared" si="0"/>
        <v>70.010000000000005</v>
      </c>
      <c r="P50">
        <f t="shared" si="1"/>
        <v>70.014814814814812</v>
      </c>
    </row>
    <row r="51" spans="1:16" x14ac:dyDescent="0.25">
      <c r="A51" t="s">
        <v>14574</v>
      </c>
      <c r="B51">
        <v>1030</v>
      </c>
      <c r="C51" t="s">
        <v>8410</v>
      </c>
      <c r="D51">
        <v>36.75</v>
      </c>
      <c r="E51" t="s">
        <v>8410</v>
      </c>
      <c r="F51">
        <v>37852.5</v>
      </c>
      <c r="G51">
        <v>0.53</v>
      </c>
      <c r="H51">
        <v>540.75</v>
      </c>
      <c r="I51" t="s">
        <v>8410</v>
      </c>
      <c r="J51">
        <v>70</v>
      </c>
      <c r="K51" t="s">
        <v>14575</v>
      </c>
      <c r="L51" t="s">
        <v>8497</v>
      </c>
      <c r="M51" t="s">
        <v>8419</v>
      </c>
      <c r="N51" t="s">
        <v>9628</v>
      </c>
      <c r="O51">
        <f t="shared" si="0"/>
        <v>70</v>
      </c>
      <c r="P51">
        <f t="shared" si="1"/>
        <v>70</v>
      </c>
    </row>
    <row r="52" spans="1:16" x14ac:dyDescent="0.25">
      <c r="A52" t="s">
        <v>14576</v>
      </c>
      <c r="B52">
        <v>42</v>
      </c>
      <c r="C52" t="s">
        <v>8410</v>
      </c>
      <c r="D52">
        <v>20.74</v>
      </c>
      <c r="E52" t="s">
        <v>8410</v>
      </c>
      <c r="F52">
        <v>871.08</v>
      </c>
      <c r="G52">
        <v>0.3</v>
      </c>
      <c r="H52">
        <v>12.44</v>
      </c>
      <c r="I52" t="s">
        <v>8410</v>
      </c>
      <c r="J52">
        <v>70.010000000000005</v>
      </c>
      <c r="K52" t="s">
        <v>14577</v>
      </c>
      <c r="L52" t="s">
        <v>8497</v>
      </c>
      <c r="M52" t="s">
        <v>8419</v>
      </c>
      <c r="N52" t="s">
        <v>9628</v>
      </c>
      <c r="O52">
        <f t="shared" si="0"/>
        <v>70.010000000000005</v>
      </c>
      <c r="P52">
        <f t="shared" si="1"/>
        <v>70.022508038585215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78BA-AF24-420A-9D4B-0F238A456104}">
  <dimension ref="A1:P7"/>
  <sheetViews>
    <sheetView workbookViewId="0">
      <selection activeCell="O1" sqref="O1:P2"/>
    </sheetView>
  </sheetViews>
  <sheetFormatPr defaultRowHeight="15" x14ac:dyDescent="0.25"/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AVERAGE(O2:O87)</f>
        <v>70.959999999999994</v>
      </c>
      <c r="P1" s="15">
        <f>AVERAGE(P2:P87)</f>
        <v>70.960269187986867</v>
      </c>
    </row>
    <row r="2" spans="1:16" x14ac:dyDescent="0.25">
      <c r="A2" t="s">
        <v>14498</v>
      </c>
      <c r="B2">
        <v>667</v>
      </c>
      <c r="C2" t="s">
        <v>8410</v>
      </c>
      <c r="D2">
        <v>25.2</v>
      </c>
      <c r="E2" t="s">
        <v>8410</v>
      </c>
      <c r="F2">
        <v>16808.400000000001</v>
      </c>
      <c r="G2">
        <v>0.36</v>
      </c>
      <c r="H2">
        <v>240.12</v>
      </c>
      <c r="I2" t="s">
        <v>8410</v>
      </c>
      <c r="J2">
        <v>70</v>
      </c>
      <c r="K2" t="s">
        <v>14499</v>
      </c>
      <c r="L2" t="s">
        <v>11121</v>
      </c>
      <c r="M2" t="s">
        <v>8412</v>
      </c>
      <c r="N2" t="s">
        <v>14062</v>
      </c>
      <c r="O2">
        <f>IF(G2&lt;0.03,"",J2)</f>
        <v>70</v>
      </c>
      <c r="P2">
        <f>+F2/H2</f>
        <v>70</v>
      </c>
    </row>
    <row r="3" spans="1:16" x14ac:dyDescent="0.25">
      <c r="A3" t="s">
        <v>14500</v>
      </c>
      <c r="B3">
        <v>5</v>
      </c>
      <c r="C3" t="s">
        <v>8410</v>
      </c>
      <c r="D3">
        <v>55.44</v>
      </c>
      <c r="E3" t="s">
        <v>8410</v>
      </c>
      <c r="F3">
        <v>277.2</v>
      </c>
      <c r="G3">
        <v>0.72</v>
      </c>
      <c r="H3">
        <v>3.6</v>
      </c>
      <c r="I3" t="s">
        <v>8410</v>
      </c>
      <c r="J3">
        <v>77</v>
      </c>
      <c r="K3" t="s">
        <v>14501</v>
      </c>
      <c r="L3" t="s">
        <v>8428</v>
      </c>
      <c r="M3" t="s">
        <v>8434</v>
      </c>
      <c r="N3" t="s">
        <v>4367</v>
      </c>
      <c r="O3">
        <f t="shared" ref="O3:O5" si="0">IF(G3&lt;0.03,"",J3)</f>
        <v>77</v>
      </c>
      <c r="P3">
        <f t="shared" ref="P3:P5" si="1">+F3/H3</f>
        <v>77</v>
      </c>
    </row>
    <row r="4" spans="1:16" x14ac:dyDescent="0.25">
      <c r="A4" t="s">
        <v>14502</v>
      </c>
      <c r="B4">
        <v>11600</v>
      </c>
      <c r="C4" t="s">
        <v>8410</v>
      </c>
      <c r="D4">
        <v>23.61</v>
      </c>
      <c r="E4" t="s">
        <v>8410</v>
      </c>
      <c r="F4">
        <v>273876</v>
      </c>
      <c r="G4">
        <v>0.36</v>
      </c>
      <c r="H4">
        <v>4176</v>
      </c>
      <c r="I4" t="s">
        <v>8410</v>
      </c>
      <c r="J4">
        <v>65.58</v>
      </c>
      <c r="K4" t="s">
        <v>12883</v>
      </c>
      <c r="L4" t="s">
        <v>8436</v>
      </c>
      <c r="M4" t="s">
        <v>8438</v>
      </c>
      <c r="N4" t="s">
        <v>13261</v>
      </c>
      <c r="O4">
        <f t="shared" si="0"/>
        <v>65.58</v>
      </c>
      <c r="P4">
        <f t="shared" si="1"/>
        <v>65.583333333333329</v>
      </c>
    </row>
    <row r="5" spans="1:16" x14ac:dyDescent="0.25">
      <c r="A5" t="s">
        <v>14503</v>
      </c>
      <c r="B5">
        <v>724</v>
      </c>
      <c r="C5" t="s">
        <v>8410</v>
      </c>
      <c r="D5">
        <v>23.4</v>
      </c>
      <c r="E5" t="s">
        <v>8410</v>
      </c>
      <c r="F5">
        <v>16941.599999999999</v>
      </c>
      <c r="G5">
        <v>0.36</v>
      </c>
      <c r="H5">
        <v>260.64</v>
      </c>
      <c r="I5" t="s">
        <v>8410</v>
      </c>
      <c r="J5">
        <v>65</v>
      </c>
      <c r="K5" t="s">
        <v>9270</v>
      </c>
      <c r="L5" t="s">
        <v>8450</v>
      </c>
      <c r="M5" t="s">
        <v>8419</v>
      </c>
      <c r="N5" t="s">
        <v>12721</v>
      </c>
      <c r="O5">
        <f t="shared" si="0"/>
        <v>65</v>
      </c>
      <c r="P5">
        <f t="shared" si="1"/>
        <v>65</v>
      </c>
    </row>
    <row r="6" spans="1:16" x14ac:dyDescent="0.25">
      <c r="A6" t="s">
        <v>13610</v>
      </c>
      <c r="B6">
        <v>1546</v>
      </c>
      <c r="C6" t="s">
        <v>8410</v>
      </c>
      <c r="D6">
        <v>26.65</v>
      </c>
      <c r="E6" t="s">
        <v>8410</v>
      </c>
      <c r="F6">
        <v>41200.9</v>
      </c>
      <c r="G6">
        <v>0.36</v>
      </c>
      <c r="H6">
        <v>556.1</v>
      </c>
      <c r="I6" t="s">
        <v>8410</v>
      </c>
      <c r="J6">
        <v>74.09</v>
      </c>
      <c r="K6" t="s">
        <v>12809</v>
      </c>
      <c r="L6" t="s">
        <v>8497</v>
      </c>
      <c r="M6" t="s">
        <v>8419</v>
      </c>
      <c r="N6" t="s">
        <v>12293</v>
      </c>
      <c r="O6">
        <f t="shared" ref="O6:O7" si="2">IF(G6&lt;0.03,"",J6)</f>
        <v>74.09</v>
      </c>
      <c r="P6">
        <f t="shared" ref="P6:P7" si="3">+F6/H6</f>
        <v>74.089012767487858</v>
      </c>
    </row>
    <row r="7" spans="1:16" x14ac:dyDescent="0.25">
      <c r="A7" t="s">
        <v>13609</v>
      </c>
      <c r="B7">
        <v>2142</v>
      </c>
      <c r="C7" t="s">
        <v>8410</v>
      </c>
      <c r="D7">
        <v>26.65</v>
      </c>
      <c r="E7" t="s">
        <v>8410</v>
      </c>
      <c r="F7">
        <v>57084.3</v>
      </c>
      <c r="G7">
        <v>0.36</v>
      </c>
      <c r="H7">
        <v>770.48</v>
      </c>
      <c r="I7" t="s">
        <v>8410</v>
      </c>
      <c r="J7">
        <v>74.09</v>
      </c>
      <c r="K7" t="s">
        <v>12809</v>
      </c>
      <c r="L7" t="s">
        <v>8497</v>
      </c>
      <c r="M7" t="s">
        <v>8419</v>
      </c>
      <c r="N7" t="s">
        <v>12293</v>
      </c>
      <c r="O7">
        <f t="shared" si="2"/>
        <v>74.09</v>
      </c>
      <c r="P7">
        <f t="shared" si="3"/>
        <v>74.089269027099988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F492-F574-4B42-9735-C183BA013655}">
  <dimension ref="A1:P87"/>
  <sheetViews>
    <sheetView workbookViewId="0">
      <selection activeCell="O1" sqref="O1:P5"/>
    </sheetView>
  </sheetViews>
  <sheetFormatPr defaultRowHeight="15" x14ac:dyDescent="0.25"/>
  <cols>
    <col min="16" max="16" width="10.28515625" customWidth="1"/>
  </cols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AVERAGE(O2:O87)</f>
        <v>150.0293023255814</v>
      </c>
      <c r="P1" s="15">
        <f>AVERAGE(P2:P87)</f>
        <v>149.99555648575657</v>
      </c>
    </row>
    <row r="2" spans="1:16" x14ac:dyDescent="0.25">
      <c r="A2" t="s">
        <v>13734</v>
      </c>
      <c r="B2">
        <v>134</v>
      </c>
      <c r="C2" t="s">
        <v>8410</v>
      </c>
      <c r="D2">
        <v>37.380000000000003</v>
      </c>
      <c r="E2" t="s">
        <v>8410</v>
      </c>
      <c r="F2">
        <v>5008.92</v>
      </c>
      <c r="G2">
        <v>0.57999999999999996</v>
      </c>
      <c r="H2">
        <v>77.05</v>
      </c>
      <c r="I2" t="s">
        <v>8410</v>
      </c>
      <c r="J2">
        <v>65.010000000000005</v>
      </c>
      <c r="K2" t="s">
        <v>13735</v>
      </c>
      <c r="L2" t="s">
        <v>11121</v>
      </c>
      <c r="M2" t="s">
        <v>8412</v>
      </c>
      <c r="N2" t="s">
        <v>10914</v>
      </c>
      <c r="O2">
        <f>IF(G2&lt;0.03,"",J2)</f>
        <v>65.010000000000005</v>
      </c>
      <c r="P2">
        <f>+F2/H2</f>
        <v>65.008695652173913</v>
      </c>
    </row>
    <row r="3" spans="1:16" x14ac:dyDescent="0.25">
      <c r="A3" t="s">
        <v>13736</v>
      </c>
      <c r="B3">
        <v>420</v>
      </c>
      <c r="C3" t="s">
        <v>8410</v>
      </c>
      <c r="D3">
        <v>48.75</v>
      </c>
      <c r="E3" t="s">
        <v>8410</v>
      </c>
      <c r="F3">
        <v>20475</v>
      </c>
      <c r="G3">
        <v>0.75</v>
      </c>
      <c r="H3">
        <v>315</v>
      </c>
      <c r="I3" t="s">
        <v>8410</v>
      </c>
      <c r="J3">
        <v>65</v>
      </c>
      <c r="K3" t="s">
        <v>13737</v>
      </c>
      <c r="L3" t="s">
        <v>11121</v>
      </c>
      <c r="M3" t="s">
        <v>8412</v>
      </c>
      <c r="N3" t="s">
        <v>10914</v>
      </c>
      <c r="O3">
        <f t="shared" ref="O3:O5" si="0">IF(G3&lt;0.03,"",J3)</f>
        <v>65</v>
      </c>
      <c r="P3">
        <f t="shared" ref="P3:P5" si="1">+F3/H3</f>
        <v>65</v>
      </c>
    </row>
    <row r="4" spans="1:16" x14ac:dyDescent="0.25">
      <c r="A4" t="s">
        <v>13738</v>
      </c>
      <c r="B4">
        <v>10</v>
      </c>
      <c r="C4" t="s">
        <v>8410</v>
      </c>
      <c r="D4">
        <v>62.13</v>
      </c>
      <c r="E4" t="s">
        <v>8410</v>
      </c>
      <c r="F4">
        <v>621.29999999999995</v>
      </c>
      <c r="G4">
        <v>0.72</v>
      </c>
      <c r="H4">
        <v>7.2</v>
      </c>
      <c r="I4" t="s">
        <v>8410</v>
      </c>
      <c r="J4">
        <v>86.29</v>
      </c>
      <c r="K4" t="s">
        <v>13739</v>
      </c>
      <c r="L4" t="s">
        <v>4075</v>
      </c>
      <c r="M4" t="s">
        <v>8419</v>
      </c>
      <c r="N4" t="s">
        <v>13013</v>
      </c>
      <c r="O4">
        <f t="shared" si="0"/>
        <v>86.29</v>
      </c>
      <c r="P4">
        <f t="shared" si="1"/>
        <v>86.291666666666657</v>
      </c>
    </row>
    <row r="5" spans="1:16" x14ac:dyDescent="0.25">
      <c r="A5" t="s">
        <v>13740</v>
      </c>
      <c r="B5">
        <v>5</v>
      </c>
      <c r="C5" t="s">
        <v>8410</v>
      </c>
      <c r="D5">
        <v>62.13</v>
      </c>
      <c r="E5" t="s">
        <v>8410</v>
      </c>
      <c r="F5">
        <v>310.64999999999998</v>
      </c>
      <c r="G5">
        <v>0.72</v>
      </c>
      <c r="H5">
        <v>3.6</v>
      </c>
      <c r="I5" t="s">
        <v>8410</v>
      </c>
      <c r="J5">
        <v>86.29</v>
      </c>
      <c r="K5" t="s">
        <v>13739</v>
      </c>
      <c r="L5" t="s">
        <v>4075</v>
      </c>
      <c r="M5" t="s">
        <v>8419</v>
      </c>
      <c r="N5" t="s">
        <v>13013</v>
      </c>
      <c r="O5">
        <f t="shared" si="0"/>
        <v>86.29</v>
      </c>
      <c r="P5">
        <f t="shared" si="1"/>
        <v>86.291666666666657</v>
      </c>
    </row>
    <row r="6" spans="1:16" x14ac:dyDescent="0.25">
      <c r="A6" t="s">
        <v>13741</v>
      </c>
      <c r="B6">
        <v>7</v>
      </c>
      <c r="C6" t="s">
        <v>8410</v>
      </c>
      <c r="D6">
        <v>62.13</v>
      </c>
      <c r="E6" t="s">
        <v>8410</v>
      </c>
      <c r="F6">
        <v>434.91</v>
      </c>
      <c r="G6">
        <v>0.72</v>
      </c>
      <c r="H6">
        <v>5.04</v>
      </c>
      <c r="I6" t="s">
        <v>8410</v>
      </c>
      <c r="J6">
        <v>86.29</v>
      </c>
      <c r="K6" t="s">
        <v>13739</v>
      </c>
      <c r="L6" t="s">
        <v>4075</v>
      </c>
      <c r="M6" t="s">
        <v>8419</v>
      </c>
      <c r="N6" t="s">
        <v>13013</v>
      </c>
      <c r="O6">
        <f t="shared" ref="O6:O69" si="2">IF(G6&lt;0.03,"",J6)</f>
        <v>86.29</v>
      </c>
      <c r="P6">
        <f t="shared" ref="P6:P69" si="3">+F6/H6</f>
        <v>86.291666666666671</v>
      </c>
    </row>
    <row r="7" spans="1:16" x14ac:dyDescent="0.25">
      <c r="A7" t="s">
        <v>13742</v>
      </c>
      <c r="B7">
        <v>2196</v>
      </c>
      <c r="C7" t="s">
        <v>8410</v>
      </c>
      <c r="D7">
        <v>27.02</v>
      </c>
      <c r="E7" t="s">
        <v>8410</v>
      </c>
      <c r="F7">
        <v>59335.92</v>
      </c>
      <c r="G7">
        <v>0.36</v>
      </c>
      <c r="H7">
        <v>790.56</v>
      </c>
      <c r="I7" t="s">
        <v>8410</v>
      </c>
      <c r="J7">
        <v>75.06</v>
      </c>
      <c r="K7" t="s">
        <v>9270</v>
      </c>
      <c r="L7" t="s">
        <v>4075</v>
      </c>
      <c r="M7" t="s">
        <v>8419</v>
      </c>
      <c r="N7" t="s">
        <v>13489</v>
      </c>
      <c r="O7">
        <f t="shared" si="2"/>
        <v>75.06</v>
      </c>
      <c r="P7">
        <f t="shared" si="3"/>
        <v>75.055555555555557</v>
      </c>
    </row>
    <row r="8" spans="1:16" x14ac:dyDescent="0.25">
      <c r="A8" t="s">
        <v>13743</v>
      </c>
      <c r="B8">
        <v>4597</v>
      </c>
      <c r="C8" t="s">
        <v>8410</v>
      </c>
      <c r="D8">
        <v>173.88</v>
      </c>
      <c r="E8" t="s">
        <v>8410</v>
      </c>
      <c r="F8">
        <v>799326.36</v>
      </c>
      <c r="G8">
        <v>0.64</v>
      </c>
      <c r="H8">
        <v>2960.47</v>
      </c>
      <c r="I8" t="s">
        <v>8410</v>
      </c>
      <c r="J8">
        <v>270</v>
      </c>
      <c r="K8" t="s">
        <v>13744</v>
      </c>
      <c r="L8" t="s">
        <v>4075</v>
      </c>
      <c r="M8" t="s">
        <v>8419</v>
      </c>
      <c r="N8" t="s">
        <v>13489</v>
      </c>
      <c r="O8">
        <f t="shared" si="2"/>
        <v>270</v>
      </c>
      <c r="P8">
        <f t="shared" si="3"/>
        <v>269.99981759653031</v>
      </c>
    </row>
    <row r="9" spans="1:16" x14ac:dyDescent="0.25">
      <c r="A9" t="s">
        <v>13745</v>
      </c>
      <c r="B9">
        <v>18</v>
      </c>
      <c r="C9" t="s">
        <v>8410</v>
      </c>
      <c r="D9">
        <v>199.64</v>
      </c>
      <c r="E9" t="s">
        <v>8410</v>
      </c>
      <c r="F9">
        <v>3593.52</v>
      </c>
      <c r="G9">
        <v>0.64</v>
      </c>
      <c r="H9">
        <v>11.59</v>
      </c>
      <c r="I9" t="s">
        <v>8410</v>
      </c>
      <c r="J9">
        <v>310</v>
      </c>
      <c r="K9" t="s">
        <v>13746</v>
      </c>
      <c r="L9" t="s">
        <v>4075</v>
      </c>
      <c r="M9" t="s">
        <v>8419</v>
      </c>
      <c r="N9" t="s">
        <v>13489</v>
      </c>
      <c r="O9">
        <f t="shared" si="2"/>
        <v>310</v>
      </c>
      <c r="P9">
        <f t="shared" si="3"/>
        <v>310.05349439171698</v>
      </c>
    </row>
    <row r="10" spans="1:16" x14ac:dyDescent="0.25">
      <c r="A10" t="s">
        <v>13747</v>
      </c>
      <c r="B10">
        <v>9</v>
      </c>
      <c r="C10" t="s">
        <v>8410</v>
      </c>
      <c r="D10">
        <v>136.07</v>
      </c>
      <c r="E10" t="s">
        <v>8410</v>
      </c>
      <c r="F10">
        <v>1224.6300000000001</v>
      </c>
      <c r="G10">
        <v>0.47</v>
      </c>
      <c r="H10">
        <v>4.22</v>
      </c>
      <c r="I10" t="s">
        <v>8410</v>
      </c>
      <c r="J10">
        <v>290</v>
      </c>
      <c r="K10" t="s">
        <v>13748</v>
      </c>
      <c r="L10" t="s">
        <v>4075</v>
      </c>
      <c r="M10" t="s">
        <v>8419</v>
      </c>
      <c r="N10" t="s">
        <v>13489</v>
      </c>
      <c r="O10">
        <f t="shared" si="2"/>
        <v>290</v>
      </c>
      <c r="P10">
        <f t="shared" si="3"/>
        <v>290.19668246445502</v>
      </c>
    </row>
    <row r="11" spans="1:16" x14ac:dyDescent="0.25">
      <c r="A11" t="s">
        <v>13749</v>
      </c>
      <c r="B11">
        <v>9</v>
      </c>
      <c r="C11" t="s">
        <v>8410</v>
      </c>
      <c r="D11">
        <v>75.599999999999994</v>
      </c>
      <c r="E11" t="s">
        <v>8410</v>
      </c>
      <c r="F11">
        <v>680.4</v>
      </c>
      <c r="G11">
        <v>0.28000000000000003</v>
      </c>
      <c r="H11">
        <v>2.52</v>
      </c>
      <c r="I11" t="s">
        <v>8410</v>
      </c>
      <c r="J11">
        <v>270</v>
      </c>
      <c r="K11" t="s">
        <v>13750</v>
      </c>
      <c r="L11" t="s">
        <v>4075</v>
      </c>
      <c r="M11" t="s">
        <v>8419</v>
      </c>
      <c r="N11" t="s">
        <v>13489</v>
      </c>
      <c r="O11">
        <f t="shared" si="2"/>
        <v>270</v>
      </c>
      <c r="P11">
        <f t="shared" si="3"/>
        <v>270</v>
      </c>
    </row>
    <row r="12" spans="1:16" x14ac:dyDescent="0.25">
      <c r="A12" t="s">
        <v>13751</v>
      </c>
      <c r="B12">
        <v>1</v>
      </c>
      <c r="C12" t="s">
        <v>8410</v>
      </c>
      <c r="D12">
        <v>289.07</v>
      </c>
      <c r="E12" t="s">
        <v>8410</v>
      </c>
      <c r="F12">
        <v>289.07</v>
      </c>
      <c r="G12">
        <v>1</v>
      </c>
      <c r="H12">
        <v>1</v>
      </c>
      <c r="I12" t="s">
        <v>8410</v>
      </c>
      <c r="J12">
        <v>290</v>
      </c>
      <c r="K12" t="s">
        <v>13752</v>
      </c>
      <c r="L12" t="s">
        <v>4075</v>
      </c>
      <c r="M12" t="s">
        <v>8419</v>
      </c>
      <c r="N12" t="s">
        <v>13489</v>
      </c>
      <c r="O12">
        <f t="shared" si="2"/>
        <v>290</v>
      </c>
      <c r="P12">
        <f t="shared" si="3"/>
        <v>289.07</v>
      </c>
    </row>
    <row r="13" spans="1:16" x14ac:dyDescent="0.25">
      <c r="A13" t="s">
        <v>13753</v>
      </c>
      <c r="B13">
        <v>8</v>
      </c>
      <c r="C13" t="s">
        <v>8410</v>
      </c>
      <c r="D13">
        <v>323.18</v>
      </c>
      <c r="E13" t="s">
        <v>8410</v>
      </c>
      <c r="F13">
        <v>2585.44</v>
      </c>
      <c r="G13">
        <v>1.1100000000000001</v>
      </c>
      <c r="H13">
        <v>8.92</v>
      </c>
      <c r="I13" t="s">
        <v>8410</v>
      </c>
      <c r="J13">
        <v>290</v>
      </c>
      <c r="K13" t="s">
        <v>13754</v>
      </c>
      <c r="L13" t="s">
        <v>4075</v>
      </c>
      <c r="M13" t="s">
        <v>8419</v>
      </c>
      <c r="N13" t="s">
        <v>13489</v>
      </c>
      <c r="O13">
        <f t="shared" si="2"/>
        <v>290</v>
      </c>
      <c r="P13">
        <f t="shared" si="3"/>
        <v>289.84753363228702</v>
      </c>
    </row>
    <row r="14" spans="1:16" x14ac:dyDescent="0.25">
      <c r="A14" t="s">
        <v>13755</v>
      </c>
      <c r="B14">
        <v>9</v>
      </c>
      <c r="C14" t="s">
        <v>8410</v>
      </c>
      <c r="D14">
        <v>116.42</v>
      </c>
      <c r="E14" t="s">
        <v>8410</v>
      </c>
      <c r="F14">
        <v>1047.78</v>
      </c>
      <c r="G14">
        <v>0.43</v>
      </c>
      <c r="H14">
        <v>3.88</v>
      </c>
      <c r="I14" t="s">
        <v>8410</v>
      </c>
      <c r="J14">
        <v>269.99</v>
      </c>
      <c r="K14" t="s">
        <v>13756</v>
      </c>
      <c r="L14" t="s">
        <v>4075</v>
      </c>
      <c r="M14" t="s">
        <v>8419</v>
      </c>
      <c r="N14" t="s">
        <v>13489</v>
      </c>
      <c r="O14">
        <f t="shared" si="2"/>
        <v>269.99</v>
      </c>
      <c r="P14">
        <f t="shared" si="3"/>
        <v>270.04639175257734</v>
      </c>
    </row>
    <row r="15" spans="1:16" x14ac:dyDescent="0.25">
      <c r="A15" t="s">
        <v>13757</v>
      </c>
      <c r="B15">
        <v>18</v>
      </c>
      <c r="C15" t="s">
        <v>8410</v>
      </c>
      <c r="D15">
        <v>199.64</v>
      </c>
      <c r="E15" t="s">
        <v>8410</v>
      </c>
      <c r="F15">
        <v>3593.52</v>
      </c>
      <c r="G15">
        <v>0.64</v>
      </c>
      <c r="H15">
        <v>11.59</v>
      </c>
      <c r="I15" t="s">
        <v>8410</v>
      </c>
      <c r="J15">
        <v>310</v>
      </c>
      <c r="K15" t="s">
        <v>13758</v>
      </c>
      <c r="L15" t="s">
        <v>4075</v>
      </c>
      <c r="M15" t="s">
        <v>8419</v>
      </c>
      <c r="N15" t="s">
        <v>13489</v>
      </c>
      <c r="O15">
        <f t="shared" si="2"/>
        <v>310</v>
      </c>
      <c r="P15">
        <f t="shared" si="3"/>
        <v>310.05349439171698</v>
      </c>
    </row>
    <row r="16" spans="1:16" x14ac:dyDescent="0.25">
      <c r="A16" t="s">
        <v>13759</v>
      </c>
      <c r="B16">
        <v>18</v>
      </c>
      <c r="C16" t="s">
        <v>8410</v>
      </c>
      <c r="D16">
        <v>199.64</v>
      </c>
      <c r="E16" t="s">
        <v>8410</v>
      </c>
      <c r="F16">
        <v>3593.52</v>
      </c>
      <c r="G16">
        <v>0.64</v>
      </c>
      <c r="H16">
        <v>11.59</v>
      </c>
      <c r="I16" t="s">
        <v>8410</v>
      </c>
      <c r="J16">
        <v>310</v>
      </c>
      <c r="K16" t="s">
        <v>13760</v>
      </c>
      <c r="L16" t="s">
        <v>4075</v>
      </c>
      <c r="M16" t="s">
        <v>8419</v>
      </c>
      <c r="N16" t="s">
        <v>13489</v>
      </c>
      <c r="O16">
        <f t="shared" si="2"/>
        <v>310</v>
      </c>
      <c r="P16">
        <f t="shared" si="3"/>
        <v>310.05349439171698</v>
      </c>
    </row>
    <row r="17" spans="1:16" x14ac:dyDescent="0.25">
      <c r="A17" t="s">
        <v>13761</v>
      </c>
      <c r="B17">
        <v>8</v>
      </c>
      <c r="C17" t="s">
        <v>8410</v>
      </c>
      <c r="D17">
        <v>186.76</v>
      </c>
      <c r="E17" t="s">
        <v>8410</v>
      </c>
      <c r="F17">
        <v>1494.08</v>
      </c>
      <c r="G17">
        <v>0.64</v>
      </c>
      <c r="H17">
        <v>5.15</v>
      </c>
      <c r="I17" t="s">
        <v>8410</v>
      </c>
      <c r="J17">
        <v>290</v>
      </c>
      <c r="K17" t="s">
        <v>13762</v>
      </c>
      <c r="L17" t="s">
        <v>4075</v>
      </c>
      <c r="M17" t="s">
        <v>8419</v>
      </c>
      <c r="N17" t="s">
        <v>13489</v>
      </c>
      <c r="O17">
        <f t="shared" si="2"/>
        <v>290</v>
      </c>
      <c r="P17">
        <f t="shared" si="3"/>
        <v>290.11262135922328</v>
      </c>
    </row>
    <row r="18" spans="1:16" x14ac:dyDescent="0.25">
      <c r="A18" t="s">
        <v>13763</v>
      </c>
      <c r="B18">
        <v>8</v>
      </c>
      <c r="C18" t="s">
        <v>8410</v>
      </c>
      <c r="D18">
        <v>105.84</v>
      </c>
      <c r="E18" t="s">
        <v>8410</v>
      </c>
      <c r="F18">
        <v>846.72</v>
      </c>
      <c r="G18">
        <v>0.39</v>
      </c>
      <c r="H18">
        <v>3.14</v>
      </c>
      <c r="I18" t="s">
        <v>8410</v>
      </c>
      <c r="J18">
        <v>270</v>
      </c>
      <c r="K18" t="s">
        <v>13764</v>
      </c>
      <c r="L18" t="s">
        <v>4075</v>
      </c>
      <c r="M18" t="s">
        <v>8419</v>
      </c>
      <c r="N18" t="s">
        <v>13489</v>
      </c>
      <c r="O18">
        <f t="shared" si="2"/>
        <v>270</v>
      </c>
      <c r="P18">
        <f t="shared" si="3"/>
        <v>269.656050955414</v>
      </c>
    </row>
    <row r="19" spans="1:16" x14ac:dyDescent="0.25">
      <c r="A19" t="s">
        <v>13765</v>
      </c>
      <c r="B19">
        <v>8</v>
      </c>
      <c r="C19" t="s">
        <v>8410</v>
      </c>
      <c r="D19">
        <v>316.02999999999997</v>
      </c>
      <c r="E19" t="s">
        <v>8410</v>
      </c>
      <c r="F19">
        <v>2528.2399999999998</v>
      </c>
      <c r="G19">
        <v>1.0900000000000001</v>
      </c>
      <c r="H19">
        <v>8.7200000000000006</v>
      </c>
      <c r="I19" t="s">
        <v>8410</v>
      </c>
      <c r="J19">
        <v>290</v>
      </c>
      <c r="K19" t="s">
        <v>13766</v>
      </c>
      <c r="L19" t="s">
        <v>4075</v>
      </c>
      <c r="M19" t="s">
        <v>8419</v>
      </c>
      <c r="N19" t="s">
        <v>13489</v>
      </c>
      <c r="O19">
        <f t="shared" si="2"/>
        <v>290</v>
      </c>
      <c r="P19">
        <f t="shared" si="3"/>
        <v>289.93577981651373</v>
      </c>
    </row>
    <row r="20" spans="1:16" x14ac:dyDescent="0.25">
      <c r="A20" t="s">
        <v>13767</v>
      </c>
      <c r="B20">
        <v>8</v>
      </c>
      <c r="C20" t="s">
        <v>8410</v>
      </c>
      <c r="D20">
        <v>55.04</v>
      </c>
      <c r="E20" t="s">
        <v>8410</v>
      </c>
      <c r="F20">
        <v>440.32</v>
      </c>
      <c r="G20">
        <v>0.2</v>
      </c>
      <c r="H20">
        <v>1.63</v>
      </c>
      <c r="I20" t="s">
        <v>8410</v>
      </c>
      <c r="J20">
        <v>270.02</v>
      </c>
      <c r="K20" t="s">
        <v>13768</v>
      </c>
      <c r="L20" t="s">
        <v>4075</v>
      </c>
      <c r="M20" t="s">
        <v>8419</v>
      </c>
      <c r="N20" t="s">
        <v>13489</v>
      </c>
      <c r="O20">
        <f t="shared" si="2"/>
        <v>270.02</v>
      </c>
      <c r="P20">
        <f t="shared" si="3"/>
        <v>270.13496932515341</v>
      </c>
    </row>
    <row r="21" spans="1:16" x14ac:dyDescent="0.25">
      <c r="A21" t="s">
        <v>13769</v>
      </c>
      <c r="B21">
        <v>36</v>
      </c>
      <c r="C21" t="s">
        <v>8410</v>
      </c>
      <c r="D21">
        <v>199.64</v>
      </c>
      <c r="E21" t="s">
        <v>8410</v>
      </c>
      <c r="F21">
        <v>7187.04</v>
      </c>
      <c r="G21">
        <v>0.64</v>
      </c>
      <c r="H21">
        <v>23.18</v>
      </c>
      <c r="I21" t="s">
        <v>8410</v>
      </c>
      <c r="J21">
        <v>310</v>
      </c>
      <c r="K21" t="s">
        <v>13770</v>
      </c>
      <c r="L21" t="s">
        <v>4075</v>
      </c>
      <c r="M21" t="s">
        <v>8419</v>
      </c>
      <c r="N21" t="s">
        <v>13489</v>
      </c>
      <c r="O21">
        <f t="shared" si="2"/>
        <v>310</v>
      </c>
      <c r="P21">
        <f t="shared" si="3"/>
        <v>310.05349439171698</v>
      </c>
    </row>
    <row r="22" spans="1:16" x14ac:dyDescent="0.25">
      <c r="A22" t="s">
        <v>13771</v>
      </c>
      <c r="B22">
        <v>36</v>
      </c>
      <c r="C22" t="s">
        <v>8410</v>
      </c>
      <c r="D22">
        <v>199.64</v>
      </c>
      <c r="E22" t="s">
        <v>8410</v>
      </c>
      <c r="F22">
        <v>7187.04</v>
      </c>
      <c r="G22">
        <v>0.64</v>
      </c>
      <c r="H22">
        <v>23.18</v>
      </c>
      <c r="I22" t="s">
        <v>8410</v>
      </c>
      <c r="J22">
        <v>310</v>
      </c>
      <c r="K22" t="s">
        <v>13772</v>
      </c>
      <c r="L22" t="s">
        <v>4075</v>
      </c>
      <c r="M22" t="s">
        <v>8419</v>
      </c>
      <c r="N22" t="s">
        <v>13489</v>
      </c>
      <c r="O22">
        <f t="shared" si="2"/>
        <v>310</v>
      </c>
      <c r="P22">
        <f t="shared" si="3"/>
        <v>310.05349439171698</v>
      </c>
    </row>
    <row r="23" spans="1:16" x14ac:dyDescent="0.25">
      <c r="A23" t="s">
        <v>13773</v>
      </c>
      <c r="B23">
        <v>18</v>
      </c>
      <c r="C23" t="s">
        <v>8410</v>
      </c>
      <c r="D23">
        <v>169.95</v>
      </c>
      <c r="E23" t="s">
        <v>8410</v>
      </c>
      <c r="F23">
        <v>3059.1</v>
      </c>
      <c r="G23">
        <v>0.63</v>
      </c>
      <c r="H23">
        <v>11.33</v>
      </c>
      <c r="I23" t="s">
        <v>8410</v>
      </c>
      <c r="J23">
        <v>270</v>
      </c>
      <c r="K23" t="s">
        <v>13774</v>
      </c>
      <c r="L23" t="s">
        <v>4075</v>
      </c>
      <c r="M23" t="s">
        <v>8419</v>
      </c>
      <c r="N23" t="s">
        <v>13489</v>
      </c>
      <c r="O23">
        <f t="shared" si="2"/>
        <v>270</v>
      </c>
      <c r="P23">
        <f t="shared" si="3"/>
        <v>270</v>
      </c>
    </row>
    <row r="24" spans="1:16" x14ac:dyDescent="0.25">
      <c r="A24" t="s">
        <v>13775</v>
      </c>
      <c r="B24">
        <v>1</v>
      </c>
      <c r="C24" t="s">
        <v>8410</v>
      </c>
      <c r="D24">
        <v>186.76</v>
      </c>
      <c r="E24" t="s">
        <v>8410</v>
      </c>
      <c r="F24">
        <v>186.76</v>
      </c>
      <c r="G24">
        <v>0.64</v>
      </c>
      <c r="H24">
        <v>0.64</v>
      </c>
      <c r="I24" t="s">
        <v>8410</v>
      </c>
      <c r="J24">
        <v>290</v>
      </c>
      <c r="K24" t="s">
        <v>13776</v>
      </c>
      <c r="L24" t="s">
        <v>4075</v>
      </c>
      <c r="M24" t="s">
        <v>8419</v>
      </c>
      <c r="N24" t="s">
        <v>13489</v>
      </c>
      <c r="O24">
        <f t="shared" si="2"/>
        <v>290</v>
      </c>
      <c r="P24">
        <f t="shared" si="3"/>
        <v>291.8125</v>
      </c>
    </row>
    <row r="25" spans="1:16" x14ac:dyDescent="0.25">
      <c r="A25" t="s">
        <v>13777</v>
      </c>
      <c r="B25">
        <v>1</v>
      </c>
      <c r="C25" t="s">
        <v>8410</v>
      </c>
      <c r="D25">
        <v>158.51</v>
      </c>
      <c r="E25" t="s">
        <v>8410</v>
      </c>
      <c r="F25">
        <v>158.51</v>
      </c>
      <c r="G25">
        <v>0.55000000000000004</v>
      </c>
      <c r="H25">
        <v>0.55000000000000004</v>
      </c>
      <c r="I25" t="s">
        <v>8410</v>
      </c>
      <c r="J25">
        <v>290</v>
      </c>
      <c r="K25" t="s">
        <v>13778</v>
      </c>
      <c r="L25" t="s">
        <v>4075</v>
      </c>
      <c r="M25" t="s">
        <v>8419</v>
      </c>
      <c r="N25" t="s">
        <v>13489</v>
      </c>
      <c r="O25">
        <f t="shared" si="2"/>
        <v>290</v>
      </c>
      <c r="P25">
        <f t="shared" si="3"/>
        <v>288.19999999999993</v>
      </c>
    </row>
    <row r="26" spans="1:16" x14ac:dyDescent="0.25">
      <c r="A26" t="s">
        <v>13779</v>
      </c>
      <c r="B26">
        <v>18</v>
      </c>
      <c r="C26" t="s">
        <v>8410</v>
      </c>
      <c r="D26">
        <v>199.64</v>
      </c>
      <c r="E26" t="s">
        <v>8410</v>
      </c>
      <c r="F26">
        <v>3593.52</v>
      </c>
      <c r="G26">
        <v>0.64</v>
      </c>
      <c r="H26">
        <v>11.59</v>
      </c>
      <c r="I26" t="s">
        <v>8410</v>
      </c>
      <c r="J26">
        <v>310</v>
      </c>
      <c r="K26" t="s">
        <v>13780</v>
      </c>
      <c r="L26" t="s">
        <v>4075</v>
      </c>
      <c r="M26" t="s">
        <v>8419</v>
      </c>
      <c r="N26" t="s">
        <v>13489</v>
      </c>
      <c r="O26">
        <f t="shared" si="2"/>
        <v>310</v>
      </c>
      <c r="P26">
        <f t="shared" si="3"/>
        <v>310.05349439171698</v>
      </c>
    </row>
    <row r="27" spans="1:16" x14ac:dyDescent="0.25">
      <c r="A27" t="s">
        <v>13781</v>
      </c>
      <c r="B27">
        <v>18</v>
      </c>
      <c r="C27" t="s">
        <v>8410</v>
      </c>
      <c r="D27">
        <v>199.64</v>
      </c>
      <c r="E27" t="s">
        <v>8410</v>
      </c>
      <c r="F27">
        <v>3593.52</v>
      </c>
      <c r="G27">
        <v>0.64</v>
      </c>
      <c r="H27">
        <v>11.59</v>
      </c>
      <c r="I27" t="s">
        <v>8410</v>
      </c>
      <c r="J27">
        <v>310</v>
      </c>
      <c r="K27" t="s">
        <v>13782</v>
      </c>
      <c r="L27" t="s">
        <v>4075</v>
      </c>
      <c r="M27" t="s">
        <v>8419</v>
      </c>
      <c r="N27" t="s">
        <v>13489</v>
      </c>
      <c r="O27">
        <f t="shared" si="2"/>
        <v>310</v>
      </c>
      <c r="P27">
        <f t="shared" si="3"/>
        <v>310.05349439171698</v>
      </c>
    </row>
    <row r="28" spans="1:16" x14ac:dyDescent="0.25">
      <c r="A28" t="s">
        <v>13783</v>
      </c>
      <c r="B28">
        <v>9</v>
      </c>
      <c r="C28" t="s">
        <v>8410</v>
      </c>
      <c r="D28">
        <v>149.69</v>
      </c>
      <c r="E28" t="s">
        <v>8410</v>
      </c>
      <c r="F28">
        <v>1347.21</v>
      </c>
      <c r="G28">
        <v>0.55000000000000004</v>
      </c>
      <c r="H28">
        <v>4.99</v>
      </c>
      <c r="I28" t="s">
        <v>8410</v>
      </c>
      <c r="J28">
        <v>270</v>
      </c>
      <c r="K28" t="s">
        <v>13784</v>
      </c>
      <c r="L28" t="s">
        <v>4075</v>
      </c>
      <c r="M28" t="s">
        <v>8419</v>
      </c>
      <c r="N28" t="s">
        <v>13489</v>
      </c>
      <c r="O28">
        <f t="shared" si="2"/>
        <v>270</v>
      </c>
      <c r="P28">
        <f t="shared" si="3"/>
        <v>269.9819639278557</v>
      </c>
    </row>
    <row r="29" spans="1:16" x14ac:dyDescent="0.25">
      <c r="A29" t="s">
        <v>13785</v>
      </c>
      <c r="B29">
        <v>9</v>
      </c>
      <c r="C29" t="s">
        <v>8410</v>
      </c>
      <c r="D29">
        <v>526.5</v>
      </c>
      <c r="E29" t="s">
        <v>8410</v>
      </c>
      <c r="F29">
        <v>4738.5</v>
      </c>
      <c r="G29">
        <v>1.82</v>
      </c>
      <c r="H29">
        <v>16.34</v>
      </c>
      <c r="I29" t="s">
        <v>8410</v>
      </c>
      <c r="J29">
        <v>290</v>
      </c>
      <c r="K29" t="s">
        <v>13786</v>
      </c>
      <c r="L29" t="s">
        <v>4075</v>
      </c>
      <c r="M29" t="s">
        <v>8419</v>
      </c>
      <c r="N29" t="s">
        <v>13489</v>
      </c>
      <c r="O29">
        <f t="shared" si="2"/>
        <v>290</v>
      </c>
      <c r="P29">
        <f t="shared" si="3"/>
        <v>289.99388004895962</v>
      </c>
    </row>
    <row r="30" spans="1:16" x14ac:dyDescent="0.25">
      <c r="A30" t="s">
        <v>13787</v>
      </c>
      <c r="B30">
        <v>9</v>
      </c>
      <c r="C30" t="s">
        <v>8410</v>
      </c>
      <c r="D30">
        <v>58.97</v>
      </c>
      <c r="E30" t="s">
        <v>8410</v>
      </c>
      <c r="F30">
        <v>530.73</v>
      </c>
      <c r="G30">
        <v>0.22</v>
      </c>
      <c r="H30">
        <v>1.97</v>
      </c>
      <c r="I30" t="s">
        <v>8410</v>
      </c>
      <c r="J30">
        <v>270.01</v>
      </c>
      <c r="K30" t="s">
        <v>13788</v>
      </c>
      <c r="L30" t="s">
        <v>4075</v>
      </c>
      <c r="M30" t="s">
        <v>8419</v>
      </c>
      <c r="N30" t="s">
        <v>13489</v>
      </c>
      <c r="O30">
        <f t="shared" si="2"/>
        <v>270.01</v>
      </c>
      <c r="P30">
        <f t="shared" si="3"/>
        <v>269.40609137055839</v>
      </c>
    </row>
    <row r="31" spans="1:16" x14ac:dyDescent="0.25">
      <c r="A31" t="s">
        <v>13789</v>
      </c>
      <c r="B31">
        <v>69</v>
      </c>
      <c r="C31" t="s">
        <v>8410</v>
      </c>
      <c r="D31">
        <v>490.45</v>
      </c>
      <c r="E31" t="s">
        <v>8410</v>
      </c>
      <c r="F31">
        <v>33841.050000000003</v>
      </c>
      <c r="G31">
        <v>1.69</v>
      </c>
      <c r="H31">
        <v>116.69</v>
      </c>
      <c r="I31" t="s">
        <v>8410</v>
      </c>
      <c r="J31">
        <v>290</v>
      </c>
      <c r="K31" t="s">
        <v>13790</v>
      </c>
      <c r="L31" t="s">
        <v>4075</v>
      </c>
      <c r="M31" t="s">
        <v>8419</v>
      </c>
      <c r="N31" t="s">
        <v>13489</v>
      </c>
      <c r="O31">
        <f t="shared" si="2"/>
        <v>290</v>
      </c>
      <c r="P31">
        <f t="shared" si="3"/>
        <v>290.0081412288971</v>
      </c>
    </row>
    <row r="32" spans="1:16" x14ac:dyDescent="0.25">
      <c r="A32" t="s">
        <v>13791</v>
      </c>
      <c r="B32">
        <v>9</v>
      </c>
      <c r="C32" t="s">
        <v>8410</v>
      </c>
      <c r="D32">
        <v>356.77</v>
      </c>
      <c r="E32" t="s">
        <v>8410</v>
      </c>
      <c r="F32">
        <v>3210.93</v>
      </c>
      <c r="G32">
        <v>1.23</v>
      </c>
      <c r="H32">
        <v>11.07</v>
      </c>
      <c r="I32" t="s">
        <v>8410</v>
      </c>
      <c r="J32">
        <v>290</v>
      </c>
      <c r="K32" t="s">
        <v>13792</v>
      </c>
      <c r="L32" t="s">
        <v>4075</v>
      </c>
      <c r="M32" t="s">
        <v>8419</v>
      </c>
      <c r="N32" t="s">
        <v>13489</v>
      </c>
      <c r="O32">
        <f t="shared" si="2"/>
        <v>290</v>
      </c>
      <c r="P32">
        <f t="shared" si="3"/>
        <v>290.0569105691057</v>
      </c>
    </row>
    <row r="33" spans="1:16" x14ac:dyDescent="0.25">
      <c r="A33" t="s">
        <v>13793</v>
      </c>
      <c r="B33">
        <v>8</v>
      </c>
      <c r="C33" t="s">
        <v>8410</v>
      </c>
      <c r="D33">
        <v>81.650000000000006</v>
      </c>
      <c r="E33" t="s">
        <v>8410</v>
      </c>
      <c r="F33">
        <v>653.20000000000005</v>
      </c>
      <c r="G33">
        <v>0.3</v>
      </c>
      <c r="H33">
        <v>2.42</v>
      </c>
      <c r="I33" t="s">
        <v>8410</v>
      </c>
      <c r="J33">
        <v>270.01</v>
      </c>
      <c r="K33" t="s">
        <v>13794</v>
      </c>
      <c r="L33" t="s">
        <v>4075</v>
      </c>
      <c r="M33" t="s">
        <v>8419</v>
      </c>
      <c r="N33" t="s">
        <v>13489</v>
      </c>
      <c r="O33">
        <f t="shared" si="2"/>
        <v>270.01</v>
      </c>
      <c r="P33">
        <f t="shared" si="3"/>
        <v>269.91735537190084</v>
      </c>
    </row>
    <row r="34" spans="1:16" x14ac:dyDescent="0.25">
      <c r="A34" t="s">
        <v>13795</v>
      </c>
      <c r="B34">
        <v>8</v>
      </c>
      <c r="C34" t="s">
        <v>8410</v>
      </c>
      <c r="D34">
        <v>519.67999999999995</v>
      </c>
      <c r="E34" t="s">
        <v>8410</v>
      </c>
      <c r="F34">
        <v>4157.4399999999996</v>
      </c>
      <c r="G34">
        <v>1.79</v>
      </c>
      <c r="H34">
        <v>14.34</v>
      </c>
      <c r="I34" t="s">
        <v>8410</v>
      </c>
      <c r="J34">
        <v>290</v>
      </c>
      <c r="K34" t="s">
        <v>13796</v>
      </c>
      <c r="L34" t="s">
        <v>4075</v>
      </c>
      <c r="M34" t="s">
        <v>8419</v>
      </c>
      <c r="N34" t="s">
        <v>13489</v>
      </c>
      <c r="O34">
        <f t="shared" si="2"/>
        <v>290</v>
      </c>
      <c r="P34">
        <f t="shared" si="3"/>
        <v>289.9191073919107</v>
      </c>
    </row>
    <row r="35" spans="1:16" x14ac:dyDescent="0.25">
      <c r="A35" t="s">
        <v>13797</v>
      </c>
      <c r="B35">
        <v>8</v>
      </c>
      <c r="C35" t="s">
        <v>8410</v>
      </c>
      <c r="D35">
        <v>140.62</v>
      </c>
      <c r="E35" t="s">
        <v>8410</v>
      </c>
      <c r="F35">
        <v>1124.96</v>
      </c>
      <c r="G35">
        <v>0.52</v>
      </c>
      <c r="H35">
        <v>4.17</v>
      </c>
      <c r="I35" t="s">
        <v>8410</v>
      </c>
      <c r="J35">
        <v>270.01</v>
      </c>
      <c r="K35" t="s">
        <v>13798</v>
      </c>
      <c r="L35" t="s">
        <v>4075</v>
      </c>
      <c r="M35" t="s">
        <v>8419</v>
      </c>
      <c r="N35" t="s">
        <v>13489</v>
      </c>
      <c r="O35">
        <f t="shared" si="2"/>
        <v>270.01</v>
      </c>
      <c r="P35">
        <f t="shared" si="3"/>
        <v>269.7745803357314</v>
      </c>
    </row>
    <row r="36" spans="1:16" x14ac:dyDescent="0.25">
      <c r="A36" t="s">
        <v>13799</v>
      </c>
      <c r="B36">
        <v>433</v>
      </c>
      <c r="C36" t="s">
        <v>8410</v>
      </c>
      <c r="D36">
        <v>26.55</v>
      </c>
      <c r="E36" t="s">
        <v>8410</v>
      </c>
      <c r="F36">
        <v>11496.15</v>
      </c>
      <c r="G36">
        <v>0.35</v>
      </c>
      <c r="H36">
        <v>153.28</v>
      </c>
      <c r="I36" t="s">
        <v>8410</v>
      </c>
      <c r="J36">
        <v>75</v>
      </c>
      <c r="K36" t="s">
        <v>13800</v>
      </c>
      <c r="L36" t="s">
        <v>8428</v>
      </c>
      <c r="M36" t="s">
        <v>8419</v>
      </c>
      <c r="N36" t="s">
        <v>13395</v>
      </c>
      <c r="O36">
        <f t="shared" si="2"/>
        <v>75</v>
      </c>
      <c r="P36">
        <f t="shared" si="3"/>
        <v>75.000978601252612</v>
      </c>
    </row>
    <row r="37" spans="1:16" x14ac:dyDescent="0.25">
      <c r="A37" t="s">
        <v>13801</v>
      </c>
      <c r="B37">
        <v>846</v>
      </c>
      <c r="C37" t="s">
        <v>8410</v>
      </c>
      <c r="D37">
        <v>30.38</v>
      </c>
      <c r="E37" t="s">
        <v>8410</v>
      </c>
      <c r="F37">
        <v>25701.48</v>
      </c>
      <c r="G37">
        <v>0.41</v>
      </c>
      <c r="H37">
        <v>342.63</v>
      </c>
      <c r="I37" t="s">
        <v>8410</v>
      </c>
      <c r="J37">
        <v>75.010000000000005</v>
      </c>
      <c r="K37" t="s">
        <v>13802</v>
      </c>
      <c r="L37" t="s">
        <v>8428</v>
      </c>
      <c r="M37" t="s">
        <v>8419</v>
      </c>
      <c r="N37" t="s">
        <v>13400</v>
      </c>
      <c r="O37">
        <f t="shared" si="2"/>
        <v>75.010000000000005</v>
      </c>
      <c r="P37">
        <f t="shared" si="3"/>
        <v>75.012345679012341</v>
      </c>
    </row>
    <row r="38" spans="1:16" x14ac:dyDescent="0.25">
      <c r="A38" t="s">
        <v>13803</v>
      </c>
      <c r="B38">
        <v>224</v>
      </c>
      <c r="C38" t="s">
        <v>8410</v>
      </c>
      <c r="D38">
        <v>27.35</v>
      </c>
      <c r="E38" t="s">
        <v>8410</v>
      </c>
      <c r="F38">
        <v>6126.4</v>
      </c>
      <c r="G38">
        <v>0.36</v>
      </c>
      <c r="H38">
        <v>80.64</v>
      </c>
      <c r="I38" t="s">
        <v>8410</v>
      </c>
      <c r="J38">
        <v>75.97</v>
      </c>
      <c r="K38" t="s">
        <v>13804</v>
      </c>
      <c r="L38" t="s">
        <v>8428</v>
      </c>
      <c r="M38" t="s">
        <v>8434</v>
      </c>
      <c r="N38" t="s">
        <v>7810</v>
      </c>
      <c r="O38">
        <f t="shared" si="2"/>
        <v>75.97</v>
      </c>
      <c r="P38">
        <f t="shared" si="3"/>
        <v>75.972222222222214</v>
      </c>
    </row>
    <row r="39" spans="1:16" x14ac:dyDescent="0.25">
      <c r="A39" t="s">
        <v>13805</v>
      </c>
      <c r="B39">
        <v>1729</v>
      </c>
      <c r="C39" t="s">
        <v>8410</v>
      </c>
      <c r="D39">
        <v>27</v>
      </c>
      <c r="E39" t="s">
        <v>8410</v>
      </c>
      <c r="F39">
        <v>46683</v>
      </c>
      <c r="G39">
        <v>0.36</v>
      </c>
      <c r="H39">
        <v>622.44000000000005</v>
      </c>
      <c r="I39" t="s">
        <v>8410</v>
      </c>
      <c r="J39">
        <v>75</v>
      </c>
      <c r="K39" t="s">
        <v>13806</v>
      </c>
      <c r="L39" t="s">
        <v>8845</v>
      </c>
      <c r="M39" t="s">
        <v>8419</v>
      </c>
      <c r="N39" t="s">
        <v>13346</v>
      </c>
      <c r="O39">
        <f t="shared" si="2"/>
        <v>75</v>
      </c>
      <c r="P39">
        <f t="shared" si="3"/>
        <v>75</v>
      </c>
    </row>
    <row r="40" spans="1:16" x14ac:dyDescent="0.25">
      <c r="A40" t="s">
        <v>13807</v>
      </c>
      <c r="B40">
        <v>293</v>
      </c>
      <c r="C40" t="s">
        <v>8410</v>
      </c>
      <c r="D40">
        <v>27</v>
      </c>
      <c r="E40" t="s">
        <v>8410</v>
      </c>
      <c r="F40">
        <v>7911</v>
      </c>
      <c r="G40">
        <v>0.36</v>
      </c>
      <c r="H40">
        <v>105.48</v>
      </c>
      <c r="I40" t="s">
        <v>8410</v>
      </c>
      <c r="J40">
        <v>75</v>
      </c>
      <c r="K40" t="s">
        <v>13806</v>
      </c>
      <c r="L40" t="s">
        <v>8845</v>
      </c>
      <c r="M40" t="s">
        <v>8419</v>
      </c>
      <c r="N40" t="s">
        <v>13346</v>
      </c>
      <c r="O40">
        <f t="shared" si="2"/>
        <v>75</v>
      </c>
      <c r="P40">
        <f t="shared" si="3"/>
        <v>75</v>
      </c>
    </row>
    <row r="41" spans="1:16" x14ac:dyDescent="0.25">
      <c r="A41" t="s">
        <v>13808</v>
      </c>
      <c r="B41">
        <v>677</v>
      </c>
      <c r="C41" t="s">
        <v>8410</v>
      </c>
      <c r="D41">
        <v>27</v>
      </c>
      <c r="E41" t="s">
        <v>8410</v>
      </c>
      <c r="F41">
        <v>18279</v>
      </c>
      <c r="G41">
        <v>0.36</v>
      </c>
      <c r="H41">
        <v>243.72</v>
      </c>
      <c r="I41" t="s">
        <v>8410</v>
      </c>
      <c r="J41">
        <v>75</v>
      </c>
      <c r="K41" t="s">
        <v>13806</v>
      </c>
      <c r="L41" t="s">
        <v>8845</v>
      </c>
      <c r="M41" t="s">
        <v>8419</v>
      </c>
      <c r="N41" t="s">
        <v>13346</v>
      </c>
      <c r="O41">
        <f t="shared" si="2"/>
        <v>75</v>
      </c>
      <c r="P41">
        <f t="shared" si="3"/>
        <v>75</v>
      </c>
    </row>
    <row r="42" spans="1:16" x14ac:dyDescent="0.25">
      <c r="A42" t="s">
        <v>13809</v>
      </c>
      <c r="B42">
        <v>5</v>
      </c>
      <c r="C42" t="s">
        <v>8410</v>
      </c>
      <c r="D42">
        <v>31.84</v>
      </c>
      <c r="E42" t="s">
        <v>8410</v>
      </c>
      <c r="F42">
        <v>159.19999999999999</v>
      </c>
      <c r="G42">
        <v>0.36</v>
      </c>
      <c r="H42">
        <v>1.8</v>
      </c>
      <c r="I42" t="s">
        <v>8410</v>
      </c>
      <c r="J42">
        <v>88.52</v>
      </c>
      <c r="K42" t="s">
        <v>13810</v>
      </c>
      <c r="L42" t="s">
        <v>8845</v>
      </c>
      <c r="M42" t="s">
        <v>8419</v>
      </c>
      <c r="N42" t="s">
        <v>7988</v>
      </c>
      <c r="O42">
        <f t="shared" si="2"/>
        <v>88.52</v>
      </c>
      <c r="P42">
        <f t="shared" si="3"/>
        <v>88.444444444444443</v>
      </c>
    </row>
    <row r="43" spans="1:16" x14ac:dyDescent="0.25">
      <c r="A43" t="s">
        <v>13811</v>
      </c>
      <c r="B43">
        <v>50</v>
      </c>
      <c r="C43" t="s">
        <v>8410</v>
      </c>
      <c r="D43">
        <v>23.83</v>
      </c>
      <c r="E43" t="s">
        <v>8410</v>
      </c>
      <c r="F43">
        <v>1191.5</v>
      </c>
      <c r="G43">
        <v>0.27</v>
      </c>
      <c r="H43">
        <v>13.49</v>
      </c>
      <c r="I43" t="s">
        <v>8410</v>
      </c>
      <c r="J43">
        <v>88.36</v>
      </c>
      <c r="K43" t="s">
        <v>13812</v>
      </c>
      <c r="L43" t="s">
        <v>8845</v>
      </c>
      <c r="M43" t="s">
        <v>8419</v>
      </c>
      <c r="N43" t="s">
        <v>7988</v>
      </c>
      <c r="O43">
        <f t="shared" si="2"/>
        <v>88.36</v>
      </c>
      <c r="P43">
        <f t="shared" si="3"/>
        <v>88.324684951816153</v>
      </c>
    </row>
    <row r="44" spans="1:16" x14ac:dyDescent="0.25">
      <c r="A44" t="s">
        <v>13813</v>
      </c>
      <c r="B44">
        <v>10</v>
      </c>
      <c r="C44" t="s">
        <v>8410</v>
      </c>
      <c r="D44">
        <v>28.56</v>
      </c>
      <c r="E44" t="s">
        <v>8410</v>
      </c>
      <c r="F44">
        <v>285.60000000000002</v>
      </c>
      <c r="G44">
        <v>0.45</v>
      </c>
      <c r="H44">
        <v>4.5</v>
      </c>
      <c r="I44" t="s">
        <v>8410</v>
      </c>
      <c r="J44">
        <v>63.51</v>
      </c>
      <c r="K44" t="s">
        <v>13814</v>
      </c>
      <c r="L44" t="s">
        <v>8845</v>
      </c>
      <c r="M44" t="s">
        <v>8419</v>
      </c>
      <c r="N44" t="s">
        <v>7988</v>
      </c>
      <c r="O44">
        <f t="shared" si="2"/>
        <v>63.51</v>
      </c>
      <c r="P44">
        <f t="shared" si="3"/>
        <v>63.466666666666669</v>
      </c>
    </row>
    <row r="45" spans="1:16" x14ac:dyDescent="0.25">
      <c r="A45" t="s">
        <v>13815</v>
      </c>
      <c r="B45">
        <v>65</v>
      </c>
      <c r="C45" t="s">
        <v>8410</v>
      </c>
      <c r="D45">
        <v>37.56</v>
      </c>
      <c r="E45" t="s">
        <v>8410</v>
      </c>
      <c r="F45">
        <v>2441.4</v>
      </c>
      <c r="G45">
        <v>0.45</v>
      </c>
      <c r="H45">
        <v>29.23</v>
      </c>
      <c r="I45" t="s">
        <v>8410</v>
      </c>
      <c r="J45">
        <v>83.52</v>
      </c>
      <c r="K45" t="s">
        <v>13816</v>
      </c>
      <c r="L45" t="s">
        <v>8845</v>
      </c>
      <c r="M45" t="s">
        <v>8419</v>
      </c>
      <c r="N45" t="s">
        <v>7988</v>
      </c>
      <c r="O45">
        <f t="shared" si="2"/>
        <v>83.52</v>
      </c>
      <c r="P45">
        <f t="shared" si="3"/>
        <v>83.523776941498468</v>
      </c>
    </row>
    <row r="46" spans="1:16" x14ac:dyDescent="0.25">
      <c r="A46" t="s">
        <v>13817</v>
      </c>
      <c r="B46">
        <v>3</v>
      </c>
      <c r="C46" t="s">
        <v>8410</v>
      </c>
      <c r="D46">
        <v>22.84</v>
      </c>
      <c r="E46" t="s">
        <v>8410</v>
      </c>
      <c r="F46">
        <v>68.52</v>
      </c>
      <c r="G46">
        <v>0.36</v>
      </c>
      <c r="H46">
        <v>1.08</v>
      </c>
      <c r="I46" t="s">
        <v>8410</v>
      </c>
      <c r="J46">
        <v>63.5</v>
      </c>
      <c r="K46" t="s">
        <v>13818</v>
      </c>
      <c r="L46" t="s">
        <v>8845</v>
      </c>
      <c r="M46" t="s">
        <v>8419</v>
      </c>
      <c r="N46" t="s">
        <v>7988</v>
      </c>
      <c r="O46">
        <f t="shared" si="2"/>
        <v>63.5</v>
      </c>
      <c r="P46">
        <f t="shared" si="3"/>
        <v>63.444444444444436</v>
      </c>
    </row>
    <row r="47" spans="1:16" x14ac:dyDescent="0.25">
      <c r="A47" t="s">
        <v>13819</v>
      </c>
      <c r="B47">
        <v>38</v>
      </c>
      <c r="C47" t="s">
        <v>8410</v>
      </c>
      <c r="D47">
        <v>23.83</v>
      </c>
      <c r="E47" t="s">
        <v>8410</v>
      </c>
      <c r="F47">
        <v>905.54</v>
      </c>
      <c r="G47">
        <v>0.27</v>
      </c>
      <c r="H47">
        <v>10.25</v>
      </c>
      <c r="I47" t="s">
        <v>8410</v>
      </c>
      <c r="J47">
        <v>88.36</v>
      </c>
      <c r="K47" t="s">
        <v>13812</v>
      </c>
      <c r="L47" t="s">
        <v>8845</v>
      </c>
      <c r="M47" t="s">
        <v>8419</v>
      </c>
      <c r="N47" t="s">
        <v>7988</v>
      </c>
      <c r="O47">
        <f t="shared" si="2"/>
        <v>88.36</v>
      </c>
      <c r="P47">
        <f t="shared" si="3"/>
        <v>88.345365853658535</v>
      </c>
    </row>
    <row r="48" spans="1:16" x14ac:dyDescent="0.25">
      <c r="A48" t="s">
        <v>13820</v>
      </c>
      <c r="B48">
        <v>20</v>
      </c>
      <c r="C48" t="s">
        <v>8410</v>
      </c>
      <c r="D48">
        <v>28.56</v>
      </c>
      <c r="E48" t="s">
        <v>8410</v>
      </c>
      <c r="F48">
        <v>571.20000000000005</v>
      </c>
      <c r="G48">
        <v>0.45</v>
      </c>
      <c r="H48">
        <v>8.99</v>
      </c>
      <c r="I48" t="s">
        <v>8410</v>
      </c>
      <c r="J48">
        <v>63.51</v>
      </c>
      <c r="K48" t="s">
        <v>13814</v>
      </c>
      <c r="L48" t="s">
        <v>8845</v>
      </c>
      <c r="M48" t="s">
        <v>8419</v>
      </c>
      <c r="N48" t="s">
        <v>7988</v>
      </c>
      <c r="O48">
        <f t="shared" si="2"/>
        <v>63.51</v>
      </c>
      <c r="P48">
        <f t="shared" si="3"/>
        <v>63.537263626251395</v>
      </c>
    </row>
    <row r="49" spans="1:16" x14ac:dyDescent="0.25">
      <c r="A49" t="s">
        <v>13821</v>
      </c>
      <c r="B49">
        <v>70</v>
      </c>
      <c r="C49" t="s">
        <v>8410</v>
      </c>
      <c r="D49">
        <v>37.56</v>
      </c>
      <c r="E49" t="s">
        <v>8410</v>
      </c>
      <c r="F49">
        <v>2629.2</v>
      </c>
      <c r="G49">
        <v>0.45</v>
      </c>
      <c r="H49">
        <v>31.48</v>
      </c>
      <c r="I49" t="s">
        <v>8410</v>
      </c>
      <c r="J49">
        <v>83.52</v>
      </c>
      <c r="K49" t="s">
        <v>13816</v>
      </c>
      <c r="L49" t="s">
        <v>8845</v>
      </c>
      <c r="M49" t="s">
        <v>8419</v>
      </c>
      <c r="N49" t="s">
        <v>7988</v>
      </c>
      <c r="O49">
        <f t="shared" si="2"/>
        <v>83.52</v>
      </c>
      <c r="P49">
        <f t="shared" si="3"/>
        <v>83.51969504447267</v>
      </c>
    </row>
    <row r="50" spans="1:16" x14ac:dyDescent="0.25">
      <c r="A50" t="s">
        <v>13822</v>
      </c>
      <c r="B50">
        <v>5</v>
      </c>
      <c r="C50" t="s">
        <v>8410</v>
      </c>
      <c r="D50">
        <v>31.84</v>
      </c>
      <c r="E50" t="s">
        <v>8410</v>
      </c>
      <c r="F50">
        <v>159.19999999999999</v>
      </c>
      <c r="G50">
        <v>0.36</v>
      </c>
      <c r="H50">
        <v>1.8</v>
      </c>
      <c r="I50" t="s">
        <v>8410</v>
      </c>
      <c r="J50">
        <v>88.52</v>
      </c>
      <c r="K50" t="s">
        <v>13810</v>
      </c>
      <c r="L50" t="s">
        <v>8845</v>
      </c>
      <c r="M50" t="s">
        <v>8419</v>
      </c>
      <c r="N50" t="s">
        <v>7988</v>
      </c>
      <c r="O50">
        <f t="shared" si="2"/>
        <v>88.52</v>
      </c>
      <c r="P50">
        <f t="shared" si="3"/>
        <v>88.444444444444443</v>
      </c>
    </row>
    <row r="51" spans="1:16" x14ac:dyDescent="0.25">
      <c r="A51" t="s">
        <v>13823</v>
      </c>
      <c r="B51">
        <v>209</v>
      </c>
      <c r="C51" t="s">
        <v>8410</v>
      </c>
      <c r="D51">
        <v>54</v>
      </c>
      <c r="E51" t="s">
        <v>8410</v>
      </c>
      <c r="F51">
        <v>11286</v>
      </c>
      <c r="G51">
        <v>0.72</v>
      </c>
      <c r="H51">
        <v>150.47999999999999</v>
      </c>
      <c r="I51" t="s">
        <v>8410</v>
      </c>
      <c r="J51">
        <v>75</v>
      </c>
      <c r="K51" t="s">
        <v>9274</v>
      </c>
      <c r="L51" t="s">
        <v>8845</v>
      </c>
      <c r="M51" t="s">
        <v>8419</v>
      </c>
      <c r="N51" t="s">
        <v>13521</v>
      </c>
      <c r="O51">
        <f t="shared" si="2"/>
        <v>75</v>
      </c>
      <c r="P51">
        <f t="shared" si="3"/>
        <v>75</v>
      </c>
    </row>
    <row r="52" spans="1:16" x14ac:dyDescent="0.25">
      <c r="A52" t="s">
        <v>13824</v>
      </c>
      <c r="B52">
        <v>13250</v>
      </c>
      <c r="C52" t="s">
        <v>8410</v>
      </c>
      <c r="D52">
        <v>29.06</v>
      </c>
      <c r="E52" t="s">
        <v>8410</v>
      </c>
      <c r="F52">
        <v>385045</v>
      </c>
      <c r="G52">
        <v>0.39</v>
      </c>
      <c r="H52">
        <v>5167.5</v>
      </c>
      <c r="I52" t="s">
        <v>8410</v>
      </c>
      <c r="J52">
        <v>74.510000000000005</v>
      </c>
      <c r="K52" t="s">
        <v>11067</v>
      </c>
      <c r="L52" t="s">
        <v>12056</v>
      </c>
      <c r="M52" t="s">
        <v>8419</v>
      </c>
      <c r="N52" t="s">
        <v>8696</v>
      </c>
      <c r="O52">
        <f t="shared" si="2"/>
        <v>74.510000000000005</v>
      </c>
      <c r="P52">
        <f t="shared" si="3"/>
        <v>74.512820512820511</v>
      </c>
    </row>
    <row r="53" spans="1:16" x14ac:dyDescent="0.25">
      <c r="A53" t="s">
        <v>13825</v>
      </c>
      <c r="B53">
        <v>3334</v>
      </c>
      <c r="C53" t="s">
        <v>8410</v>
      </c>
      <c r="D53">
        <v>22.41</v>
      </c>
      <c r="E53" t="s">
        <v>8410</v>
      </c>
      <c r="F53">
        <v>74714.94</v>
      </c>
      <c r="G53">
        <v>0.36</v>
      </c>
      <c r="H53">
        <v>1200.24</v>
      </c>
      <c r="I53" t="s">
        <v>8410</v>
      </c>
      <c r="J53">
        <v>62.25</v>
      </c>
      <c r="K53" t="s">
        <v>11038</v>
      </c>
      <c r="L53" t="s">
        <v>12056</v>
      </c>
      <c r="M53" t="s">
        <v>8419</v>
      </c>
      <c r="N53" t="s">
        <v>13001</v>
      </c>
      <c r="O53">
        <f t="shared" si="2"/>
        <v>62.25</v>
      </c>
      <c r="P53">
        <f t="shared" si="3"/>
        <v>62.25</v>
      </c>
    </row>
    <row r="54" spans="1:16" x14ac:dyDescent="0.25">
      <c r="A54" t="s">
        <v>13826</v>
      </c>
      <c r="B54">
        <v>1</v>
      </c>
      <c r="C54" t="s">
        <v>8410</v>
      </c>
      <c r="D54">
        <v>45.68</v>
      </c>
      <c r="E54" t="s">
        <v>8410</v>
      </c>
      <c r="F54">
        <v>45.68</v>
      </c>
      <c r="G54">
        <v>0.49</v>
      </c>
      <c r="H54">
        <v>0.49</v>
      </c>
      <c r="I54" t="s">
        <v>8410</v>
      </c>
      <c r="J54">
        <v>93.42</v>
      </c>
      <c r="K54" t="s">
        <v>13827</v>
      </c>
      <c r="L54" t="s">
        <v>12056</v>
      </c>
      <c r="M54" t="s">
        <v>8419</v>
      </c>
      <c r="N54" t="s">
        <v>12671</v>
      </c>
      <c r="O54">
        <f t="shared" si="2"/>
        <v>93.42</v>
      </c>
      <c r="P54">
        <f t="shared" si="3"/>
        <v>93.224489795918373</v>
      </c>
    </row>
    <row r="55" spans="1:16" x14ac:dyDescent="0.25">
      <c r="A55" t="s">
        <v>13828</v>
      </c>
      <c r="B55">
        <v>10</v>
      </c>
      <c r="C55" t="s">
        <v>8410</v>
      </c>
      <c r="D55">
        <v>76.5</v>
      </c>
      <c r="E55" t="s">
        <v>8410</v>
      </c>
      <c r="F55">
        <v>765</v>
      </c>
      <c r="G55">
        <v>0.9</v>
      </c>
      <c r="H55">
        <v>9</v>
      </c>
      <c r="I55" t="s">
        <v>8410</v>
      </c>
      <c r="J55">
        <v>85</v>
      </c>
      <c r="K55" t="s">
        <v>13829</v>
      </c>
      <c r="L55" t="s">
        <v>12056</v>
      </c>
      <c r="M55" t="s">
        <v>8419</v>
      </c>
      <c r="N55" t="s">
        <v>12671</v>
      </c>
      <c r="O55">
        <f t="shared" si="2"/>
        <v>85</v>
      </c>
      <c r="P55">
        <f t="shared" si="3"/>
        <v>85</v>
      </c>
    </row>
    <row r="56" spans="1:16" x14ac:dyDescent="0.25">
      <c r="A56" t="s">
        <v>13830</v>
      </c>
      <c r="B56">
        <v>1303</v>
      </c>
      <c r="C56" t="s">
        <v>8410</v>
      </c>
      <c r="D56">
        <v>31.39</v>
      </c>
      <c r="E56" t="s">
        <v>8410</v>
      </c>
      <c r="F56">
        <v>40901.17</v>
      </c>
      <c r="G56">
        <v>0.42</v>
      </c>
      <c r="H56">
        <v>547.26</v>
      </c>
      <c r="I56" t="s">
        <v>8410</v>
      </c>
      <c r="J56">
        <v>74.739999999999995</v>
      </c>
      <c r="K56" t="s">
        <v>10249</v>
      </c>
      <c r="L56" t="s">
        <v>12056</v>
      </c>
      <c r="M56" t="s">
        <v>8419</v>
      </c>
      <c r="N56" t="s">
        <v>13460</v>
      </c>
      <c r="O56">
        <f t="shared" si="2"/>
        <v>74.739999999999995</v>
      </c>
      <c r="P56">
        <f t="shared" si="3"/>
        <v>74.738095238095241</v>
      </c>
    </row>
    <row r="57" spans="1:16" x14ac:dyDescent="0.25">
      <c r="A57" t="s">
        <v>13831</v>
      </c>
      <c r="B57">
        <v>44</v>
      </c>
      <c r="C57" t="s">
        <v>8410</v>
      </c>
      <c r="D57">
        <v>44.1</v>
      </c>
      <c r="E57" t="s">
        <v>8410</v>
      </c>
      <c r="F57">
        <v>1940.4</v>
      </c>
      <c r="G57">
        <v>0.6</v>
      </c>
      <c r="H57">
        <v>26.4</v>
      </c>
      <c r="I57" t="s">
        <v>8410</v>
      </c>
      <c r="J57">
        <v>73.5</v>
      </c>
      <c r="K57" t="s">
        <v>13832</v>
      </c>
      <c r="L57" t="s">
        <v>12056</v>
      </c>
      <c r="M57" t="s">
        <v>8419</v>
      </c>
      <c r="N57" t="s">
        <v>13475</v>
      </c>
      <c r="O57">
        <f t="shared" si="2"/>
        <v>73.5</v>
      </c>
      <c r="P57">
        <f t="shared" si="3"/>
        <v>73.500000000000014</v>
      </c>
    </row>
    <row r="58" spans="1:16" x14ac:dyDescent="0.25">
      <c r="A58" t="s">
        <v>13833</v>
      </c>
      <c r="B58">
        <v>30</v>
      </c>
      <c r="C58" t="s">
        <v>8410</v>
      </c>
      <c r="D58">
        <v>72.91</v>
      </c>
      <c r="E58" t="s">
        <v>8410</v>
      </c>
      <c r="F58">
        <v>2187.3000000000002</v>
      </c>
      <c r="G58">
        <v>0.99</v>
      </c>
      <c r="H58">
        <v>29.76</v>
      </c>
      <c r="I58" t="s">
        <v>8410</v>
      </c>
      <c r="J58">
        <v>73.5</v>
      </c>
      <c r="K58" t="s">
        <v>13834</v>
      </c>
      <c r="L58" t="s">
        <v>12056</v>
      </c>
      <c r="M58" t="s">
        <v>8419</v>
      </c>
      <c r="N58" t="s">
        <v>13475</v>
      </c>
      <c r="O58">
        <f t="shared" si="2"/>
        <v>73.5</v>
      </c>
      <c r="P58">
        <f t="shared" si="3"/>
        <v>73.497983870967744</v>
      </c>
    </row>
    <row r="59" spans="1:16" x14ac:dyDescent="0.25">
      <c r="A59" t="s">
        <v>13835</v>
      </c>
      <c r="B59">
        <v>1</v>
      </c>
      <c r="C59" t="s">
        <v>8410</v>
      </c>
      <c r="D59">
        <v>58.62</v>
      </c>
      <c r="E59" t="s">
        <v>8410</v>
      </c>
      <c r="F59">
        <v>58.62</v>
      </c>
      <c r="G59">
        <v>0.8</v>
      </c>
      <c r="H59">
        <v>0.8</v>
      </c>
      <c r="I59" t="s">
        <v>8410</v>
      </c>
      <c r="J59">
        <v>73.5</v>
      </c>
      <c r="K59" t="s">
        <v>13836</v>
      </c>
      <c r="L59" t="s">
        <v>12056</v>
      </c>
      <c r="M59" t="s">
        <v>8419</v>
      </c>
      <c r="N59" t="s">
        <v>13475</v>
      </c>
      <c r="O59">
        <f t="shared" si="2"/>
        <v>73.5</v>
      </c>
      <c r="P59">
        <f t="shared" si="3"/>
        <v>73.274999999999991</v>
      </c>
    </row>
    <row r="60" spans="1:16" x14ac:dyDescent="0.25">
      <c r="A60" t="s">
        <v>13837</v>
      </c>
      <c r="B60">
        <v>40</v>
      </c>
      <c r="C60" t="s">
        <v>8410</v>
      </c>
      <c r="D60">
        <v>69.27</v>
      </c>
      <c r="E60" t="s">
        <v>8410</v>
      </c>
      <c r="F60">
        <v>2770.8</v>
      </c>
      <c r="G60">
        <v>0.94</v>
      </c>
      <c r="H60">
        <v>37.700000000000003</v>
      </c>
      <c r="I60" t="s">
        <v>8410</v>
      </c>
      <c r="J60">
        <v>73.5</v>
      </c>
      <c r="K60" t="s">
        <v>13838</v>
      </c>
      <c r="L60" t="s">
        <v>12056</v>
      </c>
      <c r="M60" t="s">
        <v>8419</v>
      </c>
      <c r="N60" t="s">
        <v>13475</v>
      </c>
      <c r="O60">
        <f t="shared" si="2"/>
        <v>73.5</v>
      </c>
      <c r="P60">
        <f t="shared" si="3"/>
        <v>73.49602122015915</v>
      </c>
    </row>
    <row r="61" spans="1:16" x14ac:dyDescent="0.25">
      <c r="A61" t="s">
        <v>13839</v>
      </c>
      <c r="B61">
        <v>5</v>
      </c>
      <c r="C61" t="s">
        <v>8410</v>
      </c>
      <c r="D61">
        <v>95.92</v>
      </c>
      <c r="E61" t="s">
        <v>8410</v>
      </c>
      <c r="F61">
        <v>479.6</v>
      </c>
      <c r="G61">
        <v>1.31</v>
      </c>
      <c r="H61">
        <v>6.53</v>
      </c>
      <c r="I61" t="s">
        <v>8410</v>
      </c>
      <c r="J61">
        <v>73.5</v>
      </c>
      <c r="K61" t="s">
        <v>13840</v>
      </c>
      <c r="L61" t="s">
        <v>12056</v>
      </c>
      <c r="M61" t="s">
        <v>8419</v>
      </c>
      <c r="N61" t="s">
        <v>13475</v>
      </c>
      <c r="O61">
        <f t="shared" si="2"/>
        <v>73.5</v>
      </c>
      <c r="P61">
        <f t="shared" si="3"/>
        <v>73.445635528330783</v>
      </c>
    </row>
    <row r="62" spans="1:16" x14ac:dyDescent="0.25">
      <c r="A62" t="s">
        <v>13841</v>
      </c>
      <c r="B62">
        <v>5</v>
      </c>
      <c r="C62" t="s">
        <v>8410</v>
      </c>
      <c r="D62">
        <v>122.56</v>
      </c>
      <c r="E62" t="s">
        <v>8410</v>
      </c>
      <c r="F62">
        <v>612.79999999999995</v>
      </c>
      <c r="G62">
        <v>1.67</v>
      </c>
      <c r="H62">
        <v>8.34</v>
      </c>
      <c r="I62" t="s">
        <v>8410</v>
      </c>
      <c r="J62">
        <v>73.5</v>
      </c>
      <c r="K62" t="s">
        <v>13842</v>
      </c>
      <c r="L62" t="s">
        <v>12056</v>
      </c>
      <c r="M62" t="s">
        <v>8419</v>
      </c>
      <c r="N62" t="s">
        <v>13475</v>
      </c>
      <c r="O62">
        <f t="shared" si="2"/>
        <v>73.5</v>
      </c>
      <c r="P62">
        <f t="shared" si="3"/>
        <v>73.477218225419662</v>
      </c>
    </row>
    <row r="63" spans="1:16" x14ac:dyDescent="0.25">
      <c r="A63" t="s">
        <v>13843</v>
      </c>
      <c r="B63">
        <v>1</v>
      </c>
      <c r="C63" t="s">
        <v>8410</v>
      </c>
      <c r="D63">
        <v>95.92</v>
      </c>
      <c r="E63" t="s">
        <v>8410</v>
      </c>
      <c r="F63">
        <v>95.92</v>
      </c>
      <c r="G63">
        <v>1.31</v>
      </c>
      <c r="H63">
        <v>1.31</v>
      </c>
      <c r="I63" t="s">
        <v>8410</v>
      </c>
      <c r="J63">
        <v>73.5</v>
      </c>
      <c r="K63" t="s">
        <v>13840</v>
      </c>
      <c r="L63" t="s">
        <v>12056</v>
      </c>
      <c r="M63" t="s">
        <v>8419</v>
      </c>
      <c r="N63" t="s">
        <v>13475</v>
      </c>
      <c r="O63">
        <f t="shared" si="2"/>
        <v>73.5</v>
      </c>
      <c r="P63">
        <f t="shared" si="3"/>
        <v>73.221374045801525</v>
      </c>
    </row>
    <row r="64" spans="1:16" x14ac:dyDescent="0.25">
      <c r="A64" t="s">
        <v>13844</v>
      </c>
      <c r="B64">
        <v>6</v>
      </c>
      <c r="C64" t="s">
        <v>8410</v>
      </c>
      <c r="D64">
        <v>175.31</v>
      </c>
      <c r="E64" t="s">
        <v>8410</v>
      </c>
      <c r="F64">
        <v>1051.8599999999999</v>
      </c>
      <c r="G64">
        <v>1.89</v>
      </c>
      <c r="H64">
        <v>11.31</v>
      </c>
      <c r="I64" t="s">
        <v>8410</v>
      </c>
      <c r="J64">
        <v>93</v>
      </c>
      <c r="K64" t="s">
        <v>13845</v>
      </c>
      <c r="L64" t="s">
        <v>12056</v>
      </c>
      <c r="M64" t="s">
        <v>8419</v>
      </c>
      <c r="N64" t="s">
        <v>13475</v>
      </c>
      <c r="O64">
        <f t="shared" si="2"/>
        <v>93</v>
      </c>
      <c r="P64">
        <f t="shared" si="3"/>
        <v>93.002652519893886</v>
      </c>
    </row>
    <row r="65" spans="1:16" x14ac:dyDescent="0.25">
      <c r="A65" t="s">
        <v>13846</v>
      </c>
      <c r="B65">
        <v>65</v>
      </c>
      <c r="C65" t="s">
        <v>8410</v>
      </c>
      <c r="D65">
        <v>16.52</v>
      </c>
      <c r="E65" t="s">
        <v>8410</v>
      </c>
      <c r="F65">
        <v>1073.8</v>
      </c>
      <c r="G65">
        <v>0.05</v>
      </c>
      <c r="H65">
        <v>3.22</v>
      </c>
      <c r="I65" t="s">
        <v>8410</v>
      </c>
      <c r="J65">
        <v>333.74</v>
      </c>
      <c r="K65" t="s">
        <v>13847</v>
      </c>
      <c r="L65" t="s">
        <v>12056</v>
      </c>
      <c r="M65" t="s">
        <v>8419</v>
      </c>
      <c r="N65" t="s">
        <v>13475</v>
      </c>
      <c r="O65">
        <f t="shared" si="2"/>
        <v>333.74</v>
      </c>
      <c r="P65">
        <f t="shared" si="3"/>
        <v>333.47826086956519</v>
      </c>
    </row>
    <row r="66" spans="1:16" x14ac:dyDescent="0.25">
      <c r="A66" t="s">
        <v>13848</v>
      </c>
      <c r="B66">
        <v>200</v>
      </c>
      <c r="C66" t="s">
        <v>8410</v>
      </c>
      <c r="D66">
        <v>26.46</v>
      </c>
      <c r="E66" t="s">
        <v>8410</v>
      </c>
      <c r="F66">
        <v>5292</v>
      </c>
      <c r="G66">
        <v>0.27</v>
      </c>
      <c r="H66">
        <v>54</v>
      </c>
      <c r="I66" t="s">
        <v>8410</v>
      </c>
      <c r="J66">
        <v>98</v>
      </c>
      <c r="K66" t="s">
        <v>13849</v>
      </c>
      <c r="L66" t="s">
        <v>12056</v>
      </c>
      <c r="M66" t="s">
        <v>8419</v>
      </c>
      <c r="N66" t="s">
        <v>13475</v>
      </c>
      <c r="O66">
        <f t="shared" si="2"/>
        <v>98</v>
      </c>
      <c r="P66">
        <f t="shared" si="3"/>
        <v>98</v>
      </c>
    </row>
    <row r="67" spans="1:16" x14ac:dyDescent="0.25">
      <c r="A67" t="s">
        <v>13850</v>
      </c>
      <c r="B67">
        <v>5</v>
      </c>
      <c r="C67" t="s">
        <v>8410</v>
      </c>
      <c r="D67">
        <v>179.41</v>
      </c>
      <c r="E67" t="s">
        <v>8410</v>
      </c>
      <c r="F67">
        <v>897.05</v>
      </c>
      <c r="G67">
        <v>1.45</v>
      </c>
      <c r="H67">
        <v>7.25</v>
      </c>
      <c r="I67" t="s">
        <v>8410</v>
      </c>
      <c r="J67">
        <v>123.73</v>
      </c>
      <c r="K67" t="s">
        <v>13851</v>
      </c>
      <c r="L67" t="s">
        <v>12056</v>
      </c>
      <c r="M67" t="s">
        <v>8419</v>
      </c>
      <c r="N67" t="s">
        <v>13475</v>
      </c>
      <c r="O67">
        <f t="shared" si="2"/>
        <v>123.73</v>
      </c>
      <c r="P67">
        <f t="shared" si="3"/>
        <v>123.73103448275862</v>
      </c>
    </row>
    <row r="68" spans="1:16" x14ac:dyDescent="0.25">
      <c r="A68" t="s">
        <v>13852</v>
      </c>
      <c r="B68">
        <v>789</v>
      </c>
      <c r="C68" t="s">
        <v>8410</v>
      </c>
      <c r="D68">
        <v>56.52</v>
      </c>
      <c r="E68" t="s">
        <v>8410</v>
      </c>
      <c r="F68">
        <v>44594.28</v>
      </c>
      <c r="G68">
        <v>0.72</v>
      </c>
      <c r="H68">
        <v>568.08000000000004</v>
      </c>
      <c r="I68" t="s">
        <v>8410</v>
      </c>
      <c r="J68">
        <v>78.5</v>
      </c>
      <c r="K68" t="s">
        <v>13853</v>
      </c>
      <c r="L68" t="s">
        <v>12056</v>
      </c>
      <c r="M68" t="s">
        <v>8419</v>
      </c>
      <c r="N68" t="s">
        <v>13475</v>
      </c>
      <c r="O68">
        <f t="shared" si="2"/>
        <v>78.5</v>
      </c>
      <c r="P68">
        <f t="shared" si="3"/>
        <v>78.499999999999986</v>
      </c>
    </row>
    <row r="69" spans="1:16" x14ac:dyDescent="0.25">
      <c r="A69" t="s">
        <v>13854</v>
      </c>
      <c r="B69">
        <v>584</v>
      </c>
      <c r="C69" t="s">
        <v>8410</v>
      </c>
      <c r="D69">
        <v>31.57</v>
      </c>
      <c r="E69" t="s">
        <v>8410</v>
      </c>
      <c r="F69">
        <v>18436.88</v>
      </c>
      <c r="G69">
        <v>0.54</v>
      </c>
      <c r="H69">
        <v>315.36</v>
      </c>
      <c r="I69" t="s">
        <v>8410</v>
      </c>
      <c r="J69">
        <v>58.46</v>
      </c>
      <c r="K69" t="s">
        <v>13855</v>
      </c>
      <c r="L69" t="s">
        <v>8436</v>
      </c>
      <c r="M69" t="s">
        <v>8434</v>
      </c>
      <c r="N69" t="s">
        <v>13355</v>
      </c>
      <c r="O69">
        <f t="shared" si="2"/>
        <v>58.46</v>
      </c>
      <c r="P69">
        <f t="shared" si="3"/>
        <v>58.462962962962962</v>
      </c>
    </row>
    <row r="70" spans="1:16" x14ac:dyDescent="0.25">
      <c r="A70" t="s">
        <v>13856</v>
      </c>
      <c r="B70">
        <v>1191</v>
      </c>
      <c r="C70" t="s">
        <v>8410</v>
      </c>
      <c r="D70">
        <v>21.05</v>
      </c>
      <c r="E70" t="s">
        <v>8410</v>
      </c>
      <c r="F70">
        <v>25070.55</v>
      </c>
      <c r="G70">
        <v>0.36</v>
      </c>
      <c r="H70">
        <v>428.76</v>
      </c>
      <c r="I70" t="s">
        <v>8410</v>
      </c>
      <c r="J70">
        <v>58.47</v>
      </c>
      <c r="K70" t="s">
        <v>11038</v>
      </c>
      <c r="L70" t="s">
        <v>8436</v>
      </c>
      <c r="M70" t="s">
        <v>8434</v>
      </c>
      <c r="N70" t="s">
        <v>13355</v>
      </c>
      <c r="O70">
        <f t="shared" ref="O70:O87" si="4">IF(G70&lt;0.03,"",J70)</f>
        <v>58.47</v>
      </c>
      <c r="P70">
        <f t="shared" ref="P70:P87" si="5">+F70/H70</f>
        <v>58.472222222222221</v>
      </c>
    </row>
    <row r="71" spans="1:16" x14ac:dyDescent="0.25">
      <c r="A71" t="s">
        <v>13857</v>
      </c>
      <c r="B71">
        <v>367</v>
      </c>
      <c r="C71" t="s">
        <v>8410</v>
      </c>
      <c r="D71">
        <v>21.06</v>
      </c>
      <c r="E71" t="s">
        <v>8410</v>
      </c>
      <c r="F71">
        <v>7729.02</v>
      </c>
      <c r="G71">
        <v>0.36</v>
      </c>
      <c r="H71">
        <v>132.12</v>
      </c>
      <c r="I71" t="s">
        <v>8410</v>
      </c>
      <c r="J71">
        <v>58.5</v>
      </c>
      <c r="K71" t="s">
        <v>9270</v>
      </c>
      <c r="L71" t="s">
        <v>8436</v>
      </c>
      <c r="M71" t="s">
        <v>8434</v>
      </c>
      <c r="N71" t="s">
        <v>5892</v>
      </c>
      <c r="O71">
        <f t="shared" si="4"/>
        <v>58.5</v>
      </c>
      <c r="P71">
        <f t="shared" si="5"/>
        <v>58.5</v>
      </c>
    </row>
    <row r="72" spans="1:16" x14ac:dyDescent="0.25">
      <c r="A72" t="s">
        <v>13858</v>
      </c>
      <c r="B72">
        <v>557</v>
      </c>
      <c r="C72" t="s">
        <v>8410</v>
      </c>
      <c r="D72">
        <v>31.59</v>
      </c>
      <c r="E72" t="s">
        <v>8410</v>
      </c>
      <c r="F72">
        <v>17595.63</v>
      </c>
      <c r="G72">
        <v>0.54</v>
      </c>
      <c r="H72">
        <v>300.77999999999997</v>
      </c>
      <c r="I72" t="s">
        <v>8410</v>
      </c>
      <c r="J72">
        <v>58.5</v>
      </c>
      <c r="K72" t="s">
        <v>11042</v>
      </c>
      <c r="L72" t="s">
        <v>8436</v>
      </c>
      <c r="M72" t="s">
        <v>8434</v>
      </c>
      <c r="N72" t="s">
        <v>5892</v>
      </c>
      <c r="O72">
        <f t="shared" si="4"/>
        <v>58.5</v>
      </c>
      <c r="P72">
        <f t="shared" si="5"/>
        <v>58.500000000000007</v>
      </c>
    </row>
    <row r="73" spans="1:16" x14ac:dyDescent="0.25">
      <c r="A73" t="s">
        <v>13859</v>
      </c>
      <c r="B73">
        <v>600</v>
      </c>
      <c r="C73" t="s">
        <v>8410</v>
      </c>
      <c r="D73">
        <v>48.08</v>
      </c>
      <c r="E73" t="s">
        <v>8410</v>
      </c>
      <c r="F73">
        <v>28848</v>
      </c>
      <c r="G73">
        <v>0.87</v>
      </c>
      <c r="H73">
        <v>519.75</v>
      </c>
      <c r="I73" t="s">
        <v>8410</v>
      </c>
      <c r="J73">
        <v>55.5</v>
      </c>
      <c r="K73" t="s">
        <v>13860</v>
      </c>
      <c r="L73" t="s">
        <v>8436</v>
      </c>
      <c r="M73" t="s">
        <v>8434</v>
      </c>
      <c r="N73" t="s">
        <v>6777</v>
      </c>
      <c r="O73">
        <f t="shared" si="4"/>
        <v>55.5</v>
      </c>
      <c r="P73">
        <f t="shared" si="5"/>
        <v>55.503607503607505</v>
      </c>
    </row>
    <row r="74" spans="1:16" x14ac:dyDescent="0.25">
      <c r="A74" t="s">
        <v>13861</v>
      </c>
      <c r="B74">
        <v>186</v>
      </c>
      <c r="C74" t="s">
        <v>8410</v>
      </c>
      <c r="D74">
        <v>59.68</v>
      </c>
      <c r="E74" t="s">
        <v>8410</v>
      </c>
      <c r="F74">
        <v>11100.48</v>
      </c>
      <c r="G74">
        <v>0.87</v>
      </c>
      <c r="H74">
        <v>161.12</v>
      </c>
      <c r="I74" t="s">
        <v>8410</v>
      </c>
      <c r="J74">
        <v>68.89</v>
      </c>
      <c r="K74" t="s">
        <v>13862</v>
      </c>
      <c r="L74" t="s">
        <v>8436</v>
      </c>
      <c r="M74" t="s">
        <v>8434</v>
      </c>
      <c r="N74" t="s">
        <v>6777</v>
      </c>
      <c r="O74">
        <f t="shared" si="4"/>
        <v>68.89</v>
      </c>
      <c r="P74">
        <f t="shared" si="5"/>
        <v>68.895729890764642</v>
      </c>
    </row>
    <row r="75" spans="1:16" x14ac:dyDescent="0.25">
      <c r="A75" t="s">
        <v>13863</v>
      </c>
      <c r="B75">
        <v>40</v>
      </c>
      <c r="C75" t="s">
        <v>8410</v>
      </c>
      <c r="D75">
        <v>62.38</v>
      </c>
      <c r="E75" t="s">
        <v>8410</v>
      </c>
      <c r="F75">
        <v>2495.1999999999998</v>
      </c>
      <c r="G75">
        <v>0.87</v>
      </c>
      <c r="H75">
        <v>34.65</v>
      </c>
      <c r="I75" t="s">
        <v>8410</v>
      </c>
      <c r="J75">
        <v>72.010000000000005</v>
      </c>
      <c r="K75" t="s">
        <v>13864</v>
      </c>
      <c r="L75" t="s">
        <v>8436</v>
      </c>
      <c r="M75" t="s">
        <v>8434</v>
      </c>
      <c r="N75" t="s">
        <v>6777</v>
      </c>
      <c r="O75">
        <f t="shared" si="4"/>
        <v>72.010000000000005</v>
      </c>
      <c r="P75">
        <f t="shared" si="5"/>
        <v>72.011544011544004</v>
      </c>
    </row>
    <row r="76" spans="1:16" x14ac:dyDescent="0.25">
      <c r="A76" t="s">
        <v>13865</v>
      </c>
      <c r="B76">
        <v>1236</v>
      </c>
      <c r="C76" t="s">
        <v>8410</v>
      </c>
      <c r="D76">
        <v>86.9</v>
      </c>
      <c r="E76" t="s">
        <v>8410</v>
      </c>
      <c r="F76">
        <v>107408.4</v>
      </c>
      <c r="G76">
        <v>0.76</v>
      </c>
      <c r="H76">
        <v>944</v>
      </c>
      <c r="I76" t="s">
        <v>8410</v>
      </c>
      <c r="J76">
        <v>113.78</v>
      </c>
      <c r="K76" t="s">
        <v>13866</v>
      </c>
      <c r="L76" t="s">
        <v>8436</v>
      </c>
      <c r="M76" t="s">
        <v>8434</v>
      </c>
      <c r="N76" t="s">
        <v>13381</v>
      </c>
      <c r="O76">
        <f t="shared" si="4"/>
        <v>113.78</v>
      </c>
      <c r="P76">
        <f t="shared" si="5"/>
        <v>113.78008474576271</v>
      </c>
    </row>
    <row r="77" spans="1:16" x14ac:dyDescent="0.25">
      <c r="A77" t="s">
        <v>13867</v>
      </c>
      <c r="B77">
        <v>1452</v>
      </c>
      <c r="C77" t="s">
        <v>8410</v>
      </c>
      <c r="D77">
        <v>77.78</v>
      </c>
      <c r="E77" t="s">
        <v>8410</v>
      </c>
      <c r="F77">
        <v>112936.56</v>
      </c>
      <c r="G77">
        <v>0.76</v>
      </c>
      <c r="H77">
        <v>1108.97</v>
      </c>
      <c r="I77" t="s">
        <v>8410</v>
      </c>
      <c r="J77">
        <v>101.84</v>
      </c>
      <c r="K77" t="s">
        <v>13868</v>
      </c>
      <c r="L77" t="s">
        <v>8436</v>
      </c>
      <c r="M77" t="s">
        <v>8434</v>
      </c>
      <c r="N77" t="s">
        <v>13381</v>
      </c>
      <c r="O77">
        <f t="shared" si="4"/>
        <v>101.84</v>
      </c>
      <c r="P77">
        <f t="shared" si="5"/>
        <v>101.83914803826974</v>
      </c>
    </row>
    <row r="78" spans="1:16" x14ac:dyDescent="0.25">
      <c r="A78" t="s">
        <v>13869</v>
      </c>
      <c r="B78">
        <v>160</v>
      </c>
      <c r="C78" t="s">
        <v>8410</v>
      </c>
      <c r="D78">
        <v>23.98</v>
      </c>
      <c r="E78" t="s">
        <v>8410</v>
      </c>
      <c r="F78">
        <v>3836.8</v>
      </c>
      <c r="G78">
        <v>0.28000000000000003</v>
      </c>
      <c r="H78">
        <v>44.4</v>
      </c>
      <c r="I78" t="s">
        <v>8410</v>
      </c>
      <c r="J78">
        <v>86.41</v>
      </c>
      <c r="K78" t="s">
        <v>13870</v>
      </c>
      <c r="L78" t="s">
        <v>8450</v>
      </c>
      <c r="M78" t="s">
        <v>8419</v>
      </c>
      <c r="N78" t="s">
        <v>8299</v>
      </c>
      <c r="O78">
        <f t="shared" si="4"/>
        <v>86.41</v>
      </c>
      <c r="P78">
        <f t="shared" si="5"/>
        <v>86.414414414414424</v>
      </c>
    </row>
    <row r="79" spans="1:16" x14ac:dyDescent="0.25">
      <c r="A79" t="s">
        <v>13871</v>
      </c>
      <c r="B79">
        <v>80</v>
      </c>
      <c r="C79" t="s">
        <v>8410</v>
      </c>
      <c r="D79">
        <v>46.32</v>
      </c>
      <c r="E79" t="s">
        <v>8410</v>
      </c>
      <c r="F79">
        <v>3705.6</v>
      </c>
      <c r="G79">
        <v>0.54</v>
      </c>
      <c r="H79">
        <v>42.9</v>
      </c>
      <c r="I79" t="s">
        <v>8410</v>
      </c>
      <c r="J79">
        <v>86.38</v>
      </c>
      <c r="K79" t="s">
        <v>13872</v>
      </c>
      <c r="L79" t="s">
        <v>8450</v>
      </c>
      <c r="M79" t="s">
        <v>8419</v>
      </c>
      <c r="N79" t="s">
        <v>8299</v>
      </c>
      <c r="O79">
        <f t="shared" si="4"/>
        <v>86.38</v>
      </c>
      <c r="P79">
        <f t="shared" si="5"/>
        <v>86.377622377622373</v>
      </c>
    </row>
    <row r="80" spans="1:16" x14ac:dyDescent="0.25">
      <c r="A80" t="s">
        <v>13873</v>
      </c>
      <c r="B80">
        <v>48</v>
      </c>
      <c r="C80" t="s">
        <v>8410</v>
      </c>
      <c r="D80">
        <v>37.909999999999997</v>
      </c>
      <c r="E80" t="s">
        <v>8410</v>
      </c>
      <c r="F80">
        <v>1819.68</v>
      </c>
      <c r="G80">
        <v>0.44</v>
      </c>
      <c r="H80">
        <v>21.06</v>
      </c>
      <c r="I80" t="s">
        <v>8410</v>
      </c>
      <c r="J80">
        <v>86.4</v>
      </c>
      <c r="K80" t="s">
        <v>13874</v>
      </c>
      <c r="L80" t="s">
        <v>8450</v>
      </c>
      <c r="M80" t="s">
        <v>8419</v>
      </c>
      <c r="N80" t="s">
        <v>8299</v>
      </c>
      <c r="O80">
        <f t="shared" si="4"/>
        <v>86.4</v>
      </c>
      <c r="P80">
        <f t="shared" si="5"/>
        <v>86.404558404558415</v>
      </c>
    </row>
    <row r="81" spans="1:16" x14ac:dyDescent="0.25">
      <c r="A81" t="s">
        <v>13875</v>
      </c>
      <c r="B81">
        <v>60</v>
      </c>
      <c r="C81" t="s">
        <v>8410</v>
      </c>
      <c r="D81">
        <v>15.66</v>
      </c>
      <c r="E81" t="s">
        <v>8410</v>
      </c>
      <c r="F81">
        <v>939.6</v>
      </c>
      <c r="G81">
        <v>0.18</v>
      </c>
      <c r="H81">
        <v>10.88</v>
      </c>
      <c r="I81" t="s">
        <v>8410</v>
      </c>
      <c r="J81">
        <v>86.4</v>
      </c>
      <c r="K81" t="s">
        <v>13876</v>
      </c>
      <c r="L81" t="s">
        <v>8450</v>
      </c>
      <c r="M81" t="s">
        <v>8419</v>
      </c>
      <c r="N81" t="s">
        <v>8299</v>
      </c>
      <c r="O81">
        <f t="shared" si="4"/>
        <v>86.4</v>
      </c>
      <c r="P81">
        <f t="shared" si="5"/>
        <v>86.360294117647058</v>
      </c>
    </row>
    <row r="82" spans="1:16" x14ac:dyDescent="0.25">
      <c r="A82" t="s">
        <v>13877</v>
      </c>
      <c r="B82">
        <v>1012</v>
      </c>
      <c r="C82" t="s">
        <v>8410</v>
      </c>
      <c r="D82">
        <v>22.03</v>
      </c>
      <c r="E82" t="s">
        <v>8410</v>
      </c>
      <c r="F82">
        <v>22294.36</v>
      </c>
      <c r="G82">
        <v>0.26</v>
      </c>
      <c r="H82">
        <v>258.06</v>
      </c>
      <c r="I82" t="s">
        <v>8410</v>
      </c>
      <c r="J82">
        <v>86.39</v>
      </c>
      <c r="K82" t="s">
        <v>13878</v>
      </c>
      <c r="L82" t="s">
        <v>8450</v>
      </c>
      <c r="M82" t="s">
        <v>8419</v>
      </c>
      <c r="N82" t="s">
        <v>8299</v>
      </c>
      <c r="O82">
        <f t="shared" si="4"/>
        <v>86.39</v>
      </c>
      <c r="P82">
        <f t="shared" si="5"/>
        <v>86.392156862745097</v>
      </c>
    </row>
    <row r="83" spans="1:16" x14ac:dyDescent="0.25">
      <c r="A83" t="s">
        <v>13879</v>
      </c>
      <c r="B83">
        <v>600</v>
      </c>
      <c r="C83" t="s">
        <v>8410</v>
      </c>
      <c r="D83">
        <v>33.47</v>
      </c>
      <c r="E83" t="s">
        <v>8410</v>
      </c>
      <c r="F83">
        <v>20082</v>
      </c>
      <c r="G83">
        <v>0.39</v>
      </c>
      <c r="H83">
        <v>232.5</v>
      </c>
      <c r="I83" t="s">
        <v>8410</v>
      </c>
      <c r="J83">
        <v>86.37</v>
      </c>
      <c r="K83" t="s">
        <v>13880</v>
      </c>
      <c r="L83" t="s">
        <v>8450</v>
      </c>
      <c r="M83" t="s">
        <v>8419</v>
      </c>
      <c r="N83" t="s">
        <v>8299</v>
      </c>
      <c r="O83">
        <f t="shared" si="4"/>
        <v>86.37</v>
      </c>
      <c r="P83">
        <f t="shared" si="5"/>
        <v>86.374193548387098</v>
      </c>
    </row>
    <row r="84" spans="1:16" x14ac:dyDescent="0.25">
      <c r="A84" t="s">
        <v>13881</v>
      </c>
      <c r="B84">
        <v>180</v>
      </c>
      <c r="C84" t="s">
        <v>8410</v>
      </c>
      <c r="D84">
        <v>40.82</v>
      </c>
      <c r="E84" t="s">
        <v>8410</v>
      </c>
      <c r="F84">
        <v>7347.6</v>
      </c>
      <c r="G84">
        <v>0.47</v>
      </c>
      <c r="H84">
        <v>85.05</v>
      </c>
      <c r="I84" t="s">
        <v>8410</v>
      </c>
      <c r="J84">
        <v>86.39</v>
      </c>
      <c r="K84" t="s">
        <v>13882</v>
      </c>
      <c r="L84" t="s">
        <v>8450</v>
      </c>
      <c r="M84" t="s">
        <v>8419</v>
      </c>
      <c r="N84" t="s">
        <v>8299</v>
      </c>
      <c r="O84">
        <f t="shared" si="4"/>
        <v>86.39</v>
      </c>
      <c r="P84">
        <f t="shared" si="5"/>
        <v>86.391534391534393</v>
      </c>
    </row>
    <row r="85" spans="1:16" x14ac:dyDescent="0.25">
      <c r="A85" t="s">
        <v>13883</v>
      </c>
      <c r="B85">
        <v>12</v>
      </c>
      <c r="C85" t="s">
        <v>8410</v>
      </c>
      <c r="D85">
        <v>35.64</v>
      </c>
      <c r="E85" t="s">
        <v>8410</v>
      </c>
      <c r="F85">
        <v>427.68</v>
      </c>
      <c r="G85">
        <v>0.41</v>
      </c>
      <c r="H85">
        <v>4.95</v>
      </c>
      <c r="I85" t="s">
        <v>8410</v>
      </c>
      <c r="J85">
        <v>86.4</v>
      </c>
      <c r="K85" t="s">
        <v>13884</v>
      </c>
      <c r="L85" t="s">
        <v>8450</v>
      </c>
      <c r="M85" t="s">
        <v>8419</v>
      </c>
      <c r="N85" t="s">
        <v>8299</v>
      </c>
      <c r="O85">
        <f t="shared" si="4"/>
        <v>86.4</v>
      </c>
      <c r="P85">
        <f t="shared" si="5"/>
        <v>86.399999999999991</v>
      </c>
    </row>
    <row r="86" spans="1:16" x14ac:dyDescent="0.25">
      <c r="A86" t="s">
        <v>13885</v>
      </c>
      <c r="B86">
        <v>44</v>
      </c>
      <c r="C86" t="s">
        <v>8410</v>
      </c>
      <c r="D86">
        <v>26.35</v>
      </c>
      <c r="E86" t="s">
        <v>8410</v>
      </c>
      <c r="F86">
        <v>1159.4000000000001</v>
      </c>
      <c r="G86">
        <v>0.31</v>
      </c>
      <c r="H86">
        <v>13.42</v>
      </c>
      <c r="I86" t="s">
        <v>8410</v>
      </c>
      <c r="J86">
        <v>86.39</v>
      </c>
      <c r="K86" t="s">
        <v>13886</v>
      </c>
      <c r="L86" t="s">
        <v>8450</v>
      </c>
      <c r="M86" t="s">
        <v>8419</v>
      </c>
      <c r="N86" t="s">
        <v>8299</v>
      </c>
      <c r="O86">
        <f t="shared" si="4"/>
        <v>86.39</v>
      </c>
      <c r="P86">
        <f t="shared" si="5"/>
        <v>86.393442622950829</v>
      </c>
    </row>
    <row r="87" spans="1:16" x14ac:dyDescent="0.25">
      <c r="A87" t="s">
        <v>13887</v>
      </c>
      <c r="B87">
        <v>1012</v>
      </c>
      <c r="C87" t="s">
        <v>8410</v>
      </c>
      <c r="D87">
        <v>32.39</v>
      </c>
      <c r="E87" t="s">
        <v>8410</v>
      </c>
      <c r="F87">
        <v>32778.68</v>
      </c>
      <c r="G87">
        <v>0.38</v>
      </c>
      <c r="H87">
        <v>379.5</v>
      </c>
      <c r="I87" t="s">
        <v>8410</v>
      </c>
      <c r="J87">
        <v>86.37</v>
      </c>
      <c r="K87" t="s">
        <v>13888</v>
      </c>
      <c r="L87" t="s">
        <v>8450</v>
      </c>
      <c r="M87" t="s">
        <v>8419</v>
      </c>
      <c r="N87" t="s">
        <v>8299</v>
      </c>
      <c r="O87">
        <f t="shared" si="4"/>
        <v>86.37</v>
      </c>
      <c r="P87">
        <f t="shared" si="5"/>
        <v>86.373333333333335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0CE1-83DD-44F3-8A6F-2BEBD47CEC7D}">
  <dimension ref="A1:P67"/>
  <sheetViews>
    <sheetView workbookViewId="0">
      <selection activeCell="O5" sqref="O1:P5"/>
    </sheetView>
  </sheetViews>
  <sheetFormatPr defaultRowHeight="15" x14ac:dyDescent="0.25"/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AVERAGE(O2:O33)</f>
        <v>63.224062499999974</v>
      </c>
      <c r="P1" s="15">
        <f>AVERAGE(P2:P33)</f>
        <v>63.224041562409873</v>
      </c>
    </row>
    <row r="2" spans="1:16" x14ac:dyDescent="0.25">
      <c r="A2" t="s">
        <v>13733</v>
      </c>
      <c r="B2">
        <v>1330</v>
      </c>
      <c r="C2" t="s">
        <v>8410</v>
      </c>
      <c r="D2">
        <v>26.15</v>
      </c>
      <c r="E2" t="s">
        <v>8410</v>
      </c>
      <c r="F2">
        <v>34779.5</v>
      </c>
      <c r="G2">
        <v>0.45</v>
      </c>
      <c r="H2">
        <v>598.5</v>
      </c>
      <c r="I2" t="s">
        <v>8410</v>
      </c>
      <c r="J2">
        <v>58.11</v>
      </c>
      <c r="K2" t="s">
        <v>11070</v>
      </c>
      <c r="L2" t="s">
        <v>9257</v>
      </c>
      <c r="M2" t="s">
        <v>8412</v>
      </c>
      <c r="N2" t="s">
        <v>5915</v>
      </c>
      <c r="O2">
        <f>IF(G2&lt;0.03,"",J2)</f>
        <v>58.11</v>
      </c>
      <c r="P2">
        <f>+F2/H2</f>
        <v>58.111111111111114</v>
      </c>
    </row>
    <row r="3" spans="1:16" x14ac:dyDescent="0.25">
      <c r="A3" t="s">
        <v>13732</v>
      </c>
      <c r="B3">
        <v>86</v>
      </c>
      <c r="C3" t="s">
        <v>8410</v>
      </c>
      <c r="D3">
        <v>45.73</v>
      </c>
      <c r="E3" t="s">
        <v>8410</v>
      </c>
      <c r="F3">
        <v>3932.78</v>
      </c>
      <c r="G3">
        <v>0.72</v>
      </c>
      <c r="H3">
        <v>61.92</v>
      </c>
      <c r="I3" t="s">
        <v>8410</v>
      </c>
      <c r="J3">
        <v>63.51</v>
      </c>
      <c r="K3" t="s">
        <v>13731</v>
      </c>
      <c r="L3" t="s">
        <v>11121</v>
      </c>
      <c r="M3" t="s">
        <v>8412</v>
      </c>
      <c r="N3" t="s">
        <v>13124</v>
      </c>
      <c r="O3">
        <f t="shared" ref="O3:O66" si="0">IF(G3&lt;0.03,"",J3)</f>
        <v>63.51</v>
      </c>
      <c r="P3">
        <f t="shared" ref="P3:P66" si="1">+F3/H3</f>
        <v>63.513888888888893</v>
      </c>
    </row>
    <row r="4" spans="1:16" x14ac:dyDescent="0.25">
      <c r="A4" t="s">
        <v>13730</v>
      </c>
      <c r="B4">
        <v>10</v>
      </c>
      <c r="C4" t="s">
        <v>8410</v>
      </c>
      <c r="D4">
        <v>37.74</v>
      </c>
      <c r="E4" t="s">
        <v>8410</v>
      </c>
      <c r="F4">
        <v>377.4</v>
      </c>
      <c r="G4">
        <v>0.56000000000000005</v>
      </c>
      <c r="H4">
        <v>5.55</v>
      </c>
      <c r="I4" t="s">
        <v>8410</v>
      </c>
      <c r="J4">
        <v>68</v>
      </c>
      <c r="K4" t="s">
        <v>13729</v>
      </c>
      <c r="L4" t="s">
        <v>4075</v>
      </c>
      <c r="M4" t="s">
        <v>8419</v>
      </c>
      <c r="N4" t="s">
        <v>12991</v>
      </c>
      <c r="O4">
        <f t="shared" si="0"/>
        <v>68</v>
      </c>
      <c r="P4">
        <f t="shared" si="1"/>
        <v>68</v>
      </c>
    </row>
    <row r="5" spans="1:16" x14ac:dyDescent="0.25">
      <c r="A5" t="s">
        <v>13728</v>
      </c>
      <c r="B5">
        <v>10</v>
      </c>
      <c r="C5" t="s">
        <v>8410</v>
      </c>
      <c r="D5">
        <v>25.5</v>
      </c>
      <c r="E5" t="s">
        <v>8410</v>
      </c>
      <c r="F5">
        <v>255</v>
      </c>
      <c r="G5">
        <v>0.38</v>
      </c>
      <c r="H5">
        <v>3.75</v>
      </c>
      <c r="I5" t="s">
        <v>8410</v>
      </c>
      <c r="J5">
        <v>68</v>
      </c>
      <c r="K5" t="s">
        <v>13727</v>
      </c>
      <c r="L5" t="s">
        <v>4075</v>
      </c>
      <c r="M5" t="s">
        <v>8419</v>
      </c>
      <c r="N5" t="s">
        <v>12991</v>
      </c>
      <c r="O5">
        <f t="shared" si="0"/>
        <v>68</v>
      </c>
      <c r="P5">
        <f t="shared" si="1"/>
        <v>68</v>
      </c>
    </row>
    <row r="6" spans="1:16" x14ac:dyDescent="0.25">
      <c r="A6" t="s">
        <v>13726</v>
      </c>
      <c r="B6">
        <v>10</v>
      </c>
      <c r="C6" t="s">
        <v>8410</v>
      </c>
      <c r="D6">
        <v>42.02</v>
      </c>
      <c r="E6" t="s">
        <v>8410</v>
      </c>
      <c r="F6">
        <v>420.2</v>
      </c>
      <c r="G6">
        <v>0.62</v>
      </c>
      <c r="H6">
        <v>6.18</v>
      </c>
      <c r="I6" t="s">
        <v>8410</v>
      </c>
      <c r="J6">
        <v>67.989999999999995</v>
      </c>
      <c r="K6" t="s">
        <v>13725</v>
      </c>
      <c r="L6" t="s">
        <v>4075</v>
      </c>
      <c r="M6" t="s">
        <v>8419</v>
      </c>
      <c r="N6" t="s">
        <v>12991</v>
      </c>
      <c r="O6">
        <f t="shared" si="0"/>
        <v>67.989999999999995</v>
      </c>
      <c r="P6">
        <f t="shared" si="1"/>
        <v>67.993527508090622</v>
      </c>
    </row>
    <row r="7" spans="1:16" x14ac:dyDescent="0.25">
      <c r="A7" t="s">
        <v>13724</v>
      </c>
      <c r="B7">
        <v>10</v>
      </c>
      <c r="C7" t="s">
        <v>8410</v>
      </c>
      <c r="D7">
        <v>38.76</v>
      </c>
      <c r="E7" t="s">
        <v>8410</v>
      </c>
      <c r="F7">
        <v>387.6</v>
      </c>
      <c r="G7">
        <v>0.56999999999999995</v>
      </c>
      <c r="H7">
        <v>5.7</v>
      </c>
      <c r="I7" t="s">
        <v>8410</v>
      </c>
      <c r="J7">
        <v>68</v>
      </c>
      <c r="K7" t="s">
        <v>13723</v>
      </c>
      <c r="L7" t="s">
        <v>4075</v>
      </c>
      <c r="M7" t="s">
        <v>8419</v>
      </c>
      <c r="N7" t="s">
        <v>12991</v>
      </c>
      <c r="O7">
        <f t="shared" si="0"/>
        <v>68</v>
      </c>
      <c r="P7">
        <f t="shared" si="1"/>
        <v>68</v>
      </c>
    </row>
    <row r="8" spans="1:16" x14ac:dyDescent="0.25">
      <c r="A8" t="s">
        <v>13722</v>
      </c>
      <c r="B8">
        <v>1150</v>
      </c>
      <c r="C8" t="s">
        <v>8410</v>
      </c>
      <c r="D8">
        <v>61.55</v>
      </c>
      <c r="E8" t="s">
        <v>8410</v>
      </c>
      <c r="F8">
        <v>70782.5</v>
      </c>
      <c r="G8">
        <v>0.81</v>
      </c>
      <c r="H8">
        <v>931.5</v>
      </c>
      <c r="I8" t="s">
        <v>8410</v>
      </c>
      <c r="J8">
        <v>75.989999999999995</v>
      </c>
      <c r="K8" t="s">
        <v>13721</v>
      </c>
      <c r="L8" t="s">
        <v>12056</v>
      </c>
      <c r="M8" t="s">
        <v>8419</v>
      </c>
      <c r="N8" t="s">
        <v>12998</v>
      </c>
      <c r="O8">
        <f t="shared" si="0"/>
        <v>75.989999999999995</v>
      </c>
      <c r="P8">
        <f t="shared" si="1"/>
        <v>75.987654320987659</v>
      </c>
    </row>
    <row r="9" spans="1:16" x14ac:dyDescent="0.25">
      <c r="A9" t="s">
        <v>13720</v>
      </c>
      <c r="B9">
        <v>1092</v>
      </c>
      <c r="C9" t="s">
        <v>8410</v>
      </c>
      <c r="D9">
        <v>30.78</v>
      </c>
      <c r="E9" t="s">
        <v>8410</v>
      </c>
      <c r="F9">
        <v>33611.760000000002</v>
      </c>
      <c r="G9">
        <v>0.41</v>
      </c>
      <c r="H9">
        <v>442.26</v>
      </c>
      <c r="I9" t="s">
        <v>8410</v>
      </c>
      <c r="J9">
        <v>76</v>
      </c>
      <c r="K9" t="s">
        <v>13719</v>
      </c>
      <c r="L9" t="s">
        <v>12056</v>
      </c>
      <c r="M9" t="s">
        <v>8419</v>
      </c>
      <c r="N9" t="s">
        <v>12998</v>
      </c>
      <c r="O9">
        <f t="shared" si="0"/>
        <v>76</v>
      </c>
      <c r="P9">
        <f t="shared" si="1"/>
        <v>76</v>
      </c>
    </row>
    <row r="10" spans="1:16" x14ac:dyDescent="0.25">
      <c r="A10" t="s">
        <v>13718</v>
      </c>
      <c r="B10">
        <v>120</v>
      </c>
      <c r="C10" t="s">
        <v>8410</v>
      </c>
      <c r="D10">
        <v>31.39</v>
      </c>
      <c r="E10" t="s">
        <v>8410</v>
      </c>
      <c r="F10">
        <v>3766.8</v>
      </c>
      <c r="G10">
        <v>0.42</v>
      </c>
      <c r="H10">
        <v>50.4</v>
      </c>
      <c r="I10" t="s">
        <v>8410</v>
      </c>
      <c r="J10">
        <v>74.739999999999995</v>
      </c>
      <c r="K10" t="s">
        <v>10249</v>
      </c>
      <c r="L10" t="s">
        <v>12056</v>
      </c>
      <c r="M10" t="s">
        <v>8419</v>
      </c>
      <c r="N10" t="s">
        <v>13263</v>
      </c>
      <c r="O10">
        <f t="shared" si="0"/>
        <v>74.739999999999995</v>
      </c>
      <c r="P10">
        <f t="shared" si="1"/>
        <v>74.738095238095241</v>
      </c>
    </row>
    <row r="11" spans="1:16" x14ac:dyDescent="0.25">
      <c r="A11" t="s">
        <v>13717</v>
      </c>
      <c r="B11">
        <v>48</v>
      </c>
      <c r="C11" t="s">
        <v>8410</v>
      </c>
      <c r="D11">
        <v>24.66</v>
      </c>
      <c r="E11" t="s">
        <v>8410</v>
      </c>
      <c r="F11">
        <v>1183.68</v>
      </c>
      <c r="G11">
        <v>0.33</v>
      </c>
      <c r="H11">
        <v>15.84</v>
      </c>
      <c r="I11" t="s">
        <v>8410</v>
      </c>
      <c r="J11">
        <v>74.73</v>
      </c>
      <c r="K11" t="s">
        <v>13716</v>
      </c>
      <c r="L11" t="s">
        <v>12056</v>
      </c>
      <c r="M11" t="s">
        <v>8419</v>
      </c>
      <c r="N11" t="s">
        <v>13263</v>
      </c>
      <c r="O11">
        <f t="shared" si="0"/>
        <v>74.73</v>
      </c>
      <c r="P11">
        <f t="shared" si="1"/>
        <v>74.727272727272734</v>
      </c>
    </row>
    <row r="12" spans="1:16" x14ac:dyDescent="0.25">
      <c r="A12" t="s">
        <v>13715</v>
      </c>
      <c r="B12">
        <v>1515</v>
      </c>
      <c r="C12" t="s">
        <v>8410</v>
      </c>
      <c r="D12">
        <v>34.71</v>
      </c>
      <c r="E12" t="s">
        <v>8410</v>
      </c>
      <c r="F12">
        <v>52585.65</v>
      </c>
      <c r="G12">
        <v>0.36</v>
      </c>
      <c r="H12">
        <v>551.76</v>
      </c>
      <c r="I12" t="s">
        <v>8410</v>
      </c>
      <c r="J12">
        <v>95.3</v>
      </c>
      <c r="K12" t="s">
        <v>12070</v>
      </c>
      <c r="L12" t="s">
        <v>8436</v>
      </c>
      <c r="M12" t="s">
        <v>8434</v>
      </c>
      <c r="N12" t="s">
        <v>11797</v>
      </c>
      <c r="O12">
        <f t="shared" si="0"/>
        <v>95.3</v>
      </c>
      <c r="P12">
        <f t="shared" si="1"/>
        <v>95.305295780774259</v>
      </c>
    </row>
    <row r="13" spans="1:16" x14ac:dyDescent="0.25">
      <c r="A13" t="s">
        <v>13714</v>
      </c>
      <c r="B13">
        <v>2487</v>
      </c>
      <c r="C13" t="s">
        <v>8410</v>
      </c>
      <c r="D13">
        <v>23.82</v>
      </c>
      <c r="E13" t="s">
        <v>8410</v>
      </c>
      <c r="F13">
        <v>59240.34</v>
      </c>
      <c r="G13">
        <v>0.36</v>
      </c>
      <c r="H13">
        <v>895.32</v>
      </c>
      <c r="I13" t="s">
        <v>8410</v>
      </c>
      <c r="J13">
        <v>66.17</v>
      </c>
      <c r="K13" t="s">
        <v>12028</v>
      </c>
      <c r="L13" t="s">
        <v>8436</v>
      </c>
      <c r="M13" t="s">
        <v>8438</v>
      </c>
      <c r="N13" t="s">
        <v>7155</v>
      </c>
      <c r="O13">
        <f t="shared" si="0"/>
        <v>66.17</v>
      </c>
      <c r="P13">
        <f t="shared" si="1"/>
        <v>66.166666666666657</v>
      </c>
    </row>
    <row r="14" spans="1:16" x14ac:dyDescent="0.25">
      <c r="A14" t="s">
        <v>13713</v>
      </c>
      <c r="B14">
        <v>1623</v>
      </c>
      <c r="C14" t="s">
        <v>8410</v>
      </c>
      <c r="D14">
        <v>23.82</v>
      </c>
      <c r="E14" t="s">
        <v>8410</v>
      </c>
      <c r="F14">
        <v>38659.86</v>
      </c>
      <c r="G14">
        <v>0.36</v>
      </c>
      <c r="H14">
        <v>584.28</v>
      </c>
      <c r="I14" t="s">
        <v>8410</v>
      </c>
      <c r="J14">
        <v>66.17</v>
      </c>
      <c r="K14" t="s">
        <v>12028</v>
      </c>
      <c r="L14" t="s">
        <v>8436</v>
      </c>
      <c r="M14" t="s">
        <v>8438</v>
      </c>
      <c r="N14" t="s">
        <v>7155</v>
      </c>
      <c r="O14">
        <f t="shared" si="0"/>
        <v>66.17</v>
      </c>
      <c r="P14">
        <f t="shared" si="1"/>
        <v>66.166666666666671</v>
      </c>
    </row>
    <row r="15" spans="1:16" x14ac:dyDescent="0.25">
      <c r="A15" t="s">
        <v>13712</v>
      </c>
      <c r="B15">
        <v>1</v>
      </c>
      <c r="C15" t="s">
        <v>8410</v>
      </c>
      <c r="D15">
        <v>49.98</v>
      </c>
      <c r="E15" t="s">
        <v>8410</v>
      </c>
      <c r="F15">
        <v>49.98</v>
      </c>
      <c r="G15">
        <v>0.51</v>
      </c>
      <c r="H15">
        <v>0.51</v>
      </c>
      <c r="I15" t="s">
        <v>8410</v>
      </c>
      <c r="J15">
        <v>98</v>
      </c>
      <c r="K15" t="s">
        <v>13711</v>
      </c>
      <c r="L15" t="s">
        <v>8436</v>
      </c>
      <c r="M15" t="s">
        <v>8438</v>
      </c>
      <c r="N15" t="s">
        <v>5992</v>
      </c>
      <c r="O15">
        <f t="shared" si="0"/>
        <v>98</v>
      </c>
      <c r="P15">
        <f t="shared" si="1"/>
        <v>97.999999999999986</v>
      </c>
    </row>
    <row r="16" spans="1:16" x14ac:dyDescent="0.25">
      <c r="A16" t="s">
        <v>13710</v>
      </c>
      <c r="B16">
        <v>24</v>
      </c>
      <c r="C16" t="s">
        <v>8410</v>
      </c>
      <c r="D16">
        <v>20.92</v>
      </c>
      <c r="E16" t="s">
        <v>8410</v>
      </c>
      <c r="F16">
        <v>502.08</v>
      </c>
      <c r="G16">
        <v>0.45</v>
      </c>
      <c r="H16">
        <v>10.8</v>
      </c>
      <c r="I16" t="s">
        <v>8410</v>
      </c>
      <c r="J16">
        <v>46.49</v>
      </c>
      <c r="K16" t="s">
        <v>13709</v>
      </c>
      <c r="L16" t="s">
        <v>8436</v>
      </c>
      <c r="M16" t="s">
        <v>8438</v>
      </c>
      <c r="N16" t="s">
        <v>5992</v>
      </c>
      <c r="O16">
        <f t="shared" si="0"/>
        <v>46.49</v>
      </c>
      <c r="P16">
        <f t="shared" si="1"/>
        <v>46.488888888888887</v>
      </c>
    </row>
    <row r="17" spans="1:16" x14ac:dyDescent="0.25">
      <c r="A17" t="s">
        <v>13708</v>
      </c>
      <c r="B17">
        <v>1</v>
      </c>
      <c r="C17" t="s">
        <v>8410</v>
      </c>
      <c r="D17">
        <v>14.74</v>
      </c>
      <c r="E17" t="s">
        <v>8410</v>
      </c>
      <c r="F17">
        <v>14.74</v>
      </c>
      <c r="G17">
        <v>0.42</v>
      </c>
      <c r="H17">
        <v>0.42</v>
      </c>
      <c r="I17" t="s">
        <v>8410</v>
      </c>
      <c r="J17">
        <v>35.1</v>
      </c>
      <c r="K17" t="s">
        <v>13707</v>
      </c>
      <c r="L17" t="s">
        <v>8436</v>
      </c>
      <c r="M17" t="s">
        <v>8438</v>
      </c>
      <c r="N17" t="s">
        <v>5992</v>
      </c>
      <c r="O17">
        <f t="shared" si="0"/>
        <v>35.1</v>
      </c>
      <c r="P17">
        <f t="shared" si="1"/>
        <v>35.095238095238095</v>
      </c>
    </row>
    <row r="18" spans="1:16" x14ac:dyDescent="0.25">
      <c r="A18" t="s">
        <v>13706</v>
      </c>
      <c r="B18">
        <v>104</v>
      </c>
      <c r="C18" t="s">
        <v>8410</v>
      </c>
      <c r="D18">
        <v>15.71</v>
      </c>
      <c r="E18" t="s">
        <v>8410</v>
      </c>
      <c r="F18">
        <v>1633.84</v>
      </c>
      <c r="G18">
        <v>0.39</v>
      </c>
      <c r="H18">
        <v>40.56</v>
      </c>
      <c r="I18" t="s">
        <v>8410</v>
      </c>
      <c r="J18">
        <v>40.28</v>
      </c>
      <c r="K18" t="s">
        <v>13705</v>
      </c>
      <c r="L18" t="s">
        <v>8436</v>
      </c>
      <c r="M18" t="s">
        <v>8438</v>
      </c>
      <c r="N18" t="s">
        <v>5992</v>
      </c>
      <c r="O18">
        <f t="shared" si="0"/>
        <v>40.28</v>
      </c>
      <c r="P18">
        <f t="shared" si="1"/>
        <v>40.282051282051277</v>
      </c>
    </row>
    <row r="19" spans="1:16" x14ac:dyDescent="0.25">
      <c r="A19" t="s">
        <v>13704</v>
      </c>
      <c r="B19">
        <v>16</v>
      </c>
      <c r="C19" t="s">
        <v>8410</v>
      </c>
      <c r="D19">
        <v>10.96</v>
      </c>
      <c r="E19" t="s">
        <v>8410</v>
      </c>
      <c r="F19">
        <v>175.36</v>
      </c>
      <c r="G19">
        <v>0.3</v>
      </c>
      <c r="H19">
        <v>4.8</v>
      </c>
      <c r="I19" t="s">
        <v>8410</v>
      </c>
      <c r="J19">
        <v>36.53</v>
      </c>
      <c r="K19" t="s">
        <v>13703</v>
      </c>
      <c r="L19" t="s">
        <v>8436</v>
      </c>
      <c r="M19" t="s">
        <v>8438</v>
      </c>
      <c r="N19" t="s">
        <v>5992</v>
      </c>
      <c r="O19">
        <f t="shared" si="0"/>
        <v>36.53</v>
      </c>
      <c r="P19">
        <f t="shared" si="1"/>
        <v>36.533333333333339</v>
      </c>
    </row>
    <row r="20" spans="1:16" x14ac:dyDescent="0.25">
      <c r="A20" t="s">
        <v>13702</v>
      </c>
      <c r="B20">
        <v>3</v>
      </c>
      <c r="C20" t="s">
        <v>8410</v>
      </c>
      <c r="D20">
        <v>12.96</v>
      </c>
      <c r="E20" t="s">
        <v>8410</v>
      </c>
      <c r="F20">
        <v>38.880000000000003</v>
      </c>
      <c r="G20">
        <v>0.27</v>
      </c>
      <c r="H20">
        <v>0.81</v>
      </c>
      <c r="I20" t="s">
        <v>8410</v>
      </c>
      <c r="J20">
        <v>48</v>
      </c>
      <c r="K20" t="s">
        <v>13701</v>
      </c>
      <c r="L20" t="s">
        <v>8436</v>
      </c>
      <c r="M20" t="s">
        <v>8438</v>
      </c>
      <c r="N20" t="s">
        <v>5992</v>
      </c>
      <c r="O20">
        <f t="shared" si="0"/>
        <v>48</v>
      </c>
      <c r="P20">
        <f t="shared" si="1"/>
        <v>48</v>
      </c>
    </row>
    <row r="21" spans="1:16" x14ac:dyDescent="0.25">
      <c r="A21" t="s">
        <v>13700</v>
      </c>
      <c r="B21">
        <v>8</v>
      </c>
      <c r="C21" t="s">
        <v>8410</v>
      </c>
      <c r="D21">
        <v>11.43</v>
      </c>
      <c r="E21" t="s">
        <v>8410</v>
      </c>
      <c r="F21">
        <v>91.44</v>
      </c>
      <c r="G21">
        <v>0.21</v>
      </c>
      <c r="H21">
        <v>1.68</v>
      </c>
      <c r="I21" t="s">
        <v>8410</v>
      </c>
      <c r="J21">
        <v>54.43</v>
      </c>
      <c r="K21" t="s">
        <v>13699</v>
      </c>
      <c r="L21" t="s">
        <v>8436</v>
      </c>
      <c r="M21" t="s">
        <v>8438</v>
      </c>
      <c r="N21" t="s">
        <v>5992</v>
      </c>
      <c r="O21">
        <f t="shared" si="0"/>
        <v>54.43</v>
      </c>
      <c r="P21">
        <f t="shared" si="1"/>
        <v>54.428571428571431</v>
      </c>
    </row>
    <row r="22" spans="1:16" x14ac:dyDescent="0.25">
      <c r="A22" t="s">
        <v>13698</v>
      </c>
      <c r="B22">
        <v>9</v>
      </c>
      <c r="C22" t="s">
        <v>8410</v>
      </c>
      <c r="D22">
        <v>33.119999999999997</v>
      </c>
      <c r="E22" t="s">
        <v>8410</v>
      </c>
      <c r="F22">
        <v>298.08</v>
      </c>
      <c r="G22">
        <v>0.45</v>
      </c>
      <c r="H22">
        <v>4.05</v>
      </c>
      <c r="I22" t="s">
        <v>8410</v>
      </c>
      <c r="J22">
        <v>73.599999999999994</v>
      </c>
      <c r="K22" t="s">
        <v>13697</v>
      </c>
      <c r="L22" t="s">
        <v>8436</v>
      </c>
      <c r="M22" t="s">
        <v>8438</v>
      </c>
      <c r="N22" t="s">
        <v>5992</v>
      </c>
      <c r="O22">
        <f t="shared" si="0"/>
        <v>73.599999999999994</v>
      </c>
      <c r="P22">
        <f t="shared" si="1"/>
        <v>73.599999999999994</v>
      </c>
    </row>
    <row r="23" spans="1:16" x14ac:dyDescent="0.25">
      <c r="A23" t="s">
        <v>13696</v>
      </c>
      <c r="B23">
        <v>1</v>
      </c>
      <c r="C23" t="s">
        <v>8410</v>
      </c>
      <c r="D23">
        <v>22.32</v>
      </c>
      <c r="E23" t="s">
        <v>8410</v>
      </c>
      <c r="F23">
        <v>22.32</v>
      </c>
      <c r="G23">
        <v>0.42</v>
      </c>
      <c r="H23">
        <v>0.42</v>
      </c>
      <c r="I23" t="s">
        <v>8410</v>
      </c>
      <c r="J23">
        <v>53.14</v>
      </c>
      <c r="K23" t="s">
        <v>13695</v>
      </c>
      <c r="L23" t="s">
        <v>8436</v>
      </c>
      <c r="M23" t="s">
        <v>8438</v>
      </c>
      <c r="N23" t="s">
        <v>5992</v>
      </c>
      <c r="O23">
        <f t="shared" si="0"/>
        <v>53.14</v>
      </c>
      <c r="P23">
        <f t="shared" si="1"/>
        <v>53.142857142857146</v>
      </c>
    </row>
    <row r="24" spans="1:16" x14ac:dyDescent="0.25">
      <c r="A24" t="s">
        <v>13694</v>
      </c>
      <c r="B24">
        <v>3</v>
      </c>
      <c r="C24" t="s">
        <v>8410</v>
      </c>
      <c r="D24">
        <v>20.78</v>
      </c>
      <c r="E24" t="s">
        <v>8410</v>
      </c>
      <c r="F24">
        <v>62.34</v>
      </c>
      <c r="G24">
        <v>0.39</v>
      </c>
      <c r="H24">
        <v>1.17</v>
      </c>
      <c r="I24" t="s">
        <v>8410</v>
      </c>
      <c r="J24">
        <v>53.28</v>
      </c>
      <c r="K24" t="s">
        <v>13693</v>
      </c>
      <c r="L24" t="s">
        <v>8436</v>
      </c>
      <c r="M24" t="s">
        <v>8438</v>
      </c>
      <c r="N24" t="s">
        <v>5992</v>
      </c>
      <c r="O24">
        <f t="shared" si="0"/>
        <v>53.28</v>
      </c>
      <c r="P24">
        <f t="shared" si="1"/>
        <v>53.282051282051292</v>
      </c>
    </row>
    <row r="25" spans="1:16" x14ac:dyDescent="0.25">
      <c r="A25" t="s">
        <v>13692</v>
      </c>
      <c r="B25">
        <v>61</v>
      </c>
      <c r="C25" t="s">
        <v>8410</v>
      </c>
      <c r="D25">
        <v>18.899999999999999</v>
      </c>
      <c r="E25" t="s">
        <v>8410</v>
      </c>
      <c r="F25">
        <v>1152.9000000000001</v>
      </c>
      <c r="G25">
        <v>0.36</v>
      </c>
      <c r="H25">
        <v>21.96</v>
      </c>
      <c r="I25" t="s">
        <v>8410</v>
      </c>
      <c r="J25">
        <v>52.5</v>
      </c>
      <c r="K25" t="s">
        <v>13691</v>
      </c>
      <c r="L25" t="s">
        <v>8436</v>
      </c>
      <c r="M25" t="s">
        <v>8438</v>
      </c>
      <c r="N25" t="s">
        <v>5992</v>
      </c>
      <c r="O25">
        <f t="shared" si="0"/>
        <v>52.5</v>
      </c>
      <c r="P25">
        <f t="shared" si="1"/>
        <v>52.5</v>
      </c>
    </row>
    <row r="26" spans="1:16" x14ac:dyDescent="0.25">
      <c r="A26" t="s">
        <v>13690</v>
      </c>
      <c r="B26">
        <v>1</v>
      </c>
      <c r="C26" t="s">
        <v>8410</v>
      </c>
      <c r="D26">
        <v>44.17</v>
      </c>
      <c r="E26" t="s">
        <v>8410</v>
      </c>
      <c r="F26">
        <v>44.17</v>
      </c>
      <c r="G26">
        <v>0.51</v>
      </c>
      <c r="H26">
        <v>0.51</v>
      </c>
      <c r="I26" t="s">
        <v>8410</v>
      </c>
      <c r="J26">
        <v>86.61</v>
      </c>
      <c r="K26" t="s">
        <v>13689</v>
      </c>
      <c r="L26" t="s">
        <v>8436</v>
      </c>
      <c r="M26" t="s">
        <v>8438</v>
      </c>
      <c r="N26" t="s">
        <v>5992</v>
      </c>
      <c r="O26">
        <f t="shared" si="0"/>
        <v>86.61</v>
      </c>
      <c r="P26">
        <f t="shared" si="1"/>
        <v>86.607843137254903</v>
      </c>
    </row>
    <row r="27" spans="1:16" x14ac:dyDescent="0.25">
      <c r="A27" t="s">
        <v>13688</v>
      </c>
      <c r="B27">
        <v>82</v>
      </c>
      <c r="C27" t="s">
        <v>8410</v>
      </c>
      <c r="D27">
        <v>4.22</v>
      </c>
      <c r="E27" t="s">
        <v>8410</v>
      </c>
      <c r="F27">
        <v>346.04</v>
      </c>
      <c r="G27">
        <v>0.21</v>
      </c>
      <c r="H27">
        <v>17.22</v>
      </c>
      <c r="I27" t="s">
        <v>8410</v>
      </c>
      <c r="J27">
        <v>20.100000000000001</v>
      </c>
      <c r="K27" t="s">
        <v>13687</v>
      </c>
      <c r="L27" t="s">
        <v>8436</v>
      </c>
      <c r="M27" t="s">
        <v>8438</v>
      </c>
      <c r="N27" t="s">
        <v>5992</v>
      </c>
      <c r="O27">
        <f t="shared" si="0"/>
        <v>20.100000000000001</v>
      </c>
      <c r="P27">
        <f t="shared" si="1"/>
        <v>20.095238095238098</v>
      </c>
    </row>
    <row r="28" spans="1:16" x14ac:dyDescent="0.25">
      <c r="A28" t="s">
        <v>13686</v>
      </c>
      <c r="B28">
        <v>7</v>
      </c>
      <c r="C28" t="s">
        <v>8410</v>
      </c>
      <c r="D28">
        <v>18.59</v>
      </c>
      <c r="E28" t="s">
        <v>8410</v>
      </c>
      <c r="F28">
        <v>130.13</v>
      </c>
      <c r="G28">
        <v>0.18</v>
      </c>
      <c r="H28">
        <v>1.26</v>
      </c>
      <c r="I28" t="s">
        <v>8410</v>
      </c>
      <c r="J28">
        <v>103.28</v>
      </c>
      <c r="K28" t="s">
        <v>13685</v>
      </c>
      <c r="L28" t="s">
        <v>8436</v>
      </c>
      <c r="M28" t="s">
        <v>8438</v>
      </c>
      <c r="N28" t="s">
        <v>5992</v>
      </c>
      <c r="O28">
        <f t="shared" si="0"/>
        <v>103.28</v>
      </c>
      <c r="P28">
        <f t="shared" si="1"/>
        <v>103.27777777777777</v>
      </c>
    </row>
    <row r="29" spans="1:16" x14ac:dyDescent="0.25">
      <c r="A29" t="s">
        <v>13684</v>
      </c>
      <c r="B29">
        <v>22</v>
      </c>
      <c r="C29" t="s">
        <v>8410</v>
      </c>
      <c r="D29">
        <v>21.5</v>
      </c>
      <c r="E29" t="s">
        <v>8410</v>
      </c>
      <c r="F29">
        <v>473</v>
      </c>
      <c r="G29">
        <v>0.27</v>
      </c>
      <c r="H29">
        <v>5.94</v>
      </c>
      <c r="I29" t="s">
        <v>8410</v>
      </c>
      <c r="J29">
        <v>79.63</v>
      </c>
      <c r="K29" t="s">
        <v>13683</v>
      </c>
      <c r="L29" t="s">
        <v>8436</v>
      </c>
      <c r="M29" t="s">
        <v>8438</v>
      </c>
      <c r="N29" t="s">
        <v>5992</v>
      </c>
      <c r="O29">
        <f t="shared" si="0"/>
        <v>79.63</v>
      </c>
      <c r="P29">
        <f t="shared" si="1"/>
        <v>79.629629629629619</v>
      </c>
    </row>
    <row r="30" spans="1:16" x14ac:dyDescent="0.25">
      <c r="A30" t="s">
        <v>13682</v>
      </c>
      <c r="B30">
        <v>23</v>
      </c>
      <c r="C30" t="s">
        <v>8410</v>
      </c>
      <c r="D30">
        <v>24.78</v>
      </c>
      <c r="E30" t="s">
        <v>8410</v>
      </c>
      <c r="F30">
        <v>569.94000000000005</v>
      </c>
      <c r="G30">
        <v>0.24</v>
      </c>
      <c r="H30">
        <v>5.52</v>
      </c>
      <c r="I30" t="s">
        <v>8410</v>
      </c>
      <c r="J30">
        <v>103.25</v>
      </c>
      <c r="K30" t="s">
        <v>13681</v>
      </c>
      <c r="L30" t="s">
        <v>8436</v>
      </c>
      <c r="M30" t="s">
        <v>8438</v>
      </c>
      <c r="N30" t="s">
        <v>5992</v>
      </c>
      <c r="O30">
        <f t="shared" si="0"/>
        <v>103.25</v>
      </c>
      <c r="P30">
        <f t="shared" si="1"/>
        <v>103.25000000000001</v>
      </c>
    </row>
    <row r="31" spans="1:16" x14ac:dyDescent="0.25">
      <c r="A31" t="s">
        <v>13680</v>
      </c>
      <c r="B31">
        <v>496</v>
      </c>
      <c r="C31" t="s">
        <v>8410</v>
      </c>
      <c r="D31">
        <v>22.09</v>
      </c>
      <c r="E31" t="s">
        <v>8410</v>
      </c>
      <c r="F31">
        <v>10956.64</v>
      </c>
      <c r="G31">
        <v>0.36</v>
      </c>
      <c r="H31">
        <v>178.56</v>
      </c>
      <c r="I31" t="s">
        <v>8410</v>
      </c>
      <c r="J31">
        <v>61.36</v>
      </c>
      <c r="K31" t="s">
        <v>13679</v>
      </c>
      <c r="L31" t="s">
        <v>8436</v>
      </c>
      <c r="M31" t="s">
        <v>8438</v>
      </c>
      <c r="N31" t="s">
        <v>5992</v>
      </c>
      <c r="O31">
        <f t="shared" si="0"/>
        <v>61.36</v>
      </c>
      <c r="P31">
        <f t="shared" si="1"/>
        <v>61.361111111111107</v>
      </c>
    </row>
    <row r="32" spans="1:16" x14ac:dyDescent="0.25">
      <c r="A32" t="s">
        <v>13678</v>
      </c>
      <c r="B32">
        <v>48</v>
      </c>
      <c r="C32" t="s">
        <v>8410</v>
      </c>
      <c r="D32">
        <v>11.25</v>
      </c>
      <c r="E32" t="s">
        <v>8410</v>
      </c>
      <c r="F32">
        <v>540</v>
      </c>
      <c r="G32">
        <v>0.33</v>
      </c>
      <c r="H32">
        <v>15.84</v>
      </c>
      <c r="I32" t="s">
        <v>8410</v>
      </c>
      <c r="J32">
        <v>34.090000000000003</v>
      </c>
      <c r="K32" t="s">
        <v>13677</v>
      </c>
      <c r="L32" t="s">
        <v>8436</v>
      </c>
      <c r="M32" t="s">
        <v>8438</v>
      </c>
      <c r="N32" t="s">
        <v>5992</v>
      </c>
      <c r="O32">
        <f t="shared" si="0"/>
        <v>34.090000000000003</v>
      </c>
      <c r="P32">
        <f t="shared" si="1"/>
        <v>34.090909090909093</v>
      </c>
    </row>
    <row r="33" spans="1:16" x14ac:dyDescent="0.25">
      <c r="A33" t="s">
        <v>13676</v>
      </c>
      <c r="B33">
        <v>96</v>
      </c>
      <c r="C33" t="s">
        <v>8410</v>
      </c>
      <c r="D33">
        <v>6.55</v>
      </c>
      <c r="E33" t="s">
        <v>8410</v>
      </c>
      <c r="F33">
        <v>628.79999999999995</v>
      </c>
      <c r="G33">
        <v>0.32</v>
      </c>
      <c r="H33">
        <v>30.24</v>
      </c>
      <c r="I33" t="s">
        <v>8410</v>
      </c>
      <c r="J33">
        <v>20.79</v>
      </c>
      <c r="K33" t="s">
        <v>13675</v>
      </c>
      <c r="L33" t="s">
        <v>8436</v>
      </c>
      <c r="M33" t="s">
        <v>8438</v>
      </c>
      <c r="N33" t="s">
        <v>5992</v>
      </c>
      <c r="O33">
        <f t="shared" si="0"/>
        <v>20.79</v>
      </c>
      <c r="P33">
        <f t="shared" si="1"/>
        <v>20.793650793650794</v>
      </c>
    </row>
    <row r="34" spans="1:16" x14ac:dyDescent="0.25">
      <c r="A34" t="s">
        <v>13674</v>
      </c>
      <c r="B34">
        <v>158</v>
      </c>
      <c r="C34" t="s">
        <v>8410</v>
      </c>
      <c r="D34">
        <v>20.03</v>
      </c>
      <c r="E34" t="s">
        <v>8410</v>
      </c>
      <c r="F34">
        <v>3164.74</v>
      </c>
      <c r="G34">
        <v>0.3</v>
      </c>
      <c r="H34">
        <v>47.4</v>
      </c>
      <c r="I34" t="s">
        <v>8410</v>
      </c>
      <c r="J34">
        <v>66.77</v>
      </c>
      <c r="K34" t="s">
        <v>13673</v>
      </c>
      <c r="L34" t="s">
        <v>8436</v>
      </c>
      <c r="M34" t="s">
        <v>8438</v>
      </c>
      <c r="N34" t="s">
        <v>5992</v>
      </c>
      <c r="O34">
        <f t="shared" si="0"/>
        <v>66.77</v>
      </c>
      <c r="P34">
        <f t="shared" si="1"/>
        <v>66.766666666666666</v>
      </c>
    </row>
    <row r="35" spans="1:16" x14ac:dyDescent="0.25">
      <c r="A35" t="s">
        <v>13672</v>
      </c>
      <c r="B35">
        <v>1</v>
      </c>
      <c r="C35" t="s">
        <v>8410</v>
      </c>
      <c r="D35">
        <v>20.48</v>
      </c>
      <c r="E35" t="s">
        <v>8410</v>
      </c>
      <c r="F35">
        <v>20.48</v>
      </c>
      <c r="G35">
        <v>0.23</v>
      </c>
      <c r="H35">
        <v>0.23</v>
      </c>
      <c r="I35" t="s">
        <v>8410</v>
      </c>
      <c r="J35">
        <v>90.02</v>
      </c>
      <c r="K35" t="s">
        <v>13671</v>
      </c>
      <c r="L35" t="s">
        <v>8450</v>
      </c>
      <c r="M35" t="s">
        <v>8419</v>
      </c>
      <c r="N35" t="s">
        <v>13096</v>
      </c>
      <c r="O35">
        <f t="shared" si="0"/>
        <v>90.02</v>
      </c>
      <c r="P35">
        <f t="shared" si="1"/>
        <v>89.043478260869563</v>
      </c>
    </row>
    <row r="36" spans="1:16" x14ac:dyDescent="0.25">
      <c r="A36" t="s">
        <v>13670</v>
      </c>
      <c r="B36">
        <v>1</v>
      </c>
      <c r="C36" t="s">
        <v>8410</v>
      </c>
      <c r="D36">
        <v>28.35</v>
      </c>
      <c r="E36" t="s">
        <v>8410</v>
      </c>
      <c r="F36">
        <v>28.35</v>
      </c>
      <c r="G36">
        <v>0.32</v>
      </c>
      <c r="H36">
        <v>0.32</v>
      </c>
      <c r="I36" t="s">
        <v>8410</v>
      </c>
      <c r="J36">
        <v>90</v>
      </c>
      <c r="K36" t="s">
        <v>13669</v>
      </c>
      <c r="L36" t="s">
        <v>8450</v>
      </c>
      <c r="M36" t="s">
        <v>8419</v>
      </c>
      <c r="N36" t="s">
        <v>13096</v>
      </c>
      <c r="O36">
        <f t="shared" si="0"/>
        <v>90</v>
      </c>
      <c r="P36">
        <f t="shared" si="1"/>
        <v>88.59375</v>
      </c>
    </row>
    <row r="37" spans="1:16" x14ac:dyDescent="0.25">
      <c r="A37" t="s">
        <v>13668</v>
      </c>
      <c r="B37">
        <v>1</v>
      </c>
      <c r="C37" t="s">
        <v>8410</v>
      </c>
      <c r="D37">
        <v>130.5</v>
      </c>
      <c r="E37" t="s">
        <v>8410</v>
      </c>
      <c r="F37">
        <v>130.5</v>
      </c>
      <c r="G37">
        <v>1.45</v>
      </c>
      <c r="H37">
        <v>1.45</v>
      </c>
      <c r="I37" t="s">
        <v>8410</v>
      </c>
      <c r="J37">
        <v>90</v>
      </c>
      <c r="K37" t="s">
        <v>13667</v>
      </c>
      <c r="L37" t="s">
        <v>8450</v>
      </c>
      <c r="M37" t="s">
        <v>8419</v>
      </c>
      <c r="N37" t="s">
        <v>13096</v>
      </c>
      <c r="O37">
        <f t="shared" si="0"/>
        <v>90</v>
      </c>
      <c r="P37">
        <f t="shared" si="1"/>
        <v>90</v>
      </c>
    </row>
    <row r="38" spans="1:16" x14ac:dyDescent="0.25">
      <c r="A38" t="s">
        <v>13666</v>
      </c>
      <c r="B38">
        <v>1</v>
      </c>
      <c r="C38" t="s">
        <v>8410</v>
      </c>
      <c r="D38">
        <v>119.7</v>
      </c>
      <c r="E38" t="s">
        <v>8410</v>
      </c>
      <c r="F38">
        <v>119.7</v>
      </c>
      <c r="G38">
        <v>1.33</v>
      </c>
      <c r="H38">
        <v>1.33</v>
      </c>
      <c r="I38" t="s">
        <v>8410</v>
      </c>
      <c r="J38">
        <v>90</v>
      </c>
      <c r="K38" t="s">
        <v>13665</v>
      </c>
      <c r="L38" t="s">
        <v>8450</v>
      </c>
      <c r="M38" t="s">
        <v>8419</v>
      </c>
      <c r="N38" t="s">
        <v>13096</v>
      </c>
      <c r="O38">
        <f t="shared" si="0"/>
        <v>90</v>
      </c>
      <c r="P38">
        <f t="shared" si="1"/>
        <v>90</v>
      </c>
    </row>
    <row r="39" spans="1:16" x14ac:dyDescent="0.25">
      <c r="A39" t="s">
        <v>13664</v>
      </c>
      <c r="B39">
        <v>1</v>
      </c>
      <c r="C39" t="s">
        <v>8410</v>
      </c>
      <c r="D39">
        <v>110.25</v>
      </c>
      <c r="E39" t="s">
        <v>8410</v>
      </c>
      <c r="F39">
        <v>110.25</v>
      </c>
      <c r="G39">
        <v>1.23</v>
      </c>
      <c r="H39">
        <v>1.23</v>
      </c>
      <c r="I39" t="s">
        <v>8410</v>
      </c>
      <c r="J39">
        <v>90</v>
      </c>
      <c r="K39" t="s">
        <v>13663</v>
      </c>
      <c r="L39" t="s">
        <v>8450</v>
      </c>
      <c r="M39" t="s">
        <v>8419</v>
      </c>
      <c r="N39" t="s">
        <v>13096</v>
      </c>
      <c r="O39">
        <f t="shared" si="0"/>
        <v>90</v>
      </c>
      <c r="P39">
        <f t="shared" si="1"/>
        <v>89.634146341463421</v>
      </c>
    </row>
    <row r="40" spans="1:16" x14ac:dyDescent="0.25">
      <c r="A40" t="s">
        <v>13662</v>
      </c>
      <c r="B40">
        <v>1</v>
      </c>
      <c r="C40" t="s">
        <v>8410</v>
      </c>
      <c r="D40">
        <v>44.35</v>
      </c>
      <c r="E40" t="s">
        <v>8410</v>
      </c>
      <c r="F40">
        <v>44.35</v>
      </c>
      <c r="G40">
        <v>0.49</v>
      </c>
      <c r="H40">
        <v>0.49</v>
      </c>
      <c r="I40" t="s">
        <v>8410</v>
      </c>
      <c r="J40">
        <v>90</v>
      </c>
      <c r="K40" t="s">
        <v>13661</v>
      </c>
      <c r="L40" t="s">
        <v>8450</v>
      </c>
      <c r="M40" t="s">
        <v>8419</v>
      </c>
      <c r="N40" t="s">
        <v>13096</v>
      </c>
      <c r="O40">
        <f t="shared" si="0"/>
        <v>90</v>
      </c>
      <c r="P40">
        <f t="shared" si="1"/>
        <v>90.510204081632651</v>
      </c>
    </row>
    <row r="41" spans="1:16" x14ac:dyDescent="0.25">
      <c r="A41" t="s">
        <v>13660</v>
      </c>
      <c r="B41">
        <v>1</v>
      </c>
      <c r="C41" t="s">
        <v>8410</v>
      </c>
      <c r="D41">
        <v>94.5</v>
      </c>
      <c r="E41" t="s">
        <v>8410</v>
      </c>
      <c r="F41">
        <v>94.5</v>
      </c>
      <c r="G41">
        <v>1.05</v>
      </c>
      <c r="H41">
        <v>1.05</v>
      </c>
      <c r="I41" t="s">
        <v>8410</v>
      </c>
      <c r="J41">
        <v>90</v>
      </c>
      <c r="K41" t="s">
        <v>13659</v>
      </c>
      <c r="L41" t="s">
        <v>8450</v>
      </c>
      <c r="M41" t="s">
        <v>8419</v>
      </c>
      <c r="N41" t="s">
        <v>13096</v>
      </c>
      <c r="O41">
        <f t="shared" si="0"/>
        <v>90</v>
      </c>
      <c r="P41">
        <f t="shared" si="1"/>
        <v>90</v>
      </c>
    </row>
    <row r="42" spans="1:16" x14ac:dyDescent="0.25">
      <c r="A42" t="s">
        <v>13658</v>
      </c>
      <c r="B42">
        <v>1</v>
      </c>
      <c r="C42" t="s">
        <v>8410</v>
      </c>
      <c r="D42">
        <v>81</v>
      </c>
      <c r="E42" t="s">
        <v>8410</v>
      </c>
      <c r="F42">
        <v>81</v>
      </c>
      <c r="G42">
        <v>0.9</v>
      </c>
      <c r="H42">
        <v>0.9</v>
      </c>
      <c r="I42" t="s">
        <v>8410</v>
      </c>
      <c r="J42">
        <v>90</v>
      </c>
      <c r="K42" t="s">
        <v>13657</v>
      </c>
      <c r="L42" t="s">
        <v>8450</v>
      </c>
      <c r="M42" t="s">
        <v>8419</v>
      </c>
      <c r="N42" t="s">
        <v>13096</v>
      </c>
      <c r="O42">
        <f t="shared" si="0"/>
        <v>90</v>
      </c>
      <c r="P42">
        <f t="shared" si="1"/>
        <v>90</v>
      </c>
    </row>
    <row r="43" spans="1:16" x14ac:dyDescent="0.25">
      <c r="A43" t="s">
        <v>13656</v>
      </c>
      <c r="B43">
        <v>1</v>
      </c>
      <c r="C43" t="s">
        <v>8410</v>
      </c>
      <c r="D43">
        <v>67.5</v>
      </c>
      <c r="E43" t="s">
        <v>8410</v>
      </c>
      <c r="F43">
        <v>67.5</v>
      </c>
      <c r="G43">
        <v>0.75</v>
      </c>
      <c r="H43">
        <v>0.75</v>
      </c>
      <c r="I43" t="s">
        <v>8410</v>
      </c>
      <c r="J43">
        <v>90</v>
      </c>
      <c r="K43" t="s">
        <v>13655</v>
      </c>
      <c r="L43" t="s">
        <v>8450</v>
      </c>
      <c r="M43" t="s">
        <v>8419</v>
      </c>
      <c r="N43" t="s">
        <v>13096</v>
      </c>
      <c r="O43">
        <f t="shared" si="0"/>
        <v>90</v>
      </c>
      <c r="P43">
        <f t="shared" si="1"/>
        <v>90</v>
      </c>
    </row>
    <row r="44" spans="1:16" x14ac:dyDescent="0.25">
      <c r="A44" t="s">
        <v>13654</v>
      </c>
      <c r="B44">
        <v>1</v>
      </c>
      <c r="C44" t="s">
        <v>8410</v>
      </c>
      <c r="D44">
        <v>51.75</v>
      </c>
      <c r="E44" t="s">
        <v>8410</v>
      </c>
      <c r="F44">
        <v>51.75</v>
      </c>
      <c r="G44">
        <v>0.57999999999999996</v>
      </c>
      <c r="H44">
        <v>0.57999999999999996</v>
      </c>
      <c r="I44" t="s">
        <v>8410</v>
      </c>
      <c r="J44">
        <v>90</v>
      </c>
      <c r="K44" t="s">
        <v>13653</v>
      </c>
      <c r="L44" t="s">
        <v>8450</v>
      </c>
      <c r="M44" t="s">
        <v>8419</v>
      </c>
      <c r="N44" t="s">
        <v>13096</v>
      </c>
      <c r="O44">
        <f t="shared" si="0"/>
        <v>90</v>
      </c>
      <c r="P44">
        <f t="shared" si="1"/>
        <v>89.224137931034491</v>
      </c>
    </row>
    <row r="45" spans="1:16" x14ac:dyDescent="0.25">
      <c r="A45" t="s">
        <v>13652</v>
      </c>
      <c r="B45">
        <v>1</v>
      </c>
      <c r="C45" t="s">
        <v>8410</v>
      </c>
      <c r="D45">
        <v>79.2</v>
      </c>
      <c r="E45" t="s">
        <v>8410</v>
      </c>
      <c r="F45">
        <v>79.2</v>
      </c>
      <c r="G45">
        <v>0.88</v>
      </c>
      <c r="H45">
        <v>0.88</v>
      </c>
      <c r="I45" t="s">
        <v>8410</v>
      </c>
      <c r="J45">
        <v>90</v>
      </c>
      <c r="K45" t="s">
        <v>13651</v>
      </c>
      <c r="L45" t="s">
        <v>8450</v>
      </c>
      <c r="M45" t="s">
        <v>8419</v>
      </c>
      <c r="N45" t="s">
        <v>13096</v>
      </c>
      <c r="O45">
        <f t="shared" si="0"/>
        <v>90</v>
      </c>
      <c r="P45">
        <f t="shared" si="1"/>
        <v>90</v>
      </c>
    </row>
    <row r="46" spans="1:16" x14ac:dyDescent="0.25">
      <c r="A46" t="s">
        <v>13650</v>
      </c>
      <c r="B46">
        <v>1</v>
      </c>
      <c r="C46" t="s">
        <v>8410</v>
      </c>
      <c r="D46">
        <v>63.45</v>
      </c>
      <c r="E46" t="s">
        <v>8410</v>
      </c>
      <c r="F46">
        <v>63.45</v>
      </c>
      <c r="G46">
        <v>0.71</v>
      </c>
      <c r="H46">
        <v>0.71</v>
      </c>
      <c r="I46" t="s">
        <v>8410</v>
      </c>
      <c r="J46">
        <v>90</v>
      </c>
      <c r="K46" t="s">
        <v>13649</v>
      </c>
      <c r="L46" t="s">
        <v>8450</v>
      </c>
      <c r="M46" t="s">
        <v>8419</v>
      </c>
      <c r="N46" t="s">
        <v>13096</v>
      </c>
      <c r="O46">
        <f t="shared" si="0"/>
        <v>90</v>
      </c>
      <c r="P46">
        <f t="shared" si="1"/>
        <v>89.366197183098606</v>
      </c>
    </row>
    <row r="47" spans="1:16" x14ac:dyDescent="0.25">
      <c r="A47" t="s">
        <v>13648</v>
      </c>
      <c r="B47">
        <v>1</v>
      </c>
      <c r="C47" t="s">
        <v>8410</v>
      </c>
      <c r="D47">
        <v>54.45</v>
      </c>
      <c r="E47" t="s">
        <v>8410</v>
      </c>
      <c r="F47">
        <v>54.45</v>
      </c>
      <c r="G47">
        <v>0.61</v>
      </c>
      <c r="H47">
        <v>0.61</v>
      </c>
      <c r="I47" t="s">
        <v>8410</v>
      </c>
      <c r="J47">
        <v>90</v>
      </c>
      <c r="K47" t="s">
        <v>13647</v>
      </c>
      <c r="L47" t="s">
        <v>8450</v>
      </c>
      <c r="M47" t="s">
        <v>8419</v>
      </c>
      <c r="N47" t="s">
        <v>13096</v>
      </c>
      <c r="O47">
        <f t="shared" si="0"/>
        <v>90</v>
      </c>
      <c r="P47">
        <f t="shared" si="1"/>
        <v>89.262295081967224</v>
      </c>
    </row>
    <row r="48" spans="1:16" x14ac:dyDescent="0.25">
      <c r="A48" t="s">
        <v>13646</v>
      </c>
      <c r="B48">
        <v>1</v>
      </c>
      <c r="C48" t="s">
        <v>8410</v>
      </c>
      <c r="D48">
        <v>40.5</v>
      </c>
      <c r="E48" t="s">
        <v>8410</v>
      </c>
      <c r="F48">
        <v>40.5</v>
      </c>
      <c r="G48">
        <v>0.45</v>
      </c>
      <c r="H48">
        <v>0.45</v>
      </c>
      <c r="I48" t="s">
        <v>8410</v>
      </c>
      <c r="J48">
        <v>90</v>
      </c>
      <c r="K48" t="s">
        <v>13645</v>
      </c>
      <c r="L48" t="s">
        <v>8450</v>
      </c>
      <c r="M48" t="s">
        <v>8419</v>
      </c>
      <c r="N48" t="s">
        <v>13096</v>
      </c>
      <c r="O48">
        <f t="shared" si="0"/>
        <v>90</v>
      </c>
      <c r="P48">
        <f t="shared" si="1"/>
        <v>90</v>
      </c>
    </row>
    <row r="49" spans="1:16" x14ac:dyDescent="0.25">
      <c r="A49" t="s">
        <v>13644</v>
      </c>
      <c r="B49">
        <v>1</v>
      </c>
      <c r="C49" t="s">
        <v>8410</v>
      </c>
      <c r="D49">
        <v>103.5</v>
      </c>
      <c r="E49" t="s">
        <v>8410</v>
      </c>
      <c r="F49">
        <v>103.5</v>
      </c>
      <c r="G49">
        <v>1.1499999999999999</v>
      </c>
      <c r="H49">
        <v>1.1499999999999999</v>
      </c>
      <c r="I49" t="s">
        <v>8410</v>
      </c>
      <c r="J49">
        <v>90</v>
      </c>
      <c r="K49" t="s">
        <v>13643</v>
      </c>
      <c r="L49" t="s">
        <v>8450</v>
      </c>
      <c r="M49" t="s">
        <v>8419</v>
      </c>
      <c r="N49" t="s">
        <v>13096</v>
      </c>
      <c r="O49">
        <f t="shared" si="0"/>
        <v>90</v>
      </c>
      <c r="P49">
        <f t="shared" si="1"/>
        <v>90</v>
      </c>
    </row>
    <row r="50" spans="1:16" x14ac:dyDescent="0.25">
      <c r="A50" t="s">
        <v>13642</v>
      </c>
      <c r="B50">
        <v>1</v>
      </c>
      <c r="C50" t="s">
        <v>8410</v>
      </c>
      <c r="D50">
        <v>91.35</v>
      </c>
      <c r="E50" t="s">
        <v>8410</v>
      </c>
      <c r="F50">
        <v>91.35</v>
      </c>
      <c r="G50">
        <v>1.02</v>
      </c>
      <c r="H50">
        <v>1.02</v>
      </c>
      <c r="I50" t="s">
        <v>8410</v>
      </c>
      <c r="J50">
        <v>90</v>
      </c>
      <c r="K50" t="s">
        <v>13641</v>
      </c>
      <c r="L50" t="s">
        <v>8450</v>
      </c>
      <c r="M50" t="s">
        <v>8419</v>
      </c>
      <c r="N50" t="s">
        <v>13096</v>
      </c>
      <c r="O50">
        <f t="shared" si="0"/>
        <v>90</v>
      </c>
      <c r="P50">
        <f t="shared" si="1"/>
        <v>89.558823529411754</v>
      </c>
    </row>
    <row r="51" spans="1:16" x14ac:dyDescent="0.25">
      <c r="A51" t="s">
        <v>13640</v>
      </c>
      <c r="B51">
        <v>1</v>
      </c>
      <c r="C51" t="s">
        <v>8410</v>
      </c>
      <c r="D51">
        <v>126.59</v>
      </c>
      <c r="E51" t="s">
        <v>8410</v>
      </c>
      <c r="F51">
        <v>126.59</v>
      </c>
      <c r="G51">
        <v>1.41</v>
      </c>
      <c r="H51">
        <v>1.41</v>
      </c>
      <c r="I51" t="s">
        <v>8410</v>
      </c>
      <c r="J51">
        <v>90</v>
      </c>
      <c r="K51" t="s">
        <v>13639</v>
      </c>
      <c r="L51" t="s">
        <v>8450</v>
      </c>
      <c r="M51" t="s">
        <v>8419</v>
      </c>
      <c r="N51" t="s">
        <v>13096</v>
      </c>
      <c r="O51">
        <f t="shared" si="0"/>
        <v>90</v>
      </c>
      <c r="P51">
        <f t="shared" si="1"/>
        <v>89.780141843971634</v>
      </c>
    </row>
    <row r="52" spans="1:16" x14ac:dyDescent="0.25">
      <c r="A52" t="s">
        <v>13638</v>
      </c>
      <c r="B52">
        <v>1</v>
      </c>
      <c r="C52" t="s">
        <v>8410</v>
      </c>
      <c r="D52">
        <v>114.75</v>
      </c>
      <c r="E52" t="s">
        <v>8410</v>
      </c>
      <c r="F52">
        <v>114.75</v>
      </c>
      <c r="G52">
        <v>1.28</v>
      </c>
      <c r="H52">
        <v>1.28</v>
      </c>
      <c r="I52" t="s">
        <v>8410</v>
      </c>
      <c r="J52">
        <v>90</v>
      </c>
      <c r="K52" t="s">
        <v>13637</v>
      </c>
      <c r="L52" t="s">
        <v>8450</v>
      </c>
      <c r="M52" t="s">
        <v>8419</v>
      </c>
      <c r="N52" t="s">
        <v>13096</v>
      </c>
      <c r="O52">
        <f t="shared" si="0"/>
        <v>90</v>
      </c>
      <c r="P52">
        <f t="shared" si="1"/>
        <v>89.6484375</v>
      </c>
    </row>
    <row r="53" spans="1:16" x14ac:dyDescent="0.25">
      <c r="A53" t="s">
        <v>13636</v>
      </c>
      <c r="B53">
        <v>6</v>
      </c>
      <c r="C53" t="s">
        <v>8410</v>
      </c>
      <c r="D53">
        <v>64.2</v>
      </c>
      <c r="E53" t="s">
        <v>8410</v>
      </c>
      <c r="F53">
        <v>385.2</v>
      </c>
      <c r="G53">
        <v>0.8</v>
      </c>
      <c r="H53">
        <v>4.8</v>
      </c>
      <c r="I53" t="s">
        <v>8410</v>
      </c>
      <c r="J53">
        <v>80.25</v>
      </c>
      <c r="K53" t="s">
        <v>13635</v>
      </c>
      <c r="L53" t="s">
        <v>8450</v>
      </c>
      <c r="M53" t="s">
        <v>8419</v>
      </c>
      <c r="N53" t="s">
        <v>13096</v>
      </c>
      <c r="O53">
        <f t="shared" si="0"/>
        <v>80.25</v>
      </c>
      <c r="P53">
        <f t="shared" si="1"/>
        <v>80.25</v>
      </c>
    </row>
    <row r="54" spans="1:16" x14ac:dyDescent="0.25">
      <c r="A54" t="s">
        <v>13634</v>
      </c>
      <c r="B54">
        <v>48</v>
      </c>
      <c r="C54" t="s">
        <v>8410</v>
      </c>
      <c r="D54">
        <v>55.2</v>
      </c>
      <c r="E54" t="s">
        <v>8410</v>
      </c>
      <c r="F54">
        <v>2649.6</v>
      </c>
      <c r="G54">
        <v>0.8</v>
      </c>
      <c r="H54">
        <v>38.4</v>
      </c>
      <c r="I54" t="s">
        <v>8410</v>
      </c>
      <c r="J54">
        <v>69</v>
      </c>
      <c r="K54" t="s">
        <v>13633</v>
      </c>
      <c r="L54" t="s">
        <v>8450</v>
      </c>
      <c r="M54" t="s">
        <v>8419</v>
      </c>
      <c r="N54" t="s">
        <v>13096</v>
      </c>
      <c r="O54">
        <f t="shared" si="0"/>
        <v>69</v>
      </c>
      <c r="P54">
        <f t="shared" si="1"/>
        <v>69</v>
      </c>
    </row>
    <row r="55" spans="1:16" x14ac:dyDescent="0.25">
      <c r="A55" t="s">
        <v>13632</v>
      </c>
      <c r="B55">
        <v>60</v>
      </c>
      <c r="C55" t="s">
        <v>8410</v>
      </c>
      <c r="D55">
        <v>79.849999999999994</v>
      </c>
      <c r="E55" t="s">
        <v>8410</v>
      </c>
      <c r="F55">
        <v>4791</v>
      </c>
      <c r="G55">
        <v>0.63</v>
      </c>
      <c r="H55">
        <v>37.799999999999997</v>
      </c>
      <c r="I55" t="s">
        <v>8410</v>
      </c>
      <c r="J55">
        <v>126.75</v>
      </c>
      <c r="K55" t="s">
        <v>13631</v>
      </c>
      <c r="L55" t="s">
        <v>8450</v>
      </c>
      <c r="M55" t="s">
        <v>8419</v>
      </c>
      <c r="N55" t="s">
        <v>13096</v>
      </c>
      <c r="O55">
        <f t="shared" si="0"/>
        <v>126.75</v>
      </c>
      <c r="P55">
        <f t="shared" si="1"/>
        <v>126.74603174603176</v>
      </c>
    </row>
    <row r="56" spans="1:16" x14ac:dyDescent="0.25">
      <c r="A56" t="s">
        <v>13630</v>
      </c>
      <c r="B56">
        <v>61</v>
      </c>
      <c r="C56" t="s">
        <v>8410</v>
      </c>
      <c r="D56">
        <v>54.47</v>
      </c>
      <c r="E56" t="s">
        <v>8410</v>
      </c>
      <c r="F56">
        <v>3322.67</v>
      </c>
      <c r="G56">
        <v>0.63</v>
      </c>
      <c r="H56">
        <v>38.43</v>
      </c>
      <c r="I56" t="s">
        <v>8410</v>
      </c>
      <c r="J56">
        <v>86.46</v>
      </c>
      <c r="K56" t="s">
        <v>13629</v>
      </c>
      <c r="L56" t="s">
        <v>8450</v>
      </c>
      <c r="M56" t="s">
        <v>8419</v>
      </c>
      <c r="N56" t="s">
        <v>13096</v>
      </c>
      <c r="O56">
        <f t="shared" si="0"/>
        <v>86.46</v>
      </c>
      <c r="P56">
        <f t="shared" si="1"/>
        <v>86.460317460317469</v>
      </c>
    </row>
    <row r="57" spans="1:16" x14ac:dyDescent="0.25">
      <c r="A57" t="s">
        <v>13628</v>
      </c>
      <c r="B57">
        <v>2</v>
      </c>
      <c r="C57" t="s">
        <v>8410</v>
      </c>
      <c r="D57">
        <v>74.55</v>
      </c>
      <c r="E57" t="s">
        <v>8410</v>
      </c>
      <c r="F57">
        <v>149.1</v>
      </c>
      <c r="G57">
        <v>0.95</v>
      </c>
      <c r="H57">
        <v>1.9</v>
      </c>
      <c r="I57" t="s">
        <v>8410</v>
      </c>
      <c r="J57">
        <v>78.47</v>
      </c>
      <c r="K57" t="s">
        <v>13627</v>
      </c>
      <c r="L57" t="s">
        <v>8450</v>
      </c>
      <c r="M57" t="s">
        <v>8419</v>
      </c>
      <c r="N57" t="s">
        <v>13096</v>
      </c>
      <c r="O57">
        <f t="shared" si="0"/>
        <v>78.47</v>
      </c>
      <c r="P57">
        <f t="shared" si="1"/>
        <v>78.473684210526315</v>
      </c>
    </row>
    <row r="58" spans="1:16" x14ac:dyDescent="0.25">
      <c r="A58" t="s">
        <v>13626</v>
      </c>
      <c r="B58">
        <v>15</v>
      </c>
      <c r="C58" t="s">
        <v>8410</v>
      </c>
      <c r="D58">
        <v>65.55</v>
      </c>
      <c r="E58" t="s">
        <v>8410</v>
      </c>
      <c r="F58">
        <v>983.25</v>
      </c>
      <c r="G58">
        <v>0.95</v>
      </c>
      <c r="H58">
        <v>14.25</v>
      </c>
      <c r="I58" t="s">
        <v>8410</v>
      </c>
      <c r="J58">
        <v>69</v>
      </c>
      <c r="K58" t="s">
        <v>13625</v>
      </c>
      <c r="L58" t="s">
        <v>8450</v>
      </c>
      <c r="M58" t="s">
        <v>8419</v>
      </c>
      <c r="N58" t="s">
        <v>13096</v>
      </c>
      <c r="O58">
        <f t="shared" si="0"/>
        <v>69</v>
      </c>
      <c r="P58">
        <f t="shared" si="1"/>
        <v>69</v>
      </c>
    </row>
    <row r="59" spans="1:16" x14ac:dyDescent="0.25">
      <c r="A59" t="s">
        <v>13624</v>
      </c>
      <c r="B59">
        <v>222</v>
      </c>
      <c r="C59" t="s">
        <v>8410</v>
      </c>
      <c r="D59">
        <v>36.229999999999997</v>
      </c>
      <c r="E59" t="s">
        <v>8410</v>
      </c>
      <c r="F59">
        <v>8043.06</v>
      </c>
      <c r="G59">
        <v>0.53</v>
      </c>
      <c r="H59">
        <v>116.55</v>
      </c>
      <c r="I59" t="s">
        <v>8410</v>
      </c>
      <c r="J59">
        <v>69.010000000000005</v>
      </c>
      <c r="K59" t="s">
        <v>13623</v>
      </c>
      <c r="L59" t="s">
        <v>8450</v>
      </c>
      <c r="M59" t="s">
        <v>8419</v>
      </c>
      <c r="N59" t="s">
        <v>13096</v>
      </c>
      <c r="O59">
        <f t="shared" si="0"/>
        <v>69.010000000000005</v>
      </c>
      <c r="P59">
        <f t="shared" si="1"/>
        <v>69.009523809523813</v>
      </c>
    </row>
    <row r="60" spans="1:16" x14ac:dyDescent="0.25">
      <c r="A60" t="s">
        <v>13622</v>
      </c>
      <c r="B60">
        <v>4</v>
      </c>
      <c r="C60" t="s">
        <v>8410</v>
      </c>
      <c r="D60">
        <v>47.23</v>
      </c>
      <c r="E60" t="s">
        <v>8410</v>
      </c>
      <c r="F60">
        <v>188.92</v>
      </c>
      <c r="G60">
        <v>0.53</v>
      </c>
      <c r="H60">
        <v>2.1</v>
      </c>
      <c r="I60" t="s">
        <v>8410</v>
      </c>
      <c r="J60">
        <v>89.96</v>
      </c>
      <c r="K60" t="s">
        <v>13621</v>
      </c>
      <c r="L60" t="s">
        <v>8450</v>
      </c>
      <c r="M60" t="s">
        <v>8419</v>
      </c>
      <c r="N60" t="s">
        <v>13096</v>
      </c>
      <c r="O60">
        <f t="shared" si="0"/>
        <v>89.96</v>
      </c>
      <c r="P60">
        <f t="shared" si="1"/>
        <v>89.961904761904748</v>
      </c>
    </row>
    <row r="61" spans="1:16" x14ac:dyDescent="0.25">
      <c r="A61" t="s">
        <v>13620</v>
      </c>
      <c r="B61">
        <v>778</v>
      </c>
      <c r="C61" t="s">
        <v>8410</v>
      </c>
      <c r="D61">
        <v>52.47</v>
      </c>
      <c r="E61" t="s">
        <v>8410</v>
      </c>
      <c r="F61">
        <v>40821.660000000003</v>
      </c>
      <c r="G61">
        <v>0.63</v>
      </c>
      <c r="H61">
        <v>490.14</v>
      </c>
      <c r="I61" t="s">
        <v>8410</v>
      </c>
      <c r="J61">
        <v>83.29</v>
      </c>
      <c r="K61" t="s">
        <v>13619</v>
      </c>
      <c r="L61" t="s">
        <v>8450</v>
      </c>
      <c r="M61" t="s">
        <v>8419</v>
      </c>
      <c r="N61" t="s">
        <v>13096</v>
      </c>
      <c r="O61">
        <f t="shared" si="0"/>
        <v>83.29</v>
      </c>
      <c r="P61">
        <f t="shared" si="1"/>
        <v>83.285714285714292</v>
      </c>
    </row>
    <row r="62" spans="1:16" x14ac:dyDescent="0.25">
      <c r="A62" t="s">
        <v>13618</v>
      </c>
      <c r="B62">
        <v>4</v>
      </c>
      <c r="C62" t="s">
        <v>8410</v>
      </c>
      <c r="D62">
        <v>45.23</v>
      </c>
      <c r="E62" t="s">
        <v>8410</v>
      </c>
      <c r="F62">
        <v>180.92</v>
      </c>
      <c r="G62">
        <v>0.53</v>
      </c>
      <c r="H62">
        <v>2.1</v>
      </c>
      <c r="I62" t="s">
        <v>8410</v>
      </c>
      <c r="J62">
        <v>86.15</v>
      </c>
      <c r="K62" t="s">
        <v>13617</v>
      </c>
      <c r="L62" t="s">
        <v>8450</v>
      </c>
      <c r="M62" t="s">
        <v>8419</v>
      </c>
      <c r="N62" t="s">
        <v>13096</v>
      </c>
      <c r="O62">
        <f t="shared" si="0"/>
        <v>86.15</v>
      </c>
      <c r="P62">
        <f t="shared" si="1"/>
        <v>86.152380952380938</v>
      </c>
    </row>
    <row r="63" spans="1:16" x14ac:dyDescent="0.25">
      <c r="A63" t="s">
        <v>13616</v>
      </c>
      <c r="B63">
        <v>17</v>
      </c>
      <c r="C63" t="s">
        <v>8410</v>
      </c>
      <c r="D63">
        <v>36.36</v>
      </c>
      <c r="E63" t="s">
        <v>8410</v>
      </c>
      <c r="F63">
        <v>618.12</v>
      </c>
      <c r="G63">
        <v>0.36</v>
      </c>
      <c r="H63">
        <v>6.12</v>
      </c>
      <c r="I63" t="s">
        <v>8410</v>
      </c>
      <c r="J63">
        <v>101</v>
      </c>
      <c r="K63" t="s">
        <v>13615</v>
      </c>
      <c r="L63" t="s">
        <v>8450</v>
      </c>
      <c r="M63" t="s">
        <v>8419</v>
      </c>
      <c r="N63" t="s">
        <v>13121</v>
      </c>
      <c r="O63">
        <f t="shared" si="0"/>
        <v>101</v>
      </c>
      <c r="P63">
        <f t="shared" si="1"/>
        <v>101</v>
      </c>
    </row>
    <row r="64" spans="1:16" x14ac:dyDescent="0.25">
      <c r="A64" t="s">
        <v>13614</v>
      </c>
      <c r="B64">
        <v>11</v>
      </c>
      <c r="C64" t="s">
        <v>8410</v>
      </c>
      <c r="D64">
        <v>27.36</v>
      </c>
      <c r="E64" t="s">
        <v>8410</v>
      </c>
      <c r="F64">
        <v>300.95999999999998</v>
      </c>
      <c r="G64">
        <v>0.36</v>
      </c>
      <c r="H64">
        <v>3.96</v>
      </c>
      <c r="I64" t="s">
        <v>8410</v>
      </c>
      <c r="J64">
        <v>76</v>
      </c>
      <c r="K64" t="s">
        <v>13613</v>
      </c>
      <c r="L64" t="s">
        <v>8450</v>
      </c>
      <c r="M64" t="s">
        <v>8419</v>
      </c>
      <c r="N64" t="s">
        <v>13121</v>
      </c>
      <c r="O64">
        <f t="shared" si="0"/>
        <v>76</v>
      </c>
      <c r="P64">
        <f t="shared" si="1"/>
        <v>76</v>
      </c>
    </row>
    <row r="65" spans="1:16" x14ac:dyDescent="0.25">
      <c r="A65" t="s">
        <v>13612</v>
      </c>
      <c r="B65">
        <v>27</v>
      </c>
      <c r="C65" t="s">
        <v>8410</v>
      </c>
      <c r="D65">
        <v>27.36</v>
      </c>
      <c r="E65" t="s">
        <v>8410</v>
      </c>
      <c r="F65">
        <v>738.72</v>
      </c>
      <c r="G65">
        <v>0.36</v>
      </c>
      <c r="H65">
        <v>9.7200000000000006</v>
      </c>
      <c r="I65" t="s">
        <v>8410</v>
      </c>
      <c r="J65">
        <v>76</v>
      </c>
      <c r="K65" t="s">
        <v>13611</v>
      </c>
      <c r="L65" t="s">
        <v>8450</v>
      </c>
      <c r="M65" t="s">
        <v>8419</v>
      </c>
      <c r="N65" t="s">
        <v>13121</v>
      </c>
      <c r="O65">
        <f t="shared" si="0"/>
        <v>76</v>
      </c>
      <c r="P65">
        <f t="shared" si="1"/>
        <v>76</v>
      </c>
    </row>
    <row r="66" spans="1:16" x14ac:dyDescent="0.25">
      <c r="A66" t="s">
        <v>13610</v>
      </c>
      <c r="B66">
        <v>1546</v>
      </c>
      <c r="C66" t="s">
        <v>8410</v>
      </c>
      <c r="D66">
        <v>26.65</v>
      </c>
      <c r="E66" t="s">
        <v>8410</v>
      </c>
      <c r="F66">
        <v>41200.9</v>
      </c>
      <c r="G66">
        <v>0.36</v>
      </c>
      <c r="H66">
        <v>556.1</v>
      </c>
      <c r="I66" t="s">
        <v>8410</v>
      </c>
      <c r="J66">
        <v>74.09</v>
      </c>
      <c r="K66" t="s">
        <v>12809</v>
      </c>
      <c r="L66" t="s">
        <v>8497</v>
      </c>
      <c r="M66" t="s">
        <v>8419</v>
      </c>
      <c r="N66" t="s">
        <v>12293</v>
      </c>
      <c r="O66">
        <f t="shared" si="0"/>
        <v>74.09</v>
      </c>
      <c r="P66">
        <f t="shared" si="1"/>
        <v>74.089012767487858</v>
      </c>
    </row>
    <row r="67" spans="1:16" x14ac:dyDescent="0.25">
      <c r="A67" t="s">
        <v>13609</v>
      </c>
      <c r="B67">
        <v>2142</v>
      </c>
      <c r="C67" t="s">
        <v>8410</v>
      </c>
      <c r="D67">
        <v>26.65</v>
      </c>
      <c r="E67" t="s">
        <v>8410</v>
      </c>
      <c r="F67">
        <v>57084.3</v>
      </c>
      <c r="G67">
        <v>0.36</v>
      </c>
      <c r="H67">
        <v>770.48</v>
      </c>
      <c r="I67" t="s">
        <v>8410</v>
      </c>
      <c r="J67">
        <v>74.09</v>
      </c>
      <c r="K67" t="s">
        <v>12809</v>
      </c>
      <c r="L67" t="s">
        <v>8497</v>
      </c>
      <c r="M67" t="s">
        <v>8419</v>
      </c>
      <c r="N67" t="s">
        <v>12293</v>
      </c>
      <c r="O67">
        <f t="shared" ref="O67" si="2">IF(G67&lt;0.03,"",J67)</f>
        <v>74.09</v>
      </c>
      <c r="P67">
        <f t="shared" ref="P67" si="3">+F67/H67</f>
        <v>74.089269027099988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D23C-AA8D-44AA-92AA-F1BA33B84000}">
  <dimension ref="A1:P63"/>
  <sheetViews>
    <sheetView workbookViewId="0">
      <selection activeCell="O1" sqref="O1:P3"/>
    </sheetView>
  </sheetViews>
  <sheetFormatPr defaultRowHeight="15" x14ac:dyDescent="0.25"/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AVERAGE(O2:O33)</f>
        <v>77.475624999999994</v>
      </c>
      <c r="P1" s="15">
        <f>AVERAGE(P2:P33)</f>
        <v>77.471612309623566</v>
      </c>
    </row>
    <row r="2" spans="1:16" x14ac:dyDescent="0.25">
      <c r="A2" t="s">
        <v>12841</v>
      </c>
      <c r="B2">
        <v>113</v>
      </c>
      <c r="C2" t="s">
        <v>8410</v>
      </c>
      <c r="D2">
        <v>19.39</v>
      </c>
      <c r="E2" t="s">
        <v>8410</v>
      </c>
      <c r="F2">
        <v>2191.0700000000002</v>
      </c>
      <c r="G2">
        <v>0.35</v>
      </c>
      <c r="H2">
        <v>39.83</v>
      </c>
      <c r="I2" t="s">
        <v>8410</v>
      </c>
      <c r="J2">
        <v>55.01</v>
      </c>
      <c r="K2" t="s">
        <v>12842</v>
      </c>
      <c r="L2" t="s">
        <v>9257</v>
      </c>
      <c r="M2" t="s">
        <v>8412</v>
      </c>
      <c r="N2" t="s">
        <v>12682</v>
      </c>
      <c r="O2">
        <f>IF(G2&lt;0.03,"",J2)</f>
        <v>55.01</v>
      </c>
      <c r="P2">
        <f>+F2/H2</f>
        <v>55.010544815465735</v>
      </c>
    </row>
    <row r="3" spans="1:16" x14ac:dyDescent="0.25">
      <c r="A3" t="s">
        <v>12843</v>
      </c>
      <c r="B3">
        <v>1389</v>
      </c>
      <c r="C3" t="s">
        <v>8410</v>
      </c>
      <c r="D3">
        <v>45.06</v>
      </c>
      <c r="E3" t="s">
        <v>8410</v>
      </c>
      <c r="F3">
        <v>62588.34</v>
      </c>
      <c r="G3">
        <v>0.72</v>
      </c>
      <c r="H3">
        <v>1000.08</v>
      </c>
      <c r="I3" t="s">
        <v>8410</v>
      </c>
      <c r="J3">
        <v>62.58</v>
      </c>
      <c r="K3" t="s">
        <v>12844</v>
      </c>
      <c r="L3" t="s">
        <v>11121</v>
      </c>
      <c r="M3" t="s">
        <v>8412</v>
      </c>
      <c r="N3" t="s">
        <v>12711</v>
      </c>
      <c r="O3">
        <f t="shared" ref="O3:O4" si="0">IF(G3&lt;0.03,"",J3)</f>
        <v>62.58</v>
      </c>
      <c r="P3">
        <f t="shared" ref="P3:P4" si="1">+F3/H3</f>
        <v>62.583333333333329</v>
      </c>
    </row>
    <row r="4" spans="1:16" x14ac:dyDescent="0.25">
      <c r="A4" t="s">
        <v>12845</v>
      </c>
      <c r="B4">
        <v>1389</v>
      </c>
      <c r="C4" t="s">
        <v>8410</v>
      </c>
      <c r="D4">
        <v>40.28</v>
      </c>
      <c r="E4" t="s">
        <v>8410</v>
      </c>
      <c r="F4">
        <v>55948.92</v>
      </c>
      <c r="G4">
        <v>0.72</v>
      </c>
      <c r="H4">
        <v>1000.08</v>
      </c>
      <c r="I4" t="s">
        <v>8410</v>
      </c>
      <c r="J4">
        <v>55.94</v>
      </c>
      <c r="K4" t="s">
        <v>12846</v>
      </c>
      <c r="L4" t="s">
        <v>11121</v>
      </c>
      <c r="M4" t="s">
        <v>8412</v>
      </c>
      <c r="N4" t="s">
        <v>12711</v>
      </c>
      <c r="O4">
        <f t="shared" si="0"/>
        <v>55.94</v>
      </c>
      <c r="P4">
        <f t="shared" si="1"/>
        <v>55.944444444444443</v>
      </c>
    </row>
    <row r="5" spans="1:16" x14ac:dyDescent="0.25">
      <c r="A5" t="s">
        <v>12847</v>
      </c>
      <c r="B5">
        <v>10</v>
      </c>
      <c r="C5" t="s">
        <v>8410</v>
      </c>
      <c r="D5">
        <v>39.880000000000003</v>
      </c>
      <c r="E5" t="s">
        <v>8410</v>
      </c>
      <c r="F5">
        <v>398.8</v>
      </c>
      <c r="G5">
        <v>0.36</v>
      </c>
      <c r="H5">
        <v>3.6</v>
      </c>
      <c r="I5" t="s">
        <v>8410</v>
      </c>
      <c r="J5">
        <v>110.78</v>
      </c>
      <c r="K5" t="s">
        <v>12848</v>
      </c>
      <c r="L5" t="s">
        <v>4075</v>
      </c>
      <c r="M5" t="s">
        <v>8419</v>
      </c>
      <c r="N5" t="s">
        <v>12753</v>
      </c>
      <c r="O5">
        <f t="shared" ref="O5:O63" si="2">IF(G5&lt;0.03,"",J5)</f>
        <v>110.78</v>
      </c>
      <c r="P5">
        <f t="shared" ref="P5:P63" si="3">+F5/H5</f>
        <v>110.77777777777777</v>
      </c>
    </row>
    <row r="6" spans="1:16" x14ac:dyDescent="0.25">
      <c r="A6" t="s">
        <v>12849</v>
      </c>
      <c r="B6">
        <v>10</v>
      </c>
      <c r="C6" t="s">
        <v>8410</v>
      </c>
      <c r="D6">
        <v>39.880000000000003</v>
      </c>
      <c r="E6" t="s">
        <v>8410</v>
      </c>
      <c r="F6">
        <v>398.8</v>
      </c>
      <c r="G6">
        <v>0.36</v>
      </c>
      <c r="H6">
        <v>3.6</v>
      </c>
      <c r="I6" t="s">
        <v>8410</v>
      </c>
      <c r="J6">
        <v>110.78</v>
      </c>
      <c r="K6" t="s">
        <v>12850</v>
      </c>
      <c r="L6" t="s">
        <v>4075</v>
      </c>
      <c r="M6" t="s">
        <v>8419</v>
      </c>
      <c r="N6" t="s">
        <v>12753</v>
      </c>
      <c r="O6">
        <f t="shared" si="2"/>
        <v>110.78</v>
      </c>
      <c r="P6">
        <f t="shared" si="3"/>
        <v>110.77777777777777</v>
      </c>
    </row>
    <row r="7" spans="1:16" x14ac:dyDescent="0.25">
      <c r="A7" t="s">
        <v>12851</v>
      </c>
      <c r="B7">
        <v>230</v>
      </c>
      <c r="C7" t="s">
        <v>8410</v>
      </c>
      <c r="D7">
        <v>49.88</v>
      </c>
      <c r="E7" t="s">
        <v>8410</v>
      </c>
      <c r="F7">
        <v>11472.4</v>
      </c>
      <c r="G7">
        <v>0.71</v>
      </c>
      <c r="H7">
        <v>163.88</v>
      </c>
      <c r="I7" t="s">
        <v>8410</v>
      </c>
      <c r="J7">
        <v>70.010000000000005</v>
      </c>
      <c r="K7" t="s">
        <v>9791</v>
      </c>
      <c r="L7" t="s">
        <v>8428</v>
      </c>
      <c r="M7" t="s">
        <v>8434</v>
      </c>
      <c r="N7" t="s">
        <v>9109</v>
      </c>
      <c r="O7">
        <f t="shared" si="2"/>
        <v>70.010000000000005</v>
      </c>
      <c r="P7">
        <f t="shared" si="3"/>
        <v>70.004881620698072</v>
      </c>
    </row>
    <row r="8" spans="1:16" x14ac:dyDescent="0.25">
      <c r="A8" t="s">
        <v>12852</v>
      </c>
      <c r="B8">
        <v>20</v>
      </c>
      <c r="C8" t="s">
        <v>8410</v>
      </c>
      <c r="D8">
        <v>34.56</v>
      </c>
      <c r="E8" t="s">
        <v>8410</v>
      </c>
      <c r="F8">
        <v>691.2</v>
      </c>
      <c r="G8">
        <v>0.28999999999999998</v>
      </c>
      <c r="H8">
        <v>5.7</v>
      </c>
      <c r="I8" t="s">
        <v>8410</v>
      </c>
      <c r="J8">
        <v>121.26</v>
      </c>
      <c r="K8" t="s">
        <v>12853</v>
      </c>
      <c r="L8" t="s">
        <v>8428</v>
      </c>
      <c r="M8" t="s">
        <v>8434</v>
      </c>
      <c r="N8" t="s">
        <v>9109</v>
      </c>
      <c r="O8">
        <f t="shared" si="2"/>
        <v>121.26</v>
      </c>
      <c r="P8">
        <f t="shared" si="3"/>
        <v>121.26315789473685</v>
      </c>
    </row>
    <row r="9" spans="1:16" x14ac:dyDescent="0.25">
      <c r="A9" t="s">
        <v>12854</v>
      </c>
      <c r="B9">
        <v>110</v>
      </c>
      <c r="C9" t="s">
        <v>8410</v>
      </c>
      <c r="D9">
        <v>33.75</v>
      </c>
      <c r="E9" t="s">
        <v>8410</v>
      </c>
      <c r="F9">
        <v>3712.5</v>
      </c>
      <c r="G9">
        <v>0.45</v>
      </c>
      <c r="H9">
        <v>49.5</v>
      </c>
      <c r="I9" t="s">
        <v>8410</v>
      </c>
      <c r="J9">
        <v>75</v>
      </c>
      <c r="K9" t="s">
        <v>12855</v>
      </c>
      <c r="L9" t="s">
        <v>8845</v>
      </c>
      <c r="M9" t="s">
        <v>8419</v>
      </c>
      <c r="N9" t="s">
        <v>12856</v>
      </c>
      <c r="O9">
        <f t="shared" si="2"/>
        <v>75</v>
      </c>
      <c r="P9">
        <f t="shared" si="3"/>
        <v>75</v>
      </c>
    </row>
    <row r="10" spans="1:16" x14ac:dyDescent="0.25">
      <c r="A10" t="s">
        <v>12857</v>
      </c>
      <c r="B10">
        <v>452</v>
      </c>
      <c r="C10" t="s">
        <v>8410</v>
      </c>
      <c r="D10">
        <v>23.4</v>
      </c>
      <c r="E10" t="s">
        <v>8410</v>
      </c>
      <c r="F10">
        <v>10576.8</v>
      </c>
      <c r="G10">
        <v>0.36</v>
      </c>
      <c r="H10">
        <v>162.72</v>
      </c>
      <c r="I10" t="s">
        <v>8410</v>
      </c>
      <c r="J10">
        <v>65</v>
      </c>
      <c r="K10" t="s">
        <v>12858</v>
      </c>
      <c r="L10" t="s">
        <v>8845</v>
      </c>
      <c r="M10" t="s">
        <v>8419</v>
      </c>
      <c r="N10" t="s">
        <v>12748</v>
      </c>
      <c r="O10">
        <f t="shared" si="2"/>
        <v>65</v>
      </c>
      <c r="P10">
        <f t="shared" si="3"/>
        <v>65</v>
      </c>
    </row>
    <row r="11" spans="1:16" x14ac:dyDescent="0.25">
      <c r="A11" t="s">
        <v>12859</v>
      </c>
      <c r="B11">
        <v>312</v>
      </c>
      <c r="C11" t="s">
        <v>8410</v>
      </c>
      <c r="D11">
        <v>23.4</v>
      </c>
      <c r="E11" t="s">
        <v>8410</v>
      </c>
      <c r="F11">
        <v>7300.8</v>
      </c>
      <c r="G11">
        <v>0.36</v>
      </c>
      <c r="H11">
        <v>112.32</v>
      </c>
      <c r="I11" t="s">
        <v>8410</v>
      </c>
      <c r="J11">
        <v>65</v>
      </c>
      <c r="K11" t="s">
        <v>12858</v>
      </c>
      <c r="L11" t="s">
        <v>8845</v>
      </c>
      <c r="M11" t="s">
        <v>8419</v>
      </c>
      <c r="N11" t="s">
        <v>12748</v>
      </c>
      <c r="O11">
        <f t="shared" si="2"/>
        <v>65</v>
      </c>
      <c r="P11">
        <f t="shared" si="3"/>
        <v>65</v>
      </c>
    </row>
    <row r="12" spans="1:16" x14ac:dyDescent="0.25">
      <c r="A12" t="s">
        <v>12860</v>
      </c>
      <c r="B12">
        <v>854</v>
      </c>
      <c r="C12" t="s">
        <v>8410</v>
      </c>
      <c r="D12">
        <v>23.4</v>
      </c>
      <c r="E12" t="s">
        <v>8410</v>
      </c>
      <c r="F12">
        <v>19983.599999999999</v>
      </c>
      <c r="G12">
        <v>0.36</v>
      </c>
      <c r="H12">
        <v>307.44</v>
      </c>
      <c r="I12" t="s">
        <v>8410</v>
      </c>
      <c r="J12">
        <v>65</v>
      </c>
      <c r="K12" t="s">
        <v>12858</v>
      </c>
      <c r="L12" t="s">
        <v>8845</v>
      </c>
      <c r="M12" t="s">
        <v>8419</v>
      </c>
      <c r="N12" t="s">
        <v>12748</v>
      </c>
      <c r="O12">
        <f t="shared" si="2"/>
        <v>65</v>
      </c>
      <c r="P12">
        <f t="shared" si="3"/>
        <v>65</v>
      </c>
    </row>
    <row r="13" spans="1:16" x14ac:dyDescent="0.25">
      <c r="A13" t="s">
        <v>12861</v>
      </c>
      <c r="B13">
        <v>16154</v>
      </c>
      <c r="C13" t="s">
        <v>8410</v>
      </c>
      <c r="D13">
        <v>26.46</v>
      </c>
      <c r="E13" t="s">
        <v>8410</v>
      </c>
      <c r="F13">
        <v>427434.84</v>
      </c>
      <c r="G13">
        <v>0.36</v>
      </c>
      <c r="H13">
        <v>5815.44</v>
      </c>
      <c r="I13" t="s">
        <v>8410</v>
      </c>
      <c r="J13">
        <v>73.5</v>
      </c>
      <c r="K13" t="s">
        <v>9270</v>
      </c>
      <c r="L13" t="s">
        <v>8845</v>
      </c>
      <c r="M13" t="s">
        <v>8419</v>
      </c>
      <c r="N13" t="s">
        <v>12750</v>
      </c>
      <c r="O13">
        <f t="shared" si="2"/>
        <v>73.5</v>
      </c>
      <c r="P13">
        <f t="shared" si="3"/>
        <v>73.500000000000014</v>
      </c>
    </row>
    <row r="14" spans="1:16" x14ac:dyDescent="0.25">
      <c r="A14" t="s">
        <v>12862</v>
      </c>
      <c r="B14">
        <v>117</v>
      </c>
      <c r="C14" t="s">
        <v>8410</v>
      </c>
      <c r="D14">
        <v>24.75</v>
      </c>
      <c r="E14" t="s">
        <v>8410</v>
      </c>
      <c r="F14">
        <v>2895.75</v>
      </c>
      <c r="G14">
        <v>0.33</v>
      </c>
      <c r="H14">
        <v>38.61</v>
      </c>
      <c r="I14" t="s">
        <v>8410</v>
      </c>
      <c r="J14">
        <v>75</v>
      </c>
      <c r="K14" t="s">
        <v>12863</v>
      </c>
      <c r="L14" t="s">
        <v>12056</v>
      </c>
      <c r="M14" t="s">
        <v>8419</v>
      </c>
      <c r="N14" t="s">
        <v>12763</v>
      </c>
      <c r="O14">
        <f t="shared" si="2"/>
        <v>75</v>
      </c>
      <c r="P14">
        <f t="shared" si="3"/>
        <v>75</v>
      </c>
    </row>
    <row r="15" spans="1:16" x14ac:dyDescent="0.25">
      <c r="A15" t="s">
        <v>12864</v>
      </c>
      <c r="B15">
        <v>20</v>
      </c>
      <c r="C15" t="s">
        <v>8410</v>
      </c>
      <c r="D15">
        <v>31.05</v>
      </c>
      <c r="E15" t="s">
        <v>8410</v>
      </c>
      <c r="F15">
        <v>621</v>
      </c>
      <c r="G15">
        <v>0.33</v>
      </c>
      <c r="H15">
        <v>6.6</v>
      </c>
      <c r="I15" t="s">
        <v>8410</v>
      </c>
      <c r="J15">
        <v>94.09</v>
      </c>
      <c r="K15" t="s">
        <v>12865</v>
      </c>
      <c r="L15" t="s">
        <v>12056</v>
      </c>
      <c r="M15" t="s">
        <v>8419</v>
      </c>
      <c r="N15" t="s">
        <v>12763</v>
      </c>
      <c r="O15">
        <f t="shared" si="2"/>
        <v>94.09</v>
      </c>
      <c r="P15">
        <f t="shared" si="3"/>
        <v>94.090909090909093</v>
      </c>
    </row>
    <row r="16" spans="1:16" x14ac:dyDescent="0.25">
      <c r="A16" t="s">
        <v>12866</v>
      </c>
      <c r="B16">
        <v>23</v>
      </c>
      <c r="C16" t="s">
        <v>8410</v>
      </c>
      <c r="D16">
        <v>31.05</v>
      </c>
      <c r="E16" t="s">
        <v>8410</v>
      </c>
      <c r="F16">
        <v>714.15</v>
      </c>
      <c r="G16">
        <v>0.33</v>
      </c>
      <c r="H16">
        <v>7.59</v>
      </c>
      <c r="I16" t="s">
        <v>8410</v>
      </c>
      <c r="J16">
        <v>94.09</v>
      </c>
      <c r="K16" t="s">
        <v>12867</v>
      </c>
      <c r="L16" t="s">
        <v>12056</v>
      </c>
      <c r="M16" t="s">
        <v>8419</v>
      </c>
      <c r="N16" t="s">
        <v>12763</v>
      </c>
      <c r="O16">
        <f t="shared" si="2"/>
        <v>94.09</v>
      </c>
      <c r="P16">
        <f t="shared" si="3"/>
        <v>94.090909090909093</v>
      </c>
    </row>
    <row r="17" spans="1:16" x14ac:dyDescent="0.25">
      <c r="A17" t="s">
        <v>12868</v>
      </c>
      <c r="B17">
        <v>15</v>
      </c>
      <c r="C17" t="s">
        <v>8410</v>
      </c>
      <c r="D17">
        <v>31.05</v>
      </c>
      <c r="E17" t="s">
        <v>8410</v>
      </c>
      <c r="F17">
        <v>465.75</v>
      </c>
      <c r="G17">
        <v>0.33</v>
      </c>
      <c r="H17">
        <v>4.95</v>
      </c>
      <c r="I17" t="s">
        <v>8410</v>
      </c>
      <c r="J17">
        <v>94.09</v>
      </c>
      <c r="K17" t="s">
        <v>12869</v>
      </c>
      <c r="L17" t="s">
        <v>12056</v>
      </c>
      <c r="M17" t="s">
        <v>8419</v>
      </c>
      <c r="N17" t="s">
        <v>12763</v>
      </c>
      <c r="O17">
        <f t="shared" si="2"/>
        <v>94.09</v>
      </c>
      <c r="P17">
        <f t="shared" si="3"/>
        <v>94.090909090909093</v>
      </c>
    </row>
    <row r="18" spans="1:16" x14ac:dyDescent="0.25">
      <c r="A18" t="s">
        <v>12870</v>
      </c>
      <c r="B18">
        <v>29</v>
      </c>
      <c r="C18" t="s">
        <v>8410</v>
      </c>
      <c r="D18">
        <v>31.25</v>
      </c>
      <c r="E18" t="s">
        <v>8410</v>
      </c>
      <c r="F18">
        <v>906.25</v>
      </c>
      <c r="G18">
        <v>0.33</v>
      </c>
      <c r="H18">
        <v>9.57</v>
      </c>
      <c r="I18" t="s">
        <v>8410</v>
      </c>
      <c r="J18">
        <v>94.7</v>
      </c>
      <c r="K18" t="s">
        <v>12871</v>
      </c>
      <c r="L18" t="s">
        <v>12056</v>
      </c>
      <c r="M18" t="s">
        <v>8419</v>
      </c>
      <c r="N18" t="s">
        <v>12763</v>
      </c>
      <c r="O18">
        <f t="shared" si="2"/>
        <v>94.7</v>
      </c>
      <c r="P18">
        <f t="shared" si="3"/>
        <v>94.696969696969688</v>
      </c>
    </row>
    <row r="19" spans="1:16" x14ac:dyDescent="0.25">
      <c r="A19" t="s">
        <v>12872</v>
      </c>
      <c r="B19">
        <v>2005</v>
      </c>
      <c r="C19" t="s">
        <v>8410</v>
      </c>
      <c r="D19">
        <v>32.270000000000003</v>
      </c>
      <c r="E19" t="s">
        <v>8410</v>
      </c>
      <c r="F19">
        <v>64701.35</v>
      </c>
      <c r="G19">
        <v>0.45</v>
      </c>
      <c r="H19">
        <v>902.25</v>
      </c>
      <c r="I19" t="s">
        <v>8410</v>
      </c>
      <c r="J19">
        <v>71.709999999999994</v>
      </c>
      <c r="K19" t="s">
        <v>11070</v>
      </c>
      <c r="L19" t="s">
        <v>12873</v>
      </c>
      <c r="M19" t="s">
        <v>8498</v>
      </c>
      <c r="N19" t="s">
        <v>7920</v>
      </c>
      <c r="O19">
        <f t="shared" si="2"/>
        <v>71.709999999999994</v>
      </c>
      <c r="P19">
        <f t="shared" si="3"/>
        <v>71.711111111111109</v>
      </c>
    </row>
    <row r="20" spans="1:16" x14ac:dyDescent="0.25">
      <c r="A20" t="s">
        <v>12874</v>
      </c>
      <c r="B20">
        <v>486</v>
      </c>
      <c r="C20" t="s">
        <v>8410</v>
      </c>
      <c r="D20">
        <v>34.67</v>
      </c>
      <c r="E20" t="s">
        <v>8410</v>
      </c>
      <c r="F20">
        <v>16849.62</v>
      </c>
      <c r="G20">
        <v>0.48</v>
      </c>
      <c r="H20">
        <v>233.28</v>
      </c>
      <c r="I20" t="s">
        <v>8410</v>
      </c>
      <c r="J20">
        <v>72.23</v>
      </c>
      <c r="K20" t="s">
        <v>12875</v>
      </c>
      <c r="L20" t="s">
        <v>12873</v>
      </c>
      <c r="M20" t="s">
        <v>8498</v>
      </c>
      <c r="N20" t="s">
        <v>7920</v>
      </c>
      <c r="O20">
        <f t="shared" si="2"/>
        <v>72.23</v>
      </c>
      <c r="P20">
        <f t="shared" si="3"/>
        <v>72.229166666666657</v>
      </c>
    </row>
    <row r="21" spans="1:16" x14ac:dyDescent="0.25">
      <c r="A21" t="s">
        <v>12876</v>
      </c>
      <c r="B21">
        <v>2905</v>
      </c>
      <c r="C21" t="s">
        <v>8410</v>
      </c>
      <c r="D21">
        <v>34.67</v>
      </c>
      <c r="E21" t="s">
        <v>8410</v>
      </c>
      <c r="F21">
        <v>100716.35</v>
      </c>
      <c r="G21">
        <v>0.48</v>
      </c>
      <c r="H21">
        <v>1394.4</v>
      </c>
      <c r="I21" t="s">
        <v>8410</v>
      </c>
      <c r="J21">
        <v>72.23</v>
      </c>
      <c r="K21" t="s">
        <v>12875</v>
      </c>
      <c r="L21" t="s">
        <v>12873</v>
      </c>
      <c r="M21" t="s">
        <v>8498</v>
      </c>
      <c r="N21" t="s">
        <v>7920</v>
      </c>
      <c r="O21">
        <f t="shared" si="2"/>
        <v>72.23</v>
      </c>
      <c r="P21">
        <f t="shared" si="3"/>
        <v>72.229166666666671</v>
      </c>
    </row>
    <row r="22" spans="1:16" x14ac:dyDescent="0.25">
      <c r="A22" t="s">
        <v>12877</v>
      </c>
      <c r="B22">
        <v>364</v>
      </c>
      <c r="C22" t="s">
        <v>8410</v>
      </c>
      <c r="D22">
        <v>19.52</v>
      </c>
      <c r="E22" t="s">
        <v>8410</v>
      </c>
      <c r="F22">
        <v>7105.28</v>
      </c>
      <c r="G22">
        <v>0.36</v>
      </c>
      <c r="H22">
        <v>131.04</v>
      </c>
      <c r="I22" t="s">
        <v>8410</v>
      </c>
      <c r="J22">
        <v>54.22</v>
      </c>
      <c r="K22" t="s">
        <v>12034</v>
      </c>
      <c r="L22" t="s">
        <v>8436</v>
      </c>
      <c r="M22" t="s">
        <v>8434</v>
      </c>
      <c r="N22" t="s">
        <v>12729</v>
      </c>
      <c r="O22">
        <f t="shared" si="2"/>
        <v>54.22</v>
      </c>
      <c r="P22">
        <f t="shared" si="3"/>
        <v>54.222222222222221</v>
      </c>
    </row>
    <row r="23" spans="1:16" x14ac:dyDescent="0.25">
      <c r="A23" t="s">
        <v>12878</v>
      </c>
      <c r="B23">
        <v>25</v>
      </c>
      <c r="C23" t="s">
        <v>8410</v>
      </c>
      <c r="D23">
        <v>29.38</v>
      </c>
      <c r="E23" t="s">
        <v>8410</v>
      </c>
      <c r="F23">
        <v>734.5</v>
      </c>
      <c r="G23">
        <v>0.33</v>
      </c>
      <c r="H23">
        <v>8.25</v>
      </c>
      <c r="I23" t="s">
        <v>8410</v>
      </c>
      <c r="J23">
        <v>89.03</v>
      </c>
      <c r="K23" t="s">
        <v>12879</v>
      </c>
      <c r="L23" t="s">
        <v>8436</v>
      </c>
      <c r="M23" t="s">
        <v>8438</v>
      </c>
      <c r="N23" t="s">
        <v>5191</v>
      </c>
      <c r="O23">
        <f t="shared" si="2"/>
        <v>89.03</v>
      </c>
      <c r="P23">
        <f t="shared" si="3"/>
        <v>89.030303030303031</v>
      </c>
    </row>
    <row r="24" spans="1:16" x14ac:dyDescent="0.25">
      <c r="A24" t="s">
        <v>12880</v>
      </c>
      <c r="B24">
        <v>489</v>
      </c>
      <c r="C24" t="s">
        <v>8410</v>
      </c>
      <c r="D24">
        <v>32.72</v>
      </c>
      <c r="E24" t="s">
        <v>8410</v>
      </c>
      <c r="F24">
        <v>16000.08</v>
      </c>
      <c r="G24">
        <v>0.42</v>
      </c>
      <c r="H24">
        <v>205.38</v>
      </c>
      <c r="I24" t="s">
        <v>8410</v>
      </c>
      <c r="J24">
        <v>77.900000000000006</v>
      </c>
      <c r="K24" t="s">
        <v>12881</v>
      </c>
      <c r="L24" t="s">
        <v>8436</v>
      </c>
      <c r="M24" t="s">
        <v>8438</v>
      </c>
      <c r="N24" t="s">
        <v>5191</v>
      </c>
      <c r="O24">
        <f t="shared" si="2"/>
        <v>77.900000000000006</v>
      </c>
      <c r="P24">
        <f t="shared" si="3"/>
        <v>77.904761904761912</v>
      </c>
    </row>
    <row r="25" spans="1:16" x14ac:dyDescent="0.25">
      <c r="A25" t="s">
        <v>12882</v>
      </c>
      <c r="B25">
        <v>11600</v>
      </c>
      <c r="C25" t="s">
        <v>8410</v>
      </c>
      <c r="D25">
        <v>23.61</v>
      </c>
      <c r="E25" t="s">
        <v>8410</v>
      </c>
      <c r="F25">
        <v>273876</v>
      </c>
      <c r="G25">
        <v>0.36</v>
      </c>
      <c r="H25">
        <v>4176</v>
      </c>
      <c r="I25" t="s">
        <v>8410</v>
      </c>
      <c r="J25">
        <v>65.58</v>
      </c>
      <c r="K25" t="s">
        <v>12883</v>
      </c>
      <c r="L25" t="s">
        <v>8436</v>
      </c>
      <c r="M25" t="s">
        <v>8438</v>
      </c>
      <c r="N25" t="s">
        <v>12740</v>
      </c>
      <c r="O25">
        <f t="shared" si="2"/>
        <v>65.58</v>
      </c>
      <c r="P25">
        <f t="shared" si="3"/>
        <v>65.583333333333329</v>
      </c>
    </row>
    <row r="26" spans="1:16" x14ac:dyDescent="0.25">
      <c r="A26" t="s">
        <v>12884</v>
      </c>
      <c r="B26">
        <v>620</v>
      </c>
      <c r="C26" t="s">
        <v>8410</v>
      </c>
      <c r="D26">
        <v>19.84</v>
      </c>
      <c r="E26" t="s">
        <v>8410</v>
      </c>
      <c r="F26">
        <v>12300.8</v>
      </c>
      <c r="G26">
        <v>0.36</v>
      </c>
      <c r="H26">
        <v>223.2</v>
      </c>
      <c r="I26" t="s">
        <v>8410</v>
      </c>
      <c r="J26">
        <v>55.11</v>
      </c>
      <c r="K26" t="s">
        <v>12885</v>
      </c>
      <c r="L26" t="s">
        <v>8436</v>
      </c>
      <c r="M26" t="s">
        <v>8438</v>
      </c>
      <c r="N26" t="s">
        <v>10096</v>
      </c>
      <c r="O26">
        <f t="shared" si="2"/>
        <v>55.11</v>
      </c>
      <c r="P26">
        <f t="shared" si="3"/>
        <v>55.111111111111107</v>
      </c>
    </row>
    <row r="27" spans="1:16" x14ac:dyDescent="0.25">
      <c r="A27" t="s">
        <v>12886</v>
      </c>
      <c r="B27">
        <v>20</v>
      </c>
      <c r="C27" t="s">
        <v>8410</v>
      </c>
      <c r="D27">
        <v>16.53</v>
      </c>
      <c r="E27" t="s">
        <v>8410</v>
      </c>
      <c r="F27">
        <v>330.6</v>
      </c>
      <c r="G27">
        <v>0.3</v>
      </c>
      <c r="H27">
        <v>6</v>
      </c>
      <c r="I27" t="s">
        <v>8410</v>
      </c>
      <c r="J27">
        <v>55.1</v>
      </c>
      <c r="K27" t="s">
        <v>12887</v>
      </c>
      <c r="L27" t="s">
        <v>8436</v>
      </c>
      <c r="M27" t="s">
        <v>8438</v>
      </c>
      <c r="N27" t="s">
        <v>10096</v>
      </c>
      <c r="O27">
        <f t="shared" si="2"/>
        <v>55.1</v>
      </c>
      <c r="P27">
        <f t="shared" si="3"/>
        <v>55.1</v>
      </c>
    </row>
    <row r="28" spans="1:16" x14ac:dyDescent="0.25">
      <c r="A28" t="s">
        <v>12888</v>
      </c>
      <c r="B28">
        <v>2</v>
      </c>
      <c r="C28" t="s">
        <v>8410</v>
      </c>
      <c r="D28">
        <v>23.02</v>
      </c>
      <c r="E28" t="s">
        <v>8410</v>
      </c>
      <c r="F28">
        <v>46.04</v>
      </c>
      <c r="G28">
        <v>0.24</v>
      </c>
      <c r="H28">
        <v>0.48</v>
      </c>
      <c r="I28" t="s">
        <v>8410</v>
      </c>
      <c r="J28">
        <v>95.92</v>
      </c>
      <c r="K28" t="s">
        <v>12889</v>
      </c>
      <c r="L28" t="s">
        <v>8436</v>
      </c>
      <c r="M28" t="s">
        <v>8438</v>
      </c>
      <c r="N28" t="s">
        <v>10096</v>
      </c>
      <c r="O28">
        <f t="shared" si="2"/>
        <v>95.92</v>
      </c>
      <c r="P28">
        <f t="shared" si="3"/>
        <v>95.916666666666671</v>
      </c>
    </row>
    <row r="29" spans="1:16" x14ac:dyDescent="0.25">
      <c r="A29" t="s">
        <v>12890</v>
      </c>
      <c r="B29">
        <v>40</v>
      </c>
      <c r="C29" t="s">
        <v>8410</v>
      </c>
      <c r="D29">
        <v>34.14</v>
      </c>
      <c r="E29" t="s">
        <v>8410</v>
      </c>
      <c r="F29">
        <v>1365.6</v>
      </c>
      <c r="G29">
        <v>0.36</v>
      </c>
      <c r="H29">
        <v>14.4</v>
      </c>
      <c r="I29" t="s">
        <v>8410</v>
      </c>
      <c r="J29">
        <v>94.83</v>
      </c>
      <c r="K29" t="s">
        <v>12891</v>
      </c>
      <c r="L29" t="s">
        <v>8436</v>
      </c>
      <c r="M29" t="s">
        <v>8438</v>
      </c>
      <c r="N29" t="s">
        <v>10096</v>
      </c>
      <c r="O29">
        <f t="shared" si="2"/>
        <v>94.83</v>
      </c>
      <c r="P29">
        <f t="shared" si="3"/>
        <v>94.833333333333329</v>
      </c>
    </row>
    <row r="30" spans="1:16" x14ac:dyDescent="0.25">
      <c r="A30" t="s">
        <v>12892</v>
      </c>
      <c r="B30">
        <v>100</v>
      </c>
      <c r="C30" t="s">
        <v>8410</v>
      </c>
      <c r="D30">
        <v>14.26</v>
      </c>
      <c r="E30" t="s">
        <v>8410</v>
      </c>
      <c r="F30">
        <v>1426</v>
      </c>
      <c r="G30">
        <v>0.24</v>
      </c>
      <c r="H30">
        <v>23.76</v>
      </c>
      <c r="I30" t="s">
        <v>8410</v>
      </c>
      <c r="J30">
        <v>60.02</v>
      </c>
      <c r="K30" t="s">
        <v>12893</v>
      </c>
      <c r="L30" t="s">
        <v>8436</v>
      </c>
      <c r="M30" t="s">
        <v>8438</v>
      </c>
      <c r="N30" t="s">
        <v>10096</v>
      </c>
      <c r="O30">
        <f t="shared" si="2"/>
        <v>60.02</v>
      </c>
      <c r="P30">
        <f t="shared" si="3"/>
        <v>60.01683501683501</v>
      </c>
    </row>
    <row r="31" spans="1:16" x14ac:dyDescent="0.25">
      <c r="A31" t="s">
        <v>12894</v>
      </c>
      <c r="B31">
        <v>12</v>
      </c>
      <c r="C31" t="s">
        <v>8410</v>
      </c>
      <c r="D31">
        <v>10.69</v>
      </c>
      <c r="E31" t="s">
        <v>8410</v>
      </c>
      <c r="F31">
        <v>128.28</v>
      </c>
      <c r="G31">
        <v>0.18</v>
      </c>
      <c r="H31">
        <v>2.14</v>
      </c>
      <c r="I31" t="s">
        <v>8410</v>
      </c>
      <c r="J31">
        <v>59.99</v>
      </c>
      <c r="K31" t="s">
        <v>12895</v>
      </c>
      <c r="L31" t="s">
        <v>8436</v>
      </c>
      <c r="M31" t="s">
        <v>8438</v>
      </c>
      <c r="N31" t="s">
        <v>10096</v>
      </c>
      <c r="O31">
        <f t="shared" si="2"/>
        <v>59.99</v>
      </c>
      <c r="P31">
        <f t="shared" si="3"/>
        <v>59.943925233644855</v>
      </c>
    </row>
    <row r="32" spans="1:16" x14ac:dyDescent="0.25">
      <c r="A32" t="s">
        <v>12896</v>
      </c>
      <c r="B32">
        <v>8</v>
      </c>
      <c r="C32" t="s">
        <v>8410</v>
      </c>
      <c r="D32">
        <v>30.34</v>
      </c>
      <c r="E32" t="s">
        <v>8410</v>
      </c>
      <c r="F32">
        <v>242.72</v>
      </c>
      <c r="G32">
        <v>0.27</v>
      </c>
      <c r="H32">
        <v>2.14</v>
      </c>
      <c r="I32" t="s">
        <v>8410</v>
      </c>
      <c r="J32">
        <v>113.51</v>
      </c>
      <c r="K32" t="s">
        <v>12897</v>
      </c>
      <c r="L32" t="s">
        <v>8436</v>
      </c>
      <c r="M32" t="s">
        <v>8438</v>
      </c>
      <c r="N32" t="s">
        <v>10096</v>
      </c>
      <c r="O32">
        <f t="shared" si="2"/>
        <v>113.51</v>
      </c>
      <c r="P32">
        <f t="shared" si="3"/>
        <v>113.42056074766354</v>
      </c>
    </row>
    <row r="33" spans="1:16" x14ac:dyDescent="0.25">
      <c r="A33" t="s">
        <v>12898</v>
      </c>
      <c r="B33">
        <v>100</v>
      </c>
      <c r="C33" t="s">
        <v>8410</v>
      </c>
      <c r="D33">
        <v>16.04</v>
      </c>
      <c r="E33" t="s">
        <v>8410</v>
      </c>
      <c r="F33">
        <v>1604</v>
      </c>
      <c r="G33">
        <v>0.27</v>
      </c>
      <c r="H33">
        <v>26.73</v>
      </c>
      <c r="I33" t="s">
        <v>8410</v>
      </c>
      <c r="J33">
        <v>60.01</v>
      </c>
      <c r="K33" t="s">
        <v>12899</v>
      </c>
      <c r="L33" t="s">
        <v>8436</v>
      </c>
      <c r="M33" t="s">
        <v>8438</v>
      </c>
      <c r="N33" t="s">
        <v>10096</v>
      </c>
      <c r="O33">
        <f t="shared" si="2"/>
        <v>60.01</v>
      </c>
      <c r="P33">
        <f t="shared" si="3"/>
        <v>60.007482229704451</v>
      </c>
    </row>
    <row r="34" spans="1:16" x14ac:dyDescent="0.25">
      <c r="A34" t="s">
        <v>12900</v>
      </c>
      <c r="B34">
        <v>4</v>
      </c>
      <c r="C34" t="s">
        <v>8410</v>
      </c>
      <c r="D34">
        <v>28.56</v>
      </c>
      <c r="E34" t="s">
        <v>8410</v>
      </c>
      <c r="F34">
        <v>114.24</v>
      </c>
      <c r="G34">
        <v>0.24</v>
      </c>
      <c r="H34">
        <v>0.95</v>
      </c>
      <c r="I34" t="s">
        <v>8410</v>
      </c>
      <c r="J34">
        <v>120.2</v>
      </c>
      <c r="K34" t="s">
        <v>12901</v>
      </c>
      <c r="L34" t="s">
        <v>8436</v>
      </c>
      <c r="M34" t="s">
        <v>8438</v>
      </c>
      <c r="N34" t="s">
        <v>10096</v>
      </c>
      <c r="O34">
        <f t="shared" si="2"/>
        <v>120.2</v>
      </c>
      <c r="P34">
        <f t="shared" si="3"/>
        <v>120.25263157894737</v>
      </c>
    </row>
    <row r="35" spans="1:16" x14ac:dyDescent="0.25">
      <c r="A35" t="s">
        <v>12902</v>
      </c>
      <c r="B35">
        <v>3</v>
      </c>
      <c r="C35" t="s">
        <v>8410</v>
      </c>
      <c r="D35">
        <v>18.190000000000001</v>
      </c>
      <c r="E35" t="s">
        <v>8410</v>
      </c>
      <c r="F35">
        <v>54.57</v>
      </c>
      <c r="G35">
        <v>0.18</v>
      </c>
      <c r="H35">
        <v>0.53</v>
      </c>
      <c r="I35" t="s">
        <v>8410</v>
      </c>
      <c r="J35">
        <v>102.08</v>
      </c>
      <c r="K35" t="s">
        <v>12903</v>
      </c>
      <c r="L35" t="s">
        <v>8436</v>
      </c>
      <c r="M35" t="s">
        <v>8438</v>
      </c>
      <c r="N35" t="s">
        <v>10096</v>
      </c>
      <c r="O35">
        <f t="shared" si="2"/>
        <v>102.08</v>
      </c>
      <c r="P35">
        <f t="shared" si="3"/>
        <v>102.9622641509434</v>
      </c>
    </row>
    <row r="36" spans="1:16" x14ac:dyDescent="0.25">
      <c r="A36" t="s">
        <v>12904</v>
      </c>
      <c r="B36">
        <v>250</v>
      </c>
      <c r="C36" t="s">
        <v>8410</v>
      </c>
      <c r="D36">
        <v>19.84</v>
      </c>
      <c r="E36" t="s">
        <v>8410</v>
      </c>
      <c r="F36">
        <v>4960</v>
      </c>
      <c r="G36">
        <v>0.36</v>
      </c>
      <c r="H36">
        <v>90</v>
      </c>
      <c r="I36" t="s">
        <v>8410</v>
      </c>
      <c r="J36">
        <v>55.11</v>
      </c>
      <c r="K36" t="s">
        <v>12905</v>
      </c>
      <c r="L36" t="s">
        <v>8436</v>
      </c>
      <c r="M36" t="s">
        <v>8438</v>
      </c>
      <c r="N36" t="s">
        <v>10096</v>
      </c>
      <c r="O36">
        <f t="shared" si="2"/>
        <v>55.11</v>
      </c>
      <c r="P36">
        <f t="shared" si="3"/>
        <v>55.111111111111114</v>
      </c>
    </row>
    <row r="37" spans="1:16" x14ac:dyDescent="0.25">
      <c r="A37" t="s">
        <v>12906</v>
      </c>
      <c r="B37">
        <v>100</v>
      </c>
      <c r="C37" t="s">
        <v>8410</v>
      </c>
      <c r="D37">
        <v>16.53</v>
      </c>
      <c r="E37" t="s">
        <v>8410</v>
      </c>
      <c r="F37">
        <v>1653</v>
      </c>
      <c r="G37">
        <v>0.3</v>
      </c>
      <c r="H37">
        <v>30</v>
      </c>
      <c r="I37" t="s">
        <v>8410</v>
      </c>
      <c r="J37">
        <v>55.1</v>
      </c>
      <c r="K37" t="s">
        <v>12907</v>
      </c>
      <c r="L37" t="s">
        <v>8436</v>
      </c>
      <c r="M37" t="s">
        <v>8438</v>
      </c>
      <c r="N37" t="s">
        <v>10096</v>
      </c>
      <c r="O37">
        <f t="shared" si="2"/>
        <v>55.1</v>
      </c>
      <c r="P37">
        <f t="shared" si="3"/>
        <v>55.1</v>
      </c>
    </row>
    <row r="38" spans="1:16" x14ac:dyDescent="0.25">
      <c r="A38" t="s">
        <v>12908</v>
      </c>
      <c r="B38">
        <v>115</v>
      </c>
      <c r="C38" t="s">
        <v>8410</v>
      </c>
      <c r="D38">
        <v>16.53</v>
      </c>
      <c r="E38" t="s">
        <v>8410</v>
      </c>
      <c r="F38">
        <v>1900.95</v>
      </c>
      <c r="G38">
        <v>0.3</v>
      </c>
      <c r="H38">
        <v>34.5</v>
      </c>
      <c r="I38" t="s">
        <v>8410</v>
      </c>
      <c r="J38">
        <v>55.1</v>
      </c>
      <c r="K38" t="s">
        <v>12909</v>
      </c>
      <c r="L38" t="s">
        <v>8436</v>
      </c>
      <c r="M38" t="s">
        <v>8438</v>
      </c>
      <c r="N38" t="s">
        <v>10096</v>
      </c>
      <c r="O38">
        <f t="shared" si="2"/>
        <v>55.1</v>
      </c>
      <c r="P38">
        <f t="shared" si="3"/>
        <v>55.1</v>
      </c>
    </row>
    <row r="39" spans="1:16" x14ac:dyDescent="0.25">
      <c r="A39" t="s">
        <v>12910</v>
      </c>
      <c r="B39">
        <v>2</v>
      </c>
      <c r="C39" t="s">
        <v>8410</v>
      </c>
      <c r="D39">
        <v>23.02</v>
      </c>
      <c r="E39" t="s">
        <v>8410</v>
      </c>
      <c r="F39">
        <v>46.04</v>
      </c>
      <c r="G39">
        <v>0.27</v>
      </c>
      <c r="H39">
        <v>0.54</v>
      </c>
      <c r="I39" t="s">
        <v>8410</v>
      </c>
      <c r="J39">
        <v>85.26</v>
      </c>
      <c r="K39" t="s">
        <v>12911</v>
      </c>
      <c r="L39" t="s">
        <v>8436</v>
      </c>
      <c r="M39" t="s">
        <v>8438</v>
      </c>
      <c r="N39" t="s">
        <v>10096</v>
      </c>
      <c r="O39">
        <f t="shared" si="2"/>
        <v>85.26</v>
      </c>
      <c r="P39">
        <f t="shared" si="3"/>
        <v>85.259259259259252</v>
      </c>
    </row>
    <row r="40" spans="1:16" x14ac:dyDescent="0.25">
      <c r="A40" t="s">
        <v>12912</v>
      </c>
      <c r="B40">
        <v>100</v>
      </c>
      <c r="C40" t="s">
        <v>8410</v>
      </c>
      <c r="D40">
        <v>15.52</v>
      </c>
      <c r="E40" t="s">
        <v>8410</v>
      </c>
      <c r="F40">
        <v>1552</v>
      </c>
      <c r="G40">
        <v>0.24</v>
      </c>
      <c r="H40">
        <v>24</v>
      </c>
      <c r="I40" t="s">
        <v>8410</v>
      </c>
      <c r="J40">
        <v>64.67</v>
      </c>
      <c r="K40" t="s">
        <v>12913</v>
      </c>
      <c r="L40" t="s">
        <v>8436</v>
      </c>
      <c r="M40" t="s">
        <v>8438</v>
      </c>
      <c r="N40" t="s">
        <v>10096</v>
      </c>
      <c r="O40">
        <f t="shared" si="2"/>
        <v>64.67</v>
      </c>
      <c r="P40">
        <f t="shared" si="3"/>
        <v>64.666666666666671</v>
      </c>
    </row>
    <row r="41" spans="1:16" x14ac:dyDescent="0.25">
      <c r="A41" t="s">
        <v>12914</v>
      </c>
      <c r="B41">
        <v>60</v>
      </c>
      <c r="C41" t="s">
        <v>8410</v>
      </c>
      <c r="D41">
        <v>23.14</v>
      </c>
      <c r="E41" t="s">
        <v>8410</v>
      </c>
      <c r="F41">
        <v>1388.4</v>
      </c>
      <c r="G41">
        <v>0.42</v>
      </c>
      <c r="H41">
        <v>25.2</v>
      </c>
      <c r="I41" t="s">
        <v>8410</v>
      </c>
      <c r="J41">
        <v>55.1</v>
      </c>
      <c r="K41" t="s">
        <v>12915</v>
      </c>
      <c r="L41" t="s">
        <v>8436</v>
      </c>
      <c r="M41" t="s">
        <v>8438</v>
      </c>
      <c r="N41" t="s">
        <v>10096</v>
      </c>
      <c r="O41">
        <f t="shared" si="2"/>
        <v>55.1</v>
      </c>
      <c r="P41">
        <f t="shared" si="3"/>
        <v>55.095238095238102</v>
      </c>
    </row>
    <row r="42" spans="1:16" x14ac:dyDescent="0.25">
      <c r="A42" t="s">
        <v>12916</v>
      </c>
      <c r="B42">
        <v>35</v>
      </c>
      <c r="C42" t="s">
        <v>8410</v>
      </c>
      <c r="D42">
        <v>23.14</v>
      </c>
      <c r="E42" t="s">
        <v>8410</v>
      </c>
      <c r="F42">
        <v>809.9</v>
      </c>
      <c r="G42">
        <v>0.42</v>
      </c>
      <c r="H42">
        <v>14.7</v>
      </c>
      <c r="I42" t="s">
        <v>8410</v>
      </c>
      <c r="J42">
        <v>55.1</v>
      </c>
      <c r="K42" t="s">
        <v>12917</v>
      </c>
      <c r="L42" t="s">
        <v>8436</v>
      </c>
      <c r="M42" t="s">
        <v>8438</v>
      </c>
      <c r="N42" t="s">
        <v>10096</v>
      </c>
      <c r="O42">
        <f t="shared" si="2"/>
        <v>55.1</v>
      </c>
      <c r="P42">
        <f t="shared" si="3"/>
        <v>55.095238095238095</v>
      </c>
    </row>
    <row r="43" spans="1:16" x14ac:dyDescent="0.25">
      <c r="A43" t="s">
        <v>12918</v>
      </c>
      <c r="B43">
        <v>4</v>
      </c>
      <c r="C43" t="s">
        <v>8410</v>
      </c>
      <c r="D43">
        <v>24.03</v>
      </c>
      <c r="E43" t="s">
        <v>8410</v>
      </c>
      <c r="F43">
        <v>96.12</v>
      </c>
      <c r="G43">
        <v>0.3</v>
      </c>
      <c r="H43">
        <v>1.2</v>
      </c>
      <c r="I43" t="s">
        <v>8410</v>
      </c>
      <c r="J43">
        <v>80.099999999999994</v>
      </c>
      <c r="K43" t="s">
        <v>12919</v>
      </c>
      <c r="L43" t="s">
        <v>8436</v>
      </c>
      <c r="M43" t="s">
        <v>8438</v>
      </c>
      <c r="N43" t="s">
        <v>10096</v>
      </c>
      <c r="O43">
        <f t="shared" si="2"/>
        <v>80.099999999999994</v>
      </c>
      <c r="P43">
        <f t="shared" si="3"/>
        <v>80.100000000000009</v>
      </c>
    </row>
    <row r="44" spans="1:16" x14ac:dyDescent="0.25">
      <c r="A44" t="s">
        <v>12920</v>
      </c>
      <c r="B44">
        <v>100</v>
      </c>
      <c r="C44" t="s">
        <v>8410</v>
      </c>
      <c r="D44">
        <v>15.52</v>
      </c>
      <c r="E44" t="s">
        <v>8410</v>
      </c>
      <c r="F44">
        <v>1552</v>
      </c>
      <c r="G44">
        <v>0.24</v>
      </c>
      <c r="H44">
        <v>24</v>
      </c>
      <c r="I44" t="s">
        <v>8410</v>
      </c>
      <c r="J44">
        <v>64.67</v>
      </c>
      <c r="K44" t="s">
        <v>12921</v>
      </c>
      <c r="L44" t="s">
        <v>8436</v>
      </c>
      <c r="M44" t="s">
        <v>8438</v>
      </c>
      <c r="N44" t="s">
        <v>10096</v>
      </c>
      <c r="O44">
        <f t="shared" si="2"/>
        <v>64.67</v>
      </c>
      <c r="P44">
        <f t="shared" si="3"/>
        <v>64.666666666666671</v>
      </c>
    </row>
    <row r="45" spans="1:16" x14ac:dyDescent="0.25">
      <c r="A45" t="s">
        <v>12922</v>
      </c>
      <c r="B45">
        <v>10</v>
      </c>
      <c r="C45" t="s">
        <v>8410</v>
      </c>
      <c r="D45">
        <v>34.14</v>
      </c>
      <c r="E45" t="s">
        <v>8410</v>
      </c>
      <c r="F45">
        <v>341.4</v>
      </c>
      <c r="G45">
        <v>0.36</v>
      </c>
      <c r="H45">
        <v>3.6</v>
      </c>
      <c r="I45" t="s">
        <v>8410</v>
      </c>
      <c r="J45">
        <v>94.83</v>
      </c>
      <c r="K45" t="s">
        <v>12923</v>
      </c>
      <c r="L45" t="s">
        <v>8436</v>
      </c>
      <c r="M45" t="s">
        <v>8438</v>
      </c>
      <c r="N45" t="s">
        <v>10096</v>
      </c>
      <c r="O45">
        <f t="shared" si="2"/>
        <v>94.83</v>
      </c>
      <c r="P45">
        <f t="shared" si="3"/>
        <v>94.833333333333329</v>
      </c>
    </row>
    <row r="46" spans="1:16" x14ac:dyDescent="0.25">
      <c r="A46" t="s">
        <v>12924</v>
      </c>
      <c r="B46">
        <v>30</v>
      </c>
      <c r="C46" t="s">
        <v>8410</v>
      </c>
      <c r="D46">
        <v>26.96</v>
      </c>
      <c r="E46" t="s">
        <v>8410</v>
      </c>
      <c r="F46">
        <v>808.8</v>
      </c>
      <c r="G46">
        <v>0.32</v>
      </c>
      <c r="H46">
        <v>9.4499999999999993</v>
      </c>
      <c r="I46" t="s">
        <v>8410</v>
      </c>
      <c r="J46">
        <v>85.59</v>
      </c>
      <c r="K46" t="s">
        <v>12925</v>
      </c>
      <c r="L46" t="s">
        <v>8450</v>
      </c>
      <c r="M46" t="s">
        <v>8419</v>
      </c>
      <c r="N46" t="s">
        <v>5934</v>
      </c>
      <c r="O46">
        <f t="shared" si="2"/>
        <v>85.59</v>
      </c>
      <c r="P46">
        <f t="shared" si="3"/>
        <v>85.587301587301596</v>
      </c>
    </row>
    <row r="47" spans="1:16" x14ac:dyDescent="0.25">
      <c r="A47" t="s">
        <v>12926</v>
      </c>
      <c r="B47">
        <v>63</v>
      </c>
      <c r="C47" t="s">
        <v>8410</v>
      </c>
      <c r="D47">
        <v>26.96</v>
      </c>
      <c r="E47" t="s">
        <v>8410</v>
      </c>
      <c r="F47">
        <v>1698.48</v>
      </c>
      <c r="G47">
        <v>0.32</v>
      </c>
      <c r="H47">
        <v>19.850000000000001</v>
      </c>
      <c r="I47" t="s">
        <v>8410</v>
      </c>
      <c r="J47">
        <v>85.59</v>
      </c>
      <c r="K47" t="s">
        <v>12925</v>
      </c>
      <c r="L47" t="s">
        <v>8450</v>
      </c>
      <c r="M47" t="s">
        <v>8419</v>
      </c>
      <c r="N47" t="s">
        <v>5934</v>
      </c>
      <c r="O47">
        <f t="shared" si="2"/>
        <v>85.59</v>
      </c>
      <c r="P47">
        <f t="shared" si="3"/>
        <v>85.565743073047855</v>
      </c>
    </row>
    <row r="48" spans="1:16" x14ac:dyDescent="0.25">
      <c r="A48" t="s">
        <v>12927</v>
      </c>
      <c r="B48">
        <v>72</v>
      </c>
      <c r="C48" t="s">
        <v>8410</v>
      </c>
      <c r="D48">
        <v>26.96</v>
      </c>
      <c r="E48" t="s">
        <v>8410</v>
      </c>
      <c r="F48">
        <v>1941.12</v>
      </c>
      <c r="G48">
        <v>0.32</v>
      </c>
      <c r="H48">
        <v>22.68</v>
      </c>
      <c r="I48" t="s">
        <v>8410</v>
      </c>
      <c r="J48">
        <v>85.59</v>
      </c>
      <c r="K48" t="s">
        <v>12925</v>
      </c>
      <c r="L48" t="s">
        <v>8450</v>
      </c>
      <c r="M48" t="s">
        <v>8419</v>
      </c>
      <c r="N48" t="s">
        <v>5934</v>
      </c>
      <c r="O48">
        <f t="shared" si="2"/>
        <v>85.59</v>
      </c>
      <c r="P48">
        <f t="shared" si="3"/>
        <v>85.587301587301582</v>
      </c>
    </row>
    <row r="49" spans="1:16" x14ac:dyDescent="0.25">
      <c r="A49" t="s">
        <v>12928</v>
      </c>
      <c r="B49">
        <v>36</v>
      </c>
      <c r="C49" t="s">
        <v>8410</v>
      </c>
      <c r="D49">
        <v>26.96</v>
      </c>
      <c r="E49" t="s">
        <v>8410</v>
      </c>
      <c r="F49">
        <v>970.56</v>
      </c>
      <c r="G49">
        <v>0.32</v>
      </c>
      <c r="H49">
        <v>11.34</v>
      </c>
      <c r="I49" t="s">
        <v>8410</v>
      </c>
      <c r="J49">
        <v>85.59</v>
      </c>
      <c r="K49" t="s">
        <v>12925</v>
      </c>
      <c r="L49" t="s">
        <v>8450</v>
      </c>
      <c r="M49" t="s">
        <v>8419</v>
      </c>
      <c r="N49" t="s">
        <v>5934</v>
      </c>
      <c r="O49">
        <f t="shared" si="2"/>
        <v>85.59</v>
      </c>
      <c r="P49">
        <f t="shared" si="3"/>
        <v>85.587301587301582</v>
      </c>
    </row>
    <row r="50" spans="1:16" x14ac:dyDescent="0.25">
      <c r="A50" t="s">
        <v>12929</v>
      </c>
      <c r="B50">
        <v>78</v>
      </c>
      <c r="C50" t="s">
        <v>8410</v>
      </c>
      <c r="D50">
        <v>26.96</v>
      </c>
      <c r="E50" t="s">
        <v>8410</v>
      </c>
      <c r="F50">
        <v>2102.88</v>
      </c>
      <c r="G50">
        <v>0.32</v>
      </c>
      <c r="H50">
        <v>24.57</v>
      </c>
      <c r="I50" t="s">
        <v>8410</v>
      </c>
      <c r="J50">
        <v>85.59</v>
      </c>
      <c r="K50" t="s">
        <v>12925</v>
      </c>
      <c r="L50" t="s">
        <v>8450</v>
      </c>
      <c r="M50" t="s">
        <v>8419</v>
      </c>
      <c r="N50" t="s">
        <v>5934</v>
      </c>
      <c r="O50">
        <f t="shared" si="2"/>
        <v>85.59</v>
      </c>
      <c r="P50">
        <f t="shared" si="3"/>
        <v>85.587301587301596</v>
      </c>
    </row>
    <row r="51" spans="1:16" x14ac:dyDescent="0.25">
      <c r="A51" t="s">
        <v>12930</v>
      </c>
      <c r="B51">
        <v>108</v>
      </c>
      <c r="C51" t="s">
        <v>8410</v>
      </c>
      <c r="D51">
        <v>32.630000000000003</v>
      </c>
      <c r="E51" t="s">
        <v>8410</v>
      </c>
      <c r="F51">
        <v>3524.04</v>
      </c>
      <c r="G51">
        <v>0.45</v>
      </c>
      <c r="H51">
        <v>48.6</v>
      </c>
      <c r="I51" t="s">
        <v>8410</v>
      </c>
      <c r="J51">
        <v>72.510000000000005</v>
      </c>
      <c r="K51" t="s">
        <v>12931</v>
      </c>
      <c r="L51" t="s">
        <v>8450</v>
      </c>
      <c r="M51" t="s">
        <v>8419</v>
      </c>
      <c r="N51" t="s">
        <v>12721</v>
      </c>
      <c r="O51">
        <f t="shared" si="2"/>
        <v>72.510000000000005</v>
      </c>
      <c r="P51">
        <f t="shared" si="3"/>
        <v>72.511111111111106</v>
      </c>
    </row>
    <row r="52" spans="1:16" x14ac:dyDescent="0.25">
      <c r="A52" t="s">
        <v>12932</v>
      </c>
      <c r="B52">
        <v>864</v>
      </c>
      <c r="C52" t="s">
        <v>8410</v>
      </c>
      <c r="D52">
        <v>23.76</v>
      </c>
      <c r="E52" t="s">
        <v>8410</v>
      </c>
      <c r="F52">
        <v>20528.64</v>
      </c>
      <c r="G52">
        <v>0.36</v>
      </c>
      <c r="H52">
        <v>311.04000000000002</v>
      </c>
      <c r="I52" t="s">
        <v>8410</v>
      </c>
      <c r="J52">
        <v>66</v>
      </c>
      <c r="K52" t="s">
        <v>12933</v>
      </c>
      <c r="L52" t="s">
        <v>8450</v>
      </c>
      <c r="M52" t="s">
        <v>8419</v>
      </c>
      <c r="N52" t="s">
        <v>12721</v>
      </c>
      <c r="O52">
        <f t="shared" si="2"/>
        <v>66</v>
      </c>
      <c r="P52">
        <f t="shared" si="3"/>
        <v>66</v>
      </c>
    </row>
    <row r="53" spans="1:16" x14ac:dyDescent="0.25">
      <c r="A53" t="s">
        <v>12934</v>
      </c>
      <c r="B53">
        <v>864</v>
      </c>
      <c r="C53" t="s">
        <v>8410</v>
      </c>
      <c r="D53">
        <v>26.64</v>
      </c>
      <c r="E53" t="s">
        <v>8410</v>
      </c>
      <c r="F53">
        <v>23016.959999999999</v>
      </c>
      <c r="G53">
        <v>0.36</v>
      </c>
      <c r="H53">
        <v>311.04000000000002</v>
      </c>
      <c r="I53" t="s">
        <v>8410</v>
      </c>
      <c r="J53">
        <v>74</v>
      </c>
      <c r="K53" t="s">
        <v>12935</v>
      </c>
      <c r="L53" t="s">
        <v>8450</v>
      </c>
      <c r="M53" t="s">
        <v>8419</v>
      </c>
      <c r="N53" t="s">
        <v>12721</v>
      </c>
      <c r="O53">
        <f t="shared" si="2"/>
        <v>74</v>
      </c>
      <c r="P53">
        <f t="shared" si="3"/>
        <v>73.999999999999986</v>
      </c>
    </row>
    <row r="54" spans="1:16" x14ac:dyDescent="0.25">
      <c r="A54" t="s">
        <v>12936</v>
      </c>
      <c r="B54">
        <v>92</v>
      </c>
      <c r="C54" t="s">
        <v>8410</v>
      </c>
      <c r="D54">
        <v>84.04</v>
      </c>
      <c r="E54" t="s">
        <v>8410</v>
      </c>
      <c r="F54">
        <v>7731.68</v>
      </c>
      <c r="G54">
        <v>0.9</v>
      </c>
      <c r="H54">
        <v>82.8</v>
      </c>
      <c r="I54" t="s">
        <v>8410</v>
      </c>
      <c r="J54">
        <v>93.38</v>
      </c>
      <c r="K54" t="s">
        <v>12937</v>
      </c>
      <c r="L54" t="s">
        <v>8450</v>
      </c>
      <c r="M54" t="s">
        <v>8419</v>
      </c>
      <c r="N54" t="s">
        <v>8299</v>
      </c>
      <c r="O54">
        <f t="shared" si="2"/>
        <v>93.38</v>
      </c>
      <c r="P54">
        <f t="shared" si="3"/>
        <v>93.37777777777778</v>
      </c>
    </row>
    <row r="55" spans="1:16" x14ac:dyDescent="0.25">
      <c r="A55" t="s">
        <v>12938</v>
      </c>
      <c r="B55">
        <v>322</v>
      </c>
      <c r="C55" t="s">
        <v>8410</v>
      </c>
      <c r="D55">
        <v>53.3</v>
      </c>
      <c r="E55" t="s">
        <v>8410</v>
      </c>
      <c r="F55">
        <v>17162.599999999999</v>
      </c>
      <c r="G55">
        <v>0.65</v>
      </c>
      <c r="H55">
        <v>210.59</v>
      </c>
      <c r="I55" t="s">
        <v>8410</v>
      </c>
      <c r="J55">
        <v>81.5</v>
      </c>
      <c r="K55" t="s">
        <v>12939</v>
      </c>
      <c r="L55" t="s">
        <v>8450</v>
      </c>
      <c r="M55" t="s">
        <v>8419</v>
      </c>
      <c r="N55" t="s">
        <v>8299</v>
      </c>
      <c r="O55">
        <f t="shared" si="2"/>
        <v>81.5</v>
      </c>
      <c r="P55">
        <f t="shared" si="3"/>
        <v>81.497696946673628</v>
      </c>
    </row>
    <row r="56" spans="1:16" x14ac:dyDescent="0.25">
      <c r="A56" t="s">
        <v>12940</v>
      </c>
      <c r="B56">
        <v>332</v>
      </c>
      <c r="C56" t="s">
        <v>8410</v>
      </c>
      <c r="D56">
        <v>29.34</v>
      </c>
      <c r="E56" t="s">
        <v>8410</v>
      </c>
      <c r="F56">
        <v>9740.8799999999992</v>
      </c>
      <c r="G56">
        <v>0.36</v>
      </c>
      <c r="H56">
        <v>119.52</v>
      </c>
      <c r="I56" t="s">
        <v>8410</v>
      </c>
      <c r="J56">
        <v>81.5</v>
      </c>
      <c r="K56" t="s">
        <v>9825</v>
      </c>
      <c r="L56" t="s">
        <v>8450</v>
      </c>
      <c r="M56" t="s">
        <v>8419</v>
      </c>
      <c r="N56" t="s">
        <v>8299</v>
      </c>
      <c r="O56">
        <f t="shared" si="2"/>
        <v>81.5</v>
      </c>
      <c r="P56">
        <f t="shared" si="3"/>
        <v>81.5</v>
      </c>
    </row>
    <row r="57" spans="1:16" x14ac:dyDescent="0.25">
      <c r="A57" t="s">
        <v>12941</v>
      </c>
      <c r="B57">
        <v>92</v>
      </c>
      <c r="C57" t="s">
        <v>8410</v>
      </c>
      <c r="D57">
        <v>84.04</v>
      </c>
      <c r="E57" t="s">
        <v>8410</v>
      </c>
      <c r="F57">
        <v>7731.68</v>
      </c>
      <c r="G57">
        <v>0.9</v>
      </c>
      <c r="H57">
        <v>82.8</v>
      </c>
      <c r="I57" t="s">
        <v>8410</v>
      </c>
      <c r="J57">
        <v>93.38</v>
      </c>
      <c r="K57" t="s">
        <v>12942</v>
      </c>
      <c r="L57" t="s">
        <v>8450</v>
      </c>
      <c r="M57" t="s">
        <v>8419</v>
      </c>
      <c r="N57" t="s">
        <v>8299</v>
      </c>
      <c r="O57">
        <f t="shared" si="2"/>
        <v>93.38</v>
      </c>
      <c r="P57">
        <f t="shared" si="3"/>
        <v>93.37777777777778</v>
      </c>
    </row>
    <row r="58" spans="1:16" x14ac:dyDescent="0.25">
      <c r="A58" t="s">
        <v>12943</v>
      </c>
      <c r="B58">
        <v>110</v>
      </c>
      <c r="C58" t="s">
        <v>8410</v>
      </c>
      <c r="D58">
        <v>62.45</v>
      </c>
      <c r="E58" t="s">
        <v>8410</v>
      </c>
      <c r="F58">
        <v>6869.5</v>
      </c>
      <c r="G58">
        <v>0.92</v>
      </c>
      <c r="H58">
        <v>100.65</v>
      </c>
      <c r="I58" t="s">
        <v>8410</v>
      </c>
      <c r="J58">
        <v>68.25</v>
      </c>
      <c r="K58" t="s">
        <v>12944</v>
      </c>
      <c r="L58" t="s">
        <v>8450</v>
      </c>
      <c r="M58" t="s">
        <v>8419</v>
      </c>
      <c r="N58" t="s">
        <v>165</v>
      </c>
      <c r="O58">
        <f t="shared" si="2"/>
        <v>68.25</v>
      </c>
      <c r="P58">
        <f t="shared" si="3"/>
        <v>68.251366120218577</v>
      </c>
    </row>
    <row r="59" spans="1:16" x14ac:dyDescent="0.25">
      <c r="A59" t="s">
        <v>12945</v>
      </c>
      <c r="B59">
        <v>30</v>
      </c>
      <c r="C59" t="s">
        <v>8410</v>
      </c>
      <c r="D59">
        <v>49.82</v>
      </c>
      <c r="E59" t="s">
        <v>8410</v>
      </c>
      <c r="F59">
        <v>1494.6</v>
      </c>
      <c r="G59">
        <v>0.73</v>
      </c>
      <c r="H59">
        <v>21.9</v>
      </c>
      <c r="I59" t="s">
        <v>8410</v>
      </c>
      <c r="J59">
        <v>68.25</v>
      </c>
      <c r="K59" t="s">
        <v>12946</v>
      </c>
      <c r="L59" t="s">
        <v>8450</v>
      </c>
      <c r="M59" t="s">
        <v>8419</v>
      </c>
      <c r="N59" t="s">
        <v>165</v>
      </c>
      <c r="O59">
        <f t="shared" si="2"/>
        <v>68.25</v>
      </c>
      <c r="P59">
        <f t="shared" si="3"/>
        <v>68.246575342465761</v>
      </c>
    </row>
    <row r="60" spans="1:16" x14ac:dyDescent="0.25">
      <c r="A60" t="s">
        <v>12947</v>
      </c>
      <c r="B60">
        <v>17</v>
      </c>
      <c r="C60" t="s">
        <v>8410</v>
      </c>
      <c r="D60">
        <v>64.12</v>
      </c>
      <c r="E60" t="s">
        <v>8410</v>
      </c>
      <c r="F60">
        <v>1090.04</v>
      </c>
      <c r="G60">
        <v>0.73</v>
      </c>
      <c r="H60">
        <v>12.41</v>
      </c>
      <c r="I60" t="s">
        <v>8410</v>
      </c>
      <c r="J60">
        <v>87.84</v>
      </c>
      <c r="K60" t="s">
        <v>12948</v>
      </c>
      <c r="L60" t="s">
        <v>8450</v>
      </c>
      <c r="M60" t="s">
        <v>8419</v>
      </c>
      <c r="N60" t="s">
        <v>165</v>
      </c>
      <c r="O60">
        <f t="shared" si="2"/>
        <v>87.84</v>
      </c>
      <c r="P60">
        <f t="shared" si="3"/>
        <v>87.835616438356155</v>
      </c>
    </row>
    <row r="61" spans="1:16" x14ac:dyDescent="0.25">
      <c r="A61" t="s">
        <v>12949</v>
      </c>
      <c r="B61">
        <v>43</v>
      </c>
      <c r="C61" t="s">
        <v>8410</v>
      </c>
      <c r="D61">
        <v>76.75</v>
      </c>
      <c r="E61" t="s">
        <v>8410</v>
      </c>
      <c r="F61">
        <v>3300.25</v>
      </c>
      <c r="G61">
        <v>0.92</v>
      </c>
      <c r="H61">
        <v>39.35</v>
      </c>
      <c r="I61" t="s">
        <v>8410</v>
      </c>
      <c r="J61">
        <v>83.88</v>
      </c>
      <c r="K61" t="s">
        <v>12950</v>
      </c>
      <c r="L61" t="s">
        <v>8450</v>
      </c>
      <c r="M61" t="s">
        <v>8419</v>
      </c>
      <c r="N61" t="s">
        <v>165</v>
      </c>
      <c r="O61">
        <f t="shared" si="2"/>
        <v>83.88</v>
      </c>
      <c r="P61">
        <f t="shared" si="3"/>
        <v>83.869123252858955</v>
      </c>
    </row>
    <row r="62" spans="1:16" x14ac:dyDescent="0.25">
      <c r="A62" t="s">
        <v>12951</v>
      </c>
      <c r="B62">
        <v>120</v>
      </c>
      <c r="C62" t="s">
        <v>8410</v>
      </c>
      <c r="D62">
        <v>82.88</v>
      </c>
      <c r="E62" t="s">
        <v>8410</v>
      </c>
      <c r="F62">
        <v>9945.6</v>
      </c>
      <c r="G62">
        <v>0.57999999999999996</v>
      </c>
      <c r="H62">
        <v>69.849999999999994</v>
      </c>
      <c r="I62" t="s">
        <v>8410</v>
      </c>
      <c r="J62">
        <v>142.38999999999999</v>
      </c>
      <c r="K62" t="s">
        <v>12952</v>
      </c>
      <c r="L62" t="s">
        <v>8497</v>
      </c>
      <c r="M62" t="s">
        <v>8419</v>
      </c>
      <c r="N62" t="s">
        <v>12774</v>
      </c>
      <c r="O62">
        <f t="shared" si="2"/>
        <v>142.38999999999999</v>
      </c>
      <c r="P62">
        <f t="shared" si="3"/>
        <v>142.38511095204009</v>
      </c>
    </row>
    <row r="63" spans="1:16" x14ac:dyDescent="0.25">
      <c r="A63" t="s">
        <v>12953</v>
      </c>
      <c r="B63">
        <v>12</v>
      </c>
      <c r="C63" t="s">
        <v>8410</v>
      </c>
      <c r="D63">
        <v>96.28</v>
      </c>
      <c r="E63" t="s">
        <v>8410</v>
      </c>
      <c r="F63">
        <v>1155.3599999999999</v>
      </c>
      <c r="G63">
        <v>0.57999999999999996</v>
      </c>
      <c r="H63">
        <v>6.98</v>
      </c>
      <c r="I63" t="s">
        <v>8410</v>
      </c>
      <c r="J63">
        <v>165.42</v>
      </c>
      <c r="K63" t="s">
        <v>12954</v>
      </c>
      <c r="L63" t="s">
        <v>8497</v>
      </c>
      <c r="M63" t="s">
        <v>8419</v>
      </c>
      <c r="N63" t="s">
        <v>12774</v>
      </c>
      <c r="O63">
        <f t="shared" si="2"/>
        <v>165.42</v>
      </c>
      <c r="P63">
        <f t="shared" si="3"/>
        <v>165.52435530085958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A398-29B7-4D43-9E07-82F6E157549C}">
  <dimension ref="A1:P25"/>
  <sheetViews>
    <sheetView workbookViewId="0">
      <selection activeCell="O1" sqref="O1:P3"/>
    </sheetView>
  </sheetViews>
  <sheetFormatPr defaultRowHeight="15" x14ac:dyDescent="0.25"/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AVERAGE(O2:O33)</f>
        <v>69.103333333333325</v>
      </c>
      <c r="P1" s="15">
        <f>AVERAGE(P2:P33)</f>
        <v>69.102026566812086</v>
      </c>
    </row>
    <row r="2" spans="1:16" x14ac:dyDescent="0.25">
      <c r="A2" t="s">
        <v>12840</v>
      </c>
      <c r="B2">
        <v>153</v>
      </c>
      <c r="C2" t="s">
        <v>8410</v>
      </c>
      <c r="D2">
        <v>29.15</v>
      </c>
      <c r="E2" t="s">
        <v>8410</v>
      </c>
      <c r="F2">
        <v>4459.95</v>
      </c>
      <c r="G2">
        <v>0.55000000000000004</v>
      </c>
      <c r="H2">
        <v>84.15</v>
      </c>
      <c r="I2" t="s">
        <v>8410</v>
      </c>
      <c r="J2">
        <v>53</v>
      </c>
      <c r="K2" t="s">
        <v>12839</v>
      </c>
      <c r="L2" t="s">
        <v>9257</v>
      </c>
      <c r="M2" t="s">
        <v>9258</v>
      </c>
      <c r="N2" t="s">
        <v>10046</v>
      </c>
      <c r="O2">
        <f>IF(G2&lt;0.03,"",J2)</f>
        <v>53</v>
      </c>
      <c r="P2">
        <f>+F2/H2</f>
        <v>52.999999999999993</v>
      </c>
    </row>
    <row r="3" spans="1:16" x14ac:dyDescent="0.25">
      <c r="A3" t="s">
        <v>12838</v>
      </c>
      <c r="B3">
        <v>920</v>
      </c>
      <c r="C3" t="s">
        <v>8410</v>
      </c>
      <c r="D3">
        <v>23.85</v>
      </c>
      <c r="E3" t="s">
        <v>8410</v>
      </c>
      <c r="F3">
        <v>21942</v>
      </c>
      <c r="G3">
        <v>0.45</v>
      </c>
      <c r="H3">
        <v>414</v>
      </c>
      <c r="I3" t="s">
        <v>8410</v>
      </c>
      <c r="J3">
        <v>53</v>
      </c>
      <c r="K3" t="s">
        <v>11481</v>
      </c>
      <c r="L3" t="s">
        <v>9257</v>
      </c>
      <c r="M3" t="s">
        <v>9258</v>
      </c>
      <c r="N3" t="s">
        <v>10046</v>
      </c>
      <c r="O3">
        <f t="shared" ref="O3:O4" si="0">IF(G3&lt;0.03,"",J3)</f>
        <v>53</v>
      </c>
      <c r="P3">
        <f t="shared" ref="P3:P4" si="1">+F3/H3</f>
        <v>53</v>
      </c>
    </row>
    <row r="4" spans="1:16" x14ac:dyDescent="0.25">
      <c r="A4" t="s">
        <v>12837</v>
      </c>
      <c r="B4">
        <v>150</v>
      </c>
      <c r="C4" t="s">
        <v>8410</v>
      </c>
      <c r="D4">
        <v>16.2</v>
      </c>
      <c r="E4" t="s">
        <v>8410</v>
      </c>
      <c r="F4">
        <v>2430</v>
      </c>
      <c r="G4">
        <v>0.27</v>
      </c>
      <c r="H4">
        <v>40.5</v>
      </c>
      <c r="I4" t="s">
        <v>8410</v>
      </c>
      <c r="J4">
        <v>60</v>
      </c>
      <c r="K4" t="s">
        <v>12836</v>
      </c>
      <c r="L4" t="s">
        <v>10232</v>
      </c>
      <c r="M4" t="s">
        <v>10233</v>
      </c>
      <c r="N4" t="s">
        <v>12182</v>
      </c>
      <c r="O4">
        <f t="shared" si="0"/>
        <v>60</v>
      </c>
      <c r="P4">
        <f t="shared" si="1"/>
        <v>60</v>
      </c>
    </row>
    <row r="5" spans="1:16" x14ac:dyDescent="0.25">
      <c r="A5" t="s">
        <v>12835</v>
      </c>
      <c r="B5">
        <v>1168</v>
      </c>
      <c r="C5" t="s">
        <v>8410</v>
      </c>
      <c r="D5">
        <v>21.47</v>
      </c>
      <c r="E5" t="s">
        <v>8410</v>
      </c>
      <c r="F5">
        <v>25076.959999999999</v>
      </c>
      <c r="G5">
        <v>0.3</v>
      </c>
      <c r="H5">
        <v>350.4</v>
      </c>
      <c r="I5" t="s">
        <v>8410</v>
      </c>
      <c r="J5">
        <v>71.569999999999993</v>
      </c>
      <c r="K5" t="s">
        <v>11524</v>
      </c>
      <c r="L5" t="s">
        <v>8428</v>
      </c>
      <c r="M5" t="s">
        <v>8419</v>
      </c>
      <c r="N5" t="s">
        <v>12300</v>
      </c>
      <c r="O5">
        <f t="shared" ref="O5:O25" si="2">IF(G5&lt;0.03,"",J5)</f>
        <v>71.569999999999993</v>
      </c>
      <c r="P5">
        <f t="shared" ref="P5:P25" si="3">+F5/H5</f>
        <v>71.566666666666663</v>
      </c>
    </row>
    <row r="6" spans="1:16" x14ac:dyDescent="0.25">
      <c r="A6" t="s">
        <v>12834</v>
      </c>
      <c r="B6">
        <v>360</v>
      </c>
      <c r="C6" t="s">
        <v>8410</v>
      </c>
      <c r="D6">
        <v>22.62</v>
      </c>
      <c r="E6" t="s">
        <v>8410</v>
      </c>
      <c r="F6">
        <v>8143.2</v>
      </c>
      <c r="G6">
        <v>0.36</v>
      </c>
      <c r="H6">
        <v>129.6</v>
      </c>
      <c r="I6" t="s">
        <v>8410</v>
      </c>
      <c r="J6">
        <v>62.83</v>
      </c>
      <c r="K6" t="s">
        <v>11503</v>
      </c>
      <c r="L6" t="s">
        <v>8845</v>
      </c>
      <c r="M6" t="s">
        <v>8419</v>
      </c>
      <c r="N6" t="s">
        <v>11264</v>
      </c>
      <c r="O6">
        <f t="shared" si="2"/>
        <v>62.83</v>
      </c>
      <c r="P6">
        <f t="shared" si="3"/>
        <v>62.833333333333336</v>
      </c>
    </row>
    <row r="7" spans="1:16" x14ac:dyDescent="0.25">
      <c r="A7" t="s">
        <v>12833</v>
      </c>
      <c r="B7">
        <v>140</v>
      </c>
      <c r="C7" t="s">
        <v>8410</v>
      </c>
      <c r="D7">
        <v>21.6</v>
      </c>
      <c r="E7" t="s">
        <v>8410</v>
      </c>
      <c r="F7">
        <v>3024</v>
      </c>
      <c r="G7">
        <v>0.36</v>
      </c>
      <c r="H7">
        <v>50.4</v>
      </c>
      <c r="I7" t="s">
        <v>8410</v>
      </c>
      <c r="J7">
        <v>60</v>
      </c>
      <c r="K7" t="s">
        <v>9311</v>
      </c>
      <c r="L7" t="s">
        <v>8845</v>
      </c>
      <c r="M7" t="s">
        <v>8419</v>
      </c>
      <c r="N7" t="s">
        <v>11264</v>
      </c>
      <c r="O7">
        <f t="shared" si="2"/>
        <v>60</v>
      </c>
      <c r="P7">
        <f t="shared" si="3"/>
        <v>60</v>
      </c>
    </row>
    <row r="8" spans="1:16" x14ac:dyDescent="0.25">
      <c r="A8" t="s">
        <v>12832</v>
      </c>
      <c r="B8">
        <v>290</v>
      </c>
      <c r="C8" t="s">
        <v>8410</v>
      </c>
      <c r="D8">
        <v>18</v>
      </c>
      <c r="E8" t="s">
        <v>8410</v>
      </c>
      <c r="F8">
        <v>5220</v>
      </c>
      <c r="G8">
        <v>0.3</v>
      </c>
      <c r="H8">
        <v>87</v>
      </c>
      <c r="I8" t="s">
        <v>8410</v>
      </c>
      <c r="J8">
        <v>60</v>
      </c>
      <c r="K8" t="s">
        <v>11506</v>
      </c>
      <c r="L8" t="s">
        <v>8845</v>
      </c>
      <c r="M8" t="s">
        <v>8419</v>
      </c>
      <c r="N8" t="s">
        <v>11264</v>
      </c>
      <c r="O8">
        <f t="shared" si="2"/>
        <v>60</v>
      </c>
      <c r="P8">
        <f t="shared" si="3"/>
        <v>60</v>
      </c>
    </row>
    <row r="9" spans="1:16" x14ac:dyDescent="0.25">
      <c r="A9" t="s">
        <v>12831</v>
      </c>
      <c r="B9">
        <v>9</v>
      </c>
      <c r="C9" t="s">
        <v>8410</v>
      </c>
      <c r="D9">
        <v>92.81</v>
      </c>
      <c r="E9" t="s">
        <v>8410</v>
      </c>
      <c r="F9">
        <v>835.29</v>
      </c>
      <c r="G9">
        <v>1.24</v>
      </c>
      <c r="H9">
        <v>11.14</v>
      </c>
      <c r="I9" t="s">
        <v>8410</v>
      </c>
      <c r="J9">
        <v>75</v>
      </c>
      <c r="K9" t="s">
        <v>12825</v>
      </c>
      <c r="L9" t="s">
        <v>8845</v>
      </c>
      <c r="M9" t="s">
        <v>8419</v>
      </c>
      <c r="N9" t="s">
        <v>12271</v>
      </c>
      <c r="O9">
        <f t="shared" si="2"/>
        <v>75</v>
      </c>
      <c r="P9">
        <f t="shared" si="3"/>
        <v>74.981149012567315</v>
      </c>
    </row>
    <row r="10" spans="1:16" x14ac:dyDescent="0.25">
      <c r="A10" t="s">
        <v>12830</v>
      </c>
      <c r="B10">
        <v>72</v>
      </c>
      <c r="C10" t="s">
        <v>8410</v>
      </c>
      <c r="D10">
        <v>67.5</v>
      </c>
      <c r="E10" t="s">
        <v>8410</v>
      </c>
      <c r="F10">
        <v>4860</v>
      </c>
      <c r="G10">
        <v>0.9</v>
      </c>
      <c r="H10">
        <v>64.8</v>
      </c>
      <c r="I10" t="s">
        <v>8410</v>
      </c>
      <c r="J10">
        <v>75</v>
      </c>
      <c r="K10" t="s">
        <v>12821</v>
      </c>
      <c r="L10" t="s">
        <v>8845</v>
      </c>
      <c r="M10" t="s">
        <v>8419</v>
      </c>
      <c r="N10" t="s">
        <v>12271</v>
      </c>
      <c r="O10">
        <f t="shared" si="2"/>
        <v>75</v>
      </c>
      <c r="P10">
        <f t="shared" si="3"/>
        <v>75</v>
      </c>
    </row>
    <row r="11" spans="1:16" x14ac:dyDescent="0.25">
      <c r="A11" t="s">
        <v>12829</v>
      </c>
      <c r="B11">
        <v>4</v>
      </c>
      <c r="C11" t="s">
        <v>8410</v>
      </c>
      <c r="D11">
        <v>67.5</v>
      </c>
      <c r="E11" t="s">
        <v>8410</v>
      </c>
      <c r="F11">
        <v>270</v>
      </c>
      <c r="G11">
        <v>0.9</v>
      </c>
      <c r="H11">
        <v>3.6</v>
      </c>
      <c r="I11" t="s">
        <v>8410</v>
      </c>
      <c r="J11">
        <v>75</v>
      </c>
      <c r="K11" t="s">
        <v>12821</v>
      </c>
      <c r="L11" t="s">
        <v>8845</v>
      </c>
      <c r="M11" t="s">
        <v>8419</v>
      </c>
      <c r="N11" t="s">
        <v>12271</v>
      </c>
      <c r="O11">
        <f t="shared" si="2"/>
        <v>75</v>
      </c>
      <c r="P11">
        <f t="shared" si="3"/>
        <v>75</v>
      </c>
    </row>
    <row r="12" spans="1:16" x14ac:dyDescent="0.25">
      <c r="A12" t="s">
        <v>12828</v>
      </c>
      <c r="B12">
        <v>24</v>
      </c>
      <c r="C12" t="s">
        <v>8410</v>
      </c>
      <c r="D12">
        <v>67.5</v>
      </c>
      <c r="E12" t="s">
        <v>8410</v>
      </c>
      <c r="F12">
        <v>1620</v>
      </c>
      <c r="G12">
        <v>0.9</v>
      </c>
      <c r="H12">
        <v>21.6</v>
      </c>
      <c r="I12" t="s">
        <v>8410</v>
      </c>
      <c r="J12">
        <v>75</v>
      </c>
      <c r="K12" t="s">
        <v>12821</v>
      </c>
      <c r="L12" t="s">
        <v>8845</v>
      </c>
      <c r="M12" t="s">
        <v>8419</v>
      </c>
      <c r="N12" t="s">
        <v>12271</v>
      </c>
      <c r="O12">
        <f t="shared" si="2"/>
        <v>75</v>
      </c>
      <c r="P12">
        <f t="shared" si="3"/>
        <v>75</v>
      </c>
    </row>
    <row r="13" spans="1:16" x14ac:dyDescent="0.25">
      <c r="A13" t="s">
        <v>12827</v>
      </c>
      <c r="B13">
        <v>36</v>
      </c>
      <c r="C13" t="s">
        <v>8410</v>
      </c>
      <c r="D13">
        <v>67.5</v>
      </c>
      <c r="E13" t="s">
        <v>8410</v>
      </c>
      <c r="F13">
        <v>2430</v>
      </c>
      <c r="G13">
        <v>0.9</v>
      </c>
      <c r="H13">
        <v>32.4</v>
      </c>
      <c r="I13" t="s">
        <v>8410</v>
      </c>
      <c r="J13">
        <v>75</v>
      </c>
      <c r="K13" t="s">
        <v>12821</v>
      </c>
      <c r="L13" t="s">
        <v>8845</v>
      </c>
      <c r="M13" t="s">
        <v>8419</v>
      </c>
      <c r="N13" t="s">
        <v>12271</v>
      </c>
      <c r="O13">
        <f t="shared" si="2"/>
        <v>75</v>
      </c>
      <c r="P13">
        <f t="shared" si="3"/>
        <v>75</v>
      </c>
    </row>
    <row r="14" spans="1:16" x14ac:dyDescent="0.25">
      <c r="A14" t="s">
        <v>12826</v>
      </c>
      <c r="B14">
        <v>13</v>
      </c>
      <c r="C14" t="s">
        <v>8410</v>
      </c>
      <c r="D14">
        <v>92.81</v>
      </c>
      <c r="E14" t="s">
        <v>8410</v>
      </c>
      <c r="F14">
        <v>1206.53</v>
      </c>
      <c r="G14">
        <v>1.24</v>
      </c>
      <c r="H14">
        <v>16.09</v>
      </c>
      <c r="I14" t="s">
        <v>8410</v>
      </c>
      <c r="J14">
        <v>75</v>
      </c>
      <c r="K14" t="s">
        <v>12825</v>
      </c>
      <c r="L14" t="s">
        <v>8845</v>
      </c>
      <c r="M14" t="s">
        <v>8419</v>
      </c>
      <c r="N14" t="s">
        <v>12271</v>
      </c>
      <c r="O14">
        <f t="shared" si="2"/>
        <v>75</v>
      </c>
      <c r="P14">
        <f t="shared" si="3"/>
        <v>74.98632691112492</v>
      </c>
    </row>
    <row r="15" spans="1:16" x14ac:dyDescent="0.25">
      <c r="A15" t="s">
        <v>12824</v>
      </c>
      <c r="B15">
        <v>36</v>
      </c>
      <c r="C15" t="s">
        <v>8410</v>
      </c>
      <c r="D15">
        <v>67.5</v>
      </c>
      <c r="E15" t="s">
        <v>8410</v>
      </c>
      <c r="F15">
        <v>2430</v>
      </c>
      <c r="G15">
        <v>0.9</v>
      </c>
      <c r="H15">
        <v>32.4</v>
      </c>
      <c r="I15" t="s">
        <v>8410</v>
      </c>
      <c r="J15">
        <v>75</v>
      </c>
      <c r="K15" t="s">
        <v>12821</v>
      </c>
      <c r="L15" t="s">
        <v>8845</v>
      </c>
      <c r="M15" t="s">
        <v>8419</v>
      </c>
      <c r="N15" t="s">
        <v>12271</v>
      </c>
      <c r="O15">
        <f t="shared" si="2"/>
        <v>75</v>
      </c>
      <c r="P15">
        <f t="shared" si="3"/>
        <v>75</v>
      </c>
    </row>
    <row r="16" spans="1:16" x14ac:dyDescent="0.25">
      <c r="A16" t="s">
        <v>12823</v>
      </c>
      <c r="B16">
        <v>24</v>
      </c>
      <c r="C16" t="s">
        <v>8410</v>
      </c>
      <c r="D16">
        <v>67.5</v>
      </c>
      <c r="E16" t="s">
        <v>8410</v>
      </c>
      <c r="F16">
        <v>1620</v>
      </c>
      <c r="G16">
        <v>0.9</v>
      </c>
      <c r="H16">
        <v>21.6</v>
      </c>
      <c r="I16" t="s">
        <v>8410</v>
      </c>
      <c r="J16">
        <v>75</v>
      </c>
      <c r="K16" t="s">
        <v>12821</v>
      </c>
      <c r="L16" t="s">
        <v>8845</v>
      </c>
      <c r="M16" t="s">
        <v>8419</v>
      </c>
      <c r="N16" t="s">
        <v>12271</v>
      </c>
      <c r="O16">
        <f t="shared" si="2"/>
        <v>75</v>
      </c>
      <c r="P16">
        <f t="shared" si="3"/>
        <v>75</v>
      </c>
    </row>
    <row r="17" spans="1:16" x14ac:dyDescent="0.25">
      <c r="A17" t="s">
        <v>12822</v>
      </c>
      <c r="B17">
        <v>117</v>
      </c>
      <c r="C17" t="s">
        <v>8410</v>
      </c>
      <c r="D17">
        <v>67.5</v>
      </c>
      <c r="E17" t="s">
        <v>8410</v>
      </c>
      <c r="F17">
        <v>7897.5</v>
      </c>
      <c r="G17">
        <v>0.9</v>
      </c>
      <c r="H17">
        <v>105.3</v>
      </c>
      <c r="I17" t="s">
        <v>8410</v>
      </c>
      <c r="J17">
        <v>75</v>
      </c>
      <c r="K17" t="s">
        <v>12821</v>
      </c>
      <c r="L17" t="s">
        <v>8845</v>
      </c>
      <c r="M17" t="s">
        <v>8419</v>
      </c>
      <c r="N17" t="s">
        <v>12271</v>
      </c>
      <c r="O17">
        <f t="shared" si="2"/>
        <v>75</v>
      </c>
      <c r="P17">
        <f t="shared" si="3"/>
        <v>75</v>
      </c>
    </row>
    <row r="18" spans="1:16" x14ac:dyDescent="0.25">
      <c r="A18" t="s">
        <v>12820</v>
      </c>
      <c r="B18">
        <v>695</v>
      </c>
      <c r="C18" t="s">
        <v>8410</v>
      </c>
      <c r="D18">
        <v>22.32</v>
      </c>
      <c r="E18" t="s">
        <v>8410</v>
      </c>
      <c r="F18">
        <v>15512.4</v>
      </c>
      <c r="G18">
        <v>0.36</v>
      </c>
      <c r="H18">
        <v>250.2</v>
      </c>
      <c r="I18" t="s">
        <v>8410</v>
      </c>
      <c r="J18">
        <v>62</v>
      </c>
      <c r="K18" t="s">
        <v>12819</v>
      </c>
      <c r="L18" t="s">
        <v>8436</v>
      </c>
      <c r="M18" t="s">
        <v>8434</v>
      </c>
      <c r="N18" t="s">
        <v>26</v>
      </c>
      <c r="O18">
        <f t="shared" si="2"/>
        <v>62</v>
      </c>
      <c r="P18">
        <f t="shared" si="3"/>
        <v>62</v>
      </c>
    </row>
    <row r="19" spans="1:16" x14ac:dyDescent="0.25">
      <c r="A19" t="s">
        <v>12818</v>
      </c>
      <c r="B19">
        <v>556</v>
      </c>
      <c r="C19" t="s">
        <v>8410</v>
      </c>
      <c r="D19">
        <v>27.91</v>
      </c>
      <c r="E19" t="s">
        <v>8410</v>
      </c>
      <c r="F19">
        <v>15517.96</v>
      </c>
      <c r="G19">
        <v>0.45</v>
      </c>
      <c r="H19">
        <v>250.2</v>
      </c>
      <c r="I19" t="s">
        <v>8410</v>
      </c>
      <c r="J19">
        <v>62.02</v>
      </c>
      <c r="K19" t="s">
        <v>12817</v>
      </c>
      <c r="L19" t="s">
        <v>8436</v>
      </c>
      <c r="M19" t="s">
        <v>8434</v>
      </c>
      <c r="N19" t="s">
        <v>26</v>
      </c>
      <c r="O19">
        <f t="shared" si="2"/>
        <v>62.02</v>
      </c>
      <c r="P19">
        <f t="shared" si="3"/>
        <v>62.022222222222219</v>
      </c>
    </row>
    <row r="20" spans="1:16" x14ac:dyDescent="0.25">
      <c r="A20" t="s">
        <v>12816</v>
      </c>
      <c r="B20">
        <v>4287</v>
      </c>
      <c r="C20" t="s">
        <v>8410</v>
      </c>
      <c r="D20">
        <v>71.56</v>
      </c>
      <c r="E20" t="s">
        <v>8410</v>
      </c>
      <c r="F20">
        <v>306777.71999999997</v>
      </c>
      <c r="G20">
        <v>1.02</v>
      </c>
      <c r="H20">
        <v>4372.74</v>
      </c>
      <c r="I20" t="s">
        <v>8410</v>
      </c>
      <c r="J20">
        <v>70.16</v>
      </c>
      <c r="K20" t="s">
        <v>10292</v>
      </c>
      <c r="L20" t="s">
        <v>8436</v>
      </c>
      <c r="M20" t="s">
        <v>8434</v>
      </c>
      <c r="N20" t="s">
        <v>9622</v>
      </c>
      <c r="O20">
        <f t="shared" si="2"/>
        <v>70.16</v>
      </c>
      <c r="P20">
        <f t="shared" si="3"/>
        <v>70.156862745098039</v>
      </c>
    </row>
    <row r="21" spans="1:16" x14ac:dyDescent="0.25">
      <c r="A21" t="s">
        <v>12815</v>
      </c>
      <c r="B21">
        <v>375</v>
      </c>
      <c r="C21" t="s">
        <v>8410</v>
      </c>
      <c r="D21">
        <v>22.87</v>
      </c>
      <c r="E21" t="s">
        <v>8410</v>
      </c>
      <c r="F21">
        <v>8576.25</v>
      </c>
      <c r="G21">
        <v>0.36</v>
      </c>
      <c r="H21">
        <v>134.88999999999999</v>
      </c>
      <c r="I21" t="s">
        <v>8410</v>
      </c>
      <c r="J21">
        <v>63.58</v>
      </c>
      <c r="K21" t="s">
        <v>12814</v>
      </c>
      <c r="L21" t="s">
        <v>8436</v>
      </c>
      <c r="M21" t="s">
        <v>8434</v>
      </c>
      <c r="N21" t="s">
        <v>4361</v>
      </c>
      <c r="O21">
        <f t="shared" si="2"/>
        <v>63.58</v>
      </c>
      <c r="P21">
        <f t="shared" si="3"/>
        <v>63.579583364222707</v>
      </c>
    </row>
    <row r="22" spans="1:16" x14ac:dyDescent="0.25">
      <c r="A22" t="s">
        <v>12813</v>
      </c>
      <c r="B22">
        <v>2326</v>
      </c>
      <c r="C22" t="s">
        <v>8410</v>
      </c>
      <c r="D22">
        <v>19.329999999999998</v>
      </c>
      <c r="E22" t="s">
        <v>8410</v>
      </c>
      <c r="F22">
        <v>44961.58</v>
      </c>
      <c r="G22">
        <v>0.25</v>
      </c>
      <c r="H22">
        <v>572.23</v>
      </c>
      <c r="I22" t="s">
        <v>8410</v>
      </c>
      <c r="J22">
        <v>78.569999999999993</v>
      </c>
      <c r="K22" t="s">
        <v>11166</v>
      </c>
      <c r="L22" t="s">
        <v>8436</v>
      </c>
      <c r="M22" t="s">
        <v>8438</v>
      </c>
      <c r="N22" t="s">
        <v>10468</v>
      </c>
      <c r="O22">
        <f t="shared" si="2"/>
        <v>78.569999999999993</v>
      </c>
      <c r="P22">
        <f t="shared" si="3"/>
        <v>78.572566974817818</v>
      </c>
    </row>
    <row r="23" spans="1:16" x14ac:dyDescent="0.25">
      <c r="A23" t="s">
        <v>12812</v>
      </c>
      <c r="B23">
        <v>3199</v>
      </c>
      <c r="C23" t="s">
        <v>8410</v>
      </c>
      <c r="D23">
        <v>19.329999999999998</v>
      </c>
      <c r="E23" t="s">
        <v>8410</v>
      </c>
      <c r="F23">
        <v>61836.67</v>
      </c>
      <c r="G23">
        <v>0.25</v>
      </c>
      <c r="H23">
        <v>787.01</v>
      </c>
      <c r="I23" t="s">
        <v>8410</v>
      </c>
      <c r="J23">
        <v>78.569999999999993</v>
      </c>
      <c r="K23" t="s">
        <v>11166</v>
      </c>
      <c r="L23" t="s">
        <v>8436</v>
      </c>
      <c r="M23" t="s">
        <v>8438</v>
      </c>
      <c r="N23" t="s">
        <v>10468</v>
      </c>
      <c r="O23">
        <f t="shared" si="2"/>
        <v>78.569999999999993</v>
      </c>
      <c r="P23">
        <f t="shared" si="3"/>
        <v>78.57164457884906</v>
      </c>
    </row>
    <row r="24" spans="1:16" x14ac:dyDescent="0.25">
      <c r="A24" t="s">
        <v>12811</v>
      </c>
      <c r="B24">
        <v>2142</v>
      </c>
      <c r="C24" t="s">
        <v>8410</v>
      </c>
      <c r="D24">
        <v>26.65</v>
      </c>
      <c r="E24" t="s">
        <v>8410</v>
      </c>
      <c r="F24">
        <v>57084.3</v>
      </c>
      <c r="G24">
        <v>0.36</v>
      </c>
      <c r="H24">
        <v>770.48</v>
      </c>
      <c r="I24" t="s">
        <v>8410</v>
      </c>
      <c r="J24">
        <v>74.09</v>
      </c>
      <c r="K24" t="s">
        <v>12809</v>
      </c>
      <c r="L24" t="s">
        <v>8497</v>
      </c>
      <c r="M24" t="s">
        <v>8419</v>
      </c>
      <c r="N24" t="s">
        <v>12293</v>
      </c>
      <c r="O24">
        <f t="shared" si="2"/>
        <v>74.09</v>
      </c>
      <c r="P24">
        <f t="shared" si="3"/>
        <v>74.089269027099988</v>
      </c>
    </row>
    <row r="25" spans="1:16" x14ac:dyDescent="0.25">
      <c r="A25" t="s">
        <v>12810</v>
      </c>
      <c r="B25">
        <v>1546</v>
      </c>
      <c r="C25" t="s">
        <v>8410</v>
      </c>
      <c r="D25">
        <v>26.65</v>
      </c>
      <c r="E25" t="s">
        <v>8410</v>
      </c>
      <c r="F25">
        <v>41200.9</v>
      </c>
      <c r="G25">
        <v>0.36</v>
      </c>
      <c r="H25">
        <v>556.1</v>
      </c>
      <c r="I25" t="s">
        <v>8410</v>
      </c>
      <c r="J25">
        <v>74.09</v>
      </c>
      <c r="K25" t="s">
        <v>12809</v>
      </c>
      <c r="L25" t="s">
        <v>8497</v>
      </c>
      <c r="M25" t="s">
        <v>8419</v>
      </c>
      <c r="N25" t="s">
        <v>12293</v>
      </c>
      <c r="O25">
        <f t="shared" si="2"/>
        <v>74.09</v>
      </c>
      <c r="P25">
        <f t="shared" si="3"/>
        <v>74.089012767487858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5C18-E001-4805-AFC8-826477E0039E}">
  <dimension ref="A1:P58"/>
  <sheetViews>
    <sheetView workbookViewId="0">
      <selection activeCell="O1" sqref="O1:P4"/>
    </sheetView>
  </sheetViews>
  <sheetFormatPr defaultRowHeight="15" x14ac:dyDescent="0.25"/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AVERAGE(O2:O33)</f>
        <v>103.18843749999999</v>
      </c>
      <c r="P1" s="15">
        <f>AVERAGE(P2:P33)</f>
        <v>103.34037134634782</v>
      </c>
    </row>
    <row r="2" spans="1:16" x14ac:dyDescent="0.25">
      <c r="A2" t="s">
        <v>11992</v>
      </c>
      <c r="B2">
        <v>1069</v>
      </c>
      <c r="C2" t="s">
        <v>8410</v>
      </c>
      <c r="D2">
        <v>35.54</v>
      </c>
      <c r="E2" t="s">
        <v>8410</v>
      </c>
      <c r="F2">
        <v>37992.26</v>
      </c>
      <c r="G2">
        <v>0.45</v>
      </c>
      <c r="H2">
        <v>481.05</v>
      </c>
      <c r="I2" t="s">
        <v>8410</v>
      </c>
      <c r="J2">
        <v>78.98</v>
      </c>
      <c r="K2" t="s">
        <v>11070</v>
      </c>
      <c r="L2" t="s">
        <v>9257</v>
      </c>
      <c r="M2" t="s">
        <v>8412</v>
      </c>
      <c r="N2" t="s">
        <v>5915</v>
      </c>
      <c r="O2">
        <f>IF(G2&lt;0.03,"",J2)</f>
        <v>78.98</v>
      </c>
      <c r="P2">
        <f>+F2/H2</f>
        <v>78.977777777777774</v>
      </c>
    </row>
    <row r="3" spans="1:16" x14ac:dyDescent="0.25">
      <c r="A3" t="s">
        <v>11993</v>
      </c>
      <c r="B3">
        <v>1660</v>
      </c>
      <c r="C3" t="s">
        <v>8410</v>
      </c>
      <c r="D3">
        <v>66.33</v>
      </c>
      <c r="E3" t="s">
        <v>8410</v>
      </c>
      <c r="F3">
        <v>110107.8</v>
      </c>
      <c r="G3">
        <v>0.84</v>
      </c>
      <c r="H3">
        <v>1394.4</v>
      </c>
      <c r="I3" t="s">
        <v>8410</v>
      </c>
      <c r="J3">
        <v>78.959999999999994</v>
      </c>
      <c r="K3" t="s">
        <v>11994</v>
      </c>
      <c r="L3" t="s">
        <v>9257</v>
      </c>
      <c r="M3" t="s">
        <v>8412</v>
      </c>
      <c r="N3" t="s">
        <v>5915</v>
      </c>
      <c r="O3">
        <f t="shared" ref="O3:O4" si="0">IF(G3&lt;0.03,"",J3)</f>
        <v>78.959999999999994</v>
      </c>
      <c r="P3">
        <f t="shared" ref="P3:P4" si="1">+F3/H3</f>
        <v>78.964285714285708</v>
      </c>
    </row>
    <row r="4" spans="1:16" x14ac:dyDescent="0.25">
      <c r="A4" t="s">
        <v>11995</v>
      </c>
      <c r="B4">
        <v>324</v>
      </c>
      <c r="C4" t="s">
        <v>8410</v>
      </c>
      <c r="D4">
        <v>56.86</v>
      </c>
      <c r="E4" t="s">
        <v>8410</v>
      </c>
      <c r="F4">
        <v>18422.64</v>
      </c>
      <c r="G4">
        <v>0.72</v>
      </c>
      <c r="H4">
        <v>233.28</v>
      </c>
      <c r="I4" t="s">
        <v>8410</v>
      </c>
      <c r="J4">
        <v>78.97</v>
      </c>
      <c r="K4" t="s">
        <v>9274</v>
      </c>
      <c r="L4" t="s">
        <v>9257</v>
      </c>
      <c r="M4" t="s">
        <v>8412</v>
      </c>
      <c r="N4" t="s">
        <v>5915</v>
      </c>
      <c r="O4">
        <f t="shared" si="0"/>
        <v>78.97</v>
      </c>
      <c r="P4">
        <f t="shared" si="1"/>
        <v>78.972222222222214</v>
      </c>
    </row>
    <row r="5" spans="1:16" x14ac:dyDescent="0.25">
      <c r="A5" t="s">
        <v>11996</v>
      </c>
      <c r="B5">
        <v>12</v>
      </c>
      <c r="C5" t="s">
        <v>8410</v>
      </c>
      <c r="D5">
        <v>57.52</v>
      </c>
      <c r="E5" t="s">
        <v>8410</v>
      </c>
      <c r="F5">
        <v>690.24</v>
      </c>
      <c r="G5">
        <v>0.86</v>
      </c>
      <c r="H5">
        <v>10.34</v>
      </c>
      <c r="I5" t="s">
        <v>8410</v>
      </c>
      <c r="J5">
        <v>66.760000000000005</v>
      </c>
      <c r="K5" t="s">
        <v>11997</v>
      </c>
      <c r="L5" t="s">
        <v>9257</v>
      </c>
      <c r="M5" t="s">
        <v>9258</v>
      </c>
      <c r="N5" t="s">
        <v>7108</v>
      </c>
      <c r="O5">
        <f t="shared" ref="O5:O58" si="2">IF(G5&lt;0.03,"",J5)</f>
        <v>66.760000000000005</v>
      </c>
      <c r="P5">
        <f t="shared" ref="P5:P58" si="3">+F5/H5</f>
        <v>66.754352030947771</v>
      </c>
    </row>
    <row r="6" spans="1:16" x14ac:dyDescent="0.25">
      <c r="A6" t="s">
        <v>11998</v>
      </c>
      <c r="B6">
        <v>2</v>
      </c>
      <c r="C6" t="s">
        <v>8410</v>
      </c>
      <c r="D6">
        <v>51.85</v>
      </c>
      <c r="E6" t="s">
        <v>8410</v>
      </c>
      <c r="F6">
        <v>103.7</v>
      </c>
      <c r="G6">
        <v>0.38</v>
      </c>
      <c r="H6">
        <v>0.75</v>
      </c>
      <c r="I6" t="s">
        <v>8410</v>
      </c>
      <c r="J6">
        <v>137.56</v>
      </c>
      <c r="K6" t="s">
        <v>11999</v>
      </c>
      <c r="L6" t="s">
        <v>9257</v>
      </c>
      <c r="M6" t="s">
        <v>9258</v>
      </c>
      <c r="N6" t="s">
        <v>7108</v>
      </c>
      <c r="O6">
        <f t="shared" si="2"/>
        <v>137.56</v>
      </c>
      <c r="P6">
        <f t="shared" si="3"/>
        <v>138.26666666666668</v>
      </c>
    </row>
    <row r="7" spans="1:16" x14ac:dyDescent="0.25">
      <c r="A7" t="s">
        <v>12000</v>
      </c>
      <c r="B7">
        <v>16</v>
      </c>
      <c r="C7" t="s">
        <v>8410</v>
      </c>
      <c r="D7">
        <v>58.2</v>
      </c>
      <c r="E7" t="s">
        <v>8410</v>
      </c>
      <c r="F7">
        <v>931.2</v>
      </c>
      <c r="G7">
        <v>0.87</v>
      </c>
      <c r="H7">
        <v>13.94</v>
      </c>
      <c r="I7" t="s">
        <v>8410</v>
      </c>
      <c r="J7">
        <v>66.790000000000006</v>
      </c>
      <c r="K7" t="s">
        <v>12001</v>
      </c>
      <c r="L7" t="s">
        <v>9257</v>
      </c>
      <c r="M7" t="s">
        <v>9258</v>
      </c>
      <c r="N7" t="s">
        <v>7108</v>
      </c>
      <c r="O7">
        <f t="shared" si="2"/>
        <v>66.790000000000006</v>
      </c>
      <c r="P7">
        <f t="shared" si="3"/>
        <v>66.800573888091833</v>
      </c>
    </row>
    <row r="8" spans="1:16" x14ac:dyDescent="0.25">
      <c r="A8" t="s">
        <v>12002</v>
      </c>
      <c r="B8">
        <v>1</v>
      </c>
      <c r="C8" t="s">
        <v>8410</v>
      </c>
      <c r="D8">
        <v>41.97</v>
      </c>
      <c r="E8" t="s">
        <v>8410</v>
      </c>
      <c r="F8">
        <v>41.97</v>
      </c>
      <c r="G8">
        <v>0.27</v>
      </c>
      <c r="H8">
        <v>0.27</v>
      </c>
      <c r="I8" t="s">
        <v>8410</v>
      </c>
      <c r="J8">
        <v>154.34</v>
      </c>
      <c r="K8" t="s">
        <v>12003</v>
      </c>
      <c r="L8" t="s">
        <v>9257</v>
      </c>
      <c r="M8" t="s">
        <v>9258</v>
      </c>
      <c r="N8" t="s">
        <v>7108</v>
      </c>
      <c r="O8">
        <f t="shared" si="2"/>
        <v>154.34</v>
      </c>
      <c r="P8">
        <f t="shared" si="3"/>
        <v>155.44444444444443</v>
      </c>
    </row>
    <row r="9" spans="1:16" x14ac:dyDescent="0.25">
      <c r="A9" t="s">
        <v>12004</v>
      </c>
      <c r="B9">
        <v>1</v>
      </c>
      <c r="C9" t="s">
        <v>8410</v>
      </c>
      <c r="D9">
        <v>45.14</v>
      </c>
      <c r="E9" t="s">
        <v>8410</v>
      </c>
      <c r="F9">
        <v>45.14</v>
      </c>
      <c r="G9">
        <v>0.19</v>
      </c>
      <c r="H9">
        <v>0.19</v>
      </c>
      <c r="I9" t="s">
        <v>8410</v>
      </c>
      <c r="J9">
        <v>241.71</v>
      </c>
      <c r="K9" t="s">
        <v>12005</v>
      </c>
      <c r="L9" t="s">
        <v>9257</v>
      </c>
      <c r="M9" t="s">
        <v>9258</v>
      </c>
      <c r="N9" t="s">
        <v>7108</v>
      </c>
      <c r="O9">
        <f t="shared" si="2"/>
        <v>241.71</v>
      </c>
      <c r="P9">
        <f t="shared" si="3"/>
        <v>237.57894736842104</v>
      </c>
    </row>
    <row r="10" spans="1:16" x14ac:dyDescent="0.25">
      <c r="A10" t="s">
        <v>12006</v>
      </c>
      <c r="B10">
        <v>18</v>
      </c>
      <c r="C10" t="s">
        <v>8410</v>
      </c>
      <c r="D10">
        <v>63.09</v>
      </c>
      <c r="E10" t="s">
        <v>8410</v>
      </c>
      <c r="F10">
        <v>1135.6199999999999</v>
      </c>
      <c r="G10">
        <v>0.94</v>
      </c>
      <c r="H10">
        <v>17</v>
      </c>
      <c r="I10" t="s">
        <v>8410</v>
      </c>
      <c r="J10">
        <v>66.790000000000006</v>
      </c>
      <c r="K10" t="s">
        <v>12007</v>
      </c>
      <c r="L10" t="s">
        <v>9257</v>
      </c>
      <c r="M10" t="s">
        <v>9258</v>
      </c>
      <c r="N10" t="s">
        <v>7108</v>
      </c>
      <c r="O10">
        <f t="shared" si="2"/>
        <v>66.790000000000006</v>
      </c>
      <c r="P10">
        <f t="shared" si="3"/>
        <v>66.801176470588231</v>
      </c>
    </row>
    <row r="11" spans="1:16" x14ac:dyDescent="0.25">
      <c r="A11" t="s">
        <v>12008</v>
      </c>
      <c r="B11">
        <v>2</v>
      </c>
      <c r="C11" t="s">
        <v>8410</v>
      </c>
      <c r="D11">
        <v>40.450000000000003</v>
      </c>
      <c r="E11" t="s">
        <v>8410</v>
      </c>
      <c r="F11">
        <v>80.900000000000006</v>
      </c>
      <c r="G11">
        <v>0.26</v>
      </c>
      <c r="H11">
        <v>0.52</v>
      </c>
      <c r="I11" t="s">
        <v>8410</v>
      </c>
      <c r="J11">
        <v>154.34</v>
      </c>
      <c r="K11" t="s">
        <v>12009</v>
      </c>
      <c r="L11" t="s">
        <v>9257</v>
      </c>
      <c r="M11" t="s">
        <v>9258</v>
      </c>
      <c r="N11" t="s">
        <v>7108</v>
      </c>
      <c r="O11">
        <f t="shared" si="2"/>
        <v>154.34</v>
      </c>
      <c r="P11">
        <f t="shared" si="3"/>
        <v>155.57692307692309</v>
      </c>
    </row>
    <row r="12" spans="1:16" x14ac:dyDescent="0.25">
      <c r="A12" t="s">
        <v>12010</v>
      </c>
      <c r="B12">
        <v>2</v>
      </c>
      <c r="C12" t="s">
        <v>8410</v>
      </c>
      <c r="D12">
        <v>25.55</v>
      </c>
      <c r="E12" t="s">
        <v>8410</v>
      </c>
      <c r="F12">
        <v>51.1</v>
      </c>
      <c r="G12">
        <v>0.21</v>
      </c>
      <c r="H12">
        <v>0.43</v>
      </c>
      <c r="I12" t="s">
        <v>8410</v>
      </c>
      <c r="J12">
        <v>118.88</v>
      </c>
      <c r="K12" t="s">
        <v>12011</v>
      </c>
      <c r="L12" t="s">
        <v>9257</v>
      </c>
      <c r="M12" t="s">
        <v>9258</v>
      </c>
      <c r="N12" t="s">
        <v>7108</v>
      </c>
      <c r="O12">
        <f t="shared" si="2"/>
        <v>118.88</v>
      </c>
      <c r="P12">
        <f t="shared" si="3"/>
        <v>118.83720930232559</v>
      </c>
    </row>
    <row r="13" spans="1:16" x14ac:dyDescent="0.25">
      <c r="A13" t="s">
        <v>12012</v>
      </c>
      <c r="B13">
        <v>12</v>
      </c>
      <c r="C13" t="s">
        <v>8410</v>
      </c>
      <c r="D13">
        <v>33.14</v>
      </c>
      <c r="E13" t="s">
        <v>8410</v>
      </c>
      <c r="F13">
        <v>397.68</v>
      </c>
      <c r="G13">
        <v>0.49</v>
      </c>
      <c r="H13">
        <v>5.83</v>
      </c>
      <c r="I13" t="s">
        <v>8410</v>
      </c>
      <c r="J13">
        <v>68.19</v>
      </c>
      <c r="K13" t="s">
        <v>12013</v>
      </c>
      <c r="L13" t="s">
        <v>9257</v>
      </c>
      <c r="M13" t="s">
        <v>9258</v>
      </c>
      <c r="N13" t="s">
        <v>7108</v>
      </c>
      <c r="O13">
        <f t="shared" si="2"/>
        <v>68.19</v>
      </c>
      <c r="P13">
        <f t="shared" si="3"/>
        <v>68.21269296740995</v>
      </c>
    </row>
    <row r="14" spans="1:16" x14ac:dyDescent="0.25">
      <c r="A14" t="s">
        <v>12014</v>
      </c>
      <c r="B14">
        <v>1</v>
      </c>
      <c r="C14" t="s">
        <v>8410</v>
      </c>
      <c r="D14">
        <v>42.87</v>
      </c>
      <c r="E14" t="s">
        <v>8410</v>
      </c>
      <c r="F14">
        <v>42.87</v>
      </c>
      <c r="G14">
        <v>0.16</v>
      </c>
      <c r="H14">
        <v>0.16</v>
      </c>
      <c r="I14" t="s">
        <v>8410</v>
      </c>
      <c r="J14">
        <v>263</v>
      </c>
      <c r="K14" t="s">
        <v>12015</v>
      </c>
      <c r="L14" t="s">
        <v>9257</v>
      </c>
      <c r="M14" t="s">
        <v>9258</v>
      </c>
      <c r="N14" t="s">
        <v>7108</v>
      </c>
      <c r="O14">
        <f t="shared" si="2"/>
        <v>263</v>
      </c>
      <c r="P14">
        <f t="shared" si="3"/>
        <v>267.9375</v>
      </c>
    </row>
    <row r="15" spans="1:16" x14ac:dyDescent="0.25">
      <c r="A15" t="s">
        <v>12016</v>
      </c>
      <c r="B15">
        <v>4</v>
      </c>
      <c r="C15" t="s">
        <v>8410</v>
      </c>
      <c r="D15">
        <v>51.85</v>
      </c>
      <c r="E15" t="s">
        <v>8410</v>
      </c>
      <c r="F15">
        <v>207.4</v>
      </c>
      <c r="G15">
        <v>0.38</v>
      </c>
      <c r="H15">
        <v>1.51</v>
      </c>
      <c r="I15" t="s">
        <v>8410</v>
      </c>
      <c r="J15">
        <v>137.56</v>
      </c>
      <c r="K15" t="s">
        <v>11999</v>
      </c>
      <c r="L15" t="s">
        <v>9257</v>
      </c>
      <c r="M15" t="s">
        <v>9258</v>
      </c>
      <c r="N15" t="s">
        <v>7108</v>
      </c>
      <c r="O15">
        <f t="shared" si="2"/>
        <v>137.56</v>
      </c>
      <c r="P15">
        <f t="shared" si="3"/>
        <v>137.35099337748343</v>
      </c>
    </row>
    <row r="16" spans="1:16" x14ac:dyDescent="0.25">
      <c r="A16" t="s">
        <v>12017</v>
      </c>
      <c r="B16">
        <v>160</v>
      </c>
      <c r="C16" t="s">
        <v>8410</v>
      </c>
      <c r="D16">
        <v>57.52</v>
      </c>
      <c r="E16" t="s">
        <v>8410</v>
      </c>
      <c r="F16">
        <v>9203.2000000000007</v>
      </c>
      <c r="G16">
        <v>0.86</v>
      </c>
      <c r="H16">
        <v>137.85</v>
      </c>
      <c r="I16" t="s">
        <v>8410</v>
      </c>
      <c r="J16">
        <v>66.760000000000005</v>
      </c>
      <c r="K16" t="s">
        <v>11997</v>
      </c>
      <c r="L16" t="s">
        <v>9257</v>
      </c>
      <c r="M16" t="s">
        <v>9258</v>
      </c>
      <c r="N16" t="s">
        <v>7108</v>
      </c>
      <c r="O16">
        <f t="shared" si="2"/>
        <v>66.760000000000005</v>
      </c>
      <c r="P16">
        <f t="shared" si="3"/>
        <v>66.76242292346754</v>
      </c>
    </row>
    <row r="17" spans="1:16" x14ac:dyDescent="0.25">
      <c r="A17" t="s">
        <v>12018</v>
      </c>
      <c r="B17">
        <v>30</v>
      </c>
      <c r="C17" t="s">
        <v>8410</v>
      </c>
      <c r="D17">
        <v>51.85</v>
      </c>
      <c r="E17" t="s">
        <v>8410</v>
      </c>
      <c r="F17">
        <v>1555.5</v>
      </c>
      <c r="G17">
        <v>0.38</v>
      </c>
      <c r="H17">
        <v>11.31</v>
      </c>
      <c r="I17" t="s">
        <v>8410</v>
      </c>
      <c r="J17">
        <v>137.56</v>
      </c>
      <c r="K17" t="s">
        <v>11999</v>
      </c>
      <c r="L17" t="s">
        <v>9257</v>
      </c>
      <c r="M17" t="s">
        <v>9258</v>
      </c>
      <c r="N17" t="s">
        <v>7108</v>
      </c>
      <c r="O17">
        <f t="shared" si="2"/>
        <v>137.56</v>
      </c>
      <c r="P17">
        <f t="shared" si="3"/>
        <v>137.53315649867375</v>
      </c>
    </row>
    <row r="18" spans="1:16" x14ac:dyDescent="0.25">
      <c r="A18" t="s">
        <v>12019</v>
      </c>
      <c r="B18">
        <v>15</v>
      </c>
      <c r="C18" t="s">
        <v>8410</v>
      </c>
      <c r="D18">
        <v>48.28</v>
      </c>
      <c r="E18" t="s">
        <v>8410</v>
      </c>
      <c r="F18">
        <v>724.2</v>
      </c>
      <c r="G18">
        <v>0.31</v>
      </c>
      <c r="H18">
        <v>4.72</v>
      </c>
      <c r="I18" t="s">
        <v>8410</v>
      </c>
      <c r="J18">
        <v>153.33000000000001</v>
      </c>
      <c r="K18" t="s">
        <v>12020</v>
      </c>
      <c r="L18" t="s">
        <v>9257</v>
      </c>
      <c r="M18" t="s">
        <v>9258</v>
      </c>
      <c r="N18" t="s">
        <v>7108</v>
      </c>
      <c r="O18">
        <f t="shared" si="2"/>
        <v>153.33000000000001</v>
      </c>
      <c r="P18">
        <f t="shared" si="3"/>
        <v>153.43220338983053</v>
      </c>
    </row>
    <row r="19" spans="1:16" x14ac:dyDescent="0.25">
      <c r="A19" t="s">
        <v>12021</v>
      </c>
      <c r="B19">
        <v>3</v>
      </c>
      <c r="C19" t="s">
        <v>8410</v>
      </c>
      <c r="D19">
        <v>48.14</v>
      </c>
      <c r="E19" t="s">
        <v>8410</v>
      </c>
      <c r="F19">
        <v>144.41999999999999</v>
      </c>
      <c r="G19">
        <v>0.31</v>
      </c>
      <c r="H19">
        <v>0.94</v>
      </c>
      <c r="I19" t="s">
        <v>8410</v>
      </c>
      <c r="J19">
        <v>152.88</v>
      </c>
      <c r="K19" t="s">
        <v>12020</v>
      </c>
      <c r="L19" t="s">
        <v>9257</v>
      </c>
      <c r="M19" t="s">
        <v>9258</v>
      </c>
      <c r="N19" t="s">
        <v>7108</v>
      </c>
      <c r="O19">
        <f t="shared" si="2"/>
        <v>152.88</v>
      </c>
      <c r="P19">
        <f t="shared" si="3"/>
        <v>153.63829787234042</v>
      </c>
    </row>
    <row r="20" spans="1:16" x14ac:dyDescent="0.25">
      <c r="A20" t="s">
        <v>12022</v>
      </c>
      <c r="B20">
        <v>3</v>
      </c>
      <c r="C20" t="s">
        <v>8410</v>
      </c>
      <c r="D20">
        <v>45.34</v>
      </c>
      <c r="E20" t="s">
        <v>8410</v>
      </c>
      <c r="F20">
        <v>136.02000000000001</v>
      </c>
      <c r="G20">
        <v>0.38</v>
      </c>
      <c r="H20">
        <v>1.1399999999999999</v>
      </c>
      <c r="I20" t="s">
        <v>8410</v>
      </c>
      <c r="J20">
        <v>118.87</v>
      </c>
      <c r="K20" t="s">
        <v>12023</v>
      </c>
      <c r="L20" t="s">
        <v>9257</v>
      </c>
      <c r="M20" t="s">
        <v>9258</v>
      </c>
      <c r="N20" t="s">
        <v>7108</v>
      </c>
      <c r="O20">
        <f t="shared" si="2"/>
        <v>118.87</v>
      </c>
      <c r="P20">
        <f t="shared" si="3"/>
        <v>119.31578947368423</v>
      </c>
    </row>
    <row r="21" spans="1:16" x14ac:dyDescent="0.25">
      <c r="A21" t="s">
        <v>12024</v>
      </c>
      <c r="B21">
        <v>32</v>
      </c>
      <c r="C21" t="s">
        <v>8410</v>
      </c>
      <c r="D21">
        <v>33.14</v>
      </c>
      <c r="E21" t="s">
        <v>8410</v>
      </c>
      <c r="F21">
        <v>1060.48</v>
      </c>
      <c r="G21">
        <v>0.49</v>
      </c>
      <c r="H21">
        <v>15.73</v>
      </c>
      <c r="I21" t="s">
        <v>8410</v>
      </c>
      <c r="J21">
        <v>67.430000000000007</v>
      </c>
      <c r="K21" t="s">
        <v>12025</v>
      </c>
      <c r="L21" t="s">
        <v>9257</v>
      </c>
      <c r="M21" t="s">
        <v>9258</v>
      </c>
      <c r="N21" t="s">
        <v>7108</v>
      </c>
      <c r="O21">
        <f t="shared" si="2"/>
        <v>67.430000000000007</v>
      </c>
      <c r="P21">
        <f t="shared" si="3"/>
        <v>67.417673235855048</v>
      </c>
    </row>
    <row r="22" spans="1:16" x14ac:dyDescent="0.25">
      <c r="A22" t="s">
        <v>12026</v>
      </c>
      <c r="B22">
        <v>6</v>
      </c>
      <c r="C22" t="s">
        <v>8410</v>
      </c>
      <c r="D22">
        <v>25.55</v>
      </c>
      <c r="E22" t="s">
        <v>8410</v>
      </c>
      <c r="F22">
        <v>153.30000000000001</v>
      </c>
      <c r="G22">
        <v>0.21</v>
      </c>
      <c r="H22">
        <v>1.29</v>
      </c>
      <c r="I22" t="s">
        <v>8410</v>
      </c>
      <c r="J22">
        <v>118.88</v>
      </c>
      <c r="K22" t="s">
        <v>12011</v>
      </c>
      <c r="L22" t="s">
        <v>9257</v>
      </c>
      <c r="M22" t="s">
        <v>9258</v>
      </c>
      <c r="N22" t="s">
        <v>7108</v>
      </c>
      <c r="O22">
        <f t="shared" si="2"/>
        <v>118.88</v>
      </c>
      <c r="P22">
        <f t="shared" si="3"/>
        <v>118.83720930232559</v>
      </c>
    </row>
    <row r="23" spans="1:16" x14ac:dyDescent="0.25">
      <c r="A23" t="s">
        <v>12027</v>
      </c>
      <c r="B23">
        <v>93</v>
      </c>
      <c r="C23" t="s">
        <v>8410</v>
      </c>
      <c r="D23">
        <v>24.8</v>
      </c>
      <c r="E23" t="s">
        <v>8410</v>
      </c>
      <c r="F23">
        <v>2306.4</v>
      </c>
      <c r="G23">
        <v>0.36</v>
      </c>
      <c r="H23">
        <v>33.479999999999997</v>
      </c>
      <c r="I23" t="s">
        <v>8410</v>
      </c>
      <c r="J23">
        <v>68.89</v>
      </c>
      <c r="K23" t="s">
        <v>12028</v>
      </c>
      <c r="L23" t="s">
        <v>9257</v>
      </c>
      <c r="M23" t="s">
        <v>9258</v>
      </c>
      <c r="N23" t="s">
        <v>101</v>
      </c>
      <c r="O23">
        <f t="shared" si="2"/>
        <v>68.89</v>
      </c>
      <c r="P23">
        <f t="shared" si="3"/>
        <v>68.8888888888889</v>
      </c>
    </row>
    <row r="24" spans="1:16" x14ac:dyDescent="0.25">
      <c r="A24" t="s">
        <v>12029</v>
      </c>
      <c r="B24">
        <v>738</v>
      </c>
      <c r="C24" t="s">
        <v>8410</v>
      </c>
      <c r="D24">
        <v>15.77</v>
      </c>
      <c r="E24" t="s">
        <v>8410</v>
      </c>
      <c r="F24">
        <v>11638.26</v>
      </c>
      <c r="G24">
        <v>0.24</v>
      </c>
      <c r="H24">
        <v>177.12</v>
      </c>
      <c r="I24" t="s">
        <v>8410</v>
      </c>
      <c r="J24">
        <v>65.709999999999994</v>
      </c>
      <c r="K24" t="s">
        <v>12030</v>
      </c>
      <c r="L24" t="s">
        <v>9257</v>
      </c>
      <c r="M24" t="s">
        <v>9258</v>
      </c>
      <c r="N24" t="s">
        <v>101</v>
      </c>
      <c r="O24">
        <f t="shared" si="2"/>
        <v>65.709999999999994</v>
      </c>
      <c r="P24">
        <f t="shared" si="3"/>
        <v>65.708333333333329</v>
      </c>
    </row>
    <row r="25" spans="1:16" x14ac:dyDescent="0.25">
      <c r="A25" t="s">
        <v>12031</v>
      </c>
      <c r="B25">
        <v>50</v>
      </c>
      <c r="C25" t="s">
        <v>8410</v>
      </c>
      <c r="D25">
        <v>24.8</v>
      </c>
      <c r="E25" t="s">
        <v>8410</v>
      </c>
      <c r="F25">
        <v>1240</v>
      </c>
      <c r="G25">
        <v>0.36</v>
      </c>
      <c r="H25">
        <v>18</v>
      </c>
      <c r="I25" t="s">
        <v>8410</v>
      </c>
      <c r="J25">
        <v>68.89</v>
      </c>
      <c r="K25" t="s">
        <v>12032</v>
      </c>
      <c r="L25" t="s">
        <v>9257</v>
      </c>
      <c r="M25" t="s">
        <v>9258</v>
      </c>
      <c r="N25" t="s">
        <v>101</v>
      </c>
      <c r="O25">
        <f t="shared" si="2"/>
        <v>68.89</v>
      </c>
      <c r="P25">
        <f t="shared" si="3"/>
        <v>68.888888888888886</v>
      </c>
    </row>
    <row r="26" spans="1:16" x14ac:dyDescent="0.25">
      <c r="A26" t="s">
        <v>12033</v>
      </c>
      <c r="B26">
        <v>5060</v>
      </c>
      <c r="C26" t="s">
        <v>8410</v>
      </c>
      <c r="D26">
        <v>24.32</v>
      </c>
      <c r="E26" t="s">
        <v>8410</v>
      </c>
      <c r="F26">
        <v>123059.2</v>
      </c>
      <c r="G26">
        <v>0.36</v>
      </c>
      <c r="H26">
        <v>1821.6</v>
      </c>
      <c r="I26" t="s">
        <v>8410</v>
      </c>
      <c r="J26">
        <v>67.56</v>
      </c>
      <c r="K26" t="s">
        <v>12034</v>
      </c>
      <c r="L26" t="s">
        <v>11121</v>
      </c>
      <c r="M26" t="s">
        <v>8412</v>
      </c>
      <c r="N26" t="s">
        <v>11779</v>
      </c>
      <c r="O26">
        <f t="shared" si="2"/>
        <v>67.56</v>
      </c>
      <c r="P26">
        <f t="shared" si="3"/>
        <v>67.555555555555557</v>
      </c>
    </row>
    <row r="27" spans="1:16" x14ac:dyDescent="0.25">
      <c r="A27" t="s">
        <v>12035</v>
      </c>
      <c r="B27">
        <v>119</v>
      </c>
      <c r="C27" t="s">
        <v>8410</v>
      </c>
      <c r="D27">
        <v>48.63</v>
      </c>
      <c r="E27" t="s">
        <v>8410</v>
      </c>
      <c r="F27">
        <v>5786.97</v>
      </c>
      <c r="G27">
        <v>0.63</v>
      </c>
      <c r="H27">
        <v>74.97</v>
      </c>
      <c r="I27" t="s">
        <v>8410</v>
      </c>
      <c r="J27">
        <v>77.19</v>
      </c>
      <c r="K27" t="s">
        <v>11151</v>
      </c>
      <c r="L27" t="s">
        <v>8418</v>
      </c>
      <c r="M27" t="s">
        <v>8412</v>
      </c>
      <c r="N27" t="s">
        <v>7017</v>
      </c>
      <c r="O27">
        <f t="shared" si="2"/>
        <v>77.19</v>
      </c>
      <c r="P27">
        <f t="shared" si="3"/>
        <v>77.19047619047619</v>
      </c>
    </row>
    <row r="28" spans="1:16" x14ac:dyDescent="0.25">
      <c r="A28" t="s">
        <v>12036</v>
      </c>
      <c r="B28">
        <v>614</v>
      </c>
      <c r="C28" t="s">
        <v>8410</v>
      </c>
      <c r="D28">
        <v>55.57</v>
      </c>
      <c r="E28" t="s">
        <v>8410</v>
      </c>
      <c r="F28">
        <v>34119.980000000003</v>
      </c>
      <c r="G28">
        <v>0.72</v>
      </c>
      <c r="H28">
        <v>442.08</v>
      </c>
      <c r="I28" t="s">
        <v>8410</v>
      </c>
      <c r="J28">
        <v>77.180000000000007</v>
      </c>
      <c r="K28" t="s">
        <v>11149</v>
      </c>
      <c r="L28" t="s">
        <v>8418</v>
      </c>
      <c r="M28" t="s">
        <v>8412</v>
      </c>
      <c r="N28" t="s">
        <v>7017</v>
      </c>
      <c r="O28">
        <f t="shared" si="2"/>
        <v>77.180000000000007</v>
      </c>
      <c r="P28">
        <f t="shared" si="3"/>
        <v>77.180555555555571</v>
      </c>
    </row>
    <row r="29" spans="1:16" x14ac:dyDescent="0.25">
      <c r="A29" t="s">
        <v>12037</v>
      </c>
      <c r="B29">
        <v>13</v>
      </c>
      <c r="C29" t="s">
        <v>8410</v>
      </c>
      <c r="D29">
        <v>76.5</v>
      </c>
      <c r="E29" t="s">
        <v>8410</v>
      </c>
      <c r="F29">
        <v>994.5</v>
      </c>
      <c r="G29">
        <v>0.9</v>
      </c>
      <c r="H29">
        <v>11.7</v>
      </c>
      <c r="I29" t="s">
        <v>8410</v>
      </c>
      <c r="J29">
        <v>85</v>
      </c>
      <c r="K29" t="s">
        <v>12038</v>
      </c>
      <c r="L29" t="s">
        <v>4075</v>
      </c>
      <c r="M29" t="s">
        <v>8419</v>
      </c>
      <c r="N29" t="s">
        <v>11658</v>
      </c>
      <c r="O29">
        <f t="shared" si="2"/>
        <v>85</v>
      </c>
      <c r="P29">
        <f t="shared" si="3"/>
        <v>85</v>
      </c>
    </row>
    <row r="30" spans="1:16" x14ac:dyDescent="0.25">
      <c r="A30" t="s">
        <v>12039</v>
      </c>
      <c r="B30">
        <v>79</v>
      </c>
      <c r="C30" t="s">
        <v>8410</v>
      </c>
      <c r="D30">
        <v>31.03</v>
      </c>
      <c r="E30" t="s">
        <v>8410</v>
      </c>
      <c r="F30">
        <v>2451.37</v>
      </c>
      <c r="G30">
        <v>0.45</v>
      </c>
      <c r="H30">
        <v>35.549999999999997</v>
      </c>
      <c r="I30" t="s">
        <v>8410</v>
      </c>
      <c r="J30">
        <v>68.959999999999994</v>
      </c>
      <c r="K30" t="s">
        <v>12040</v>
      </c>
      <c r="L30" t="s">
        <v>4075</v>
      </c>
      <c r="M30" t="s">
        <v>8419</v>
      </c>
      <c r="N30" t="s">
        <v>11669</v>
      </c>
      <c r="O30">
        <f t="shared" si="2"/>
        <v>68.959999999999994</v>
      </c>
      <c r="P30">
        <f t="shared" si="3"/>
        <v>68.955555555555563</v>
      </c>
    </row>
    <row r="31" spans="1:16" x14ac:dyDescent="0.25">
      <c r="A31" t="s">
        <v>12041</v>
      </c>
      <c r="B31">
        <v>50</v>
      </c>
      <c r="C31" t="s">
        <v>8410</v>
      </c>
      <c r="D31">
        <v>37.86</v>
      </c>
      <c r="E31" t="s">
        <v>8410</v>
      </c>
      <c r="F31">
        <v>1893</v>
      </c>
      <c r="G31">
        <v>0.54</v>
      </c>
      <c r="H31">
        <v>27</v>
      </c>
      <c r="I31" t="s">
        <v>8410</v>
      </c>
      <c r="J31">
        <v>70.11</v>
      </c>
      <c r="K31" t="s">
        <v>12042</v>
      </c>
      <c r="L31" t="s">
        <v>4075</v>
      </c>
      <c r="M31" t="s">
        <v>8419</v>
      </c>
      <c r="N31" t="s">
        <v>11669</v>
      </c>
      <c r="O31">
        <f t="shared" si="2"/>
        <v>70.11</v>
      </c>
      <c r="P31">
        <f t="shared" si="3"/>
        <v>70.111111111111114</v>
      </c>
    </row>
    <row r="32" spans="1:16" x14ac:dyDescent="0.25">
      <c r="A32" t="s">
        <v>12043</v>
      </c>
      <c r="B32">
        <v>17</v>
      </c>
      <c r="C32" t="s">
        <v>8410</v>
      </c>
      <c r="D32">
        <v>22.32</v>
      </c>
      <c r="E32" t="s">
        <v>8410</v>
      </c>
      <c r="F32">
        <v>379.44</v>
      </c>
      <c r="G32">
        <v>0.36</v>
      </c>
      <c r="H32">
        <v>6.12</v>
      </c>
      <c r="I32" t="s">
        <v>8410</v>
      </c>
      <c r="J32">
        <v>62</v>
      </c>
      <c r="K32" t="s">
        <v>12044</v>
      </c>
      <c r="L32" t="s">
        <v>4075</v>
      </c>
      <c r="M32" t="s">
        <v>8419</v>
      </c>
      <c r="N32" t="s">
        <v>11785</v>
      </c>
      <c r="O32">
        <f t="shared" si="2"/>
        <v>62</v>
      </c>
      <c r="P32">
        <f t="shared" si="3"/>
        <v>62</v>
      </c>
    </row>
    <row r="33" spans="1:16" x14ac:dyDescent="0.25">
      <c r="A33" t="s">
        <v>12045</v>
      </c>
      <c r="B33">
        <v>93</v>
      </c>
      <c r="C33" t="s">
        <v>8410</v>
      </c>
      <c r="D33">
        <v>22.32</v>
      </c>
      <c r="E33" t="s">
        <v>8410</v>
      </c>
      <c r="F33">
        <v>2075.7600000000002</v>
      </c>
      <c r="G33">
        <v>0.36</v>
      </c>
      <c r="H33">
        <v>33.479999999999997</v>
      </c>
      <c r="I33" t="s">
        <v>8410</v>
      </c>
      <c r="J33">
        <v>62</v>
      </c>
      <c r="K33" t="s">
        <v>12046</v>
      </c>
      <c r="L33" t="s">
        <v>4075</v>
      </c>
      <c r="M33" t="s">
        <v>8419</v>
      </c>
      <c r="N33" t="s">
        <v>11785</v>
      </c>
      <c r="O33">
        <f t="shared" si="2"/>
        <v>62</v>
      </c>
      <c r="P33">
        <f t="shared" si="3"/>
        <v>62.000000000000014</v>
      </c>
    </row>
    <row r="34" spans="1:16" x14ac:dyDescent="0.25">
      <c r="A34" t="s">
        <v>12047</v>
      </c>
      <c r="B34">
        <v>93</v>
      </c>
      <c r="C34" t="s">
        <v>8410</v>
      </c>
      <c r="D34">
        <v>22.32</v>
      </c>
      <c r="E34" t="s">
        <v>8410</v>
      </c>
      <c r="F34">
        <v>2075.7600000000002</v>
      </c>
      <c r="G34">
        <v>0.36</v>
      </c>
      <c r="H34">
        <v>33.479999999999997</v>
      </c>
      <c r="I34" t="s">
        <v>8410</v>
      </c>
      <c r="J34">
        <v>62</v>
      </c>
      <c r="K34" t="s">
        <v>12046</v>
      </c>
      <c r="L34" t="s">
        <v>4075</v>
      </c>
      <c r="M34" t="s">
        <v>8419</v>
      </c>
      <c r="N34" t="s">
        <v>11785</v>
      </c>
      <c r="O34">
        <f t="shared" si="2"/>
        <v>62</v>
      </c>
      <c r="P34">
        <f t="shared" si="3"/>
        <v>62.000000000000014</v>
      </c>
    </row>
    <row r="35" spans="1:16" x14ac:dyDescent="0.25">
      <c r="A35" t="s">
        <v>12048</v>
      </c>
      <c r="B35">
        <v>223</v>
      </c>
      <c r="C35" t="s">
        <v>8410</v>
      </c>
      <c r="D35">
        <v>31.16</v>
      </c>
      <c r="E35" t="s">
        <v>8410</v>
      </c>
      <c r="F35">
        <v>6948.68</v>
      </c>
      <c r="G35">
        <v>0.4</v>
      </c>
      <c r="H35">
        <v>90.25</v>
      </c>
      <c r="I35" t="s">
        <v>8410</v>
      </c>
      <c r="J35">
        <v>77</v>
      </c>
      <c r="K35" t="s">
        <v>12049</v>
      </c>
      <c r="L35" t="s">
        <v>8845</v>
      </c>
      <c r="M35" t="s">
        <v>8419</v>
      </c>
      <c r="N35" t="s">
        <v>11762</v>
      </c>
      <c r="O35">
        <f t="shared" si="2"/>
        <v>77</v>
      </c>
      <c r="P35">
        <f t="shared" si="3"/>
        <v>76.993684210526325</v>
      </c>
    </row>
    <row r="36" spans="1:16" x14ac:dyDescent="0.25">
      <c r="A36" t="s">
        <v>12050</v>
      </c>
      <c r="B36">
        <v>70</v>
      </c>
      <c r="C36" t="s">
        <v>8410</v>
      </c>
      <c r="D36">
        <v>35.979999999999997</v>
      </c>
      <c r="E36" t="s">
        <v>8410</v>
      </c>
      <c r="F36">
        <v>2518.6</v>
      </c>
      <c r="G36">
        <v>0.48</v>
      </c>
      <c r="H36">
        <v>33.58</v>
      </c>
      <c r="I36" t="s">
        <v>8410</v>
      </c>
      <c r="J36">
        <v>75.010000000000005</v>
      </c>
      <c r="K36" t="s">
        <v>12051</v>
      </c>
      <c r="L36" t="s">
        <v>8845</v>
      </c>
      <c r="M36" t="s">
        <v>8419</v>
      </c>
      <c r="N36" t="s">
        <v>11822</v>
      </c>
      <c r="O36">
        <f t="shared" si="2"/>
        <v>75.010000000000005</v>
      </c>
      <c r="P36">
        <f t="shared" si="3"/>
        <v>75.002977963073263</v>
      </c>
    </row>
    <row r="37" spans="1:16" x14ac:dyDescent="0.25">
      <c r="A37" t="s">
        <v>12052</v>
      </c>
      <c r="B37">
        <v>100</v>
      </c>
      <c r="C37" t="s">
        <v>8410</v>
      </c>
      <c r="D37">
        <v>28.05</v>
      </c>
      <c r="E37" t="s">
        <v>8410</v>
      </c>
      <c r="F37">
        <v>2805</v>
      </c>
      <c r="G37">
        <v>0.3</v>
      </c>
      <c r="H37">
        <v>29.97</v>
      </c>
      <c r="I37" t="s">
        <v>8410</v>
      </c>
      <c r="J37">
        <v>93.59</v>
      </c>
      <c r="K37" t="s">
        <v>12053</v>
      </c>
      <c r="L37" t="s">
        <v>8845</v>
      </c>
      <c r="M37" t="s">
        <v>8419</v>
      </c>
      <c r="N37" t="s">
        <v>11822</v>
      </c>
      <c r="O37">
        <f t="shared" si="2"/>
        <v>93.59</v>
      </c>
      <c r="P37">
        <f t="shared" si="3"/>
        <v>93.593593593593596</v>
      </c>
    </row>
    <row r="38" spans="1:16" x14ac:dyDescent="0.25">
      <c r="A38" t="s">
        <v>12054</v>
      </c>
      <c r="B38">
        <v>117</v>
      </c>
      <c r="C38" t="s">
        <v>8410</v>
      </c>
      <c r="D38">
        <v>28.76</v>
      </c>
      <c r="E38" t="s">
        <v>8410</v>
      </c>
      <c r="F38">
        <v>3364.92</v>
      </c>
      <c r="G38">
        <v>0.63</v>
      </c>
      <c r="H38">
        <v>73.62</v>
      </c>
      <c r="I38" t="s">
        <v>8410</v>
      </c>
      <c r="J38">
        <v>45.71</v>
      </c>
      <c r="K38" t="s">
        <v>12055</v>
      </c>
      <c r="L38" t="s">
        <v>12056</v>
      </c>
      <c r="M38" t="s">
        <v>8419</v>
      </c>
      <c r="N38" t="s">
        <v>6902</v>
      </c>
      <c r="O38">
        <f t="shared" si="2"/>
        <v>45.71</v>
      </c>
      <c r="P38">
        <f t="shared" si="3"/>
        <v>45.706601466992666</v>
      </c>
    </row>
    <row r="39" spans="1:16" x14ac:dyDescent="0.25">
      <c r="A39" t="s">
        <v>12057</v>
      </c>
      <c r="B39">
        <v>250</v>
      </c>
      <c r="C39" t="s">
        <v>8410</v>
      </c>
      <c r="D39">
        <v>16.2</v>
      </c>
      <c r="E39" t="s">
        <v>8410</v>
      </c>
      <c r="F39">
        <v>4050</v>
      </c>
      <c r="G39">
        <v>0.27</v>
      </c>
      <c r="H39">
        <v>67.5</v>
      </c>
      <c r="I39" t="s">
        <v>8410</v>
      </c>
      <c r="J39">
        <v>60</v>
      </c>
      <c r="K39" t="s">
        <v>12058</v>
      </c>
      <c r="L39" t="s">
        <v>8436</v>
      </c>
      <c r="M39" t="s">
        <v>8434</v>
      </c>
      <c r="N39" t="s">
        <v>11632</v>
      </c>
      <c r="O39">
        <f t="shared" si="2"/>
        <v>60</v>
      </c>
      <c r="P39">
        <f t="shared" si="3"/>
        <v>60</v>
      </c>
    </row>
    <row r="40" spans="1:16" x14ac:dyDescent="0.25">
      <c r="A40" t="s">
        <v>12059</v>
      </c>
      <c r="B40">
        <v>70</v>
      </c>
      <c r="C40" t="s">
        <v>8410</v>
      </c>
      <c r="D40">
        <v>67.400000000000006</v>
      </c>
      <c r="E40" t="s">
        <v>8410</v>
      </c>
      <c r="F40">
        <v>4718</v>
      </c>
      <c r="G40">
        <v>0.91</v>
      </c>
      <c r="H40">
        <v>63.53</v>
      </c>
      <c r="I40" t="s">
        <v>8410</v>
      </c>
      <c r="J40">
        <v>74.27</v>
      </c>
      <c r="K40" t="s">
        <v>12060</v>
      </c>
      <c r="L40" t="s">
        <v>8436</v>
      </c>
      <c r="M40" t="s">
        <v>8434</v>
      </c>
      <c r="N40" t="s">
        <v>6777</v>
      </c>
      <c r="O40">
        <f t="shared" si="2"/>
        <v>74.27</v>
      </c>
      <c r="P40">
        <f t="shared" si="3"/>
        <v>74.264127184007549</v>
      </c>
    </row>
    <row r="41" spans="1:16" x14ac:dyDescent="0.25">
      <c r="A41" t="s">
        <v>12061</v>
      </c>
      <c r="B41">
        <v>22</v>
      </c>
      <c r="C41" t="s">
        <v>8410</v>
      </c>
      <c r="D41">
        <v>76.83</v>
      </c>
      <c r="E41" t="s">
        <v>8410</v>
      </c>
      <c r="F41">
        <v>1690.26</v>
      </c>
      <c r="G41">
        <v>0.91</v>
      </c>
      <c r="H41">
        <v>19.97</v>
      </c>
      <c r="I41" t="s">
        <v>8410</v>
      </c>
      <c r="J41">
        <v>84.66</v>
      </c>
      <c r="K41" t="s">
        <v>12062</v>
      </c>
      <c r="L41" t="s">
        <v>8436</v>
      </c>
      <c r="M41" t="s">
        <v>8434</v>
      </c>
      <c r="N41" t="s">
        <v>6777</v>
      </c>
      <c r="O41">
        <f t="shared" si="2"/>
        <v>84.66</v>
      </c>
      <c r="P41">
        <f t="shared" si="3"/>
        <v>84.639959939909872</v>
      </c>
    </row>
    <row r="42" spans="1:16" x14ac:dyDescent="0.25">
      <c r="A42" t="s">
        <v>12063</v>
      </c>
      <c r="B42">
        <v>155</v>
      </c>
      <c r="C42" t="s">
        <v>8410</v>
      </c>
      <c r="D42">
        <v>62.53</v>
      </c>
      <c r="E42" t="s">
        <v>8410</v>
      </c>
      <c r="F42">
        <v>9692.15</v>
      </c>
      <c r="G42">
        <v>0.91</v>
      </c>
      <c r="H42">
        <v>140.66</v>
      </c>
      <c r="I42" t="s">
        <v>8410</v>
      </c>
      <c r="J42">
        <v>68.900000000000006</v>
      </c>
      <c r="K42" t="s">
        <v>12064</v>
      </c>
      <c r="L42" t="s">
        <v>8436</v>
      </c>
      <c r="M42" t="s">
        <v>8434</v>
      </c>
      <c r="N42" t="s">
        <v>6777</v>
      </c>
      <c r="O42">
        <f t="shared" si="2"/>
        <v>68.900000000000006</v>
      </c>
      <c r="P42">
        <f t="shared" si="3"/>
        <v>68.904805914972272</v>
      </c>
    </row>
    <row r="43" spans="1:16" x14ac:dyDescent="0.25">
      <c r="A43" t="s">
        <v>12065</v>
      </c>
      <c r="B43">
        <v>662</v>
      </c>
      <c r="C43" t="s">
        <v>8410</v>
      </c>
      <c r="D43">
        <v>57.72</v>
      </c>
      <c r="E43" t="s">
        <v>8410</v>
      </c>
      <c r="F43">
        <v>38210.639999999999</v>
      </c>
      <c r="G43">
        <v>0.91</v>
      </c>
      <c r="H43">
        <v>600.77</v>
      </c>
      <c r="I43" t="s">
        <v>8410</v>
      </c>
      <c r="J43">
        <v>63.6</v>
      </c>
      <c r="K43" t="s">
        <v>12066</v>
      </c>
      <c r="L43" t="s">
        <v>8436</v>
      </c>
      <c r="M43" t="s">
        <v>8434</v>
      </c>
      <c r="N43" t="s">
        <v>6777</v>
      </c>
      <c r="O43">
        <f t="shared" si="2"/>
        <v>63.6</v>
      </c>
      <c r="P43">
        <f t="shared" si="3"/>
        <v>63.60277643690597</v>
      </c>
    </row>
    <row r="44" spans="1:16" x14ac:dyDescent="0.25">
      <c r="A44" t="s">
        <v>12067</v>
      </c>
      <c r="B44">
        <v>40</v>
      </c>
      <c r="C44" t="s">
        <v>8410</v>
      </c>
      <c r="D44">
        <v>50.53</v>
      </c>
      <c r="E44" t="s">
        <v>8410</v>
      </c>
      <c r="F44">
        <v>2021.2</v>
      </c>
      <c r="G44">
        <v>0.72</v>
      </c>
      <c r="H44">
        <v>28.8</v>
      </c>
      <c r="I44" t="s">
        <v>8410</v>
      </c>
      <c r="J44">
        <v>70.180000000000007</v>
      </c>
      <c r="K44" t="s">
        <v>12068</v>
      </c>
      <c r="L44" t="s">
        <v>8436</v>
      </c>
      <c r="M44" t="s">
        <v>8434</v>
      </c>
      <c r="N44" t="s">
        <v>9638</v>
      </c>
      <c r="O44">
        <f t="shared" si="2"/>
        <v>70.180000000000007</v>
      </c>
      <c r="P44">
        <f t="shared" si="3"/>
        <v>70.180555555555557</v>
      </c>
    </row>
    <row r="45" spans="1:16" x14ac:dyDescent="0.25">
      <c r="A45" t="s">
        <v>12069</v>
      </c>
      <c r="B45">
        <v>1515</v>
      </c>
      <c r="C45" t="s">
        <v>8410</v>
      </c>
      <c r="D45">
        <v>34.71</v>
      </c>
      <c r="E45" t="s">
        <v>8410</v>
      </c>
      <c r="F45">
        <v>52585.65</v>
      </c>
      <c r="G45">
        <v>0.36</v>
      </c>
      <c r="H45">
        <v>551.76</v>
      </c>
      <c r="I45" t="s">
        <v>8410</v>
      </c>
      <c r="J45">
        <v>95.3</v>
      </c>
      <c r="K45" t="s">
        <v>12070</v>
      </c>
      <c r="L45" t="s">
        <v>8436</v>
      </c>
      <c r="M45" t="s">
        <v>8434</v>
      </c>
      <c r="N45" t="s">
        <v>11797</v>
      </c>
      <c r="O45">
        <f t="shared" si="2"/>
        <v>95.3</v>
      </c>
      <c r="P45">
        <f t="shared" si="3"/>
        <v>95.305295780774259</v>
      </c>
    </row>
    <row r="46" spans="1:16" x14ac:dyDescent="0.25">
      <c r="A46" t="s">
        <v>12071</v>
      </c>
      <c r="B46">
        <v>1623</v>
      </c>
      <c r="C46" t="s">
        <v>8410</v>
      </c>
      <c r="D46">
        <v>23.82</v>
      </c>
      <c r="E46" t="s">
        <v>8410</v>
      </c>
      <c r="F46">
        <v>38659.86</v>
      </c>
      <c r="G46">
        <v>0.36</v>
      </c>
      <c r="H46">
        <v>584.28</v>
      </c>
      <c r="I46" t="s">
        <v>8410</v>
      </c>
      <c r="J46">
        <v>66.17</v>
      </c>
      <c r="K46" t="s">
        <v>12028</v>
      </c>
      <c r="L46" t="s">
        <v>8436</v>
      </c>
      <c r="M46" t="s">
        <v>8438</v>
      </c>
      <c r="N46" t="s">
        <v>7155</v>
      </c>
      <c r="O46">
        <f t="shared" si="2"/>
        <v>66.17</v>
      </c>
      <c r="P46">
        <f t="shared" si="3"/>
        <v>66.166666666666671</v>
      </c>
    </row>
    <row r="47" spans="1:16" x14ac:dyDescent="0.25">
      <c r="A47" t="s">
        <v>12072</v>
      </c>
      <c r="B47">
        <v>2487</v>
      </c>
      <c r="C47" t="s">
        <v>8410</v>
      </c>
      <c r="D47">
        <v>23.82</v>
      </c>
      <c r="E47" t="s">
        <v>8410</v>
      </c>
      <c r="F47">
        <v>59240.34</v>
      </c>
      <c r="G47">
        <v>0.36</v>
      </c>
      <c r="H47">
        <v>895.32</v>
      </c>
      <c r="I47" t="s">
        <v>8410</v>
      </c>
      <c r="J47">
        <v>66.17</v>
      </c>
      <c r="K47" t="s">
        <v>12028</v>
      </c>
      <c r="L47" t="s">
        <v>8436</v>
      </c>
      <c r="M47" t="s">
        <v>8438</v>
      </c>
      <c r="N47" t="s">
        <v>7155</v>
      </c>
      <c r="O47">
        <f t="shared" si="2"/>
        <v>66.17</v>
      </c>
      <c r="P47">
        <f t="shared" si="3"/>
        <v>66.166666666666657</v>
      </c>
    </row>
    <row r="48" spans="1:16" x14ac:dyDescent="0.25">
      <c r="A48" t="s">
        <v>12073</v>
      </c>
      <c r="B48">
        <v>31</v>
      </c>
      <c r="C48" t="s">
        <v>8410</v>
      </c>
      <c r="D48">
        <v>22.62</v>
      </c>
      <c r="E48" t="s">
        <v>8410</v>
      </c>
      <c r="F48">
        <v>701.22</v>
      </c>
      <c r="G48">
        <v>0.36</v>
      </c>
      <c r="H48">
        <v>11.16</v>
      </c>
      <c r="I48" t="s">
        <v>8410</v>
      </c>
      <c r="J48">
        <v>62.83</v>
      </c>
      <c r="K48" t="s">
        <v>12074</v>
      </c>
      <c r="L48" t="s">
        <v>8442</v>
      </c>
      <c r="M48" t="s">
        <v>8419</v>
      </c>
      <c r="N48" t="s">
        <v>11271</v>
      </c>
      <c r="O48">
        <f t="shared" si="2"/>
        <v>62.83</v>
      </c>
      <c r="P48">
        <f t="shared" si="3"/>
        <v>62.833333333333336</v>
      </c>
    </row>
    <row r="49" spans="1:16" x14ac:dyDescent="0.25">
      <c r="A49" t="s">
        <v>12075</v>
      </c>
      <c r="B49">
        <v>92</v>
      </c>
      <c r="C49" t="s">
        <v>8410</v>
      </c>
      <c r="D49">
        <v>151.87</v>
      </c>
      <c r="E49" t="s">
        <v>8410</v>
      </c>
      <c r="F49">
        <v>13972.04</v>
      </c>
      <c r="G49">
        <v>1.81</v>
      </c>
      <c r="H49">
        <v>166.34</v>
      </c>
      <c r="I49" t="s">
        <v>8410</v>
      </c>
      <c r="J49">
        <v>84</v>
      </c>
      <c r="K49" t="s">
        <v>12076</v>
      </c>
      <c r="L49" t="s">
        <v>8442</v>
      </c>
      <c r="M49" t="s">
        <v>8419</v>
      </c>
      <c r="N49" t="s">
        <v>11271</v>
      </c>
      <c r="O49">
        <f t="shared" si="2"/>
        <v>84</v>
      </c>
      <c r="P49">
        <f t="shared" si="3"/>
        <v>83.996873872790673</v>
      </c>
    </row>
    <row r="50" spans="1:16" x14ac:dyDescent="0.25">
      <c r="A50" t="s">
        <v>12077</v>
      </c>
      <c r="B50">
        <v>183</v>
      </c>
      <c r="C50" t="s">
        <v>8410</v>
      </c>
      <c r="D50">
        <v>129.80000000000001</v>
      </c>
      <c r="E50" t="s">
        <v>8410</v>
      </c>
      <c r="F50">
        <v>23753.4</v>
      </c>
      <c r="G50">
        <v>1.51</v>
      </c>
      <c r="H50">
        <v>276.2</v>
      </c>
      <c r="I50" t="s">
        <v>8410</v>
      </c>
      <c r="J50">
        <v>86</v>
      </c>
      <c r="K50" t="s">
        <v>12078</v>
      </c>
      <c r="L50" t="s">
        <v>8442</v>
      </c>
      <c r="M50" t="s">
        <v>8419</v>
      </c>
      <c r="N50" t="s">
        <v>11271</v>
      </c>
      <c r="O50">
        <f t="shared" si="2"/>
        <v>86</v>
      </c>
      <c r="P50">
        <f t="shared" si="3"/>
        <v>86.000724112961635</v>
      </c>
    </row>
    <row r="51" spans="1:16" x14ac:dyDescent="0.25">
      <c r="A51" t="s">
        <v>12079</v>
      </c>
      <c r="B51">
        <v>244</v>
      </c>
      <c r="C51" t="s">
        <v>8410</v>
      </c>
      <c r="D51">
        <v>42.48</v>
      </c>
      <c r="E51" t="s">
        <v>8410</v>
      </c>
      <c r="F51">
        <v>10365.120000000001</v>
      </c>
      <c r="G51">
        <v>0.72</v>
      </c>
      <c r="H51">
        <v>175.68</v>
      </c>
      <c r="I51" t="s">
        <v>8410</v>
      </c>
      <c r="J51">
        <v>59</v>
      </c>
      <c r="K51" t="s">
        <v>12080</v>
      </c>
      <c r="L51" t="s">
        <v>8442</v>
      </c>
      <c r="M51" t="s">
        <v>8419</v>
      </c>
      <c r="N51" t="s">
        <v>5763</v>
      </c>
      <c r="O51">
        <f t="shared" si="2"/>
        <v>59</v>
      </c>
      <c r="P51">
        <f t="shared" si="3"/>
        <v>59</v>
      </c>
    </row>
    <row r="52" spans="1:16" x14ac:dyDescent="0.25">
      <c r="A52" t="s">
        <v>12081</v>
      </c>
      <c r="B52">
        <v>1410</v>
      </c>
      <c r="C52" t="s">
        <v>8410</v>
      </c>
      <c r="D52">
        <v>42.75</v>
      </c>
      <c r="E52" t="s">
        <v>8410</v>
      </c>
      <c r="F52">
        <v>60277.5</v>
      </c>
      <c r="G52">
        <v>0.75</v>
      </c>
      <c r="H52">
        <v>1057.5</v>
      </c>
      <c r="I52" t="s">
        <v>8410</v>
      </c>
      <c r="J52">
        <v>57</v>
      </c>
      <c r="K52" t="s">
        <v>9766</v>
      </c>
      <c r="L52" t="s">
        <v>8442</v>
      </c>
      <c r="M52" t="s">
        <v>8419</v>
      </c>
      <c r="N52" t="s">
        <v>5763</v>
      </c>
      <c r="O52">
        <f t="shared" si="2"/>
        <v>57</v>
      </c>
      <c r="P52">
        <f t="shared" si="3"/>
        <v>57</v>
      </c>
    </row>
    <row r="53" spans="1:16" x14ac:dyDescent="0.25">
      <c r="A53" t="s">
        <v>12082</v>
      </c>
      <c r="B53">
        <v>1422</v>
      </c>
      <c r="C53" t="s">
        <v>8410</v>
      </c>
      <c r="D53">
        <v>47.96</v>
      </c>
      <c r="E53" t="s">
        <v>8410</v>
      </c>
      <c r="F53">
        <v>68199.12</v>
      </c>
      <c r="G53">
        <v>0.53</v>
      </c>
      <c r="H53">
        <v>757.78</v>
      </c>
      <c r="I53" t="s">
        <v>8410</v>
      </c>
      <c r="J53">
        <v>90</v>
      </c>
      <c r="K53" t="s">
        <v>12083</v>
      </c>
      <c r="L53" t="s">
        <v>8450</v>
      </c>
      <c r="M53" t="s">
        <v>8419</v>
      </c>
      <c r="N53" t="s">
        <v>10598</v>
      </c>
      <c r="O53">
        <f t="shared" si="2"/>
        <v>90</v>
      </c>
      <c r="P53">
        <f t="shared" si="3"/>
        <v>89.998574784238173</v>
      </c>
    </row>
    <row r="54" spans="1:16" x14ac:dyDescent="0.25">
      <c r="A54" t="s">
        <v>12084</v>
      </c>
      <c r="B54">
        <v>6</v>
      </c>
      <c r="C54" t="s">
        <v>8410</v>
      </c>
      <c r="D54">
        <v>52.58</v>
      </c>
      <c r="E54" t="s">
        <v>8410</v>
      </c>
      <c r="F54">
        <v>315.48</v>
      </c>
      <c r="G54">
        <v>0.54</v>
      </c>
      <c r="H54">
        <v>3.24</v>
      </c>
      <c r="I54" t="s">
        <v>8410</v>
      </c>
      <c r="J54">
        <v>97.37</v>
      </c>
      <c r="K54" t="s">
        <v>12085</v>
      </c>
      <c r="L54" t="s">
        <v>8450</v>
      </c>
      <c r="M54" t="s">
        <v>8419</v>
      </c>
      <c r="N54" t="s">
        <v>5016</v>
      </c>
      <c r="O54">
        <f t="shared" si="2"/>
        <v>97.37</v>
      </c>
      <c r="P54">
        <f t="shared" si="3"/>
        <v>97.370370370370367</v>
      </c>
    </row>
    <row r="55" spans="1:16" x14ac:dyDescent="0.25">
      <c r="A55" t="s">
        <v>12086</v>
      </c>
      <c r="B55">
        <v>53</v>
      </c>
      <c r="C55" t="s">
        <v>8410</v>
      </c>
      <c r="D55">
        <v>50.83</v>
      </c>
      <c r="E55" t="s">
        <v>8410</v>
      </c>
      <c r="F55">
        <v>2693.99</v>
      </c>
      <c r="G55">
        <v>0.52</v>
      </c>
      <c r="H55">
        <v>27.67</v>
      </c>
      <c r="I55" t="s">
        <v>8410</v>
      </c>
      <c r="J55">
        <v>97.38</v>
      </c>
      <c r="K55" t="s">
        <v>12087</v>
      </c>
      <c r="L55" t="s">
        <v>8450</v>
      </c>
      <c r="M55" t="s">
        <v>8419</v>
      </c>
      <c r="N55" t="s">
        <v>5016</v>
      </c>
      <c r="O55">
        <f t="shared" si="2"/>
        <v>97.38</v>
      </c>
      <c r="P55">
        <f t="shared" si="3"/>
        <v>97.361402240693877</v>
      </c>
    </row>
    <row r="56" spans="1:16" x14ac:dyDescent="0.25">
      <c r="A56" t="s">
        <v>12088</v>
      </c>
      <c r="B56">
        <v>1526</v>
      </c>
      <c r="C56" t="s">
        <v>8410</v>
      </c>
      <c r="D56">
        <v>43.61</v>
      </c>
      <c r="E56" t="s">
        <v>8410</v>
      </c>
      <c r="F56">
        <v>66548.86</v>
      </c>
      <c r="G56">
        <v>0.7</v>
      </c>
      <c r="H56">
        <v>1068.2</v>
      </c>
      <c r="I56" t="s">
        <v>8410</v>
      </c>
      <c r="J56">
        <v>62.3</v>
      </c>
      <c r="K56" t="s">
        <v>12089</v>
      </c>
      <c r="L56" t="s">
        <v>8497</v>
      </c>
      <c r="M56" t="s">
        <v>8498</v>
      </c>
      <c r="N56" t="s">
        <v>5359</v>
      </c>
      <c r="O56">
        <f t="shared" si="2"/>
        <v>62.3</v>
      </c>
      <c r="P56">
        <f t="shared" si="3"/>
        <v>62.3</v>
      </c>
    </row>
    <row r="57" spans="1:16" x14ac:dyDescent="0.25">
      <c r="A57" t="s">
        <v>12090</v>
      </c>
      <c r="B57">
        <v>37</v>
      </c>
      <c r="C57" t="s">
        <v>8410</v>
      </c>
      <c r="D57">
        <v>34.200000000000003</v>
      </c>
      <c r="E57" t="s">
        <v>8410</v>
      </c>
      <c r="F57">
        <v>1265.4000000000001</v>
      </c>
      <c r="G57">
        <v>0.36</v>
      </c>
      <c r="H57">
        <v>13.32</v>
      </c>
      <c r="I57" t="s">
        <v>8410</v>
      </c>
      <c r="J57">
        <v>95</v>
      </c>
      <c r="K57" t="s">
        <v>12091</v>
      </c>
      <c r="L57" t="s">
        <v>8497</v>
      </c>
      <c r="M57" t="s">
        <v>8498</v>
      </c>
      <c r="N57" t="s">
        <v>11872</v>
      </c>
      <c r="O57">
        <f t="shared" si="2"/>
        <v>95</v>
      </c>
      <c r="P57">
        <f t="shared" si="3"/>
        <v>95</v>
      </c>
    </row>
    <row r="58" spans="1:16" x14ac:dyDescent="0.25">
      <c r="A58" t="s">
        <v>12092</v>
      </c>
      <c r="B58">
        <v>155</v>
      </c>
      <c r="C58" t="s">
        <v>8410</v>
      </c>
      <c r="D58">
        <v>25.2</v>
      </c>
      <c r="E58" t="s">
        <v>8410</v>
      </c>
      <c r="F58">
        <v>3906</v>
      </c>
      <c r="G58">
        <v>0.36</v>
      </c>
      <c r="H58">
        <v>55.8</v>
      </c>
      <c r="I58" t="s">
        <v>8410</v>
      </c>
      <c r="J58">
        <v>70</v>
      </c>
      <c r="K58" t="s">
        <v>9270</v>
      </c>
      <c r="L58" t="s">
        <v>8497</v>
      </c>
      <c r="M58" t="s">
        <v>8498</v>
      </c>
      <c r="N58" t="s">
        <v>11872</v>
      </c>
      <c r="O58">
        <f t="shared" si="2"/>
        <v>70</v>
      </c>
      <c r="P58">
        <f t="shared" si="3"/>
        <v>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3E3D-D70C-4597-AA0D-16D02AE9702F}">
  <sheetPr>
    <tabColor rgb="FF00B050"/>
  </sheetPr>
  <dimension ref="A1:P33"/>
  <sheetViews>
    <sheetView workbookViewId="0">
      <selection activeCell="O1" sqref="O1:P4"/>
    </sheetView>
  </sheetViews>
  <sheetFormatPr defaultRowHeight="15" x14ac:dyDescent="0.25"/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AVERAGE(O2:O33)</f>
        <v>68.755625000000009</v>
      </c>
      <c r="P1" s="15">
        <f>AVERAGE(P2:P33)</f>
        <v>68.754997942425931</v>
      </c>
    </row>
    <row r="2" spans="1:16" x14ac:dyDescent="0.25">
      <c r="A2" t="s">
        <v>11480</v>
      </c>
      <c r="B2">
        <v>623</v>
      </c>
      <c r="C2" t="s">
        <v>8410</v>
      </c>
      <c r="D2">
        <v>23.85</v>
      </c>
      <c r="E2" t="s">
        <v>8410</v>
      </c>
      <c r="F2">
        <v>14858.55</v>
      </c>
      <c r="G2">
        <v>0.45</v>
      </c>
      <c r="H2">
        <v>280.35000000000002</v>
      </c>
      <c r="I2" t="s">
        <v>8410</v>
      </c>
      <c r="J2">
        <v>53</v>
      </c>
      <c r="K2" t="s">
        <v>11481</v>
      </c>
      <c r="L2" t="s">
        <v>9257</v>
      </c>
      <c r="M2" t="s">
        <v>9258</v>
      </c>
      <c r="N2" t="s">
        <v>10046</v>
      </c>
      <c r="O2">
        <f>IF(G2&lt;0.03,"",J2)</f>
        <v>53</v>
      </c>
      <c r="P2">
        <f>+F2/H2</f>
        <v>52.999999999999993</v>
      </c>
    </row>
    <row r="3" spans="1:16" x14ac:dyDescent="0.25">
      <c r="A3" t="s">
        <v>11482</v>
      </c>
      <c r="B3">
        <v>2075</v>
      </c>
      <c r="C3" t="s">
        <v>8410</v>
      </c>
      <c r="D3">
        <v>14.31</v>
      </c>
      <c r="E3" t="s">
        <v>8410</v>
      </c>
      <c r="F3">
        <v>29693.25</v>
      </c>
      <c r="G3">
        <v>0.27</v>
      </c>
      <c r="H3">
        <v>560.25</v>
      </c>
      <c r="I3" t="s">
        <v>8410</v>
      </c>
      <c r="J3">
        <v>53</v>
      </c>
      <c r="K3" t="s">
        <v>11483</v>
      </c>
      <c r="L3" t="s">
        <v>9257</v>
      </c>
      <c r="M3" t="s">
        <v>9258</v>
      </c>
      <c r="N3" t="s">
        <v>10046</v>
      </c>
      <c r="O3">
        <f t="shared" ref="O3:O5" si="0">IF(G3&lt;0.03,"",J3)</f>
        <v>53</v>
      </c>
      <c r="P3">
        <f t="shared" ref="P3:P5" si="1">+F3/H3</f>
        <v>53</v>
      </c>
    </row>
    <row r="4" spans="1:16" x14ac:dyDescent="0.25">
      <c r="A4" t="s">
        <v>11484</v>
      </c>
      <c r="B4">
        <v>374</v>
      </c>
      <c r="C4" t="s">
        <v>8410</v>
      </c>
      <c r="D4">
        <v>39.75</v>
      </c>
      <c r="E4" t="s">
        <v>8410</v>
      </c>
      <c r="F4">
        <v>14866.5</v>
      </c>
      <c r="G4">
        <v>0.75</v>
      </c>
      <c r="H4">
        <v>280.5</v>
      </c>
      <c r="I4" t="s">
        <v>8410</v>
      </c>
      <c r="J4">
        <v>53</v>
      </c>
      <c r="K4" t="s">
        <v>11485</v>
      </c>
      <c r="L4" t="s">
        <v>9257</v>
      </c>
      <c r="M4" t="s">
        <v>9258</v>
      </c>
      <c r="N4" t="s">
        <v>10046</v>
      </c>
      <c r="O4">
        <f t="shared" si="0"/>
        <v>53</v>
      </c>
      <c r="P4">
        <f t="shared" si="1"/>
        <v>53</v>
      </c>
    </row>
    <row r="5" spans="1:16" x14ac:dyDescent="0.25">
      <c r="A5" t="s">
        <v>11486</v>
      </c>
      <c r="B5">
        <v>556</v>
      </c>
      <c r="C5" t="s">
        <v>8410</v>
      </c>
      <c r="D5">
        <v>9.08</v>
      </c>
      <c r="E5" t="s">
        <v>8410</v>
      </c>
      <c r="F5">
        <v>5048.4799999999996</v>
      </c>
      <c r="G5">
        <v>0.18</v>
      </c>
      <c r="H5">
        <v>100.08</v>
      </c>
      <c r="I5" t="s">
        <v>8410</v>
      </c>
      <c r="J5">
        <v>50.44</v>
      </c>
      <c r="K5" t="s">
        <v>11487</v>
      </c>
      <c r="L5" t="s">
        <v>11121</v>
      </c>
      <c r="M5" t="s">
        <v>8412</v>
      </c>
      <c r="N5" t="s">
        <v>11226</v>
      </c>
      <c r="O5">
        <f t="shared" si="0"/>
        <v>50.44</v>
      </c>
      <c r="P5">
        <f t="shared" si="1"/>
        <v>50.444444444444443</v>
      </c>
    </row>
    <row r="6" spans="1:16" x14ac:dyDescent="0.25">
      <c r="A6" t="s">
        <v>11488</v>
      </c>
      <c r="B6">
        <v>371</v>
      </c>
      <c r="C6" t="s">
        <v>8410</v>
      </c>
      <c r="D6">
        <v>13.62</v>
      </c>
      <c r="E6" t="s">
        <v>8410</v>
      </c>
      <c r="F6">
        <v>5053.0200000000004</v>
      </c>
      <c r="G6">
        <v>0.27</v>
      </c>
      <c r="H6">
        <v>100.17</v>
      </c>
      <c r="I6" t="s">
        <v>8410</v>
      </c>
      <c r="J6">
        <v>50.44</v>
      </c>
      <c r="K6" t="s">
        <v>11489</v>
      </c>
      <c r="L6" t="s">
        <v>11121</v>
      </c>
      <c r="M6" t="s">
        <v>8412</v>
      </c>
      <c r="N6" t="s">
        <v>11226</v>
      </c>
      <c r="O6">
        <f t="shared" ref="O6:O33" si="2">IF(G6&lt;0.03,"",J6)</f>
        <v>50.44</v>
      </c>
      <c r="P6">
        <f t="shared" ref="P6:P33" si="3">+F6/H6</f>
        <v>50.44444444444445</v>
      </c>
    </row>
    <row r="7" spans="1:16" x14ac:dyDescent="0.25">
      <c r="A7" t="s">
        <v>11490</v>
      </c>
      <c r="B7">
        <v>1246</v>
      </c>
      <c r="C7" t="s">
        <v>8410</v>
      </c>
      <c r="D7">
        <v>17.989999999999998</v>
      </c>
      <c r="E7" t="s">
        <v>8410</v>
      </c>
      <c r="F7">
        <v>22415.54</v>
      </c>
      <c r="G7">
        <v>0.33</v>
      </c>
      <c r="H7">
        <v>411.18</v>
      </c>
      <c r="I7" t="s">
        <v>8410</v>
      </c>
      <c r="J7">
        <v>54.52</v>
      </c>
      <c r="K7" t="s">
        <v>11491</v>
      </c>
      <c r="L7" t="s">
        <v>11121</v>
      </c>
      <c r="M7" t="s">
        <v>8412</v>
      </c>
      <c r="N7" t="s">
        <v>11234</v>
      </c>
      <c r="O7">
        <f t="shared" si="2"/>
        <v>54.52</v>
      </c>
      <c r="P7">
        <f t="shared" si="3"/>
        <v>54.515151515151516</v>
      </c>
    </row>
    <row r="8" spans="1:16" x14ac:dyDescent="0.25">
      <c r="A8" t="s">
        <v>11492</v>
      </c>
      <c r="B8">
        <v>363</v>
      </c>
      <c r="C8" t="s">
        <v>8410</v>
      </c>
      <c r="D8">
        <v>17.989999999999998</v>
      </c>
      <c r="E8" t="s">
        <v>8410</v>
      </c>
      <c r="F8">
        <v>6530.37</v>
      </c>
      <c r="G8">
        <v>0.33</v>
      </c>
      <c r="H8">
        <v>119.79</v>
      </c>
      <c r="I8" t="s">
        <v>8410</v>
      </c>
      <c r="J8">
        <v>54.52</v>
      </c>
      <c r="K8" t="s">
        <v>11491</v>
      </c>
      <c r="L8" t="s">
        <v>11121</v>
      </c>
      <c r="M8" t="s">
        <v>8412</v>
      </c>
      <c r="N8" t="s">
        <v>11234</v>
      </c>
      <c r="O8">
        <f t="shared" si="2"/>
        <v>54.52</v>
      </c>
      <c r="P8">
        <f t="shared" si="3"/>
        <v>54.515151515151508</v>
      </c>
    </row>
    <row r="9" spans="1:16" x14ac:dyDescent="0.25">
      <c r="A9" t="s">
        <v>11493</v>
      </c>
      <c r="B9">
        <v>7</v>
      </c>
      <c r="C9" t="s">
        <v>8410</v>
      </c>
      <c r="D9">
        <v>49.61</v>
      </c>
      <c r="E9" t="s">
        <v>8410</v>
      </c>
      <c r="F9">
        <v>347.27</v>
      </c>
      <c r="G9">
        <v>0.72</v>
      </c>
      <c r="H9">
        <v>5.04</v>
      </c>
      <c r="I9" t="s">
        <v>8410</v>
      </c>
      <c r="J9">
        <v>68.900000000000006</v>
      </c>
      <c r="K9" t="s">
        <v>11494</v>
      </c>
      <c r="L9" t="s">
        <v>4075</v>
      </c>
      <c r="M9" t="s">
        <v>8419</v>
      </c>
      <c r="N9" t="s">
        <v>6190</v>
      </c>
      <c r="O9">
        <f t="shared" si="2"/>
        <v>68.900000000000006</v>
      </c>
      <c r="P9">
        <f t="shared" si="3"/>
        <v>68.902777777777771</v>
      </c>
    </row>
    <row r="10" spans="1:16" x14ac:dyDescent="0.25">
      <c r="A10" t="s">
        <v>11495</v>
      </c>
      <c r="B10">
        <v>28</v>
      </c>
      <c r="C10" t="s">
        <v>8410</v>
      </c>
      <c r="D10">
        <v>24.8</v>
      </c>
      <c r="E10" t="s">
        <v>8410</v>
      </c>
      <c r="F10">
        <v>694.4</v>
      </c>
      <c r="G10">
        <v>0.36</v>
      </c>
      <c r="H10">
        <v>10.08</v>
      </c>
      <c r="I10" t="s">
        <v>8410</v>
      </c>
      <c r="J10">
        <v>68.89</v>
      </c>
      <c r="K10" t="s">
        <v>11496</v>
      </c>
      <c r="L10" t="s">
        <v>4075</v>
      </c>
      <c r="M10" t="s">
        <v>8419</v>
      </c>
      <c r="N10" t="s">
        <v>6190</v>
      </c>
      <c r="O10">
        <f t="shared" si="2"/>
        <v>68.89</v>
      </c>
      <c r="P10">
        <f t="shared" si="3"/>
        <v>68.888888888888886</v>
      </c>
    </row>
    <row r="11" spans="1:16" x14ac:dyDescent="0.25">
      <c r="A11" t="s">
        <v>11497</v>
      </c>
      <c r="B11">
        <v>46</v>
      </c>
      <c r="C11" t="s">
        <v>8410</v>
      </c>
      <c r="D11">
        <v>49.61</v>
      </c>
      <c r="E11" t="s">
        <v>8410</v>
      </c>
      <c r="F11">
        <v>2282.06</v>
      </c>
      <c r="G11">
        <v>0.72</v>
      </c>
      <c r="H11">
        <v>33.119999999999997</v>
      </c>
      <c r="I11" t="s">
        <v>8410</v>
      </c>
      <c r="J11">
        <v>68.900000000000006</v>
      </c>
      <c r="K11" t="s">
        <v>11494</v>
      </c>
      <c r="L11" t="s">
        <v>4075</v>
      </c>
      <c r="M11" t="s">
        <v>8419</v>
      </c>
      <c r="N11" t="s">
        <v>6190</v>
      </c>
      <c r="O11">
        <f t="shared" si="2"/>
        <v>68.900000000000006</v>
      </c>
      <c r="P11">
        <f t="shared" si="3"/>
        <v>68.902777777777786</v>
      </c>
    </row>
    <row r="12" spans="1:16" x14ac:dyDescent="0.25">
      <c r="A12" t="s">
        <v>11498</v>
      </c>
      <c r="B12">
        <v>69</v>
      </c>
      <c r="C12" t="s">
        <v>8410</v>
      </c>
      <c r="D12">
        <v>24.8</v>
      </c>
      <c r="E12" t="s">
        <v>8410</v>
      </c>
      <c r="F12">
        <v>1711.2</v>
      </c>
      <c r="G12">
        <v>0.36</v>
      </c>
      <c r="H12">
        <v>24.84</v>
      </c>
      <c r="I12" t="s">
        <v>8410</v>
      </c>
      <c r="J12">
        <v>68.89</v>
      </c>
      <c r="K12" t="s">
        <v>11496</v>
      </c>
      <c r="L12" t="s">
        <v>4075</v>
      </c>
      <c r="M12" t="s">
        <v>8419</v>
      </c>
      <c r="N12" t="s">
        <v>6190</v>
      </c>
      <c r="O12">
        <f t="shared" si="2"/>
        <v>68.89</v>
      </c>
      <c r="P12">
        <f t="shared" si="3"/>
        <v>68.888888888888886</v>
      </c>
    </row>
    <row r="13" spans="1:16" x14ac:dyDescent="0.25">
      <c r="A13" t="s">
        <v>11499</v>
      </c>
      <c r="B13">
        <v>22</v>
      </c>
      <c r="C13" t="s">
        <v>8410</v>
      </c>
      <c r="D13">
        <v>24.8</v>
      </c>
      <c r="E13" t="s">
        <v>8410</v>
      </c>
      <c r="F13">
        <v>545.6</v>
      </c>
      <c r="G13">
        <v>0.36</v>
      </c>
      <c r="H13">
        <v>7.92</v>
      </c>
      <c r="I13" t="s">
        <v>8410</v>
      </c>
      <c r="J13">
        <v>68.89</v>
      </c>
      <c r="K13" t="s">
        <v>9783</v>
      </c>
      <c r="L13" t="s">
        <v>4075</v>
      </c>
      <c r="M13" t="s">
        <v>8498</v>
      </c>
      <c r="N13" t="s">
        <v>11500</v>
      </c>
      <c r="O13">
        <f t="shared" si="2"/>
        <v>68.89</v>
      </c>
      <c r="P13">
        <f t="shared" si="3"/>
        <v>68.888888888888886</v>
      </c>
    </row>
    <row r="14" spans="1:16" x14ac:dyDescent="0.25">
      <c r="A14" t="s">
        <v>11501</v>
      </c>
      <c r="B14">
        <v>348</v>
      </c>
      <c r="C14" t="s">
        <v>8410</v>
      </c>
      <c r="D14">
        <v>49.61</v>
      </c>
      <c r="E14" t="s">
        <v>8410</v>
      </c>
      <c r="F14">
        <v>17264.28</v>
      </c>
      <c r="G14">
        <v>0.72</v>
      </c>
      <c r="H14">
        <v>250.56</v>
      </c>
      <c r="I14" t="s">
        <v>8410</v>
      </c>
      <c r="J14">
        <v>68.900000000000006</v>
      </c>
      <c r="K14" t="s">
        <v>9781</v>
      </c>
      <c r="L14" t="s">
        <v>4075</v>
      </c>
      <c r="M14" t="s">
        <v>8498</v>
      </c>
      <c r="N14" t="s">
        <v>11500</v>
      </c>
      <c r="O14">
        <f t="shared" si="2"/>
        <v>68.900000000000006</v>
      </c>
      <c r="P14">
        <f t="shared" si="3"/>
        <v>68.902777777777771</v>
      </c>
    </row>
    <row r="15" spans="1:16" x14ac:dyDescent="0.25">
      <c r="A15" t="s">
        <v>11502</v>
      </c>
      <c r="B15">
        <v>360</v>
      </c>
      <c r="C15" t="s">
        <v>8410</v>
      </c>
      <c r="D15">
        <v>22.62</v>
      </c>
      <c r="E15" t="s">
        <v>8410</v>
      </c>
      <c r="F15">
        <v>8143.2</v>
      </c>
      <c r="G15">
        <v>0.36</v>
      </c>
      <c r="H15">
        <v>129.6</v>
      </c>
      <c r="I15" t="s">
        <v>8410</v>
      </c>
      <c r="J15">
        <v>62.83</v>
      </c>
      <c r="K15" t="s">
        <v>11503</v>
      </c>
      <c r="L15" t="s">
        <v>8845</v>
      </c>
      <c r="M15" t="s">
        <v>8419</v>
      </c>
      <c r="N15" t="s">
        <v>11264</v>
      </c>
      <c r="O15">
        <f t="shared" si="2"/>
        <v>62.83</v>
      </c>
      <c r="P15">
        <f t="shared" si="3"/>
        <v>62.833333333333336</v>
      </c>
    </row>
    <row r="16" spans="1:16" x14ac:dyDescent="0.25">
      <c r="A16" t="s">
        <v>11504</v>
      </c>
      <c r="B16">
        <v>140</v>
      </c>
      <c r="C16" t="s">
        <v>8410</v>
      </c>
      <c r="D16">
        <v>21.6</v>
      </c>
      <c r="E16" t="s">
        <v>8410</v>
      </c>
      <c r="F16">
        <v>3024</v>
      </c>
      <c r="G16">
        <v>0.36</v>
      </c>
      <c r="H16">
        <v>50.4</v>
      </c>
      <c r="I16" t="s">
        <v>8410</v>
      </c>
      <c r="J16">
        <v>60</v>
      </c>
      <c r="K16" t="s">
        <v>9311</v>
      </c>
      <c r="L16" t="s">
        <v>8845</v>
      </c>
      <c r="M16" t="s">
        <v>8419</v>
      </c>
      <c r="N16" t="s">
        <v>11264</v>
      </c>
      <c r="O16">
        <f t="shared" si="2"/>
        <v>60</v>
      </c>
      <c r="P16">
        <f t="shared" si="3"/>
        <v>60</v>
      </c>
    </row>
    <row r="17" spans="1:16" x14ac:dyDescent="0.25">
      <c r="A17" t="s">
        <v>11505</v>
      </c>
      <c r="B17">
        <v>290</v>
      </c>
      <c r="C17" t="s">
        <v>8410</v>
      </c>
      <c r="D17">
        <v>18</v>
      </c>
      <c r="E17" t="s">
        <v>8410</v>
      </c>
      <c r="F17">
        <v>5220</v>
      </c>
      <c r="G17">
        <v>0.3</v>
      </c>
      <c r="H17">
        <v>87</v>
      </c>
      <c r="I17" t="s">
        <v>8410</v>
      </c>
      <c r="J17">
        <v>60</v>
      </c>
      <c r="K17" t="s">
        <v>11506</v>
      </c>
      <c r="L17" t="s">
        <v>8845</v>
      </c>
      <c r="M17" t="s">
        <v>8419</v>
      </c>
      <c r="N17" t="s">
        <v>11264</v>
      </c>
      <c r="O17">
        <f t="shared" si="2"/>
        <v>60</v>
      </c>
      <c r="P17">
        <f t="shared" si="3"/>
        <v>60</v>
      </c>
    </row>
    <row r="18" spans="1:16" x14ac:dyDescent="0.25">
      <c r="A18" t="s">
        <v>11507</v>
      </c>
      <c r="B18">
        <v>306</v>
      </c>
      <c r="C18" t="s">
        <v>8410</v>
      </c>
      <c r="D18">
        <v>76.989999999999995</v>
      </c>
      <c r="E18" t="s">
        <v>8410</v>
      </c>
      <c r="F18">
        <v>23558.94</v>
      </c>
      <c r="G18">
        <v>1</v>
      </c>
      <c r="H18">
        <v>306</v>
      </c>
      <c r="I18" t="s">
        <v>8410</v>
      </c>
      <c r="J18">
        <v>76.989999999999995</v>
      </c>
      <c r="K18" t="s">
        <v>11508</v>
      </c>
      <c r="L18" t="s">
        <v>8442</v>
      </c>
      <c r="M18" t="s">
        <v>8419</v>
      </c>
      <c r="N18" t="s">
        <v>11268</v>
      </c>
      <c r="O18">
        <f t="shared" si="2"/>
        <v>76.989999999999995</v>
      </c>
      <c r="P18">
        <f t="shared" si="3"/>
        <v>76.989999999999995</v>
      </c>
    </row>
    <row r="19" spans="1:16" x14ac:dyDescent="0.25">
      <c r="A19" t="s">
        <v>11509</v>
      </c>
      <c r="B19">
        <v>96</v>
      </c>
      <c r="C19" t="s">
        <v>8410</v>
      </c>
      <c r="D19">
        <v>34.65</v>
      </c>
      <c r="E19" t="s">
        <v>8410</v>
      </c>
      <c r="F19">
        <v>3326.4</v>
      </c>
      <c r="G19">
        <v>0.46</v>
      </c>
      <c r="H19">
        <v>43.78</v>
      </c>
      <c r="I19" t="s">
        <v>8410</v>
      </c>
      <c r="J19">
        <v>75.989999999999995</v>
      </c>
      <c r="K19" t="s">
        <v>11510</v>
      </c>
      <c r="L19" t="s">
        <v>8442</v>
      </c>
      <c r="M19" t="s">
        <v>8419</v>
      </c>
      <c r="N19" t="s">
        <v>11311</v>
      </c>
      <c r="O19">
        <f t="shared" si="2"/>
        <v>75.989999999999995</v>
      </c>
      <c r="P19">
        <f t="shared" si="3"/>
        <v>75.979899497487438</v>
      </c>
    </row>
    <row r="20" spans="1:16" x14ac:dyDescent="0.25">
      <c r="A20" t="s">
        <v>11511</v>
      </c>
      <c r="B20">
        <v>160</v>
      </c>
      <c r="C20" t="s">
        <v>8410</v>
      </c>
      <c r="D20">
        <v>39.89</v>
      </c>
      <c r="E20" t="s">
        <v>8410</v>
      </c>
      <c r="F20">
        <v>6382.4</v>
      </c>
      <c r="G20">
        <v>0.53</v>
      </c>
      <c r="H20">
        <v>84</v>
      </c>
      <c r="I20" t="s">
        <v>8410</v>
      </c>
      <c r="J20">
        <v>75.98</v>
      </c>
      <c r="K20" t="s">
        <v>11512</v>
      </c>
      <c r="L20" t="s">
        <v>8442</v>
      </c>
      <c r="M20" t="s">
        <v>8419</v>
      </c>
      <c r="N20" t="s">
        <v>11311</v>
      </c>
      <c r="O20">
        <f t="shared" si="2"/>
        <v>75.98</v>
      </c>
      <c r="P20">
        <f t="shared" si="3"/>
        <v>75.980952380952374</v>
      </c>
    </row>
    <row r="21" spans="1:16" x14ac:dyDescent="0.25">
      <c r="A21" t="s">
        <v>11513</v>
      </c>
      <c r="B21">
        <v>80</v>
      </c>
      <c r="C21" t="s">
        <v>8410</v>
      </c>
      <c r="D21">
        <v>20.74</v>
      </c>
      <c r="E21" t="s">
        <v>8410</v>
      </c>
      <c r="F21">
        <v>1659.2</v>
      </c>
      <c r="G21">
        <v>0.27</v>
      </c>
      <c r="H21">
        <v>21.84</v>
      </c>
      <c r="I21" t="s">
        <v>8410</v>
      </c>
      <c r="J21">
        <v>75.98</v>
      </c>
      <c r="K21" t="s">
        <v>11514</v>
      </c>
      <c r="L21" t="s">
        <v>8442</v>
      </c>
      <c r="M21" t="s">
        <v>8419</v>
      </c>
      <c r="N21" t="s">
        <v>11388</v>
      </c>
      <c r="O21">
        <f t="shared" si="2"/>
        <v>75.98</v>
      </c>
      <c r="P21">
        <f t="shared" si="3"/>
        <v>75.970695970695971</v>
      </c>
    </row>
    <row r="22" spans="1:16" x14ac:dyDescent="0.25">
      <c r="A22" t="s">
        <v>11515</v>
      </c>
      <c r="B22">
        <v>127</v>
      </c>
      <c r="C22" t="s">
        <v>8410</v>
      </c>
      <c r="D22">
        <v>11.34</v>
      </c>
      <c r="E22" t="s">
        <v>8410</v>
      </c>
      <c r="F22">
        <v>1440.18</v>
      </c>
      <c r="G22">
        <v>0.18</v>
      </c>
      <c r="H22">
        <v>22.86</v>
      </c>
      <c r="I22" t="s">
        <v>8410</v>
      </c>
      <c r="J22">
        <v>63</v>
      </c>
      <c r="K22" t="s">
        <v>11516</v>
      </c>
      <c r="L22" t="s">
        <v>8497</v>
      </c>
      <c r="M22" t="s">
        <v>8498</v>
      </c>
      <c r="N22" t="s">
        <v>7604</v>
      </c>
      <c r="O22">
        <f t="shared" si="2"/>
        <v>63</v>
      </c>
      <c r="P22">
        <f t="shared" si="3"/>
        <v>63.000000000000007</v>
      </c>
    </row>
    <row r="23" spans="1:16" x14ac:dyDescent="0.25">
      <c r="A23" t="s">
        <v>11517</v>
      </c>
      <c r="B23">
        <v>305</v>
      </c>
      <c r="C23" t="s">
        <v>8410</v>
      </c>
      <c r="D23">
        <v>16.25</v>
      </c>
      <c r="E23" t="s">
        <v>8410</v>
      </c>
      <c r="F23">
        <v>4956.25</v>
      </c>
      <c r="G23">
        <v>0.26</v>
      </c>
      <c r="H23">
        <v>78.69</v>
      </c>
      <c r="I23" t="s">
        <v>8410</v>
      </c>
      <c r="J23">
        <v>62.98</v>
      </c>
      <c r="K23" t="s">
        <v>11518</v>
      </c>
      <c r="L23" t="s">
        <v>8497</v>
      </c>
      <c r="M23" t="s">
        <v>8498</v>
      </c>
      <c r="N23" t="s">
        <v>7604</v>
      </c>
      <c r="O23">
        <f t="shared" si="2"/>
        <v>62.98</v>
      </c>
      <c r="P23">
        <f t="shared" si="3"/>
        <v>62.984496124031011</v>
      </c>
    </row>
    <row r="24" spans="1:16" x14ac:dyDescent="0.25">
      <c r="A24" t="s">
        <v>11519</v>
      </c>
      <c r="B24">
        <v>1648</v>
      </c>
      <c r="C24" t="s">
        <v>8410</v>
      </c>
      <c r="D24">
        <v>22.68</v>
      </c>
      <c r="E24" t="s">
        <v>8410</v>
      </c>
      <c r="F24">
        <v>37376.639999999999</v>
      </c>
      <c r="G24">
        <v>0.36</v>
      </c>
      <c r="H24">
        <v>593.28</v>
      </c>
      <c r="I24" t="s">
        <v>8410</v>
      </c>
      <c r="J24">
        <v>63</v>
      </c>
      <c r="K24" t="s">
        <v>9270</v>
      </c>
      <c r="L24" t="s">
        <v>8497</v>
      </c>
      <c r="M24" t="s">
        <v>8498</v>
      </c>
      <c r="N24" t="s">
        <v>7604</v>
      </c>
      <c r="O24">
        <f t="shared" si="2"/>
        <v>63</v>
      </c>
      <c r="P24">
        <f t="shared" si="3"/>
        <v>63</v>
      </c>
    </row>
    <row r="25" spans="1:16" x14ac:dyDescent="0.25">
      <c r="A25" t="s">
        <v>11520</v>
      </c>
      <c r="B25">
        <v>514</v>
      </c>
      <c r="C25" t="s">
        <v>8410</v>
      </c>
      <c r="D25">
        <v>28.35</v>
      </c>
      <c r="E25" t="s">
        <v>8410</v>
      </c>
      <c r="F25">
        <v>14571.9</v>
      </c>
      <c r="G25">
        <v>0.45</v>
      </c>
      <c r="H25">
        <v>231.3</v>
      </c>
      <c r="I25" t="s">
        <v>8410</v>
      </c>
      <c r="J25">
        <v>63</v>
      </c>
      <c r="K25" t="s">
        <v>11070</v>
      </c>
      <c r="L25" t="s">
        <v>8497</v>
      </c>
      <c r="M25" t="s">
        <v>8498</v>
      </c>
      <c r="N25" t="s">
        <v>7604</v>
      </c>
      <c r="O25">
        <f t="shared" si="2"/>
        <v>63</v>
      </c>
      <c r="P25">
        <f t="shared" si="3"/>
        <v>62.999999999999993</v>
      </c>
    </row>
    <row r="26" spans="1:16" x14ac:dyDescent="0.25">
      <c r="A26" t="s">
        <v>11521</v>
      </c>
      <c r="B26">
        <v>1234</v>
      </c>
      <c r="C26" t="s">
        <v>8410</v>
      </c>
      <c r="D26">
        <v>9.6</v>
      </c>
      <c r="E26" t="s">
        <v>8410</v>
      </c>
      <c r="F26">
        <v>11846.4</v>
      </c>
      <c r="G26">
        <v>0.12</v>
      </c>
      <c r="H26">
        <v>148.08000000000001</v>
      </c>
      <c r="I26" t="s">
        <v>8410</v>
      </c>
      <c r="J26">
        <v>80</v>
      </c>
      <c r="K26" t="s">
        <v>11522</v>
      </c>
      <c r="L26" t="s">
        <v>8497</v>
      </c>
      <c r="M26" t="s">
        <v>8498</v>
      </c>
      <c r="N26" t="s">
        <v>7604</v>
      </c>
      <c r="O26">
        <f t="shared" si="2"/>
        <v>80</v>
      </c>
      <c r="P26">
        <f t="shared" si="3"/>
        <v>79.999999999999986</v>
      </c>
    </row>
    <row r="27" spans="1:16" x14ac:dyDescent="0.25">
      <c r="A27" t="s">
        <v>11523</v>
      </c>
      <c r="B27">
        <v>130</v>
      </c>
      <c r="C27" t="s">
        <v>8410</v>
      </c>
      <c r="D27">
        <v>18.899999999999999</v>
      </c>
      <c r="E27" t="s">
        <v>8410</v>
      </c>
      <c r="F27">
        <v>2457</v>
      </c>
      <c r="G27">
        <v>0.3</v>
      </c>
      <c r="H27">
        <v>39</v>
      </c>
      <c r="I27" t="s">
        <v>8410</v>
      </c>
      <c r="J27">
        <v>63</v>
      </c>
      <c r="K27" t="s">
        <v>11524</v>
      </c>
      <c r="L27" t="s">
        <v>8497</v>
      </c>
      <c r="M27" t="s">
        <v>8498</v>
      </c>
      <c r="N27" t="s">
        <v>7604</v>
      </c>
      <c r="O27">
        <f t="shared" si="2"/>
        <v>63</v>
      </c>
      <c r="P27">
        <f t="shared" si="3"/>
        <v>63</v>
      </c>
    </row>
    <row r="28" spans="1:16" x14ac:dyDescent="0.25">
      <c r="A28" t="s">
        <v>11525</v>
      </c>
      <c r="B28">
        <v>32</v>
      </c>
      <c r="C28" t="s">
        <v>8410</v>
      </c>
      <c r="D28">
        <v>29.66</v>
      </c>
      <c r="E28" t="s">
        <v>8410</v>
      </c>
      <c r="F28">
        <v>949.12</v>
      </c>
      <c r="G28">
        <v>0.33</v>
      </c>
      <c r="H28">
        <v>10.64</v>
      </c>
      <c r="I28" t="s">
        <v>8410</v>
      </c>
      <c r="J28">
        <v>89.2</v>
      </c>
      <c r="K28" t="s">
        <v>11526</v>
      </c>
      <c r="L28" t="s">
        <v>8497</v>
      </c>
      <c r="M28" t="s">
        <v>8438</v>
      </c>
      <c r="N28" t="s">
        <v>6569</v>
      </c>
      <c r="O28">
        <f t="shared" si="2"/>
        <v>89.2</v>
      </c>
      <c r="P28">
        <f t="shared" si="3"/>
        <v>89.203007518796994</v>
      </c>
    </row>
    <row r="29" spans="1:16" x14ac:dyDescent="0.25">
      <c r="A29" t="s">
        <v>11527</v>
      </c>
      <c r="B29">
        <v>16</v>
      </c>
      <c r="C29" t="s">
        <v>8410</v>
      </c>
      <c r="D29">
        <v>42.14</v>
      </c>
      <c r="E29" t="s">
        <v>8410</v>
      </c>
      <c r="F29">
        <v>674.24</v>
      </c>
      <c r="G29">
        <v>0.47</v>
      </c>
      <c r="H29">
        <v>7.56</v>
      </c>
      <c r="I29" t="s">
        <v>8410</v>
      </c>
      <c r="J29">
        <v>89.19</v>
      </c>
      <c r="K29" t="s">
        <v>11528</v>
      </c>
      <c r="L29" t="s">
        <v>8497</v>
      </c>
      <c r="M29" t="s">
        <v>8438</v>
      </c>
      <c r="N29" t="s">
        <v>6569</v>
      </c>
      <c r="O29">
        <f t="shared" si="2"/>
        <v>89.19</v>
      </c>
      <c r="P29">
        <f t="shared" si="3"/>
        <v>89.18518518518519</v>
      </c>
    </row>
    <row r="30" spans="1:16" x14ac:dyDescent="0.25">
      <c r="A30" t="s">
        <v>11529</v>
      </c>
      <c r="B30">
        <v>16</v>
      </c>
      <c r="C30" t="s">
        <v>8410</v>
      </c>
      <c r="D30">
        <v>45.15</v>
      </c>
      <c r="E30" t="s">
        <v>8410</v>
      </c>
      <c r="F30">
        <v>722.4</v>
      </c>
      <c r="G30">
        <v>0.51</v>
      </c>
      <c r="H30">
        <v>8.1</v>
      </c>
      <c r="I30" t="s">
        <v>8410</v>
      </c>
      <c r="J30">
        <v>89.19</v>
      </c>
      <c r="K30" t="s">
        <v>11530</v>
      </c>
      <c r="L30" t="s">
        <v>8497</v>
      </c>
      <c r="M30" t="s">
        <v>8438</v>
      </c>
      <c r="N30" t="s">
        <v>6569</v>
      </c>
      <c r="O30">
        <f t="shared" si="2"/>
        <v>89.19</v>
      </c>
      <c r="P30">
        <f t="shared" si="3"/>
        <v>89.18518518518519</v>
      </c>
    </row>
    <row r="31" spans="1:16" x14ac:dyDescent="0.25">
      <c r="A31" t="s">
        <v>11531</v>
      </c>
      <c r="B31">
        <v>32</v>
      </c>
      <c r="C31" t="s">
        <v>8410</v>
      </c>
      <c r="D31">
        <v>31.77</v>
      </c>
      <c r="E31" t="s">
        <v>8410</v>
      </c>
      <c r="F31">
        <v>1016.64</v>
      </c>
      <c r="G31">
        <v>0.36</v>
      </c>
      <c r="H31">
        <v>11.4</v>
      </c>
      <c r="I31" t="s">
        <v>8410</v>
      </c>
      <c r="J31">
        <v>89.18</v>
      </c>
      <c r="K31" t="s">
        <v>11532</v>
      </c>
      <c r="L31" t="s">
        <v>8497</v>
      </c>
      <c r="M31" t="s">
        <v>8438</v>
      </c>
      <c r="N31" t="s">
        <v>6569</v>
      </c>
      <c r="O31">
        <f t="shared" si="2"/>
        <v>89.18</v>
      </c>
      <c r="P31">
        <f t="shared" si="3"/>
        <v>89.178947368421049</v>
      </c>
    </row>
    <row r="32" spans="1:16" x14ac:dyDescent="0.25">
      <c r="A32" t="s">
        <v>11533</v>
      </c>
      <c r="B32">
        <v>16</v>
      </c>
      <c r="C32" t="s">
        <v>8410</v>
      </c>
      <c r="D32">
        <v>36.01</v>
      </c>
      <c r="E32" t="s">
        <v>8410</v>
      </c>
      <c r="F32">
        <v>576.16</v>
      </c>
      <c r="G32">
        <v>0.4</v>
      </c>
      <c r="H32">
        <v>6.46</v>
      </c>
      <c r="I32" t="s">
        <v>8410</v>
      </c>
      <c r="J32">
        <v>89.19</v>
      </c>
      <c r="K32" t="s">
        <v>11534</v>
      </c>
      <c r="L32" t="s">
        <v>8497</v>
      </c>
      <c r="M32" t="s">
        <v>8438</v>
      </c>
      <c r="N32" t="s">
        <v>6569</v>
      </c>
      <c r="O32">
        <f t="shared" si="2"/>
        <v>89.19</v>
      </c>
      <c r="P32">
        <f t="shared" si="3"/>
        <v>89.188854489164086</v>
      </c>
    </row>
    <row r="33" spans="1:16" x14ac:dyDescent="0.25">
      <c r="A33" t="s">
        <v>11535</v>
      </c>
      <c r="B33">
        <v>8</v>
      </c>
      <c r="C33" t="s">
        <v>8410</v>
      </c>
      <c r="D33">
        <v>51.17</v>
      </c>
      <c r="E33" t="s">
        <v>8410</v>
      </c>
      <c r="F33">
        <v>409.36</v>
      </c>
      <c r="G33">
        <v>0.56999999999999995</v>
      </c>
      <c r="H33">
        <v>4.59</v>
      </c>
      <c r="I33" t="s">
        <v>8410</v>
      </c>
      <c r="J33">
        <v>89.19</v>
      </c>
      <c r="K33" t="s">
        <v>11536</v>
      </c>
      <c r="L33" t="s">
        <v>8497</v>
      </c>
      <c r="M33" t="s">
        <v>8438</v>
      </c>
      <c r="N33" t="s">
        <v>6569</v>
      </c>
      <c r="O33">
        <f t="shared" si="2"/>
        <v>89.19</v>
      </c>
      <c r="P33">
        <f t="shared" si="3"/>
        <v>89.18518518518519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36CE-78E3-4738-BD29-86672F130AFB}">
  <sheetPr>
    <tabColor rgb="FF00B050"/>
  </sheetPr>
  <dimension ref="A1:P34"/>
  <sheetViews>
    <sheetView workbookViewId="0">
      <selection activeCell="O1" sqref="O1:P5"/>
    </sheetView>
  </sheetViews>
  <sheetFormatPr defaultRowHeight="15" x14ac:dyDescent="0.25"/>
  <cols>
    <col min="14" max="14" width="56.7109375" bestFit="1" customWidth="1"/>
  </cols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AVERAGE(O2:O34)</f>
        <v>72.047272727272727</v>
      </c>
      <c r="P1" s="15">
        <f>AVERAGE(P2:P34)</f>
        <v>72.047182483433758</v>
      </c>
    </row>
    <row r="2" spans="1:16" x14ac:dyDescent="0.25">
      <c r="A2" t="s">
        <v>11109</v>
      </c>
      <c r="B2">
        <v>12</v>
      </c>
      <c r="C2" t="s">
        <v>8410</v>
      </c>
      <c r="D2">
        <v>17.329999999999998</v>
      </c>
      <c r="E2" t="s">
        <v>8410</v>
      </c>
      <c r="F2">
        <v>207.96</v>
      </c>
      <c r="G2">
        <v>0.36</v>
      </c>
      <c r="H2">
        <v>4.32</v>
      </c>
      <c r="I2" t="s">
        <v>8410</v>
      </c>
      <c r="J2">
        <v>48.14</v>
      </c>
      <c r="K2" t="s">
        <v>11110</v>
      </c>
      <c r="L2" t="s">
        <v>9257</v>
      </c>
      <c r="M2" t="s">
        <v>9258</v>
      </c>
      <c r="N2" t="s">
        <v>6829</v>
      </c>
      <c r="O2">
        <f>IF(G2&lt;0.03,"",J2)</f>
        <v>48.14</v>
      </c>
      <c r="P2">
        <f>+F2/H2</f>
        <v>48.138888888888886</v>
      </c>
    </row>
    <row r="3" spans="1:16" x14ac:dyDescent="0.25">
      <c r="A3" t="s">
        <v>11111</v>
      </c>
      <c r="B3">
        <v>43</v>
      </c>
      <c r="C3" t="s">
        <v>8410</v>
      </c>
      <c r="D3">
        <v>17.329999999999998</v>
      </c>
      <c r="E3" t="s">
        <v>8410</v>
      </c>
      <c r="F3">
        <v>745.19</v>
      </c>
      <c r="G3">
        <v>0.36</v>
      </c>
      <c r="H3">
        <v>15.48</v>
      </c>
      <c r="I3" t="s">
        <v>8410</v>
      </c>
      <c r="J3">
        <v>48.14</v>
      </c>
      <c r="K3" t="s">
        <v>11112</v>
      </c>
      <c r="L3" t="s">
        <v>9257</v>
      </c>
      <c r="M3" t="s">
        <v>9258</v>
      </c>
      <c r="N3" t="s">
        <v>6829</v>
      </c>
      <c r="O3">
        <f t="shared" ref="O3:O34" si="0">IF(G3&lt;0.03,"",J3)</f>
        <v>48.14</v>
      </c>
      <c r="P3">
        <f t="shared" ref="P3:P34" si="1">+F3/H3</f>
        <v>48.138888888888893</v>
      </c>
    </row>
    <row r="4" spans="1:16" x14ac:dyDescent="0.25">
      <c r="A4" t="s">
        <v>11113</v>
      </c>
      <c r="B4">
        <v>15</v>
      </c>
      <c r="C4" t="s">
        <v>8410</v>
      </c>
      <c r="D4">
        <v>22.35</v>
      </c>
      <c r="E4" t="s">
        <v>8410</v>
      </c>
      <c r="F4">
        <v>335.25</v>
      </c>
      <c r="G4">
        <v>0.28999999999999998</v>
      </c>
      <c r="H4">
        <v>4.3899999999999997</v>
      </c>
      <c r="I4" t="s">
        <v>8410</v>
      </c>
      <c r="J4">
        <v>76.33</v>
      </c>
      <c r="K4" t="s">
        <v>11114</v>
      </c>
      <c r="L4" t="s">
        <v>8411</v>
      </c>
      <c r="M4" t="s">
        <v>8412</v>
      </c>
      <c r="N4" t="s">
        <v>4248</v>
      </c>
      <c r="O4">
        <f t="shared" si="0"/>
        <v>76.33</v>
      </c>
      <c r="P4">
        <f t="shared" si="1"/>
        <v>76.366742596810937</v>
      </c>
    </row>
    <row r="5" spans="1:16" x14ac:dyDescent="0.25">
      <c r="A5" t="s">
        <v>11115</v>
      </c>
      <c r="B5">
        <v>26</v>
      </c>
      <c r="C5" t="s">
        <v>8410</v>
      </c>
      <c r="D5">
        <v>40.450000000000003</v>
      </c>
      <c r="E5" t="s">
        <v>8410</v>
      </c>
      <c r="F5">
        <v>1051.7</v>
      </c>
      <c r="G5">
        <v>0.41</v>
      </c>
      <c r="H5">
        <v>10.53</v>
      </c>
      <c r="I5" t="s">
        <v>8410</v>
      </c>
      <c r="J5">
        <v>99.88</v>
      </c>
      <c r="K5" t="s">
        <v>11116</v>
      </c>
      <c r="L5" t="s">
        <v>8411</v>
      </c>
      <c r="M5" t="s">
        <v>8412</v>
      </c>
      <c r="N5" t="s">
        <v>4248</v>
      </c>
      <c r="O5">
        <f t="shared" si="0"/>
        <v>99.88</v>
      </c>
      <c r="P5">
        <f t="shared" si="1"/>
        <v>99.876543209876559</v>
      </c>
    </row>
    <row r="6" spans="1:16" x14ac:dyDescent="0.25">
      <c r="A6" t="s">
        <v>11117</v>
      </c>
      <c r="B6">
        <v>660</v>
      </c>
      <c r="C6" t="s">
        <v>8410</v>
      </c>
      <c r="D6">
        <v>30.91</v>
      </c>
      <c r="E6" t="s">
        <v>8410</v>
      </c>
      <c r="F6">
        <v>20400.599999999999</v>
      </c>
      <c r="G6">
        <v>0.41</v>
      </c>
      <c r="H6">
        <v>267.3</v>
      </c>
      <c r="I6" t="s">
        <v>8410</v>
      </c>
      <c r="J6">
        <v>76.319999999999993</v>
      </c>
      <c r="K6" t="s">
        <v>11118</v>
      </c>
      <c r="L6" t="s">
        <v>8411</v>
      </c>
      <c r="M6" t="s">
        <v>8412</v>
      </c>
      <c r="N6" t="s">
        <v>4248</v>
      </c>
      <c r="O6">
        <f t="shared" si="0"/>
        <v>76.319999999999993</v>
      </c>
      <c r="P6">
        <f t="shared" si="1"/>
        <v>76.320987654320973</v>
      </c>
    </row>
    <row r="7" spans="1:16" x14ac:dyDescent="0.25">
      <c r="A7" t="s">
        <v>11119</v>
      </c>
      <c r="B7">
        <v>7</v>
      </c>
      <c r="C7" t="s">
        <v>8410</v>
      </c>
      <c r="D7">
        <v>29.1</v>
      </c>
      <c r="E7" t="s">
        <v>8410</v>
      </c>
      <c r="F7">
        <v>203.7</v>
      </c>
      <c r="G7">
        <v>0.45</v>
      </c>
      <c r="H7">
        <v>3.15</v>
      </c>
      <c r="I7" t="s">
        <v>8410</v>
      </c>
      <c r="J7">
        <v>64.67</v>
      </c>
      <c r="K7" t="s">
        <v>11120</v>
      </c>
      <c r="L7" t="s">
        <v>11121</v>
      </c>
      <c r="M7" t="s">
        <v>8412</v>
      </c>
      <c r="N7" t="s">
        <v>6621</v>
      </c>
      <c r="O7">
        <f t="shared" si="0"/>
        <v>64.67</v>
      </c>
      <c r="P7">
        <f t="shared" si="1"/>
        <v>64.666666666666671</v>
      </c>
    </row>
    <row r="8" spans="1:16" x14ac:dyDescent="0.25">
      <c r="A8" t="s">
        <v>11122</v>
      </c>
      <c r="B8">
        <v>10</v>
      </c>
      <c r="C8" t="s">
        <v>8410</v>
      </c>
      <c r="D8">
        <v>34.92</v>
      </c>
      <c r="E8" t="s">
        <v>8410</v>
      </c>
      <c r="F8">
        <v>349.2</v>
      </c>
      <c r="G8">
        <v>0.54</v>
      </c>
      <c r="H8">
        <v>5.4</v>
      </c>
      <c r="I8" t="s">
        <v>8410</v>
      </c>
      <c r="J8">
        <v>64.67</v>
      </c>
      <c r="K8" t="s">
        <v>11123</v>
      </c>
      <c r="L8" t="s">
        <v>11121</v>
      </c>
      <c r="M8" t="s">
        <v>8412</v>
      </c>
      <c r="N8" t="s">
        <v>6621</v>
      </c>
      <c r="O8">
        <f t="shared" si="0"/>
        <v>64.67</v>
      </c>
      <c r="P8">
        <f t="shared" si="1"/>
        <v>64.666666666666657</v>
      </c>
    </row>
    <row r="9" spans="1:16" x14ac:dyDescent="0.25">
      <c r="A9" t="s">
        <v>11124</v>
      </c>
      <c r="B9">
        <v>67</v>
      </c>
      <c r="C9" t="s">
        <v>8410</v>
      </c>
      <c r="D9">
        <v>29.1</v>
      </c>
      <c r="E9" t="s">
        <v>8410</v>
      </c>
      <c r="F9">
        <v>1949.7</v>
      </c>
      <c r="G9">
        <v>0.45</v>
      </c>
      <c r="H9">
        <v>30.15</v>
      </c>
      <c r="I9" t="s">
        <v>8410</v>
      </c>
      <c r="J9">
        <v>64.67</v>
      </c>
      <c r="K9" t="s">
        <v>11120</v>
      </c>
      <c r="L9" t="s">
        <v>11121</v>
      </c>
      <c r="M9" t="s">
        <v>8412</v>
      </c>
      <c r="N9" t="s">
        <v>6621</v>
      </c>
      <c r="O9">
        <f t="shared" si="0"/>
        <v>64.67</v>
      </c>
      <c r="P9">
        <f t="shared" si="1"/>
        <v>64.666666666666671</v>
      </c>
    </row>
    <row r="10" spans="1:16" x14ac:dyDescent="0.25">
      <c r="A10" t="s">
        <v>11125</v>
      </c>
      <c r="B10">
        <v>132</v>
      </c>
      <c r="C10" t="s">
        <v>8410</v>
      </c>
      <c r="D10">
        <v>23.28</v>
      </c>
      <c r="E10" t="s">
        <v>8410</v>
      </c>
      <c r="F10">
        <v>3072.96</v>
      </c>
      <c r="G10">
        <v>0.36</v>
      </c>
      <c r="H10">
        <v>47.52</v>
      </c>
      <c r="I10" t="s">
        <v>8410</v>
      </c>
      <c r="J10">
        <v>64.67</v>
      </c>
      <c r="K10" t="s">
        <v>11126</v>
      </c>
      <c r="L10" t="s">
        <v>11121</v>
      </c>
      <c r="M10" t="s">
        <v>8412</v>
      </c>
      <c r="N10" t="s">
        <v>6621</v>
      </c>
      <c r="O10">
        <f t="shared" si="0"/>
        <v>64.67</v>
      </c>
      <c r="P10">
        <f t="shared" si="1"/>
        <v>64.666666666666657</v>
      </c>
    </row>
    <row r="11" spans="1:16" x14ac:dyDescent="0.25">
      <c r="A11" t="s">
        <v>11127</v>
      </c>
      <c r="B11">
        <v>146</v>
      </c>
      <c r="C11" t="s">
        <v>8410</v>
      </c>
      <c r="D11">
        <v>23.28</v>
      </c>
      <c r="E11" t="s">
        <v>8410</v>
      </c>
      <c r="F11">
        <v>3398.88</v>
      </c>
      <c r="G11">
        <v>0.36</v>
      </c>
      <c r="H11">
        <v>52.56</v>
      </c>
      <c r="I11" t="s">
        <v>8410</v>
      </c>
      <c r="J11">
        <v>64.67</v>
      </c>
      <c r="K11" t="s">
        <v>11126</v>
      </c>
      <c r="L11" t="s">
        <v>11121</v>
      </c>
      <c r="M11" t="s">
        <v>8412</v>
      </c>
      <c r="N11" t="s">
        <v>6621</v>
      </c>
      <c r="O11">
        <f t="shared" si="0"/>
        <v>64.67</v>
      </c>
      <c r="P11">
        <f t="shared" si="1"/>
        <v>64.666666666666671</v>
      </c>
    </row>
    <row r="12" spans="1:16" x14ac:dyDescent="0.25">
      <c r="A12" t="s">
        <v>11128</v>
      </c>
      <c r="B12">
        <v>18</v>
      </c>
      <c r="C12" t="s">
        <v>8410</v>
      </c>
      <c r="D12">
        <v>17.25</v>
      </c>
      <c r="E12" t="s">
        <v>8410</v>
      </c>
      <c r="F12">
        <v>310.5</v>
      </c>
      <c r="G12">
        <v>0.18</v>
      </c>
      <c r="H12">
        <v>3.24</v>
      </c>
      <c r="I12" t="s">
        <v>8410</v>
      </c>
      <c r="J12">
        <v>95.83</v>
      </c>
      <c r="K12" t="s">
        <v>11129</v>
      </c>
      <c r="L12" t="s">
        <v>11121</v>
      </c>
      <c r="M12" t="s">
        <v>8412</v>
      </c>
      <c r="N12" t="s">
        <v>10949</v>
      </c>
      <c r="O12">
        <f t="shared" si="0"/>
        <v>95.83</v>
      </c>
      <c r="P12">
        <f t="shared" si="1"/>
        <v>95.833333333333329</v>
      </c>
    </row>
    <row r="13" spans="1:16" x14ac:dyDescent="0.25">
      <c r="A13" t="s">
        <v>11130</v>
      </c>
      <c r="B13">
        <v>27</v>
      </c>
      <c r="C13" t="s">
        <v>8410</v>
      </c>
      <c r="D13">
        <v>18.13</v>
      </c>
      <c r="E13" t="s">
        <v>8410</v>
      </c>
      <c r="F13">
        <v>489.51</v>
      </c>
      <c r="G13">
        <v>0.27</v>
      </c>
      <c r="H13">
        <v>7.29</v>
      </c>
      <c r="I13" t="s">
        <v>8410</v>
      </c>
      <c r="J13">
        <v>67.150000000000006</v>
      </c>
      <c r="K13" t="s">
        <v>11131</v>
      </c>
      <c r="L13" t="s">
        <v>11121</v>
      </c>
      <c r="M13" t="s">
        <v>8412</v>
      </c>
      <c r="N13" t="s">
        <v>10949</v>
      </c>
      <c r="O13">
        <f t="shared" si="0"/>
        <v>67.150000000000006</v>
      </c>
      <c r="P13">
        <f t="shared" si="1"/>
        <v>67.148148148148152</v>
      </c>
    </row>
    <row r="14" spans="1:16" x14ac:dyDescent="0.25">
      <c r="A14" t="s">
        <v>11132</v>
      </c>
      <c r="B14">
        <v>404</v>
      </c>
      <c r="C14" t="s">
        <v>8410</v>
      </c>
      <c r="D14">
        <v>17.82</v>
      </c>
      <c r="E14" t="s">
        <v>8410</v>
      </c>
      <c r="F14">
        <v>7199.28</v>
      </c>
      <c r="G14">
        <v>0.27</v>
      </c>
      <c r="H14">
        <v>109.08</v>
      </c>
      <c r="I14" t="s">
        <v>8410</v>
      </c>
      <c r="J14">
        <v>66</v>
      </c>
      <c r="K14" t="s">
        <v>11133</v>
      </c>
      <c r="L14" t="s">
        <v>11121</v>
      </c>
      <c r="M14" t="s">
        <v>8412</v>
      </c>
      <c r="N14" t="s">
        <v>10995</v>
      </c>
      <c r="O14">
        <f t="shared" si="0"/>
        <v>66</v>
      </c>
      <c r="P14">
        <f t="shared" si="1"/>
        <v>66</v>
      </c>
    </row>
    <row r="15" spans="1:16" x14ac:dyDescent="0.25">
      <c r="A15" t="s">
        <v>11134</v>
      </c>
      <c r="B15">
        <v>420</v>
      </c>
      <c r="C15" t="s">
        <v>8410</v>
      </c>
      <c r="D15">
        <v>22.49</v>
      </c>
      <c r="E15" t="s">
        <v>8410</v>
      </c>
      <c r="F15">
        <v>9445.7999999999993</v>
      </c>
      <c r="G15">
        <v>0.36</v>
      </c>
      <c r="H15">
        <v>151.19999999999999</v>
      </c>
      <c r="I15" t="s">
        <v>8410</v>
      </c>
      <c r="J15">
        <v>62.47</v>
      </c>
      <c r="K15" t="s">
        <v>11135</v>
      </c>
      <c r="L15" t="s">
        <v>8418</v>
      </c>
      <c r="M15" t="s">
        <v>8419</v>
      </c>
      <c r="N15" t="s">
        <v>10521</v>
      </c>
      <c r="O15">
        <f t="shared" si="0"/>
        <v>62.47</v>
      </c>
      <c r="P15">
        <f t="shared" si="1"/>
        <v>62.472222222222221</v>
      </c>
    </row>
    <row r="16" spans="1:16" x14ac:dyDescent="0.25">
      <c r="A16" t="s">
        <v>11136</v>
      </c>
      <c r="B16">
        <v>100</v>
      </c>
      <c r="C16" t="s">
        <v>8410</v>
      </c>
      <c r="D16">
        <v>26.49</v>
      </c>
      <c r="E16" t="s">
        <v>8410</v>
      </c>
      <c r="F16">
        <v>2649</v>
      </c>
      <c r="G16">
        <v>0.36</v>
      </c>
      <c r="H16">
        <v>36</v>
      </c>
      <c r="I16" t="s">
        <v>8410</v>
      </c>
      <c r="J16">
        <v>73.58</v>
      </c>
      <c r="K16" t="s">
        <v>11137</v>
      </c>
      <c r="L16" t="s">
        <v>8418</v>
      </c>
      <c r="M16" t="s">
        <v>8419</v>
      </c>
      <c r="N16" t="s">
        <v>10521</v>
      </c>
      <c r="O16">
        <f t="shared" si="0"/>
        <v>73.58</v>
      </c>
      <c r="P16">
        <f t="shared" si="1"/>
        <v>73.583333333333329</v>
      </c>
    </row>
    <row r="17" spans="1:16" x14ac:dyDescent="0.25">
      <c r="A17" t="s">
        <v>11138</v>
      </c>
      <c r="B17">
        <v>110</v>
      </c>
      <c r="C17" t="s">
        <v>8410</v>
      </c>
      <c r="D17">
        <v>26.79</v>
      </c>
      <c r="E17" t="s">
        <v>8410</v>
      </c>
      <c r="F17">
        <v>2946.9</v>
      </c>
      <c r="G17">
        <v>0.36</v>
      </c>
      <c r="H17">
        <v>39.6</v>
      </c>
      <c r="I17" t="s">
        <v>8410</v>
      </c>
      <c r="J17">
        <v>74.42</v>
      </c>
      <c r="K17" t="s">
        <v>11139</v>
      </c>
      <c r="L17" t="s">
        <v>8418</v>
      </c>
      <c r="M17" t="s">
        <v>8419</v>
      </c>
      <c r="N17" t="s">
        <v>10521</v>
      </c>
      <c r="O17">
        <f t="shared" si="0"/>
        <v>74.42</v>
      </c>
      <c r="P17">
        <f t="shared" si="1"/>
        <v>74.416666666666671</v>
      </c>
    </row>
    <row r="18" spans="1:16" x14ac:dyDescent="0.25">
      <c r="A18" t="s">
        <v>11140</v>
      </c>
      <c r="B18">
        <v>50</v>
      </c>
      <c r="C18" t="s">
        <v>8410</v>
      </c>
      <c r="D18">
        <v>26.49</v>
      </c>
      <c r="E18" t="s">
        <v>8410</v>
      </c>
      <c r="F18">
        <v>1324.5</v>
      </c>
      <c r="G18">
        <v>0.36</v>
      </c>
      <c r="H18">
        <v>18</v>
      </c>
      <c r="I18" t="s">
        <v>8410</v>
      </c>
      <c r="J18">
        <v>73.58</v>
      </c>
      <c r="K18" t="s">
        <v>11141</v>
      </c>
      <c r="L18" t="s">
        <v>8418</v>
      </c>
      <c r="M18" t="s">
        <v>8419</v>
      </c>
      <c r="N18" t="s">
        <v>10521</v>
      </c>
      <c r="O18">
        <f t="shared" si="0"/>
        <v>73.58</v>
      </c>
      <c r="P18">
        <f t="shared" si="1"/>
        <v>73.583333333333329</v>
      </c>
    </row>
    <row r="19" spans="1:16" x14ac:dyDescent="0.25">
      <c r="A19" t="s">
        <v>11142</v>
      </c>
      <c r="B19">
        <v>50</v>
      </c>
      <c r="C19" t="s">
        <v>8410</v>
      </c>
      <c r="D19">
        <v>29.99</v>
      </c>
      <c r="E19" t="s">
        <v>8410</v>
      </c>
      <c r="F19">
        <v>1499.5</v>
      </c>
      <c r="G19">
        <v>0.36</v>
      </c>
      <c r="H19">
        <v>18</v>
      </c>
      <c r="I19" t="s">
        <v>8410</v>
      </c>
      <c r="J19">
        <v>83.31</v>
      </c>
      <c r="K19" t="s">
        <v>11143</v>
      </c>
      <c r="L19" t="s">
        <v>8418</v>
      </c>
      <c r="M19" t="s">
        <v>8419</v>
      </c>
      <c r="N19" t="s">
        <v>10521</v>
      </c>
      <c r="O19">
        <f t="shared" si="0"/>
        <v>83.31</v>
      </c>
      <c r="P19">
        <f t="shared" si="1"/>
        <v>83.305555555555557</v>
      </c>
    </row>
    <row r="20" spans="1:16" x14ac:dyDescent="0.25">
      <c r="A20" t="s">
        <v>11144</v>
      </c>
      <c r="B20">
        <v>50</v>
      </c>
      <c r="C20" t="s">
        <v>8410</v>
      </c>
      <c r="D20">
        <v>26.49</v>
      </c>
      <c r="E20" t="s">
        <v>8410</v>
      </c>
      <c r="F20">
        <v>1324.5</v>
      </c>
      <c r="G20">
        <v>0.36</v>
      </c>
      <c r="H20">
        <v>18</v>
      </c>
      <c r="I20" t="s">
        <v>8410</v>
      </c>
      <c r="J20">
        <v>73.58</v>
      </c>
      <c r="K20" t="s">
        <v>11145</v>
      </c>
      <c r="L20" t="s">
        <v>8418</v>
      </c>
      <c r="M20" t="s">
        <v>8419</v>
      </c>
      <c r="N20" t="s">
        <v>10521</v>
      </c>
      <c r="O20">
        <f t="shared" si="0"/>
        <v>73.58</v>
      </c>
      <c r="P20">
        <f t="shared" si="1"/>
        <v>73.583333333333329</v>
      </c>
    </row>
    <row r="21" spans="1:16" x14ac:dyDescent="0.25">
      <c r="A21" t="s">
        <v>11146</v>
      </c>
      <c r="B21">
        <v>50</v>
      </c>
      <c r="C21" t="s">
        <v>8410</v>
      </c>
      <c r="D21">
        <v>26.49</v>
      </c>
      <c r="E21" t="s">
        <v>8410</v>
      </c>
      <c r="F21">
        <v>1324.5</v>
      </c>
      <c r="G21">
        <v>0.36</v>
      </c>
      <c r="H21">
        <v>18</v>
      </c>
      <c r="I21" t="s">
        <v>8410</v>
      </c>
      <c r="J21">
        <v>73.58</v>
      </c>
      <c r="K21" t="s">
        <v>11147</v>
      </c>
      <c r="L21" t="s">
        <v>8418</v>
      </c>
      <c r="M21" t="s">
        <v>8419</v>
      </c>
      <c r="N21" t="s">
        <v>10521</v>
      </c>
      <c r="O21">
        <f t="shared" si="0"/>
        <v>73.58</v>
      </c>
      <c r="P21">
        <f t="shared" si="1"/>
        <v>73.583333333333329</v>
      </c>
    </row>
    <row r="22" spans="1:16" x14ac:dyDescent="0.25">
      <c r="A22" t="s">
        <v>11148</v>
      </c>
      <c r="B22">
        <v>614</v>
      </c>
      <c r="C22" t="s">
        <v>8410</v>
      </c>
      <c r="D22">
        <v>55.57</v>
      </c>
      <c r="E22" t="s">
        <v>8410</v>
      </c>
      <c r="F22">
        <v>34119.980000000003</v>
      </c>
      <c r="G22">
        <v>0.72</v>
      </c>
      <c r="H22">
        <v>442.08</v>
      </c>
      <c r="I22" t="s">
        <v>8410</v>
      </c>
      <c r="J22">
        <v>77.180000000000007</v>
      </c>
      <c r="K22" t="s">
        <v>11149</v>
      </c>
      <c r="L22" t="s">
        <v>8418</v>
      </c>
      <c r="M22" t="s">
        <v>8412</v>
      </c>
      <c r="N22" t="s">
        <v>7017</v>
      </c>
      <c r="O22">
        <f t="shared" si="0"/>
        <v>77.180000000000007</v>
      </c>
      <c r="P22">
        <f t="shared" si="1"/>
        <v>77.180555555555571</v>
      </c>
    </row>
    <row r="23" spans="1:16" x14ac:dyDescent="0.25">
      <c r="A23" t="s">
        <v>11150</v>
      </c>
      <c r="B23">
        <v>119</v>
      </c>
      <c r="C23" t="s">
        <v>8410</v>
      </c>
      <c r="D23">
        <v>48.63</v>
      </c>
      <c r="E23" t="s">
        <v>8410</v>
      </c>
      <c r="F23">
        <v>5786.97</v>
      </c>
      <c r="G23">
        <v>0.63</v>
      </c>
      <c r="H23">
        <v>74.97</v>
      </c>
      <c r="I23" t="s">
        <v>8410</v>
      </c>
      <c r="J23">
        <v>77.19</v>
      </c>
      <c r="K23" t="s">
        <v>11151</v>
      </c>
      <c r="L23" t="s">
        <v>8418</v>
      </c>
      <c r="M23" t="s">
        <v>8412</v>
      </c>
      <c r="N23" t="s">
        <v>7017</v>
      </c>
      <c r="O23">
        <f t="shared" si="0"/>
        <v>77.19</v>
      </c>
      <c r="P23">
        <f t="shared" si="1"/>
        <v>77.19047619047619</v>
      </c>
    </row>
    <row r="24" spans="1:16" x14ac:dyDescent="0.25">
      <c r="A24" t="s">
        <v>11152</v>
      </c>
      <c r="B24">
        <v>1886</v>
      </c>
      <c r="C24" t="s">
        <v>8410</v>
      </c>
      <c r="D24">
        <v>25.55</v>
      </c>
      <c r="E24" t="s">
        <v>8410</v>
      </c>
      <c r="F24">
        <v>48187.3</v>
      </c>
      <c r="G24">
        <v>0.35</v>
      </c>
      <c r="H24">
        <v>660.1</v>
      </c>
      <c r="I24" t="s">
        <v>8410</v>
      </c>
      <c r="J24">
        <v>73</v>
      </c>
      <c r="K24" t="s">
        <v>11153</v>
      </c>
      <c r="L24" t="s">
        <v>4075</v>
      </c>
      <c r="M24" t="s">
        <v>8419</v>
      </c>
      <c r="N24" t="s">
        <v>4451</v>
      </c>
      <c r="O24">
        <f t="shared" si="0"/>
        <v>73</v>
      </c>
      <c r="P24">
        <f t="shared" si="1"/>
        <v>73</v>
      </c>
    </row>
    <row r="25" spans="1:16" x14ac:dyDescent="0.25">
      <c r="A25" t="s">
        <v>11154</v>
      </c>
      <c r="B25">
        <v>30</v>
      </c>
      <c r="C25" t="s">
        <v>8410</v>
      </c>
      <c r="D25">
        <v>43</v>
      </c>
      <c r="E25" t="s">
        <v>8410</v>
      </c>
      <c r="F25">
        <v>1290</v>
      </c>
      <c r="G25">
        <v>0.52</v>
      </c>
      <c r="H25">
        <v>15.59</v>
      </c>
      <c r="I25" t="s">
        <v>8410</v>
      </c>
      <c r="J25">
        <v>82.76</v>
      </c>
      <c r="K25" t="s">
        <v>11155</v>
      </c>
      <c r="L25" t="s">
        <v>8428</v>
      </c>
      <c r="M25" t="s">
        <v>8419</v>
      </c>
      <c r="N25" t="s">
        <v>10967</v>
      </c>
      <c r="O25">
        <f t="shared" si="0"/>
        <v>82.76</v>
      </c>
      <c r="P25">
        <f t="shared" si="1"/>
        <v>82.745349583066073</v>
      </c>
    </row>
    <row r="26" spans="1:16" x14ac:dyDescent="0.25">
      <c r="A26" t="s">
        <v>11156</v>
      </c>
      <c r="B26">
        <v>320</v>
      </c>
      <c r="C26" t="s">
        <v>8410</v>
      </c>
      <c r="D26">
        <v>32.979999999999997</v>
      </c>
      <c r="E26" t="s">
        <v>8410</v>
      </c>
      <c r="F26">
        <v>10553.6</v>
      </c>
      <c r="G26">
        <v>0.52</v>
      </c>
      <c r="H26">
        <v>167.28</v>
      </c>
      <c r="I26" t="s">
        <v>8410</v>
      </c>
      <c r="J26">
        <v>63.09</v>
      </c>
      <c r="K26" t="s">
        <v>11157</v>
      </c>
      <c r="L26" t="s">
        <v>8428</v>
      </c>
      <c r="M26" t="s">
        <v>8419</v>
      </c>
      <c r="N26" t="s">
        <v>10967</v>
      </c>
      <c r="O26">
        <f t="shared" si="0"/>
        <v>63.09</v>
      </c>
      <c r="P26">
        <f t="shared" si="1"/>
        <v>63.089430894308947</v>
      </c>
    </row>
    <row r="27" spans="1:16" x14ac:dyDescent="0.25">
      <c r="A27" t="s">
        <v>11158</v>
      </c>
      <c r="B27">
        <v>5847</v>
      </c>
      <c r="C27" t="s">
        <v>8410</v>
      </c>
      <c r="D27">
        <v>26.67</v>
      </c>
      <c r="E27" t="s">
        <v>8410</v>
      </c>
      <c r="F27">
        <v>155939.49</v>
      </c>
      <c r="G27">
        <v>0.36</v>
      </c>
      <c r="H27">
        <v>2103.17</v>
      </c>
      <c r="I27" t="s">
        <v>8410</v>
      </c>
      <c r="J27">
        <v>74.150000000000006</v>
      </c>
      <c r="K27" t="s">
        <v>11159</v>
      </c>
      <c r="L27" t="s">
        <v>8428</v>
      </c>
      <c r="M27" t="s">
        <v>8419</v>
      </c>
      <c r="N27" t="s">
        <v>10579</v>
      </c>
      <c r="O27">
        <f t="shared" si="0"/>
        <v>74.150000000000006</v>
      </c>
      <c r="P27">
        <f t="shared" si="1"/>
        <v>74.144976392778517</v>
      </c>
    </row>
    <row r="28" spans="1:16" x14ac:dyDescent="0.25">
      <c r="A28" t="s">
        <v>11160</v>
      </c>
      <c r="B28">
        <v>9434</v>
      </c>
      <c r="C28" t="s">
        <v>8410</v>
      </c>
      <c r="D28">
        <v>26.67</v>
      </c>
      <c r="E28" t="s">
        <v>8410</v>
      </c>
      <c r="F28">
        <v>251604.78</v>
      </c>
      <c r="G28">
        <v>0.36</v>
      </c>
      <c r="H28">
        <v>3393.41</v>
      </c>
      <c r="I28" t="s">
        <v>8410</v>
      </c>
      <c r="J28">
        <v>74.150000000000006</v>
      </c>
      <c r="K28" t="s">
        <v>11159</v>
      </c>
      <c r="L28" t="s">
        <v>8428</v>
      </c>
      <c r="M28" t="s">
        <v>8419</v>
      </c>
      <c r="N28" t="s">
        <v>10579</v>
      </c>
      <c r="O28">
        <f t="shared" si="0"/>
        <v>74.150000000000006</v>
      </c>
      <c r="P28">
        <f t="shared" si="1"/>
        <v>74.14511656416407</v>
      </c>
    </row>
    <row r="29" spans="1:16" x14ac:dyDescent="0.25">
      <c r="A29" t="s">
        <v>11161</v>
      </c>
      <c r="B29">
        <v>6194</v>
      </c>
      <c r="C29" t="s">
        <v>8410</v>
      </c>
      <c r="D29">
        <v>26.67</v>
      </c>
      <c r="E29" t="s">
        <v>8410</v>
      </c>
      <c r="F29">
        <v>165193.98000000001</v>
      </c>
      <c r="G29">
        <v>0.36</v>
      </c>
      <c r="H29">
        <v>2227.98</v>
      </c>
      <c r="I29" t="s">
        <v>8410</v>
      </c>
      <c r="J29">
        <v>74.150000000000006</v>
      </c>
      <c r="K29" t="s">
        <v>11159</v>
      </c>
      <c r="L29" t="s">
        <v>8428</v>
      </c>
      <c r="M29" t="s">
        <v>8419</v>
      </c>
      <c r="N29" t="s">
        <v>10579</v>
      </c>
      <c r="O29">
        <f t="shared" si="0"/>
        <v>74.150000000000006</v>
      </c>
      <c r="P29">
        <f t="shared" si="1"/>
        <v>74.145180836452752</v>
      </c>
    </row>
    <row r="30" spans="1:16" x14ac:dyDescent="0.25">
      <c r="A30" t="s">
        <v>11162</v>
      </c>
      <c r="B30">
        <v>61</v>
      </c>
      <c r="C30" t="s">
        <v>8410</v>
      </c>
      <c r="D30">
        <v>45.55</v>
      </c>
      <c r="E30" t="s">
        <v>8410</v>
      </c>
      <c r="F30">
        <v>2778.55</v>
      </c>
      <c r="G30">
        <v>0.61</v>
      </c>
      <c r="H30">
        <v>37.04</v>
      </c>
      <c r="I30" t="s">
        <v>8410</v>
      </c>
      <c r="J30">
        <v>75.010000000000005</v>
      </c>
      <c r="K30" t="s">
        <v>11163</v>
      </c>
      <c r="L30" t="s">
        <v>8428</v>
      </c>
      <c r="M30" t="s">
        <v>8419</v>
      </c>
      <c r="N30" t="s">
        <v>11017</v>
      </c>
      <c r="O30">
        <f t="shared" si="0"/>
        <v>75.010000000000005</v>
      </c>
      <c r="P30">
        <f t="shared" si="1"/>
        <v>75.014848812095039</v>
      </c>
    </row>
    <row r="31" spans="1:16" x14ac:dyDescent="0.25">
      <c r="A31" t="s">
        <v>11164</v>
      </c>
      <c r="B31">
        <v>4287</v>
      </c>
      <c r="C31" t="s">
        <v>8410</v>
      </c>
      <c r="D31">
        <v>71.56</v>
      </c>
      <c r="E31" t="s">
        <v>8410</v>
      </c>
      <c r="F31">
        <v>306777.71999999997</v>
      </c>
      <c r="G31">
        <v>1.02</v>
      </c>
      <c r="H31">
        <v>4372.74</v>
      </c>
      <c r="I31" t="s">
        <v>8410</v>
      </c>
      <c r="J31">
        <v>70.16</v>
      </c>
      <c r="K31" t="s">
        <v>10292</v>
      </c>
      <c r="L31" t="s">
        <v>8436</v>
      </c>
      <c r="M31" t="s">
        <v>8434</v>
      </c>
      <c r="N31" t="s">
        <v>9622</v>
      </c>
      <c r="O31">
        <f t="shared" si="0"/>
        <v>70.16</v>
      </c>
      <c r="P31">
        <f t="shared" si="1"/>
        <v>70.156862745098039</v>
      </c>
    </row>
    <row r="32" spans="1:16" x14ac:dyDescent="0.25">
      <c r="A32" t="s">
        <v>11165</v>
      </c>
      <c r="B32">
        <v>2326</v>
      </c>
      <c r="C32" t="s">
        <v>8410</v>
      </c>
      <c r="D32">
        <v>16.11</v>
      </c>
      <c r="E32" t="s">
        <v>8410</v>
      </c>
      <c r="F32">
        <v>37471.86</v>
      </c>
      <c r="G32">
        <v>0.25</v>
      </c>
      <c r="H32">
        <v>572.23</v>
      </c>
      <c r="I32" t="s">
        <v>8410</v>
      </c>
      <c r="J32">
        <v>65.48</v>
      </c>
      <c r="K32" t="s">
        <v>11166</v>
      </c>
      <c r="L32" t="s">
        <v>8436</v>
      </c>
      <c r="M32" t="s">
        <v>8438</v>
      </c>
      <c r="N32" t="s">
        <v>10468</v>
      </c>
      <c r="O32">
        <f t="shared" si="0"/>
        <v>65.48</v>
      </c>
      <c r="P32">
        <f t="shared" si="1"/>
        <v>65.483913810880239</v>
      </c>
    </row>
    <row r="33" spans="1:16" x14ac:dyDescent="0.25">
      <c r="A33" t="s">
        <v>11167</v>
      </c>
      <c r="B33">
        <v>3199</v>
      </c>
      <c r="C33" t="s">
        <v>8410</v>
      </c>
      <c r="D33">
        <v>16.11</v>
      </c>
      <c r="E33" t="s">
        <v>8410</v>
      </c>
      <c r="F33">
        <v>51535.89</v>
      </c>
      <c r="G33">
        <v>0.25</v>
      </c>
      <c r="H33">
        <v>787.01</v>
      </c>
      <c r="I33" t="s">
        <v>8410</v>
      </c>
      <c r="J33">
        <v>65.48</v>
      </c>
      <c r="K33" t="s">
        <v>11166</v>
      </c>
      <c r="L33" t="s">
        <v>8436</v>
      </c>
      <c r="M33" t="s">
        <v>8438</v>
      </c>
      <c r="N33" t="s">
        <v>10468</v>
      </c>
      <c r="O33">
        <f t="shared" si="0"/>
        <v>65.48</v>
      </c>
      <c r="P33">
        <f t="shared" si="1"/>
        <v>65.483145068042333</v>
      </c>
    </row>
    <row r="34" spans="1:16" x14ac:dyDescent="0.25">
      <c r="A34" t="s">
        <v>11168</v>
      </c>
      <c r="B34">
        <v>318</v>
      </c>
      <c r="C34" t="s">
        <v>8410</v>
      </c>
      <c r="D34">
        <v>28.11</v>
      </c>
      <c r="E34" t="s">
        <v>8410</v>
      </c>
      <c r="F34">
        <v>8938.98</v>
      </c>
      <c r="G34">
        <v>0.31</v>
      </c>
      <c r="H34">
        <v>99.22</v>
      </c>
      <c r="I34" t="s">
        <v>8410</v>
      </c>
      <c r="J34">
        <v>90.1</v>
      </c>
      <c r="K34" t="s">
        <v>9329</v>
      </c>
      <c r="L34" t="s">
        <v>8450</v>
      </c>
      <c r="M34" t="s">
        <v>8419</v>
      </c>
      <c r="N34" t="s">
        <v>5934</v>
      </c>
      <c r="O34">
        <f t="shared" si="0"/>
        <v>90.1</v>
      </c>
      <c r="P34">
        <f t="shared" si="1"/>
        <v>90.092521669018339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DF61-875F-4A61-B612-23EB232FD316}">
  <sheetPr>
    <tabColor rgb="FF00B050"/>
  </sheetPr>
  <dimension ref="A1:P45"/>
  <sheetViews>
    <sheetView workbookViewId="0">
      <selection activeCell="O1" sqref="O1:P2"/>
    </sheetView>
  </sheetViews>
  <sheetFormatPr defaultRowHeight="15" x14ac:dyDescent="0.25"/>
  <cols>
    <col min="1" max="1" width="10.85546875" bestFit="1" customWidth="1"/>
    <col min="4" max="4" width="12.42578125" bestFit="1" customWidth="1"/>
    <col min="11" max="11" width="62.28515625" customWidth="1"/>
    <col min="12" max="12" width="23" bestFit="1" customWidth="1"/>
    <col min="13" max="13" width="11.7109375" bestFit="1" customWidth="1"/>
  </cols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AVERAGE(O2:O45)</f>
        <v>82.652727272727276</v>
      </c>
      <c r="P1" s="15">
        <f>AVERAGE(P2:P45)</f>
        <v>82.647930058833197</v>
      </c>
    </row>
    <row r="2" spans="1:16" x14ac:dyDescent="0.25">
      <c r="A2" t="s">
        <v>11037</v>
      </c>
      <c r="B2">
        <v>735</v>
      </c>
      <c r="C2" t="s">
        <v>8410</v>
      </c>
      <c r="D2">
        <v>21.2</v>
      </c>
      <c r="E2" t="s">
        <v>8410</v>
      </c>
      <c r="F2">
        <v>15582</v>
      </c>
      <c r="G2">
        <v>0.36</v>
      </c>
      <c r="H2">
        <v>264.60000000000002</v>
      </c>
      <c r="I2" t="s">
        <v>8410</v>
      </c>
      <c r="J2">
        <v>58.89</v>
      </c>
      <c r="K2" t="s">
        <v>11038</v>
      </c>
      <c r="L2" t="s">
        <v>8411</v>
      </c>
      <c r="M2" t="s">
        <v>8412</v>
      </c>
      <c r="N2" t="s">
        <v>6939</v>
      </c>
      <c r="O2">
        <f>IF(G2&lt;0.03,"",J2)</f>
        <v>58.89</v>
      </c>
      <c r="P2">
        <f>+F2/H2</f>
        <v>58.888888888888886</v>
      </c>
    </row>
    <row r="3" spans="1:16" x14ac:dyDescent="0.25">
      <c r="A3" t="s">
        <v>11039</v>
      </c>
      <c r="B3">
        <v>707</v>
      </c>
      <c r="C3" t="s">
        <v>8410</v>
      </c>
      <c r="D3">
        <v>35.31</v>
      </c>
      <c r="E3" t="s">
        <v>8410</v>
      </c>
      <c r="F3">
        <v>24964.17</v>
      </c>
      <c r="G3">
        <v>0.56999999999999995</v>
      </c>
      <c r="H3">
        <v>402.99</v>
      </c>
      <c r="I3" t="s">
        <v>8410</v>
      </c>
      <c r="J3">
        <v>61.95</v>
      </c>
      <c r="K3" t="s">
        <v>11040</v>
      </c>
      <c r="L3" t="s">
        <v>8411</v>
      </c>
      <c r="M3" t="s">
        <v>8412</v>
      </c>
      <c r="N3" t="s">
        <v>6507</v>
      </c>
      <c r="O3">
        <f>IF(G3&lt;0.03,"",J3)</f>
        <v>61.95</v>
      </c>
      <c r="P3">
        <f>+F3/H3</f>
        <v>61.947368421052623</v>
      </c>
    </row>
    <row r="4" spans="1:16" x14ac:dyDescent="0.25">
      <c r="A4" t="s">
        <v>11041</v>
      </c>
      <c r="B4">
        <v>84</v>
      </c>
      <c r="C4" t="s">
        <v>8410</v>
      </c>
      <c r="D4">
        <v>33.44</v>
      </c>
      <c r="E4" t="s">
        <v>8410</v>
      </c>
      <c r="F4">
        <v>2808.96</v>
      </c>
      <c r="G4">
        <v>0.54</v>
      </c>
      <c r="H4">
        <v>45.36</v>
      </c>
      <c r="I4" t="s">
        <v>8410</v>
      </c>
      <c r="J4">
        <v>61.93</v>
      </c>
      <c r="K4" t="s">
        <v>11042</v>
      </c>
      <c r="L4" t="s">
        <v>8411</v>
      </c>
      <c r="M4" t="s">
        <v>8412</v>
      </c>
      <c r="N4" t="s">
        <v>6507</v>
      </c>
      <c r="O4">
        <f t="shared" ref="O4:O20" si="0">IF(G4&lt;0.03,"",J4)</f>
        <v>61.93</v>
      </c>
      <c r="P4">
        <f t="shared" ref="P4:P20" si="1">+F4/H4</f>
        <v>61.925925925925931</v>
      </c>
    </row>
    <row r="5" spans="1:16" x14ac:dyDescent="0.25">
      <c r="A5" t="s">
        <v>11043</v>
      </c>
      <c r="B5">
        <v>20</v>
      </c>
      <c r="C5" t="s">
        <v>8410</v>
      </c>
      <c r="D5">
        <v>55.75</v>
      </c>
      <c r="E5" t="s">
        <v>8410</v>
      </c>
      <c r="F5">
        <v>1115</v>
      </c>
      <c r="G5">
        <v>0.9</v>
      </c>
      <c r="H5">
        <v>18</v>
      </c>
      <c r="I5" t="s">
        <v>8410</v>
      </c>
      <c r="J5">
        <v>61.94</v>
      </c>
      <c r="K5" t="s">
        <v>11044</v>
      </c>
      <c r="L5" t="s">
        <v>8411</v>
      </c>
      <c r="M5" t="s">
        <v>8412</v>
      </c>
      <c r="N5" t="s">
        <v>6507</v>
      </c>
      <c r="O5">
        <f t="shared" si="0"/>
        <v>61.94</v>
      </c>
      <c r="P5">
        <f t="shared" si="1"/>
        <v>61.944444444444443</v>
      </c>
    </row>
    <row r="6" spans="1:16" x14ac:dyDescent="0.25">
      <c r="A6" t="s">
        <v>11045</v>
      </c>
      <c r="B6">
        <v>20</v>
      </c>
      <c r="C6" t="s">
        <v>8410</v>
      </c>
      <c r="D6">
        <v>37.159999999999997</v>
      </c>
      <c r="E6" t="s">
        <v>8410</v>
      </c>
      <c r="F6">
        <v>743.2</v>
      </c>
      <c r="G6">
        <v>0.6</v>
      </c>
      <c r="H6">
        <v>12</v>
      </c>
      <c r="I6" t="s">
        <v>8410</v>
      </c>
      <c r="J6">
        <v>61.93</v>
      </c>
      <c r="K6" t="s">
        <v>11046</v>
      </c>
      <c r="L6" t="s">
        <v>8411</v>
      </c>
      <c r="M6" t="s">
        <v>8412</v>
      </c>
      <c r="N6" t="s">
        <v>6507</v>
      </c>
      <c r="O6">
        <f t="shared" si="0"/>
        <v>61.93</v>
      </c>
      <c r="P6">
        <f t="shared" si="1"/>
        <v>61.933333333333337</v>
      </c>
    </row>
    <row r="7" spans="1:16" x14ac:dyDescent="0.25">
      <c r="A7" t="s">
        <v>11047</v>
      </c>
      <c r="B7">
        <v>624</v>
      </c>
      <c r="C7" t="s">
        <v>8410</v>
      </c>
      <c r="D7">
        <v>21.76</v>
      </c>
      <c r="E7" t="s">
        <v>8410</v>
      </c>
      <c r="F7">
        <v>13578.24</v>
      </c>
      <c r="G7">
        <v>0.33</v>
      </c>
      <c r="H7">
        <v>205.92</v>
      </c>
      <c r="I7" t="s">
        <v>8410</v>
      </c>
      <c r="J7">
        <v>65.94</v>
      </c>
      <c r="K7" t="s">
        <v>11048</v>
      </c>
      <c r="L7" t="s">
        <v>8411</v>
      </c>
      <c r="M7" t="s">
        <v>8412</v>
      </c>
      <c r="N7" t="s">
        <v>6507</v>
      </c>
      <c r="O7">
        <f t="shared" si="0"/>
        <v>65.94</v>
      </c>
      <c r="P7">
        <f t="shared" si="1"/>
        <v>65.939393939393938</v>
      </c>
    </row>
    <row r="8" spans="1:16" x14ac:dyDescent="0.25">
      <c r="A8" t="s">
        <v>11049</v>
      </c>
      <c r="B8">
        <v>350</v>
      </c>
      <c r="C8" t="s">
        <v>8410</v>
      </c>
      <c r="D8">
        <v>25.72</v>
      </c>
      <c r="E8" t="s">
        <v>8410</v>
      </c>
      <c r="F8">
        <v>9002</v>
      </c>
      <c r="G8">
        <v>0.39</v>
      </c>
      <c r="H8">
        <v>136.5</v>
      </c>
      <c r="I8" t="s">
        <v>8410</v>
      </c>
      <c r="J8">
        <v>65.95</v>
      </c>
      <c r="K8" t="s">
        <v>11050</v>
      </c>
      <c r="L8" t="s">
        <v>8411</v>
      </c>
      <c r="M8" t="s">
        <v>8412</v>
      </c>
      <c r="N8" t="s">
        <v>6507</v>
      </c>
      <c r="O8">
        <f t="shared" si="0"/>
        <v>65.95</v>
      </c>
      <c r="P8">
        <f t="shared" si="1"/>
        <v>65.948717948717942</v>
      </c>
    </row>
    <row r="9" spans="1:16" x14ac:dyDescent="0.25">
      <c r="A9" t="s">
        <v>11051</v>
      </c>
      <c r="B9">
        <v>20</v>
      </c>
      <c r="C9" t="s">
        <v>8410</v>
      </c>
      <c r="D9">
        <v>23.74</v>
      </c>
      <c r="E9" t="s">
        <v>8410</v>
      </c>
      <c r="F9">
        <v>474.8</v>
      </c>
      <c r="G9">
        <v>0.36</v>
      </c>
      <c r="H9">
        <v>7.2</v>
      </c>
      <c r="I9" t="s">
        <v>8410</v>
      </c>
      <c r="J9">
        <v>65.94</v>
      </c>
      <c r="K9" t="s">
        <v>11052</v>
      </c>
      <c r="L9" t="s">
        <v>8411</v>
      </c>
      <c r="M9" t="s">
        <v>8412</v>
      </c>
      <c r="N9" t="s">
        <v>6507</v>
      </c>
      <c r="O9">
        <f t="shared" si="0"/>
        <v>65.94</v>
      </c>
      <c r="P9">
        <f t="shared" si="1"/>
        <v>65.944444444444443</v>
      </c>
    </row>
    <row r="10" spans="1:16" x14ac:dyDescent="0.25">
      <c r="A10" t="s">
        <v>11053</v>
      </c>
      <c r="B10">
        <v>490</v>
      </c>
      <c r="C10" t="s">
        <v>8410</v>
      </c>
      <c r="D10">
        <v>29.67</v>
      </c>
      <c r="E10" t="s">
        <v>8410</v>
      </c>
      <c r="F10">
        <v>14538.3</v>
      </c>
      <c r="G10">
        <v>0.45</v>
      </c>
      <c r="H10">
        <v>220.5</v>
      </c>
      <c r="I10" t="s">
        <v>8410</v>
      </c>
      <c r="J10">
        <v>65.930000000000007</v>
      </c>
      <c r="K10" t="s">
        <v>11054</v>
      </c>
      <c r="L10" t="s">
        <v>8411</v>
      </c>
      <c r="M10" t="s">
        <v>8412</v>
      </c>
      <c r="N10" t="s">
        <v>6507</v>
      </c>
      <c r="O10">
        <f t="shared" si="0"/>
        <v>65.930000000000007</v>
      </c>
      <c r="P10">
        <f t="shared" si="1"/>
        <v>65.933333333333337</v>
      </c>
    </row>
    <row r="11" spans="1:16" x14ac:dyDescent="0.25">
      <c r="A11" t="s">
        <v>11055</v>
      </c>
      <c r="B11">
        <v>140</v>
      </c>
      <c r="C11" t="s">
        <v>8410</v>
      </c>
      <c r="D11">
        <v>27.71</v>
      </c>
      <c r="E11" t="s">
        <v>8410</v>
      </c>
      <c r="F11">
        <v>3879.4</v>
      </c>
      <c r="G11">
        <v>0.42</v>
      </c>
      <c r="H11">
        <v>58.8</v>
      </c>
      <c r="I11" t="s">
        <v>8410</v>
      </c>
      <c r="J11">
        <v>65.98</v>
      </c>
      <c r="K11" t="s">
        <v>11056</v>
      </c>
      <c r="L11" t="s">
        <v>8411</v>
      </c>
      <c r="M11" t="s">
        <v>8412</v>
      </c>
      <c r="N11" t="s">
        <v>6507</v>
      </c>
      <c r="O11">
        <f t="shared" si="0"/>
        <v>65.98</v>
      </c>
      <c r="P11">
        <f t="shared" si="1"/>
        <v>65.976190476190482</v>
      </c>
    </row>
    <row r="12" spans="1:16" x14ac:dyDescent="0.25">
      <c r="A12" t="s">
        <v>11057</v>
      </c>
      <c r="B12">
        <v>707</v>
      </c>
      <c r="C12" t="s">
        <v>8410</v>
      </c>
      <c r="D12">
        <v>37.590000000000003</v>
      </c>
      <c r="E12" t="s">
        <v>8410</v>
      </c>
      <c r="F12">
        <v>26576.13</v>
      </c>
      <c r="G12">
        <v>0.56999999999999995</v>
      </c>
      <c r="H12">
        <v>402.99</v>
      </c>
      <c r="I12" t="s">
        <v>8410</v>
      </c>
      <c r="J12">
        <v>65.95</v>
      </c>
      <c r="K12" t="s">
        <v>11058</v>
      </c>
      <c r="L12" t="s">
        <v>8411</v>
      </c>
      <c r="M12" t="s">
        <v>8412</v>
      </c>
      <c r="N12" t="s">
        <v>6507</v>
      </c>
      <c r="O12">
        <f t="shared" si="0"/>
        <v>65.95</v>
      </c>
      <c r="P12">
        <f t="shared" si="1"/>
        <v>65.94736842105263</v>
      </c>
    </row>
    <row r="13" spans="1:16" x14ac:dyDescent="0.25">
      <c r="A13" t="s">
        <v>11059</v>
      </c>
      <c r="B13">
        <v>84</v>
      </c>
      <c r="C13" t="s">
        <v>8410</v>
      </c>
      <c r="D13">
        <v>35.61</v>
      </c>
      <c r="E13" t="s">
        <v>8410</v>
      </c>
      <c r="F13">
        <v>2991.24</v>
      </c>
      <c r="G13">
        <v>0.54</v>
      </c>
      <c r="H13">
        <v>45.36</v>
      </c>
      <c r="I13" t="s">
        <v>8410</v>
      </c>
      <c r="J13">
        <v>65.94</v>
      </c>
      <c r="K13" t="s">
        <v>11060</v>
      </c>
      <c r="L13" t="s">
        <v>8411</v>
      </c>
      <c r="M13" t="s">
        <v>8412</v>
      </c>
      <c r="N13" t="s">
        <v>6507</v>
      </c>
      <c r="O13">
        <f t="shared" si="0"/>
        <v>65.94</v>
      </c>
      <c r="P13">
        <f t="shared" si="1"/>
        <v>65.944444444444443</v>
      </c>
    </row>
    <row r="14" spans="1:16" x14ac:dyDescent="0.25">
      <c r="A14" t="s">
        <v>11061</v>
      </c>
      <c r="B14">
        <v>20</v>
      </c>
      <c r="C14" t="s">
        <v>8410</v>
      </c>
      <c r="D14">
        <v>59.34</v>
      </c>
      <c r="E14" t="s">
        <v>8410</v>
      </c>
      <c r="F14">
        <v>1186.8</v>
      </c>
      <c r="G14">
        <v>0.9</v>
      </c>
      <c r="H14">
        <v>18</v>
      </c>
      <c r="I14" t="s">
        <v>8410</v>
      </c>
      <c r="J14">
        <v>65.930000000000007</v>
      </c>
      <c r="K14" t="s">
        <v>11062</v>
      </c>
      <c r="L14" t="s">
        <v>8411</v>
      </c>
      <c r="M14" t="s">
        <v>8412</v>
      </c>
      <c r="N14" t="s">
        <v>6507</v>
      </c>
      <c r="O14">
        <f t="shared" si="0"/>
        <v>65.930000000000007</v>
      </c>
      <c r="P14">
        <f t="shared" si="1"/>
        <v>65.933333333333337</v>
      </c>
    </row>
    <row r="15" spans="1:16" x14ac:dyDescent="0.25">
      <c r="A15" t="s">
        <v>11063</v>
      </c>
      <c r="B15">
        <v>20</v>
      </c>
      <c r="C15" t="s">
        <v>8410</v>
      </c>
      <c r="D15">
        <v>39.56</v>
      </c>
      <c r="E15" t="s">
        <v>8410</v>
      </c>
      <c r="F15">
        <v>791.2</v>
      </c>
      <c r="G15">
        <v>0.6</v>
      </c>
      <c r="H15">
        <v>12</v>
      </c>
      <c r="I15" t="s">
        <v>8410</v>
      </c>
      <c r="J15">
        <v>65.930000000000007</v>
      </c>
      <c r="K15" t="s">
        <v>11064</v>
      </c>
      <c r="L15" t="s">
        <v>8411</v>
      </c>
      <c r="M15" t="s">
        <v>8412</v>
      </c>
      <c r="N15" t="s">
        <v>6507</v>
      </c>
      <c r="O15">
        <f t="shared" si="0"/>
        <v>65.930000000000007</v>
      </c>
      <c r="P15">
        <f t="shared" si="1"/>
        <v>65.933333333333337</v>
      </c>
    </row>
    <row r="16" spans="1:16" x14ac:dyDescent="0.25">
      <c r="A16" t="s">
        <v>11065</v>
      </c>
      <c r="B16">
        <v>624</v>
      </c>
      <c r="C16" t="s">
        <v>8410</v>
      </c>
      <c r="D16">
        <v>20.440000000000001</v>
      </c>
      <c r="E16" t="s">
        <v>8410</v>
      </c>
      <c r="F16">
        <v>12754.56</v>
      </c>
      <c r="G16">
        <v>0.33</v>
      </c>
      <c r="H16">
        <v>205.92</v>
      </c>
      <c r="I16" t="s">
        <v>8410</v>
      </c>
      <c r="J16">
        <v>61.94</v>
      </c>
      <c r="K16" t="s">
        <v>9786</v>
      </c>
      <c r="L16" t="s">
        <v>8411</v>
      </c>
      <c r="M16" t="s">
        <v>8412</v>
      </c>
      <c r="N16" t="s">
        <v>6507</v>
      </c>
      <c r="O16">
        <f t="shared" si="0"/>
        <v>61.94</v>
      </c>
      <c r="P16">
        <f t="shared" si="1"/>
        <v>61.939393939393938</v>
      </c>
    </row>
    <row r="17" spans="1:16" x14ac:dyDescent="0.25">
      <c r="A17" t="s">
        <v>11066</v>
      </c>
      <c r="B17">
        <v>350</v>
      </c>
      <c r="C17" t="s">
        <v>8410</v>
      </c>
      <c r="D17">
        <v>24.16</v>
      </c>
      <c r="E17" t="s">
        <v>8410</v>
      </c>
      <c r="F17">
        <v>8456</v>
      </c>
      <c r="G17">
        <v>0.39</v>
      </c>
      <c r="H17">
        <v>136.5</v>
      </c>
      <c r="I17" t="s">
        <v>8410</v>
      </c>
      <c r="J17">
        <v>61.95</v>
      </c>
      <c r="K17" t="s">
        <v>11067</v>
      </c>
      <c r="L17" t="s">
        <v>8411</v>
      </c>
      <c r="M17" t="s">
        <v>8412</v>
      </c>
      <c r="N17" t="s">
        <v>6507</v>
      </c>
      <c r="O17">
        <f t="shared" si="0"/>
        <v>61.95</v>
      </c>
      <c r="P17">
        <f t="shared" si="1"/>
        <v>61.948717948717949</v>
      </c>
    </row>
    <row r="18" spans="1:16" x14ac:dyDescent="0.25">
      <c r="A18" t="s">
        <v>11068</v>
      </c>
      <c r="B18">
        <v>20</v>
      </c>
      <c r="C18" t="s">
        <v>8410</v>
      </c>
      <c r="D18">
        <v>22.29</v>
      </c>
      <c r="E18" t="s">
        <v>8410</v>
      </c>
      <c r="F18">
        <v>445.8</v>
      </c>
      <c r="G18">
        <v>0.36</v>
      </c>
      <c r="H18">
        <v>7.2</v>
      </c>
      <c r="I18" t="s">
        <v>8410</v>
      </c>
      <c r="J18">
        <v>61.92</v>
      </c>
      <c r="K18" t="s">
        <v>9270</v>
      </c>
      <c r="L18" t="s">
        <v>8411</v>
      </c>
      <c r="M18" t="s">
        <v>8412</v>
      </c>
      <c r="N18" t="s">
        <v>6507</v>
      </c>
      <c r="O18">
        <f t="shared" si="0"/>
        <v>61.92</v>
      </c>
      <c r="P18">
        <f t="shared" si="1"/>
        <v>61.916666666666664</v>
      </c>
    </row>
    <row r="19" spans="1:16" x14ac:dyDescent="0.25">
      <c r="A19" t="s">
        <v>11069</v>
      </c>
      <c r="B19">
        <v>490</v>
      </c>
      <c r="C19" t="s">
        <v>8410</v>
      </c>
      <c r="D19">
        <v>27.87</v>
      </c>
      <c r="E19" t="s">
        <v>8410</v>
      </c>
      <c r="F19">
        <v>13656.3</v>
      </c>
      <c r="G19">
        <v>0.45</v>
      </c>
      <c r="H19">
        <v>220.5</v>
      </c>
      <c r="I19" t="s">
        <v>8410</v>
      </c>
      <c r="J19">
        <v>61.93</v>
      </c>
      <c r="K19" t="s">
        <v>11070</v>
      </c>
      <c r="L19" t="s">
        <v>8411</v>
      </c>
      <c r="M19" t="s">
        <v>8412</v>
      </c>
      <c r="N19" t="s">
        <v>6507</v>
      </c>
      <c r="O19">
        <f t="shared" si="0"/>
        <v>61.93</v>
      </c>
      <c r="P19">
        <f t="shared" si="1"/>
        <v>61.93333333333333</v>
      </c>
    </row>
    <row r="20" spans="1:16" x14ac:dyDescent="0.25">
      <c r="A20" t="s">
        <v>11071</v>
      </c>
      <c r="B20">
        <v>140</v>
      </c>
      <c r="C20" t="s">
        <v>8410</v>
      </c>
      <c r="D20">
        <v>26.01</v>
      </c>
      <c r="E20" t="s">
        <v>8410</v>
      </c>
      <c r="F20">
        <v>3641.4</v>
      </c>
      <c r="G20">
        <v>0.42</v>
      </c>
      <c r="H20">
        <v>58.8</v>
      </c>
      <c r="I20" t="s">
        <v>8410</v>
      </c>
      <c r="J20">
        <v>61.93</v>
      </c>
      <c r="K20" t="s">
        <v>10249</v>
      </c>
      <c r="L20" t="s">
        <v>8411</v>
      </c>
      <c r="M20" t="s">
        <v>8412</v>
      </c>
      <c r="N20" t="s">
        <v>6507</v>
      </c>
      <c r="O20">
        <f t="shared" si="0"/>
        <v>61.93</v>
      </c>
      <c r="P20">
        <f t="shared" si="1"/>
        <v>61.928571428571431</v>
      </c>
    </row>
    <row r="21" spans="1:16" x14ac:dyDescent="0.25">
      <c r="A21" t="s">
        <v>11072</v>
      </c>
      <c r="B21">
        <v>33</v>
      </c>
      <c r="C21" t="s">
        <v>8410</v>
      </c>
      <c r="D21">
        <v>53.91</v>
      </c>
      <c r="E21" t="s">
        <v>8410</v>
      </c>
      <c r="F21">
        <v>1779.03</v>
      </c>
      <c r="G21">
        <v>0.72</v>
      </c>
      <c r="H21">
        <v>23.76</v>
      </c>
      <c r="I21" t="s">
        <v>8410</v>
      </c>
      <c r="J21">
        <v>74.88</v>
      </c>
      <c r="K21" t="s">
        <v>10286</v>
      </c>
      <c r="L21" t="s">
        <v>8418</v>
      </c>
      <c r="M21" t="s">
        <v>8419</v>
      </c>
      <c r="N21" t="s">
        <v>9921</v>
      </c>
      <c r="O21">
        <f t="shared" ref="O21:O45" si="2">IF(G21&lt;0.03,"",J21)</f>
        <v>74.88</v>
      </c>
      <c r="P21">
        <f t="shared" ref="P21:P45" si="3">+F21/H21</f>
        <v>74.875</v>
      </c>
    </row>
    <row r="22" spans="1:16" x14ac:dyDescent="0.25">
      <c r="A22" t="s">
        <v>11073</v>
      </c>
      <c r="B22">
        <v>45</v>
      </c>
      <c r="C22" t="s">
        <v>8410</v>
      </c>
      <c r="D22">
        <v>26.96</v>
      </c>
      <c r="E22" t="s">
        <v>8410</v>
      </c>
      <c r="F22">
        <v>1213.2</v>
      </c>
      <c r="G22">
        <v>0.36</v>
      </c>
      <c r="H22">
        <v>16.2</v>
      </c>
      <c r="I22" t="s">
        <v>8410</v>
      </c>
      <c r="J22">
        <v>74.89</v>
      </c>
      <c r="K22" t="s">
        <v>10288</v>
      </c>
      <c r="L22" t="s">
        <v>8418</v>
      </c>
      <c r="M22" t="s">
        <v>8419</v>
      </c>
      <c r="N22" t="s">
        <v>9921</v>
      </c>
      <c r="O22">
        <f t="shared" si="2"/>
        <v>74.89</v>
      </c>
      <c r="P22">
        <f t="shared" si="3"/>
        <v>74.8888888888889</v>
      </c>
    </row>
    <row r="23" spans="1:16" x14ac:dyDescent="0.25">
      <c r="A23" t="s">
        <v>11074</v>
      </c>
      <c r="B23">
        <v>132</v>
      </c>
      <c r="C23" t="s">
        <v>8410</v>
      </c>
      <c r="D23">
        <v>76.7</v>
      </c>
      <c r="E23" t="s">
        <v>8410</v>
      </c>
      <c r="F23">
        <v>10124.4</v>
      </c>
      <c r="G23">
        <v>0.91</v>
      </c>
      <c r="H23">
        <v>119.59</v>
      </c>
      <c r="I23" t="s">
        <v>8410</v>
      </c>
      <c r="J23">
        <v>84.66</v>
      </c>
      <c r="K23" t="s">
        <v>11075</v>
      </c>
      <c r="L23" t="s">
        <v>8418</v>
      </c>
      <c r="M23" t="s">
        <v>8419</v>
      </c>
      <c r="N23" t="s">
        <v>10037</v>
      </c>
      <c r="O23">
        <f t="shared" si="2"/>
        <v>84.66</v>
      </c>
      <c r="P23">
        <f t="shared" si="3"/>
        <v>84.659252445856666</v>
      </c>
    </row>
    <row r="24" spans="1:16" x14ac:dyDescent="0.25">
      <c r="A24" t="s">
        <v>11076</v>
      </c>
      <c r="B24">
        <v>2</v>
      </c>
      <c r="C24" t="s">
        <v>8410</v>
      </c>
      <c r="D24">
        <v>70.150000000000006</v>
      </c>
      <c r="E24" t="s">
        <v>8410</v>
      </c>
      <c r="F24">
        <v>140.30000000000001</v>
      </c>
      <c r="G24">
        <v>0.95</v>
      </c>
      <c r="H24">
        <v>1.89</v>
      </c>
      <c r="I24" t="s">
        <v>8410</v>
      </c>
      <c r="J24">
        <v>74.150000000000006</v>
      </c>
      <c r="K24" t="s">
        <v>11077</v>
      </c>
      <c r="L24" t="s">
        <v>4075</v>
      </c>
      <c r="M24" t="s">
        <v>8419</v>
      </c>
      <c r="N24" t="s">
        <v>88</v>
      </c>
      <c r="O24">
        <f t="shared" si="2"/>
        <v>74.150000000000006</v>
      </c>
      <c r="P24">
        <f t="shared" si="3"/>
        <v>74.232804232804241</v>
      </c>
    </row>
    <row r="25" spans="1:16" x14ac:dyDescent="0.25">
      <c r="A25" t="s">
        <v>11078</v>
      </c>
      <c r="B25">
        <v>3</v>
      </c>
      <c r="C25" t="s">
        <v>8410</v>
      </c>
      <c r="D25">
        <v>90.54</v>
      </c>
      <c r="E25" t="s">
        <v>8410</v>
      </c>
      <c r="F25">
        <v>271.62</v>
      </c>
      <c r="G25">
        <v>1.27</v>
      </c>
      <c r="H25">
        <v>3.82</v>
      </c>
      <c r="I25" t="s">
        <v>8410</v>
      </c>
      <c r="J25">
        <v>71.13</v>
      </c>
      <c r="K25" t="s">
        <v>11079</v>
      </c>
      <c r="L25" t="s">
        <v>4075</v>
      </c>
      <c r="M25" t="s">
        <v>8419</v>
      </c>
      <c r="N25" t="s">
        <v>88</v>
      </c>
      <c r="O25">
        <f t="shared" si="2"/>
        <v>71.13</v>
      </c>
      <c r="P25">
        <f t="shared" si="3"/>
        <v>71.104712041884824</v>
      </c>
    </row>
    <row r="26" spans="1:16" x14ac:dyDescent="0.25">
      <c r="A26" t="s">
        <v>11080</v>
      </c>
      <c r="B26">
        <v>1</v>
      </c>
      <c r="C26" t="s">
        <v>8410</v>
      </c>
      <c r="D26">
        <v>78.5</v>
      </c>
      <c r="E26" t="s">
        <v>8410</v>
      </c>
      <c r="F26">
        <v>78.5</v>
      </c>
      <c r="G26">
        <v>1.07</v>
      </c>
      <c r="H26">
        <v>1.07</v>
      </c>
      <c r="I26" t="s">
        <v>8410</v>
      </c>
      <c r="J26">
        <v>73.61</v>
      </c>
      <c r="K26" t="s">
        <v>11081</v>
      </c>
      <c r="L26" t="s">
        <v>4075</v>
      </c>
      <c r="M26" t="s">
        <v>8419</v>
      </c>
      <c r="N26" t="s">
        <v>88</v>
      </c>
      <c r="O26">
        <f t="shared" si="2"/>
        <v>73.61</v>
      </c>
      <c r="P26">
        <f t="shared" si="3"/>
        <v>73.364485981308405</v>
      </c>
    </row>
    <row r="27" spans="1:16" x14ac:dyDescent="0.25">
      <c r="A27" t="s">
        <v>11082</v>
      </c>
      <c r="B27">
        <v>1047</v>
      </c>
      <c r="C27" t="s">
        <v>8410</v>
      </c>
      <c r="D27">
        <v>27</v>
      </c>
      <c r="E27" t="s">
        <v>8410</v>
      </c>
      <c r="F27">
        <v>28269</v>
      </c>
      <c r="G27">
        <v>0.36</v>
      </c>
      <c r="H27">
        <v>376.92</v>
      </c>
      <c r="I27" t="s">
        <v>8410</v>
      </c>
      <c r="J27">
        <v>75</v>
      </c>
      <c r="K27" t="s">
        <v>11083</v>
      </c>
      <c r="L27" t="s">
        <v>8428</v>
      </c>
      <c r="M27" t="s">
        <v>8419</v>
      </c>
      <c r="N27" t="s">
        <v>10354</v>
      </c>
      <c r="O27">
        <f t="shared" si="2"/>
        <v>75</v>
      </c>
      <c r="P27">
        <f t="shared" si="3"/>
        <v>75</v>
      </c>
    </row>
    <row r="28" spans="1:16" x14ac:dyDescent="0.25">
      <c r="A28" t="s">
        <v>11084</v>
      </c>
      <c r="B28">
        <v>1700</v>
      </c>
      <c r="C28" t="s">
        <v>8410</v>
      </c>
      <c r="D28">
        <v>25.55</v>
      </c>
      <c r="E28" t="s">
        <v>8410</v>
      </c>
      <c r="F28">
        <v>43435</v>
      </c>
      <c r="G28">
        <v>0.36</v>
      </c>
      <c r="H28">
        <v>612</v>
      </c>
      <c r="I28" t="s">
        <v>8410</v>
      </c>
      <c r="J28">
        <v>70.97</v>
      </c>
      <c r="K28" t="s">
        <v>9270</v>
      </c>
      <c r="L28" t="s">
        <v>8428</v>
      </c>
      <c r="M28" t="s">
        <v>8419</v>
      </c>
      <c r="N28" t="s">
        <v>4613</v>
      </c>
      <c r="O28">
        <f t="shared" si="2"/>
        <v>70.97</v>
      </c>
      <c r="P28">
        <f t="shared" si="3"/>
        <v>70.972222222222229</v>
      </c>
    </row>
    <row r="29" spans="1:16" x14ac:dyDescent="0.25">
      <c r="A29" t="s">
        <v>11085</v>
      </c>
      <c r="B29">
        <v>120</v>
      </c>
      <c r="C29" t="s">
        <v>8410</v>
      </c>
      <c r="D29">
        <v>54.1</v>
      </c>
      <c r="E29" t="s">
        <v>8410</v>
      </c>
      <c r="F29">
        <v>6492</v>
      </c>
      <c r="G29">
        <v>0.57999999999999996</v>
      </c>
      <c r="H29">
        <v>69.599999999999994</v>
      </c>
      <c r="I29" t="s">
        <v>8410</v>
      </c>
      <c r="J29">
        <v>93.28</v>
      </c>
      <c r="K29" t="s">
        <v>11086</v>
      </c>
      <c r="L29" t="s">
        <v>8428</v>
      </c>
      <c r="M29" t="s">
        <v>8419</v>
      </c>
      <c r="N29" t="s">
        <v>4613</v>
      </c>
      <c r="O29">
        <f t="shared" si="2"/>
        <v>93.28</v>
      </c>
      <c r="P29">
        <f t="shared" si="3"/>
        <v>93.275862068965523</v>
      </c>
    </row>
    <row r="30" spans="1:16" x14ac:dyDescent="0.25">
      <c r="A30" t="s">
        <v>11087</v>
      </c>
      <c r="B30">
        <v>32</v>
      </c>
      <c r="C30" t="s">
        <v>8410</v>
      </c>
      <c r="D30">
        <v>24.48</v>
      </c>
      <c r="E30" t="s">
        <v>8410</v>
      </c>
      <c r="F30">
        <v>783.36</v>
      </c>
      <c r="G30">
        <v>0.36</v>
      </c>
      <c r="H30">
        <v>11.52</v>
      </c>
      <c r="I30" t="s">
        <v>8410</v>
      </c>
      <c r="J30">
        <v>68</v>
      </c>
      <c r="K30" t="s">
        <v>11038</v>
      </c>
      <c r="L30" t="s">
        <v>8845</v>
      </c>
      <c r="M30" t="s">
        <v>8419</v>
      </c>
      <c r="N30" t="s">
        <v>10330</v>
      </c>
      <c r="O30">
        <f t="shared" si="2"/>
        <v>68</v>
      </c>
      <c r="P30">
        <f t="shared" si="3"/>
        <v>68</v>
      </c>
    </row>
    <row r="31" spans="1:16" x14ac:dyDescent="0.25">
      <c r="A31" t="s">
        <v>11088</v>
      </c>
      <c r="B31">
        <v>825</v>
      </c>
      <c r="C31" t="s">
        <v>8410</v>
      </c>
      <c r="D31">
        <v>24.48</v>
      </c>
      <c r="E31" t="s">
        <v>8410</v>
      </c>
      <c r="F31">
        <v>20196</v>
      </c>
      <c r="G31">
        <v>0.36</v>
      </c>
      <c r="H31">
        <v>297</v>
      </c>
      <c r="I31" t="s">
        <v>8410</v>
      </c>
      <c r="J31">
        <v>68</v>
      </c>
      <c r="K31" t="s">
        <v>11038</v>
      </c>
      <c r="L31" t="s">
        <v>8845</v>
      </c>
      <c r="M31" t="s">
        <v>8419</v>
      </c>
      <c r="N31" t="s">
        <v>10330</v>
      </c>
      <c r="O31">
        <f t="shared" si="2"/>
        <v>68</v>
      </c>
      <c r="P31">
        <f t="shared" si="3"/>
        <v>68</v>
      </c>
    </row>
    <row r="32" spans="1:16" x14ac:dyDescent="0.25">
      <c r="A32" t="s">
        <v>11089</v>
      </c>
      <c r="B32">
        <v>350</v>
      </c>
      <c r="C32" t="s">
        <v>8410</v>
      </c>
      <c r="D32">
        <v>41.74</v>
      </c>
      <c r="E32" t="s">
        <v>8410</v>
      </c>
      <c r="F32">
        <v>14609</v>
      </c>
      <c r="G32">
        <v>0.61</v>
      </c>
      <c r="H32">
        <v>212.47</v>
      </c>
      <c r="I32" t="s">
        <v>8410</v>
      </c>
      <c r="J32">
        <v>68.760000000000005</v>
      </c>
      <c r="K32" t="s">
        <v>11090</v>
      </c>
      <c r="L32" t="s">
        <v>8845</v>
      </c>
      <c r="M32" t="s">
        <v>8419</v>
      </c>
      <c r="N32" t="s">
        <v>5450</v>
      </c>
      <c r="O32">
        <f t="shared" si="2"/>
        <v>68.760000000000005</v>
      </c>
      <c r="P32">
        <f t="shared" si="3"/>
        <v>68.75794229773615</v>
      </c>
    </row>
    <row r="33" spans="1:16" x14ac:dyDescent="0.25">
      <c r="A33" t="s">
        <v>11091</v>
      </c>
      <c r="B33">
        <v>55</v>
      </c>
      <c r="C33" t="s">
        <v>8410</v>
      </c>
      <c r="D33">
        <v>37.799999999999997</v>
      </c>
      <c r="E33" t="s">
        <v>8410</v>
      </c>
      <c r="F33">
        <v>2079</v>
      </c>
      <c r="G33">
        <v>0.53</v>
      </c>
      <c r="H33">
        <v>28.88</v>
      </c>
      <c r="I33" t="s">
        <v>8410</v>
      </c>
      <c r="J33">
        <v>72</v>
      </c>
      <c r="K33" t="s">
        <v>10267</v>
      </c>
      <c r="L33" t="s">
        <v>8442</v>
      </c>
      <c r="M33" t="s">
        <v>8419</v>
      </c>
      <c r="N33" t="s">
        <v>9628</v>
      </c>
      <c r="O33">
        <f t="shared" si="2"/>
        <v>72</v>
      </c>
      <c r="P33">
        <f t="shared" si="3"/>
        <v>71.98753462603878</v>
      </c>
    </row>
    <row r="34" spans="1:16" x14ac:dyDescent="0.25">
      <c r="A34" t="s">
        <v>11092</v>
      </c>
      <c r="B34">
        <v>229</v>
      </c>
      <c r="C34" t="s">
        <v>8410</v>
      </c>
      <c r="D34">
        <v>16.2</v>
      </c>
      <c r="E34" t="s">
        <v>8410</v>
      </c>
      <c r="F34">
        <v>3709.8</v>
      </c>
      <c r="G34">
        <v>0.23</v>
      </c>
      <c r="H34">
        <v>51.53</v>
      </c>
      <c r="I34" t="s">
        <v>8410</v>
      </c>
      <c r="J34">
        <v>72</v>
      </c>
      <c r="K34" t="s">
        <v>10269</v>
      </c>
      <c r="L34" t="s">
        <v>8442</v>
      </c>
      <c r="M34" t="s">
        <v>8419</v>
      </c>
      <c r="N34" t="s">
        <v>9628</v>
      </c>
      <c r="O34">
        <f t="shared" si="2"/>
        <v>72</v>
      </c>
      <c r="P34">
        <f t="shared" si="3"/>
        <v>71.993013778381524</v>
      </c>
    </row>
    <row r="35" spans="1:16" x14ac:dyDescent="0.25">
      <c r="A35" t="s">
        <v>11093</v>
      </c>
      <c r="B35">
        <v>68</v>
      </c>
      <c r="C35" t="s">
        <v>8410</v>
      </c>
      <c r="D35">
        <v>24.3</v>
      </c>
      <c r="E35" t="s">
        <v>8410</v>
      </c>
      <c r="F35">
        <v>1652.4</v>
      </c>
      <c r="G35">
        <v>0.34</v>
      </c>
      <c r="H35">
        <v>22.95</v>
      </c>
      <c r="I35" t="s">
        <v>8410</v>
      </c>
      <c r="J35">
        <v>72</v>
      </c>
      <c r="K35" t="s">
        <v>10265</v>
      </c>
      <c r="L35" t="s">
        <v>8442</v>
      </c>
      <c r="M35" t="s">
        <v>8419</v>
      </c>
      <c r="N35" t="s">
        <v>9628</v>
      </c>
      <c r="O35">
        <f t="shared" si="2"/>
        <v>72</v>
      </c>
      <c r="P35">
        <f t="shared" si="3"/>
        <v>72</v>
      </c>
    </row>
    <row r="36" spans="1:16" x14ac:dyDescent="0.25">
      <c r="A36" t="s">
        <v>11094</v>
      </c>
      <c r="B36">
        <v>130</v>
      </c>
      <c r="C36" t="s">
        <v>8410</v>
      </c>
      <c r="D36">
        <v>32.94</v>
      </c>
      <c r="E36" t="s">
        <v>8410</v>
      </c>
      <c r="F36">
        <v>4282.2</v>
      </c>
      <c r="G36">
        <v>0.36</v>
      </c>
      <c r="H36">
        <v>46.8</v>
      </c>
      <c r="I36" t="s">
        <v>8410</v>
      </c>
      <c r="J36">
        <v>91.5</v>
      </c>
      <c r="K36" t="s">
        <v>11095</v>
      </c>
      <c r="L36" t="s">
        <v>8442</v>
      </c>
      <c r="M36" t="s">
        <v>8419</v>
      </c>
      <c r="N36" t="s">
        <v>10478</v>
      </c>
      <c r="O36">
        <f t="shared" si="2"/>
        <v>91.5</v>
      </c>
      <c r="P36">
        <f t="shared" si="3"/>
        <v>91.5</v>
      </c>
    </row>
    <row r="37" spans="1:16" x14ac:dyDescent="0.25">
      <c r="A37" t="s">
        <v>11096</v>
      </c>
      <c r="B37">
        <v>1651</v>
      </c>
      <c r="C37" t="s">
        <v>8410</v>
      </c>
      <c r="D37">
        <v>45</v>
      </c>
      <c r="E37" t="s">
        <v>8410</v>
      </c>
      <c r="F37">
        <v>74295</v>
      </c>
      <c r="G37">
        <v>0.6</v>
      </c>
      <c r="H37">
        <v>990.6</v>
      </c>
      <c r="I37" t="s">
        <v>8410</v>
      </c>
      <c r="J37">
        <v>75</v>
      </c>
      <c r="K37" t="s">
        <v>11097</v>
      </c>
      <c r="L37" t="s">
        <v>8442</v>
      </c>
      <c r="M37" t="s">
        <v>8419</v>
      </c>
      <c r="N37" t="s">
        <v>10116</v>
      </c>
      <c r="O37">
        <f t="shared" si="2"/>
        <v>75</v>
      </c>
      <c r="P37">
        <f t="shared" si="3"/>
        <v>75</v>
      </c>
    </row>
    <row r="38" spans="1:16" x14ac:dyDescent="0.25">
      <c r="A38" t="s">
        <v>11098</v>
      </c>
      <c r="B38">
        <v>367</v>
      </c>
      <c r="C38" t="s">
        <v>8410</v>
      </c>
      <c r="D38">
        <v>67.5</v>
      </c>
      <c r="E38" t="s">
        <v>8410</v>
      </c>
      <c r="F38">
        <v>24772.5</v>
      </c>
      <c r="G38">
        <v>0.9</v>
      </c>
      <c r="H38">
        <v>330.3</v>
      </c>
      <c r="I38" t="s">
        <v>8410</v>
      </c>
      <c r="J38">
        <v>75</v>
      </c>
      <c r="K38" t="s">
        <v>11099</v>
      </c>
      <c r="L38" t="s">
        <v>8442</v>
      </c>
      <c r="M38" t="s">
        <v>8419</v>
      </c>
      <c r="N38" t="s">
        <v>10116</v>
      </c>
      <c r="O38">
        <f t="shared" si="2"/>
        <v>75</v>
      </c>
      <c r="P38">
        <f t="shared" si="3"/>
        <v>75</v>
      </c>
    </row>
    <row r="39" spans="1:16" x14ac:dyDescent="0.25">
      <c r="A39" t="s">
        <v>11100</v>
      </c>
      <c r="B39">
        <v>10</v>
      </c>
      <c r="C39" t="s">
        <v>8410</v>
      </c>
      <c r="D39">
        <v>26.28</v>
      </c>
      <c r="E39" t="s">
        <v>8410</v>
      </c>
      <c r="F39">
        <v>262.8</v>
      </c>
      <c r="G39">
        <v>0.36</v>
      </c>
      <c r="H39">
        <v>3.6</v>
      </c>
      <c r="I39" t="s">
        <v>8410</v>
      </c>
      <c r="J39">
        <v>73</v>
      </c>
      <c r="K39" t="s">
        <v>9270</v>
      </c>
      <c r="L39" t="s">
        <v>8450</v>
      </c>
      <c r="M39" t="s">
        <v>8419</v>
      </c>
      <c r="N39" t="s">
        <v>7469</v>
      </c>
      <c r="O39">
        <f t="shared" si="2"/>
        <v>73</v>
      </c>
      <c r="P39">
        <f t="shared" si="3"/>
        <v>73</v>
      </c>
    </row>
    <row r="40" spans="1:16" x14ac:dyDescent="0.25">
      <c r="A40" t="s">
        <v>11101</v>
      </c>
      <c r="B40">
        <v>94</v>
      </c>
      <c r="C40" t="s">
        <v>8410</v>
      </c>
      <c r="D40">
        <v>22.5</v>
      </c>
      <c r="E40" t="s">
        <v>8410</v>
      </c>
      <c r="F40">
        <v>2115</v>
      </c>
      <c r="G40">
        <v>0.3</v>
      </c>
      <c r="H40">
        <v>28.2</v>
      </c>
      <c r="I40" t="s">
        <v>8410</v>
      </c>
      <c r="J40">
        <v>75</v>
      </c>
      <c r="K40" t="s">
        <v>11102</v>
      </c>
      <c r="L40" t="s">
        <v>8450</v>
      </c>
      <c r="M40" t="s">
        <v>8419</v>
      </c>
      <c r="N40" t="s">
        <v>7469</v>
      </c>
      <c r="O40">
        <f t="shared" si="2"/>
        <v>75</v>
      </c>
      <c r="P40">
        <f t="shared" si="3"/>
        <v>75</v>
      </c>
    </row>
    <row r="41" spans="1:16" x14ac:dyDescent="0.25">
      <c r="A41" t="s">
        <v>11103</v>
      </c>
      <c r="B41">
        <v>310</v>
      </c>
      <c r="C41" t="s">
        <v>8410</v>
      </c>
      <c r="D41">
        <v>22.5</v>
      </c>
      <c r="E41" t="s">
        <v>8410</v>
      </c>
      <c r="F41">
        <v>6975</v>
      </c>
      <c r="G41">
        <v>0.3</v>
      </c>
      <c r="H41">
        <v>93</v>
      </c>
      <c r="I41" t="s">
        <v>8410</v>
      </c>
      <c r="J41">
        <v>75</v>
      </c>
      <c r="K41" t="s">
        <v>11102</v>
      </c>
      <c r="L41" t="s">
        <v>8450</v>
      </c>
      <c r="M41" t="s">
        <v>8419</v>
      </c>
      <c r="N41" t="s">
        <v>7469</v>
      </c>
      <c r="O41">
        <f t="shared" si="2"/>
        <v>75</v>
      </c>
      <c r="P41">
        <f t="shared" si="3"/>
        <v>75</v>
      </c>
    </row>
    <row r="42" spans="1:16" x14ac:dyDescent="0.25">
      <c r="A42" t="s">
        <v>11104</v>
      </c>
      <c r="B42">
        <v>6</v>
      </c>
      <c r="C42" t="s">
        <v>8410</v>
      </c>
      <c r="D42">
        <v>476.63</v>
      </c>
      <c r="E42" t="s">
        <v>8410</v>
      </c>
      <c r="F42">
        <v>2859.78</v>
      </c>
      <c r="G42">
        <v>0.75</v>
      </c>
      <c r="H42">
        <v>4.5</v>
      </c>
      <c r="I42" t="s">
        <v>8410</v>
      </c>
      <c r="J42">
        <v>635.51</v>
      </c>
      <c r="K42" t="s">
        <v>11105</v>
      </c>
      <c r="L42" t="s">
        <v>8450</v>
      </c>
      <c r="M42" t="s">
        <v>8419</v>
      </c>
      <c r="N42" t="s">
        <v>10511</v>
      </c>
      <c r="O42">
        <f t="shared" si="2"/>
        <v>635.51</v>
      </c>
      <c r="P42">
        <f t="shared" si="3"/>
        <v>635.50666666666666</v>
      </c>
    </row>
    <row r="43" spans="1:16" x14ac:dyDescent="0.25">
      <c r="A43" t="s">
        <v>11106</v>
      </c>
      <c r="B43">
        <v>70</v>
      </c>
      <c r="C43" t="s">
        <v>8410</v>
      </c>
      <c r="D43">
        <v>31.5</v>
      </c>
      <c r="E43" t="s">
        <v>8410</v>
      </c>
      <c r="F43">
        <v>2205</v>
      </c>
      <c r="G43">
        <v>0.42</v>
      </c>
      <c r="H43">
        <v>29.4</v>
      </c>
      <c r="I43" t="s">
        <v>8410</v>
      </c>
      <c r="J43">
        <v>75</v>
      </c>
      <c r="K43" t="s">
        <v>10256</v>
      </c>
      <c r="L43" t="s">
        <v>8497</v>
      </c>
      <c r="M43" t="s">
        <v>8498</v>
      </c>
      <c r="N43" t="s">
        <v>10497</v>
      </c>
      <c r="O43">
        <f t="shared" si="2"/>
        <v>75</v>
      </c>
      <c r="P43">
        <f t="shared" si="3"/>
        <v>75</v>
      </c>
    </row>
    <row r="44" spans="1:16" x14ac:dyDescent="0.25">
      <c r="A44" t="s">
        <v>11107</v>
      </c>
      <c r="B44">
        <v>36</v>
      </c>
      <c r="C44" t="s">
        <v>8410</v>
      </c>
      <c r="D44">
        <v>31.5</v>
      </c>
      <c r="E44" t="s">
        <v>8410</v>
      </c>
      <c r="F44">
        <v>1134</v>
      </c>
      <c r="G44">
        <v>0.42</v>
      </c>
      <c r="H44">
        <v>15.12</v>
      </c>
      <c r="I44" t="s">
        <v>8410</v>
      </c>
      <c r="J44">
        <v>75</v>
      </c>
      <c r="K44" t="s">
        <v>10256</v>
      </c>
      <c r="L44" t="s">
        <v>8497</v>
      </c>
      <c r="M44" t="s">
        <v>8498</v>
      </c>
      <c r="N44" t="s">
        <v>10497</v>
      </c>
      <c r="O44">
        <f t="shared" si="2"/>
        <v>75</v>
      </c>
      <c r="P44">
        <f t="shared" si="3"/>
        <v>75</v>
      </c>
    </row>
    <row r="45" spans="1:16" x14ac:dyDescent="0.25">
      <c r="A45" t="s">
        <v>11108</v>
      </c>
      <c r="B45">
        <v>2504</v>
      </c>
      <c r="C45" t="s">
        <v>8410</v>
      </c>
      <c r="D45">
        <v>22.89</v>
      </c>
      <c r="E45" t="s">
        <v>8410</v>
      </c>
      <c r="F45">
        <v>57316.56</v>
      </c>
      <c r="G45">
        <v>0.36</v>
      </c>
      <c r="H45">
        <v>901.44</v>
      </c>
      <c r="I45" t="s">
        <v>8410</v>
      </c>
      <c r="J45">
        <v>63.58</v>
      </c>
      <c r="K45" t="s">
        <v>10271</v>
      </c>
      <c r="L45" t="s">
        <v>8497</v>
      </c>
      <c r="M45" t="s">
        <v>8498</v>
      </c>
      <c r="N45" t="s">
        <v>9681</v>
      </c>
      <c r="O45">
        <f t="shared" si="2"/>
        <v>63.58</v>
      </c>
      <c r="P45">
        <f t="shared" si="3"/>
        <v>63.583333333333329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6543-2BDD-4610-9B1C-391AAB8B188F}">
  <sheetPr>
    <tabColor rgb="FF00B050"/>
  </sheetPr>
  <dimension ref="A1:P22"/>
  <sheetViews>
    <sheetView workbookViewId="0">
      <selection activeCell="O1" sqref="O1:P1048576"/>
    </sheetView>
  </sheetViews>
  <sheetFormatPr defaultRowHeight="15" x14ac:dyDescent="0.25"/>
  <cols>
    <col min="1" max="1" width="10.85546875" bestFit="1" customWidth="1"/>
    <col min="14" max="14" width="58.42578125" bestFit="1" customWidth="1"/>
  </cols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AVERAGE(O2:O22)</f>
        <v>78.721578947368428</v>
      </c>
      <c r="P1">
        <f>AVERAGE(P2:P58)</f>
        <v>78.721130670768389</v>
      </c>
    </row>
    <row r="2" spans="1:16" x14ac:dyDescent="0.25">
      <c r="A2" t="s">
        <v>10276</v>
      </c>
      <c r="B2">
        <v>9</v>
      </c>
      <c r="C2" t="s">
        <v>8410</v>
      </c>
      <c r="D2">
        <v>15.82</v>
      </c>
      <c r="E2" t="s">
        <v>8410</v>
      </c>
      <c r="F2">
        <v>142.38</v>
      </c>
      <c r="G2">
        <v>0.45</v>
      </c>
      <c r="H2">
        <v>4.05</v>
      </c>
      <c r="I2" t="s">
        <v>8410</v>
      </c>
      <c r="J2">
        <v>35.159999999999997</v>
      </c>
      <c r="K2" t="s">
        <v>10277</v>
      </c>
      <c r="L2" t="s">
        <v>9257</v>
      </c>
      <c r="M2" t="s">
        <v>9258</v>
      </c>
      <c r="N2" t="s">
        <v>10046</v>
      </c>
      <c r="O2">
        <f>IF(G2&lt;0.03,"",J2)</f>
        <v>35.159999999999997</v>
      </c>
      <c r="P2">
        <f>+F2/H2</f>
        <v>35.155555555555559</v>
      </c>
    </row>
    <row r="3" spans="1:16" x14ac:dyDescent="0.25">
      <c r="A3" t="s">
        <v>10278</v>
      </c>
      <c r="B3">
        <v>3</v>
      </c>
      <c r="C3" t="s">
        <v>8410</v>
      </c>
      <c r="D3">
        <v>19.22</v>
      </c>
      <c r="E3" t="s">
        <v>8410</v>
      </c>
      <c r="F3">
        <v>57.66</v>
      </c>
      <c r="G3">
        <v>0.55000000000000004</v>
      </c>
      <c r="H3">
        <v>1.65</v>
      </c>
      <c r="I3" t="s">
        <v>8410</v>
      </c>
      <c r="J3">
        <v>34.950000000000003</v>
      </c>
      <c r="K3" t="s">
        <v>10279</v>
      </c>
      <c r="L3" t="s">
        <v>9257</v>
      </c>
      <c r="M3" t="s">
        <v>9258</v>
      </c>
      <c r="N3" t="s">
        <v>10046</v>
      </c>
      <c r="O3">
        <f>IF(G3&lt;0.03,"",J3)</f>
        <v>34.950000000000003</v>
      </c>
      <c r="P3">
        <f>+F3/H3</f>
        <v>34.945454545454545</v>
      </c>
    </row>
    <row r="4" spans="1:16" x14ac:dyDescent="0.25">
      <c r="A4" t="s">
        <v>10280</v>
      </c>
      <c r="B4">
        <v>206</v>
      </c>
      <c r="C4" t="s">
        <v>8410</v>
      </c>
      <c r="D4">
        <v>36.94</v>
      </c>
      <c r="E4" t="s">
        <v>8410</v>
      </c>
      <c r="F4">
        <v>7609.64</v>
      </c>
      <c r="G4">
        <v>0.72</v>
      </c>
      <c r="H4">
        <v>148.32</v>
      </c>
      <c r="I4" t="s">
        <v>8410</v>
      </c>
      <c r="J4">
        <v>51.31</v>
      </c>
      <c r="K4" t="s">
        <v>10281</v>
      </c>
      <c r="L4" t="s">
        <v>9257</v>
      </c>
      <c r="M4" t="s">
        <v>9258</v>
      </c>
      <c r="N4" t="s">
        <v>10080</v>
      </c>
      <c r="O4">
        <f t="shared" ref="O4:O22" si="0">IF(G4&lt;0.03,"",J4)</f>
        <v>51.31</v>
      </c>
      <c r="P4">
        <f t="shared" ref="P4:P20" si="1">+F4/H4</f>
        <v>51.305555555555557</v>
      </c>
    </row>
    <row r="5" spans="1:16" x14ac:dyDescent="0.25">
      <c r="A5" t="s">
        <v>10282</v>
      </c>
      <c r="B5">
        <v>80</v>
      </c>
      <c r="C5" t="s">
        <v>8410</v>
      </c>
      <c r="D5">
        <v>38.619999999999997</v>
      </c>
      <c r="E5" t="s">
        <v>8410</v>
      </c>
      <c r="F5">
        <v>3089.6</v>
      </c>
      <c r="G5">
        <v>0.36</v>
      </c>
      <c r="H5">
        <v>28.8</v>
      </c>
      <c r="I5" t="s">
        <v>8410</v>
      </c>
      <c r="J5">
        <v>107.28</v>
      </c>
      <c r="K5" t="s">
        <v>10283</v>
      </c>
      <c r="L5" t="s">
        <v>8411</v>
      </c>
      <c r="M5" t="s">
        <v>8412</v>
      </c>
      <c r="N5" t="s">
        <v>9895</v>
      </c>
      <c r="O5">
        <f t="shared" si="0"/>
        <v>107.28</v>
      </c>
      <c r="P5">
        <f t="shared" si="1"/>
        <v>107.27777777777777</v>
      </c>
    </row>
    <row r="6" spans="1:16" x14ac:dyDescent="0.25">
      <c r="A6" t="s">
        <v>10284</v>
      </c>
      <c r="B6">
        <v>128</v>
      </c>
      <c r="C6" t="s">
        <v>8410</v>
      </c>
      <c r="D6">
        <v>22.88</v>
      </c>
      <c r="E6" t="s">
        <v>8410</v>
      </c>
      <c r="F6">
        <v>2928.64</v>
      </c>
      <c r="G6">
        <v>0.36</v>
      </c>
      <c r="H6">
        <v>46.08</v>
      </c>
      <c r="I6" t="s">
        <v>8410</v>
      </c>
      <c r="J6">
        <v>63.56</v>
      </c>
      <c r="K6" t="s">
        <v>9270</v>
      </c>
      <c r="L6" t="s">
        <v>10232</v>
      </c>
      <c r="M6" t="s">
        <v>10233</v>
      </c>
      <c r="N6" t="s">
        <v>10111</v>
      </c>
      <c r="O6">
        <f t="shared" si="0"/>
        <v>63.56</v>
      </c>
      <c r="P6">
        <f t="shared" si="1"/>
        <v>63.555555555555557</v>
      </c>
    </row>
    <row r="7" spans="1:16" x14ac:dyDescent="0.25">
      <c r="A7" t="s">
        <v>10285</v>
      </c>
      <c r="B7">
        <v>33</v>
      </c>
      <c r="C7" t="s">
        <v>8410</v>
      </c>
      <c r="D7">
        <v>53.91</v>
      </c>
      <c r="E7" t="s">
        <v>8410</v>
      </c>
      <c r="F7">
        <v>1779.03</v>
      </c>
      <c r="G7">
        <v>0.72</v>
      </c>
      <c r="H7">
        <v>23.76</v>
      </c>
      <c r="I7" t="s">
        <v>8410</v>
      </c>
      <c r="J7">
        <v>74.88</v>
      </c>
      <c r="K7" t="s">
        <v>10286</v>
      </c>
      <c r="L7" t="s">
        <v>8418</v>
      </c>
      <c r="M7" t="s">
        <v>8419</v>
      </c>
      <c r="N7" t="s">
        <v>9921</v>
      </c>
      <c r="O7">
        <f t="shared" si="0"/>
        <v>74.88</v>
      </c>
      <c r="P7">
        <f t="shared" si="1"/>
        <v>74.875</v>
      </c>
    </row>
    <row r="8" spans="1:16" x14ac:dyDescent="0.25">
      <c r="A8" t="s">
        <v>10287</v>
      </c>
      <c r="B8">
        <v>45</v>
      </c>
      <c r="C8" t="s">
        <v>8410</v>
      </c>
      <c r="D8">
        <v>26.96</v>
      </c>
      <c r="E8" t="s">
        <v>8410</v>
      </c>
      <c r="F8">
        <v>1213.2</v>
      </c>
      <c r="G8">
        <v>0.36</v>
      </c>
      <c r="H8">
        <v>16.2</v>
      </c>
      <c r="I8" t="s">
        <v>8410</v>
      </c>
      <c r="J8">
        <v>74.89</v>
      </c>
      <c r="K8" t="s">
        <v>10288</v>
      </c>
      <c r="L8" t="s">
        <v>8418</v>
      </c>
      <c r="M8" t="s">
        <v>8419</v>
      </c>
      <c r="N8" t="s">
        <v>9921</v>
      </c>
      <c r="O8">
        <f t="shared" si="0"/>
        <v>74.89</v>
      </c>
      <c r="P8">
        <f t="shared" si="1"/>
        <v>74.8888888888889</v>
      </c>
    </row>
    <row r="9" spans="1:16" x14ac:dyDescent="0.25">
      <c r="A9" t="s">
        <v>10289</v>
      </c>
      <c r="B9">
        <v>22</v>
      </c>
      <c r="C9" t="s">
        <v>8410</v>
      </c>
      <c r="D9">
        <v>23.4</v>
      </c>
      <c r="E9" t="s">
        <v>8410</v>
      </c>
      <c r="F9">
        <v>514.79999999999995</v>
      </c>
      <c r="G9">
        <v>0.36</v>
      </c>
      <c r="H9">
        <v>7.92</v>
      </c>
      <c r="I9" t="s">
        <v>8410</v>
      </c>
      <c r="J9">
        <v>65</v>
      </c>
      <c r="K9" t="s">
        <v>9783</v>
      </c>
      <c r="L9" t="s">
        <v>4075</v>
      </c>
      <c r="M9" t="s">
        <v>8498</v>
      </c>
      <c r="N9" t="s">
        <v>4227</v>
      </c>
      <c r="O9">
        <f t="shared" si="0"/>
        <v>65</v>
      </c>
      <c r="P9">
        <f t="shared" si="1"/>
        <v>65</v>
      </c>
    </row>
    <row r="10" spans="1:16" x14ac:dyDescent="0.25">
      <c r="A10" t="s">
        <v>10290</v>
      </c>
      <c r="B10">
        <v>348</v>
      </c>
      <c r="C10" t="s">
        <v>8410</v>
      </c>
      <c r="D10">
        <v>46.8</v>
      </c>
      <c r="E10" t="s">
        <v>8410</v>
      </c>
      <c r="F10">
        <v>16286.4</v>
      </c>
      <c r="G10">
        <v>0.72</v>
      </c>
      <c r="H10">
        <v>250.56</v>
      </c>
      <c r="I10" t="s">
        <v>8410</v>
      </c>
      <c r="J10">
        <v>65</v>
      </c>
      <c r="K10" t="s">
        <v>9781</v>
      </c>
      <c r="L10" t="s">
        <v>4075</v>
      </c>
      <c r="M10" t="s">
        <v>8498</v>
      </c>
      <c r="N10" t="s">
        <v>4227</v>
      </c>
      <c r="O10">
        <f t="shared" si="0"/>
        <v>65</v>
      </c>
      <c r="P10">
        <f t="shared" si="1"/>
        <v>65</v>
      </c>
    </row>
    <row r="11" spans="1:16" x14ac:dyDescent="0.25">
      <c r="A11" t="s">
        <v>10291</v>
      </c>
      <c r="B11">
        <v>3888</v>
      </c>
      <c r="C11" t="s">
        <v>8410</v>
      </c>
      <c r="D11">
        <v>71.56</v>
      </c>
      <c r="E11" t="s">
        <v>8410</v>
      </c>
      <c r="F11">
        <v>278225.28000000003</v>
      </c>
      <c r="G11">
        <v>1.02</v>
      </c>
      <c r="H11">
        <v>3965.76</v>
      </c>
      <c r="I11" t="s">
        <v>8410</v>
      </c>
      <c r="J11">
        <v>70.16</v>
      </c>
      <c r="K11" t="s">
        <v>10292</v>
      </c>
      <c r="L11" t="s">
        <v>8436</v>
      </c>
      <c r="M11" t="s">
        <v>8434</v>
      </c>
      <c r="N11" t="s">
        <v>9622</v>
      </c>
      <c r="O11">
        <f t="shared" si="0"/>
        <v>70.16</v>
      </c>
      <c r="P11">
        <f t="shared" si="1"/>
        <v>70.156862745098039</v>
      </c>
    </row>
    <row r="12" spans="1:16" x14ac:dyDescent="0.25">
      <c r="A12" t="s">
        <v>10293</v>
      </c>
      <c r="B12">
        <v>100</v>
      </c>
      <c r="C12" t="s">
        <v>8410</v>
      </c>
      <c r="D12">
        <v>27.36</v>
      </c>
      <c r="E12" t="s">
        <v>8410</v>
      </c>
      <c r="F12">
        <v>2736</v>
      </c>
      <c r="G12">
        <v>0.36</v>
      </c>
      <c r="H12">
        <v>36</v>
      </c>
      <c r="I12" t="s">
        <v>8410</v>
      </c>
      <c r="J12">
        <v>76</v>
      </c>
      <c r="K12" t="s">
        <v>10294</v>
      </c>
      <c r="L12" t="s">
        <v>8442</v>
      </c>
      <c r="M12" t="s">
        <v>8419</v>
      </c>
      <c r="N12" t="s">
        <v>10295</v>
      </c>
      <c r="O12">
        <f t="shared" si="0"/>
        <v>76</v>
      </c>
      <c r="P12">
        <f t="shared" si="1"/>
        <v>76</v>
      </c>
    </row>
    <row r="13" spans="1:16" x14ac:dyDescent="0.25">
      <c r="A13" t="s">
        <v>10296</v>
      </c>
      <c r="B13">
        <v>2289</v>
      </c>
      <c r="C13" t="s">
        <v>8410</v>
      </c>
      <c r="D13">
        <v>31.68</v>
      </c>
      <c r="E13" t="s">
        <v>8410</v>
      </c>
      <c r="F13">
        <v>72515.520000000004</v>
      </c>
      <c r="G13">
        <v>0.45</v>
      </c>
      <c r="H13">
        <v>1033.68</v>
      </c>
      <c r="I13" t="s">
        <v>8410</v>
      </c>
      <c r="J13">
        <v>70.150000000000006</v>
      </c>
      <c r="K13" t="s">
        <v>10297</v>
      </c>
      <c r="L13" t="s">
        <v>8450</v>
      </c>
      <c r="M13" t="s">
        <v>8419</v>
      </c>
      <c r="N13" t="s">
        <v>9083</v>
      </c>
      <c r="O13">
        <f t="shared" si="0"/>
        <v>70.150000000000006</v>
      </c>
      <c r="P13">
        <f t="shared" si="1"/>
        <v>70.152774553053163</v>
      </c>
    </row>
    <row r="14" spans="1:16" x14ac:dyDescent="0.25">
      <c r="A14" t="s">
        <v>10298</v>
      </c>
      <c r="B14">
        <v>622</v>
      </c>
      <c r="C14" t="s">
        <v>8410</v>
      </c>
      <c r="D14">
        <v>28.51</v>
      </c>
      <c r="E14" t="s">
        <v>8410</v>
      </c>
      <c r="F14">
        <v>17733.22</v>
      </c>
      <c r="G14">
        <v>0.33</v>
      </c>
      <c r="H14">
        <v>205.26</v>
      </c>
      <c r="I14" t="s">
        <v>8410</v>
      </c>
      <c r="J14">
        <v>86.39</v>
      </c>
      <c r="K14" t="s">
        <v>9821</v>
      </c>
      <c r="L14" t="s">
        <v>8450</v>
      </c>
      <c r="M14" t="s">
        <v>8419</v>
      </c>
      <c r="N14" t="s">
        <v>8299</v>
      </c>
      <c r="O14">
        <f t="shared" si="0"/>
        <v>86.39</v>
      </c>
      <c r="P14">
        <f t="shared" si="1"/>
        <v>86.393939393939405</v>
      </c>
    </row>
    <row r="15" spans="1:16" x14ac:dyDescent="0.25">
      <c r="A15" t="s">
        <v>10299</v>
      </c>
      <c r="B15">
        <v>106</v>
      </c>
      <c r="C15" t="s">
        <v>8410</v>
      </c>
      <c r="D15">
        <v>15.55</v>
      </c>
      <c r="E15" t="s">
        <v>8410</v>
      </c>
      <c r="F15">
        <v>1648.3</v>
      </c>
      <c r="G15">
        <v>0.18</v>
      </c>
      <c r="H15">
        <v>19.079999999999998</v>
      </c>
      <c r="I15" t="s">
        <v>8410</v>
      </c>
      <c r="J15">
        <v>86.39</v>
      </c>
      <c r="K15" t="s">
        <v>9823</v>
      </c>
      <c r="L15" t="s">
        <v>8450</v>
      </c>
      <c r="M15" t="s">
        <v>8419</v>
      </c>
      <c r="N15" t="s">
        <v>8299</v>
      </c>
      <c r="O15">
        <f t="shared" si="0"/>
        <v>86.39</v>
      </c>
      <c r="P15">
        <f t="shared" si="1"/>
        <v>86.3888888888889</v>
      </c>
    </row>
    <row r="16" spans="1:16" x14ac:dyDescent="0.25">
      <c r="A16" t="s">
        <v>10300</v>
      </c>
      <c r="B16">
        <v>920</v>
      </c>
      <c r="C16" t="s">
        <v>8410</v>
      </c>
      <c r="D16">
        <v>20.11</v>
      </c>
      <c r="E16" t="s">
        <v>8410</v>
      </c>
      <c r="F16">
        <v>18501.2</v>
      </c>
      <c r="G16">
        <v>0.23</v>
      </c>
      <c r="H16">
        <v>214.18</v>
      </c>
      <c r="I16" t="s">
        <v>8410</v>
      </c>
      <c r="J16">
        <v>86.38</v>
      </c>
      <c r="K16" t="s">
        <v>9827</v>
      </c>
      <c r="L16" t="s">
        <v>8450</v>
      </c>
      <c r="M16" t="s">
        <v>8419</v>
      </c>
      <c r="N16" t="s">
        <v>8299</v>
      </c>
      <c r="O16">
        <f t="shared" si="0"/>
        <v>86.38</v>
      </c>
      <c r="P16">
        <f t="shared" si="1"/>
        <v>86.381548230460368</v>
      </c>
    </row>
    <row r="17" spans="1:16" x14ac:dyDescent="0.25">
      <c r="A17" t="s">
        <v>10301</v>
      </c>
      <c r="B17">
        <v>920</v>
      </c>
      <c r="C17" t="s">
        <v>8410</v>
      </c>
      <c r="D17">
        <v>31.1</v>
      </c>
      <c r="E17" t="s">
        <v>8410</v>
      </c>
      <c r="F17">
        <v>28612</v>
      </c>
      <c r="G17">
        <v>0.36</v>
      </c>
      <c r="H17">
        <v>331.2</v>
      </c>
      <c r="I17" t="s">
        <v>8410</v>
      </c>
      <c r="J17">
        <v>86.39</v>
      </c>
      <c r="K17" t="s">
        <v>9825</v>
      </c>
      <c r="L17" t="s">
        <v>8450</v>
      </c>
      <c r="M17" t="s">
        <v>8419</v>
      </c>
      <c r="N17" t="s">
        <v>8299</v>
      </c>
      <c r="O17">
        <f t="shared" si="0"/>
        <v>86.39</v>
      </c>
      <c r="P17">
        <f t="shared" si="1"/>
        <v>86.388888888888886</v>
      </c>
    </row>
    <row r="18" spans="1:16" x14ac:dyDescent="0.25">
      <c r="A18" t="s">
        <v>10302</v>
      </c>
      <c r="B18">
        <v>92</v>
      </c>
      <c r="C18" t="s">
        <v>8410</v>
      </c>
      <c r="D18">
        <v>16.940000000000001</v>
      </c>
      <c r="E18" t="s">
        <v>8410</v>
      </c>
      <c r="F18">
        <v>1558.48</v>
      </c>
      <c r="G18">
        <v>0.17</v>
      </c>
      <c r="H18">
        <v>16.059999999999999</v>
      </c>
      <c r="I18" t="s">
        <v>8410</v>
      </c>
      <c r="J18">
        <v>97.02</v>
      </c>
      <c r="K18" t="s">
        <v>9829</v>
      </c>
      <c r="L18" t="s">
        <v>8450</v>
      </c>
      <c r="M18" t="s">
        <v>8419</v>
      </c>
      <c r="N18" t="s">
        <v>8299</v>
      </c>
      <c r="O18">
        <f t="shared" si="0"/>
        <v>97.02</v>
      </c>
      <c r="P18">
        <f t="shared" si="1"/>
        <v>97.041095890410972</v>
      </c>
    </row>
    <row r="19" spans="1:16" x14ac:dyDescent="0.25">
      <c r="A19" t="s">
        <v>10303</v>
      </c>
      <c r="B19">
        <v>92</v>
      </c>
      <c r="C19" t="s">
        <v>8410</v>
      </c>
      <c r="D19">
        <v>26.19</v>
      </c>
      <c r="E19" t="s">
        <v>8410</v>
      </c>
      <c r="F19">
        <v>2409.48</v>
      </c>
      <c r="G19">
        <v>0.27</v>
      </c>
      <c r="H19">
        <v>24.84</v>
      </c>
      <c r="I19" t="s">
        <v>8410</v>
      </c>
      <c r="J19">
        <v>97</v>
      </c>
      <c r="K19" t="s">
        <v>9831</v>
      </c>
      <c r="L19" t="s">
        <v>8450</v>
      </c>
      <c r="M19" t="s">
        <v>8419</v>
      </c>
      <c r="N19" t="s">
        <v>8299</v>
      </c>
      <c r="O19">
        <f t="shared" si="0"/>
        <v>97</v>
      </c>
      <c r="P19">
        <f t="shared" si="1"/>
        <v>97</v>
      </c>
    </row>
    <row r="20" spans="1:16" x14ac:dyDescent="0.25">
      <c r="A20" t="s">
        <v>10304</v>
      </c>
      <c r="B20">
        <v>510</v>
      </c>
      <c r="C20" t="s">
        <v>8410</v>
      </c>
      <c r="D20">
        <v>97.6</v>
      </c>
      <c r="E20" t="s">
        <v>8410</v>
      </c>
      <c r="F20">
        <v>49776</v>
      </c>
      <c r="G20">
        <v>0.57999999999999996</v>
      </c>
      <c r="H20">
        <v>296.64999999999998</v>
      </c>
      <c r="I20" t="s">
        <v>8410</v>
      </c>
      <c r="J20">
        <v>167.8</v>
      </c>
      <c r="K20" t="s">
        <v>10305</v>
      </c>
      <c r="L20" t="s">
        <v>8497</v>
      </c>
      <c r="M20" t="s">
        <v>8419</v>
      </c>
      <c r="N20" t="s">
        <v>5048</v>
      </c>
      <c r="O20">
        <f t="shared" si="0"/>
        <v>167.8</v>
      </c>
      <c r="P20">
        <f t="shared" si="1"/>
        <v>167.79369627507165</v>
      </c>
    </row>
    <row r="21" spans="1:16" x14ac:dyDescent="0.25">
      <c r="O21" t="str">
        <f t="shared" si="0"/>
        <v/>
      </c>
    </row>
    <row r="22" spans="1:16" x14ac:dyDescent="0.25">
      <c r="O22" t="str">
        <f t="shared" si="0"/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2197-A07B-42B8-B7DE-FB2C2F0A5C89}">
  <sheetPr>
    <tabColor rgb="FF00B050"/>
  </sheetPr>
  <dimension ref="A1:P22"/>
  <sheetViews>
    <sheetView workbookViewId="0">
      <selection activeCell="M30" sqref="M30"/>
    </sheetView>
  </sheetViews>
  <sheetFormatPr defaultRowHeight="15" x14ac:dyDescent="0.25"/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AVERAGE(O2:O22)</f>
        <v>72.681428571428569</v>
      </c>
      <c r="P1">
        <f>AVERAGE(P2:P58)</f>
        <v>72.674276357007031</v>
      </c>
    </row>
    <row r="2" spans="1:16" x14ac:dyDescent="0.25">
      <c r="A2" t="s">
        <v>10230</v>
      </c>
      <c r="B2">
        <v>256</v>
      </c>
      <c r="C2" t="s">
        <v>8410</v>
      </c>
      <c r="D2">
        <v>22.85</v>
      </c>
      <c r="E2" t="s">
        <v>8410</v>
      </c>
      <c r="F2">
        <v>5849.6</v>
      </c>
      <c r="G2">
        <v>0.36</v>
      </c>
      <c r="H2">
        <v>92.01</v>
      </c>
      <c r="I2" t="s">
        <v>8410</v>
      </c>
      <c r="J2">
        <v>63.58</v>
      </c>
      <c r="K2" t="s">
        <v>10231</v>
      </c>
      <c r="L2" t="s">
        <v>10232</v>
      </c>
      <c r="M2" t="s">
        <v>10233</v>
      </c>
      <c r="N2" t="s">
        <v>9617</v>
      </c>
      <c r="O2">
        <f>IF(G2&lt;0.03,"",J2)</f>
        <v>63.58</v>
      </c>
      <c r="P2">
        <f>+F2/H2</f>
        <v>63.575698293663734</v>
      </c>
    </row>
    <row r="3" spans="1:16" x14ac:dyDescent="0.25">
      <c r="A3" t="s">
        <v>10234</v>
      </c>
      <c r="B3">
        <v>550</v>
      </c>
      <c r="C3" t="s">
        <v>8410</v>
      </c>
      <c r="D3">
        <v>45.78</v>
      </c>
      <c r="E3" t="s">
        <v>8410</v>
      </c>
      <c r="F3">
        <v>25179</v>
      </c>
      <c r="G3">
        <v>0.72</v>
      </c>
      <c r="H3">
        <v>396</v>
      </c>
      <c r="I3" t="s">
        <v>8410</v>
      </c>
      <c r="J3">
        <v>63.58</v>
      </c>
      <c r="K3" t="s">
        <v>10235</v>
      </c>
      <c r="L3" t="s">
        <v>10232</v>
      </c>
      <c r="M3" t="s">
        <v>10233</v>
      </c>
      <c r="N3" t="s">
        <v>9617</v>
      </c>
      <c r="O3">
        <f>IF(G3&lt;0.03,"",J3)</f>
        <v>63.58</v>
      </c>
      <c r="P3">
        <f>+F3/H3</f>
        <v>63.583333333333336</v>
      </c>
    </row>
    <row r="4" spans="1:16" x14ac:dyDescent="0.25">
      <c r="A4" t="s">
        <v>10236</v>
      </c>
      <c r="B4">
        <v>3</v>
      </c>
      <c r="C4" t="s">
        <v>8410</v>
      </c>
      <c r="D4">
        <v>45.9</v>
      </c>
      <c r="E4" t="s">
        <v>8410</v>
      </c>
      <c r="F4">
        <v>137.69999999999999</v>
      </c>
      <c r="G4">
        <v>0.72</v>
      </c>
      <c r="H4">
        <v>2.17</v>
      </c>
      <c r="I4" t="s">
        <v>8410</v>
      </c>
      <c r="J4">
        <v>63.59</v>
      </c>
      <c r="K4" t="s">
        <v>10237</v>
      </c>
      <c r="L4" t="s">
        <v>10232</v>
      </c>
      <c r="M4" t="s">
        <v>10233</v>
      </c>
      <c r="N4" t="s">
        <v>9617</v>
      </c>
      <c r="O4">
        <f t="shared" ref="O4:O22" si="0">IF(G4&lt;0.03,"",J4)</f>
        <v>63.59</v>
      </c>
      <c r="P4">
        <f t="shared" ref="P4:P22" si="1">+F4/H4</f>
        <v>63.456221198156676</v>
      </c>
    </row>
    <row r="5" spans="1:16" x14ac:dyDescent="0.25">
      <c r="A5" t="s">
        <v>10238</v>
      </c>
      <c r="B5">
        <v>75</v>
      </c>
      <c r="C5" t="s">
        <v>8410</v>
      </c>
      <c r="D5">
        <v>28.62</v>
      </c>
      <c r="E5" t="s">
        <v>8410</v>
      </c>
      <c r="F5">
        <v>2146.5</v>
      </c>
      <c r="G5">
        <v>0.45</v>
      </c>
      <c r="H5">
        <v>33.75</v>
      </c>
      <c r="I5" t="s">
        <v>8410</v>
      </c>
      <c r="J5">
        <v>63.6</v>
      </c>
      <c r="K5" t="s">
        <v>10239</v>
      </c>
      <c r="L5" t="s">
        <v>10232</v>
      </c>
      <c r="M5" t="s">
        <v>10233</v>
      </c>
      <c r="N5" t="s">
        <v>9617</v>
      </c>
      <c r="O5">
        <f t="shared" si="0"/>
        <v>63.6</v>
      </c>
      <c r="P5">
        <f t="shared" si="1"/>
        <v>63.6</v>
      </c>
    </row>
    <row r="6" spans="1:16" x14ac:dyDescent="0.25">
      <c r="A6" t="s">
        <v>10240</v>
      </c>
      <c r="B6">
        <v>13</v>
      </c>
      <c r="C6" t="s">
        <v>8410</v>
      </c>
      <c r="D6">
        <v>38.700000000000003</v>
      </c>
      <c r="E6" t="s">
        <v>8410</v>
      </c>
      <c r="F6">
        <v>503.1</v>
      </c>
      <c r="G6">
        <v>0.45</v>
      </c>
      <c r="H6">
        <v>5.85</v>
      </c>
      <c r="I6" t="s">
        <v>8410</v>
      </c>
      <c r="J6">
        <v>86</v>
      </c>
      <c r="K6" t="s">
        <v>10241</v>
      </c>
      <c r="L6" t="s">
        <v>8418</v>
      </c>
      <c r="M6" t="s">
        <v>8419</v>
      </c>
      <c r="N6" t="s">
        <v>8983</v>
      </c>
      <c r="O6">
        <f t="shared" si="0"/>
        <v>86</v>
      </c>
      <c r="P6">
        <f t="shared" si="1"/>
        <v>86.000000000000014</v>
      </c>
    </row>
    <row r="7" spans="1:16" x14ac:dyDescent="0.25">
      <c r="A7" t="s">
        <v>10242</v>
      </c>
      <c r="B7">
        <v>21</v>
      </c>
      <c r="C7" t="s">
        <v>8410</v>
      </c>
      <c r="D7">
        <v>23.76</v>
      </c>
      <c r="E7" t="s">
        <v>8410</v>
      </c>
      <c r="F7">
        <v>498.96</v>
      </c>
      <c r="G7">
        <v>0.27</v>
      </c>
      <c r="H7">
        <v>5.67</v>
      </c>
      <c r="I7" t="s">
        <v>8410</v>
      </c>
      <c r="J7">
        <v>88</v>
      </c>
      <c r="K7" t="s">
        <v>10243</v>
      </c>
      <c r="L7" t="s">
        <v>8418</v>
      </c>
      <c r="M7" t="s">
        <v>8419</v>
      </c>
      <c r="N7" t="s">
        <v>8983</v>
      </c>
      <c r="O7">
        <f t="shared" si="0"/>
        <v>88</v>
      </c>
      <c r="P7">
        <f t="shared" si="1"/>
        <v>88</v>
      </c>
    </row>
    <row r="8" spans="1:16" x14ac:dyDescent="0.25">
      <c r="A8" t="s">
        <v>10244</v>
      </c>
      <c r="B8">
        <v>11</v>
      </c>
      <c r="C8" t="s">
        <v>8410</v>
      </c>
      <c r="D8">
        <v>31.32</v>
      </c>
      <c r="E8" t="s">
        <v>8410</v>
      </c>
      <c r="F8">
        <v>344.52</v>
      </c>
      <c r="G8">
        <v>0.36</v>
      </c>
      <c r="H8">
        <v>3.96</v>
      </c>
      <c r="I8" t="s">
        <v>8410</v>
      </c>
      <c r="J8">
        <v>87</v>
      </c>
      <c r="K8" t="s">
        <v>10245</v>
      </c>
      <c r="L8" t="s">
        <v>8418</v>
      </c>
      <c r="M8" t="s">
        <v>8419</v>
      </c>
      <c r="N8" t="s">
        <v>8983</v>
      </c>
      <c r="O8">
        <f t="shared" si="0"/>
        <v>87</v>
      </c>
      <c r="P8">
        <f t="shared" si="1"/>
        <v>87</v>
      </c>
    </row>
    <row r="9" spans="1:16" x14ac:dyDescent="0.25">
      <c r="A9" t="s">
        <v>10246</v>
      </c>
      <c r="B9">
        <v>335</v>
      </c>
      <c r="C9" t="s">
        <v>8410</v>
      </c>
      <c r="D9">
        <v>14.04</v>
      </c>
      <c r="E9" t="s">
        <v>8410</v>
      </c>
      <c r="F9">
        <v>4703.3999999999996</v>
      </c>
      <c r="G9">
        <v>0.18</v>
      </c>
      <c r="H9">
        <v>60.3</v>
      </c>
      <c r="I9" t="s">
        <v>8410</v>
      </c>
      <c r="J9">
        <v>78</v>
      </c>
      <c r="K9" t="s">
        <v>10247</v>
      </c>
      <c r="L9" t="s">
        <v>8418</v>
      </c>
      <c r="M9" t="s">
        <v>8419</v>
      </c>
      <c r="N9" t="s">
        <v>8983</v>
      </c>
      <c r="O9">
        <f t="shared" si="0"/>
        <v>78</v>
      </c>
      <c r="P9">
        <f t="shared" si="1"/>
        <v>78</v>
      </c>
    </row>
    <row r="10" spans="1:16" x14ac:dyDescent="0.25">
      <c r="A10" t="s">
        <v>10248</v>
      </c>
      <c r="B10">
        <v>6245</v>
      </c>
      <c r="C10" t="s">
        <v>8410</v>
      </c>
      <c r="D10">
        <v>31.23</v>
      </c>
      <c r="E10" t="s">
        <v>8410</v>
      </c>
      <c r="F10">
        <v>195031.35</v>
      </c>
      <c r="G10">
        <v>0.42</v>
      </c>
      <c r="H10">
        <v>2622.9</v>
      </c>
      <c r="I10" t="s">
        <v>8410</v>
      </c>
      <c r="J10">
        <v>74.36</v>
      </c>
      <c r="K10" t="s">
        <v>10249</v>
      </c>
      <c r="L10" t="s">
        <v>8418</v>
      </c>
      <c r="M10" t="s">
        <v>8419</v>
      </c>
      <c r="N10" t="s">
        <v>9691</v>
      </c>
      <c r="O10">
        <f t="shared" si="0"/>
        <v>74.36</v>
      </c>
      <c r="P10">
        <f t="shared" si="1"/>
        <v>74.357142857142861</v>
      </c>
    </row>
    <row r="11" spans="1:16" x14ac:dyDescent="0.25">
      <c r="A11" t="s">
        <v>10250</v>
      </c>
      <c r="B11">
        <v>200</v>
      </c>
      <c r="C11" t="s">
        <v>8410</v>
      </c>
      <c r="D11">
        <v>16.059999999999999</v>
      </c>
      <c r="E11" t="s">
        <v>8410</v>
      </c>
      <c r="F11">
        <v>3212</v>
      </c>
      <c r="G11">
        <v>0.21</v>
      </c>
      <c r="H11">
        <v>42</v>
      </c>
      <c r="I11" t="s">
        <v>8410</v>
      </c>
      <c r="J11">
        <v>76.48</v>
      </c>
      <c r="K11" t="s">
        <v>10251</v>
      </c>
      <c r="L11" t="s">
        <v>8418</v>
      </c>
      <c r="M11" t="s">
        <v>8419</v>
      </c>
      <c r="N11" t="s">
        <v>9691</v>
      </c>
      <c r="O11">
        <f t="shared" si="0"/>
        <v>76.48</v>
      </c>
      <c r="P11">
        <f t="shared" si="1"/>
        <v>76.476190476190482</v>
      </c>
    </row>
    <row r="12" spans="1:16" x14ac:dyDescent="0.25">
      <c r="A12" t="s">
        <v>10252</v>
      </c>
      <c r="B12">
        <v>300</v>
      </c>
      <c r="C12" t="s">
        <v>8410</v>
      </c>
      <c r="D12">
        <v>26.77</v>
      </c>
      <c r="E12" t="s">
        <v>8410</v>
      </c>
      <c r="F12">
        <v>8031</v>
      </c>
      <c r="G12">
        <v>0.36</v>
      </c>
      <c r="H12">
        <v>108</v>
      </c>
      <c r="I12" t="s">
        <v>8410</v>
      </c>
      <c r="J12">
        <v>74.36</v>
      </c>
      <c r="K12" t="s">
        <v>9270</v>
      </c>
      <c r="L12" t="s">
        <v>8418</v>
      </c>
      <c r="M12" t="s">
        <v>8419</v>
      </c>
      <c r="N12" t="s">
        <v>9691</v>
      </c>
      <c r="O12">
        <f t="shared" si="0"/>
        <v>74.36</v>
      </c>
      <c r="P12">
        <f t="shared" si="1"/>
        <v>74.361111111111114</v>
      </c>
    </row>
    <row r="13" spans="1:16" x14ac:dyDescent="0.25">
      <c r="A13" t="s">
        <v>10253</v>
      </c>
      <c r="B13">
        <v>4076</v>
      </c>
      <c r="C13" t="s">
        <v>8410</v>
      </c>
      <c r="D13">
        <v>27.27</v>
      </c>
      <c r="E13" t="s">
        <v>8410</v>
      </c>
      <c r="F13">
        <v>111152.52</v>
      </c>
      <c r="G13">
        <v>0.37</v>
      </c>
      <c r="H13">
        <v>1497.93</v>
      </c>
      <c r="I13" t="s">
        <v>8410</v>
      </c>
      <c r="J13">
        <v>74.2</v>
      </c>
      <c r="K13" t="s">
        <v>10254</v>
      </c>
      <c r="L13" t="s">
        <v>4075</v>
      </c>
      <c r="M13" t="s">
        <v>8419</v>
      </c>
      <c r="N13" t="s">
        <v>9671</v>
      </c>
      <c r="O13">
        <f t="shared" si="0"/>
        <v>74.2</v>
      </c>
      <c r="P13">
        <f t="shared" si="1"/>
        <v>74.204081632653057</v>
      </c>
    </row>
    <row r="14" spans="1:16" x14ac:dyDescent="0.25">
      <c r="A14" t="s">
        <v>10255</v>
      </c>
      <c r="B14">
        <v>1422</v>
      </c>
      <c r="C14" t="s">
        <v>8410</v>
      </c>
      <c r="D14">
        <v>31.16</v>
      </c>
      <c r="E14" t="s">
        <v>8410</v>
      </c>
      <c r="F14">
        <v>44309.52</v>
      </c>
      <c r="G14">
        <v>0.42</v>
      </c>
      <c r="H14">
        <v>597.24</v>
      </c>
      <c r="I14" t="s">
        <v>8410</v>
      </c>
      <c r="J14">
        <v>74.19</v>
      </c>
      <c r="K14" t="s">
        <v>10256</v>
      </c>
      <c r="L14" t="s">
        <v>4075</v>
      </c>
      <c r="M14" t="s">
        <v>8419</v>
      </c>
      <c r="N14" t="s">
        <v>9671</v>
      </c>
      <c r="O14">
        <f t="shared" si="0"/>
        <v>74.19</v>
      </c>
      <c r="P14">
        <f t="shared" si="1"/>
        <v>74.19047619047619</v>
      </c>
    </row>
    <row r="15" spans="1:16" x14ac:dyDescent="0.25">
      <c r="A15" t="s">
        <v>10257</v>
      </c>
      <c r="B15">
        <v>1005</v>
      </c>
      <c r="C15" t="s">
        <v>8410</v>
      </c>
      <c r="D15">
        <v>28.14</v>
      </c>
      <c r="E15" t="s">
        <v>8410</v>
      </c>
      <c r="F15">
        <v>28280.7</v>
      </c>
      <c r="G15">
        <v>0.4</v>
      </c>
      <c r="H15">
        <v>404.01</v>
      </c>
      <c r="I15" t="s">
        <v>8410</v>
      </c>
      <c r="J15">
        <v>70</v>
      </c>
      <c r="K15" t="s">
        <v>10258</v>
      </c>
      <c r="L15" t="s">
        <v>4075</v>
      </c>
      <c r="M15" t="s">
        <v>8419</v>
      </c>
      <c r="N15" t="s">
        <v>9729</v>
      </c>
      <c r="O15">
        <f t="shared" si="0"/>
        <v>70</v>
      </c>
      <c r="P15">
        <f t="shared" si="1"/>
        <v>70</v>
      </c>
    </row>
    <row r="16" spans="1:16" x14ac:dyDescent="0.25">
      <c r="A16" t="s">
        <v>10259</v>
      </c>
      <c r="B16">
        <v>130</v>
      </c>
      <c r="C16" t="s">
        <v>8410</v>
      </c>
      <c r="D16">
        <v>30.78</v>
      </c>
      <c r="E16" t="s">
        <v>8410</v>
      </c>
      <c r="F16">
        <v>4001.4</v>
      </c>
      <c r="G16">
        <v>0.41</v>
      </c>
      <c r="H16">
        <v>52.65</v>
      </c>
      <c r="I16" t="s">
        <v>8410</v>
      </c>
      <c r="J16">
        <v>76</v>
      </c>
      <c r="K16" t="s">
        <v>10260</v>
      </c>
      <c r="L16" t="s">
        <v>8428</v>
      </c>
      <c r="M16" t="s">
        <v>8419</v>
      </c>
      <c r="N16" t="s">
        <v>9709</v>
      </c>
      <c r="O16">
        <f t="shared" si="0"/>
        <v>76</v>
      </c>
      <c r="P16">
        <f t="shared" si="1"/>
        <v>76</v>
      </c>
    </row>
    <row r="17" spans="1:16" x14ac:dyDescent="0.25">
      <c r="A17" t="s">
        <v>10261</v>
      </c>
      <c r="B17">
        <v>1654</v>
      </c>
      <c r="C17" t="s">
        <v>8410</v>
      </c>
      <c r="D17">
        <v>22.9</v>
      </c>
      <c r="E17" t="s">
        <v>8410</v>
      </c>
      <c r="F17">
        <v>37876.6</v>
      </c>
      <c r="G17">
        <v>0.36</v>
      </c>
      <c r="H17">
        <v>595.44000000000005</v>
      </c>
      <c r="I17" t="s">
        <v>8410</v>
      </c>
      <c r="J17">
        <v>63.61</v>
      </c>
      <c r="K17" t="s">
        <v>10262</v>
      </c>
      <c r="L17" t="s">
        <v>8845</v>
      </c>
      <c r="M17" t="s">
        <v>8419</v>
      </c>
      <c r="N17" t="s">
        <v>9721</v>
      </c>
      <c r="O17">
        <f t="shared" si="0"/>
        <v>63.61</v>
      </c>
      <c r="P17">
        <f t="shared" si="1"/>
        <v>63.6111111111111</v>
      </c>
    </row>
    <row r="18" spans="1:16" x14ac:dyDescent="0.25">
      <c r="A18" t="s">
        <v>10263</v>
      </c>
      <c r="B18">
        <v>63</v>
      </c>
      <c r="C18" t="s">
        <v>8410</v>
      </c>
      <c r="D18">
        <v>50.53</v>
      </c>
      <c r="E18" t="s">
        <v>8410</v>
      </c>
      <c r="F18">
        <v>3183.39</v>
      </c>
      <c r="G18">
        <v>0.72</v>
      </c>
      <c r="H18">
        <v>45.36</v>
      </c>
      <c r="I18" t="s">
        <v>8410</v>
      </c>
      <c r="J18">
        <v>70.180000000000007</v>
      </c>
      <c r="K18" t="s">
        <v>9274</v>
      </c>
      <c r="L18" t="s">
        <v>8436</v>
      </c>
      <c r="M18" t="s">
        <v>8434</v>
      </c>
      <c r="N18" t="s">
        <v>9638</v>
      </c>
      <c r="O18">
        <f t="shared" si="0"/>
        <v>70.180000000000007</v>
      </c>
      <c r="P18">
        <f t="shared" si="1"/>
        <v>70.180555555555557</v>
      </c>
    </row>
    <row r="19" spans="1:16" x14ac:dyDescent="0.25">
      <c r="A19" t="s">
        <v>10264</v>
      </c>
      <c r="B19">
        <v>68</v>
      </c>
      <c r="C19" t="s">
        <v>8410</v>
      </c>
      <c r="D19">
        <v>24.3</v>
      </c>
      <c r="E19" t="s">
        <v>8410</v>
      </c>
      <c r="F19">
        <v>1652.4</v>
      </c>
      <c r="G19">
        <v>0.34</v>
      </c>
      <c r="H19">
        <v>22.95</v>
      </c>
      <c r="I19" t="s">
        <v>8410</v>
      </c>
      <c r="J19">
        <v>72</v>
      </c>
      <c r="K19" t="s">
        <v>10265</v>
      </c>
      <c r="L19" t="s">
        <v>8442</v>
      </c>
      <c r="M19" t="s">
        <v>8419</v>
      </c>
      <c r="N19" t="s">
        <v>9628</v>
      </c>
      <c r="O19">
        <f t="shared" si="0"/>
        <v>72</v>
      </c>
      <c r="P19">
        <f t="shared" si="1"/>
        <v>72</v>
      </c>
    </row>
    <row r="20" spans="1:16" x14ac:dyDescent="0.25">
      <c r="A20" t="s">
        <v>10266</v>
      </c>
      <c r="B20">
        <v>55</v>
      </c>
      <c r="C20" t="s">
        <v>8410</v>
      </c>
      <c r="D20">
        <v>37.799999999999997</v>
      </c>
      <c r="E20" t="s">
        <v>8410</v>
      </c>
      <c r="F20">
        <v>2079</v>
      </c>
      <c r="G20">
        <v>0.53</v>
      </c>
      <c r="H20">
        <v>28.88</v>
      </c>
      <c r="I20" t="s">
        <v>8410</v>
      </c>
      <c r="J20">
        <v>72</v>
      </c>
      <c r="K20" t="s">
        <v>10267</v>
      </c>
      <c r="L20" t="s">
        <v>8442</v>
      </c>
      <c r="M20" t="s">
        <v>8419</v>
      </c>
      <c r="N20" t="s">
        <v>9628</v>
      </c>
      <c r="O20">
        <f t="shared" si="0"/>
        <v>72</v>
      </c>
      <c r="P20">
        <f t="shared" si="1"/>
        <v>71.98753462603878</v>
      </c>
    </row>
    <row r="21" spans="1:16" x14ac:dyDescent="0.25">
      <c r="A21" t="s">
        <v>10268</v>
      </c>
      <c r="B21">
        <v>229</v>
      </c>
      <c r="C21" t="s">
        <v>8410</v>
      </c>
      <c r="D21">
        <v>16.2</v>
      </c>
      <c r="E21" t="s">
        <v>8410</v>
      </c>
      <c r="F21">
        <v>3709.8</v>
      </c>
      <c r="G21">
        <v>0.23</v>
      </c>
      <c r="H21">
        <v>51.53</v>
      </c>
      <c r="I21" t="s">
        <v>8410</v>
      </c>
      <c r="J21">
        <v>72</v>
      </c>
      <c r="K21" t="s">
        <v>10269</v>
      </c>
      <c r="L21" t="s">
        <v>8442</v>
      </c>
      <c r="M21" t="s">
        <v>8419</v>
      </c>
      <c r="N21" t="s">
        <v>9628</v>
      </c>
      <c r="O21">
        <f t="shared" si="0"/>
        <v>72</v>
      </c>
      <c r="P21">
        <f t="shared" si="1"/>
        <v>71.993013778381524</v>
      </c>
    </row>
    <row r="22" spans="1:16" x14ac:dyDescent="0.25">
      <c r="A22" t="s">
        <v>10270</v>
      </c>
      <c r="B22">
        <v>2504</v>
      </c>
      <c r="C22" t="s">
        <v>8410</v>
      </c>
      <c r="D22">
        <v>22.89</v>
      </c>
      <c r="E22" t="s">
        <v>8410</v>
      </c>
      <c r="F22">
        <v>57316.56</v>
      </c>
      <c r="G22">
        <v>0.36</v>
      </c>
      <c r="H22">
        <v>901.44</v>
      </c>
      <c r="I22" t="s">
        <v>8410</v>
      </c>
      <c r="J22">
        <v>63.58</v>
      </c>
      <c r="K22" t="s">
        <v>10271</v>
      </c>
      <c r="L22" t="s">
        <v>8497</v>
      </c>
      <c r="M22" t="s">
        <v>8498</v>
      </c>
      <c r="N22" t="s">
        <v>9681</v>
      </c>
      <c r="O22">
        <f t="shared" si="0"/>
        <v>63.58</v>
      </c>
      <c r="P22">
        <f t="shared" si="1"/>
        <v>63.583333333333329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11FB-630D-48F8-B65F-3CCF471B1473}">
  <sheetPr>
    <tabColor rgb="FF00B050"/>
  </sheetPr>
  <dimension ref="A1:P43"/>
  <sheetViews>
    <sheetView workbookViewId="0">
      <selection activeCell="X22" sqref="X22"/>
    </sheetView>
  </sheetViews>
  <sheetFormatPr defaultRowHeight="15" x14ac:dyDescent="0.25"/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AVERAGE(O2:O80)</f>
        <v>82.125999999999991</v>
      </c>
      <c r="P1" t="e">
        <f>AVERAGE(P2:P80)</f>
        <v>#DIV/0!</v>
      </c>
    </row>
    <row r="2" spans="1:16" x14ac:dyDescent="0.25">
      <c r="A2" t="s">
        <v>9765</v>
      </c>
      <c r="B2">
        <v>7444</v>
      </c>
      <c r="C2" t="s">
        <v>8410</v>
      </c>
      <c r="D2">
        <v>37.380000000000003</v>
      </c>
      <c r="E2" t="s">
        <v>8410</v>
      </c>
      <c r="F2">
        <v>278256.71999999997</v>
      </c>
      <c r="G2">
        <v>0.75</v>
      </c>
      <c r="H2">
        <v>5583</v>
      </c>
      <c r="I2" t="s">
        <v>8410</v>
      </c>
      <c r="J2">
        <v>49.84</v>
      </c>
      <c r="K2" t="s">
        <v>9766</v>
      </c>
      <c r="L2" t="s">
        <v>8411</v>
      </c>
      <c r="M2" t="s">
        <v>8412</v>
      </c>
      <c r="N2" t="s">
        <v>9073</v>
      </c>
      <c r="O2">
        <f>IF(G2&lt;0.03,"",J2)</f>
        <v>49.84</v>
      </c>
      <c r="P2">
        <f>+F2/H2</f>
        <v>49.839999999999996</v>
      </c>
    </row>
    <row r="3" spans="1:16" x14ac:dyDescent="0.25">
      <c r="A3" t="s">
        <v>9767</v>
      </c>
      <c r="B3">
        <v>5</v>
      </c>
      <c r="C3" t="s">
        <v>8410</v>
      </c>
      <c r="D3">
        <v>14.41</v>
      </c>
      <c r="E3" t="s">
        <v>8410</v>
      </c>
      <c r="F3">
        <v>72.05</v>
      </c>
      <c r="G3">
        <v>0.22</v>
      </c>
      <c r="H3">
        <v>1.1100000000000001</v>
      </c>
      <c r="I3" t="s">
        <v>8410</v>
      </c>
      <c r="J3">
        <v>65</v>
      </c>
      <c r="K3" t="s">
        <v>9768</v>
      </c>
      <c r="L3" t="s">
        <v>8418</v>
      </c>
      <c r="M3" t="s">
        <v>8419</v>
      </c>
      <c r="N3" t="s">
        <v>8707</v>
      </c>
      <c r="O3">
        <f>IF(G3&lt;0.03,"",J3)</f>
        <v>65</v>
      </c>
      <c r="P3">
        <f>+F3/H3</f>
        <v>64.909909909909899</v>
      </c>
    </row>
    <row r="4" spans="1:16" x14ac:dyDescent="0.25">
      <c r="A4" t="s">
        <v>9769</v>
      </c>
      <c r="B4">
        <v>29</v>
      </c>
      <c r="C4" t="s">
        <v>8410</v>
      </c>
      <c r="D4">
        <v>20.77</v>
      </c>
      <c r="E4" t="s">
        <v>8410</v>
      </c>
      <c r="F4">
        <v>602.33000000000004</v>
      </c>
      <c r="G4">
        <v>0.32</v>
      </c>
      <c r="H4">
        <v>9.27</v>
      </c>
      <c r="I4" t="s">
        <v>8410</v>
      </c>
      <c r="J4">
        <v>65.010000000000005</v>
      </c>
      <c r="K4" t="s">
        <v>9770</v>
      </c>
      <c r="L4" t="s">
        <v>8418</v>
      </c>
      <c r="M4" t="s">
        <v>8419</v>
      </c>
      <c r="N4" t="s">
        <v>8707</v>
      </c>
      <c r="O4">
        <f t="shared" ref="O4:O43" si="0">IF(G4&lt;0.03,"",J4)</f>
        <v>65.010000000000005</v>
      </c>
      <c r="P4">
        <f t="shared" ref="P4:P43" si="1">+F4/H4</f>
        <v>64.976267529665591</v>
      </c>
    </row>
    <row r="5" spans="1:16" x14ac:dyDescent="0.25">
      <c r="A5" t="s">
        <v>9771</v>
      </c>
      <c r="B5">
        <v>73</v>
      </c>
      <c r="C5" t="s">
        <v>8410</v>
      </c>
      <c r="D5">
        <v>23.4</v>
      </c>
      <c r="E5" t="s">
        <v>8410</v>
      </c>
      <c r="F5">
        <v>1708.2</v>
      </c>
      <c r="G5">
        <v>0.36</v>
      </c>
      <c r="H5">
        <v>26.28</v>
      </c>
      <c r="I5" t="s">
        <v>8410</v>
      </c>
      <c r="J5">
        <v>65</v>
      </c>
      <c r="K5" t="s">
        <v>9772</v>
      </c>
      <c r="L5" t="s">
        <v>8418</v>
      </c>
      <c r="M5" t="s">
        <v>8419</v>
      </c>
      <c r="N5" t="s">
        <v>8707</v>
      </c>
      <c r="O5">
        <f t="shared" si="0"/>
        <v>65</v>
      </c>
      <c r="P5">
        <f t="shared" si="1"/>
        <v>65</v>
      </c>
    </row>
    <row r="6" spans="1:16" x14ac:dyDescent="0.25">
      <c r="A6" t="s">
        <v>9773</v>
      </c>
      <c r="B6">
        <v>10</v>
      </c>
      <c r="C6" t="s">
        <v>8410</v>
      </c>
      <c r="D6">
        <v>17.84</v>
      </c>
      <c r="E6" t="s">
        <v>8410</v>
      </c>
      <c r="F6">
        <v>178.4</v>
      </c>
      <c r="G6">
        <v>0.27</v>
      </c>
      <c r="H6">
        <v>2.75</v>
      </c>
      <c r="I6" t="s">
        <v>8410</v>
      </c>
      <c r="J6">
        <v>64.989999999999995</v>
      </c>
      <c r="K6" t="s">
        <v>9774</v>
      </c>
      <c r="L6" t="s">
        <v>8418</v>
      </c>
      <c r="M6" t="s">
        <v>8419</v>
      </c>
      <c r="N6" t="s">
        <v>8707</v>
      </c>
      <c r="O6">
        <f t="shared" si="0"/>
        <v>64.989999999999995</v>
      </c>
      <c r="P6">
        <f t="shared" si="1"/>
        <v>64.872727272727275</v>
      </c>
    </row>
    <row r="7" spans="1:16" x14ac:dyDescent="0.25">
      <c r="A7" t="s">
        <v>9775</v>
      </c>
      <c r="B7">
        <v>10</v>
      </c>
      <c r="C7" t="s">
        <v>8410</v>
      </c>
      <c r="D7">
        <v>20.36</v>
      </c>
      <c r="E7" t="s">
        <v>8410</v>
      </c>
      <c r="F7">
        <v>203.6</v>
      </c>
      <c r="G7">
        <v>0.31</v>
      </c>
      <c r="H7">
        <v>3.13</v>
      </c>
      <c r="I7" t="s">
        <v>8410</v>
      </c>
      <c r="J7">
        <v>65.010000000000005</v>
      </c>
      <c r="K7" t="s">
        <v>9776</v>
      </c>
      <c r="L7" t="s">
        <v>8418</v>
      </c>
      <c r="M7" t="s">
        <v>8419</v>
      </c>
      <c r="N7" t="s">
        <v>8707</v>
      </c>
      <c r="O7">
        <f t="shared" si="0"/>
        <v>65.010000000000005</v>
      </c>
      <c r="P7">
        <f t="shared" si="1"/>
        <v>65.047923322683701</v>
      </c>
    </row>
    <row r="8" spans="1:16" x14ac:dyDescent="0.25">
      <c r="A8" t="s">
        <v>9777</v>
      </c>
      <c r="B8">
        <v>7</v>
      </c>
      <c r="C8" t="s">
        <v>8410</v>
      </c>
      <c r="D8">
        <v>19.399999999999999</v>
      </c>
      <c r="E8" t="s">
        <v>8410</v>
      </c>
      <c r="F8">
        <v>135.80000000000001</v>
      </c>
      <c r="G8">
        <v>0.3</v>
      </c>
      <c r="H8">
        <v>2.09</v>
      </c>
      <c r="I8" t="s">
        <v>8410</v>
      </c>
      <c r="J8">
        <v>64.989999999999995</v>
      </c>
      <c r="K8" t="s">
        <v>9778</v>
      </c>
      <c r="L8" t="s">
        <v>8418</v>
      </c>
      <c r="M8" t="s">
        <v>8419</v>
      </c>
      <c r="N8" t="s">
        <v>8707</v>
      </c>
      <c r="O8">
        <f t="shared" si="0"/>
        <v>64.989999999999995</v>
      </c>
      <c r="P8">
        <f t="shared" si="1"/>
        <v>64.976076555023937</v>
      </c>
    </row>
    <row r="9" spans="1:16" x14ac:dyDescent="0.25">
      <c r="A9" t="s">
        <v>9779</v>
      </c>
      <c r="B9">
        <v>103</v>
      </c>
      <c r="C9" t="s">
        <v>8410</v>
      </c>
      <c r="D9">
        <v>19.8</v>
      </c>
      <c r="E9" t="s">
        <v>8410</v>
      </c>
      <c r="F9">
        <v>2039.4</v>
      </c>
      <c r="G9">
        <v>0.36</v>
      </c>
      <c r="H9">
        <v>37.08</v>
      </c>
      <c r="I9" t="s">
        <v>8410</v>
      </c>
      <c r="J9">
        <v>55</v>
      </c>
      <c r="K9" t="s">
        <v>9311</v>
      </c>
      <c r="L9" t="s">
        <v>4075</v>
      </c>
      <c r="M9" t="s">
        <v>8419</v>
      </c>
      <c r="N9" t="s">
        <v>8725</v>
      </c>
      <c r="O9">
        <f t="shared" si="0"/>
        <v>55</v>
      </c>
      <c r="P9">
        <f t="shared" si="1"/>
        <v>55.000000000000007</v>
      </c>
    </row>
    <row r="10" spans="1:16" x14ac:dyDescent="0.25">
      <c r="A10" t="s">
        <v>9780</v>
      </c>
      <c r="B10">
        <v>348</v>
      </c>
      <c r="C10" t="s">
        <v>8410</v>
      </c>
      <c r="D10">
        <v>46.8</v>
      </c>
      <c r="E10" t="s">
        <v>8410</v>
      </c>
      <c r="F10">
        <v>16286.4</v>
      </c>
      <c r="G10">
        <v>0.72</v>
      </c>
      <c r="H10">
        <v>250.56</v>
      </c>
      <c r="I10" t="s">
        <v>8410</v>
      </c>
      <c r="J10">
        <v>65</v>
      </c>
      <c r="K10" t="s">
        <v>9781</v>
      </c>
      <c r="L10" t="s">
        <v>4075</v>
      </c>
      <c r="M10" t="s">
        <v>8498</v>
      </c>
      <c r="N10" t="s">
        <v>4227</v>
      </c>
      <c r="O10">
        <f t="shared" si="0"/>
        <v>65</v>
      </c>
      <c r="P10">
        <f t="shared" si="1"/>
        <v>65</v>
      </c>
    </row>
    <row r="11" spans="1:16" x14ac:dyDescent="0.25">
      <c r="A11" t="s">
        <v>9782</v>
      </c>
      <c r="B11">
        <v>22</v>
      </c>
      <c r="C11" t="s">
        <v>8410</v>
      </c>
      <c r="D11">
        <v>23.4</v>
      </c>
      <c r="E11" t="s">
        <v>8410</v>
      </c>
      <c r="F11">
        <v>514.79999999999995</v>
      </c>
      <c r="G11">
        <v>0.36</v>
      </c>
      <c r="H11">
        <v>7.92</v>
      </c>
      <c r="I11" t="s">
        <v>8410</v>
      </c>
      <c r="J11">
        <v>65</v>
      </c>
      <c r="K11" t="s">
        <v>9783</v>
      </c>
      <c r="L11" t="s">
        <v>4075</v>
      </c>
      <c r="M11" t="s">
        <v>8498</v>
      </c>
      <c r="N11" t="s">
        <v>4227</v>
      </c>
      <c r="O11">
        <f t="shared" si="0"/>
        <v>65</v>
      </c>
      <c r="P11">
        <f t="shared" si="1"/>
        <v>65</v>
      </c>
    </row>
    <row r="12" spans="1:16" x14ac:dyDescent="0.25">
      <c r="A12" t="s">
        <v>9784</v>
      </c>
      <c r="B12">
        <v>78</v>
      </c>
      <c r="C12" t="s">
        <v>8410</v>
      </c>
      <c r="D12">
        <v>25.2</v>
      </c>
      <c r="E12" t="s">
        <v>8410</v>
      </c>
      <c r="F12">
        <v>1965.6</v>
      </c>
      <c r="G12">
        <v>0.36</v>
      </c>
      <c r="H12">
        <v>28.08</v>
      </c>
      <c r="I12" t="s">
        <v>8410</v>
      </c>
      <c r="J12">
        <v>70</v>
      </c>
      <c r="K12" t="s">
        <v>9270</v>
      </c>
      <c r="L12" t="s">
        <v>8428</v>
      </c>
      <c r="M12" t="s">
        <v>8419</v>
      </c>
      <c r="N12" t="s">
        <v>7008</v>
      </c>
      <c r="O12">
        <f t="shared" si="0"/>
        <v>70</v>
      </c>
      <c r="P12">
        <f t="shared" si="1"/>
        <v>70</v>
      </c>
    </row>
    <row r="13" spans="1:16" x14ac:dyDescent="0.25">
      <c r="A13" t="s">
        <v>9785</v>
      </c>
      <c r="B13">
        <v>148</v>
      </c>
      <c r="C13" t="s">
        <v>8410</v>
      </c>
      <c r="D13">
        <v>23.1</v>
      </c>
      <c r="E13" t="s">
        <v>8410</v>
      </c>
      <c r="F13">
        <v>3418.8</v>
      </c>
      <c r="G13">
        <v>0.33</v>
      </c>
      <c r="H13">
        <v>48.84</v>
      </c>
      <c r="I13" t="s">
        <v>8410</v>
      </c>
      <c r="J13">
        <v>70</v>
      </c>
      <c r="K13" t="s">
        <v>9786</v>
      </c>
      <c r="L13" t="s">
        <v>8428</v>
      </c>
      <c r="M13" t="s">
        <v>8419</v>
      </c>
      <c r="N13" t="s">
        <v>7008</v>
      </c>
      <c r="O13">
        <f t="shared" si="0"/>
        <v>70</v>
      </c>
      <c r="P13">
        <f t="shared" si="1"/>
        <v>70</v>
      </c>
    </row>
    <row r="14" spans="1:16" x14ac:dyDescent="0.25">
      <c r="A14" t="s">
        <v>9787</v>
      </c>
      <c r="B14">
        <v>54</v>
      </c>
      <c r="C14" t="s">
        <v>8410</v>
      </c>
      <c r="D14">
        <v>25.2</v>
      </c>
      <c r="E14" t="s">
        <v>8410</v>
      </c>
      <c r="F14">
        <v>1360.8</v>
      </c>
      <c r="G14">
        <v>0.36</v>
      </c>
      <c r="H14">
        <v>19.440000000000001</v>
      </c>
      <c r="I14" t="s">
        <v>8410</v>
      </c>
      <c r="J14">
        <v>70</v>
      </c>
      <c r="K14" t="s">
        <v>9270</v>
      </c>
      <c r="L14" t="s">
        <v>8428</v>
      </c>
      <c r="M14" t="s">
        <v>8419</v>
      </c>
      <c r="N14" t="s">
        <v>7008</v>
      </c>
      <c r="O14">
        <f t="shared" si="0"/>
        <v>70</v>
      </c>
      <c r="P14">
        <f t="shared" si="1"/>
        <v>70</v>
      </c>
    </row>
    <row r="15" spans="1:16" x14ac:dyDescent="0.25">
      <c r="A15" t="s">
        <v>9788</v>
      </c>
      <c r="B15">
        <v>34</v>
      </c>
      <c r="C15" t="s">
        <v>8410</v>
      </c>
      <c r="D15">
        <v>16.8</v>
      </c>
      <c r="E15" t="s">
        <v>8410</v>
      </c>
      <c r="F15">
        <v>571.20000000000005</v>
      </c>
      <c r="G15">
        <v>0.24</v>
      </c>
      <c r="H15">
        <v>8.16</v>
      </c>
      <c r="I15" t="s">
        <v>8410</v>
      </c>
      <c r="J15">
        <v>70</v>
      </c>
      <c r="K15" t="s">
        <v>9789</v>
      </c>
      <c r="L15" t="s">
        <v>8428</v>
      </c>
      <c r="M15" t="s">
        <v>8419</v>
      </c>
      <c r="N15" t="s">
        <v>7008</v>
      </c>
      <c r="O15">
        <f t="shared" si="0"/>
        <v>70</v>
      </c>
      <c r="P15">
        <f t="shared" si="1"/>
        <v>70</v>
      </c>
    </row>
    <row r="16" spans="1:16" x14ac:dyDescent="0.25">
      <c r="A16" t="s">
        <v>9790</v>
      </c>
      <c r="B16">
        <v>668</v>
      </c>
      <c r="C16" t="s">
        <v>8410</v>
      </c>
      <c r="D16">
        <v>49.88</v>
      </c>
      <c r="E16" t="s">
        <v>8410</v>
      </c>
      <c r="F16">
        <v>33319.839999999997</v>
      </c>
      <c r="G16">
        <v>0.71</v>
      </c>
      <c r="H16">
        <v>475.95</v>
      </c>
      <c r="I16" t="s">
        <v>8410</v>
      </c>
      <c r="J16">
        <v>70.010000000000005</v>
      </c>
      <c r="K16" t="s">
        <v>9791</v>
      </c>
      <c r="L16" t="s">
        <v>8428</v>
      </c>
      <c r="M16" t="s">
        <v>8434</v>
      </c>
      <c r="N16" t="s">
        <v>9109</v>
      </c>
      <c r="O16">
        <f t="shared" si="0"/>
        <v>70.010000000000005</v>
      </c>
      <c r="P16">
        <f t="shared" si="1"/>
        <v>70.007017543859646</v>
      </c>
    </row>
    <row r="17" spans="1:16" x14ac:dyDescent="0.25">
      <c r="A17" t="s">
        <v>9792</v>
      </c>
      <c r="B17">
        <v>12</v>
      </c>
      <c r="C17" t="s">
        <v>8410</v>
      </c>
      <c r="D17">
        <v>23.4</v>
      </c>
      <c r="E17" t="s">
        <v>8410</v>
      </c>
      <c r="F17">
        <v>280.8</v>
      </c>
      <c r="G17">
        <v>0.36</v>
      </c>
      <c r="H17">
        <v>4.32</v>
      </c>
      <c r="I17" t="s">
        <v>8410</v>
      </c>
      <c r="J17">
        <v>65</v>
      </c>
      <c r="K17" t="s">
        <v>9793</v>
      </c>
      <c r="L17" t="s">
        <v>8436</v>
      </c>
      <c r="M17" t="s">
        <v>8438</v>
      </c>
      <c r="N17" t="s">
        <v>7550</v>
      </c>
      <c r="O17">
        <f t="shared" si="0"/>
        <v>65</v>
      </c>
      <c r="P17">
        <f t="shared" si="1"/>
        <v>65</v>
      </c>
    </row>
    <row r="18" spans="1:16" x14ac:dyDescent="0.25">
      <c r="A18" t="s">
        <v>9794</v>
      </c>
      <c r="B18">
        <v>26</v>
      </c>
      <c r="C18" t="s">
        <v>8410</v>
      </c>
      <c r="D18">
        <v>30.36</v>
      </c>
      <c r="E18" t="s">
        <v>8410</v>
      </c>
      <c r="F18">
        <v>789.36</v>
      </c>
      <c r="G18">
        <v>0.35</v>
      </c>
      <c r="H18">
        <v>8.9700000000000006</v>
      </c>
      <c r="I18" t="s">
        <v>8410</v>
      </c>
      <c r="J18">
        <v>87.97</v>
      </c>
      <c r="K18" t="s">
        <v>9795</v>
      </c>
      <c r="L18" t="s">
        <v>8436</v>
      </c>
      <c r="M18" t="s">
        <v>8438</v>
      </c>
      <c r="N18" t="s">
        <v>9558</v>
      </c>
      <c r="O18">
        <f t="shared" si="0"/>
        <v>87.97</v>
      </c>
      <c r="P18">
        <f t="shared" si="1"/>
        <v>88</v>
      </c>
    </row>
    <row r="19" spans="1:16" x14ac:dyDescent="0.25">
      <c r="A19" t="s">
        <v>9796</v>
      </c>
      <c r="B19">
        <v>6</v>
      </c>
      <c r="C19" t="s">
        <v>8410</v>
      </c>
      <c r="D19">
        <v>40.369999999999997</v>
      </c>
      <c r="E19" t="s">
        <v>8410</v>
      </c>
      <c r="F19">
        <v>242.22</v>
      </c>
      <c r="G19">
        <v>0.35</v>
      </c>
      <c r="H19">
        <v>2.0699999999999998</v>
      </c>
      <c r="I19" t="s">
        <v>8410</v>
      </c>
      <c r="J19">
        <v>116.98</v>
      </c>
      <c r="K19" t="s">
        <v>9797</v>
      </c>
      <c r="L19" t="s">
        <v>8436</v>
      </c>
      <c r="M19" t="s">
        <v>8438</v>
      </c>
      <c r="N19" t="s">
        <v>9558</v>
      </c>
      <c r="O19">
        <f t="shared" si="0"/>
        <v>116.98</v>
      </c>
      <c r="P19">
        <f t="shared" si="1"/>
        <v>117.0144927536232</v>
      </c>
    </row>
    <row r="20" spans="1:16" x14ac:dyDescent="0.25">
      <c r="A20" t="s">
        <v>9798</v>
      </c>
      <c r="B20">
        <v>5</v>
      </c>
      <c r="C20" t="s">
        <v>8410</v>
      </c>
      <c r="D20">
        <v>40.369999999999997</v>
      </c>
      <c r="E20" t="s">
        <v>8410</v>
      </c>
      <c r="F20">
        <v>201.85</v>
      </c>
      <c r="G20">
        <v>0.35</v>
      </c>
      <c r="H20">
        <v>1.73</v>
      </c>
      <c r="I20" t="s">
        <v>8410</v>
      </c>
      <c r="J20">
        <v>116.98</v>
      </c>
      <c r="K20" t="s">
        <v>9799</v>
      </c>
      <c r="L20" t="s">
        <v>8436</v>
      </c>
      <c r="M20" t="s">
        <v>8438</v>
      </c>
      <c r="N20" t="s">
        <v>9558</v>
      </c>
      <c r="O20">
        <f t="shared" si="0"/>
        <v>116.98</v>
      </c>
      <c r="P20">
        <f t="shared" si="1"/>
        <v>116.67630057803468</v>
      </c>
    </row>
    <row r="21" spans="1:16" x14ac:dyDescent="0.25">
      <c r="A21" t="s">
        <v>9800</v>
      </c>
      <c r="B21">
        <v>12</v>
      </c>
      <c r="C21" t="s">
        <v>8410</v>
      </c>
      <c r="D21">
        <v>37.11</v>
      </c>
      <c r="E21" t="s">
        <v>8410</v>
      </c>
      <c r="F21">
        <v>445.32</v>
      </c>
      <c r="G21">
        <v>0.35</v>
      </c>
      <c r="H21">
        <v>4.1399999999999997</v>
      </c>
      <c r="I21" t="s">
        <v>8410</v>
      </c>
      <c r="J21">
        <v>107.53</v>
      </c>
      <c r="K21" t="s">
        <v>9801</v>
      </c>
      <c r="L21" t="s">
        <v>8436</v>
      </c>
      <c r="M21" t="s">
        <v>8438</v>
      </c>
      <c r="N21" t="s">
        <v>9558</v>
      </c>
      <c r="O21">
        <f t="shared" si="0"/>
        <v>107.53</v>
      </c>
      <c r="P21">
        <f t="shared" si="1"/>
        <v>107.56521739130436</v>
      </c>
    </row>
    <row r="22" spans="1:16" x14ac:dyDescent="0.25">
      <c r="A22" t="s">
        <v>9802</v>
      </c>
      <c r="B22">
        <v>25</v>
      </c>
      <c r="C22" t="s">
        <v>8410</v>
      </c>
      <c r="D22">
        <v>52.72</v>
      </c>
      <c r="E22" t="s">
        <v>8410</v>
      </c>
      <c r="F22">
        <v>1318</v>
      </c>
      <c r="G22">
        <v>0.35</v>
      </c>
      <c r="H22">
        <v>8.6300000000000008</v>
      </c>
      <c r="I22" t="s">
        <v>8410</v>
      </c>
      <c r="J22">
        <v>152.77000000000001</v>
      </c>
      <c r="K22" t="s">
        <v>9803</v>
      </c>
      <c r="L22" t="s">
        <v>8436</v>
      </c>
      <c r="M22" t="s">
        <v>8438</v>
      </c>
      <c r="N22" t="s">
        <v>9558</v>
      </c>
      <c r="O22">
        <f t="shared" si="0"/>
        <v>152.77000000000001</v>
      </c>
      <c r="P22">
        <f t="shared" si="1"/>
        <v>152.72305909617612</v>
      </c>
    </row>
    <row r="23" spans="1:16" x14ac:dyDescent="0.25">
      <c r="A23" t="s">
        <v>9804</v>
      </c>
      <c r="B23">
        <v>26</v>
      </c>
      <c r="C23" t="s">
        <v>8410</v>
      </c>
      <c r="D23">
        <v>44.71</v>
      </c>
      <c r="E23" t="s">
        <v>8410</v>
      </c>
      <c r="F23">
        <v>1162.46</v>
      </c>
      <c r="G23">
        <v>0.35</v>
      </c>
      <c r="H23">
        <v>8.9700000000000006</v>
      </c>
      <c r="I23" t="s">
        <v>8410</v>
      </c>
      <c r="J23">
        <v>129.56</v>
      </c>
      <c r="K23" t="s">
        <v>9805</v>
      </c>
      <c r="L23" t="s">
        <v>8436</v>
      </c>
      <c r="M23" t="s">
        <v>8438</v>
      </c>
      <c r="N23" t="s">
        <v>9558</v>
      </c>
      <c r="O23">
        <f t="shared" si="0"/>
        <v>129.56</v>
      </c>
      <c r="P23">
        <f t="shared" si="1"/>
        <v>129.59420289855072</v>
      </c>
    </row>
    <row r="24" spans="1:16" x14ac:dyDescent="0.25">
      <c r="A24" t="s">
        <v>9806</v>
      </c>
      <c r="B24">
        <v>3778</v>
      </c>
      <c r="C24" t="s">
        <v>8410</v>
      </c>
      <c r="D24">
        <v>23.82</v>
      </c>
      <c r="E24" t="s">
        <v>8410</v>
      </c>
      <c r="F24">
        <v>89991.96</v>
      </c>
      <c r="G24">
        <v>0.36</v>
      </c>
      <c r="H24">
        <v>1360.08</v>
      </c>
      <c r="I24" t="s">
        <v>8410</v>
      </c>
      <c r="J24">
        <v>66.17</v>
      </c>
      <c r="K24" t="s">
        <v>9807</v>
      </c>
      <c r="L24" t="s">
        <v>8436</v>
      </c>
      <c r="M24" t="s">
        <v>8438</v>
      </c>
      <c r="N24" t="s">
        <v>9558</v>
      </c>
      <c r="O24">
        <f t="shared" si="0"/>
        <v>66.17</v>
      </c>
      <c r="P24">
        <f t="shared" si="1"/>
        <v>66.166666666666671</v>
      </c>
    </row>
    <row r="25" spans="1:16" x14ac:dyDescent="0.25">
      <c r="A25" t="s">
        <v>9808</v>
      </c>
      <c r="B25">
        <v>5</v>
      </c>
      <c r="C25" t="s">
        <v>8410</v>
      </c>
      <c r="D25">
        <v>43.71</v>
      </c>
      <c r="E25" t="s">
        <v>8410</v>
      </c>
      <c r="F25">
        <v>218.55</v>
      </c>
      <c r="G25">
        <v>0.35</v>
      </c>
      <c r="H25">
        <v>1.73</v>
      </c>
      <c r="I25" t="s">
        <v>8410</v>
      </c>
      <c r="J25">
        <v>126.66</v>
      </c>
      <c r="K25" t="s">
        <v>9809</v>
      </c>
      <c r="L25" t="s">
        <v>8436</v>
      </c>
      <c r="M25" t="s">
        <v>8438</v>
      </c>
      <c r="N25" t="s">
        <v>9558</v>
      </c>
      <c r="O25">
        <f t="shared" si="0"/>
        <v>126.66</v>
      </c>
      <c r="P25">
        <f t="shared" si="1"/>
        <v>126.32947976878613</v>
      </c>
    </row>
    <row r="26" spans="1:16" x14ac:dyDescent="0.25">
      <c r="A26" t="s">
        <v>9810</v>
      </c>
      <c r="B26">
        <v>68</v>
      </c>
      <c r="C26" t="s">
        <v>8410</v>
      </c>
      <c r="D26">
        <v>33.75</v>
      </c>
      <c r="E26" t="s">
        <v>8410</v>
      </c>
      <c r="F26">
        <v>2295</v>
      </c>
      <c r="G26">
        <v>0.45</v>
      </c>
      <c r="H26">
        <v>30.6</v>
      </c>
      <c r="I26" t="s">
        <v>8410</v>
      </c>
      <c r="J26">
        <v>75</v>
      </c>
      <c r="K26" t="s">
        <v>9811</v>
      </c>
      <c r="L26" t="s">
        <v>8450</v>
      </c>
      <c r="M26" t="s">
        <v>8419</v>
      </c>
      <c r="N26" t="s">
        <v>9008</v>
      </c>
      <c r="O26">
        <f t="shared" si="0"/>
        <v>75</v>
      </c>
      <c r="P26">
        <f t="shared" si="1"/>
        <v>75</v>
      </c>
    </row>
    <row r="27" spans="1:16" x14ac:dyDescent="0.25">
      <c r="A27" t="s">
        <v>9812</v>
      </c>
      <c r="B27">
        <v>5</v>
      </c>
      <c r="C27" t="s">
        <v>8410</v>
      </c>
      <c r="D27">
        <v>18.05</v>
      </c>
      <c r="E27" t="s">
        <v>8410</v>
      </c>
      <c r="F27">
        <v>90.25</v>
      </c>
      <c r="G27">
        <v>0.21</v>
      </c>
      <c r="H27">
        <v>1.06</v>
      </c>
      <c r="I27" t="s">
        <v>8410</v>
      </c>
      <c r="J27">
        <v>84.98</v>
      </c>
      <c r="K27" t="s">
        <v>9813</v>
      </c>
      <c r="L27" t="s">
        <v>8450</v>
      </c>
      <c r="M27" t="s">
        <v>8419</v>
      </c>
      <c r="N27" t="s">
        <v>9008</v>
      </c>
      <c r="O27">
        <f t="shared" si="0"/>
        <v>84.98</v>
      </c>
      <c r="P27">
        <f t="shared" si="1"/>
        <v>85.141509433962256</v>
      </c>
    </row>
    <row r="28" spans="1:16" x14ac:dyDescent="0.25">
      <c r="A28" t="s">
        <v>9814</v>
      </c>
      <c r="B28">
        <v>16</v>
      </c>
      <c r="C28" t="s">
        <v>8410</v>
      </c>
      <c r="D28">
        <v>18.489999999999998</v>
      </c>
      <c r="E28" t="s">
        <v>8410</v>
      </c>
      <c r="F28">
        <v>295.83999999999997</v>
      </c>
      <c r="G28">
        <v>0.22</v>
      </c>
      <c r="H28">
        <v>3.48</v>
      </c>
      <c r="I28" t="s">
        <v>8410</v>
      </c>
      <c r="J28">
        <v>85.01</v>
      </c>
      <c r="K28" t="s">
        <v>9815</v>
      </c>
      <c r="L28" t="s">
        <v>8450</v>
      </c>
      <c r="M28" t="s">
        <v>8419</v>
      </c>
      <c r="N28" t="s">
        <v>9008</v>
      </c>
      <c r="O28">
        <f t="shared" si="0"/>
        <v>85.01</v>
      </c>
      <c r="P28">
        <f t="shared" si="1"/>
        <v>85.011494252873561</v>
      </c>
    </row>
    <row r="29" spans="1:16" x14ac:dyDescent="0.25">
      <c r="A29" t="s">
        <v>9816</v>
      </c>
      <c r="B29">
        <v>2</v>
      </c>
      <c r="C29" t="s">
        <v>8410</v>
      </c>
      <c r="D29">
        <v>26.65</v>
      </c>
      <c r="E29" t="s">
        <v>8410</v>
      </c>
      <c r="F29">
        <v>53.3</v>
      </c>
      <c r="G29">
        <v>0.31</v>
      </c>
      <c r="H29">
        <v>0.63</v>
      </c>
      <c r="I29" t="s">
        <v>8410</v>
      </c>
      <c r="J29">
        <v>85.01</v>
      </c>
      <c r="K29" t="s">
        <v>9817</v>
      </c>
      <c r="L29" t="s">
        <v>8450</v>
      </c>
      <c r="M29" t="s">
        <v>8419</v>
      </c>
      <c r="N29" t="s">
        <v>9008</v>
      </c>
      <c r="O29">
        <f t="shared" si="0"/>
        <v>85.01</v>
      </c>
      <c r="P29">
        <f t="shared" si="1"/>
        <v>84.603174603174594</v>
      </c>
    </row>
    <row r="30" spans="1:16" x14ac:dyDescent="0.25">
      <c r="A30" t="s">
        <v>9818</v>
      </c>
      <c r="B30">
        <v>12</v>
      </c>
      <c r="C30" t="s">
        <v>8410</v>
      </c>
      <c r="D30">
        <v>81.8</v>
      </c>
      <c r="E30" t="s">
        <v>8410</v>
      </c>
      <c r="F30">
        <v>981.6</v>
      </c>
      <c r="G30">
        <v>0.9</v>
      </c>
      <c r="H30">
        <v>10.8</v>
      </c>
      <c r="I30" t="s">
        <v>8410</v>
      </c>
      <c r="J30">
        <v>90.89</v>
      </c>
      <c r="K30" t="s">
        <v>9819</v>
      </c>
      <c r="L30" t="s">
        <v>8450</v>
      </c>
      <c r="M30" t="s">
        <v>8419</v>
      </c>
      <c r="N30" t="s">
        <v>9008</v>
      </c>
      <c r="O30">
        <f t="shared" si="0"/>
        <v>90.89</v>
      </c>
      <c r="P30">
        <f t="shared" si="1"/>
        <v>90.888888888888886</v>
      </c>
    </row>
    <row r="31" spans="1:16" x14ac:dyDescent="0.25">
      <c r="A31" t="s">
        <v>9820</v>
      </c>
      <c r="B31">
        <v>622</v>
      </c>
      <c r="C31" t="s">
        <v>8410</v>
      </c>
      <c r="D31">
        <v>26.9</v>
      </c>
      <c r="E31" t="s">
        <v>8410</v>
      </c>
      <c r="F31">
        <v>16731.8</v>
      </c>
      <c r="G31">
        <v>0.33</v>
      </c>
      <c r="H31">
        <v>205.26</v>
      </c>
      <c r="I31" t="s">
        <v>8410</v>
      </c>
      <c r="J31">
        <v>81.52</v>
      </c>
      <c r="K31" t="s">
        <v>9821</v>
      </c>
      <c r="L31" t="s">
        <v>8450</v>
      </c>
      <c r="M31" t="s">
        <v>8419</v>
      </c>
      <c r="N31" t="s">
        <v>8299</v>
      </c>
      <c r="O31">
        <f t="shared" si="0"/>
        <v>81.52</v>
      </c>
      <c r="P31">
        <f t="shared" si="1"/>
        <v>81.515151515151516</v>
      </c>
    </row>
    <row r="32" spans="1:16" x14ac:dyDescent="0.25">
      <c r="A32" t="s">
        <v>9822</v>
      </c>
      <c r="B32">
        <v>106</v>
      </c>
      <c r="C32" t="s">
        <v>8410</v>
      </c>
      <c r="D32">
        <v>14.67</v>
      </c>
      <c r="E32" t="s">
        <v>8410</v>
      </c>
      <c r="F32">
        <v>1555.02</v>
      </c>
      <c r="G32">
        <v>0.18</v>
      </c>
      <c r="H32">
        <v>19.079999999999998</v>
      </c>
      <c r="I32" t="s">
        <v>8410</v>
      </c>
      <c r="J32">
        <v>81.5</v>
      </c>
      <c r="K32" t="s">
        <v>9823</v>
      </c>
      <c r="L32" t="s">
        <v>8450</v>
      </c>
      <c r="M32" t="s">
        <v>8419</v>
      </c>
      <c r="N32" t="s">
        <v>8299</v>
      </c>
      <c r="O32">
        <f t="shared" si="0"/>
        <v>81.5</v>
      </c>
      <c r="P32">
        <f t="shared" si="1"/>
        <v>81.5</v>
      </c>
    </row>
    <row r="33" spans="1:16" x14ac:dyDescent="0.25">
      <c r="A33" t="s">
        <v>9824</v>
      </c>
      <c r="B33">
        <v>920</v>
      </c>
      <c r="C33" t="s">
        <v>8410</v>
      </c>
      <c r="D33">
        <v>29.34</v>
      </c>
      <c r="E33" t="s">
        <v>8410</v>
      </c>
      <c r="F33">
        <v>26992.799999999999</v>
      </c>
      <c r="G33">
        <v>0.36</v>
      </c>
      <c r="H33">
        <v>331.2</v>
      </c>
      <c r="I33" t="s">
        <v>8410</v>
      </c>
      <c r="J33">
        <v>81.5</v>
      </c>
      <c r="K33" t="s">
        <v>9825</v>
      </c>
      <c r="L33" t="s">
        <v>8450</v>
      </c>
      <c r="M33" t="s">
        <v>8419</v>
      </c>
      <c r="N33" t="s">
        <v>8299</v>
      </c>
      <c r="O33">
        <f t="shared" si="0"/>
        <v>81.5</v>
      </c>
      <c r="P33">
        <f t="shared" si="1"/>
        <v>81.5</v>
      </c>
    </row>
    <row r="34" spans="1:16" x14ac:dyDescent="0.25">
      <c r="A34" t="s">
        <v>9826</v>
      </c>
      <c r="B34">
        <v>920</v>
      </c>
      <c r="C34" t="s">
        <v>8410</v>
      </c>
      <c r="D34">
        <v>18.97</v>
      </c>
      <c r="E34" t="s">
        <v>8410</v>
      </c>
      <c r="F34">
        <v>17452.400000000001</v>
      </c>
      <c r="G34">
        <v>0.23</v>
      </c>
      <c r="H34">
        <v>214.18</v>
      </c>
      <c r="I34" t="s">
        <v>8410</v>
      </c>
      <c r="J34">
        <v>81.489999999999995</v>
      </c>
      <c r="K34" t="s">
        <v>9827</v>
      </c>
      <c r="L34" t="s">
        <v>8450</v>
      </c>
      <c r="M34" t="s">
        <v>8419</v>
      </c>
      <c r="N34" t="s">
        <v>8299</v>
      </c>
      <c r="O34">
        <f t="shared" si="0"/>
        <v>81.489999999999995</v>
      </c>
      <c r="P34">
        <f t="shared" si="1"/>
        <v>81.484732468017555</v>
      </c>
    </row>
    <row r="35" spans="1:16" x14ac:dyDescent="0.25">
      <c r="A35" t="s">
        <v>9828</v>
      </c>
      <c r="B35">
        <v>92</v>
      </c>
      <c r="C35" t="s">
        <v>8410</v>
      </c>
      <c r="D35">
        <v>15.98</v>
      </c>
      <c r="E35" t="s">
        <v>8410</v>
      </c>
      <c r="F35">
        <v>1470.16</v>
      </c>
      <c r="G35">
        <v>0.17</v>
      </c>
      <c r="H35">
        <v>16.059999999999999</v>
      </c>
      <c r="I35" t="s">
        <v>8410</v>
      </c>
      <c r="J35">
        <v>91.52</v>
      </c>
      <c r="K35" t="s">
        <v>9829</v>
      </c>
      <c r="L35" t="s">
        <v>8450</v>
      </c>
      <c r="M35" t="s">
        <v>8419</v>
      </c>
      <c r="N35" t="s">
        <v>8299</v>
      </c>
      <c r="O35">
        <f t="shared" si="0"/>
        <v>91.52</v>
      </c>
      <c r="P35">
        <f t="shared" si="1"/>
        <v>91.541718555417205</v>
      </c>
    </row>
    <row r="36" spans="1:16" x14ac:dyDescent="0.25">
      <c r="A36" t="s">
        <v>9830</v>
      </c>
      <c r="B36">
        <v>92</v>
      </c>
      <c r="C36" t="s">
        <v>8410</v>
      </c>
      <c r="D36">
        <v>24.71</v>
      </c>
      <c r="E36" t="s">
        <v>8410</v>
      </c>
      <c r="F36">
        <v>2273.3200000000002</v>
      </c>
      <c r="G36">
        <v>0.27</v>
      </c>
      <c r="H36">
        <v>24.84</v>
      </c>
      <c r="I36" t="s">
        <v>8410</v>
      </c>
      <c r="J36">
        <v>91.52</v>
      </c>
      <c r="K36" t="s">
        <v>9831</v>
      </c>
      <c r="L36" t="s">
        <v>8450</v>
      </c>
      <c r="M36" t="s">
        <v>8419</v>
      </c>
      <c r="N36" t="s">
        <v>8299</v>
      </c>
      <c r="O36">
        <f t="shared" si="0"/>
        <v>91.52</v>
      </c>
      <c r="P36">
        <f t="shared" si="1"/>
        <v>91.518518518518519</v>
      </c>
    </row>
    <row r="37" spans="1:16" x14ac:dyDescent="0.25">
      <c r="O37" t="str">
        <f t="shared" si="0"/>
        <v/>
      </c>
      <c r="P37" t="e">
        <f t="shared" si="1"/>
        <v>#DIV/0!</v>
      </c>
    </row>
    <row r="38" spans="1:16" x14ac:dyDescent="0.25">
      <c r="O38" t="str">
        <f t="shared" si="0"/>
        <v/>
      </c>
      <c r="P38" t="e">
        <f t="shared" si="1"/>
        <v>#DIV/0!</v>
      </c>
    </row>
    <row r="39" spans="1:16" x14ac:dyDescent="0.25">
      <c r="O39" t="str">
        <f t="shared" si="0"/>
        <v/>
      </c>
      <c r="P39" t="e">
        <f t="shared" si="1"/>
        <v>#DIV/0!</v>
      </c>
    </row>
    <row r="40" spans="1:16" x14ac:dyDescent="0.25">
      <c r="O40" t="str">
        <f t="shared" si="0"/>
        <v/>
      </c>
      <c r="P40" t="e">
        <f t="shared" si="1"/>
        <v>#DIV/0!</v>
      </c>
    </row>
    <row r="41" spans="1:16" x14ac:dyDescent="0.25">
      <c r="O41" t="str">
        <f t="shared" si="0"/>
        <v/>
      </c>
      <c r="P41" t="e">
        <f t="shared" si="1"/>
        <v>#DIV/0!</v>
      </c>
    </row>
    <row r="42" spans="1:16" x14ac:dyDescent="0.25">
      <c r="O42" t="str">
        <f t="shared" si="0"/>
        <v/>
      </c>
      <c r="P42" t="e">
        <f t="shared" si="1"/>
        <v>#DIV/0!</v>
      </c>
    </row>
    <row r="43" spans="1:16" x14ac:dyDescent="0.25">
      <c r="O43" t="str">
        <f t="shared" si="0"/>
        <v/>
      </c>
      <c r="P43" t="e">
        <f t="shared" si="1"/>
        <v>#DIV/0!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ACC6-7174-4E22-8FF2-9F8BFCC3AB95}">
  <sheetPr>
    <tabColor rgb="FF00B050"/>
  </sheetPr>
  <dimension ref="A1:P43"/>
  <sheetViews>
    <sheetView workbookViewId="0">
      <selection activeCell="E33" sqref="E33"/>
    </sheetView>
  </sheetViews>
  <sheetFormatPr defaultRowHeight="15" x14ac:dyDescent="0.25"/>
  <cols>
    <col min="14" max="14" width="62.7109375" bestFit="1" customWidth="1"/>
  </cols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9254</v>
      </c>
      <c r="L1" t="s">
        <v>8407</v>
      </c>
      <c r="M1" t="s">
        <v>8408</v>
      </c>
      <c r="N1" t="s">
        <v>238</v>
      </c>
      <c r="O1" s="15">
        <f>AVERAGE(O2:O80)</f>
        <v>82.874878048780502</v>
      </c>
      <c r="P1">
        <f>AVERAGE(P2:P80)</f>
        <v>129.67157977694134</v>
      </c>
    </row>
    <row r="2" spans="1:16" x14ac:dyDescent="0.25">
      <c r="A2" t="s">
        <v>9255</v>
      </c>
      <c r="B2">
        <v>598</v>
      </c>
      <c r="C2" t="s">
        <v>8410</v>
      </c>
      <c r="D2">
        <v>17.05</v>
      </c>
      <c r="E2" t="s">
        <v>8410</v>
      </c>
      <c r="F2">
        <v>10195.9</v>
      </c>
      <c r="G2">
        <v>0.36</v>
      </c>
      <c r="H2">
        <v>215.28</v>
      </c>
      <c r="I2" t="s">
        <v>8410</v>
      </c>
      <c r="J2">
        <v>47.36</v>
      </c>
      <c r="K2" t="s">
        <v>9256</v>
      </c>
      <c r="L2" t="s">
        <v>9257</v>
      </c>
      <c r="M2" t="s">
        <v>9258</v>
      </c>
      <c r="N2" t="s">
        <v>8794</v>
      </c>
      <c r="O2">
        <f>IF(G2&lt;0.03,"",J2)</f>
        <v>47.36</v>
      </c>
      <c r="P2">
        <f>+F2/H2</f>
        <v>47.361111111111107</v>
      </c>
    </row>
    <row r="3" spans="1:16" x14ac:dyDescent="0.25">
      <c r="A3" t="s">
        <v>9259</v>
      </c>
      <c r="B3">
        <v>50</v>
      </c>
      <c r="C3" t="s">
        <v>8410</v>
      </c>
      <c r="D3">
        <v>8.16</v>
      </c>
      <c r="E3" t="s">
        <v>8410</v>
      </c>
      <c r="F3">
        <v>408</v>
      </c>
      <c r="G3">
        <v>0.12</v>
      </c>
      <c r="H3">
        <v>6</v>
      </c>
      <c r="I3" t="s">
        <v>8410</v>
      </c>
      <c r="J3">
        <v>68</v>
      </c>
      <c r="K3" t="s">
        <v>9260</v>
      </c>
      <c r="L3" t="s">
        <v>9257</v>
      </c>
      <c r="M3" t="s">
        <v>9258</v>
      </c>
      <c r="N3" t="s">
        <v>8794</v>
      </c>
      <c r="O3">
        <f>IF(G3&lt;0.03,"",J3)</f>
        <v>68</v>
      </c>
      <c r="P3">
        <f>+F3/H3</f>
        <v>68</v>
      </c>
    </row>
    <row r="4" spans="1:16" x14ac:dyDescent="0.25">
      <c r="A4" t="s">
        <v>9261</v>
      </c>
      <c r="B4">
        <v>126</v>
      </c>
      <c r="C4" t="s">
        <v>8410</v>
      </c>
      <c r="D4">
        <v>24.68</v>
      </c>
      <c r="E4" t="s">
        <v>8410</v>
      </c>
      <c r="F4">
        <v>3109.68</v>
      </c>
      <c r="G4">
        <v>0.42</v>
      </c>
      <c r="H4">
        <v>52.92</v>
      </c>
      <c r="I4" t="s">
        <v>8410</v>
      </c>
      <c r="J4">
        <v>58.76</v>
      </c>
      <c r="K4" t="s">
        <v>9262</v>
      </c>
      <c r="L4" t="s">
        <v>9257</v>
      </c>
      <c r="M4" t="s">
        <v>9258</v>
      </c>
      <c r="N4" t="s">
        <v>8794</v>
      </c>
      <c r="O4">
        <f t="shared" ref="O4:O43" si="0">IF(G4&lt;0.03,"",J4)</f>
        <v>58.76</v>
      </c>
      <c r="P4">
        <f t="shared" ref="P4:P43" si="1">+F4/H4</f>
        <v>58.761904761904759</v>
      </c>
    </row>
    <row r="5" spans="1:16" x14ac:dyDescent="0.25">
      <c r="A5" t="s">
        <v>9263</v>
      </c>
      <c r="B5">
        <v>671</v>
      </c>
      <c r="C5" t="s">
        <v>8410</v>
      </c>
      <c r="D5">
        <v>35.26</v>
      </c>
      <c r="E5" t="s">
        <v>8410</v>
      </c>
      <c r="F5">
        <v>23659.46</v>
      </c>
      <c r="G5">
        <v>0.6</v>
      </c>
      <c r="H5">
        <v>402.6</v>
      </c>
      <c r="I5" t="s">
        <v>8410</v>
      </c>
      <c r="J5">
        <v>58.77</v>
      </c>
      <c r="K5" t="s">
        <v>9264</v>
      </c>
      <c r="L5" t="s">
        <v>9257</v>
      </c>
      <c r="M5" t="s">
        <v>9258</v>
      </c>
      <c r="N5" t="s">
        <v>8794</v>
      </c>
      <c r="O5">
        <f t="shared" si="0"/>
        <v>58.77</v>
      </c>
      <c r="P5">
        <f t="shared" si="1"/>
        <v>58.766666666666659</v>
      </c>
    </row>
    <row r="6" spans="1:16" x14ac:dyDescent="0.25">
      <c r="A6" t="s">
        <v>9265</v>
      </c>
      <c r="B6">
        <v>202</v>
      </c>
      <c r="C6" t="s">
        <v>8410</v>
      </c>
      <c r="D6">
        <v>31.74</v>
      </c>
      <c r="E6" t="s">
        <v>8410</v>
      </c>
      <c r="F6">
        <v>6411.48</v>
      </c>
      <c r="G6">
        <v>0.54</v>
      </c>
      <c r="H6">
        <v>109.08</v>
      </c>
      <c r="I6" t="s">
        <v>8410</v>
      </c>
      <c r="J6">
        <v>58.78</v>
      </c>
      <c r="K6" t="s">
        <v>9266</v>
      </c>
      <c r="L6" t="s">
        <v>9257</v>
      </c>
      <c r="M6" t="s">
        <v>9258</v>
      </c>
      <c r="N6" t="s">
        <v>8794</v>
      </c>
      <c r="O6">
        <f t="shared" si="0"/>
        <v>58.78</v>
      </c>
      <c r="P6">
        <f t="shared" si="1"/>
        <v>58.777777777777771</v>
      </c>
    </row>
    <row r="7" spans="1:16" x14ac:dyDescent="0.25">
      <c r="A7" t="s">
        <v>9267</v>
      </c>
      <c r="B7">
        <v>48</v>
      </c>
      <c r="C7" t="s">
        <v>8410</v>
      </c>
      <c r="D7">
        <v>56.42</v>
      </c>
      <c r="E7" t="s">
        <v>8410</v>
      </c>
      <c r="F7">
        <v>2708.16</v>
      </c>
      <c r="G7">
        <v>0.96</v>
      </c>
      <c r="H7">
        <v>46.08</v>
      </c>
      <c r="I7" t="s">
        <v>8410</v>
      </c>
      <c r="J7">
        <v>58.77</v>
      </c>
      <c r="K7" t="s">
        <v>9268</v>
      </c>
      <c r="L7" t="s">
        <v>9257</v>
      </c>
      <c r="M7" t="s">
        <v>9258</v>
      </c>
      <c r="N7" t="s">
        <v>8794</v>
      </c>
      <c r="O7">
        <f t="shared" si="0"/>
        <v>58.77</v>
      </c>
      <c r="P7">
        <f t="shared" si="1"/>
        <v>58.770833333333336</v>
      </c>
    </row>
    <row r="8" spans="1:16" x14ac:dyDescent="0.25">
      <c r="A8" t="s">
        <v>9269</v>
      </c>
      <c r="B8">
        <v>145</v>
      </c>
      <c r="C8" t="s">
        <v>8410</v>
      </c>
      <c r="D8">
        <v>23.4</v>
      </c>
      <c r="E8" t="s">
        <v>8410</v>
      </c>
      <c r="F8">
        <v>3393</v>
      </c>
      <c r="G8">
        <v>0.36</v>
      </c>
      <c r="H8">
        <v>52.2</v>
      </c>
      <c r="I8" t="s">
        <v>8410</v>
      </c>
      <c r="J8">
        <v>65</v>
      </c>
      <c r="K8" t="s">
        <v>9270</v>
      </c>
      <c r="L8" t="s">
        <v>8411</v>
      </c>
      <c r="M8" t="s">
        <v>8412</v>
      </c>
      <c r="N8" t="s">
        <v>8767</v>
      </c>
      <c r="O8">
        <f t="shared" si="0"/>
        <v>65</v>
      </c>
      <c r="P8">
        <f t="shared" si="1"/>
        <v>65</v>
      </c>
    </row>
    <row r="9" spans="1:16" x14ac:dyDescent="0.25">
      <c r="A9" t="s">
        <v>9271</v>
      </c>
      <c r="B9">
        <v>22</v>
      </c>
      <c r="C9" t="s">
        <v>8410</v>
      </c>
      <c r="D9">
        <v>89.6</v>
      </c>
      <c r="E9" t="s">
        <v>8410</v>
      </c>
      <c r="F9">
        <v>1971.2</v>
      </c>
      <c r="G9">
        <v>1.28</v>
      </c>
      <c r="H9">
        <v>28.16</v>
      </c>
      <c r="I9" t="s">
        <v>8410</v>
      </c>
      <c r="J9">
        <v>70</v>
      </c>
      <c r="K9" t="s">
        <v>9272</v>
      </c>
      <c r="L9" t="s">
        <v>8411</v>
      </c>
      <c r="M9" t="s">
        <v>8412</v>
      </c>
      <c r="N9" t="s">
        <v>8769</v>
      </c>
      <c r="O9">
        <f t="shared" si="0"/>
        <v>70</v>
      </c>
      <c r="P9">
        <f t="shared" si="1"/>
        <v>70</v>
      </c>
    </row>
    <row r="10" spans="1:16" x14ac:dyDescent="0.25">
      <c r="A10" t="s">
        <v>9273</v>
      </c>
      <c r="B10">
        <v>246</v>
      </c>
      <c r="C10" t="s">
        <v>8410</v>
      </c>
      <c r="D10">
        <v>50.19</v>
      </c>
      <c r="E10" t="s">
        <v>8410</v>
      </c>
      <c r="F10">
        <v>12346.74</v>
      </c>
      <c r="G10">
        <v>0.72</v>
      </c>
      <c r="H10">
        <v>177.12</v>
      </c>
      <c r="I10" t="s">
        <v>8410</v>
      </c>
      <c r="J10">
        <v>69.709999999999994</v>
      </c>
      <c r="K10" t="s">
        <v>9274</v>
      </c>
      <c r="L10" t="s">
        <v>8411</v>
      </c>
      <c r="M10" t="s">
        <v>8412</v>
      </c>
      <c r="N10" t="s">
        <v>7172</v>
      </c>
      <c r="O10">
        <f t="shared" si="0"/>
        <v>69.709999999999994</v>
      </c>
      <c r="P10">
        <f t="shared" si="1"/>
        <v>69.708333333333329</v>
      </c>
    </row>
    <row r="11" spans="1:16" x14ac:dyDescent="0.25">
      <c r="A11" t="s">
        <v>9275</v>
      </c>
      <c r="B11">
        <v>725</v>
      </c>
      <c r="C11" t="s">
        <v>8410</v>
      </c>
      <c r="D11">
        <v>46.87</v>
      </c>
      <c r="E11" t="s">
        <v>8410</v>
      </c>
      <c r="F11">
        <v>33980.75</v>
      </c>
      <c r="G11">
        <v>0.72</v>
      </c>
      <c r="H11">
        <v>522</v>
      </c>
      <c r="I11" t="s">
        <v>8410</v>
      </c>
      <c r="J11">
        <v>65.099999999999994</v>
      </c>
      <c r="K11" t="s">
        <v>9276</v>
      </c>
      <c r="L11" t="s">
        <v>8418</v>
      </c>
      <c r="M11" t="s">
        <v>8419</v>
      </c>
      <c r="N11" t="s">
        <v>166</v>
      </c>
      <c r="O11">
        <f t="shared" si="0"/>
        <v>65.099999999999994</v>
      </c>
      <c r="P11">
        <f t="shared" si="1"/>
        <v>65.097222222222229</v>
      </c>
    </row>
    <row r="12" spans="1:16" x14ac:dyDescent="0.25">
      <c r="A12" t="s">
        <v>9277</v>
      </c>
      <c r="B12">
        <v>14</v>
      </c>
      <c r="C12" t="s">
        <v>8410</v>
      </c>
      <c r="D12">
        <v>23.44</v>
      </c>
      <c r="E12" t="s">
        <v>8410</v>
      </c>
      <c r="F12">
        <v>328.16</v>
      </c>
      <c r="G12">
        <v>0.36</v>
      </c>
      <c r="H12">
        <v>5.04</v>
      </c>
      <c r="I12" t="s">
        <v>8410</v>
      </c>
      <c r="J12">
        <v>65.11</v>
      </c>
      <c r="K12" t="s">
        <v>9278</v>
      </c>
      <c r="L12" t="s">
        <v>8418</v>
      </c>
      <c r="M12" t="s">
        <v>8419</v>
      </c>
      <c r="N12" t="s">
        <v>166</v>
      </c>
      <c r="O12">
        <f t="shared" si="0"/>
        <v>65.11</v>
      </c>
      <c r="P12">
        <f t="shared" si="1"/>
        <v>65.111111111111114</v>
      </c>
    </row>
    <row r="13" spans="1:16" x14ac:dyDescent="0.25">
      <c r="A13" t="s">
        <v>9279</v>
      </c>
      <c r="B13">
        <v>725</v>
      </c>
      <c r="C13" t="s">
        <v>8410</v>
      </c>
      <c r="D13">
        <v>29.3</v>
      </c>
      <c r="E13" t="s">
        <v>8410</v>
      </c>
      <c r="F13">
        <v>21242.5</v>
      </c>
      <c r="G13">
        <v>0.45</v>
      </c>
      <c r="H13">
        <v>326.25</v>
      </c>
      <c r="I13" t="s">
        <v>8410</v>
      </c>
      <c r="J13">
        <v>65.11</v>
      </c>
      <c r="K13" t="s">
        <v>9280</v>
      </c>
      <c r="L13" t="s">
        <v>8418</v>
      </c>
      <c r="M13" t="s">
        <v>8419</v>
      </c>
      <c r="N13" t="s">
        <v>166</v>
      </c>
      <c r="O13">
        <f t="shared" si="0"/>
        <v>65.11</v>
      </c>
      <c r="P13">
        <f t="shared" si="1"/>
        <v>65.111111111111114</v>
      </c>
    </row>
    <row r="14" spans="1:16" x14ac:dyDescent="0.25">
      <c r="A14" t="s">
        <v>9281</v>
      </c>
      <c r="B14">
        <v>132</v>
      </c>
      <c r="C14" t="s">
        <v>8410</v>
      </c>
      <c r="D14">
        <v>19.89</v>
      </c>
      <c r="E14" t="s">
        <v>8410</v>
      </c>
      <c r="F14">
        <v>2625.48</v>
      </c>
      <c r="G14">
        <v>0.27</v>
      </c>
      <c r="H14">
        <v>35.479999999999997</v>
      </c>
      <c r="I14" t="s">
        <v>8410</v>
      </c>
      <c r="J14">
        <v>74</v>
      </c>
      <c r="K14" t="s">
        <v>9282</v>
      </c>
      <c r="L14" t="s">
        <v>4075</v>
      </c>
      <c r="M14" t="s">
        <v>8419</v>
      </c>
      <c r="N14" t="s">
        <v>6095</v>
      </c>
      <c r="O14">
        <f t="shared" si="0"/>
        <v>74</v>
      </c>
      <c r="P14">
        <f t="shared" si="1"/>
        <v>73.998872604284117</v>
      </c>
    </row>
    <row r="15" spans="1:16" x14ac:dyDescent="0.25">
      <c r="A15" t="s">
        <v>9283</v>
      </c>
      <c r="B15">
        <v>78</v>
      </c>
      <c r="C15" t="s">
        <v>8410</v>
      </c>
      <c r="D15">
        <v>26.53</v>
      </c>
      <c r="E15" t="s">
        <v>8410</v>
      </c>
      <c r="F15">
        <v>2069.34</v>
      </c>
      <c r="G15">
        <v>0.36</v>
      </c>
      <c r="H15">
        <v>27.96</v>
      </c>
      <c r="I15" t="s">
        <v>8410</v>
      </c>
      <c r="J15">
        <v>74</v>
      </c>
      <c r="K15" t="s">
        <v>9284</v>
      </c>
      <c r="L15" t="s">
        <v>4075</v>
      </c>
      <c r="M15" t="s">
        <v>8419</v>
      </c>
      <c r="N15" t="s">
        <v>6095</v>
      </c>
      <c r="O15">
        <f t="shared" si="0"/>
        <v>74</v>
      </c>
      <c r="P15">
        <f t="shared" si="1"/>
        <v>74.010729613733915</v>
      </c>
    </row>
    <row r="16" spans="1:16" x14ac:dyDescent="0.25">
      <c r="A16" t="s">
        <v>9285</v>
      </c>
      <c r="B16">
        <v>6</v>
      </c>
      <c r="C16" t="s">
        <v>8410</v>
      </c>
      <c r="D16">
        <v>38.18</v>
      </c>
      <c r="E16" t="s">
        <v>8410</v>
      </c>
      <c r="F16">
        <v>229.08</v>
      </c>
      <c r="G16">
        <v>0.52</v>
      </c>
      <c r="H16">
        <v>3.1</v>
      </c>
      <c r="I16" t="s">
        <v>8410</v>
      </c>
      <c r="J16">
        <v>74.010000000000005</v>
      </c>
      <c r="K16" t="s">
        <v>9286</v>
      </c>
      <c r="L16" t="s">
        <v>4075</v>
      </c>
      <c r="M16" t="s">
        <v>8419</v>
      </c>
      <c r="N16" t="s">
        <v>6095</v>
      </c>
      <c r="O16">
        <f t="shared" si="0"/>
        <v>74.010000000000005</v>
      </c>
      <c r="P16">
        <f t="shared" si="1"/>
        <v>73.896774193548396</v>
      </c>
    </row>
    <row r="17" spans="1:16" x14ac:dyDescent="0.25">
      <c r="A17" t="s">
        <v>9287</v>
      </c>
      <c r="B17">
        <v>95</v>
      </c>
      <c r="C17" t="s">
        <v>8410</v>
      </c>
      <c r="D17">
        <v>29.85</v>
      </c>
      <c r="E17" t="s">
        <v>8410</v>
      </c>
      <c r="F17">
        <v>2835.75</v>
      </c>
      <c r="G17">
        <v>0.4</v>
      </c>
      <c r="H17">
        <v>38.32</v>
      </c>
      <c r="I17" t="s">
        <v>8410</v>
      </c>
      <c r="J17">
        <v>74.010000000000005</v>
      </c>
      <c r="K17" t="s">
        <v>9288</v>
      </c>
      <c r="L17" t="s">
        <v>4075</v>
      </c>
      <c r="M17" t="s">
        <v>8419</v>
      </c>
      <c r="N17" t="s">
        <v>6095</v>
      </c>
      <c r="O17">
        <f t="shared" si="0"/>
        <v>74.010000000000005</v>
      </c>
      <c r="P17">
        <f t="shared" si="1"/>
        <v>74.001826722338208</v>
      </c>
    </row>
    <row r="18" spans="1:16" x14ac:dyDescent="0.25">
      <c r="A18" t="s">
        <v>9289</v>
      </c>
      <c r="B18">
        <v>76</v>
      </c>
      <c r="C18" t="s">
        <v>8410</v>
      </c>
      <c r="D18">
        <v>39.799999999999997</v>
      </c>
      <c r="E18" t="s">
        <v>8410</v>
      </c>
      <c r="F18">
        <v>3024.8</v>
      </c>
      <c r="G18">
        <v>0.54</v>
      </c>
      <c r="H18">
        <v>40.880000000000003</v>
      </c>
      <c r="I18" t="s">
        <v>8410</v>
      </c>
      <c r="J18">
        <v>73.989999999999995</v>
      </c>
      <c r="K18" t="s">
        <v>9290</v>
      </c>
      <c r="L18" t="s">
        <v>4075</v>
      </c>
      <c r="M18" t="s">
        <v>8419</v>
      </c>
      <c r="N18" t="s">
        <v>6095</v>
      </c>
      <c r="O18">
        <f t="shared" si="0"/>
        <v>73.989999999999995</v>
      </c>
      <c r="P18">
        <f t="shared" si="1"/>
        <v>73.992172211350294</v>
      </c>
    </row>
    <row r="19" spans="1:16" x14ac:dyDescent="0.25">
      <c r="A19" t="s">
        <v>9291</v>
      </c>
      <c r="B19">
        <v>87</v>
      </c>
      <c r="C19" t="s">
        <v>8410</v>
      </c>
      <c r="D19">
        <v>29.85</v>
      </c>
      <c r="E19" t="s">
        <v>8410</v>
      </c>
      <c r="F19">
        <v>2596.9499999999998</v>
      </c>
      <c r="G19">
        <v>0.4</v>
      </c>
      <c r="H19">
        <v>35.090000000000003</v>
      </c>
      <c r="I19" t="s">
        <v>8410</v>
      </c>
      <c r="J19">
        <v>74.010000000000005</v>
      </c>
      <c r="K19" t="s">
        <v>9288</v>
      </c>
      <c r="L19" t="s">
        <v>4075</v>
      </c>
      <c r="M19" t="s">
        <v>8419</v>
      </c>
      <c r="N19" t="s">
        <v>6095</v>
      </c>
      <c r="O19">
        <f t="shared" si="0"/>
        <v>74.010000000000005</v>
      </c>
      <c r="P19">
        <f t="shared" si="1"/>
        <v>74.008264462809905</v>
      </c>
    </row>
    <row r="20" spans="1:16" x14ac:dyDescent="0.25">
      <c r="A20" t="s">
        <v>9292</v>
      </c>
      <c r="B20">
        <v>6</v>
      </c>
      <c r="C20" t="s">
        <v>8410</v>
      </c>
      <c r="D20">
        <v>18.41</v>
      </c>
      <c r="E20" t="s">
        <v>8410</v>
      </c>
      <c r="F20">
        <v>110.46</v>
      </c>
      <c r="G20">
        <v>0.27</v>
      </c>
      <c r="H20">
        <v>1.62</v>
      </c>
      <c r="I20" t="s">
        <v>8410</v>
      </c>
      <c r="J20">
        <v>68.19</v>
      </c>
      <c r="K20" t="s">
        <v>9293</v>
      </c>
      <c r="L20" t="s">
        <v>4075</v>
      </c>
      <c r="M20" t="s">
        <v>8419</v>
      </c>
      <c r="N20" t="s">
        <v>8731</v>
      </c>
      <c r="O20">
        <f t="shared" si="0"/>
        <v>68.19</v>
      </c>
      <c r="P20">
        <f t="shared" si="1"/>
        <v>68.185185185185176</v>
      </c>
    </row>
    <row r="21" spans="1:16" x14ac:dyDescent="0.25">
      <c r="A21" t="s">
        <v>9294</v>
      </c>
      <c r="B21">
        <v>49</v>
      </c>
      <c r="C21" t="s">
        <v>8410</v>
      </c>
      <c r="D21">
        <v>24.55</v>
      </c>
      <c r="E21" t="s">
        <v>8410</v>
      </c>
      <c r="F21">
        <v>1202.95</v>
      </c>
      <c r="G21">
        <v>0.36</v>
      </c>
      <c r="H21">
        <v>17.64</v>
      </c>
      <c r="I21" t="s">
        <v>8410</v>
      </c>
      <c r="J21">
        <v>68.19</v>
      </c>
      <c r="K21" t="s">
        <v>9295</v>
      </c>
      <c r="L21" t="s">
        <v>4075</v>
      </c>
      <c r="M21" t="s">
        <v>8419</v>
      </c>
      <c r="N21" t="s">
        <v>8731</v>
      </c>
      <c r="O21">
        <f t="shared" si="0"/>
        <v>68.19</v>
      </c>
      <c r="P21">
        <f t="shared" si="1"/>
        <v>68.194444444444443</v>
      </c>
    </row>
    <row r="22" spans="1:16" x14ac:dyDescent="0.25">
      <c r="A22" t="s">
        <v>9296</v>
      </c>
      <c r="B22">
        <v>75</v>
      </c>
      <c r="C22" t="s">
        <v>8410</v>
      </c>
      <c r="D22">
        <v>27.72</v>
      </c>
      <c r="E22" t="s">
        <v>8410</v>
      </c>
      <c r="F22">
        <v>2079</v>
      </c>
      <c r="G22">
        <v>0.36</v>
      </c>
      <c r="H22">
        <v>27</v>
      </c>
      <c r="I22" t="s">
        <v>8410</v>
      </c>
      <c r="J22">
        <v>77</v>
      </c>
      <c r="K22" t="s">
        <v>9295</v>
      </c>
      <c r="L22" t="s">
        <v>4075</v>
      </c>
      <c r="M22" t="s">
        <v>8419</v>
      </c>
      <c r="N22" t="s">
        <v>8731</v>
      </c>
      <c r="O22">
        <f t="shared" si="0"/>
        <v>77</v>
      </c>
      <c r="P22">
        <f t="shared" si="1"/>
        <v>77</v>
      </c>
    </row>
    <row r="23" spans="1:16" x14ac:dyDescent="0.25">
      <c r="A23" t="s">
        <v>9297</v>
      </c>
      <c r="B23">
        <v>10</v>
      </c>
      <c r="C23" t="s">
        <v>8410</v>
      </c>
      <c r="D23">
        <v>24.55</v>
      </c>
      <c r="E23" t="s">
        <v>8410</v>
      </c>
      <c r="F23">
        <v>245.5</v>
      </c>
      <c r="G23">
        <v>0.36</v>
      </c>
      <c r="H23">
        <v>3.6</v>
      </c>
      <c r="I23" t="s">
        <v>8410</v>
      </c>
      <c r="J23">
        <v>68.19</v>
      </c>
      <c r="K23" t="s">
        <v>9295</v>
      </c>
      <c r="L23" t="s">
        <v>4075</v>
      </c>
      <c r="M23" t="s">
        <v>8419</v>
      </c>
      <c r="N23" t="s">
        <v>8731</v>
      </c>
      <c r="O23">
        <f t="shared" si="0"/>
        <v>68.19</v>
      </c>
      <c r="P23">
        <f t="shared" si="1"/>
        <v>68.194444444444443</v>
      </c>
    </row>
    <row r="24" spans="1:16" x14ac:dyDescent="0.25">
      <c r="A24" t="s">
        <v>9298</v>
      </c>
      <c r="B24">
        <v>54</v>
      </c>
      <c r="C24" t="s">
        <v>8410</v>
      </c>
      <c r="D24">
        <v>24.55</v>
      </c>
      <c r="E24" t="s">
        <v>8410</v>
      </c>
      <c r="F24">
        <v>1325.7</v>
      </c>
      <c r="G24">
        <v>0.36</v>
      </c>
      <c r="H24">
        <v>19.440000000000001</v>
      </c>
      <c r="I24" t="s">
        <v>8410</v>
      </c>
      <c r="J24">
        <v>68.19</v>
      </c>
      <c r="K24" t="s">
        <v>9295</v>
      </c>
      <c r="L24" t="s">
        <v>4075</v>
      </c>
      <c r="M24" t="s">
        <v>8419</v>
      </c>
      <c r="N24" t="s">
        <v>8731</v>
      </c>
      <c r="O24">
        <f t="shared" si="0"/>
        <v>68.19</v>
      </c>
      <c r="P24">
        <f t="shared" si="1"/>
        <v>68.194444444444443</v>
      </c>
    </row>
    <row r="25" spans="1:16" x14ac:dyDescent="0.25">
      <c r="A25" t="s">
        <v>9299</v>
      </c>
      <c r="B25">
        <v>72</v>
      </c>
      <c r="C25" t="s">
        <v>8410</v>
      </c>
      <c r="D25">
        <v>24.55</v>
      </c>
      <c r="E25" t="s">
        <v>8410</v>
      </c>
      <c r="F25">
        <v>1767.6</v>
      </c>
      <c r="G25">
        <v>0.36</v>
      </c>
      <c r="H25">
        <v>25.92</v>
      </c>
      <c r="I25" t="s">
        <v>8410</v>
      </c>
      <c r="J25">
        <v>68.19</v>
      </c>
      <c r="K25" t="s">
        <v>9295</v>
      </c>
      <c r="L25" t="s">
        <v>4075</v>
      </c>
      <c r="M25" t="s">
        <v>8419</v>
      </c>
      <c r="N25" t="s">
        <v>8731</v>
      </c>
      <c r="O25">
        <f t="shared" si="0"/>
        <v>68.19</v>
      </c>
      <c r="P25">
        <f t="shared" si="1"/>
        <v>68.194444444444443</v>
      </c>
    </row>
    <row r="26" spans="1:16" x14ac:dyDescent="0.25">
      <c r="A26" t="s">
        <v>9300</v>
      </c>
      <c r="B26">
        <v>123</v>
      </c>
      <c r="C26" t="s">
        <v>8410</v>
      </c>
      <c r="D26">
        <v>24.55</v>
      </c>
      <c r="E26" t="s">
        <v>8410</v>
      </c>
      <c r="F26">
        <v>3019.65</v>
      </c>
      <c r="G26">
        <v>0.36</v>
      </c>
      <c r="H26">
        <v>44.28</v>
      </c>
      <c r="I26" t="s">
        <v>8410</v>
      </c>
      <c r="J26">
        <v>68.19</v>
      </c>
      <c r="K26" t="s">
        <v>9295</v>
      </c>
      <c r="L26" t="s">
        <v>4075</v>
      </c>
      <c r="M26" t="s">
        <v>8419</v>
      </c>
      <c r="N26" t="s">
        <v>8731</v>
      </c>
      <c r="O26">
        <f t="shared" si="0"/>
        <v>68.19</v>
      </c>
      <c r="P26">
        <f t="shared" si="1"/>
        <v>68.194444444444443</v>
      </c>
    </row>
    <row r="27" spans="1:16" x14ac:dyDescent="0.25">
      <c r="A27" t="s">
        <v>9301</v>
      </c>
      <c r="B27">
        <v>139</v>
      </c>
      <c r="C27" t="s">
        <v>8410</v>
      </c>
      <c r="D27">
        <v>27.18</v>
      </c>
      <c r="E27" t="s">
        <v>8410</v>
      </c>
      <c r="F27">
        <v>3778.02</v>
      </c>
      <c r="G27">
        <v>0.36</v>
      </c>
      <c r="H27">
        <v>50.04</v>
      </c>
      <c r="I27" t="s">
        <v>8410</v>
      </c>
      <c r="J27">
        <v>75.5</v>
      </c>
      <c r="K27" t="s">
        <v>9302</v>
      </c>
      <c r="L27" t="s">
        <v>4075</v>
      </c>
      <c r="M27" t="s">
        <v>8419</v>
      </c>
      <c r="N27" t="s">
        <v>8775</v>
      </c>
      <c r="O27">
        <f t="shared" si="0"/>
        <v>75.5</v>
      </c>
      <c r="P27">
        <f t="shared" si="1"/>
        <v>75.5</v>
      </c>
    </row>
    <row r="28" spans="1:16" x14ac:dyDescent="0.25">
      <c r="A28" t="s">
        <v>9303</v>
      </c>
      <c r="B28">
        <v>186</v>
      </c>
      <c r="C28" t="s">
        <v>8410</v>
      </c>
      <c r="D28">
        <v>20.39</v>
      </c>
      <c r="E28" t="s">
        <v>8410</v>
      </c>
      <c r="F28">
        <v>3792.54</v>
      </c>
      <c r="G28">
        <v>0.27</v>
      </c>
      <c r="H28">
        <v>50.22</v>
      </c>
      <c r="I28" t="s">
        <v>8410</v>
      </c>
      <c r="J28">
        <v>75.52</v>
      </c>
      <c r="K28" t="s">
        <v>9304</v>
      </c>
      <c r="L28" t="s">
        <v>4075</v>
      </c>
      <c r="M28" t="s">
        <v>8419</v>
      </c>
      <c r="N28" t="s">
        <v>8775</v>
      </c>
      <c r="O28">
        <f t="shared" si="0"/>
        <v>75.52</v>
      </c>
      <c r="P28">
        <f t="shared" si="1"/>
        <v>75.518518518518519</v>
      </c>
    </row>
    <row r="29" spans="1:16" x14ac:dyDescent="0.25">
      <c r="A29" t="s">
        <v>9305</v>
      </c>
      <c r="B29">
        <v>139</v>
      </c>
      <c r="C29" t="s">
        <v>8410</v>
      </c>
      <c r="D29">
        <v>34.380000000000003</v>
      </c>
      <c r="E29" t="s">
        <v>8410</v>
      </c>
      <c r="F29">
        <v>4778.82</v>
      </c>
      <c r="G29">
        <v>0.36</v>
      </c>
      <c r="H29">
        <v>50.04</v>
      </c>
      <c r="I29" t="s">
        <v>8410</v>
      </c>
      <c r="J29">
        <v>95.5</v>
      </c>
      <c r="K29" t="s">
        <v>9306</v>
      </c>
      <c r="L29" t="s">
        <v>4075</v>
      </c>
      <c r="M29" t="s">
        <v>8419</v>
      </c>
      <c r="N29" t="s">
        <v>8775</v>
      </c>
      <c r="O29">
        <f t="shared" si="0"/>
        <v>95.5</v>
      </c>
      <c r="P29">
        <f t="shared" si="1"/>
        <v>95.5</v>
      </c>
    </row>
    <row r="30" spans="1:16" x14ac:dyDescent="0.25">
      <c r="A30" t="s">
        <v>9307</v>
      </c>
      <c r="B30">
        <v>695</v>
      </c>
      <c r="C30" t="s">
        <v>8410</v>
      </c>
      <c r="D30">
        <v>23.82</v>
      </c>
      <c r="E30" t="s">
        <v>8410</v>
      </c>
      <c r="F30">
        <v>16554.900000000001</v>
      </c>
      <c r="G30">
        <v>0.36</v>
      </c>
      <c r="H30">
        <v>250.2</v>
      </c>
      <c r="I30" t="s">
        <v>8410</v>
      </c>
      <c r="J30">
        <v>66.17</v>
      </c>
      <c r="K30" t="s">
        <v>9270</v>
      </c>
      <c r="L30" t="s">
        <v>4075</v>
      </c>
      <c r="M30" t="s">
        <v>8419</v>
      </c>
      <c r="N30" t="s">
        <v>8802</v>
      </c>
      <c r="O30">
        <f t="shared" si="0"/>
        <v>66.17</v>
      </c>
      <c r="P30">
        <f t="shared" si="1"/>
        <v>66.166666666666671</v>
      </c>
    </row>
    <row r="31" spans="1:16" x14ac:dyDescent="0.25">
      <c r="A31" t="s">
        <v>9308</v>
      </c>
      <c r="B31">
        <v>414</v>
      </c>
      <c r="C31" t="s">
        <v>8410</v>
      </c>
      <c r="D31">
        <v>20.079999999999998</v>
      </c>
      <c r="E31" t="s">
        <v>8410</v>
      </c>
      <c r="F31">
        <v>8313.1200000000008</v>
      </c>
      <c r="G31">
        <v>0.36</v>
      </c>
      <c r="H31">
        <v>149.04</v>
      </c>
      <c r="I31" t="s">
        <v>8410</v>
      </c>
      <c r="J31">
        <v>55.78</v>
      </c>
      <c r="K31" t="s">
        <v>9309</v>
      </c>
      <c r="L31" t="s">
        <v>4075</v>
      </c>
      <c r="M31" t="s">
        <v>8419</v>
      </c>
      <c r="N31" t="s">
        <v>8802</v>
      </c>
      <c r="O31">
        <f t="shared" si="0"/>
        <v>55.78</v>
      </c>
      <c r="P31">
        <f t="shared" si="1"/>
        <v>55.777777777777786</v>
      </c>
    </row>
    <row r="32" spans="1:16" x14ac:dyDescent="0.25">
      <c r="A32" t="s">
        <v>9310</v>
      </c>
      <c r="B32">
        <v>1667</v>
      </c>
      <c r="C32" t="s">
        <v>8410</v>
      </c>
      <c r="D32">
        <v>17.13</v>
      </c>
      <c r="E32" t="s">
        <v>8410</v>
      </c>
      <c r="F32">
        <v>28555.71</v>
      </c>
      <c r="G32">
        <v>0.36</v>
      </c>
      <c r="H32">
        <v>600.12</v>
      </c>
      <c r="I32" t="s">
        <v>8410</v>
      </c>
      <c r="J32">
        <v>47.58</v>
      </c>
      <c r="K32" t="s">
        <v>9311</v>
      </c>
      <c r="L32" t="s">
        <v>8436</v>
      </c>
      <c r="M32" t="s">
        <v>8434</v>
      </c>
      <c r="N32" t="s">
        <v>8705</v>
      </c>
      <c r="O32">
        <f t="shared" si="0"/>
        <v>47.58</v>
      </c>
      <c r="P32">
        <f t="shared" si="1"/>
        <v>47.583333333333329</v>
      </c>
    </row>
    <row r="33" spans="1:16" x14ac:dyDescent="0.25">
      <c r="A33" t="s">
        <v>9312</v>
      </c>
      <c r="B33">
        <v>56</v>
      </c>
      <c r="C33" t="s">
        <v>8410</v>
      </c>
      <c r="D33">
        <v>25.74</v>
      </c>
      <c r="E33" t="s">
        <v>8410</v>
      </c>
      <c r="F33">
        <v>1441.44</v>
      </c>
      <c r="G33">
        <v>0.36</v>
      </c>
      <c r="H33">
        <v>20.16</v>
      </c>
      <c r="I33" t="s">
        <v>8410</v>
      </c>
      <c r="J33">
        <v>71.5</v>
      </c>
      <c r="K33" t="s">
        <v>9270</v>
      </c>
      <c r="L33" t="s">
        <v>8436</v>
      </c>
      <c r="M33" t="s">
        <v>8434</v>
      </c>
      <c r="N33" t="s">
        <v>8784</v>
      </c>
      <c r="O33">
        <f t="shared" si="0"/>
        <v>71.5</v>
      </c>
      <c r="P33">
        <f t="shared" si="1"/>
        <v>71.5</v>
      </c>
    </row>
    <row r="34" spans="1:16" x14ac:dyDescent="0.25">
      <c r="A34" t="s">
        <v>9313</v>
      </c>
      <c r="B34">
        <v>1329</v>
      </c>
      <c r="C34" t="s">
        <v>8410</v>
      </c>
      <c r="D34">
        <v>25.2</v>
      </c>
      <c r="E34" t="s">
        <v>8410</v>
      </c>
      <c r="F34">
        <v>33490.800000000003</v>
      </c>
      <c r="G34">
        <v>0.36</v>
      </c>
      <c r="H34">
        <v>478.44</v>
      </c>
      <c r="I34" t="s">
        <v>8410</v>
      </c>
      <c r="J34">
        <v>70</v>
      </c>
      <c r="K34" t="s">
        <v>9270</v>
      </c>
      <c r="L34" t="s">
        <v>8442</v>
      </c>
      <c r="M34" t="s">
        <v>8419</v>
      </c>
      <c r="N34" t="s">
        <v>8762</v>
      </c>
      <c r="O34">
        <f t="shared" si="0"/>
        <v>70</v>
      </c>
      <c r="P34">
        <f t="shared" si="1"/>
        <v>70</v>
      </c>
    </row>
    <row r="35" spans="1:16" x14ac:dyDescent="0.25">
      <c r="A35" t="s">
        <v>9314</v>
      </c>
      <c r="B35">
        <v>700</v>
      </c>
      <c r="C35" t="s">
        <v>8410</v>
      </c>
      <c r="D35">
        <v>13.11</v>
      </c>
      <c r="E35" t="s">
        <v>8410</v>
      </c>
      <c r="F35">
        <v>9177</v>
      </c>
      <c r="G35">
        <v>0.01</v>
      </c>
      <c r="H35">
        <v>4.4800000000000004</v>
      </c>
      <c r="I35" t="s">
        <v>8410</v>
      </c>
      <c r="J35">
        <v>2048.44</v>
      </c>
      <c r="K35" t="s">
        <v>9315</v>
      </c>
      <c r="L35" t="s">
        <v>8450</v>
      </c>
      <c r="M35" t="s">
        <v>8419</v>
      </c>
      <c r="N35" t="s">
        <v>6625</v>
      </c>
      <c r="O35" t="str">
        <f t="shared" si="0"/>
        <v/>
      </c>
      <c r="P35">
        <f t="shared" si="1"/>
        <v>2048.4375</v>
      </c>
    </row>
    <row r="36" spans="1:16" x14ac:dyDescent="0.25">
      <c r="A36" t="s">
        <v>9316</v>
      </c>
      <c r="B36">
        <v>300</v>
      </c>
      <c r="C36" t="s">
        <v>8410</v>
      </c>
      <c r="D36">
        <v>63.31</v>
      </c>
      <c r="E36" t="s">
        <v>8410</v>
      </c>
      <c r="F36">
        <v>18993</v>
      </c>
      <c r="G36">
        <v>0.9</v>
      </c>
      <c r="H36">
        <v>270</v>
      </c>
      <c r="I36" t="s">
        <v>8410</v>
      </c>
      <c r="J36">
        <v>70.34</v>
      </c>
      <c r="K36" t="s">
        <v>9317</v>
      </c>
      <c r="L36" t="s">
        <v>8450</v>
      </c>
      <c r="M36" t="s">
        <v>8419</v>
      </c>
      <c r="N36" t="s">
        <v>6625</v>
      </c>
      <c r="O36">
        <f t="shared" si="0"/>
        <v>70.34</v>
      </c>
      <c r="P36">
        <f t="shared" si="1"/>
        <v>70.344444444444449</v>
      </c>
    </row>
    <row r="37" spans="1:16" x14ac:dyDescent="0.25">
      <c r="A37" t="s">
        <v>9318</v>
      </c>
      <c r="B37">
        <v>300</v>
      </c>
      <c r="C37" t="s">
        <v>8410</v>
      </c>
      <c r="D37">
        <v>18.39</v>
      </c>
      <c r="E37" t="s">
        <v>8410</v>
      </c>
      <c r="F37">
        <v>5517</v>
      </c>
      <c r="G37">
        <v>0.27</v>
      </c>
      <c r="H37">
        <v>81</v>
      </c>
      <c r="I37" t="s">
        <v>8410</v>
      </c>
      <c r="J37">
        <v>68.11</v>
      </c>
      <c r="K37" t="s">
        <v>9319</v>
      </c>
      <c r="L37" t="s">
        <v>8450</v>
      </c>
      <c r="M37" t="s">
        <v>8419</v>
      </c>
      <c r="N37" t="s">
        <v>6625</v>
      </c>
      <c r="O37">
        <f t="shared" si="0"/>
        <v>68.11</v>
      </c>
      <c r="P37">
        <f t="shared" si="1"/>
        <v>68.111111111111114</v>
      </c>
    </row>
    <row r="38" spans="1:16" x14ac:dyDescent="0.25">
      <c r="A38" t="s">
        <v>9320</v>
      </c>
      <c r="B38">
        <v>2295</v>
      </c>
      <c r="C38" t="s">
        <v>8410</v>
      </c>
      <c r="D38">
        <v>58.31</v>
      </c>
      <c r="E38" t="s">
        <v>8410</v>
      </c>
      <c r="F38">
        <v>133821.45000000001</v>
      </c>
      <c r="G38">
        <v>0.9</v>
      </c>
      <c r="H38">
        <v>2065.5</v>
      </c>
      <c r="I38" t="s">
        <v>8410</v>
      </c>
      <c r="J38">
        <v>64.790000000000006</v>
      </c>
      <c r="K38" t="s">
        <v>9321</v>
      </c>
      <c r="L38" t="s">
        <v>8450</v>
      </c>
      <c r="M38" t="s">
        <v>8419</v>
      </c>
      <c r="N38" t="s">
        <v>6625</v>
      </c>
      <c r="O38">
        <f t="shared" si="0"/>
        <v>64.790000000000006</v>
      </c>
      <c r="P38">
        <f t="shared" si="1"/>
        <v>64.788888888888891</v>
      </c>
    </row>
    <row r="39" spans="1:16" x14ac:dyDescent="0.25">
      <c r="A39" t="s">
        <v>9322</v>
      </c>
      <c r="B39">
        <v>23</v>
      </c>
      <c r="C39" t="s">
        <v>8410</v>
      </c>
      <c r="D39">
        <v>212.4</v>
      </c>
      <c r="E39" t="s">
        <v>8410</v>
      </c>
      <c r="F39">
        <v>4885.2</v>
      </c>
      <c r="G39">
        <v>0.9</v>
      </c>
      <c r="H39">
        <v>20.7</v>
      </c>
      <c r="I39" t="s">
        <v>8410</v>
      </c>
      <c r="J39">
        <v>236</v>
      </c>
      <c r="K39" t="s">
        <v>9323</v>
      </c>
      <c r="L39" t="s">
        <v>8450</v>
      </c>
      <c r="M39" t="s">
        <v>8419</v>
      </c>
      <c r="N39" t="s">
        <v>172</v>
      </c>
      <c r="O39">
        <f t="shared" si="0"/>
        <v>236</v>
      </c>
      <c r="P39">
        <f t="shared" si="1"/>
        <v>236</v>
      </c>
    </row>
    <row r="40" spans="1:16" x14ac:dyDescent="0.25">
      <c r="A40" t="s">
        <v>9324</v>
      </c>
      <c r="B40">
        <v>36</v>
      </c>
      <c r="C40" t="s">
        <v>8410</v>
      </c>
      <c r="D40">
        <v>293.63</v>
      </c>
      <c r="E40" t="s">
        <v>8410</v>
      </c>
      <c r="F40">
        <v>10570.68</v>
      </c>
      <c r="G40">
        <v>0.9</v>
      </c>
      <c r="H40">
        <v>32.4</v>
      </c>
      <c r="I40" t="s">
        <v>8410</v>
      </c>
      <c r="J40">
        <v>326.26</v>
      </c>
      <c r="K40" t="s">
        <v>9325</v>
      </c>
      <c r="L40" t="s">
        <v>8450</v>
      </c>
      <c r="M40" t="s">
        <v>8419</v>
      </c>
      <c r="N40" t="s">
        <v>172</v>
      </c>
      <c r="O40">
        <f t="shared" si="0"/>
        <v>326.26</v>
      </c>
      <c r="P40">
        <f t="shared" si="1"/>
        <v>326.25555555555559</v>
      </c>
    </row>
    <row r="41" spans="1:16" x14ac:dyDescent="0.25">
      <c r="A41" t="s">
        <v>9326</v>
      </c>
      <c r="B41">
        <v>23</v>
      </c>
      <c r="C41" t="s">
        <v>8410</v>
      </c>
      <c r="D41">
        <v>198</v>
      </c>
      <c r="E41" t="s">
        <v>8410</v>
      </c>
      <c r="F41">
        <v>4554</v>
      </c>
      <c r="G41">
        <v>0.9</v>
      </c>
      <c r="H41">
        <v>20.7</v>
      </c>
      <c r="I41" t="s">
        <v>8410</v>
      </c>
      <c r="J41">
        <v>220</v>
      </c>
      <c r="K41" t="s">
        <v>9327</v>
      </c>
      <c r="L41" t="s">
        <v>8450</v>
      </c>
      <c r="M41" t="s">
        <v>8419</v>
      </c>
      <c r="N41" t="s">
        <v>172</v>
      </c>
      <c r="O41">
        <f t="shared" si="0"/>
        <v>220</v>
      </c>
      <c r="P41">
        <f t="shared" si="1"/>
        <v>220</v>
      </c>
    </row>
    <row r="42" spans="1:16" x14ac:dyDescent="0.25">
      <c r="A42" t="s">
        <v>9328</v>
      </c>
      <c r="B42">
        <v>318</v>
      </c>
      <c r="C42" t="s">
        <v>8410</v>
      </c>
      <c r="D42">
        <v>26.52</v>
      </c>
      <c r="E42" t="s">
        <v>8410</v>
      </c>
      <c r="F42">
        <v>8433.36</v>
      </c>
      <c r="G42">
        <v>0.31</v>
      </c>
      <c r="H42">
        <v>99.22</v>
      </c>
      <c r="I42" t="s">
        <v>8410</v>
      </c>
      <c r="J42">
        <v>85</v>
      </c>
      <c r="K42" t="s">
        <v>9329</v>
      </c>
      <c r="L42" t="s">
        <v>8450</v>
      </c>
      <c r="M42" t="s">
        <v>8419</v>
      </c>
      <c r="N42" t="s">
        <v>5934</v>
      </c>
      <c r="O42">
        <f t="shared" si="0"/>
        <v>85</v>
      </c>
      <c r="P42">
        <f t="shared" si="1"/>
        <v>84.996573271517846</v>
      </c>
    </row>
    <row r="43" spans="1:16" x14ac:dyDescent="0.25">
      <c r="A43" t="s">
        <v>9330</v>
      </c>
      <c r="B43">
        <v>5201</v>
      </c>
      <c r="C43" t="s">
        <v>8410</v>
      </c>
      <c r="D43">
        <v>40.94</v>
      </c>
      <c r="E43" t="s">
        <v>8410</v>
      </c>
      <c r="F43">
        <v>212928.94</v>
      </c>
      <c r="G43">
        <v>0.46</v>
      </c>
      <c r="H43">
        <v>2387.2600000000002</v>
      </c>
      <c r="I43" t="s">
        <v>8410</v>
      </c>
      <c r="J43">
        <v>89.19</v>
      </c>
      <c r="K43" t="s">
        <v>9331</v>
      </c>
      <c r="L43" t="s">
        <v>8497</v>
      </c>
      <c r="M43" t="s">
        <v>8438</v>
      </c>
      <c r="N43" t="s">
        <v>143</v>
      </c>
      <c r="O43">
        <f t="shared" si="0"/>
        <v>89.19</v>
      </c>
      <c r="P43">
        <f t="shared" si="1"/>
        <v>89.193862419677785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07EE-3AFC-46B4-975A-2F1F3F481F95}">
  <sheetPr>
    <tabColor rgb="FF00B050"/>
  </sheetPr>
  <dimension ref="A1:O44"/>
  <sheetViews>
    <sheetView workbookViewId="0">
      <selection activeCell="O3" sqref="O3"/>
    </sheetView>
  </sheetViews>
  <sheetFormatPr defaultRowHeight="15" x14ac:dyDescent="0.25"/>
  <cols>
    <col min="13" max="13" width="59.42578125" bestFit="1" customWidth="1"/>
  </cols>
  <sheetData>
    <row r="1" spans="1:15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s="72" t="s">
        <v>8402</v>
      </c>
      <c r="G1" t="s">
        <v>8403</v>
      </c>
      <c r="H1" s="72" t="s">
        <v>8404</v>
      </c>
      <c r="I1" t="s">
        <v>8405</v>
      </c>
      <c r="J1" t="s">
        <v>8406</v>
      </c>
      <c r="K1" t="s">
        <v>8407</v>
      </c>
      <c r="L1" t="s">
        <v>8408</v>
      </c>
      <c r="M1" t="s">
        <v>238</v>
      </c>
      <c r="N1">
        <f>AVERAGE(N2:N81)</f>
        <v>87.727857142857147</v>
      </c>
      <c r="O1">
        <f>AVERAGE(O2:O81)</f>
        <v>87.724496599031838</v>
      </c>
    </row>
    <row r="2" spans="1:15" x14ac:dyDescent="0.25">
      <c r="A2" t="s">
        <v>8819</v>
      </c>
      <c r="B2">
        <v>176</v>
      </c>
      <c r="C2" t="s">
        <v>8410</v>
      </c>
      <c r="D2">
        <v>134.93</v>
      </c>
      <c r="E2" t="s">
        <v>8410</v>
      </c>
      <c r="F2">
        <v>23747.68</v>
      </c>
      <c r="G2">
        <v>1.01</v>
      </c>
      <c r="H2">
        <v>178.28</v>
      </c>
      <c r="I2" t="s">
        <v>8410</v>
      </c>
      <c r="J2">
        <v>133.21</v>
      </c>
      <c r="K2" t="s">
        <v>8418</v>
      </c>
      <c r="L2" t="s">
        <v>8419</v>
      </c>
      <c r="M2" t="s">
        <v>5771</v>
      </c>
      <c r="N2">
        <f t="shared" ref="N2:N43" si="0">IF(G2&lt;0.03,"",J2)</f>
        <v>133.21</v>
      </c>
      <c r="O2">
        <f>+F2/H2</f>
        <v>133.20439757684542</v>
      </c>
    </row>
    <row r="3" spans="1:15" x14ac:dyDescent="0.25">
      <c r="A3" t="s">
        <v>8820</v>
      </c>
      <c r="B3">
        <v>348</v>
      </c>
      <c r="C3" t="s">
        <v>8410</v>
      </c>
      <c r="D3">
        <v>134.93</v>
      </c>
      <c r="E3" t="s">
        <v>8410</v>
      </c>
      <c r="F3">
        <v>46955.64</v>
      </c>
      <c r="G3">
        <v>1.01</v>
      </c>
      <c r="H3">
        <v>352.5</v>
      </c>
      <c r="I3" t="s">
        <v>8410</v>
      </c>
      <c r="J3">
        <v>133.21</v>
      </c>
      <c r="K3" t="s">
        <v>8418</v>
      </c>
      <c r="L3" t="s">
        <v>8419</v>
      </c>
      <c r="M3" t="s">
        <v>5771</v>
      </c>
      <c r="N3">
        <f t="shared" si="0"/>
        <v>133.21</v>
      </c>
      <c r="O3">
        <f t="shared" ref="O3:O43" si="1">+F3/H3</f>
        <v>133.20748936170213</v>
      </c>
    </row>
    <row r="4" spans="1:15" x14ac:dyDescent="0.25">
      <c r="A4" t="s">
        <v>8821</v>
      </c>
      <c r="B4">
        <v>148</v>
      </c>
      <c r="C4" t="s">
        <v>8410</v>
      </c>
      <c r="D4">
        <v>144.37</v>
      </c>
      <c r="E4" t="s">
        <v>8410</v>
      </c>
      <c r="F4">
        <v>21366.76</v>
      </c>
      <c r="G4">
        <v>0.99</v>
      </c>
      <c r="H4">
        <v>145.93</v>
      </c>
      <c r="I4" t="s">
        <v>8410</v>
      </c>
      <c r="J4">
        <v>146.41999999999999</v>
      </c>
      <c r="K4" t="s">
        <v>8418</v>
      </c>
      <c r="L4" t="s">
        <v>8419</v>
      </c>
      <c r="M4" t="s">
        <v>5771</v>
      </c>
      <c r="N4">
        <f t="shared" si="0"/>
        <v>146.41999999999999</v>
      </c>
      <c r="O4">
        <f t="shared" si="1"/>
        <v>146.41787158226546</v>
      </c>
    </row>
    <row r="5" spans="1:15" x14ac:dyDescent="0.25">
      <c r="A5" t="s">
        <v>8822</v>
      </c>
      <c r="B5">
        <v>88</v>
      </c>
      <c r="C5" t="s">
        <v>8410</v>
      </c>
      <c r="D5">
        <v>134.93</v>
      </c>
      <c r="E5" t="s">
        <v>8410</v>
      </c>
      <c r="F5">
        <v>11873.84</v>
      </c>
      <c r="G5">
        <v>0.99</v>
      </c>
      <c r="H5">
        <v>86.77</v>
      </c>
      <c r="I5" t="s">
        <v>8410</v>
      </c>
      <c r="J5">
        <v>136.85</v>
      </c>
      <c r="K5" t="s">
        <v>8418</v>
      </c>
      <c r="L5" t="s">
        <v>8419</v>
      </c>
      <c r="M5" t="s">
        <v>5771</v>
      </c>
      <c r="N5">
        <f t="shared" si="0"/>
        <v>136.85</v>
      </c>
      <c r="O5">
        <f t="shared" si="1"/>
        <v>136.84268756482655</v>
      </c>
    </row>
    <row r="6" spans="1:15" x14ac:dyDescent="0.25">
      <c r="A6" t="s">
        <v>8823</v>
      </c>
      <c r="B6">
        <v>88</v>
      </c>
      <c r="C6" t="s">
        <v>8410</v>
      </c>
      <c r="D6">
        <v>138.06</v>
      </c>
      <c r="E6" t="s">
        <v>8410</v>
      </c>
      <c r="F6">
        <v>12149.28</v>
      </c>
      <c r="G6">
        <v>0.99</v>
      </c>
      <c r="H6">
        <v>86.77</v>
      </c>
      <c r="I6" t="s">
        <v>8410</v>
      </c>
      <c r="J6">
        <v>140.02000000000001</v>
      </c>
      <c r="K6" t="s">
        <v>8418</v>
      </c>
      <c r="L6" t="s">
        <v>8419</v>
      </c>
      <c r="M6" t="s">
        <v>5771</v>
      </c>
      <c r="N6">
        <f t="shared" si="0"/>
        <v>140.02000000000001</v>
      </c>
      <c r="O6">
        <f t="shared" si="1"/>
        <v>140.01705658637781</v>
      </c>
    </row>
    <row r="7" spans="1:15" x14ac:dyDescent="0.25">
      <c r="A7" t="s">
        <v>8824</v>
      </c>
      <c r="B7">
        <v>352</v>
      </c>
      <c r="C7" t="s">
        <v>8410</v>
      </c>
      <c r="D7">
        <v>67.63</v>
      </c>
      <c r="E7" t="s">
        <v>8410</v>
      </c>
      <c r="F7">
        <v>23805.759999999998</v>
      </c>
      <c r="G7">
        <v>0.97</v>
      </c>
      <c r="H7">
        <v>339.96</v>
      </c>
      <c r="I7" t="s">
        <v>8410</v>
      </c>
      <c r="J7">
        <v>70.03</v>
      </c>
      <c r="K7" t="s">
        <v>8418</v>
      </c>
      <c r="L7" t="s">
        <v>8419</v>
      </c>
      <c r="M7" t="s">
        <v>5771</v>
      </c>
      <c r="N7">
        <f t="shared" si="0"/>
        <v>70.03</v>
      </c>
      <c r="O7">
        <f t="shared" si="1"/>
        <v>70.025179432874452</v>
      </c>
    </row>
    <row r="8" spans="1:15" x14ac:dyDescent="0.25">
      <c r="A8" t="s">
        <v>8825</v>
      </c>
      <c r="B8">
        <v>208</v>
      </c>
      <c r="C8" t="s">
        <v>8410</v>
      </c>
      <c r="D8">
        <v>77.989999999999995</v>
      </c>
      <c r="E8" t="s">
        <v>8410</v>
      </c>
      <c r="F8">
        <v>16221.92</v>
      </c>
      <c r="G8">
        <v>0.93</v>
      </c>
      <c r="H8">
        <v>194.29</v>
      </c>
      <c r="I8" t="s">
        <v>8410</v>
      </c>
      <c r="J8">
        <v>83.49</v>
      </c>
      <c r="K8" t="s">
        <v>8418</v>
      </c>
      <c r="L8" t="s">
        <v>8419</v>
      </c>
      <c r="M8" t="s">
        <v>5771</v>
      </c>
      <c r="N8">
        <f t="shared" si="0"/>
        <v>83.49</v>
      </c>
      <c r="O8">
        <f t="shared" si="1"/>
        <v>83.493334705852078</v>
      </c>
    </row>
    <row r="9" spans="1:15" x14ac:dyDescent="0.25">
      <c r="A9" t="s">
        <v>8826</v>
      </c>
      <c r="B9">
        <v>88</v>
      </c>
      <c r="C9" t="s">
        <v>8410</v>
      </c>
      <c r="D9">
        <v>125.5</v>
      </c>
      <c r="E9" t="s">
        <v>8410</v>
      </c>
      <c r="F9">
        <v>11044</v>
      </c>
      <c r="G9">
        <v>0.93</v>
      </c>
      <c r="H9">
        <v>82.2</v>
      </c>
      <c r="I9" t="s">
        <v>8410</v>
      </c>
      <c r="J9">
        <v>134.35</v>
      </c>
      <c r="K9" t="s">
        <v>8418</v>
      </c>
      <c r="L9" t="s">
        <v>8419</v>
      </c>
      <c r="M9" t="s">
        <v>5771</v>
      </c>
      <c r="N9">
        <f t="shared" si="0"/>
        <v>134.35</v>
      </c>
      <c r="O9">
        <f t="shared" si="1"/>
        <v>134.35523114355232</v>
      </c>
    </row>
    <row r="10" spans="1:15" x14ac:dyDescent="0.25">
      <c r="A10" t="s">
        <v>8827</v>
      </c>
      <c r="B10">
        <v>200</v>
      </c>
      <c r="C10" t="s">
        <v>8410</v>
      </c>
      <c r="D10">
        <v>125.58</v>
      </c>
      <c r="E10" t="s">
        <v>8410</v>
      </c>
      <c r="F10">
        <v>25116</v>
      </c>
      <c r="G10">
        <v>0.99</v>
      </c>
      <c r="H10">
        <v>197.2</v>
      </c>
      <c r="I10" t="s">
        <v>8410</v>
      </c>
      <c r="J10">
        <v>127.37</v>
      </c>
      <c r="K10" t="s">
        <v>8418</v>
      </c>
      <c r="L10" t="s">
        <v>8419</v>
      </c>
      <c r="M10" t="s">
        <v>5771</v>
      </c>
      <c r="N10">
        <f t="shared" si="0"/>
        <v>127.37</v>
      </c>
      <c r="O10">
        <f t="shared" si="1"/>
        <v>127.36308316430021</v>
      </c>
    </row>
    <row r="11" spans="1:15" x14ac:dyDescent="0.25">
      <c r="A11" t="s">
        <v>8828</v>
      </c>
      <c r="B11">
        <v>200</v>
      </c>
      <c r="C11" t="s">
        <v>8410</v>
      </c>
      <c r="D11">
        <v>82.27</v>
      </c>
      <c r="E11" t="s">
        <v>8410</v>
      </c>
      <c r="F11">
        <v>16454</v>
      </c>
      <c r="G11">
        <v>0.96</v>
      </c>
      <c r="H11">
        <v>191.84</v>
      </c>
      <c r="I11" t="s">
        <v>8410</v>
      </c>
      <c r="J11">
        <v>85.77</v>
      </c>
      <c r="K11" t="s">
        <v>8418</v>
      </c>
      <c r="L11" t="s">
        <v>8419</v>
      </c>
      <c r="M11" t="s">
        <v>5771</v>
      </c>
      <c r="N11">
        <f t="shared" si="0"/>
        <v>85.77</v>
      </c>
      <c r="O11">
        <f t="shared" si="1"/>
        <v>85.769391159299417</v>
      </c>
    </row>
    <row r="12" spans="1:15" x14ac:dyDescent="0.25">
      <c r="A12" t="s">
        <v>8829</v>
      </c>
      <c r="B12">
        <v>200</v>
      </c>
      <c r="C12" t="s">
        <v>8410</v>
      </c>
      <c r="D12">
        <v>84.29</v>
      </c>
      <c r="E12" t="s">
        <v>8410</v>
      </c>
      <c r="F12">
        <v>16858</v>
      </c>
      <c r="G12">
        <v>0.93</v>
      </c>
      <c r="H12">
        <v>185.54</v>
      </c>
      <c r="I12" t="s">
        <v>8410</v>
      </c>
      <c r="J12">
        <v>90.86</v>
      </c>
      <c r="K12" t="s">
        <v>8418</v>
      </c>
      <c r="L12" t="s">
        <v>8419</v>
      </c>
      <c r="M12" t="s">
        <v>5771</v>
      </c>
      <c r="N12">
        <f t="shared" si="0"/>
        <v>90.86</v>
      </c>
      <c r="O12">
        <f t="shared" si="1"/>
        <v>90.859113937695383</v>
      </c>
    </row>
    <row r="13" spans="1:15" x14ac:dyDescent="0.25">
      <c r="A13" t="s">
        <v>8830</v>
      </c>
      <c r="B13">
        <v>70</v>
      </c>
      <c r="C13" t="s">
        <v>8410</v>
      </c>
      <c r="D13">
        <v>73.23</v>
      </c>
      <c r="E13" t="s">
        <v>8410</v>
      </c>
      <c r="F13">
        <v>5126.1000000000004</v>
      </c>
      <c r="G13">
        <v>1.08</v>
      </c>
      <c r="H13">
        <v>75.599999999999994</v>
      </c>
      <c r="I13" t="s">
        <v>8410</v>
      </c>
      <c r="J13">
        <v>67.81</v>
      </c>
      <c r="K13" t="s">
        <v>4075</v>
      </c>
      <c r="L13" t="s">
        <v>8419</v>
      </c>
      <c r="M13" t="s">
        <v>8224</v>
      </c>
      <c r="N13">
        <f t="shared" si="0"/>
        <v>67.81</v>
      </c>
      <c r="O13">
        <f t="shared" si="1"/>
        <v>67.805555555555571</v>
      </c>
    </row>
    <row r="14" spans="1:15" x14ac:dyDescent="0.25">
      <c r="A14" t="s">
        <v>8831</v>
      </c>
      <c r="B14">
        <v>610</v>
      </c>
      <c r="C14" t="s">
        <v>8410</v>
      </c>
      <c r="D14">
        <v>46.06</v>
      </c>
      <c r="E14" t="s">
        <v>8410</v>
      </c>
      <c r="F14">
        <v>28096.6</v>
      </c>
      <c r="G14">
        <v>0.61</v>
      </c>
      <c r="H14">
        <v>369.66</v>
      </c>
      <c r="I14" t="s">
        <v>8410</v>
      </c>
      <c r="J14">
        <v>76.010000000000005</v>
      </c>
      <c r="K14" t="s">
        <v>4075</v>
      </c>
      <c r="L14" t="s">
        <v>8419</v>
      </c>
      <c r="M14" t="s">
        <v>5939</v>
      </c>
      <c r="N14">
        <f t="shared" si="0"/>
        <v>76.010000000000005</v>
      </c>
      <c r="O14">
        <f t="shared" si="1"/>
        <v>76.006600660065999</v>
      </c>
    </row>
    <row r="15" spans="1:15" x14ac:dyDescent="0.25">
      <c r="A15" t="s">
        <v>8832</v>
      </c>
      <c r="B15">
        <v>2824</v>
      </c>
      <c r="C15" t="s">
        <v>8410</v>
      </c>
      <c r="D15">
        <v>99.02</v>
      </c>
      <c r="E15" t="s">
        <v>8410</v>
      </c>
      <c r="F15">
        <v>279632.48</v>
      </c>
      <c r="G15">
        <v>1.3</v>
      </c>
      <c r="H15">
        <v>3679.39</v>
      </c>
      <c r="I15" t="s">
        <v>8410</v>
      </c>
      <c r="J15">
        <v>76</v>
      </c>
      <c r="K15" t="s">
        <v>4075</v>
      </c>
      <c r="L15" t="s">
        <v>8419</v>
      </c>
      <c r="M15" t="s">
        <v>5939</v>
      </c>
      <c r="N15">
        <f t="shared" si="0"/>
        <v>76</v>
      </c>
      <c r="O15">
        <f t="shared" si="1"/>
        <v>75.999684730349315</v>
      </c>
    </row>
    <row r="16" spans="1:15" x14ac:dyDescent="0.25">
      <c r="A16" t="s">
        <v>8833</v>
      </c>
      <c r="B16">
        <v>149</v>
      </c>
      <c r="C16" t="s">
        <v>8410</v>
      </c>
      <c r="D16">
        <v>104.39</v>
      </c>
      <c r="E16" t="s">
        <v>8410</v>
      </c>
      <c r="F16">
        <v>15554.11</v>
      </c>
      <c r="G16">
        <v>1.37</v>
      </c>
      <c r="H16">
        <v>204.67</v>
      </c>
      <c r="I16" t="s">
        <v>8410</v>
      </c>
      <c r="J16">
        <v>76</v>
      </c>
      <c r="K16" t="s">
        <v>4075</v>
      </c>
      <c r="L16" t="s">
        <v>8419</v>
      </c>
      <c r="M16" t="s">
        <v>5939</v>
      </c>
      <c r="N16">
        <f t="shared" si="0"/>
        <v>76</v>
      </c>
      <c r="O16">
        <f t="shared" si="1"/>
        <v>75.996042409732752</v>
      </c>
    </row>
    <row r="17" spans="1:15" x14ac:dyDescent="0.25">
      <c r="A17" t="s">
        <v>8834</v>
      </c>
      <c r="B17">
        <v>48</v>
      </c>
      <c r="C17" t="s">
        <v>8410</v>
      </c>
      <c r="D17">
        <v>110.53</v>
      </c>
      <c r="E17" t="s">
        <v>8410</v>
      </c>
      <c r="F17">
        <v>5305.44</v>
      </c>
      <c r="G17">
        <v>1.45</v>
      </c>
      <c r="H17">
        <v>69.81</v>
      </c>
      <c r="I17" t="s">
        <v>8410</v>
      </c>
      <c r="J17">
        <v>76</v>
      </c>
      <c r="K17" t="s">
        <v>4075</v>
      </c>
      <c r="L17" t="s">
        <v>8419</v>
      </c>
      <c r="M17" t="s">
        <v>5939</v>
      </c>
      <c r="N17">
        <f t="shared" si="0"/>
        <v>76</v>
      </c>
      <c r="O17">
        <f t="shared" si="1"/>
        <v>75.998281048560372</v>
      </c>
    </row>
    <row r="18" spans="1:15" x14ac:dyDescent="0.25">
      <c r="A18" t="s">
        <v>8835</v>
      </c>
      <c r="B18">
        <v>3</v>
      </c>
      <c r="C18" t="s">
        <v>8410</v>
      </c>
      <c r="D18">
        <v>120.51</v>
      </c>
      <c r="E18" t="s">
        <v>8410</v>
      </c>
      <c r="F18">
        <v>361.53</v>
      </c>
      <c r="G18">
        <v>1.59</v>
      </c>
      <c r="H18">
        <v>4.76</v>
      </c>
      <c r="I18" t="s">
        <v>8410</v>
      </c>
      <c r="J18">
        <v>76</v>
      </c>
      <c r="K18" t="s">
        <v>4075</v>
      </c>
      <c r="L18" t="s">
        <v>8419</v>
      </c>
      <c r="M18" t="s">
        <v>5939</v>
      </c>
      <c r="N18">
        <f t="shared" si="0"/>
        <v>76</v>
      </c>
      <c r="O18">
        <f t="shared" si="1"/>
        <v>75.951680672268907</v>
      </c>
    </row>
    <row r="19" spans="1:15" x14ac:dyDescent="0.25">
      <c r="A19" t="s">
        <v>8836</v>
      </c>
      <c r="B19">
        <v>62</v>
      </c>
      <c r="C19" t="s">
        <v>8410</v>
      </c>
      <c r="D19">
        <v>46.06</v>
      </c>
      <c r="E19" t="s">
        <v>8410</v>
      </c>
      <c r="F19">
        <v>2855.72</v>
      </c>
      <c r="G19">
        <v>0.61</v>
      </c>
      <c r="H19">
        <v>37.57</v>
      </c>
      <c r="I19" t="s">
        <v>8410</v>
      </c>
      <c r="J19">
        <v>76.010000000000005</v>
      </c>
      <c r="K19" t="s">
        <v>4075</v>
      </c>
      <c r="L19" t="s">
        <v>8419</v>
      </c>
      <c r="M19" t="s">
        <v>5939</v>
      </c>
      <c r="N19">
        <f t="shared" si="0"/>
        <v>76.010000000000005</v>
      </c>
      <c r="O19">
        <f t="shared" si="1"/>
        <v>76.010646792653702</v>
      </c>
    </row>
    <row r="20" spans="1:15" x14ac:dyDescent="0.25">
      <c r="A20" t="s">
        <v>8837</v>
      </c>
      <c r="B20">
        <v>164</v>
      </c>
      <c r="C20" t="s">
        <v>8410</v>
      </c>
      <c r="D20">
        <v>25.5</v>
      </c>
      <c r="E20" t="s">
        <v>8410</v>
      </c>
      <c r="F20">
        <v>4182</v>
      </c>
      <c r="G20">
        <v>0.1</v>
      </c>
      <c r="H20">
        <v>16.73</v>
      </c>
      <c r="I20" t="s">
        <v>8410</v>
      </c>
      <c r="J20">
        <v>250</v>
      </c>
      <c r="K20" t="s">
        <v>4075</v>
      </c>
      <c r="L20" t="s">
        <v>8419</v>
      </c>
      <c r="M20" t="s">
        <v>5939</v>
      </c>
      <c r="N20">
        <f t="shared" si="0"/>
        <v>250</v>
      </c>
      <c r="O20">
        <f t="shared" si="1"/>
        <v>249.97011356843993</v>
      </c>
    </row>
    <row r="21" spans="1:15" x14ac:dyDescent="0.25">
      <c r="A21" t="s">
        <v>8838</v>
      </c>
      <c r="B21">
        <v>2420</v>
      </c>
      <c r="C21" t="s">
        <v>8410</v>
      </c>
      <c r="D21">
        <v>12.72</v>
      </c>
      <c r="E21" t="s">
        <v>8410</v>
      </c>
      <c r="F21">
        <v>30782.400000000001</v>
      </c>
      <c r="G21">
        <v>0.17</v>
      </c>
      <c r="H21">
        <v>404.48</v>
      </c>
      <c r="I21" t="s">
        <v>8410</v>
      </c>
      <c r="J21">
        <v>76.099999999999994</v>
      </c>
      <c r="K21" t="s">
        <v>4075</v>
      </c>
      <c r="L21" t="s">
        <v>8419</v>
      </c>
      <c r="M21" t="s">
        <v>102</v>
      </c>
      <c r="N21">
        <f t="shared" si="0"/>
        <v>76.099999999999994</v>
      </c>
      <c r="O21">
        <f t="shared" si="1"/>
        <v>76.103639240506325</v>
      </c>
    </row>
    <row r="22" spans="1:15" x14ac:dyDescent="0.25">
      <c r="A22" t="s">
        <v>8839</v>
      </c>
      <c r="B22">
        <v>1284</v>
      </c>
      <c r="C22" t="s">
        <v>8410</v>
      </c>
      <c r="D22">
        <v>26.01</v>
      </c>
      <c r="E22" t="s">
        <v>8410</v>
      </c>
      <c r="F22">
        <v>33396.839999999997</v>
      </c>
      <c r="G22">
        <v>0.36</v>
      </c>
      <c r="H22">
        <v>460.32</v>
      </c>
      <c r="I22" t="s">
        <v>8410</v>
      </c>
      <c r="J22">
        <v>72.55</v>
      </c>
      <c r="K22" t="s">
        <v>4075</v>
      </c>
      <c r="L22" t="s">
        <v>8419</v>
      </c>
      <c r="M22" t="s">
        <v>102</v>
      </c>
      <c r="N22">
        <f t="shared" si="0"/>
        <v>72.55</v>
      </c>
      <c r="O22">
        <f t="shared" si="1"/>
        <v>72.551355578727836</v>
      </c>
    </row>
    <row r="23" spans="1:15" x14ac:dyDescent="0.25">
      <c r="A23" t="s">
        <v>8840</v>
      </c>
      <c r="B23">
        <v>929</v>
      </c>
      <c r="C23" t="s">
        <v>8410</v>
      </c>
      <c r="D23">
        <v>43.66</v>
      </c>
      <c r="E23" t="s">
        <v>8410</v>
      </c>
      <c r="F23">
        <v>40560.14</v>
      </c>
      <c r="G23">
        <v>0.72</v>
      </c>
      <c r="H23">
        <v>668.88</v>
      </c>
      <c r="I23" t="s">
        <v>8410</v>
      </c>
      <c r="J23">
        <v>60.64</v>
      </c>
      <c r="K23" t="s">
        <v>4075</v>
      </c>
      <c r="L23" t="s">
        <v>8498</v>
      </c>
      <c r="M23" t="s">
        <v>8189</v>
      </c>
      <c r="N23">
        <f t="shared" si="0"/>
        <v>60.64</v>
      </c>
      <c r="O23">
        <f t="shared" si="1"/>
        <v>60.638888888888886</v>
      </c>
    </row>
    <row r="24" spans="1:15" x14ac:dyDescent="0.25">
      <c r="A24" t="s">
        <v>8841</v>
      </c>
      <c r="B24">
        <v>133</v>
      </c>
      <c r="C24" t="s">
        <v>8410</v>
      </c>
      <c r="D24">
        <v>42.04</v>
      </c>
      <c r="E24" t="s">
        <v>8410</v>
      </c>
      <c r="F24">
        <v>5591.32</v>
      </c>
      <c r="G24">
        <v>0.72</v>
      </c>
      <c r="H24">
        <v>95.76</v>
      </c>
      <c r="I24" t="s">
        <v>8410</v>
      </c>
      <c r="J24">
        <v>58.39</v>
      </c>
      <c r="K24" t="s">
        <v>4075</v>
      </c>
      <c r="L24" t="s">
        <v>8498</v>
      </c>
      <c r="M24" t="s">
        <v>8189</v>
      </c>
      <c r="N24">
        <f t="shared" si="0"/>
        <v>58.39</v>
      </c>
      <c r="O24">
        <f t="shared" si="1"/>
        <v>58.388888888888886</v>
      </c>
    </row>
    <row r="25" spans="1:15" x14ac:dyDescent="0.25">
      <c r="A25" t="s">
        <v>8842</v>
      </c>
      <c r="B25">
        <v>640</v>
      </c>
      <c r="C25" t="s">
        <v>8410</v>
      </c>
      <c r="D25">
        <v>56.09</v>
      </c>
      <c r="E25" t="s">
        <v>8410</v>
      </c>
      <c r="F25">
        <v>35897.599999999999</v>
      </c>
      <c r="G25">
        <v>0.72</v>
      </c>
      <c r="H25">
        <v>460.8</v>
      </c>
      <c r="I25" t="s">
        <v>8410</v>
      </c>
      <c r="J25">
        <v>77.900000000000006</v>
      </c>
      <c r="K25" t="s">
        <v>4075</v>
      </c>
      <c r="L25" t="s">
        <v>8498</v>
      </c>
      <c r="M25" t="s">
        <v>8189</v>
      </c>
      <c r="N25">
        <f t="shared" si="0"/>
        <v>77.900000000000006</v>
      </c>
      <c r="O25">
        <f t="shared" si="1"/>
        <v>77.902777777777771</v>
      </c>
    </row>
    <row r="26" spans="1:15" x14ac:dyDescent="0.25">
      <c r="A26" t="s">
        <v>8843</v>
      </c>
      <c r="B26">
        <v>50</v>
      </c>
      <c r="C26" t="s">
        <v>8410</v>
      </c>
      <c r="D26">
        <v>29.93</v>
      </c>
      <c r="E26" t="s">
        <v>8410</v>
      </c>
      <c r="F26">
        <v>1496.5</v>
      </c>
      <c r="G26">
        <v>0.43</v>
      </c>
      <c r="H26">
        <v>21.38</v>
      </c>
      <c r="I26" t="s">
        <v>8410</v>
      </c>
      <c r="J26">
        <v>70.010000000000005</v>
      </c>
      <c r="K26" t="s">
        <v>8428</v>
      </c>
      <c r="L26" t="s">
        <v>8419</v>
      </c>
      <c r="M26" t="s">
        <v>8258</v>
      </c>
      <c r="N26">
        <f t="shared" si="0"/>
        <v>70.010000000000005</v>
      </c>
      <c r="O26">
        <f t="shared" si="1"/>
        <v>69.995322731524794</v>
      </c>
    </row>
    <row r="27" spans="1:15" x14ac:dyDescent="0.25">
      <c r="A27" t="s">
        <v>8844</v>
      </c>
      <c r="B27">
        <v>560</v>
      </c>
      <c r="C27" t="s">
        <v>8410</v>
      </c>
      <c r="D27">
        <v>27.34</v>
      </c>
      <c r="E27" t="s">
        <v>8410</v>
      </c>
      <c r="F27">
        <v>15310.4</v>
      </c>
      <c r="G27">
        <v>0.42</v>
      </c>
      <c r="H27">
        <v>235.2</v>
      </c>
      <c r="I27" t="s">
        <v>8410</v>
      </c>
      <c r="J27">
        <v>65.099999999999994</v>
      </c>
      <c r="K27" t="s">
        <v>8845</v>
      </c>
      <c r="L27" t="s">
        <v>8419</v>
      </c>
      <c r="M27" t="s">
        <v>8846</v>
      </c>
      <c r="N27">
        <f t="shared" si="0"/>
        <v>65.099999999999994</v>
      </c>
      <c r="O27">
        <f t="shared" si="1"/>
        <v>65.095238095238102</v>
      </c>
    </row>
    <row r="28" spans="1:15" x14ac:dyDescent="0.25">
      <c r="A28" t="s">
        <v>8847</v>
      </c>
      <c r="B28">
        <v>1051</v>
      </c>
      <c r="C28" t="s">
        <v>8410</v>
      </c>
      <c r="D28">
        <v>52.73</v>
      </c>
      <c r="E28" t="s">
        <v>8410</v>
      </c>
      <c r="F28">
        <v>55419.23</v>
      </c>
      <c r="G28">
        <v>0.76</v>
      </c>
      <c r="H28">
        <v>803.18</v>
      </c>
      <c r="I28" t="s">
        <v>8410</v>
      </c>
      <c r="J28">
        <v>69</v>
      </c>
      <c r="K28" t="s">
        <v>8845</v>
      </c>
      <c r="L28" t="s">
        <v>8419</v>
      </c>
      <c r="M28" t="s">
        <v>7558</v>
      </c>
      <c r="N28">
        <f t="shared" si="0"/>
        <v>69</v>
      </c>
      <c r="O28">
        <f t="shared" si="1"/>
        <v>68.999763440324713</v>
      </c>
    </row>
    <row r="29" spans="1:15" x14ac:dyDescent="0.25">
      <c r="A29" t="s">
        <v>8848</v>
      </c>
      <c r="B29">
        <v>270</v>
      </c>
      <c r="C29" t="s">
        <v>8410</v>
      </c>
      <c r="D29">
        <v>105.46</v>
      </c>
      <c r="E29" t="s">
        <v>8410</v>
      </c>
      <c r="F29">
        <v>28474.2</v>
      </c>
      <c r="G29">
        <v>0.76</v>
      </c>
      <c r="H29">
        <v>206.34</v>
      </c>
      <c r="I29" t="s">
        <v>8410</v>
      </c>
      <c r="J29">
        <v>138</v>
      </c>
      <c r="K29" t="s">
        <v>8845</v>
      </c>
      <c r="L29" t="s">
        <v>8419</v>
      </c>
      <c r="M29" t="s">
        <v>7558</v>
      </c>
      <c r="N29">
        <f t="shared" si="0"/>
        <v>138</v>
      </c>
      <c r="O29">
        <f t="shared" si="1"/>
        <v>137.99651061355044</v>
      </c>
    </row>
    <row r="30" spans="1:15" x14ac:dyDescent="0.25">
      <c r="A30" t="s">
        <v>8849</v>
      </c>
      <c r="B30">
        <v>28</v>
      </c>
      <c r="C30" t="s">
        <v>8410</v>
      </c>
      <c r="D30">
        <v>86.7</v>
      </c>
      <c r="E30" t="s">
        <v>8410</v>
      </c>
      <c r="F30">
        <v>2427.6</v>
      </c>
      <c r="G30">
        <v>1.02</v>
      </c>
      <c r="H30">
        <v>28.56</v>
      </c>
      <c r="I30" t="s">
        <v>8410</v>
      </c>
      <c r="J30">
        <v>85</v>
      </c>
      <c r="K30" t="s">
        <v>8436</v>
      </c>
      <c r="L30" t="s">
        <v>8434</v>
      </c>
      <c r="M30" t="s">
        <v>4154</v>
      </c>
      <c r="N30">
        <f t="shared" si="0"/>
        <v>85</v>
      </c>
      <c r="O30">
        <f t="shared" si="1"/>
        <v>85</v>
      </c>
    </row>
    <row r="31" spans="1:15" x14ac:dyDescent="0.25">
      <c r="A31" t="s">
        <v>8850</v>
      </c>
      <c r="B31">
        <v>6</v>
      </c>
      <c r="C31" t="s">
        <v>8410</v>
      </c>
      <c r="D31">
        <v>35.700000000000003</v>
      </c>
      <c r="E31" t="s">
        <v>8410</v>
      </c>
      <c r="F31">
        <v>214.2</v>
      </c>
      <c r="G31">
        <v>0.51</v>
      </c>
      <c r="H31">
        <v>3.06</v>
      </c>
      <c r="I31" t="s">
        <v>8410</v>
      </c>
      <c r="J31">
        <v>70</v>
      </c>
      <c r="K31" t="s">
        <v>8436</v>
      </c>
      <c r="L31" t="s">
        <v>8434</v>
      </c>
      <c r="M31" t="s">
        <v>4154</v>
      </c>
      <c r="N31">
        <f t="shared" si="0"/>
        <v>70</v>
      </c>
      <c r="O31">
        <f t="shared" si="1"/>
        <v>70</v>
      </c>
    </row>
    <row r="32" spans="1:15" x14ac:dyDescent="0.25">
      <c r="A32" t="s">
        <v>8851</v>
      </c>
      <c r="B32">
        <v>15</v>
      </c>
      <c r="C32" t="s">
        <v>8410</v>
      </c>
      <c r="D32">
        <v>25.81</v>
      </c>
      <c r="E32" t="s">
        <v>8410</v>
      </c>
      <c r="F32">
        <v>387.15</v>
      </c>
      <c r="G32">
        <v>0.48</v>
      </c>
      <c r="H32">
        <v>7.2</v>
      </c>
      <c r="I32" t="s">
        <v>8410</v>
      </c>
      <c r="J32">
        <v>53.77</v>
      </c>
      <c r="K32" t="s">
        <v>8436</v>
      </c>
      <c r="L32" t="s">
        <v>8434</v>
      </c>
      <c r="M32" t="s">
        <v>8263</v>
      </c>
      <c r="N32">
        <f t="shared" si="0"/>
        <v>53.77</v>
      </c>
      <c r="O32">
        <f t="shared" si="1"/>
        <v>53.770833333333329</v>
      </c>
    </row>
    <row r="33" spans="1:15" x14ac:dyDescent="0.25">
      <c r="A33" t="s">
        <v>8852</v>
      </c>
      <c r="B33">
        <v>15</v>
      </c>
      <c r="C33" t="s">
        <v>8410</v>
      </c>
      <c r="D33">
        <v>31.77</v>
      </c>
      <c r="E33" t="s">
        <v>8410</v>
      </c>
      <c r="F33">
        <v>476.55</v>
      </c>
      <c r="G33">
        <v>0.48</v>
      </c>
      <c r="H33">
        <v>7.2</v>
      </c>
      <c r="I33" t="s">
        <v>8410</v>
      </c>
      <c r="J33">
        <v>66.19</v>
      </c>
      <c r="K33" t="s">
        <v>8436</v>
      </c>
      <c r="L33" t="s">
        <v>8434</v>
      </c>
      <c r="M33" t="s">
        <v>8263</v>
      </c>
      <c r="N33">
        <f t="shared" si="0"/>
        <v>66.19</v>
      </c>
      <c r="O33">
        <f t="shared" si="1"/>
        <v>66.1875</v>
      </c>
    </row>
    <row r="34" spans="1:15" x14ac:dyDescent="0.25">
      <c r="A34" t="s">
        <v>8853</v>
      </c>
      <c r="B34">
        <v>2267</v>
      </c>
      <c r="C34" t="s">
        <v>8410</v>
      </c>
      <c r="D34">
        <v>21.6</v>
      </c>
      <c r="E34" t="s">
        <v>8410</v>
      </c>
      <c r="F34">
        <v>48967.199999999997</v>
      </c>
      <c r="G34">
        <v>0.36</v>
      </c>
      <c r="H34">
        <v>816.12</v>
      </c>
      <c r="I34" t="s">
        <v>8410</v>
      </c>
      <c r="J34">
        <v>60</v>
      </c>
      <c r="K34" t="s">
        <v>8436</v>
      </c>
      <c r="L34" t="s">
        <v>8438</v>
      </c>
      <c r="M34" t="s">
        <v>8307</v>
      </c>
      <c r="N34">
        <f t="shared" si="0"/>
        <v>60</v>
      </c>
      <c r="O34">
        <f t="shared" si="1"/>
        <v>59.999999999999993</v>
      </c>
    </row>
    <row r="35" spans="1:15" x14ac:dyDescent="0.25">
      <c r="A35" t="s">
        <v>8854</v>
      </c>
      <c r="B35">
        <v>2834</v>
      </c>
      <c r="C35" t="s">
        <v>8410</v>
      </c>
      <c r="D35">
        <v>21.6</v>
      </c>
      <c r="E35" t="s">
        <v>8410</v>
      </c>
      <c r="F35">
        <v>61214.400000000001</v>
      </c>
      <c r="G35">
        <v>0.36</v>
      </c>
      <c r="H35">
        <v>1020.24</v>
      </c>
      <c r="I35" t="s">
        <v>8410</v>
      </c>
      <c r="J35">
        <v>60</v>
      </c>
      <c r="K35" t="s">
        <v>8436</v>
      </c>
      <c r="L35" t="s">
        <v>8438</v>
      </c>
      <c r="M35" t="s">
        <v>8307</v>
      </c>
      <c r="N35">
        <f t="shared" si="0"/>
        <v>60</v>
      </c>
      <c r="O35">
        <f t="shared" si="1"/>
        <v>60</v>
      </c>
    </row>
    <row r="36" spans="1:15" x14ac:dyDescent="0.25">
      <c r="A36" t="s">
        <v>8855</v>
      </c>
      <c r="B36">
        <v>1867</v>
      </c>
      <c r="C36" t="s">
        <v>8410</v>
      </c>
      <c r="D36">
        <v>47.36</v>
      </c>
      <c r="E36" t="s">
        <v>8410</v>
      </c>
      <c r="F36">
        <v>88421.119999999995</v>
      </c>
      <c r="G36">
        <v>0.7</v>
      </c>
      <c r="H36">
        <v>1311.57</v>
      </c>
      <c r="I36" t="s">
        <v>8410</v>
      </c>
      <c r="J36">
        <v>67.42</v>
      </c>
      <c r="K36" t="s">
        <v>8442</v>
      </c>
      <c r="L36" t="s">
        <v>8419</v>
      </c>
      <c r="M36" t="s">
        <v>5189</v>
      </c>
      <c r="N36">
        <f t="shared" si="0"/>
        <v>67.42</v>
      </c>
      <c r="O36">
        <f t="shared" si="1"/>
        <v>67.416241603574349</v>
      </c>
    </row>
    <row r="37" spans="1:15" x14ac:dyDescent="0.25">
      <c r="A37" t="s">
        <v>8856</v>
      </c>
      <c r="B37">
        <v>1829</v>
      </c>
      <c r="C37" t="s">
        <v>8410</v>
      </c>
      <c r="D37">
        <v>29.48</v>
      </c>
      <c r="E37" t="s">
        <v>8410</v>
      </c>
      <c r="F37">
        <v>53918.92</v>
      </c>
      <c r="G37">
        <v>0.45</v>
      </c>
      <c r="H37">
        <v>823.05</v>
      </c>
      <c r="I37" t="s">
        <v>8410</v>
      </c>
      <c r="J37">
        <v>65.510000000000005</v>
      </c>
      <c r="K37" t="s">
        <v>8450</v>
      </c>
      <c r="L37" t="s">
        <v>8419</v>
      </c>
      <c r="M37" t="s">
        <v>4764</v>
      </c>
      <c r="N37">
        <f t="shared" si="0"/>
        <v>65.510000000000005</v>
      </c>
      <c r="O37">
        <f t="shared" si="1"/>
        <v>65.511111111111106</v>
      </c>
    </row>
    <row r="38" spans="1:15" x14ac:dyDescent="0.25">
      <c r="A38" t="s">
        <v>8857</v>
      </c>
      <c r="B38">
        <v>82</v>
      </c>
      <c r="C38" t="s">
        <v>8410</v>
      </c>
      <c r="D38">
        <v>16.38</v>
      </c>
      <c r="E38" t="s">
        <v>8410</v>
      </c>
      <c r="F38">
        <v>1343.16</v>
      </c>
      <c r="G38">
        <v>0.23</v>
      </c>
      <c r="H38">
        <v>19.190000000000001</v>
      </c>
      <c r="I38" t="s">
        <v>8410</v>
      </c>
      <c r="J38">
        <v>70</v>
      </c>
      <c r="K38" t="s">
        <v>8450</v>
      </c>
      <c r="L38" t="s">
        <v>8419</v>
      </c>
      <c r="M38" t="s">
        <v>4764</v>
      </c>
      <c r="N38">
        <f t="shared" si="0"/>
        <v>70</v>
      </c>
      <c r="O38">
        <f t="shared" si="1"/>
        <v>69.99270453361126</v>
      </c>
    </row>
    <row r="39" spans="1:15" x14ac:dyDescent="0.25">
      <c r="A39" t="s">
        <v>8858</v>
      </c>
      <c r="B39">
        <v>458</v>
      </c>
      <c r="C39" t="s">
        <v>8410</v>
      </c>
      <c r="D39">
        <v>16.38</v>
      </c>
      <c r="E39" t="s">
        <v>8410</v>
      </c>
      <c r="F39">
        <v>7502.04</v>
      </c>
      <c r="G39">
        <v>0.23</v>
      </c>
      <c r="H39">
        <v>107.17</v>
      </c>
      <c r="I39" t="s">
        <v>8410</v>
      </c>
      <c r="J39">
        <v>70</v>
      </c>
      <c r="K39" t="s">
        <v>8450</v>
      </c>
      <c r="L39" t="s">
        <v>8419</v>
      </c>
      <c r="M39" t="s">
        <v>4764</v>
      </c>
      <c r="N39">
        <f t="shared" si="0"/>
        <v>70</v>
      </c>
      <c r="O39">
        <f t="shared" si="1"/>
        <v>70.001306335728287</v>
      </c>
    </row>
    <row r="40" spans="1:15" x14ac:dyDescent="0.25">
      <c r="A40" t="s">
        <v>8859</v>
      </c>
      <c r="B40">
        <v>32</v>
      </c>
      <c r="C40" t="s">
        <v>8410</v>
      </c>
      <c r="D40">
        <v>63.9</v>
      </c>
      <c r="E40" t="s">
        <v>8410</v>
      </c>
      <c r="F40">
        <v>2044.8</v>
      </c>
      <c r="G40">
        <v>0.9</v>
      </c>
      <c r="H40">
        <v>28.8</v>
      </c>
      <c r="I40" t="s">
        <v>8410</v>
      </c>
      <c r="J40">
        <v>71</v>
      </c>
      <c r="K40" t="s">
        <v>8450</v>
      </c>
      <c r="L40" t="s">
        <v>8419</v>
      </c>
      <c r="M40" t="s">
        <v>8229</v>
      </c>
      <c r="N40">
        <f t="shared" si="0"/>
        <v>71</v>
      </c>
      <c r="O40">
        <f t="shared" si="1"/>
        <v>71</v>
      </c>
    </row>
    <row r="41" spans="1:15" x14ac:dyDescent="0.25">
      <c r="A41" t="s">
        <v>8860</v>
      </c>
      <c r="B41">
        <v>16</v>
      </c>
      <c r="C41" t="s">
        <v>8410</v>
      </c>
      <c r="D41">
        <v>51.12</v>
      </c>
      <c r="E41" t="s">
        <v>8410</v>
      </c>
      <c r="F41">
        <v>817.92</v>
      </c>
      <c r="G41">
        <v>0.72</v>
      </c>
      <c r="H41">
        <v>11.52</v>
      </c>
      <c r="I41" t="s">
        <v>8410</v>
      </c>
      <c r="J41">
        <v>71</v>
      </c>
      <c r="K41" t="s">
        <v>8450</v>
      </c>
      <c r="L41" t="s">
        <v>8419</v>
      </c>
      <c r="M41" t="s">
        <v>8229</v>
      </c>
      <c r="N41">
        <f t="shared" si="0"/>
        <v>71</v>
      </c>
      <c r="O41">
        <f t="shared" si="1"/>
        <v>71</v>
      </c>
    </row>
    <row r="42" spans="1:15" x14ac:dyDescent="0.25">
      <c r="A42" t="s">
        <v>8861</v>
      </c>
      <c r="B42">
        <v>16</v>
      </c>
      <c r="C42" t="s">
        <v>8410</v>
      </c>
      <c r="D42">
        <v>25.2</v>
      </c>
      <c r="E42" t="s">
        <v>8410</v>
      </c>
      <c r="F42">
        <v>403.2</v>
      </c>
      <c r="G42">
        <v>0.36</v>
      </c>
      <c r="H42">
        <v>5.76</v>
      </c>
      <c r="I42" t="s">
        <v>8410</v>
      </c>
      <c r="J42">
        <v>70</v>
      </c>
      <c r="K42" t="s">
        <v>8862</v>
      </c>
      <c r="L42" t="s">
        <v>8419</v>
      </c>
      <c r="M42" t="s">
        <v>4392</v>
      </c>
      <c r="N42">
        <f t="shared" si="0"/>
        <v>70</v>
      </c>
      <c r="O42">
        <f t="shared" si="1"/>
        <v>70</v>
      </c>
    </row>
    <row r="43" spans="1:15" x14ac:dyDescent="0.25">
      <c r="A43" t="s">
        <v>8863</v>
      </c>
      <c r="B43">
        <v>139</v>
      </c>
      <c r="C43" t="s">
        <v>8410</v>
      </c>
      <c r="D43">
        <v>22.17</v>
      </c>
      <c r="E43" t="s">
        <v>8410</v>
      </c>
      <c r="F43">
        <v>3081.63</v>
      </c>
      <c r="G43">
        <v>0.36</v>
      </c>
      <c r="H43">
        <v>50.04</v>
      </c>
      <c r="I43" t="s">
        <v>8410</v>
      </c>
      <c r="J43">
        <v>61.58</v>
      </c>
      <c r="K43" t="s">
        <v>8497</v>
      </c>
      <c r="L43" t="s">
        <v>8438</v>
      </c>
      <c r="M43" t="s">
        <v>8237</v>
      </c>
      <c r="N43">
        <f t="shared" si="0"/>
        <v>61.58</v>
      </c>
      <c r="O43">
        <f t="shared" si="1"/>
        <v>61.583333333333336</v>
      </c>
    </row>
    <row r="44" spans="1:15" x14ac:dyDescent="0.25">
      <c r="J44">
        <f>AVERAGE(J2:J43)</f>
        <v>87.727857142857147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5669-B27C-47B7-92DC-4AE011E76FC7}">
  <sheetPr>
    <tabColor rgb="FF00B050"/>
  </sheetPr>
  <dimension ref="A1:P81"/>
  <sheetViews>
    <sheetView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M64" sqref="M64"/>
    </sheetView>
  </sheetViews>
  <sheetFormatPr defaultRowHeight="15" x14ac:dyDescent="0.25"/>
  <cols>
    <col min="1" max="1" width="10.85546875" bestFit="1" customWidth="1"/>
    <col min="10" max="10" width="8" bestFit="1" customWidth="1"/>
    <col min="11" max="11" width="23" bestFit="1" customWidth="1"/>
    <col min="13" max="13" width="61.28515625" bestFit="1" customWidth="1"/>
  </cols>
  <sheetData>
    <row r="1" spans="1:16" x14ac:dyDescent="0.25">
      <c r="A1" t="s">
        <v>8397</v>
      </c>
      <c r="B1" t="s">
        <v>8398</v>
      </c>
      <c r="C1" t="s">
        <v>8399</v>
      </c>
      <c r="D1" t="s">
        <v>8400</v>
      </c>
      <c r="E1" t="s">
        <v>8401</v>
      </c>
      <c r="F1" t="s">
        <v>8402</v>
      </c>
      <c r="G1" t="s">
        <v>8403</v>
      </c>
      <c r="H1" t="s">
        <v>8404</v>
      </c>
      <c r="I1" t="s">
        <v>8405</v>
      </c>
      <c r="J1" t="s">
        <v>8406</v>
      </c>
      <c r="K1" t="s">
        <v>8407</v>
      </c>
      <c r="L1" t="s">
        <v>8408</v>
      </c>
      <c r="M1" t="s">
        <v>238</v>
      </c>
      <c r="N1">
        <f>AVERAGE(N2:N81)</f>
        <v>75.655769230769224</v>
      </c>
      <c r="O1">
        <f>AVERAGE(O2:O81)</f>
        <v>752.53881732335765</v>
      </c>
    </row>
    <row r="2" spans="1:16" x14ac:dyDescent="0.25">
      <c r="A2" t="s">
        <v>8409</v>
      </c>
      <c r="B2">
        <v>132</v>
      </c>
      <c r="C2" t="s">
        <v>8410</v>
      </c>
      <c r="D2">
        <v>21.96</v>
      </c>
      <c r="E2" t="s">
        <v>8410</v>
      </c>
      <c r="F2">
        <v>2898.72</v>
      </c>
      <c r="G2">
        <v>0.36</v>
      </c>
      <c r="H2">
        <v>47.52</v>
      </c>
      <c r="I2" t="s">
        <v>8410</v>
      </c>
      <c r="J2">
        <v>61</v>
      </c>
      <c r="K2" t="s">
        <v>8411</v>
      </c>
      <c r="L2" t="s">
        <v>8412</v>
      </c>
      <c r="M2" t="s">
        <v>6621</v>
      </c>
      <c r="N2">
        <f t="shared" ref="N2:N21" si="0">IF(G2&lt;0.03,"",J2)</f>
        <v>61</v>
      </c>
      <c r="O2">
        <f>IFERROR(+F2/H2,"")</f>
        <v>60.999999999999993</v>
      </c>
      <c r="P2" t="s">
        <v>8864</v>
      </c>
    </row>
    <row r="3" spans="1:16" x14ac:dyDescent="0.25">
      <c r="A3" t="s">
        <v>8413</v>
      </c>
      <c r="B3">
        <v>146</v>
      </c>
      <c r="C3" t="s">
        <v>8410</v>
      </c>
      <c r="D3">
        <v>21.96</v>
      </c>
      <c r="E3" t="s">
        <v>8410</v>
      </c>
      <c r="F3">
        <v>3206.16</v>
      </c>
      <c r="G3">
        <v>0.36</v>
      </c>
      <c r="H3">
        <v>52.56</v>
      </c>
      <c r="I3" t="s">
        <v>8410</v>
      </c>
      <c r="J3">
        <v>61</v>
      </c>
      <c r="K3" t="s">
        <v>8411</v>
      </c>
      <c r="L3" t="s">
        <v>8412</v>
      </c>
      <c r="M3" t="s">
        <v>6621</v>
      </c>
      <c r="N3">
        <f t="shared" si="0"/>
        <v>61</v>
      </c>
      <c r="O3">
        <f t="shared" ref="O3:O66" si="1">IFERROR(+F3/H3,"")</f>
        <v>60.999999999999993</v>
      </c>
    </row>
    <row r="4" spans="1:16" x14ac:dyDescent="0.25">
      <c r="A4" t="s">
        <v>8414</v>
      </c>
      <c r="B4">
        <v>10</v>
      </c>
      <c r="C4" t="s">
        <v>8410</v>
      </c>
      <c r="D4">
        <v>32.94</v>
      </c>
      <c r="E4" t="s">
        <v>8410</v>
      </c>
      <c r="F4">
        <v>329.4</v>
      </c>
      <c r="G4">
        <v>0.54</v>
      </c>
      <c r="H4">
        <v>5.4</v>
      </c>
      <c r="I4" t="s">
        <v>8410</v>
      </c>
      <c r="J4">
        <v>61</v>
      </c>
      <c r="K4" t="s">
        <v>8411</v>
      </c>
      <c r="L4" t="s">
        <v>8412</v>
      </c>
      <c r="M4" t="s">
        <v>6621</v>
      </c>
      <c r="N4">
        <f t="shared" si="0"/>
        <v>61</v>
      </c>
      <c r="O4">
        <f t="shared" si="1"/>
        <v>60.999999999999993</v>
      </c>
    </row>
    <row r="5" spans="1:16" x14ac:dyDescent="0.25">
      <c r="A5" t="s">
        <v>8415</v>
      </c>
      <c r="B5">
        <v>67</v>
      </c>
      <c r="C5" t="s">
        <v>8410</v>
      </c>
      <c r="D5">
        <v>27.45</v>
      </c>
      <c r="E5" t="s">
        <v>8410</v>
      </c>
      <c r="F5">
        <v>1839.15</v>
      </c>
      <c r="G5">
        <v>0.45</v>
      </c>
      <c r="H5">
        <v>30.15</v>
      </c>
      <c r="I5" t="s">
        <v>8410</v>
      </c>
      <c r="J5">
        <v>61</v>
      </c>
      <c r="K5" t="s">
        <v>8411</v>
      </c>
      <c r="L5" t="s">
        <v>8412</v>
      </c>
      <c r="M5" t="s">
        <v>6621</v>
      </c>
      <c r="N5">
        <f t="shared" si="0"/>
        <v>61</v>
      </c>
      <c r="O5">
        <f t="shared" si="1"/>
        <v>61.000000000000007</v>
      </c>
    </row>
    <row r="6" spans="1:16" x14ac:dyDescent="0.25">
      <c r="A6" t="s">
        <v>8416</v>
      </c>
      <c r="B6">
        <v>7</v>
      </c>
      <c r="C6" t="s">
        <v>8410</v>
      </c>
      <c r="D6">
        <v>27.45</v>
      </c>
      <c r="E6" t="s">
        <v>8410</v>
      </c>
      <c r="F6">
        <v>192.15</v>
      </c>
      <c r="G6">
        <v>0.45</v>
      </c>
      <c r="H6">
        <v>3.15</v>
      </c>
      <c r="I6" t="s">
        <v>8410</v>
      </c>
      <c r="J6">
        <v>61</v>
      </c>
      <c r="K6" t="s">
        <v>8411</v>
      </c>
      <c r="L6" t="s">
        <v>8412</v>
      </c>
      <c r="M6" t="s">
        <v>6621</v>
      </c>
      <c r="N6">
        <f t="shared" si="0"/>
        <v>61</v>
      </c>
      <c r="O6">
        <f t="shared" si="1"/>
        <v>61</v>
      </c>
    </row>
    <row r="7" spans="1:16" x14ac:dyDescent="0.25">
      <c r="A7" t="s">
        <v>8417</v>
      </c>
      <c r="B7">
        <v>31425</v>
      </c>
      <c r="C7" t="s">
        <v>8410</v>
      </c>
      <c r="D7">
        <v>53.45</v>
      </c>
      <c r="E7" t="s">
        <v>8410</v>
      </c>
      <c r="F7">
        <v>1679666.25</v>
      </c>
      <c r="G7">
        <v>0.72</v>
      </c>
      <c r="H7">
        <v>22635.43</v>
      </c>
      <c r="I7" t="s">
        <v>8410</v>
      </c>
      <c r="J7">
        <v>74.209999999999994</v>
      </c>
      <c r="K7" t="s">
        <v>8418</v>
      </c>
      <c r="L7" t="s">
        <v>8419</v>
      </c>
      <c r="M7" t="s">
        <v>82</v>
      </c>
      <c r="N7">
        <f t="shared" si="0"/>
        <v>74.209999999999994</v>
      </c>
      <c r="O7">
        <f t="shared" si="1"/>
        <v>74.205184085303443</v>
      </c>
    </row>
    <row r="8" spans="1:16" x14ac:dyDescent="0.25">
      <c r="A8" t="s">
        <v>8420</v>
      </c>
      <c r="B8">
        <v>22482</v>
      </c>
      <c r="C8" t="s">
        <v>8410</v>
      </c>
      <c r="D8">
        <v>49.64</v>
      </c>
      <c r="E8" t="s">
        <v>8410</v>
      </c>
      <c r="F8">
        <v>1116006.48</v>
      </c>
      <c r="G8">
        <v>0.71</v>
      </c>
      <c r="H8">
        <v>15968.74</v>
      </c>
      <c r="I8" t="s">
        <v>8410</v>
      </c>
      <c r="J8">
        <v>69.89</v>
      </c>
      <c r="K8" t="s">
        <v>8418</v>
      </c>
      <c r="L8" t="s">
        <v>8419</v>
      </c>
      <c r="M8" t="s">
        <v>82</v>
      </c>
      <c r="N8">
        <f t="shared" si="0"/>
        <v>69.89</v>
      </c>
      <c r="O8">
        <f t="shared" si="1"/>
        <v>69.886946621962664</v>
      </c>
    </row>
    <row r="9" spans="1:16" x14ac:dyDescent="0.25">
      <c r="A9" t="s">
        <v>8421</v>
      </c>
      <c r="B9">
        <v>22482</v>
      </c>
      <c r="C9" t="s">
        <v>8410</v>
      </c>
      <c r="D9">
        <v>50.34</v>
      </c>
      <c r="E9" t="s">
        <v>8410</v>
      </c>
      <c r="F9">
        <v>1131743.8799999999</v>
      </c>
      <c r="G9">
        <v>0.72</v>
      </c>
      <c r="H9">
        <v>16193.78</v>
      </c>
      <c r="I9" t="s">
        <v>8410</v>
      </c>
      <c r="J9">
        <v>69.89</v>
      </c>
      <c r="K9" t="s">
        <v>8418</v>
      </c>
      <c r="L9" t="s">
        <v>8419</v>
      </c>
      <c r="M9" t="s">
        <v>82</v>
      </c>
      <c r="N9">
        <f t="shared" si="0"/>
        <v>69.89</v>
      </c>
      <c r="O9">
        <f t="shared" si="1"/>
        <v>69.88756670771123</v>
      </c>
    </row>
    <row r="10" spans="1:16" x14ac:dyDescent="0.25">
      <c r="A10" t="s">
        <v>8422</v>
      </c>
      <c r="B10">
        <v>22482</v>
      </c>
      <c r="C10" t="s">
        <v>8410</v>
      </c>
      <c r="D10">
        <v>82.16</v>
      </c>
      <c r="E10" t="s">
        <v>8410</v>
      </c>
      <c r="F10">
        <v>1847121.12</v>
      </c>
      <c r="G10">
        <v>0.72</v>
      </c>
      <c r="H10">
        <v>16193.78</v>
      </c>
      <c r="I10" t="s">
        <v>8410</v>
      </c>
      <c r="J10">
        <v>114.06</v>
      </c>
      <c r="K10" t="s">
        <v>8418</v>
      </c>
      <c r="L10" t="s">
        <v>8419</v>
      </c>
      <c r="M10" t="s">
        <v>82</v>
      </c>
      <c r="N10">
        <f t="shared" si="0"/>
        <v>114.06</v>
      </c>
      <c r="O10">
        <f t="shared" si="1"/>
        <v>114.06361701838607</v>
      </c>
    </row>
    <row r="11" spans="1:16" x14ac:dyDescent="0.25">
      <c r="A11" t="s">
        <v>8423</v>
      </c>
      <c r="B11">
        <v>31425</v>
      </c>
      <c r="C11" t="s">
        <v>8410</v>
      </c>
      <c r="D11">
        <v>83.37</v>
      </c>
      <c r="E11" t="s">
        <v>8410</v>
      </c>
      <c r="F11">
        <v>2619902.25</v>
      </c>
      <c r="G11">
        <v>0.72</v>
      </c>
      <c r="H11">
        <v>22635.43</v>
      </c>
      <c r="I11" t="s">
        <v>8410</v>
      </c>
      <c r="J11">
        <v>115.74</v>
      </c>
      <c r="K11" t="s">
        <v>8418</v>
      </c>
      <c r="L11" t="s">
        <v>8419</v>
      </c>
      <c r="M11" t="s">
        <v>82</v>
      </c>
      <c r="N11">
        <f t="shared" si="0"/>
        <v>115.74</v>
      </c>
      <c r="O11">
        <f t="shared" si="1"/>
        <v>115.74342744979883</v>
      </c>
    </row>
    <row r="12" spans="1:16" x14ac:dyDescent="0.25">
      <c r="A12" t="s">
        <v>8424</v>
      </c>
      <c r="B12">
        <v>22482</v>
      </c>
      <c r="C12" t="s">
        <v>8410</v>
      </c>
      <c r="D12">
        <v>82.73</v>
      </c>
      <c r="E12" t="s">
        <v>8410</v>
      </c>
      <c r="F12">
        <v>1859935.86</v>
      </c>
      <c r="G12">
        <v>0.71</v>
      </c>
      <c r="H12">
        <v>15968.74</v>
      </c>
      <c r="I12" t="s">
        <v>8410</v>
      </c>
      <c r="J12">
        <v>116.47</v>
      </c>
      <c r="K12" t="s">
        <v>8418</v>
      </c>
      <c r="L12" t="s">
        <v>8419</v>
      </c>
      <c r="M12" t="s">
        <v>82</v>
      </c>
      <c r="N12">
        <f t="shared" si="0"/>
        <v>116.47</v>
      </c>
      <c r="O12">
        <f t="shared" si="1"/>
        <v>116.47355145114769</v>
      </c>
    </row>
    <row r="13" spans="1:16" x14ac:dyDescent="0.25">
      <c r="A13" t="s">
        <v>8425</v>
      </c>
      <c r="B13">
        <v>44</v>
      </c>
      <c r="C13" t="s">
        <v>8410</v>
      </c>
      <c r="D13">
        <v>77.349999999999994</v>
      </c>
      <c r="E13" t="s">
        <v>8410</v>
      </c>
      <c r="F13">
        <v>3403.4</v>
      </c>
      <c r="G13">
        <v>0.91</v>
      </c>
      <c r="H13">
        <v>40.04</v>
      </c>
      <c r="I13" t="s">
        <v>8410</v>
      </c>
      <c r="J13">
        <v>85</v>
      </c>
      <c r="K13" t="s">
        <v>4075</v>
      </c>
      <c r="L13" t="s">
        <v>8419</v>
      </c>
      <c r="M13" t="s">
        <v>4355</v>
      </c>
      <c r="N13">
        <f t="shared" si="0"/>
        <v>85</v>
      </c>
      <c r="O13">
        <f t="shared" si="1"/>
        <v>85</v>
      </c>
    </row>
    <row r="14" spans="1:16" x14ac:dyDescent="0.25">
      <c r="A14" t="s">
        <v>8426</v>
      </c>
      <c r="B14">
        <v>33</v>
      </c>
      <c r="C14" t="s">
        <v>8410</v>
      </c>
      <c r="D14">
        <v>101.31</v>
      </c>
      <c r="E14" t="s">
        <v>8410</v>
      </c>
      <c r="F14">
        <v>3343.23</v>
      </c>
      <c r="G14">
        <v>1.21</v>
      </c>
      <c r="H14">
        <v>40.04</v>
      </c>
      <c r="I14" t="s">
        <v>8410</v>
      </c>
      <c r="J14">
        <v>83.5</v>
      </c>
      <c r="K14" t="s">
        <v>4075</v>
      </c>
      <c r="L14" t="s">
        <v>8419</v>
      </c>
      <c r="M14" t="s">
        <v>4355</v>
      </c>
      <c r="N14">
        <f t="shared" si="0"/>
        <v>83.5</v>
      </c>
      <c r="O14">
        <f t="shared" si="1"/>
        <v>83.497252747252745</v>
      </c>
    </row>
    <row r="15" spans="1:16" x14ac:dyDescent="0.25">
      <c r="A15" t="s">
        <v>8427</v>
      </c>
      <c r="B15">
        <v>722</v>
      </c>
      <c r="C15" t="s">
        <v>8410</v>
      </c>
      <c r="D15">
        <v>44.85</v>
      </c>
      <c r="E15" t="s">
        <v>8410</v>
      </c>
      <c r="F15">
        <v>32381.7</v>
      </c>
      <c r="G15">
        <v>0.65</v>
      </c>
      <c r="H15">
        <v>469.3</v>
      </c>
      <c r="I15" t="s">
        <v>8410</v>
      </c>
      <c r="J15">
        <v>69</v>
      </c>
      <c r="K15" t="s">
        <v>8428</v>
      </c>
      <c r="L15" t="s">
        <v>8419</v>
      </c>
      <c r="M15" t="s">
        <v>7775</v>
      </c>
      <c r="N15">
        <f t="shared" si="0"/>
        <v>69</v>
      </c>
      <c r="O15">
        <f t="shared" si="1"/>
        <v>69</v>
      </c>
    </row>
    <row r="16" spans="1:16" x14ac:dyDescent="0.25">
      <c r="A16" t="s">
        <v>8429</v>
      </c>
      <c r="B16">
        <v>2308</v>
      </c>
      <c r="C16" t="s">
        <v>8410</v>
      </c>
      <c r="D16">
        <v>21.57</v>
      </c>
      <c r="E16" t="s">
        <v>8410</v>
      </c>
      <c r="F16">
        <v>49783.56</v>
      </c>
      <c r="G16">
        <v>0.36</v>
      </c>
      <c r="H16">
        <v>830.88</v>
      </c>
      <c r="I16" t="s">
        <v>8410</v>
      </c>
      <c r="J16">
        <v>59.92</v>
      </c>
      <c r="K16" t="s">
        <v>8428</v>
      </c>
      <c r="L16" t="s">
        <v>8419</v>
      </c>
      <c r="M16" t="s">
        <v>7980</v>
      </c>
      <c r="N16">
        <f t="shared" si="0"/>
        <v>59.92</v>
      </c>
      <c r="O16">
        <f t="shared" si="1"/>
        <v>59.916666666666664</v>
      </c>
    </row>
    <row r="17" spans="1:15" x14ac:dyDescent="0.25">
      <c r="A17" t="s">
        <v>8430</v>
      </c>
      <c r="B17">
        <v>11</v>
      </c>
      <c r="C17" t="s">
        <v>8410</v>
      </c>
      <c r="D17">
        <v>30.57</v>
      </c>
      <c r="E17" t="s">
        <v>8410</v>
      </c>
      <c r="F17">
        <v>336.27</v>
      </c>
      <c r="G17">
        <v>0.36</v>
      </c>
      <c r="H17">
        <v>3.96</v>
      </c>
      <c r="I17" t="s">
        <v>8410</v>
      </c>
      <c r="J17">
        <v>84.92</v>
      </c>
      <c r="K17" t="s">
        <v>8428</v>
      </c>
      <c r="L17" t="s">
        <v>8419</v>
      </c>
      <c r="M17" t="s">
        <v>7988</v>
      </c>
      <c r="N17">
        <f t="shared" si="0"/>
        <v>84.92</v>
      </c>
      <c r="O17">
        <f t="shared" si="1"/>
        <v>84.916666666666657</v>
      </c>
    </row>
    <row r="18" spans="1:15" x14ac:dyDescent="0.25">
      <c r="A18" t="s">
        <v>8431</v>
      </c>
      <c r="B18">
        <v>78</v>
      </c>
      <c r="C18" t="s">
        <v>8410</v>
      </c>
      <c r="D18">
        <v>22.48</v>
      </c>
      <c r="E18" t="s">
        <v>8410</v>
      </c>
      <c r="F18">
        <v>1753.44</v>
      </c>
      <c r="G18">
        <v>0.27</v>
      </c>
      <c r="H18">
        <v>21.06</v>
      </c>
      <c r="I18" t="s">
        <v>8410</v>
      </c>
      <c r="J18">
        <v>83.26</v>
      </c>
      <c r="K18" t="s">
        <v>8428</v>
      </c>
      <c r="L18" t="s">
        <v>8419</v>
      </c>
      <c r="M18" t="s">
        <v>7988</v>
      </c>
      <c r="N18">
        <f t="shared" si="0"/>
        <v>83.26</v>
      </c>
      <c r="O18">
        <f t="shared" si="1"/>
        <v>83.259259259259267</v>
      </c>
    </row>
    <row r="19" spans="1:15" x14ac:dyDescent="0.25">
      <c r="A19" t="s">
        <v>8432</v>
      </c>
      <c r="B19">
        <v>143</v>
      </c>
      <c r="C19" t="s">
        <v>8410</v>
      </c>
      <c r="D19">
        <v>33.26</v>
      </c>
      <c r="E19" t="s">
        <v>8410</v>
      </c>
      <c r="F19">
        <v>4756.18</v>
      </c>
      <c r="G19">
        <v>0.45</v>
      </c>
      <c r="H19">
        <v>64.349999999999994</v>
      </c>
      <c r="I19" t="s">
        <v>8410</v>
      </c>
      <c r="J19">
        <v>73.91</v>
      </c>
      <c r="K19" t="s">
        <v>8428</v>
      </c>
      <c r="L19" t="s">
        <v>8419</v>
      </c>
      <c r="M19" t="s">
        <v>7988</v>
      </c>
      <c r="N19">
        <f t="shared" si="0"/>
        <v>73.91</v>
      </c>
      <c r="O19">
        <f t="shared" si="1"/>
        <v>73.911111111111126</v>
      </c>
    </row>
    <row r="20" spans="1:15" x14ac:dyDescent="0.25">
      <c r="A20" t="s">
        <v>8433</v>
      </c>
      <c r="B20">
        <v>110</v>
      </c>
      <c r="C20" t="s">
        <v>8410</v>
      </c>
      <c r="D20">
        <v>25.8</v>
      </c>
      <c r="E20" t="s">
        <v>8410</v>
      </c>
      <c r="F20">
        <v>2838</v>
      </c>
      <c r="G20">
        <v>0.36</v>
      </c>
      <c r="H20">
        <v>39.6</v>
      </c>
      <c r="I20" t="s">
        <v>8410</v>
      </c>
      <c r="J20">
        <v>71.67</v>
      </c>
      <c r="K20" t="s">
        <v>8428</v>
      </c>
      <c r="L20" t="s">
        <v>8434</v>
      </c>
      <c r="M20" t="s">
        <v>7810</v>
      </c>
      <c r="N20">
        <f t="shared" si="0"/>
        <v>71.67</v>
      </c>
      <c r="O20">
        <f t="shared" si="1"/>
        <v>71.666666666666657</v>
      </c>
    </row>
    <row r="21" spans="1:15" x14ac:dyDescent="0.25">
      <c r="A21" t="s">
        <v>8435</v>
      </c>
      <c r="B21">
        <v>1283</v>
      </c>
      <c r="C21" t="s">
        <v>8410</v>
      </c>
      <c r="D21">
        <v>31.5</v>
      </c>
      <c r="E21" t="s">
        <v>8410</v>
      </c>
      <c r="F21">
        <v>40414.5</v>
      </c>
      <c r="G21">
        <v>0.36</v>
      </c>
      <c r="H21">
        <v>461.88</v>
      </c>
      <c r="I21" t="s">
        <v>8410</v>
      </c>
      <c r="J21">
        <v>87.5</v>
      </c>
      <c r="K21" t="s">
        <v>8436</v>
      </c>
      <c r="L21" t="s">
        <v>8434</v>
      </c>
      <c r="M21" t="s">
        <v>7893</v>
      </c>
      <c r="N21">
        <f t="shared" si="0"/>
        <v>87.5</v>
      </c>
      <c r="O21">
        <f t="shared" si="1"/>
        <v>87.5</v>
      </c>
    </row>
    <row r="22" spans="1:15" x14ac:dyDescent="0.25">
      <c r="A22" t="s">
        <v>8437</v>
      </c>
      <c r="B22">
        <v>39</v>
      </c>
      <c r="C22" t="s">
        <v>8410</v>
      </c>
      <c r="D22">
        <v>27.18</v>
      </c>
      <c r="E22" t="s">
        <v>8410</v>
      </c>
      <c r="F22">
        <v>1060.02</v>
      </c>
      <c r="G22">
        <v>0.36</v>
      </c>
      <c r="H22">
        <v>14.04</v>
      </c>
      <c r="I22" t="s">
        <v>8410</v>
      </c>
      <c r="J22">
        <v>75.5</v>
      </c>
      <c r="K22" t="s">
        <v>8436</v>
      </c>
      <c r="L22" t="s">
        <v>8438</v>
      </c>
      <c r="M22" t="s">
        <v>7749</v>
      </c>
      <c r="N22">
        <f>IF(G22&lt;0.03,"",J22)</f>
        <v>75.5</v>
      </c>
      <c r="O22">
        <f t="shared" si="1"/>
        <v>75.5</v>
      </c>
    </row>
    <row r="23" spans="1:15" x14ac:dyDescent="0.25">
      <c r="A23" t="s">
        <v>8439</v>
      </c>
      <c r="B23">
        <v>5167</v>
      </c>
      <c r="C23" t="s">
        <v>8410</v>
      </c>
      <c r="D23">
        <v>22.68</v>
      </c>
      <c r="E23" t="s">
        <v>8410</v>
      </c>
      <c r="F23">
        <v>117187.56</v>
      </c>
      <c r="G23">
        <v>0.36</v>
      </c>
      <c r="H23">
        <v>1860.12</v>
      </c>
      <c r="I23" t="s">
        <v>8410</v>
      </c>
      <c r="J23">
        <v>63</v>
      </c>
      <c r="K23" t="s">
        <v>8436</v>
      </c>
      <c r="L23" t="s">
        <v>8438</v>
      </c>
      <c r="M23" t="s">
        <v>4453</v>
      </c>
      <c r="N23">
        <f t="shared" ref="N23:N81" si="2">IF(G23&lt;0.03,"",J23)</f>
        <v>63</v>
      </c>
      <c r="O23">
        <f t="shared" si="1"/>
        <v>63</v>
      </c>
    </row>
    <row r="24" spans="1:15" x14ac:dyDescent="0.25">
      <c r="A24" t="s">
        <v>8440</v>
      </c>
      <c r="B24">
        <v>71</v>
      </c>
      <c r="C24" t="s">
        <v>8410</v>
      </c>
      <c r="D24">
        <v>17.010000000000002</v>
      </c>
      <c r="E24" t="s">
        <v>8410</v>
      </c>
      <c r="F24">
        <v>1207.71</v>
      </c>
      <c r="G24">
        <v>0.27</v>
      </c>
      <c r="H24">
        <v>19.170000000000002</v>
      </c>
      <c r="I24" t="s">
        <v>8410</v>
      </c>
      <c r="J24">
        <v>63</v>
      </c>
      <c r="K24" t="s">
        <v>8436</v>
      </c>
      <c r="L24" t="s">
        <v>8438</v>
      </c>
      <c r="M24" t="s">
        <v>4453</v>
      </c>
      <c r="N24">
        <f t="shared" si="2"/>
        <v>63</v>
      </c>
      <c r="O24">
        <f t="shared" si="1"/>
        <v>62.999999999999993</v>
      </c>
    </row>
    <row r="25" spans="1:15" x14ac:dyDescent="0.25">
      <c r="A25" t="s">
        <v>8441</v>
      </c>
      <c r="B25">
        <v>7548</v>
      </c>
      <c r="C25" t="s">
        <v>8410</v>
      </c>
      <c r="D25">
        <v>31.05</v>
      </c>
      <c r="E25" t="s">
        <v>8410</v>
      </c>
      <c r="F25">
        <v>234365.4</v>
      </c>
      <c r="G25">
        <v>0.45</v>
      </c>
      <c r="H25">
        <v>3396.6</v>
      </c>
      <c r="I25" t="s">
        <v>8410</v>
      </c>
      <c r="J25">
        <v>69</v>
      </c>
      <c r="K25" t="s">
        <v>8442</v>
      </c>
      <c r="L25" t="s">
        <v>8419</v>
      </c>
      <c r="M25" t="s">
        <v>35</v>
      </c>
      <c r="N25">
        <f t="shared" si="2"/>
        <v>69</v>
      </c>
      <c r="O25">
        <f t="shared" si="1"/>
        <v>69</v>
      </c>
    </row>
    <row r="26" spans="1:15" x14ac:dyDescent="0.25">
      <c r="A26" t="s">
        <v>8443</v>
      </c>
      <c r="B26">
        <v>650</v>
      </c>
      <c r="C26" t="s">
        <v>8410</v>
      </c>
      <c r="D26">
        <v>20.12</v>
      </c>
      <c r="E26" t="s">
        <v>8410</v>
      </c>
      <c r="F26">
        <v>13078</v>
      </c>
      <c r="G26">
        <v>0.36</v>
      </c>
      <c r="H26">
        <v>234</v>
      </c>
      <c r="I26" t="s">
        <v>8410</v>
      </c>
      <c r="J26">
        <v>55.89</v>
      </c>
      <c r="K26" t="s">
        <v>8442</v>
      </c>
      <c r="L26" t="s">
        <v>8419</v>
      </c>
      <c r="M26" t="s">
        <v>5591</v>
      </c>
      <c r="N26">
        <f t="shared" si="2"/>
        <v>55.89</v>
      </c>
      <c r="O26">
        <f t="shared" si="1"/>
        <v>55.888888888888886</v>
      </c>
    </row>
    <row r="27" spans="1:15" x14ac:dyDescent="0.25">
      <c r="A27" t="s">
        <v>8444</v>
      </c>
      <c r="B27">
        <v>100</v>
      </c>
      <c r="C27" t="s">
        <v>8410</v>
      </c>
      <c r="D27">
        <v>26.42</v>
      </c>
      <c r="E27" t="s">
        <v>8410</v>
      </c>
      <c r="F27">
        <v>2642</v>
      </c>
      <c r="G27">
        <v>0.36</v>
      </c>
      <c r="H27">
        <v>36</v>
      </c>
      <c r="I27" t="s">
        <v>8410</v>
      </c>
      <c r="J27">
        <v>73.39</v>
      </c>
      <c r="K27" t="s">
        <v>8442</v>
      </c>
      <c r="L27" t="s">
        <v>8419</v>
      </c>
      <c r="M27" t="s">
        <v>5591</v>
      </c>
      <c r="N27">
        <f t="shared" si="2"/>
        <v>73.39</v>
      </c>
      <c r="O27">
        <f t="shared" si="1"/>
        <v>73.388888888888886</v>
      </c>
    </row>
    <row r="28" spans="1:15" x14ac:dyDescent="0.25">
      <c r="A28" t="s">
        <v>8445</v>
      </c>
      <c r="B28">
        <v>74</v>
      </c>
      <c r="C28" t="s">
        <v>8410</v>
      </c>
      <c r="D28">
        <v>26.42</v>
      </c>
      <c r="E28" t="s">
        <v>8410</v>
      </c>
      <c r="F28">
        <v>1955.08</v>
      </c>
      <c r="G28">
        <v>0.36</v>
      </c>
      <c r="H28">
        <v>26.62</v>
      </c>
      <c r="I28" t="s">
        <v>8410</v>
      </c>
      <c r="J28">
        <v>73.45</v>
      </c>
      <c r="K28" t="s">
        <v>8442</v>
      </c>
      <c r="L28" t="s">
        <v>8419</v>
      </c>
      <c r="M28" t="s">
        <v>5591</v>
      </c>
      <c r="N28">
        <f t="shared" si="2"/>
        <v>73.45</v>
      </c>
      <c r="O28">
        <f t="shared" si="1"/>
        <v>73.444027047332824</v>
      </c>
    </row>
    <row r="29" spans="1:15" x14ac:dyDescent="0.25">
      <c r="A29" t="s">
        <v>8446</v>
      </c>
      <c r="B29">
        <v>27</v>
      </c>
      <c r="C29" t="s">
        <v>8410</v>
      </c>
      <c r="D29">
        <v>26.42</v>
      </c>
      <c r="E29" t="s">
        <v>8410</v>
      </c>
      <c r="F29">
        <v>713.34</v>
      </c>
      <c r="G29">
        <v>0.36</v>
      </c>
      <c r="H29">
        <v>9.7100000000000009</v>
      </c>
      <c r="I29" t="s">
        <v>8410</v>
      </c>
      <c r="J29">
        <v>73.45</v>
      </c>
      <c r="K29" t="s">
        <v>8442</v>
      </c>
      <c r="L29" t="s">
        <v>8419</v>
      </c>
      <c r="M29" t="s">
        <v>7930</v>
      </c>
      <c r="N29">
        <f t="shared" si="2"/>
        <v>73.45</v>
      </c>
      <c r="O29">
        <f t="shared" si="1"/>
        <v>73.464469618949536</v>
      </c>
    </row>
    <row r="30" spans="1:15" x14ac:dyDescent="0.25">
      <c r="A30" t="s">
        <v>8447</v>
      </c>
      <c r="B30">
        <v>9</v>
      </c>
      <c r="C30" t="s">
        <v>8410</v>
      </c>
      <c r="D30">
        <v>26.42</v>
      </c>
      <c r="E30" t="s">
        <v>8410</v>
      </c>
      <c r="F30">
        <v>237.78</v>
      </c>
      <c r="G30">
        <v>0.36</v>
      </c>
      <c r="H30">
        <v>3.24</v>
      </c>
      <c r="I30" t="s">
        <v>8410</v>
      </c>
      <c r="J30">
        <v>73.45</v>
      </c>
      <c r="K30" t="s">
        <v>8442</v>
      </c>
      <c r="L30" t="s">
        <v>8419</v>
      </c>
      <c r="M30" t="s">
        <v>7930</v>
      </c>
      <c r="N30">
        <f t="shared" si="2"/>
        <v>73.45</v>
      </c>
      <c r="O30">
        <f t="shared" si="1"/>
        <v>73.388888888888886</v>
      </c>
    </row>
    <row r="31" spans="1:15" x14ac:dyDescent="0.25">
      <c r="A31" t="s">
        <v>8448</v>
      </c>
      <c r="B31">
        <v>259</v>
      </c>
      <c r="C31" t="s">
        <v>8410</v>
      </c>
      <c r="D31">
        <v>20.12</v>
      </c>
      <c r="E31" t="s">
        <v>8410</v>
      </c>
      <c r="F31">
        <v>5211.08</v>
      </c>
      <c r="G31">
        <v>0.36</v>
      </c>
      <c r="H31">
        <v>93.16</v>
      </c>
      <c r="I31" t="s">
        <v>8410</v>
      </c>
      <c r="J31">
        <v>55.94</v>
      </c>
      <c r="K31" t="s">
        <v>8442</v>
      </c>
      <c r="L31" t="s">
        <v>8419</v>
      </c>
      <c r="M31" t="s">
        <v>7930</v>
      </c>
      <c r="N31">
        <f t="shared" si="2"/>
        <v>55.94</v>
      </c>
      <c r="O31">
        <f t="shared" si="1"/>
        <v>55.936882782310008</v>
      </c>
    </row>
    <row r="32" spans="1:15" x14ac:dyDescent="0.25">
      <c r="A32" t="s">
        <v>8449</v>
      </c>
      <c r="B32">
        <v>20</v>
      </c>
      <c r="C32" t="s">
        <v>8410</v>
      </c>
      <c r="D32">
        <v>94.94</v>
      </c>
      <c r="E32" t="s">
        <v>8410</v>
      </c>
      <c r="F32">
        <v>1898.8</v>
      </c>
      <c r="G32">
        <v>1.01</v>
      </c>
      <c r="H32">
        <v>20.190000000000001</v>
      </c>
      <c r="I32" t="s">
        <v>8410</v>
      </c>
      <c r="J32">
        <v>94.05</v>
      </c>
      <c r="K32" t="s">
        <v>8450</v>
      </c>
      <c r="L32" t="s">
        <v>8419</v>
      </c>
      <c r="M32" t="s">
        <v>4985</v>
      </c>
      <c r="N32">
        <f t="shared" si="2"/>
        <v>94.05</v>
      </c>
      <c r="O32">
        <f t="shared" si="1"/>
        <v>94.046557701832583</v>
      </c>
    </row>
    <row r="33" spans="1:15" x14ac:dyDescent="0.25">
      <c r="A33" t="s">
        <v>8451</v>
      </c>
      <c r="B33">
        <v>1</v>
      </c>
      <c r="C33" t="s">
        <v>8410</v>
      </c>
      <c r="D33">
        <v>62.36</v>
      </c>
      <c r="E33" t="s">
        <v>8410</v>
      </c>
      <c r="F33">
        <v>62.36</v>
      </c>
      <c r="G33">
        <v>0.66</v>
      </c>
      <c r="H33">
        <v>0.66</v>
      </c>
      <c r="I33" t="s">
        <v>8410</v>
      </c>
      <c r="J33">
        <v>94.06</v>
      </c>
      <c r="K33" t="s">
        <v>8450</v>
      </c>
      <c r="L33" t="s">
        <v>8419</v>
      </c>
      <c r="M33" t="s">
        <v>4985</v>
      </c>
      <c r="N33">
        <f t="shared" si="2"/>
        <v>94.06</v>
      </c>
      <c r="O33">
        <f t="shared" si="1"/>
        <v>94.484848484848484</v>
      </c>
    </row>
    <row r="34" spans="1:15" x14ac:dyDescent="0.25">
      <c r="A34" t="s">
        <v>8452</v>
      </c>
      <c r="B34">
        <v>100</v>
      </c>
      <c r="C34" t="s">
        <v>8410</v>
      </c>
      <c r="D34">
        <v>104.14</v>
      </c>
      <c r="E34" t="s">
        <v>8410</v>
      </c>
      <c r="F34">
        <v>10414</v>
      </c>
      <c r="G34">
        <v>1.47</v>
      </c>
      <c r="H34">
        <v>147</v>
      </c>
      <c r="I34" t="s">
        <v>8410</v>
      </c>
      <c r="J34">
        <v>70.84</v>
      </c>
      <c r="K34" t="s">
        <v>8450</v>
      </c>
      <c r="L34" t="s">
        <v>8419</v>
      </c>
      <c r="M34" t="s">
        <v>4985</v>
      </c>
      <c r="N34">
        <f t="shared" si="2"/>
        <v>70.84</v>
      </c>
      <c r="O34">
        <f t="shared" si="1"/>
        <v>70.843537414965979</v>
      </c>
    </row>
    <row r="35" spans="1:15" x14ac:dyDescent="0.25">
      <c r="A35" t="s">
        <v>8453</v>
      </c>
      <c r="B35">
        <v>4178</v>
      </c>
      <c r="C35" t="s">
        <v>8410</v>
      </c>
      <c r="D35">
        <v>31.68</v>
      </c>
      <c r="E35" t="s">
        <v>8410</v>
      </c>
      <c r="F35">
        <v>132359.04000000001</v>
      </c>
      <c r="G35">
        <v>0.36</v>
      </c>
      <c r="H35">
        <v>1504.08</v>
      </c>
      <c r="I35" t="s">
        <v>8410</v>
      </c>
      <c r="J35">
        <v>88</v>
      </c>
      <c r="K35" t="s">
        <v>8450</v>
      </c>
      <c r="L35" t="s">
        <v>8419</v>
      </c>
      <c r="M35" t="s">
        <v>6950</v>
      </c>
      <c r="N35">
        <f t="shared" si="2"/>
        <v>88</v>
      </c>
      <c r="O35">
        <f t="shared" si="1"/>
        <v>88.000000000000014</v>
      </c>
    </row>
    <row r="36" spans="1:15" x14ac:dyDescent="0.25">
      <c r="A36" t="s">
        <v>8454</v>
      </c>
      <c r="B36">
        <v>45</v>
      </c>
      <c r="C36" t="s">
        <v>8410</v>
      </c>
      <c r="D36">
        <v>59.64</v>
      </c>
      <c r="E36" t="s">
        <v>8410</v>
      </c>
      <c r="F36">
        <v>2683.8</v>
      </c>
      <c r="G36">
        <v>0.77</v>
      </c>
      <c r="H36">
        <v>34.549999999999997</v>
      </c>
      <c r="I36" t="s">
        <v>8410</v>
      </c>
      <c r="J36">
        <v>77.67</v>
      </c>
      <c r="K36" t="s">
        <v>8450</v>
      </c>
      <c r="L36" t="s">
        <v>8419</v>
      </c>
      <c r="M36" t="s">
        <v>6688</v>
      </c>
      <c r="N36">
        <f t="shared" si="2"/>
        <v>77.67</v>
      </c>
      <c r="O36">
        <f t="shared" si="1"/>
        <v>77.678726483357465</v>
      </c>
    </row>
    <row r="37" spans="1:15" x14ac:dyDescent="0.25">
      <c r="A37" t="s">
        <v>8455</v>
      </c>
      <c r="B37">
        <v>170</v>
      </c>
      <c r="C37" t="s">
        <v>8410</v>
      </c>
      <c r="D37">
        <v>13.11</v>
      </c>
      <c r="E37" t="s">
        <v>8410</v>
      </c>
      <c r="F37">
        <v>2228.6999999999998</v>
      </c>
      <c r="G37">
        <v>0.01</v>
      </c>
      <c r="H37">
        <v>1.08</v>
      </c>
      <c r="I37" t="s">
        <v>8410</v>
      </c>
      <c r="J37">
        <v>2061.3200000000002</v>
      </c>
      <c r="K37" t="s">
        <v>8450</v>
      </c>
      <c r="L37" t="s">
        <v>8419</v>
      </c>
      <c r="M37" t="s">
        <v>6688</v>
      </c>
      <c r="N37" t="str">
        <f t="shared" si="2"/>
        <v/>
      </c>
      <c r="O37" s="72">
        <f t="shared" si="1"/>
        <v>2063.6111111111109</v>
      </c>
    </row>
    <row r="38" spans="1:15" x14ac:dyDescent="0.25">
      <c r="A38" t="s">
        <v>8456</v>
      </c>
      <c r="B38">
        <v>36</v>
      </c>
      <c r="C38" t="s">
        <v>8410</v>
      </c>
      <c r="D38">
        <v>59.64</v>
      </c>
      <c r="E38" t="s">
        <v>8410</v>
      </c>
      <c r="F38">
        <v>2147.04</v>
      </c>
      <c r="G38">
        <v>0.77</v>
      </c>
      <c r="H38">
        <v>27.64</v>
      </c>
      <c r="I38" t="s">
        <v>8410</v>
      </c>
      <c r="J38">
        <v>77.67</v>
      </c>
      <c r="K38" t="s">
        <v>8450</v>
      </c>
      <c r="L38" t="s">
        <v>8419</v>
      </c>
      <c r="M38" t="s">
        <v>6688</v>
      </c>
      <c r="N38">
        <f t="shared" si="2"/>
        <v>77.67</v>
      </c>
      <c r="O38">
        <f t="shared" si="1"/>
        <v>77.678726483357451</v>
      </c>
    </row>
    <row r="39" spans="1:15" x14ac:dyDescent="0.25">
      <c r="A39" t="s">
        <v>8457</v>
      </c>
      <c r="B39">
        <v>216</v>
      </c>
      <c r="C39" t="s">
        <v>8410</v>
      </c>
      <c r="D39">
        <v>13.11</v>
      </c>
      <c r="E39" t="s">
        <v>8410</v>
      </c>
      <c r="F39">
        <v>2831.76</v>
      </c>
      <c r="G39">
        <v>0.01</v>
      </c>
      <c r="H39">
        <v>1.37</v>
      </c>
      <c r="I39" t="s">
        <v>8410</v>
      </c>
      <c r="J39">
        <v>2061.3200000000002</v>
      </c>
      <c r="K39" t="s">
        <v>8450</v>
      </c>
      <c r="L39" t="s">
        <v>8419</v>
      </c>
      <c r="M39" t="s">
        <v>6688</v>
      </c>
      <c r="N39" t="str">
        <f t="shared" si="2"/>
        <v/>
      </c>
      <c r="O39" s="72">
        <f t="shared" si="1"/>
        <v>2066.9781021897811</v>
      </c>
    </row>
    <row r="40" spans="1:15" x14ac:dyDescent="0.25">
      <c r="A40" t="s">
        <v>8458</v>
      </c>
      <c r="B40">
        <v>9</v>
      </c>
      <c r="C40" t="s">
        <v>8410</v>
      </c>
      <c r="D40">
        <v>59.64</v>
      </c>
      <c r="E40" t="s">
        <v>8410</v>
      </c>
      <c r="F40">
        <v>536.76</v>
      </c>
      <c r="G40">
        <v>0.77</v>
      </c>
      <c r="H40">
        <v>6.91</v>
      </c>
      <c r="I40" t="s">
        <v>8410</v>
      </c>
      <c r="J40">
        <v>77.67</v>
      </c>
      <c r="K40" t="s">
        <v>8450</v>
      </c>
      <c r="L40" t="s">
        <v>8419</v>
      </c>
      <c r="M40" t="s">
        <v>6688</v>
      </c>
      <c r="N40">
        <f t="shared" si="2"/>
        <v>77.67</v>
      </c>
      <c r="O40">
        <f t="shared" si="1"/>
        <v>77.678726483357451</v>
      </c>
    </row>
    <row r="41" spans="1:15" x14ac:dyDescent="0.25">
      <c r="A41" t="s">
        <v>8459</v>
      </c>
      <c r="B41">
        <v>36</v>
      </c>
      <c r="C41" t="s">
        <v>8410</v>
      </c>
      <c r="D41">
        <v>13.11</v>
      </c>
      <c r="E41" t="s">
        <v>8410</v>
      </c>
      <c r="F41">
        <v>471.96</v>
      </c>
      <c r="G41">
        <v>0.01</v>
      </c>
      <c r="H41">
        <v>0.23</v>
      </c>
      <c r="I41" t="s">
        <v>8410</v>
      </c>
      <c r="J41">
        <v>2061.3200000000002</v>
      </c>
      <c r="K41" t="s">
        <v>8450</v>
      </c>
      <c r="L41" t="s">
        <v>8419</v>
      </c>
      <c r="M41" t="s">
        <v>6688</v>
      </c>
      <c r="N41" t="str">
        <f t="shared" si="2"/>
        <v/>
      </c>
      <c r="O41" s="72">
        <f t="shared" si="1"/>
        <v>2052</v>
      </c>
    </row>
    <row r="42" spans="1:15" x14ac:dyDescent="0.25">
      <c r="A42" t="s">
        <v>8460</v>
      </c>
      <c r="B42">
        <v>3</v>
      </c>
      <c r="C42" t="s">
        <v>8410</v>
      </c>
      <c r="D42">
        <v>48.18</v>
      </c>
      <c r="E42" t="s">
        <v>8410</v>
      </c>
      <c r="F42">
        <v>144.54</v>
      </c>
      <c r="G42">
        <v>0.5</v>
      </c>
      <c r="H42">
        <v>1.51</v>
      </c>
      <c r="I42" t="s">
        <v>8410</v>
      </c>
      <c r="J42">
        <v>95.91</v>
      </c>
      <c r="K42" t="s">
        <v>8450</v>
      </c>
      <c r="L42" t="s">
        <v>8419</v>
      </c>
      <c r="M42" t="s">
        <v>6688</v>
      </c>
      <c r="N42">
        <f t="shared" si="2"/>
        <v>95.91</v>
      </c>
      <c r="O42">
        <f t="shared" si="1"/>
        <v>95.721854304635755</v>
      </c>
    </row>
    <row r="43" spans="1:15" x14ac:dyDescent="0.25">
      <c r="A43" t="s">
        <v>8461</v>
      </c>
      <c r="B43">
        <v>12</v>
      </c>
      <c r="C43" t="s">
        <v>8410</v>
      </c>
      <c r="D43">
        <v>13.11</v>
      </c>
      <c r="E43" t="s">
        <v>8410</v>
      </c>
      <c r="F43">
        <v>157.32</v>
      </c>
      <c r="G43">
        <v>0.01</v>
      </c>
      <c r="H43">
        <v>0.08</v>
      </c>
      <c r="I43" t="s">
        <v>8410</v>
      </c>
      <c r="J43">
        <v>2061.3200000000002</v>
      </c>
      <c r="K43" t="s">
        <v>8450</v>
      </c>
      <c r="L43" t="s">
        <v>8419</v>
      </c>
      <c r="M43" t="s">
        <v>6688</v>
      </c>
      <c r="N43" t="str">
        <f t="shared" si="2"/>
        <v/>
      </c>
      <c r="O43" s="72">
        <f t="shared" si="1"/>
        <v>1966.4999999999998</v>
      </c>
    </row>
    <row r="44" spans="1:15" x14ac:dyDescent="0.25">
      <c r="A44" t="s">
        <v>8462</v>
      </c>
      <c r="B44">
        <v>2</v>
      </c>
      <c r="C44" t="s">
        <v>8410</v>
      </c>
      <c r="D44">
        <v>79.930000000000007</v>
      </c>
      <c r="E44" t="s">
        <v>8410</v>
      </c>
      <c r="F44">
        <v>159.86000000000001</v>
      </c>
      <c r="G44">
        <v>0.91</v>
      </c>
      <c r="H44">
        <v>1.82</v>
      </c>
      <c r="I44" t="s">
        <v>8410</v>
      </c>
      <c r="J44">
        <v>87.89</v>
      </c>
      <c r="K44" t="s">
        <v>8450</v>
      </c>
      <c r="L44" t="s">
        <v>8419</v>
      </c>
      <c r="M44" t="s">
        <v>6688</v>
      </c>
      <c r="N44">
        <f t="shared" si="2"/>
        <v>87.89</v>
      </c>
      <c r="O44">
        <f t="shared" si="1"/>
        <v>87.835164835164846</v>
      </c>
    </row>
    <row r="45" spans="1:15" x14ac:dyDescent="0.25">
      <c r="A45" t="s">
        <v>8463</v>
      </c>
      <c r="B45">
        <v>12</v>
      </c>
      <c r="C45" t="s">
        <v>8410</v>
      </c>
      <c r="D45">
        <v>13.11</v>
      </c>
      <c r="E45" t="s">
        <v>8410</v>
      </c>
      <c r="F45">
        <v>157.32</v>
      </c>
      <c r="G45">
        <v>0.01</v>
      </c>
      <c r="H45">
        <v>0.08</v>
      </c>
      <c r="I45" t="s">
        <v>8410</v>
      </c>
      <c r="J45">
        <v>2061.3200000000002</v>
      </c>
      <c r="K45" t="s">
        <v>8450</v>
      </c>
      <c r="L45" t="s">
        <v>8419</v>
      </c>
      <c r="M45" t="s">
        <v>6688</v>
      </c>
      <c r="N45" t="str">
        <f t="shared" si="2"/>
        <v/>
      </c>
      <c r="O45" s="72">
        <f t="shared" si="1"/>
        <v>1966.4999999999998</v>
      </c>
    </row>
    <row r="46" spans="1:15" x14ac:dyDescent="0.25">
      <c r="A46" t="s">
        <v>8464</v>
      </c>
      <c r="B46">
        <v>2</v>
      </c>
      <c r="C46" t="s">
        <v>8410</v>
      </c>
      <c r="D46">
        <v>50.78</v>
      </c>
      <c r="E46" t="s">
        <v>8410</v>
      </c>
      <c r="F46">
        <v>101.56</v>
      </c>
      <c r="G46">
        <v>0.61</v>
      </c>
      <c r="H46">
        <v>1.22</v>
      </c>
      <c r="I46" t="s">
        <v>8410</v>
      </c>
      <c r="J46">
        <v>83.45</v>
      </c>
      <c r="K46" t="s">
        <v>8450</v>
      </c>
      <c r="L46" t="s">
        <v>8419</v>
      </c>
      <c r="M46" t="s">
        <v>6688</v>
      </c>
      <c r="N46">
        <f t="shared" si="2"/>
        <v>83.45</v>
      </c>
      <c r="O46">
        <f t="shared" si="1"/>
        <v>83.245901639344268</v>
      </c>
    </row>
    <row r="47" spans="1:15" x14ac:dyDescent="0.25">
      <c r="A47" t="s">
        <v>8465</v>
      </c>
      <c r="B47">
        <v>12</v>
      </c>
      <c r="C47" t="s">
        <v>8410</v>
      </c>
      <c r="D47">
        <v>13.11</v>
      </c>
      <c r="E47" t="s">
        <v>8410</v>
      </c>
      <c r="F47">
        <v>157.32</v>
      </c>
      <c r="G47">
        <v>0.01</v>
      </c>
      <c r="H47">
        <v>0.08</v>
      </c>
      <c r="I47" t="s">
        <v>8410</v>
      </c>
      <c r="J47">
        <v>2061.3200000000002</v>
      </c>
      <c r="K47" t="s">
        <v>8450</v>
      </c>
      <c r="L47" t="s">
        <v>8419</v>
      </c>
      <c r="M47" t="s">
        <v>6688</v>
      </c>
      <c r="N47" t="str">
        <f t="shared" si="2"/>
        <v/>
      </c>
      <c r="O47" s="72">
        <f t="shared" si="1"/>
        <v>1966.4999999999998</v>
      </c>
    </row>
    <row r="48" spans="1:15" x14ac:dyDescent="0.25">
      <c r="A48" t="s">
        <v>8466</v>
      </c>
      <c r="B48">
        <v>3</v>
      </c>
      <c r="C48" t="s">
        <v>8410</v>
      </c>
      <c r="D48">
        <v>59.64</v>
      </c>
      <c r="E48" t="s">
        <v>8410</v>
      </c>
      <c r="F48">
        <v>178.92</v>
      </c>
      <c r="G48">
        <v>0.77</v>
      </c>
      <c r="H48">
        <v>2.2999999999999998</v>
      </c>
      <c r="I48" t="s">
        <v>8410</v>
      </c>
      <c r="J48">
        <v>77.67</v>
      </c>
      <c r="K48" t="s">
        <v>8450</v>
      </c>
      <c r="L48" t="s">
        <v>8419</v>
      </c>
      <c r="M48" t="s">
        <v>6688</v>
      </c>
      <c r="N48">
        <f t="shared" si="2"/>
        <v>77.67</v>
      </c>
      <c r="O48">
        <f t="shared" si="1"/>
        <v>77.791304347826085</v>
      </c>
    </row>
    <row r="49" spans="1:15" x14ac:dyDescent="0.25">
      <c r="A49" t="s">
        <v>8467</v>
      </c>
      <c r="B49">
        <v>6</v>
      </c>
      <c r="C49" t="s">
        <v>8410</v>
      </c>
      <c r="D49">
        <v>13.11</v>
      </c>
      <c r="E49" t="s">
        <v>8410</v>
      </c>
      <c r="F49">
        <v>78.66</v>
      </c>
      <c r="G49">
        <v>0.01</v>
      </c>
      <c r="H49">
        <v>0.04</v>
      </c>
      <c r="I49" t="s">
        <v>8410</v>
      </c>
      <c r="J49">
        <v>2061.3200000000002</v>
      </c>
      <c r="K49" t="s">
        <v>8450</v>
      </c>
      <c r="L49" t="s">
        <v>8419</v>
      </c>
      <c r="M49" t="s">
        <v>6688</v>
      </c>
      <c r="N49" t="str">
        <f t="shared" si="2"/>
        <v/>
      </c>
      <c r="O49" s="72">
        <f t="shared" si="1"/>
        <v>1966.4999999999998</v>
      </c>
    </row>
    <row r="50" spans="1:15" x14ac:dyDescent="0.25">
      <c r="A50" t="s">
        <v>8468</v>
      </c>
      <c r="B50">
        <v>2</v>
      </c>
      <c r="C50" t="s">
        <v>8410</v>
      </c>
      <c r="D50">
        <v>59.64</v>
      </c>
      <c r="E50" t="s">
        <v>8410</v>
      </c>
      <c r="F50">
        <v>119.28</v>
      </c>
      <c r="G50">
        <v>0.77</v>
      </c>
      <c r="H50">
        <v>1.54</v>
      </c>
      <c r="I50" t="s">
        <v>8410</v>
      </c>
      <c r="J50">
        <v>77.67</v>
      </c>
      <c r="K50" t="s">
        <v>8450</v>
      </c>
      <c r="L50" t="s">
        <v>8419</v>
      </c>
      <c r="M50" t="s">
        <v>6688</v>
      </c>
      <c r="N50">
        <f t="shared" si="2"/>
        <v>77.67</v>
      </c>
      <c r="O50">
        <f t="shared" si="1"/>
        <v>77.454545454545453</v>
      </c>
    </row>
    <row r="51" spans="1:15" x14ac:dyDescent="0.25">
      <c r="A51" t="s">
        <v>8469</v>
      </c>
      <c r="B51">
        <v>8</v>
      </c>
      <c r="C51" t="s">
        <v>8410</v>
      </c>
      <c r="D51">
        <v>13.11</v>
      </c>
      <c r="E51" t="s">
        <v>8410</v>
      </c>
      <c r="F51">
        <v>104.88</v>
      </c>
      <c r="G51">
        <v>0.01</v>
      </c>
      <c r="H51">
        <v>0.05</v>
      </c>
      <c r="I51" t="s">
        <v>8410</v>
      </c>
      <c r="J51">
        <v>2061.3200000000002</v>
      </c>
      <c r="K51" t="s">
        <v>8450</v>
      </c>
      <c r="L51" t="s">
        <v>8419</v>
      </c>
      <c r="M51" t="s">
        <v>6688</v>
      </c>
      <c r="N51" t="str">
        <f t="shared" si="2"/>
        <v/>
      </c>
      <c r="O51" s="72">
        <f t="shared" si="1"/>
        <v>2097.6</v>
      </c>
    </row>
    <row r="52" spans="1:15" x14ac:dyDescent="0.25">
      <c r="A52" t="s">
        <v>8470</v>
      </c>
      <c r="B52">
        <v>2</v>
      </c>
      <c r="C52" t="s">
        <v>8410</v>
      </c>
      <c r="D52">
        <v>59.64</v>
      </c>
      <c r="E52" t="s">
        <v>8410</v>
      </c>
      <c r="F52">
        <v>119.28</v>
      </c>
      <c r="G52">
        <v>0.77</v>
      </c>
      <c r="H52">
        <v>1.54</v>
      </c>
      <c r="I52" t="s">
        <v>8410</v>
      </c>
      <c r="J52">
        <v>77.67</v>
      </c>
      <c r="K52" t="s">
        <v>8450</v>
      </c>
      <c r="L52" t="s">
        <v>8419</v>
      </c>
      <c r="M52" t="s">
        <v>6688</v>
      </c>
      <c r="N52">
        <f t="shared" si="2"/>
        <v>77.67</v>
      </c>
      <c r="O52">
        <f t="shared" si="1"/>
        <v>77.454545454545453</v>
      </c>
    </row>
    <row r="53" spans="1:15" x14ac:dyDescent="0.25">
      <c r="A53" t="s">
        <v>8471</v>
      </c>
      <c r="B53">
        <v>10</v>
      </c>
      <c r="C53" t="s">
        <v>8410</v>
      </c>
      <c r="D53">
        <v>13.11</v>
      </c>
      <c r="E53" t="s">
        <v>8410</v>
      </c>
      <c r="F53">
        <v>131.1</v>
      </c>
      <c r="G53">
        <v>0.01</v>
      </c>
      <c r="H53">
        <v>0.06</v>
      </c>
      <c r="I53" t="s">
        <v>8410</v>
      </c>
      <c r="J53">
        <v>2061.3200000000002</v>
      </c>
      <c r="K53" t="s">
        <v>8450</v>
      </c>
      <c r="L53" t="s">
        <v>8419</v>
      </c>
      <c r="M53" t="s">
        <v>6688</v>
      </c>
      <c r="N53" t="str">
        <f t="shared" si="2"/>
        <v/>
      </c>
      <c r="O53" s="72">
        <f t="shared" si="1"/>
        <v>2185</v>
      </c>
    </row>
    <row r="54" spans="1:15" x14ac:dyDescent="0.25">
      <c r="A54" t="s">
        <v>8472</v>
      </c>
      <c r="B54">
        <v>1</v>
      </c>
      <c r="C54" t="s">
        <v>8410</v>
      </c>
      <c r="D54">
        <v>65.48</v>
      </c>
      <c r="E54" t="s">
        <v>8410</v>
      </c>
      <c r="F54">
        <v>65.48</v>
      </c>
      <c r="G54">
        <v>2.3199999999999998</v>
      </c>
      <c r="H54">
        <v>2.3199999999999998</v>
      </c>
      <c r="I54" t="s">
        <v>8410</v>
      </c>
      <c r="J54">
        <v>28.18</v>
      </c>
      <c r="K54" t="s">
        <v>8450</v>
      </c>
      <c r="L54" t="s">
        <v>8419</v>
      </c>
      <c r="M54" t="s">
        <v>6688</v>
      </c>
      <c r="N54">
        <f t="shared" si="2"/>
        <v>28.18</v>
      </c>
      <c r="O54">
        <f t="shared" si="1"/>
        <v>28.224137931034488</v>
      </c>
    </row>
    <row r="55" spans="1:15" x14ac:dyDescent="0.25">
      <c r="A55" t="s">
        <v>8473</v>
      </c>
      <c r="B55">
        <v>2</v>
      </c>
      <c r="C55" t="s">
        <v>8410</v>
      </c>
      <c r="D55">
        <v>13.11</v>
      </c>
      <c r="E55" t="s">
        <v>8410</v>
      </c>
      <c r="F55">
        <v>26.22</v>
      </c>
      <c r="G55">
        <v>0.01</v>
      </c>
      <c r="H55">
        <v>0.01</v>
      </c>
      <c r="I55" t="s">
        <v>8410</v>
      </c>
      <c r="J55">
        <v>2061.3200000000002</v>
      </c>
      <c r="K55" t="s">
        <v>8450</v>
      </c>
      <c r="L55" t="s">
        <v>8419</v>
      </c>
      <c r="M55" t="s">
        <v>6688</v>
      </c>
      <c r="N55" t="str">
        <f t="shared" si="2"/>
        <v/>
      </c>
      <c r="O55" s="72">
        <f t="shared" si="1"/>
        <v>2622</v>
      </c>
    </row>
    <row r="56" spans="1:15" x14ac:dyDescent="0.25">
      <c r="A56" t="s">
        <v>8474</v>
      </c>
      <c r="B56">
        <v>2</v>
      </c>
      <c r="C56" t="s">
        <v>8410</v>
      </c>
      <c r="D56">
        <v>32.979999999999997</v>
      </c>
      <c r="E56" t="s">
        <v>8410</v>
      </c>
      <c r="F56">
        <v>65.959999999999994</v>
      </c>
      <c r="G56">
        <v>0.02</v>
      </c>
      <c r="H56">
        <v>0.03</v>
      </c>
      <c r="I56" t="s">
        <v>8410</v>
      </c>
      <c r="J56">
        <v>2061.25</v>
      </c>
      <c r="K56" t="s">
        <v>8450</v>
      </c>
      <c r="L56" t="s">
        <v>8419</v>
      </c>
      <c r="M56" t="s">
        <v>6688</v>
      </c>
      <c r="N56" t="str">
        <f t="shared" si="2"/>
        <v/>
      </c>
      <c r="O56">
        <f t="shared" si="1"/>
        <v>2198.6666666666665</v>
      </c>
    </row>
    <row r="57" spans="1:15" x14ac:dyDescent="0.25">
      <c r="A57" t="s">
        <v>8475</v>
      </c>
      <c r="B57">
        <v>2</v>
      </c>
      <c r="C57" t="s">
        <v>8410</v>
      </c>
      <c r="D57">
        <v>79.77</v>
      </c>
      <c r="E57" t="s">
        <v>8410</v>
      </c>
      <c r="F57">
        <v>159.54</v>
      </c>
      <c r="G57">
        <v>0</v>
      </c>
      <c r="H57">
        <v>0</v>
      </c>
      <c r="J57" t="s">
        <v>8476</v>
      </c>
      <c r="K57" t="s">
        <v>8450</v>
      </c>
      <c r="L57" t="s">
        <v>8419</v>
      </c>
      <c r="M57" t="s">
        <v>6688</v>
      </c>
      <c r="N57" t="str">
        <f t="shared" si="2"/>
        <v/>
      </c>
      <c r="O57" t="str">
        <f t="shared" si="1"/>
        <v/>
      </c>
    </row>
    <row r="58" spans="1:15" x14ac:dyDescent="0.25">
      <c r="A58" t="s">
        <v>8477</v>
      </c>
      <c r="B58">
        <v>2</v>
      </c>
      <c r="C58" t="s">
        <v>8410</v>
      </c>
      <c r="D58">
        <v>13.11</v>
      </c>
      <c r="E58" t="s">
        <v>8410</v>
      </c>
      <c r="F58">
        <v>26.22</v>
      </c>
      <c r="G58">
        <v>0.01</v>
      </c>
      <c r="H58">
        <v>0.01</v>
      </c>
      <c r="I58" t="s">
        <v>8410</v>
      </c>
      <c r="J58">
        <v>2061.3200000000002</v>
      </c>
      <c r="K58" t="s">
        <v>8450</v>
      </c>
      <c r="L58" t="s">
        <v>8419</v>
      </c>
      <c r="M58" t="s">
        <v>6688</v>
      </c>
      <c r="N58" t="str">
        <f t="shared" si="2"/>
        <v/>
      </c>
      <c r="O58">
        <f t="shared" si="1"/>
        <v>2622</v>
      </c>
    </row>
    <row r="59" spans="1:15" x14ac:dyDescent="0.25">
      <c r="A59" t="s">
        <v>8478</v>
      </c>
      <c r="B59">
        <v>2</v>
      </c>
      <c r="C59" t="s">
        <v>8410</v>
      </c>
      <c r="D59">
        <v>32.979999999999997</v>
      </c>
      <c r="E59" t="s">
        <v>8410</v>
      </c>
      <c r="F59">
        <v>65.959999999999994</v>
      </c>
      <c r="G59">
        <v>0.02</v>
      </c>
      <c r="H59">
        <v>0.03</v>
      </c>
      <c r="I59" t="s">
        <v>8410</v>
      </c>
      <c r="J59">
        <v>2061.25</v>
      </c>
      <c r="K59" t="s">
        <v>8450</v>
      </c>
      <c r="L59" t="s">
        <v>8419</v>
      </c>
      <c r="M59" t="s">
        <v>6688</v>
      </c>
      <c r="N59" t="str">
        <f t="shared" si="2"/>
        <v/>
      </c>
      <c r="O59">
        <f t="shared" si="1"/>
        <v>2198.6666666666665</v>
      </c>
    </row>
    <row r="60" spans="1:15" x14ac:dyDescent="0.25">
      <c r="A60" t="s">
        <v>8479</v>
      </c>
      <c r="B60">
        <v>2</v>
      </c>
      <c r="C60" t="s">
        <v>8410</v>
      </c>
      <c r="D60">
        <v>61.95</v>
      </c>
      <c r="E60" t="s">
        <v>8410</v>
      </c>
      <c r="F60">
        <v>123.9</v>
      </c>
      <c r="G60">
        <v>0</v>
      </c>
      <c r="H60">
        <v>0</v>
      </c>
      <c r="J60" t="s">
        <v>8476</v>
      </c>
      <c r="K60" t="s">
        <v>8450</v>
      </c>
      <c r="L60" t="s">
        <v>8419</v>
      </c>
      <c r="M60" t="s">
        <v>6688</v>
      </c>
      <c r="N60" t="str">
        <f t="shared" si="2"/>
        <v/>
      </c>
      <c r="O60" t="str">
        <f t="shared" si="1"/>
        <v/>
      </c>
    </row>
    <row r="61" spans="1:15" x14ac:dyDescent="0.25">
      <c r="A61" t="s">
        <v>8480</v>
      </c>
      <c r="B61">
        <v>2</v>
      </c>
      <c r="C61" t="s">
        <v>8410</v>
      </c>
      <c r="D61">
        <v>13.11</v>
      </c>
      <c r="E61" t="s">
        <v>8410</v>
      </c>
      <c r="F61">
        <v>26.22</v>
      </c>
      <c r="G61">
        <v>0.01</v>
      </c>
      <c r="H61">
        <v>0.01</v>
      </c>
      <c r="I61" t="s">
        <v>8410</v>
      </c>
      <c r="J61">
        <v>2061.3200000000002</v>
      </c>
      <c r="K61" t="s">
        <v>8450</v>
      </c>
      <c r="L61" t="s">
        <v>8419</v>
      </c>
      <c r="M61" t="s">
        <v>6688</v>
      </c>
      <c r="N61" t="str">
        <f t="shared" si="2"/>
        <v/>
      </c>
      <c r="O61">
        <f t="shared" si="1"/>
        <v>2622</v>
      </c>
    </row>
    <row r="62" spans="1:15" x14ac:dyDescent="0.25">
      <c r="A62" t="s">
        <v>8481</v>
      </c>
      <c r="B62">
        <v>2</v>
      </c>
      <c r="C62" t="s">
        <v>8410</v>
      </c>
      <c r="D62">
        <v>32.979999999999997</v>
      </c>
      <c r="E62" t="s">
        <v>8410</v>
      </c>
      <c r="F62">
        <v>65.959999999999994</v>
      </c>
      <c r="G62">
        <v>0.02</v>
      </c>
      <c r="H62">
        <v>0.03</v>
      </c>
      <c r="I62" t="s">
        <v>8410</v>
      </c>
      <c r="J62">
        <v>2061.25</v>
      </c>
      <c r="K62" t="s">
        <v>8450</v>
      </c>
      <c r="L62" t="s">
        <v>8419</v>
      </c>
      <c r="M62" t="s">
        <v>6688</v>
      </c>
      <c r="N62" t="str">
        <f t="shared" si="2"/>
        <v/>
      </c>
      <c r="O62">
        <f t="shared" si="1"/>
        <v>2198.6666666666665</v>
      </c>
    </row>
    <row r="63" spans="1:15" x14ac:dyDescent="0.25">
      <c r="A63" t="s">
        <v>8482</v>
      </c>
      <c r="B63">
        <v>8</v>
      </c>
      <c r="C63" t="s">
        <v>8410</v>
      </c>
      <c r="D63">
        <v>32.979999999999997</v>
      </c>
      <c r="E63" t="s">
        <v>8410</v>
      </c>
      <c r="F63">
        <v>263.83999999999997</v>
      </c>
      <c r="G63">
        <v>0.02</v>
      </c>
      <c r="H63">
        <v>0.13</v>
      </c>
      <c r="I63" t="s">
        <v>8410</v>
      </c>
      <c r="J63">
        <v>2061.25</v>
      </c>
      <c r="K63" t="s">
        <v>8450</v>
      </c>
      <c r="L63" t="s">
        <v>8419</v>
      </c>
      <c r="M63" t="s">
        <v>6688</v>
      </c>
      <c r="N63" t="str">
        <f t="shared" si="2"/>
        <v/>
      </c>
      <c r="O63">
        <f t="shared" si="1"/>
        <v>2029.5384615384612</v>
      </c>
    </row>
    <row r="64" spans="1:15" x14ac:dyDescent="0.25">
      <c r="A64" t="s">
        <v>8483</v>
      </c>
      <c r="B64">
        <v>1</v>
      </c>
      <c r="C64" t="s">
        <v>8410</v>
      </c>
      <c r="D64">
        <v>32.979999999999997</v>
      </c>
      <c r="E64" t="s">
        <v>8410</v>
      </c>
      <c r="F64">
        <v>32.979999999999997</v>
      </c>
      <c r="G64">
        <v>0.02</v>
      </c>
      <c r="H64">
        <v>0.02</v>
      </c>
      <c r="I64" t="s">
        <v>8410</v>
      </c>
      <c r="J64">
        <v>2061.25</v>
      </c>
      <c r="K64" t="s">
        <v>8450</v>
      </c>
      <c r="L64" t="s">
        <v>8419</v>
      </c>
      <c r="M64" t="s">
        <v>6688</v>
      </c>
      <c r="N64" t="str">
        <f t="shared" si="2"/>
        <v/>
      </c>
      <c r="O64">
        <f t="shared" si="1"/>
        <v>1648.9999999999998</v>
      </c>
    </row>
    <row r="65" spans="1:15" x14ac:dyDescent="0.25">
      <c r="A65" t="s">
        <v>8484</v>
      </c>
      <c r="B65">
        <v>1</v>
      </c>
      <c r="C65" t="s">
        <v>8410</v>
      </c>
      <c r="D65">
        <v>13.11</v>
      </c>
      <c r="E65" t="s">
        <v>8410</v>
      </c>
      <c r="F65">
        <v>13.11</v>
      </c>
      <c r="G65">
        <v>0.01</v>
      </c>
      <c r="H65">
        <v>0.01</v>
      </c>
      <c r="I65" t="s">
        <v>8410</v>
      </c>
      <c r="J65">
        <v>2061.3200000000002</v>
      </c>
      <c r="K65" t="s">
        <v>8450</v>
      </c>
      <c r="L65" t="s">
        <v>8419</v>
      </c>
      <c r="M65" t="s">
        <v>6688</v>
      </c>
      <c r="N65" t="str">
        <f t="shared" si="2"/>
        <v/>
      </c>
      <c r="O65">
        <f t="shared" si="1"/>
        <v>1311</v>
      </c>
    </row>
    <row r="66" spans="1:15" x14ac:dyDescent="0.25">
      <c r="A66" t="s">
        <v>8485</v>
      </c>
      <c r="B66">
        <v>2</v>
      </c>
      <c r="C66" t="s">
        <v>8410</v>
      </c>
      <c r="D66">
        <v>13.11</v>
      </c>
      <c r="E66" t="s">
        <v>8410</v>
      </c>
      <c r="F66">
        <v>26.22</v>
      </c>
      <c r="G66">
        <v>0.01</v>
      </c>
      <c r="H66">
        <v>0.01</v>
      </c>
      <c r="I66" t="s">
        <v>8410</v>
      </c>
      <c r="J66">
        <v>2061.3200000000002</v>
      </c>
      <c r="K66" t="s">
        <v>8450</v>
      </c>
      <c r="L66" t="s">
        <v>8419</v>
      </c>
      <c r="M66" t="s">
        <v>6688</v>
      </c>
      <c r="N66" t="str">
        <f t="shared" si="2"/>
        <v/>
      </c>
      <c r="O66">
        <f t="shared" si="1"/>
        <v>2622</v>
      </c>
    </row>
    <row r="67" spans="1:15" x14ac:dyDescent="0.25">
      <c r="A67" t="s">
        <v>8486</v>
      </c>
      <c r="B67">
        <v>1</v>
      </c>
      <c r="C67" t="s">
        <v>8410</v>
      </c>
      <c r="D67">
        <v>67.28</v>
      </c>
      <c r="E67" t="s">
        <v>8410</v>
      </c>
      <c r="F67">
        <v>67.28</v>
      </c>
      <c r="G67">
        <v>0.77</v>
      </c>
      <c r="H67">
        <v>0.77</v>
      </c>
      <c r="I67" t="s">
        <v>8410</v>
      </c>
      <c r="J67">
        <v>87.62</v>
      </c>
      <c r="K67" t="s">
        <v>8450</v>
      </c>
      <c r="L67" t="s">
        <v>8419</v>
      </c>
      <c r="M67" t="s">
        <v>6688</v>
      </c>
      <c r="N67">
        <f t="shared" si="2"/>
        <v>87.62</v>
      </c>
      <c r="O67">
        <f t="shared" ref="O67:O81" si="3">IFERROR(+F67/H67,"")</f>
        <v>87.376623376623371</v>
      </c>
    </row>
    <row r="68" spans="1:15" x14ac:dyDescent="0.25">
      <c r="A68" t="s">
        <v>8487</v>
      </c>
      <c r="B68">
        <v>2</v>
      </c>
      <c r="C68" t="s">
        <v>8410</v>
      </c>
      <c r="D68">
        <v>13.11</v>
      </c>
      <c r="E68" t="s">
        <v>8410</v>
      </c>
      <c r="F68">
        <v>26.22</v>
      </c>
      <c r="G68">
        <v>0.01</v>
      </c>
      <c r="H68">
        <v>0.01</v>
      </c>
      <c r="I68" t="s">
        <v>8410</v>
      </c>
      <c r="J68">
        <v>2061.3200000000002</v>
      </c>
      <c r="K68" t="s">
        <v>8450</v>
      </c>
      <c r="L68" t="s">
        <v>8419</v>
      </c>
      <c r="M68" t="s">
        <v>6688</v>
      </c>
      <c r="N68" t="str">
        <f t="shared" si="2"/>
        <v/>
      </c>
      <c r="O68">
        <f t="shared" si="3"/>
        <v>2622</v>
      </c>
    </row>
    <row r="69" spans="1:15" x14ac:dyDescent="0.25">
      <c r="A69" t="s">
        <v>8488</v>
      </c>
      <c r="B69">
        <v>1</v>
      </c>
      <c r="C69" t="s">
        <v>8410</v>
      </c>
      <c r="D69">
        <v>32.979999999999997</v>
      </c>
      <c r="E69" t="s">
        <v>8410</v>
      </c>
      <c r="F69">
        <v>32.979999999999997</v>
      </c>
      <c r="G69">
        <v>0.02</v>
      </c>
      <c r="H69">
        <v>0.02</v>
      </c>
      <c r="I69" t="s">
        <v>8410</v>
      </c>
      <c r="J69">
        <v>2061.25</v>
      </c>
      <c r="K69" t="s">
        <v>8450</v>
      </c>
      <c r="L69" t="s">
        <v>8419</v>
      </c>
      <c r="M69" t="s">
        <v>6688</v>
      </c>
      <c r="N69" t="str">
        <f t="shared" si="2"/>
        <v/>
      </c>
      <c r="O69">
        <f t="shared" si="3"/>
        <v>1648.9999999999998</v>
      </c>
    </row>
    <row r="70" spans="1:15" x14ac:dyDescent="0.25">
      <c r="A70" t="s">
        <v>8489</v>
      </c>
      <c r="B70">
        <v>1</v>
      </c>
      <c r="C70" t="s">
        <v>8410</v>
      </c>
      <c r="D70">
        <v>67.28</v>
      </c>
      <c r="E70" t="s">
        <v>8410</v>
      </c>
      <c r="F70">
        <v>67.28</v>
      </c>
      <c r="G70">
        <v>0.77</v>
      </c>
      <c r="H70">
        <v>0.77</v>
      </c>
      <c r="I70" t="s">
        <v>8410</v>
      </c>
      <c r="J70">
        <v>87.62</v>
      </c>
      <c r="K70" t="s">
        <v>8450</v>
      </c>
      <c r="L70" t="s">
        <v>8419</v>
      </c>
      <c r="M70" t="s">
        <v>6688</v>
      </c>
      <c r="N70">
        <f t="shared" si="2"/>
        <v>87.62</v>
      </c>
      <c r="O70">
        <f t="shared" si="3"/>
        <v>87.376623376623371</v>
      </c>
    </row>
    <row r="71" spans="1:15" x14ac:dyDescent="0.25">
      <c r="A71" t="s">
        <v>8490</v>
      </c>
      <c r="B71">
        <v>3</v>
      </c>
      <c r="C71" t="s">
        <v>8410</v>
      </c>
      <c r="D71">
        <v>13.11</v>
      </c>
      <c r="E71" t="s">
        <v>8410</v>
      </c>
      <c r="F71">
        <v>39.33</v>
      </c>
      <c r="G71">
        <v>0.01</v>
      </c>
      <c r="H71">
        <v>0.02</v>
      </c>
      <c r="I71" t="s">
        <v>8410</v>
      </c>
      <c r="J71">
        <v>2061.3200000000002</v>
      </c>
      <c r="K71" t="s">
        <v>8450</v>
      </c>
      <c r="L71" t="s">
        <v>8419</v>
      </c>
      <c r="M71" t="s">
        <v>6688</v>
      </c>
      <c r="N71" t="str">
        <f t="shared" si="2"/>
        <v/>
      </c>
      <c r="O71">
        <f t="shared" si="3"/>
        <v>1966.4999999999998</v>
      </c>
    </row>
    <row r="72" spans="1:15" x14ac:dyDescent="0.25">
      <c r="A72" t="s">
        <v>8491</v>
      </c>
      <c r="B72">
        <v>3</v>
      </c>
      <c r="C72" t="s">
        <v>8410</v>
      </c>
      <c r="D72">
        <v>32.979999999999997</v>
      </c>
      <c r="E72" t="s">
        <v>8410</v>
      </c>
      <c r="F72">
        <v>98.94</v>
      </c>
      <c r="G72">
        <v>0.02</v>
      </c>
      <c r="H72">
        <v>0.05</v>
      </c>
      <c r="I72" t="s">
        <v>8410</v>
      </c>
      <c r="J72">
        <v>2061.25</v>
      </c>
      <c r="K72" t="s">
        <v>8450</v>
      </c>
      <c r="L72" t="s">
        <v>8419</v>
      </c>
      <c r="M72" t="s">
        <v>6688</v>
      </c>
      <c r="N72" t="str">
        <f t="shared" si="2"/>
        <v/>
      </c>
      <c r="O72">
        <f t="shared" si="3"/>
        <v>1978.8</v>
      </c>
    </row>
    <row r="73" spans="1:15" x14ac:dyDescent="0.25">
      <c r="A73" t="s">
        <v>8492</v>
      </c>
      <c r="B73">
        <v>1</v>
      </c>
      <c r="C73" t="s">
        <v>8410</v>
      </c>
      <c r="D73">
        <v>67.28</v>
      </c>
      <c r="E73" t="s">
        <v>8410</v>
      </c>
      <c r="F73">
        <v>67.28</v>
      </c>
      <c r="G73">
        <v>0.77</v>
      </c>
      <c r="H73">
        <v>0.77</v>
      </c>
      <c r="I73" t="s">
        <v>8410</v>
      </c>
      <c r="J73">
        <v>87.62</v>
      </c>
      <c r="K73" t="s">
        <v>8450</v>
      </c>
      <c r="L73" t="s">
        <v>8419</v>
      </c>
      <c r="M73" t="s">
        <v>6688</v>
      </c>
      <c r="N73">
        <f t="shared" si="2"/>
        <v>87.62</v>
      </c>
      <c r="O73">
        <f t="shared" si="3"/>
        <v>87.376623376623371</v>
      </c>
    </row>
    <row r="74" spans="1:15" x14ac:dyDescent="0.25">
      <c r="A74" t="s">
        <v>8493</v>
      </c>
      <c r="B74">
        <v>3</v>
      </c>
      <c r="C74" t="s">
        <v>8410</v>
      </c>
      <c r="D74">
        <v>13.11</v>
      </c>
      <c r="E74" t="s">
        <v>8410</v>
      </c>
      <c r="F74">
        <v>39.33</v>
      </c>
      <c r="G74">
        <v>0.01</v>
      </c>
      <c r="H74">
        <v>0.02</v>
      </c>
      <c r="I74" t="s">
        <v>8410</v>
      </c>
      <c r="J74">
        <v>2061.3200000000002</v>
      </c>
      <c r="K74" t="s">
        <v>8450</v>
      </c>
      <c r="L74" t="s">
        <v>8419</v>
      </c>
      <c r="M74" t="s">
        <v>6688</v>
      </c>
      <c r="N74" t="str">
        <f t="shared" si="2"/>
        <v/>
      </c>
      <c r="O74">
        <f t="shared" si="3"/>
        <v>1966.4999999999998</v>
      </c>
    </row>
    <row r="75" spans="1:15" x14ac:dyDescent="0.25">
      <c r="A75" t="s">
        <v>8494</v>
      </c>
      <c r="B75">
        <v>3</v>
      </c>
      <c r="C75" t="s">
        <v>8410</v>
      </c>
      <c r="D75">
        <v>32.979999999999997</v>
      </c>
      <c r="E75" t="s">
        <v>8410</v>
      </c>
      <c r="F75">
        <v>98.94</v>
      </c>
      <c r="G75">
        <v>0.02</v>
      </c>
      <c r="H75">
        <v>0.05</v>
      </c>
      <c r="I75" t="s">
        <v>8410</v>
      </c>
      <c r="J75">
        <v>2061.25</v>
      </c>
      <c r="K75" t="s">
        <v>8450</v>
      </c>
      <c r="L75" t="s">
        <v>8419</v>
      </c>
      <c r="M75" t="s">
        <v>6688</v>
      </c>
      <c r="N75" t="str">
        <f t="shared" si="2"/>
        <v/>
      </c>
      <c r="O75">
        <f t="shared" si="3"/>
        <v>1978.8</v>
      </c>
    </row>
    <row r="76" spans="1:15" x14ac:dyDescent="0.25">
      <c r="A76" t="s">
        <v>8495</v>
      </c>
      <c r="B76">
        <v>4</v>
      </c>
      <c r="C76" t="s">
        <v>8410</v>
      </c>
      <c r="D76">
        <v>32.979999999999997</v>
      </c>
      <c r="E76" t="s">
        <v>8410</v>
      </c>
      <c r="F76">
        <v>131.91999999999999</v>
      </c>
      <c r="G76">
        <v>0.02</v>
      </c>
      <c r="H76">
        <v>0.06</v>
      </c>
      <c r="I76" t="s">
        <v>8410</v>
      </c>
      <c r="J76">
        <v>2061.25</v>
      </c>
      <c r="K76" t="s">
        <v>8450</v>
      </c>
      <c r="L76" t="s">
        <v>8419</v>
      </c>
      <c r="M76" t="s">
        <v>6688</v>
      </c>
      <c r="N76" t="str">
        <f t="shared" si="2"/>
        <v/>
      </c>
      <c r="O76">
        <f t="shared" si="3"/>
        <v>2198.6666666666665</v>
      </c>
    </row>
    <row r="77" spans="1:15" x14ac:dyDescent="0.25">
      <c r="A77" t="s">
        <v>8496</v>
      </c>
      <c r="B77">
        <v>886</v>
      </c>
      <c r="C77" t="s">
        <v>8410</v>
      </c>
      <c r="D77">
        <v>26.5</v>
      </c>
      <c r="E77" t="s">
        <v>8410</v>
      </c>
      <c r="F77">
        <v>23479</v>
      </c>
      <c r="G77">
        <v>0.45</v>
      </c>
      <c r="H77">
        <v>398.7</v>
      </c>
      <c r="I77" t="s">
        <v>8410</v>
      </c>
      <c r="J77">
        <v>58.89</v>
      </c>
      <c r="K77" t="s">
        <v>8497</v>
      </c>
      <c r="L77" t="s">
        <v>8498</v>
      </c>
      <c r="M77" t="s">
        <v>7754</v>
      </c>
      <c r="N77">
        <f t="shared" si="2"/>
        <v>58.89</v>
      </c>
      <c r="O77">
        <f t="shared" si="3"/>
        <v>58.888888888888893</v>
      </c>
    </row>
    <row r="78" spans="1:15" x14ac:dyDescent="0.25">
      <c r="A78" t="s">
        <v>8499</v>
      </c>
      <c r="B78">
        <v>486</v>
      </c>
      <c r="C78" t="s">
        <v>8410</v>
      </c>
      <c r="D78">
        <v>32.71</v>
      </c>
      <c r="E78" t="s">
        <v>8410</v>
      </c>
      <c r="F78">
        <v>15897.06</v>
      </c>
      <c r="G78">
        <v>0.48</v>
      </c>
      <c r="H78">
        <v>233.28</v>
      </c>
      <c r="I78" t="s">
        <v>8410</v>
      </c>
      <c r="J78">
        <v>68.150000000000006</v>
      </c>
      <c r="K78" t="s">
        <v>8497</v>
      </c>
      <c r="L78" t="s">
        <v>8498</v>
      </c>
      <c r="M78" t="s">
        <v>7920</v>
      </c>
      <c r="N78">
        <f t="shared" si="2"/>
        <v>68.150000000000006</v>
      </c>
      <c r="O78">
        <f t="shared" si="3"/>
        <v>68.145833333333329</v>
      </c>
    </row>
    <row r="79" spans="1:15" x14ac:dyDescent="0.25">
      <c r="A79" t="s">
        <v>8500</v>
      </c>
      <c r="B79">
        <v>2905</v>
      </c>
      <c r="C79" t="s">
        <v>8410</v>
      </c>
      <c r="D79">
        <v>32.71</v>
      </c>
      <c r="E79" t="s">
        <v>8410</v>
      </c>
      <c r="F79">
        <v>95022.55</v>
      </c>
      <c r="G79">
        <v>0.48</v>
      </c>
      <c r="H79">
        <v>1394.4</v>
      </c>
      <c r="I79" t="s">
        <v>8410</v>
      </c>
      <c r="J79">
        <v>68.150000000000006</v>
      </c>
      <c r="K79" t="s">
        <v>8497</v>
      </c>
      <c r="L79" t="s">
        <v>8498</v>
      </c>
      <c r="M79" t="s">
        <v>7920</v>
      </c>
      <c r="N79">
        <f t="shared" si="2"/>
        <v>68.150000000000006</v>
      </c>
      <c r="O79">
        <f t="shared" si="3"/>
        <v>68.145833333333329</v>
      </c>
    </row>
    <row r="80" spans="1:15" x14ac:dyDescent="0.25">
      <c r="A80" t="s">
        <v>8501</v>
      </c>
      <c r="B80">
        <v>2005</v>
      </c>
      <c r="C80" t="s">
        <v>8410</v>
      </c>
      <c r="D80">
        <v>30.44</v>
      </c>
      <c r="E80" t="s">
        <v>8410</v>
      </c>
      <c r="F80">
        <v>61032.2</v>
      </c>
      <c r="G80">
        <v>0.45</v>
      </c>
      <c r="H80">
        <v>902.25</v>
      </c>
      <c r="I80" t="s">
        <v>8410</v>
      </c>
      <c r="J80">
        <v>67.64</v>
      </c>
      <c r="K80" t="s">
        <v>8497</v>
      </c>
      <c r="L80" t="s">
        <v>8498</v>
      </c>
      <c r="M80" t="s">
        <v>7920</v>
      </c>
      <c r="N80">
        <f t="shared" si="2"/>
        <v>67.64</v>
      </c>
      <c r="O80">
        <f t="shared" si="3"/>
        <v>67.644444444444446</v>
      </c>
    </row>
    <row r="81" spans="1:15" x14ac:dyDescent="0.25">
      <c r="A81" t="s">
        <v>8502</v>
      </c>
      <c r="B81">
        <v>1905</v>
      </c>
      <c r="C81" t="s">
        <v>8410</v>
      </c>
      <c r="D81">
        <v>21.6</v>
      </c>
      <c r="E81" t="s">
        <v>8410</v>
      </c>
      <c r="F81">
        <v>41148</v>
      </c>
      <c r="G81">
        <v>0.36</v>
      </c>
      <c r="H81">
        <v>685.8</v>
      </c>
      <c r="I81" t="s">
        <v>8410</v>
      </c>
      <c r="J81">
        <v>60</v>
      </c>
      <c r="K81" t="s">
        <v>8497</v>
      </c>
      <c r="L81" t="s">
        <v>8438</v>
      </c>
      <c r="M81" t="s">
        <v>7983</v>
      </c>
      <c r="N81">
        <f t="shared" si="2"/>
        <v>60</v>
      </c>
      <c r="O81">
        <f t="shared" si="3"/>
        <v>60.000000000000007</v>
      </c>
    </row>
  </sheetData>
  <autoFilter ref="A1:M81" xr:uid="{B0855669-B27C-47B7-92DC-4AE011E76FC7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7D65-216B-4E20-BAE6-DAB7C72B7E3E}">
  <sheetPr>
    <tabColor rgb="FF0070C0"/>
  </sheetPr>
  <dimension ref="A1:D366"/>
  <sheetViews>
    <sheetView workbookViewId="0">
      <selection activeCell="G30" sqref="G30"/>
    </sheetView>
  </sheetViews>
  <sheetFormatPr defaultRowHeight="15" x14ac:dyDescent="0.25"/>
  <cols>
    <col min="2" max="2" width="10.28515625" bestFit="1" customWidth="1"/>
    <col min="4" max="4" width="10.7109375" customWidth="1"/>
  </cols>
  <sheetData>
    <row r="1" spans="1:4" ht="45" x14ac:dyDescent="0.25">
      <c r="B1" s="9" t="s">
        <v>7184</v>
      </c>
      <c r="C1" s="9" t="s">
        <v>7185</v>
      </c>
      <c r="D1" s="12" t="s">
        <v>7183</v>
      </c>
    </row>
    <row r="2" spans="1:4" x14ac:dyDescent="0.25">
      <c r="B2" s="1">
        <v>45658</v>
      </c>
      <c r="C2">
        <v>1</v>
      </c>
      <c r="D2" t="str">
        <f>TEXT(B2,"DD")&amp;"/"&amp;TEXT(B2,"MM")&amp;"/"&amp;TEXT(B2,"YYYY")</f>
        <v>01/01/2025</v>
      </c>
    </row>
    <row r="3" spans="1:4" x14ac:dyDescent="0.25">
      <c r="B3" s="1">
        <f>+B2+1</f>
        <v>45659</v>
      </c>
      <c r="C3">
        <v>1</v>
      </c>
      <c r="D3" t="str">
        <f t="shared" ref="D3:D66" si="0">TEXT(B3,"DD")&amp;"/"&amp;TEXT(B3,"MM")&amp;"/"&amp;TEXT(B3,"YYYY")</f>
        <v>02/01/2025</v>
      </c>
    </row>
    <row r="4" spans="1:4" x14ac:dyDescent="0.25">
      <c r="A4" t="str">
        <f>TEXT(B4,"ddd")</f>
        <v>Fri</v>
      </c>
      <c r="B4" s="1">
        <f t="shared" ref="B4:B67" si="1">+B3+1</f>
        <v>45660</v>
      </c>
      <c r="C4">
        <f>IF(A4="Sat",C3+1,C3)</f>
        <v>1</v>
      </c>
      <c r="D4" t="str">
        <f t="shared" si="0"/>
        <v>03/01/2025</v>
      </c>
    </row>
    <row r="5" spans="1:4" x14ac:dyDescent="0.25">
      <c r="A5" t="str">
        <f t="shared" ref="A5:A68" si="2">TEXT(B5,"ddd")</f>
        <v>Sat</v>
      </c>
      <c r="B5" s="1">
        <f t="shared" si="1"/>
        <v>45661</v>
      </c>
      <c r="C5">
        <f t="shared" ref="C5:C68" si="3">IF(A5="Sat",C4+1,C4)</f>
        <v>2</v>
      </c>
      <c r="D5" t="str">
        <f t="shared" si="0"/>
        <v>04/01/2025</v>
      </c>
    </row>
    <row r="6" spans="1:4" x14ac:dyDescent="0.25">
      <c r="A6" t="str">
        <f t="shared" si="2"/>
        <v>Sun</v>
      </c>
      <c r="B6" s="1">
        <f t="shared" si="1"/>
        <v>45662</v>
      </c>
      <c r="C6">
        <f t="shared" si="3"/>
        <v>2</v>
      </c>
      <c r="D6" t="str">
        <f t="shared" si="0"/>
        <v>05/01/2025</v>
      </c>
    </row>
    <row r="7" spans="1:4" x14ac:dyDescent="0.25">
      <c r="A7" t="str">
        <f t="shared" si="2"/>
        <v>Mon</v>
      </c>
      <c r="B7" s="1">
        <f t="shared" si="1"/>
        <v>45663</v>
      </c>
      <c r="C7">
        <f t="shared" si="3"/>
        <v>2</v>
      </c>
      <c r="D7" t="str">
        <f t="shared" si="0"/>
        <v>06/01/2025</v>
      </c>
    </row>
    <row r="8" spans="1:4" x14ac:dyDescent="0.25">
      <c r="A8" t="str">
        <f t="shared" si="2"/>
        <v>Tue</v>
      </c>
      <c r="B8" s="1">
        <f t="shared" si="1"/>
        <v>45664</v>
      </c>
      <c r="C8">
        <f t="shared" si="3"/>
        <v>2</v>
      </c>
      <c r="D8" t="str">
        <f t="shared" si="0"/>
        <v>07/01/2025</v>
      </c>
    </row>
    <row r="9" spans="1:4" x14ac:dyDescent="0.25">
      <c r="A9" t="str">
        <f t="shared" si="2"/>
        <v>Wed</v>
      </c>
      <c r="B9" s="1">
        <f t="shared" si="1"/>
        <v>45665</v>
      </c>
      <c r="C9">
        <f t="shared" si="3"/>
        <v>2</v>
      </c>
      <c r="D9" t="str">
        <f t="shared" si="0"/>
        <v>08/01/2025</v>
      </c>
    </row>
    <row r="10" spans="1:4" x14ac:dyDescent="0.25">
      <c r="A10" t="str">
        <f t="shared" si="2"/>
        <v>Thu</v>
      </c>
      <c r="B10" s="1">
        <f t="shared" si="1"/>
        <v>45666</v>
      </c>
      <c r="C10">
        <f t="shared" si="3"/>
        <v>2</v>
      </c>
      <c r="D10" t="str">
        <f t="shared" si="0"/>
        <v>09/01/2025</v>
      </c>
    </row>
    <row r="11" spans="1:4" x14ac:dyDescent="0.25">
      <c r="A11" t="str">
        <f t="shared" si="2"/>
        <v>Fri</v>
      </c>
      <c r="B11" s="1">
        <f t="shared" si="1"/>
        <v>45667</v>
      </c>
      <c r="C11">
        <f t="shared" si="3"/>
        <v>2</v>
      </c>
      <c r="D11" t="str">
        <f t="shared" si="0"/>
        <v>10/01/2025</v>
      </c>
    </row>
    <row r="12" spans="1:4" x14ac:dyDescent="0.25">
      <c r="A12" t="str">
        <f t="shared" si="2"/>
        <v>Sat</v>
      </c>
      <c r="B12" s="1">
        <f t="shared" si="1"/>
        <v>45668</v>
      </c>
      <c r="C12">
        <f t="shared" si="3"/>
        <v>3</v>
      </c>
      <c r="D12" t="str">
        <f t="shared" si="0"/>
        <v>11/01/2025</v>
      </c>
    </row>
    <row r="13" spans="1:4" x14ac:dyDescent="0.25">
      <c r="A13" t="str">
        <f t="shared" si="2"/>
        <v>Sun</v>
      </c>
      <c r="B13" s="1">
        <f t="shared" si="1"/>
        <v>45669</v>
      </c>
      <c r="C13">
        <f t="shared" si="3"/>
        <v>3</v>
      </c>
      <c r="D13" t="str">
        <f t="shared" si="0"/>
        <v>12/01/2025</v>
      </c>
    </row>
    <row r="14" spans="1:4" x14ac:dyDescent="0.25">
      <c r="A14" t="str">
        <f t="shared" si="2"/>
        <v>Mon</v>
      </c>
      <c r="B14" s="1">
        <f t="shared" si="1"/>
        <v>45670</v>
      </c>
      <c r="C14">
        <f t="shared" si="3"/>
        <v>3</v>
      </c>
      <c r="D14" t="str">
        <f t="shared" si="0"/>
        <v>13/01/2025</v>
      </c>
    </row>
    <row r="15" spans="1:4" x14ac:dyDescent="0.25">
      <c r="A15" t="str">
        <f t="shared" si="2"/>
        <v>Tue</v>
      </c>
      <c r="B15" s="1">
        <f t="shared" si="1"/>
        <v>45671</v>
      </c>
      <c r="C15">
        <f t="shared" si="3"/>
        <v>3</v>
      </c>
      <c r="D15" t="str">
        <f t="shared" si="0"/>
        <v>14/01/2025</v>
      </c>
    </row>
    <row r="16" spans="1:4" x14ac:dyDescent="0.25">
      <c r="A16" t="str">
        <f t="shared" si="2"/>
        <v>Wed</v>
      </c>
      <c r="B16" s="1">
        <f t="shared" si="1"/>
        <v>45672</v>
      </c>
      <c r="C16">
        <f t="shared" si="3"/>
        <v>3</v>
      </c>
      <c r="D16" t="str">
        <f t="shared" si="0"/>
        <v>15/01/2025</v>
      </c>
    </row>
    <row r="17" spans="1:4" x14ac:dyDescent="0.25">
      <c r="A17" t="str">
        <f t="shared" si="2"/>
        <v>Thu</v>
      </c>
      <c r="B17" s="1">
        <f t="shared" si="1"/>
        <v>45673</v>
      </c>
      <c r="C17">
        <f t="shared" si="3"/>
        <v>3</v>
      </c>
      <c r="D17" t="str">
        <f t="shared" si="0"/>
        <v>16/01/2025</v>
      </c>
    </row>
    <row r="18" spans="1:4" x14ac:dyDescent="0.25">
      <c r="A18" t="str">
        <f t="shared" si="2"/>
        <v>Fri</v>
      </c>
      <c r="B18" s="1">
        <f t="shared" si="1"/>
        <v>45674</v>
      </c>
      <c r="C18">
        <f t="shared" si="3"/>
        <v>3</v>
      </c>
      <c r="D18" t="str">
        <f t="shared" si="0"/>
        <v>17/01/2025</v>
      </c>
    </row>
    <row r="19" spans="1:4" x14ac:dyDescent="0.25">
      <c r="A19" t="str">
        <f t="shared" si="2"/>
        <v>Sat</v>
      </c>
      <c r="B19" s="1">
        <f t="shared" si="1"/>
        <v>45675</v>
      </c>
      <c r="C19">
        <f t="shared" si="3"/>
        <v>4</v>
      </c>
      <c r="D19" t="str">
        <f t="shared" si="0"/>
        <v>18/01/2025</v>
      </c>
    </row>
    <row r="20" spans="1:4" x14ac:dyDescent="0.25">
      <c r="A20" t="str">
        <f t="shared" si="2"/>
        <v>Sun</v>
      </c>
      <c r="B20" s="1">
        <f t="shared" si="1"/>
        <v>45676</v>
      </c>
      <c r="C20">
        <f t="shared" si="3"/>
        <v>4</v>
      </c>
      <c r="D20" t="str">
        <f t="shared" si="0"/>
        <v>19/01/2025</v>
      </c>
    </row>
    <row r="21" spans="1:4" x14ac:dyDescent="0.25">
      <c r="A21" t="str">
        <f t="shared" si="2"/>
        <v>Mon</v>
      </c>
      <c r="B21" s="1">
        <f t="shared" si="1"/>
        <v>45677</v>
      </c>
      <c r="C21">
        <f t="shared" si="3"/>
        <v>4</v>
      </c>
      <c r="D21" t="str">
        <f t="shared" si="0"/>
        <v>20/01/2025</v>
      </c>
    </row>
    <row r="22" spans="1:4" x14ac:dyDescent="0.25">
      <c r="A22" t="str">
        <f t="shared" si="2"/>
        <v>Tue</v>
      </c>
      <c r="B22" s="1">
        <f t="shared" si="1"/>
        <v>45678</v>
      </c>
      <c r="C22">
        <f t="shared" si="3"/>
        <v>4</v>
      </c>
      <c r="D22" t="str">
        <f t="shared" si="0"/>
        <v>21/01/2025</v>
      </c>
    </row>
    <row r="23" spans="1:4" x14ac:dyDescent="0.25">
      <c r="A23" t="str">
        <f t="shared" si="2"/>
        <v>Wed</v>
      </c>
      <c r="B23" s="1">
        <f t="shared" si="1"/>
        <v>45679</v>
      </c>
      <c r="C23">
        <f t="shared" si="3"/>
        <v>4</v>
      </c>
      <c r="D23" t="str">
        <f t="shared" si="0"/>
        <v>22/01/2025</v>
      </c>
    </row>
    <row r="24" spans="1:4" x14ac:dyDescent="0.25">
      <c r="A24" t="str">
        <f t="shared" si="2"/>
        <v>Thu</v>
      </c>
      <c r="B24" s="1">
        <f t="shared" si="1"/>
        <v>45680</v>
      </c>
      <c r="C24">
        <f t="shared" si="3"/>
        <v>4</v>
      </c>
      <c r="D24" t="str">
        <f t="shared" si="0"/>
        <v>23/01/2025</v>
      </c>
    </row>
    <row r="25" spans="1:4" x14ac:dyDescent="0.25">
      <c r="A25" t="str">
        <f t="shared" si="2"/>
        <v>Fri</v>
      </c>
      <c r="B25" s="1">
        <f t="shared" si="1"/>
        <v>45681</v>
      </c>
      <c r="C25">
        <f t="shared" si="3"/>
        <v>4</v>
      </c>
      <c r="D25" t="str">
        <f t="shared" si="0"/>
        <v>24/01/2025</v>
      </c>
    </row>
    <row r="26" spans="1:4" x14ac:dyDescent="0.25">
      <c r="A26" t="str">
        <f t="shared" si="2"/>
        <v>Sat</v>
      </c>
      <c r="B26" s="1">
        <f t="shared" si="1"/>
        <v>45682</v>
      </c>
      <c r="C26">
        <f t="shared" si="3"/>
        <v>5</v>
      </c>
      <c r="D26" t="str">
        <f t="shared" si="0"/>
        <v>25/01/2025</v>
      </c>
    </row>
    <row r="27" spans="1:4" x14ac:dyDescent="0.25">
      <c r="A27" t="str">
        <f t="shared" si="2"/>
        <v>Sun</v>
      </c>
      <c r="B27" s="1">
        <f t="shared" si="1"/>
        <v>45683</v>
      </c>
      <c r="C27">
        <f t="shared" si="3"/>
        <v>5</v>
      </c>
      <c r="D27" t="str">
        <f t="shared" si="0"/>
        <v>26/01/2025</v>
      </c>
    </row>
    <row r="28" spans="1:4" x14ac:dyDescent="0.25">
      <c r="A28" t="str">
        <f t="shared" si="2"/>
        <v>Mon</v>
      </c>
      <c r="B28" s="1">
        <f t="shared" si="1"/>
        <v>45684</v>
      </c>
      <c r="C28">
        <f t="shared" si="3"/>
        <v>5</v>
      </c>
      <c r="D28" t="str">
        <f t="shared" si="0"/>
        <v>27/01/2025</v>
      </c>
    </row>
    <row r="29" spans="1:4" x14ac:dyDescent="0.25">
      <c r="A29" t="str">
        <f t="shared" si="2"/>
        <v>Tue</v>
      </c>
      <c r="B29" s="1">
        <f t="shared" si="1"/>
        <v>45685</v>
      </c>
      <c r="C29">
        <f t="shared" si="3"/>
        <v>5</v>
      </c>
      <c r="D29" t="str">
        <f t="shared" si="0"/>
        <v>28/01/2025</v>
      </c>
    </row>
    <row r="30" spans="1:4" x14ac:dyDescent="0.25">
      <c r="A30" t="str">
        <f t="shared" si="2"/>
        <v>Wed</v>
      </c>
      <c r="B30" s="1">
        <f t="shared" si="1"/>
        <v>45686</v>
      </c>
      <c r="C30">
        <f t="shared" si="3"/>
        <v>5</v>
      </c>
      <c r="D30" t="str">
        <f t="shared" si="0"/>
        <v>29/01/2025</v>
      </c>
    </row>
    <row r="31" spans="1:4" x14ac:dyDescent="0.25">
      <c r="A31" t="str">
        <f t="shared" si="2"/>
        <v>Thu</v>
      </c>
      <c r="B31" s="1">
        <f t="shared" si="1"/>
        <v>45687</v>
      </c>
      <c r="C31">
        <f t="shared" si="3"/>
        <v>5</v>
      </c>
      <c r="D31" t="str">
        <f t="shared" si="0"/>
        <v>30/01/2025</v>
      </c>
    </row>
    <row r="32" spans="1:4" x14ac:dyDescent="0.25">
      <c r="A32" t="str">
        <f t="shared" si="2"/>
        <v>Fri</v>
      </c>
      <c r="B32" s="1">
        <f t="shared" si="1"/>
        <v>45688</v>
      </c>
      <c r="C32">
        <f t="shared" si="3"/>
        <v>5</v>
      </c>
      <c r="D32" t="str">
        <f t="shared" si="0"/>
        <v>31/01/2025</v>
      </c>
    </row>
    <row r="33" spans="1:4" x14ac:dyDescent="0.25">
      <c r="A33" t="str">
        <f t="shared" si="2"/>
        <v>Sat</v>
      </c>
      <c r="B33" s="1">
        <f t="shared" si="1"/>
        <v>45689</v>
      </c>
      <c r="C33">
        <f t="shared" si="3"/>
        <v>6</v>
      </c>
      <c r="D33" t="str">
        <f t="shared" si="0"/>
        <v>01/02/2025</v>
      </c>
    </row>
    <row r="34" spans="1:4" x14ac:dyDescent="0.25">
      <c r="A34" t="str">
        <f t="shared" si="2"/>
        <v>Sun</v>
      </c>
      <c r="B34" s="1">
        <f t="shared" si="1"/>
        <v>45690</v>
      </c>
      <c r="C34">
        <f t="shared" si="3"/>
        <v>6</v>
      </c>
      <c r="D34" t="str">
        <f t="shared" si="0"/>
        <v>02/02/2025</v>
      </c>
    </row>
    <row r="35" spans="1:4" x14ac:dyDescent="0.25">
      <c r="A35" t="str">
        <f t="shared" si="2"/>
        <v>Mon</v>
      </c>
      <c r="B35" s="1">
        <f t="shared" si="1"/>
        <v>45691</v>
      </c>
      <c r="C35">
        <f t="shared" si="3"/>
        <v>6</v>
      </c>
      <c r="D35" t="str">
        <f t="shared" si="0"/>
        <v>03/02/2025</v>
      </c>
    </row>
    <row r="36" spans="1:4" x14ac:dyDescent="0.25">
      <c r="A36" t="str">
        <f t="shared" si="2"/>
        <v>Tue</v>
      </c>
      <c r="B36" s="1">
        <f t="shared" si="1"/>
        <v>45692</v>
      </c>
      <c r="C36">
        <f t="shared" si="3"/>
        <v>6</v>
      </c>
      <c r="D36" t="str">
        <f t="shared" si="0"/>
        <v>04/02/2025</v>
      </c>
    </row>
    <row r="37" spans="1:4" x14ac:dyDescent="0.25">
      <c r="A37" t="str">
        <f t="shared" si="2"/>
        <v>Wed</v>
      </c>
      <c r="B37" s="1">
        <f t="shared" si="1"/>
        <v>45693</v>
      </c>
      <c r="C37">
        <f t="shared" si="3"/>
        <v>6</v>
      </c>
      <c r="D37" t="str">
        <f t="shared" si="0"/>
        <v>05/02/2025</v>
      </c>
    </row>
    <row r="38" spans="1:4" x14ac:dyDescent="0.25">
      <c r="A38" t="str">
        <f t="shared" si="2"/>
        <v>Thu</v>
      </c>
      <c r="B38" s="1">
        <f t="shared" si="1"/>
        <v>45694</v>
      </c>
      <c r="C38">
        <f t="shared" si="3"/>
        <v>6</v>
      </c>
      <c r="D38" t="str">
        <f t="shared" si="0"/>
        <v>06/02/2025</v>
      </c>
    </row>
    <row r="39" spans="1:4" x14ac:dyDescent="0.25">
      <c r="A39" t="str">
        <f t="shared" si="2"/>
        <v>Fri</v>
      </c>
      <c r="B39" s="1">
        <f t="shared" si="1"/>
        <v>45695</v>
      </c>
      <c r="C39">
        <f t="shared" si="3"/>
        <v>6</v>
      </c>
      <c r="D39" t="str">
        <f t="shared" si="0"/>
        <v>07/02/2025</v>
      </c>
    </row>
    <row r="40" spans="1:4" x14ac:dyDescent="0.25">
      <c r="A40" t="str">
        <f t="shared" si="2"/>
        <v>Sat</v>
      </c>
      <c r="B40" s="1">
        <f t="shared" si="1"/>
        <v>45696</v>
      </c>
      <c r="C40">
        <f t="shared" si="3"/>
        <v>7</v>
      </c>
      <c r="D40" t="str">
        <f t="shared" si="0"/>
        <v>08/02/2025</v>
      </c>
    </row>
    <row r="41" spans="1:4" x14ac:dyDescent="0.25">
      <c r="A41" t="str">
        <f t="shared" si="2"/>
        <v>Sun</v>
      </c>
      <c r="B41" s="1">
        <f t="shared" si="1"/>
        <v>45697</v>
      </c>
      <c r="C41">
        <f t="shared" si="3"/>
        <v>7</v>
      </c>
      <c r="D41" t="str">
        <f t="shared" si="0"/>
        <v>09/02/2025</v>
      </c>
    </row>
    <row r="42" spans="1:4" x14ac:dyDescent="0.25">
      <c r="A42" t="str">
        <f t="shared" si="2"/>
        <v>Mon</v>
      </c>
      <c r="B42" s="1">
        <f t="shared" si="1"/>
        <v>45698</v>
      </c>
      <c r="C42">
        <f t="shared" si="3"/>
        <v>7</v>
      </c>
      <c r="D42" t="str">
        <f t="shared" si="0"/>
        <v>10/02/2025</v>
      </c>
    </row>
    <row r="43" spans="1:4" x14ac:dyDescent="0.25">
      <c r="A43" t="str">
        <f t="shared" si="2"/>
        <v>Tue</v>
      </c>
      <c r="B43" s="1">
        <f t="shared" si="1"/>
        <v>45699</v>
      </c>
      <c r="C43">
        <f t="shared" si="3"/>
        <v>7</v>
      </c>
      <c r="D43" t="str">
        <f t="shared" si="0"/>
        <v>11/02/2025</v>
      </c>
    </row>
    <row r="44" spans="1:4" x14ac:dyDescent="0.25">
      <c r="A44" t="str">
        <f t="shared" si="2"/>
        <v>Wed</v>
      </c>
      <c r="B44" s="1">
        <f t="shared" si="1"/>
        <v>45700</v>
      </c>
      <c r="C44">
        <f t="shared" si="3"/>
        <v>7</v>
      </c>
      <c r="D44" t="str">
        <f t="shared" si="0"/>
        <v>12/02/2025</v>
      </c>
    </row>
    <row r="45" spans="1:4" x14ac:dyDescent="0.25">
      <c r="A45" t="str">
        <f t="shared" si="2"/>
        <v>Thu</v>
      </c>
      <c r="B45" s="1">
        <f t="shared" si="1"/>
        <v>45701</v>
      </c>
      <c r="C45">
        <f t="shared" si="3"/>
        <v>7</v>
      </c>
      <c r="D45" t="str">
        <f t="shared" si="0"/>
        <v>13/02/2025</v>
      </c>
    </row>
    <row r="46" spans="1:4" x14ac:dyDescent="0.25">
      <c r="A46" t="str">
        <f t="shared" si="2"/>
        <v>Fri</v>
      </c>
      <c r="B46" s="1">
        <f t="shared" si="1"/>
        <v>45702</v>
      </c>
      <c r="C46">
        <f t="shared" si="3"/>
        <v>7</v>
      </c>
      <c r="D46" t="str">
        <f t="shared" si="0"/>
        <v>14/02/2025</v>
      </c>
    </row>
    <row r="47" spans="1:4" x14ac:dyDescent="0.25">
      <c r="A47" t="str">
        <f t="shared" si="2"/>
        <v>Sat</v>
      </c>
      <c r="B47" s="1">
        <f t="shared" si="1"/>
        <v>45703</v>
      </c>
      <c r="C47">
        <f t="shared" si="3"/>
        <v>8</v>
      </c>
      <c r="D47" t="str">
        <f t="shared" si="0"/>
        <v>15/02/2025</v>
      </c>
    </row>
    <row r="48" spans="1:4" x14ac:dyDescent="0.25">
      <c r="A48" t="str">
        <f t="shared" si="2"/>
        <v>Sun</v>
      </c>
      <c r="B48" s="1">
        <f t="shared" si="1"/>
        <v>45704</v>
      </c>
      <c r="C48">
        <f t="shared" si="3"/>
        <v>8</v>
      </c>
      <c r="D48" t="str">
        <f t="shared" si="0"/>
        <v>16/02/2025</v>
      </c>
    </row>
    <row r="49" spans="1:4" x14ac:dyDescent="0.25">
      <c r="A49" t="str">
        <f t="shared" si="2"/>
        <v>Mon</v>
      </c>
      <c r="B49" s="1">
        <f t="shared" si="1"/>
        <v>45705</v>
      </c>
      <c r="C49">
        <f t="shared" si="3"/>
        <v>8</v>
      </c>
      <c r="D49" t="str">
        <f t="shared" si="0"/>
        <v>17/02/2025</v>
      </c>
    </row>
    <row r="50" spans="1:4" x14ac:dyDescent="0.25">
      <c r="A50" t="str">
        <f t="shared" si="2"/>
        <v>Tue</v>
      </c>
      <c r="B50" s="1">
        <f t="shared" si="1"/>
        <v>45706</v>
      </c>
      <c r="C50">
        <f t="shared" si="3"/>
        <v>8</v>
      </c>
      <c r="D50" t="str">
        <f t="shared" si="0"/>
        <v>18/02/2025</v>
      </c>
    </row>
    <row r="51" spans="1:4" x14ac:dyDescent="0.25">
      <c r="A51" t="str">
        <f t="shared" si="2"/>
        <v>Wed</v>
      </c>
      <c r="B51" s="1">
        <f t="shared" si="1"/>
        <v>45707</v>
      </c>
      <c r="C51">
        <f t="shared" si="3"/>
        <v>8</v>
      </c>
      <c r="D51" t="str">
        <f t="shared" si="0"/>
        <v>19/02/2025</v>
      </c>
    </row>
    <row r="52" spans="1:4" x14ac:dyDescent="0.25">
      <c r="A52" t="str">
        <f t="shared" si="2"/>
        <v>Thu</v>
      </c>
      <c r="B52" s="1">
        <f t="shared" si="1"/>
        <v>45708</v>
      </c>
      <c r="C52">
        <f t="shared" si="3"/>
        <v>8</v>
      </c>
      <c r="D52" t="str">
        <f t="shared" si="0"/>
        <v>20/02/2025</v>
      </c>
    </row>
    <row r="53" spans="1:4" x14ac:dyDescent="0.25">
      <c r="A53" t="str">
        <f t="shared" si="2"/>
        <v>Fri</v>
      </c>
      <c r="B53" s="1">
        <f t="shared" si="1"/>
        <v>45709</v>
      </c>
      <c r="C53">
        <f t="shared" si="3"/>
        <v>8</v>
      </c>
      <c r="D53" t="str">
        <f t="shared" si="0"/>
        <v>21/02/2025</v>
      </c>
    </row>
    <row r="54" spans="1:4" x14ac:dyDescent="0.25">
      <c r="A54" t="str">
        <f t="shared" si="2"/>
        <v>Sat</v>
      </c>
      <c r="B54" s="1">
        <f t="shared" si="1"/>
        <v>45710</v>
      </c>
      <c r="C54">
        <f t="shared" si="3"/>
        <v>9</v>
      </c>
      <c r="D54" t="str">
        <f t="shared" si="0"/>
        <v>22/02/2025</v>
      </c>
    </row>
    <row r="55" spans="1:4" x14ac:dyDescent="0.25">
      <c r="A55" t="str">
        <f t="shared" si="2"/>
        <v>Sun</v>
      </c>
      <c r="B55" s="1">
        <f t="shared" si="1"/>
        <v>45711</v>
      </c>
      <c r="C55">
        <f t="shared" si="3"/>
        <v>9</v>
      </c>
      <c r="D55" t="str">
        <f t="shared" si="0"/>
        <v>23/02/2025</v>
      </c>
    </row>
    <row r="56" spans="1:4" x14ac:dyDescent="0.25">
      <c r="A56" t="str">
        <f t="shared" si="2"/>
        <v>Mon</v>
      </c>
      <c r="B56" s="1">
        <f t="shared" si="1"/>
        <v>45712</v>
      </c>
      <c r="C56">
        <f t="shared" si="3"/>
        <v>9</v>
      </c>
      <c r="D56" t="str">
        <f t="shared" si="0"/>
        <v>24/02/2025</v>
      </c>
    </row>
    <row r="57" spans="1:4" x14ac:dyDescent="0.25">
      <c r="A57" t="str">
        <f t="shared" si="2"/>
        <v>Tue</v>
      </c>
      <c r="B57" s="1">
        <f t="shared" si="1"/>
        <v>45713</v>
      </c>
      <c r="C57">
        <f t="shared" si="3"/>
        <v>9</v>
      </c>
      <c r="D57" t="str">
        <f t="shared" si="0"/>
        <v>25/02/2025</v>
      </c>
    </row>
    <row r="58" spans="1:4" x14ac:dyDescent="0.25">
      <c r="A58" t="str">
        <f t="shared" si="2"/>
        <v>Wed</v>
      </c>
      <c r="B58" s="1">
        <f t="shared" si="1"/>
        <v>45714</v>
      </c>
      <c r="C58">
        <f t="shared" si="3"/>
        <v>9</v>
      </c>
      <c r="D58" t="str">
        <f t="shared" si="0"/>
        <v>26/02/2025</v>
      </c>
    </row>
    <row r="59" spans="1:4" x14ac:dyDescent="0.25">
      <c r="A59" t="str">
        <f t="shared" si="2"/>
        <v>Thu</v>
      </c>
      <c r="B59" s="1">
        <f t="shared" si="1"/>
        <v>45715</v>
      </c>
      <c r="C59">
        <f t="shared" si="3"/>
        <v>9</v>
      </c>
      <c r="D59" t="str">
        <f t="shared" si="0"/>
        <v>27/02/2025</v>
      </c>
    </row>
    <row r="60" spans="1:4" x14ac:dyDescent="0.25">
      <c r="A60" t="str">
        <f t="shared" si="2"/>
        <v>Fri</v>
      </c>
      <c r="B60" s="1">
        <f t="shared" si="1"/>
        <v>45716</v>
      </c>
      <c r="C60">
        <f t="shared" si="3"/>
        <v>9</v>
      </c>
      <c r="D60" t="str">
        <f t="shared" si="0"/>
        <v>28/02/2025</v>
      </c>
    </row>
    <row r="61" spans="1:4" x14ac:dyDescent="0.25">
      <c r="A61" t="str">
        <f t="shared" si="2"/>
        <v>Sat</v>
      </c>
      <c r="B61" s="1">
        <f t="shared" si="1"/>
        <v>45717</v>
      </c>
      <c r="C61">
        <f t="shared" si="3"/>
        <v>10</v>
      </c>
      <c r="D61" t="str">
        <f t="shared" si="0"/>
        <v>01/03/2025</v>
      </c>
    </row>
    <row r="62" spans="1:4" x14ac:dyDescent="0.25">
      <c r="A62" t="str">
        <f t="shared" si="2"/>
        <v>Sun</v>
      </c>
      <c r="B62" s="1">
        <f t="shared" si="1"/>
        <v>45718</v>
      </c>
      <c r="C62">
        <f t="shared" si="3"/>
        <v>10</v>
      </c>
      <c r="D62" t="str">
        <f t="shared" si="0"/>
        <v>02/03/2025</v>
      </c>
    </row>
    <row r="63" spans="1:4" x14ac:dyDescent="0.25">
      <c r="A63" t="str">
        <f t="shared" si="2"/>
        <v>Mon</v>
      </c>
      <c r="B63" s="1">
        <f t="shared" si="1"/>
        <v>45719</v>
      </c>
      <c r="C63">
        <f t="shared" si="3"/>
        <v>10</v>
      </c>
      <c r="D63" t="str">
        <f t="shared" si="0"/>
        <v>03/03/2025</v>
      </c>
    </row>
    <row r="64" spans="1:4" x14ac:dyDescent="0.25">
      <c r="A64" t="str">
        <f t="shared" si="2"/>
        <v>Tue</v>
      </c>
      <c r="B64" s="1">
        <f t="shared" si="1"/>
        <v>45720</v>
      </c>
      <c r="C64">
        <f t="shared" si="3"/>
        <v>10</v>
      </c>
      <c r="D64" t="str">
        <f t="shared" si="0"/>
        <v>04/03/2025</v>
      </c>
    </row>
    <row r="65" spans="1:4" x14ac:dyDescent="0.25">
      <c r="A65" t="str">
        <f t="shared" si="2"/>
        <v>Wed</v>
      </c>
      <c r="B65" s="1">
        <f t="shared" si="1"/>
        <v>45721</v>
      </c>
      <c r="C65">
        <f t="shared" si="3"/>
        <v>10</v>
      </c>
      <c r="D65" t="str">
        <f t="shared" si="0"/>
        <v>05/03/2025</v>
      </c>
    </row>
    <row r="66" spans="1:4" x14ac:dyDescent="0.25">
      <c r="A66" t="str">
        <f t="shared" si="2"/>
        <v>Thu</v>
      </c>
      <c r="B66" s="1">
        <f t="shared" si="1"/>
        <v>45722</v>
      </c>
      <c r="C66">
        <f t="shared" si="3"/>
        <v>10</v>
      </c>
      <c r="D66" t="str">
        <f t="shared" si="0"/>
        <v>06/03/2025</v>
      </c>
    </row>
    <row r="67" spans="1:4" x14ac:dyDescent="0.25">
      <c r="A67" t="str">
        <f t="shared" si="2"/>
        <v>Fri</v>
      </c>
      <c r="B67" s="1">
        <f t="shared" si="1"/>
        <v>45723</v>
      </c>
      <c r="C67">
        <f t="shared" si="3"/>
        <v>10</v>
      </c>
      <c r="D67" t="str">
        <f t="shared" ref="D67:D130" si="4">TEXT(B67,"DD")&amp;"/"&amp;TEXT(B67,"MM")&amp;"/"&amp;TEXT(B67,"YYYY")</f>
        <v>07/03/2025</v>
      </c>
    </row>
    <row r="68" spans="1:4" x14ac:dyDescent="0.25">
      <c r="A68" t="str">
        <f t="shared" si="2"/>
        <v>Sat</v>
      </c>
      <c r="B68" s="1">
        <f t="shared" ref="B68:B131" si="5">+B67+1</f>
        <v>45724</v>
      </c>
      <c r="C68">
        <f t="shared" si="3"/>
        <v>11</v>
      </c>
      <c r="D68" t="str">
        <f t="shared" si="4"/>
        <v>08/03/2025</v>
      </c>
    </row>
    <row r="69" spans="1:4" x14ac:dyDescent="0.25">
      <c r="A69" t="str">
        <f t="shared" ref="A69:A132" si="6">TEXT(B69,"ddd")</f>
        <v>Sun</v>
      </c>
      <c r="B69" s="1">
        <f t="shared" si="5"/>
        <v>45725</v>
      </c>
      <c r="C69">
        <f t="shared" ref="C69:C132" si="7">IF(A69="Sat",C68+1,C68)</f>
        <v>11</v>
      </c>
      <c r="D69" t="str">
        <f t="shared" si="4"/>
        <v>09/03/2025</v>
      </c>
    </row>
    <row r="70" spans="1:4" x14ac:dyDescent="0.25">
      <c r="A70" t="str">
        <f t="shared" si="6"/>
        <v>Mon</v>
      </c>
      <c r="B70" s="1">
        <f t="shared" si="5"/>
        <v>45726</v>
      </c>
      <c r="C70">
        <f t="shared" si="7"/>
        <v>11</v>
      </c>
      <c r="D70" t="str">
        <f t="shared" si="4"/>
        <v>10/03/2025</v>
      </c>
    </row>
    <row r="71" spans="1:4" x14ac:dyDescent="0.25">
      <c r="A71" t="str">
        <f t="shared" si="6"/>
        <v>Tue</v>
      </c>
      <c r="B71" s="1">
        <f t="shared" si="5"/>
        <v>45727</v>
      </c>
      <c r="C71">
        <f t="shared" si="7"/>
        <v>11</v>
      </c>
      <c r="D71" t="str">
        <f t="shared" si="4"/>
        <v>11/03/2025</v>
      </c>
    </row>
    <row r="72" spans="1:4" x14ac:dyDescent="0.25">
      <c r="A72" t="str">
        <f t="shared" si="6"/>
        <v>Wed</v>
      </c>
      <c r="B72" s="1">
        <f t="shared" si="5"/>
        <v>45728</v>
      </c>
      <c r="C72">
        <f t="shared" si="7"/>
        <v>11</v>
      </c>
      <c r="D72" t="str">
        <f t="shared" si="4"/>
        <v>12/03/2025</v>
      </c>
    </row>
    <row r="73" spans="1:4" x14ac:dyDescent="0.25">
      <c r="A73" t="str">
        <f t="shared" si="6"/>
        <v>Thu</v>
      </c>
      <c r="B73" s="1">
        <f t="shared" si="5"/>
        <v>45729</v>
      </c>
      <c r="C73">
        <f t="shared" si="7"/>
        <v>11</v>
      </c>
      <c r="D73" t="str">
        <f t="shared" si="4"/>
        <v>13/03/2025</v>
      </c>
    </row>
    <row r="74" spans="1:4" x14ac:dyDescent="0.25">
      <c r="A74" t="str">
        <f t="shared" si="6"/>
        <v>Fri</v>
      </c>
      <c r="B74" s="1">
        <f t="shared" si="5"/>
        <v>45730</v>
      </c>
      <c r="C74">
        <f t="shared" si="7"/>
        <v>11</v>
      </c>
      <c r="D74" t="str">
        <f t="shared" si="4"/>
        <v>14/03/2025</v>
      </c>
    </row>
    <row r="75" spans="1:4" x14ac:dyDescent="0.25">
      <c r="A75" t="str">
        <f t="shared" si="6"/>
        <v>Sat</v>
      </c>
      <c r="B75" s="1">
        <f t="shared" si="5"/>
        <v>45731</v>
      </c>
      <c r="C75">
        <f t="shared" si="7"/>
        <v>12</v>
      </c>
      <c r="D75" t="str">
        <f t="shared" si="4"/>
        <v>15/03/2025</v>
      </c>
    </row>
    <row r="76" spans="1:4" x14ac:dyDescent="0.25">
      <c r="A76" t="str">
        <f t="shared" si="6"/>
        <v>Sun</v>
      </c>
      <c r="B76" s="1">
        <f t="shared" si="5"/>
        <v>45732</v>
      </c>
      <c r="C76">
        <f t="shared" si="7"/>
        <v>12</v>
      </c>
      <c r="D76" t="str">
        <f t="shared" si="4"/>
        <v>16/03/2025</v>
      </c>
    </row>
    <row r="77" spans="1:4" x14ac:dyDescent="0.25">
      <c r="A77" t="str">
        <f t="shared" si="6"/>
        <v>Mon</v>
      </c>
      <c r="B77" s="1">
        <f t="shared" si="5"/>
        <v>45733</v>
      </c>
      <c r="C77">
        <f t="shared" si="7"/>
        <v>12</v>
      </c>
      <c r="D77" t="str">
        <f t="shared" si="4"/>
        <v>17/03/2025</v>
      </c>
    </row>
    <row r="78" spans="1:4" x14ac:dyDescent="0.25">
      <c r="A78" t="str">
        <f t="shared" si="6"/>
        <v>Tue</v>
      </c>
      <c r="B78" s="1">
        <f t="shared" si="5"/>
        <v>45734</v>
      </c>
      <c r="C78">
        <f t="shared" si="7"/>
        <v>12</v>
      </c>
      <c r="D78" t="str">
        <f t="shared" si="4"/>
        <v>18/03/2025</v>
      </c>
    </row>
    <row r="79" spans="1:4" x14ac:dyDescent="0.25">
      <c r="A79" t="str">
        <f t="shared" si="6"/>
        <v>Wed</v>
      </c>
      <c r="B79" s="1">
        <f t="shared" si="5"/>
        <v>45735</v>
      </c>
      <c r="C79">
        <f t="shared" si="7"/>
        <v>12</v>
      </c>
      <c r="D79" t="str">
        <f t="shared" si="4"/>
        <v>19/03/2025</v>
      </c>
    </row>
    <row r="80" spans="1:4" x14ac:dyDescent="0.25">
      <c r="A80" t="str">
        <f t="shared" si="6"/>
        <v>Thu</v>
      </c>
      <c r="B80" s="1">
        <f t="shared" si="5"/>
        <v>45736</v>
      </c>
      <c r="C80">
        <f t="shared" si="7"/>
        <v>12</v>
      </c>
      <c r="D80" t="str">
        <f t="shared" si="4"/>
        <v>20/03/2025</v>
      </c>
    </row>
    <row r="81" spans="1:4" x14ac:dyDescent="0.25">
      <c r="A81" t="str">
        <f t="shared" si="6"/>
        <v>Fri</v>
      </c>
      <c r="B81" s="1">
        <f t="shared" si="5"/>
        <v>45737</v>
      </c>
      <c r="C81">
        <f t="shared" si="7"/>
        <v>12</v>
      </c>
      <c r="D81" t="str">
        <f t="shared" si="4"/>
        <v>21/03/2025</v>
      </c>
    </row>
    <row r="82" spans="1:4" x14ac:dyDescent="0.25">
      <c r="A82" t="str">
        <f t="shared" si="6"/>
        <v>Sat</v>
      </c>
      <c r="B82" s="1">
        <f t="shared" si="5"/>
        <v>45738</v>
      </c>
      <c r="C82">
        <f t="shared" si="7"/>
        <v>13</v>
      </c>
      <c r="D82" t="str">
        <f t="shared" si="4"/>
        <v>22/03/2025</v>
      </c>
    </row>
    <row r="83" spans="1:4" x14ac:dyDescent="0.25">
      <c r="A83" t="str">
        <f t="shared" si="6"/>
        <v>Sun</v>
      </c>
      <c r="B83" s="1">
        <f t="shared" si="5"/>
        <v>45739</v>
      </c>
      <c r="C83">
        <f t="shared" si="7"/>
        <v>13</v>
      </c>
      <c r="D83" t="str">
        <f t="shared" si="4"/>
        <v>23/03/2025</v>
      </c>
    </row>
    <row r="84" spans="1:4" x14ac:dyDescent="0.25">
      <c r="A84" t="str">
        <f t="shared" si="6"/>
        <v>Mon</v>
      </c>
      <c r="B84" s="1">
        <f t="shared" si="5"/>
        <v>45740</v>
      </c>
      <c r="C84">
        <f t="shared" si="7"/>
        <v>13</v>
      </c>
      <c r="D84" t="str">
        <f t="shared" si="4"/>
        <v>24/03/2025</v>
      </c>
    </row>
    <row r="85" spans="1:4" x14ac:dyDescent="0.25">
      <c r="A85" t="str">
        <f t="shared" si="6"/>
        <v>Tue</v>
      </c>
      <c r="B85" s="1">
        <f t="shared" si="5"/>
        <v>45741</v>
      </c>
      <c r="C85">
        <f t="shared" si="7"/>
        <v>13</v>
      </c>
      <c r="D85" t="str">
        <f t="shared" si="4"/>
        <v>25/03/2025</v>
      </c>
    </row>
    <row r="86" spans="1:4" x14ac:dyDescent="0.25">
      <c r="A86" t="str">
        <f t="shared" si="6"/>
        <v>Wed</v>
      </c>
      <c r="B86" s="1">
        <f t="shared" si="5"/>
        <v>45742</v>
      </c>
      <c r="C86">
        <f t="shared" si="7"/>
        <v>13</v>
      </c>
      <c r="D86" t="str">
        <f t="shared" si="4"/>
        <v>26/03/2025</v>
      </c>
    </row>
    <row r="87" spans="1:4" x14ac:dyDescent="0.25">
      <c r="A87" t="str">
        <f t="shared" si="6"/>
        <v>Thu</v>
      </c>
      <c r="B87" s="1">
        <f t="shared" si="5"/>
        <v>45743</v>
      </c>
      <c r="C87">
        <f t="shared" si="7"/>
        <v>13</v>
      </c>
      <c r="D87" t="str">
        <f t="shared" si="4"/>
        <v>27/03/2025</v>
      </c>
    </row>
    <row r="88" spans="1:4" x14ac:dyDescent="0.25">
      <c r="A88" t="str">
        <f t="shared" si="6"/>
        <v>Fri</v>
      </c>
      <c r="B88" s="1">
        <f t="shared" si="5"/>
        <v>45744</v>
      </c>
      <c r="C88">
        <f t="shared" si="7"/>
        <v>13</v>
      </c>
      <c r="D88" t="str">
        <f t="shared" si="4"/>
        <v>28/03/2025</v>
      </c>
    </row>
    <row r="89" spans="1:4" x14ac:dyDescent="0.25">
      <c r="A89" t="str">
        <f t="shared" si="6"/>
        <v>Sat</v>
      </c>
      <c r="B89" s="1">
        <f t="shared" si="5"/>
        <v>45745</v>
      </c>
      <c r="C89">
        <f t="shared" si="7"/>
        <v>14</v>
      </c>
      <c r="D89" t="str">
        <f t="shared" si="4"/>
        <v>29/03/2025</v>
      </c>
    </row>
    <row r="90" spans="1:4" x14ac:dyDescent="0.25">
      <c r="A90" t="str">
        <f t="shared" si="6"/>
        <v>Sun</v>
      </c>
      <c r="B90" s="1">
        <f t="shared" si="5"/>
        <v>45746</v>
      </c>
      <c r="C90">
        <f t="shared" si="7"/>
        <v>14</v>
      </c>
      <c r="D90" t="str">
        <f t="shared" si="4"/>
        <v>30/03/2025</v>
      </c>
    </row>
    <row r="91" spans="1:4" x14ac:dyDescent="0.25">
      <c r="A91" t="str">
        <f t="shared" si="6"/>
        <v>Mon</v>
      </c>
      <c r="B91" s="1">
        <f t="shared" si="5"/>
        <v>45747</v>
      </c>
      <c r="C91">
        <f t="shared" si="7"/>
        <v>14</v>
      </c>
      <c r="D91" t="str">
        <f t="shared" si="4"/>
        <v>31/03/2025</v>
      </c>
    </row>
    <row r="92" spans="1:4" x14ac:dyDescent="0.25">
      <c r="A92" t="str">
        <f t="shared" si="6"/>
        <v>Tue</v>
      </c>
      <c r="B92" s="1">
        <f t="shared" si="5"/>
        <v>45748</v>
      </c>
      <c r="C92">
        <f t="shared" si="7"/>
        <v>14</v>
      </c>
      <c r="D92" t="str">
        <f t="shared" si="4"/>
        <v>01/04/2025</v>
      </c>
    </row>
    <row r="93" spans="1:4" x14ac:dyDescent="0.25">
      <c r="A93" t="str">
        <f t="shared" si="6"/>
        <v>Wed</v>
      </c>
      <c r="B93" s="1">
        <f t="shared" si="5"/>
        <v>45749</v>
      </c>
      <c r="C93">
        <f t="shared" si="7"/>
        <v>14</v>
      </c>
      <c r="D93" t="str">
        <f t="shared" si="4"/>
        <v>02/04/2025</v>
      </c>
    </row>
    <row r="94" spans="1:4" x14ac:dyDescent="0.25">
      <c r="A94" t="str">
        <f t="shared" si="6"/>
        <v>Thu</v>
      </c>
      <c r="B94" s="1">
        <f t="shared" si="5"/>
        <v>45750</v>
      </c>
      <c r="C94">
        <f t="shared" si="7"/>
        <v>14</v>
      </c>
      <c r="D94" t="str">
        <f t="shared" si="4"/>
        <v>03/04/2025</v>
      </c>
    </row>
    <row r="95" spans="1:4" x14ac:dyDescent="0.25">
      <c r="A95" t="str">
        <f t="shared" si="6"/>
        <v>Fri</v>
      </c>
      <c r="B95" s="1">
        <f t="shared" si="5"/>
        <v>45751</v>
      </c>
      <c r="C95">
        <f t="shared" si="7"/>
        <v>14</v>
      </c>
      <c r="D95" t="str">
        <f t="shared" si="4"/>
        <v>04/04/2025</v>
      </c>
    </row>
    <row r="96" spans="1:4" x14ac:dyDescent="0.25">
      <c r="A96" t="str">
        <f t="shared" si="6"/>
        <v>Sat</v>
      </c>
      <c r="B96" s="1">
        <f t="shared" si="5"/>
        <v>45752</v>
      </c>
      <c r="C96">
        <f t="shared" si="7"/>
        <v>15</v>
      </c>
      <c r="D96" t="str">
        <f t="shared" si="4"/>
        <v>05/04/2025</v>
      </c>
    </row>
    <row r="97" spans="1:4" x14ac:dyDescent="0.25">
      <c r="A97" t="str">
        <f t="shared" si="6"/>
        <v>Sun</v>
      </c>
      <c r="B97" s="1">
        <f t="shared" si="5"/>
        <v>45753</v>
      </c>
      <c r="C97">
        <f t="shared" si="7"/>
        <v>15</v>
      </c>
      <c r="D97" t="str">
        <f t="shared" si="4"/>
        <v>06/04/2025</v>
      </c>
    </row>
    <row r="98" spans="1:4" x14ac:dyDescent="0.25">
      <c r="A98" t="str">
        <f t="shared" si="6"/>
        <v>Mon</v>
      </c>
      <c r="B98" s="1">
        <f t="shared" si="5"/>
        <v>45754</v>
      </c>
      <c r="C98">
        <f t="shared" si="7"/>
        <v>15</v>
      </c>
      <c r="D98" t="str">
        <f t="shared" si="4"/>
        <v>07/04/2025</v>
      </c>
    </row>
    <row r="99" spans="1:4" x14ac:dyDescent="0.25">
      <c r="A99" t="str">
        <f t="shared" si="6"/>
        <v>Tue</v>
      </c>
      <c r="B99" s="1">
        <f t="shared" si="5"/>
        <v>45755</v>
      </c>
      <c r="C99">
        <f t="shared" si="7"/>
        <v>15</v>
      </c>
      <c r="D99" t="str">
        <f t="shared" si="4"/>
        <v>08/04/2025</v>
      </c>
    </row>
    <row r="100" spans="1:4" x14ac:dyDescent="0.25">
      <c r="A100" t="str">
        <f t="shared" si="6"/>
        <v>Wed</v>
      </c>
      <c r="B100" s="1">
        <f t="shared" si="5"/>
        <v>45756</v>
      </c>
      <c r="C100">
        <f t="shared" si="7"/>
        <v>15</v>
      </c>
      <c r="D100" t="str">
        <f t="shared" si="4"/>
        <v>09/04/2025</v>
      </c>
    </row>
    <row r="101" spans="1:4" x14ac:dyDescent="0.25">
      <c r="A101" t="str">
        <f t="shared" si="6"/>
        <v>Thu</v>
      </c>
      <c r="B101" s="1">
        <f t="shared" si="5"/>
        <v>45757</v>
      </c>
      <c r="C101">
        <f t="shared" si="7"/>
        <v>15</v>
      </c>
      <c r="D101" t="str">
        <f t="shared" si="4"/>
        <v>10/04/2025</v>
      </c>
    </row>
    <row r="102" spans="1:4" x14ac:dyDescent="0.25">
      <c r="A102" t="str">
        <f t="shared" si="6"/>
        <v>Fri</v>
      </c>
      <c r="B102" s="1">
        <f t="shared" si="5"/>
        <v>45758</v>
      </c>
      <c r="C102">
        <f t="shared" si="7"/>
        <v>15</v>
      </c>
      <c r="D102" t="str">
        <f t="shared" si="4"/>
        <v>11/04/2025</v>
      </c>
    </row>
    <row r="103" spans="1:4" x14ac:dyDescent="0.25">
      <c r="A103" t="str">
        <f t="shared" si="6"/>
        <v>Sat</v>
      </c>
      <c r="B103" s="1">
        <f t="shared" si="5"/>
        <v>45759</v>
      </c>
      <c r="C103">
        <f t="shared" si="7"/>
        <v>16</v>
      </c>
      <c r="D103" t="str">
        <f t="shared" si="4"/>
        <v>12/04/2025</v>
      </c>
    </row>
    <row r="104" spans="1:4" x14ac:dyDescent="0.25">
      <c r="A104" t="str">
        <f t="shared" si="6"/>
        <v>Sun</v>
      </c>
      <c r="B104" s="1">
        <f t="shared" si="5"/>
        <v>45760</v>
      </c>
      <c r="C104">
        <f t="shared" si="7"/>
        <v>16</v>
      </c>
      <c r="D104" t="str">
        <f t="shared" si="4"/>
        <v>13/04/2025</v>
      </c>
    </row>
    <row r="105" spans="1:4" x14ac:dyDescent="0.25">
      <c r="A105" t="str">
        <f t="shared" si="6"/>
        <v>Mon</v>
      </c>
      <c r="B105" s="1">
        <f t="shared" si="5"/>
        <v>45761</v>
      </c>
      <c r="C105">
        <f t="shared" si="7"/>
        <v>16</v>
      </c>
      <c r="D105" t="str">
        <f t="shared" si="4"/>
        <v>14/04/2025</v>
      </c>
    </row>
    <row r="106" spans="1:4" x14ac:dyDescent="0.25">
      <c r="A106" t="str">
        <f t="shared" si="6"/>
        <v>Tue</v>
      </c>
      <c r="B106" s="1">
        <f t="shared" si="5"/>
        <v>45762</v>
      </c>
      <c r="C106">
        <f t="shared" si="7"/>
        <v>16</v>
      </c>
      <c r="D106" t="str">
        <f t="shared" si="4"/>
        <v>15/04/2025</v>
      </c>
    </row>
    <row r="107" spans="1:4" x14ac:dyDescent="0.25">
      <c r="A107" t="str">
        <f t="shared" si="6"/>
        <v>Wed</v>
      </c>
      <c r="B107" s="1">
        <f t="shared" si="5"/>
        <v>45763</v>
      </c>
      <c r="C107">
        <f t="shared" si="7"/>
        <v>16</v>
      </c>
      <c r="D107" t="str">
        <f t="shared" si="4"/>
        <v>16/04/2025</v>
      </c>
    </row>
    <row r="108" spans="1:4" x14ac:dyDescent="0.25">
      <c r="A108" t="str">
        <f t="shared" si="6"/>
        <v>Thu</v>
      </c>
      <c r="B108" s="1">
        <f t="shared" si="5"/>
        <v>45764</v>
      </c>
      <c r="C108">
        <f t="shared" si="7"/>
        <v>16</v>
      </c>
      <c r="D108" t="str">
        <f t="shared" si="4"/>
        <v>17/04/2025</v>
      </c>
    </row>
    <row r="109" spans="1:4" x14ac:dyDescent="0.25">
      <c r="A109" t="str">
        <f t="shared" si="6"/>
        <v>Fri</v>
      </c>
      <c r="B109" s="1">
        <f t="shared" si="5"/>
        <v>45765</v>
      </c>
      <c r="C109">
        <f t="shared" si="7"/>
        <v>16</v>
      </c>
      <c r="D109" t="str">
        <f t="shared" si="4"/>
        <v>18/04/2025</v>
      </c>
    </row>
    <row r="110" spans="1:4" x14ac:dyDescent="0.25">
      <c r="A110" t="str">
        <f t="shared" si="6"/>
        <v>Sat</v>
      </c>
      <c r="B110" s="1">
        <f t="shared" si="5"/>
        <v>45766</v>
      </c>
      <c r="C110">
        <f t="shared" si="7"/>
        <v>17</v>
      </c>
      <c r="D110" t="str">
        <f t="shared" si="4"/>
        <v>19/04/2025</v>
      </c>
    </row>
    <row r="111" spans="1:4" x14ac:dyDescent="0.25">
      <c r="A111" t="str">
        <f t="shared" si="6"/>
        <v>Sun</v>
      </c>
      <c r="B111" s="1">
        <f t="shared" si="5"/>
        <v>45767</v>
      </c>
      <c r="C111">
        <f t="shared" si="7"/>
        <v>17</v>
      </c>
      <c r="D111" t="str">
        <f t="shared" si="4"/>
        <v>20/04/2025</v>
      </c>
    </row>
    <row r="112" spans="1:4" x14ac:dyDescent="0.25">
      <c r="A112" t="str">
        <f t="shared" si="6"/>
        <v>Mon</v>
      </c>
      <c r="B112" s="1">
        <f t="shared" si="5"/>
        <v>45768</v>
      </c>
      <c r="C112">
        <f t="shared" si="7"/>
        <v>17</v>
      </c>
      <c r="D112" t="str">
        <f t="shared" si="4"/>
        <v>21/04/2025</v>
      </c>
    </row>
    <row r="113" spans="1:4" x14ac:dyDescent="0.25">
      <c r="A113" t="str">
        <f t="shared" si="6"/>
        <v>Tue</v>
      </c>
      <c r="B113" s="1">
        <f t="shared" si="5"/>
        <v>45769</v>
      </c>
      <c r="C113">
        <f t="shared" si="7"/>
        <v>17</v>
      </c>
      <c r="D113" t="str">
        <f t="shared" si="4"/>
        <v>22/04/2025</v>
      </c>
    </row>
    <row r="114" spans="1:4" x14ac:dyDescent="0.25">
      <c r="A114" t="str">
        <f t="shared" si="6"/>
        <v>Wed</v>
      </c>
      <c r="B114" s="1">
        <f t="shared" si="5"/>
        <v>45770</v>
      </c>
      <c r="C114">
        <f t="shared" si="7"/>
        <v>17</v>
      </c>
      <c r="D114" t="str">
        <f t="shared" si="4"/>
        <v>23/04/2025</v>
      </c>
    </row>
    <row r="115" spans="1:4" x14ac:dyDescent="0.25">
      <c r="A115" t="str">
        <f t="shared" si="6"/>
        <v>Thu</v>
      </c>
      <c r="B115" s="1">
        <f t="shared" si="5"/>
        <v>45771</v>
      </c>
      <c r="C115">
        <f t="shared" si="7"/>
        <v>17</v>
      </c>
      <c r="D115" t="str">
        <f t="shared" si="4"/>
        <v>24/04/2025</v>
      </c>
    </row>
    <row r="116" spans="1:4" x14ac:dyDescent="0.25">
      <c r="A116" t="str">
        <f t="shared" si="6"/>
        <v>Fri</v>
      </c>
      <c r="B116" s="1">
        <f t="shared" si="5"/>
        <v>45772</v>
      </c>
      <c r="C116">
        <f t="shared" si="7"/>
        <v>17</v>
      </c>
      <c r="D116" t="str">
        <f t="shared" si="4"/>
        <v>25/04/2025</v>
      </c>
    </row>
    <row r="117" spans="1:4" x14ac:dyDescent="0.25">
      <c r="A117" t="str">
        <f t="shared" si="6"/>
        <v>Sat</v>
      </c>
      <c r="B117" s="1">
        <f t="shared" si="5"/>
        <v>45773</v>
      </c>
      <c r="C117">
        <f t="shared" si="7"/>
        <v>18</v>
      </c>
      <c r="D117" t="str">
        <f t="shared" si="4"/>
        <v>26/04/2025</v>
      </c>
    </row>
    <row r="118" spans="1:4" x14ac:dyDescent="0.25">
      <c r="A118" t="str">
        <f t="shared" si="6"/>
        <v>Sun</v>
      </c>
      <c r="B118" s="1">
        <f t="shared" si="5"/>
        <v>45774</v>
      </c>
      <c r="C118">
        <f t="shared" si="7"/>
        <v>18</v>
      </c>
      <c r="D118" t="str">
        <f t="shared" si="4"/>
        <v>27/04/2025</v>
      </c>
    </row>
    <row r="119" spans="1:4" x14ac:dyDescent="0.25">
      <c r="A119" t="str">
        <f t="shared" si="6"/>
        <v>Mon</v>
      </c>
      <c r="B119" s="1">
        <f t="shared" si="5"/>
        <v>45775</v>
      </c>
      <c r="C119">
        <f t="shared" si="7"/>
        <v>18</v>
      </c>
      <c r="D119" t="str">
        <f t="shared" si="4"/>
        <v>28/04/2025</v>
      </c>
    </row>
    <row r="120" spans="1:4" x14ac:dyDescent="0.25">
      <c r="A120" t="str">
        <f t="shared" si="6"/>
        <v>Tue</v>
      </c>
      <c r="B120" s="1">
        <f t="shared" si="5"/>
        <v>45776</v>
      </c>
      <c r="C120">
        <f t="shared" si="7"/>
        <v>18</v>
      </c>
      <c r="D120" t="str">
        <f t="shared" si="4"/>
        <v>29/04/2025</v>
      </c>
    </row>
    <row r="121" spans="1:4" x14ac:dyDescent="0.25">
      <c r="A121" t="str">
        <f t="shared" si="6"/>
        <v>Wed</v>
      </c>
      <c r="B121" s="1">
        <f t="shared" si="5"/>
        <v>45777</v>
      </c>
      <c r="C121">
        <f t="shared" si="7"/>
        <v>18</v>
      </c>
      <c r="D121" t="str">
        <f t="shared" si="4"/>
        <v>30/04/2025</v>
      </c>
    </row>
    <row r="122" spans="1:4" x14ac:dyDescent="0.25">
      <c r="A122" t="str">
        <f t="shared" si="6"/>
        <v>Thu</v>
      </c>
      <c r="B122" s="1">
        <f t="shared" si="5"/>
        <v>45778</v>
      </c>
      <c r="C122">
        <f t="shared" si="7"/>
        <v>18</v>
      </c>
      <c r="D122" t="str">
        <f t="shared" si="4"/>
        <v>01/05/2025</v>
      </c>
    </row>
    <row r="123" spans="1:4" x14ac:dyDescent="0.25">
      <c r="A123" t="str">
        <f t="shared" si="6"/>
        <v>Fri</v>
      </c>
      <c r="B123" s="1">
        <f t="shared" si="5"/>
        <v>45779</v>
      </c>
      <c r="C123">
        <f t="shared" si="7"/>
        <v>18</v>
      </c>
      <c r="D123" t="str">
        <f t="shared" si="4"/>
        <v>02/05/2025</v>
      </c>
    </row>
    <row r="124" spans="1:4" x14ac:dyDescent="0.25">
      <c r="A124" t="str">
        <f t="shared" si="6"/>
        <v>Sat</v>
      </c>
      <c r="B124" s="1">
        <f t="shared" si="5"/>
        <v>45780</v>
      </c>
      <c r="C124">
        <f t="shared" si="7"/>
        <v>19</v>
      </c>
      <c r="D124" t="str">
        <f t="shared" si="4"/>
        <v>03/05/2025</v>
      </c>
    </row>
    <row r="125" spans="1:4" x14ac:dyDescent="0.25">
      <c r="A125" t="str">
        <f t="shared" si="6"/>
        <v>Sun</v>
      </c>
      <c r="B125" s="1">
        <f t="shared" si="5"/>
        <v>45781</v>
      </c>
      <c r="C125">
        <f t="shared" si="7"/>
        <v>19</v>
      </c>
      <c r="D125" t="str">
        <f t="shared" si="4"/>
        <v>04/05/2025</v>
      </c>
    </row>
    <row r="126" spans="1:4" x14ac:dyDescent="0.25">
      <c r="A126" t="str">
        <f t="shared" si="6"/>
        <v>Mon</v>
      </c>
      <c r="B126" s="1">
        <f t="shared" si="5"/>
        <v>45782</v>
      </c>
      <c r="C126">
        <f t="shared" si="7"/>
        <v>19</v>
      </c>
      <c r="D126" t="str">
        <f t="shared" si="4"/>
        <v>05/05/2025</v>
      </c>
    </row>
    <row r="127" spans="1:4" x14ac:dyDescent="0.25">
      <c r="A127" t="str">
        <f t="shared" si="6"/>
        <v>Tue</v>
      </c>
      <c r="B127" s="1">
        <f t="shared" si="5"/>
        <v>45783</v>
      </c>
      <c r="C127">
        <f t="shared" si="7"/>
        <v>19</v>
      </c>
      <c r="D127" t="str">
        <f t="shared" si="4"/>
        <v>06/05/2025</v>
      </c>
    </row>
    <row r="128" spans="1:4" x14ac:dyDescent="0.25">
      <c r="A128" t="str">
        <f t="shared" si="6"/>
        <v>Wed</v>
      </c>
      <c r="B128" s="1">
        <f t="shared" si="5"/>
        <v>45784</v>
      </c>
      <c r="C128">
        <f t="shared" si="7"/>
        <v>19</v>
      </c>
      <c r="D128" t="str">
        <f t="shared" si="4"/>
        <v>07/05/2025</v>
      </c>
    </row>
    <row r="129" spans="1:4" x14ac:dyDescent="0.25">
      <c r="A129" t="str">
        <f t="shared" si="6"/>
        <v>Thu</v>
      </c>
      <c r="B129" s="1">
        <f t="shared" si="5"/>
        <v>45785</v>
      </c>
      <c r="C129">
        <f t="shared" si="7"/>
        <v>19</v>
      </c>
      <c r="D129" t="str">
        <f t="shared" si="4"/>
        <v>08/05/2025</v>
      </c>
    </row>
    <row r="130" spans="1:4" x14ac:dyDescent="0.25">
      <c r="A130" t="str">
        <f t="shared" si="6"/>
        <v>Fri</v>
      </c>
      <c r="B130" s="1">
        <f t="shared" si="5"/>
        <v>45786</v>
      </c>
      <c r="C130">
        <f t="shared" si="7"/>
        <v>19</v>
      </c>
      <c r="D130" t="str">
        <f t="shared" si="4"/>
        <v>09/05/2025</v>
      </c>
    </row>
    <row r="131" spans="1:4" x14ac:dyDescent="0.25">
      <c r="A131" t="str">
        <f t="shared" si="6"/>
        <v>Sat</v>
      </c>
      <c r="B131" s="1">
        <f t="shared" si="5"/>
        <v>45787</v>
      </c>
      <c r="C131">
        <f t="shared" si="7"/>
        <v>20</v>
      </c>
      <c r="D131" t="str">
        <f t="shared" ref="D131:D194" si="8">TEXT(B131,"DD")&amp;"/"&amp;TEXT(B131,"MM")&amp;"/"&amp;TEXT(B131,"YYYY")</f>
        <v>10/05/2025</v>
      </c>
    </row>
    <row r="132" spans="1:4" x14ac:dyDescent="0.25">
      <c r="A132" t="str">
        <f t="shared" si="6"/>
        <v>Sun</v>
      </c>
      <c r="B132" s="1">
        <f t="shared" ref="B132:B195" si="9">+B131+1</f>
        <v>45788</v>
      </c>
      <c r="C132">
        <f t="shared" si="7"/>
        <v>20</v>
      </c>
      <c r="D132" t="str">
        <f t="shared" si="8"/>
        <v>11/05/2025</v>
      </c>
    </row>
    <row r="133" spans="1:4" x14ac:dyDescent="0.25">
      <c r="A133" t="str">
        <f t="shared" ref="A133:A196" si="10">TEXT(B133,"ddd")</f>
        <v>Mon</v>
      </c>
      <c r="B133" s="1">
        <f t="shared" si="9"/>
        <v>45789</v>
      </c>
      <c r="C133">
        <f t="shared" ref="C133:C196" si="11">IF(A133="Sat",C132+1,C132)</f>
        <v>20</v>
      </c>
      <c r="D133" t="str">
        <f t="shared" si="8"/>
        <v>12/05/2025</v>
      </c>
    </row>
    <row r="134" spans="1:4" x14ac:dyDescent="0.25">
      <c r="A134" t="str">
        <f t="shared" si="10"/>
        <v>Tue</v>
      </c>
      <c r="B134" s="1">
        <f t="shared" si="9"/>
        <v>45790</v>
      </c>
      <c r="C134">
        <f t="shared" si="11"/>
        <v>20</v>
      </c>
      <c r="D134" t="str">
        <f t="shared" si="8"/>
        <v>13/05/2025</v>
      </c>
    </row>
    <row r="135" spans="1:4" x14ac:dyDescent="0.25">
      <c r="A135" t="str">
        <f t="shared" si="10"/>
        <v>Wed</v>
      </c>
      <c r="B135" s="1">
        <f t="shared" si="9"/>
        <v>45791</v>
      </c>
      <c r="C135">
        <f t="shared" si="11"/>
        <v>20</v>
      </c>
      <c r="D135" t="str">
        <f t="shared" si="8"/>
        <v>14/05/2025</v>
      </c>
    </row>
    <row r="136" spans="1:4" x14ac:dyDescent="0.25">
      <c r="A136" t="str">
        <f t="shared" si="10"/>
        <v>Thu</v>
      </c>
      <c r="B136" s="1">
        <f t="shared" si="9"/>
        <v>45792</v>
      </c>
      <c r="C136">
        <f t="shared" si="11"/>
        <v>20</v>
      </c>
      <c r="D136" t="str">
        <f t="shared" si="8"/>
        <v>15/05/2025</v>
      </c>
    </row>
    <row r="137" spans="1:4" x14ac:dyDescent="0.25">
      <c r="A137" t="str">
        <f t="shared" si="10"/>
        <v>Fri</v>
      </c>
      <c r="B137" s="1">
        <f t="shared" si="9"/>
        <v>45793</v>
      </c>
      <c r="C137">
        <f t="shared" si="11"/>
        <v>20</v>
      </c>
      <c r="D137" t="str">
        <f t="shared" si="8"/>
        <v>16/05/2025</v>
      </c>
    </row>
    <row r="138" spans="1:4" x14ac:dyDescent="0.25">
      <c r="A138" t="str">
        <f t="shared" si="10"/>
        <v>Sat</v>
      </c>
      <c r="B138" s="1">
        <f t="shared" si="9"/>
        <v>45794</v>
      </c>
      <c r="C138">
        <f t="shared" si="11"/>
        <v>21</v>
      </c>
      <c r="D138" t="str">
        <f t="shared" si="8"/>
        <v>17/05/2025</v>
      </c>
    </row>
    <row r="139" spans="1:4" x14ac:dyDescent="0.25">
      <c r="A139" t="str">
        <f t="shared" si="10"/>
        <v>Sun</v>
      </c>
      <c r="B139" s="1">
        <f t="shared" si="9"/>
        <v>45795</v>
      </c>
      <c r="C139">
        <f t="shared" si="11"/>
        <v>21</v>
      </c>
      <c r="D139" t="str">
        <f t="shared" si="8"/>
        <v>18/05/2025</v>
      </c>
    </row>
    <row r="140" spans="1:4" x14ac:dyDescent="0.25">
      <c r="A140" t="str">
        <f t="shared" si="10"/>
        <v>Mon</v>
      </c>
      <c r="B140" s="1">
        <f t="shared" si="9"/>
        <v>45796</v>
      </c>
      <c r="C140">
        <f t="shared" si="11"/>
        <v>21</v>
      </c>
      <c r="D140" t="str">
        <f t="shared" si="8"/>
        <v>19/05/2025</v>
      </c>
    </row>
    <row r="141" spans="1:4" x14ac:dyDescent="0.25">
      <c r="A141" t="str">
        <f t="shared" si="10"/>
        <v>Tue</v>
      </c>
      <c r="B141" s="1">
        <f t="shared" si="9"/>
        <v>45797</v>
      </c>
      <c r="C141">
        <f t="shared" si="11"/>
        <v>21</v>
      </c>
      <c r="D141" t="str">
        <f t="shared" si="8"/>
        <v>20/05/2025</v>
      </c>
    </row>
    <row r="142" spans="1:4" x14ac:dyDescent="0.25">
      <c r="A142" t="str">
        <f t="shared" si="10"/>
        <v>Wed</v>
      </c>
      <c r="B142" s="1">
        <f t="shared" si="9"/>
        <v>45798</v>
      </c>
      <c r="C142">
        <f t="shared" si="11"/>
        <v>21</v>
      </c>
      <c r="D142" t="str">
        <f t="shared" si="8"/>
        <v>21/05/2025</v>
      </c>
    </row>
    <row r="143" spans="1:4" x14ac:dyDescent="0.25">
      <c r="A143" t="str">
        <f t="shared" si="10"/>
        <v>Thu</v>
      </c>
      <c r="B143" s="1">
        <f t="shared" si="9"/>
        <v>45799</v>
      </c>
      <c r="C143">
        <f t="shared" si="11"/>
        <v>21</v>
      </c>
      <c r="D143" t="str">
        <f t="shared" si="8"/>
        <v>22/05/2025</v>
      </c>
    </row>
    <row r="144" spans="1:4" x14ac:dyDescent="0.25">
      <c r="A144" t="str">
        <f t="shared" si="10"/>
        <v>Fri</v>
      </c>
      <c r="B144" s="1">
        <f t="shared" si="9"/>
        <v>45800</v>
      </c>
      <c r="C144">
        <f t="shared" si="11"/>
        <v>21</v>
      </c>
      <c r="D144" t="str">
        <f t="shared" si="8"/>
        <v>23/05/2025</v>
      </c>
    </row>
    <row r="145" spans="1:4" x14ac:dyDescent="0.25">
      <c r="A145" t="str">
        <f t="shared" si="10"/>
        <v>Sat</v>
      </c>
      <c r="B145" s="1">
        <f t="shared" si="9"/>
        <v>45801</v>
      </c>
      <c r="C145">
        <f t="shared" si="11"/>
        <v>22</v>
      </c>
      <c r="D145" t="str">
        <f t="shared" si="8"/>
        <v>24/05/2025</v>
      </c>
    </row>
    <row r="146" spans="1:4" x14ac:dyDescent="0.25">
      <c r="A146" t="str">
        <f t="shared" si="10"/>
        <v>Sun</v>
      </c>
      <c r="B146" s="1">
        <f t="shared" si="9"/>
        <v>45802</v>
      </c>
      <c r="C146">
        <f t="shared" si="11"/>
        <v>22</v>
      </c>
      <c r="D146" t="str">
        <f t="shared" si="8"/>
        <v>25/05/2025</v>
      </c>
    </row>
    <row r="147" spans="1:4" x14ac:dyDescent="0.25">
      <c r="A147" t="str">
        <f t="shared" si="10"/>
        <v>Mon</v>
      </c>
      <c r="B147" s="1">
        <f t="shared" si="9"/>
        <v>45803</v>
      </c>
      <c r="C147">
        <f t="shared" si="11"/>
        <v>22</v>
      </c>
      <c r="D147" t="str">
        <f t="shared" si="8"/>
        <v>26/05/2025</v>
      </c>
    </row>
    <row r="148" spans="1:4" x14ac:dyDescent="0.25">
      <c r="A148" t="str">
        <f t="shared" si="10"/>
        <v>Tue</v>
      </c>
      <c r="B148" s="1">
        <f t="shared" si="9"/>
        <v>45804</v>
      </c>
      <c r="C148">
        <f t="shared" si="11"/>
        <v>22</v>
      </c>
      <c r="D148" t="str">
        <f t="shared" si="8"/>
        <v>27/05/2025</v>
      </c>
    </row>
    <row r="149" spans="1:4" x14ac:dyDescent="0.25">
      <c r="A149" t="str">
        <f t="shared" si="10"/>
        <v>Wed</v>
      </c>
      <c r="B149" s="1">
        <f t="shared" si="9"/>
        <v>45805</v>
      </c>
      <c r="C149">
        <f t="shared" si="11"/>
        <v>22</v>
      </c>
      <c r="D149" t="str">
        <f t="shared" si="8"/>
        <v>28/05/2025</v>
      </c>
    </row>
    <row r="150" spans="1:4" x14ac:dyDescent="0.25">
      <c r="A150" t="str">
        <f t="shared" si="10"/>
        <v>Thu</v>
      </c>
      <c r="B150" s="1">
        <f t="shared" si="9"/>
        <v>45806</v>
      </c>
      <c r="C150">
        <f t="shared" si="11"/>
        <v>22</v>
      </c>
      <c r="D150" t="str">
        <f t="shared" si="8"/>
        <v>29/05/2025</v>
      </c>
    </row>
    <row r="151" spans="1:4" x14ac:dyDescent="0.25">
      <c r="A151" t="str">
        <f t="shared" si="10"/>
        <v>Fri</v>
      </c>
      <c r="B151" s="1">
        <f t="shared" si="9"/>
        <v>45807</v>
      </c>
      <c r="C151">
        <f t="shared" si="11"/>
        <v>22</v>
      </c>
      <c r="D151" t="str">
        <f t="shared" si="8"/>
        <v>30/05/2025</v>
      </c>
    </row>
    <row r="152" spans="1:4" x14ac:dyDescent="0.25">
      <c r="A152" t="str">
        <f t="shared" si="10"/>
        <v>Sat</v>
      </c>
      <c r="B152" s="1">
        <f t="shared" si="9"/>
        <v>45808</v>
      </c>
      <c r="C152">
        <f t="shared" si="11"/>
        <v>23</v>
      </c>
      <c r="D152" t="str">
        <f t="shared" si="8"/>
        <v>31/05/2025</v>
      </c>
    </row>
    <row r="153" spans="1:4" x14ac:dyDescent="0.25">
      <c r="A153" t="str">
        <f t="shared" si="10"/>
        <v>Sun</v>
      </c>
      <c r="B153" s="1">
        <f t="shared" si="9"/>
        <v>45809</v>
      </c>
      <c r="C153">
        <f t="shared" si="11"/>
        <v>23</v>
      </c>
      <c r="D153" t="str">
        <f t="shared" si="8"/>
        <v>01/06/2025</v>
      </c>
    </row>
    <row r="154" spans="1:4" x14ac:dyDescent="0.25">
      <c r="A154" t="str">
        <f t="shared" si="10"/>
        <v>Mon</v>
      </c>
      <c r="B154" s="1">
        <f t="shared" si="9"/>
        <v>45810</v>
      </c>
      <c r="C154">
        <f t="shared" si="11"/>
        <v>23</v>
      </c>
      <c r="D154" t="str">
        <f t="shared" si="8"/>
        <v>02/06/2025</v>
      </c>
    </row>
    <row r="155" spans="1:4" x14ac:dyDescent="0.25">
      <c r="A155" t="str">
        <f t="shared" si="10"/>
        <v>Tue</v>
      </c>
      <c r="B155" s="1">
        <f t="shared" si="9"/>
        <v>45811</v>
      </c>
      <c r="C155">
        <f t="shared" si="11"/>
        <v>23</v>
      </c>
      <c r="D155" t="str">
        <f t="shared" si="8"/>
        <v>03/06/2025</v>
      </c>
    </row>
    <row r="156" spans="1:4" x14ac:dyDescent="0.25">
      <c r="A156" t="str">
        <f t="shared" si="10"/>
        <v>Wed</v>
      </c>
      <c r="B156" s="1">
        <f t="shared" si="9"/>
        <v>45812</v>
      </c>
      <c r="C156">
        <f t="shared" si="11"/>
        <v>23</v>
      </c>
      <c r="D156" t="str">
        <f t="shared" si="8"/>
        <v>04/06/2025</v>
      </c>
    </row>
    <row r="157" spans="1:4" x14ac:dyDescent="0.25">
      <c r="A157" t="str">
        <f t="shared" si="10"/>
        <v>Thu</v>
      </c>
      <c r="B157" s="1">
        <f t="shared" si="9"/>
        <v>45813</v>
      </c>
      <c r="C157">
        <f t="shared" si="11"/>
        <v>23</v>
      </c>
      <c r="D157" t="str">
        <f t="shared" si="8"/>
        <v>05/06/2025</v>
      </c>
    </row>
    <row r="158" spans="1:4" x14ac:dyDescent="0.25">
      <c r="A158" t="str">
        <f t="shared" si="10"/>
        <v>Fri</v>
      </c>
      <c r="B158" s="1">
        <f t="shared" si="9"/>
        <v>45814</v>
      </c>
      <c r="C158">
        <f t="shared" si="11"/>
        <v>23</v>
      </c>
      <c r="D158" t="str">
        <f t="shared" si="8"/>
        <v>06/06/2025</v>
      </c>
    </row>
    <row r="159" spans="1:4" x14ac:dyDescent="0.25">
      <c r="A159" t="str">
        <f t="shared" si="10"/>
        <v>Sat</v>
      </c>
      <c r="B159" s="1">
        <f t="shared" si="9"/>
        <v>45815</v>
      </c>
      <c r="C159">
        <f t="shared" si="11"/>
        <v>24</v>
      </c>
      <c r="D159" t="str">
        <f t="shared" si="8"/>
        <v>07/06/2025</v>
      </c>
    </row>
    <row r="160" spans="1:4" x14ac:dyDescent="0.25">
      <c r="A160" t="str">
        <f t="shared" si="10"/>
        <v>Sun</v>
      </c>
      <c r="B160" s="1">
        <f t="shared" si="9"/>
        <v>45816</v>
      </c>
      <c r="C160">
        <f t="shared" si="11"/>
        <v>24</v>
      </c>
      <c r="D160" t="str">
        <f t="shared" si="8"/>
        <v>08/06/2025</v>
      </c>
    </row>
    <row r="161" spans="1:4" x14ac:dyDescent="0.25">
      <c r="A161" t="str">
        <f t="shared" si="10"/>
        <v>Mon</v>
      </c>
      <c r="B161" s="1">
        <f t="shared" si="9"/>
        <v>45817</v>
      </c>
      <c r="C161">
        <f t="shared" si="11"/>
        <v>24</v>
      </c>
      <c r="D161" t="str">
        <f t="shared" si="8"/>
        <v>09/06/2025</v>
      </c>
    </row>
    <row r="162" spans="1:4" x14ac:dyDescent="0.25">
      <c r="A162" t="str">
        <f t="shared" si="10"/>
        <v>Tue</v>
      </c>
      <c r="B162" s="1">
        <f t="shared" si="9"/>
        <v>45818</v>
      </c>
      <c r="C162">
        <f t="shared" si="11"/>
        <v>24</v>
      </c>
      <c r="D162" t="str">
        <f t="shared" si="8"/>
        <v>10/06/2025</v>
      </c>
    </row>
    <row r="163" spans="1:4" x14ac:dyDescent="0.25">
      <c r="A163" t="str">
        <f t="shared" si="10"/>
        <v>Wed</v>
      </c>
      <c r="B163" s="1">
        <f t="shared" si="9"/>
        <v>45819</v>
      </c>
      <c r="C163">
        <f t="shared" si="11"/>
        <v>24</v>
      </c>
      <c r="D163" t="str">
        <f t="shared" si="8"/>
        <v>11/06/2025</v>
      </c>
    </row>
    <row r="164" spans="1:4" x14ac:dyDescent="0.25">
      <c r="A164" t="str">
        <f t="shared" si="10"/>
        <v>Thu</v>
      </c>
      <c r="B164" s="1">
        <f t="shared" si="9"/>
        <v>45820</v>
      </c>
      <c r="C164">
        <f t="shared" si="11"/>
        <v>24</v>
      </c>
      <c r="D164" t="str">
        <f t="shared" si="8"/>
        <v>12/06/2025</v>
      </c>
    </row>
    <row r="165" spans="1:4" x14ac:dyDescent="0.25">
      <c r="A165" t="str">
        <f t="shared" si="10"/>
        <v>Fri</v>
      </c>
      <c r="B165" s="1">
        <f t="shared" si="9"/>
        <v>45821</v>
      </c>
      <c r="C165">
        <f t="shared" si="11"/>
        <v>24</v>
      </c>
      <c r="D165" t="str">
        <f t="shared" si="8"/>
        <v>13/06/2025</v>
      </c>
    </row>
    <row r="166" spans="1:4" x14ac:dyDescent="0.25">
      <c r="A166" t="str">
        <f t="shared" si="10"/>
        <v>Sat</v>
      </c>
      <c r="B166" s="1">
        <f t="shared" si="9"/>
        <v>45822</v>
      </c>
      <c r="C166">
        <f t="shared" si="11"/>
        <v>25</v>
      </c>
      <c r="D166" t="str">
        <f t="shared" si="8"/>
        <v>14/06/2025</v>
      </c>
    </row>
    <row r="167" spans="1:4" x14ac:dyDescent="0.25">
      <c r="A167" t="str">
        <f t="shared" si="10"/>
        <v>Sun</v>
      </c>
      <c r="B167" s="1">
        <f t="shared" si="9"/>
        <v>45823</v>
      </c>
      <c r="C167">
        <f t="shared" si="11"/>
        <v>25</v>
      </c>
      <c r="D167" t="str">
        <f t="shared" si="8"/>
        <v>15/06/2025</v>
      </c>
    </row>
    <row r="168" spans="1:4" x14ac:dyDescent="0.25">
      <c r="A168" t="str">
        <f t="shared" si="10"/>
        <v>Mon</v>
      </c>
      <c r="B168" s="1">
        <f t="shared" si="9"/>
        <v>45824</v>
      </c>
      <c r="C168">
        <f t="shared" si="11"/>
        <v>25</v>
      </c>
      <c r="D168" t="str">
        <f t="shared" si="8"/>
        <v>16/06/2025</v>
      </c>
    </row>
    <row r="169" spans="1:4" x14ac:dyDescent="0.25">
      <c r="A169" t="str">
        <f t="shared" si="10"/>
        <v>Tue</v>
      </c>
      <c r="B169" s="1">
        <f t="shared" si="9"/>
        <v>45825</v>
      </c>
      <c r="C169">
        <f t="shared" si="11"/>
        <v>25</v>
      </c>
      <c r="D169" t="str">
        <f t="shared" si="8"/>
        <v>17/06/2025</v>
      </c>
    </row>
    <row r="170" spans="1:4" x14ac:dyDescent="0.25">
      <c r="A170" t="str">
        <f t="shared" si="10"/>
        <v>Wed</v>
      </c>
      <c r="B170" s="1">
        <f t="shared" si="9"/>
        <v>45826</v>
      </c>
      <c r="C170">
        <f t="shared" si="11"/>
        <v>25</v>
      </c>
      <c r="D170" t="str">
        <f t="shared" si="8"/>
        <v>18/06/2025</v>
      </c>
    </row>
    <row r="171" spans="1:4" x14ac:dyDescent="0.25">
      <c r="A171" t="str">
        <f t="shared" si="10"/>
        <v>Thu</v>
      </c>
      <c r="B171" s="1">
        <f t="shared" si="9"/>
        <v>45827</v>
      </c>
      <c r="C171">
        <f t="shared" si="11"/>
        <v>25</v>
      </c>
      <c r="D171" t="str">
        <f t="shared" si="8"/>
        <v>19/06/2025</v>
      </c>
    </row>
    <row r="172" spans="1:4" x14ac:dyDescent="0.25">
      <c r="A172" t="str">
        <f t="shared" si="10"/>
        <v>Fri</v>
      </c>
      <c r="B172" s="1">
        <f t="shared" si="9"/>
        <v>45828</v>
      </c>
      <c r="C172">
        <f t="shared" si="11"/>
        <v>25</v>
      </c>
      <c r="D172" t="str">
        <f t="shared" si="8"/>
        <v>20/06/2025</v>
      </c>
    </row>
    <row r="173" spans="1:4" x14ac:dyDescent="0.25">
      <c r="A173" t="str">
        <f t="shared" si="10"/>
        <v>Sat</v>
      </c>
      <c r="B173" s="1">
        <f t="shared" si="9"/>
        <v>45829</v>
      </c>
      <c r="C173">
        <f t="shared" si="11"/>
        <v>26</v>
      </c>
      <c r="D173" t="str">
        <f t="shared" si="8"/>
        <v>21/06/2025</v>
      </c>
    </row>
    <row r="174" spans="1:4" x14ac:dyDescent="0.25">
      <c r="A174" t="str">
        <f t="shared" si="10"/>
        <v>Sun</v>
      </c>
      <c r="B174" s="1">
        <f t="shared" si="9"/>
        <v>45830</v>
      </c>
      <c r="C174">
        <f t="shared" si="11"/>
        <v>26</v>
      </c>
      <c r="D174" t="str">
        <f t="shared" si="8"/>
        <v>22/06/2025</v>
      </c>
    </row>
    <row r="175" spans="1:4" x14ac:dyDescent="0.25">
      <c r="A175" t="str">
        <f t="shared" si="10"/>
        <v>Mon</v>
      </c>
      <c r="B175" s="1">
        <f t="shared" si="9"/>
        <v>45831</v>
      </c>
      <c r="C175">
        <f t="shared" si="11"/>
        <v>26</v>
      </c>
      <c r="D175" t="str">
        <f t="shared" si="8"/>
        <v>23/06/2025</v>
      </c>
    </row>
    <row r="176" spans="1:4" x14ac:dyDescent="0.25">
      <c r="A176" t="str">
        <f t="shared" si="10"/>
        <v>Tue</v>
      </c>
      <c r="B176" s="1">
        <f t="shared" si="9"/>
        <v>45832</v>
      </c>
      <c r="C176">
        <f t="shared" si="11"/>
        <v>26</v>
      </c>
      <c r="D176" t="str">
        <f t="shared" si="8"/>
        <v>24/06/2025</v>
      </c>
    </row>
    <row r="177" spans="1:4" x14ac:dyDescent="0.25">
      <c r="A177" t="str">
        <f t="shared" si="10"/>
        <v>Wed</v>
      </c>
      <c r="B177" s="1">
        <f t="shared" si="9"/>
        <v>45833</v>
      </c>
      <c r="C177">
        <f t="shared" si="11"/>
        <v>26</v>
      </c>
      <c r="D177" t="str">
        <f t="shared" si="8"/>
        <v>25/06/2025</v>
      </c>
    </row>
    <row r="178" spans="1:4" x14ac:dyDescent="0.25">
      <c r="A178" t="str">
        <f t="shared" si="10"/>
        <v>Thu</v>
      </c>
      <c r="B178" s="1">
        <f t="shared" si="9"/>
        <v>45834</v>
      </c>
      <c r="C178">
        <f t="shared" si="11"/>
        <v>26</v>
      </c>
      <c r="D178" t="str">
        <f t="shared" si="8"/>
        <v>26/06/2025</v>
      </c>
    </row>
    <row r="179" spans="1:4" x14ac:dyDescent="0.25">
      <c r="A179" t="str">
        <f t="shared" si="10"/>
        <v>Fri</v>
      </c>
      <c r="B179" s="1">
        <f t="shared" si="9"/>
        <v>45835</v>
      </c>
      <c r="C179">
        <f t="shared" si="11"/>
        <v>26</v>
      </c>
      <c r="D179" t="str">
        <f t="shared" si="8"/>
        <v>27/06/2025</v>
      </c>
    </row>
    <row r="180" spans="1:4" x14ac:dyDescent="0.25">
      <c r="A180" t="str">
        <f t="shared" si="10"/>
        <v>Sat</v>
      </c>
      <c r="B180" s="1">
        <f t="shared" si="9"/>
        <v>45836</v>
      </c>
      <c r="C180">
        <f t="shared" si="11"/>
        <v>27</v>
      </c>
      <c r="D180" t="str">
        <f t="shared" si="8"/>
        <v>28/06/2025</v>
      </c>
    </row>
    <row r="181" spans="1:4" x14ac:dyDescent="0.25">
      <c r="A181" t="str">
        <f t="shared" si="10"/>
        <v>Sun</v>
      </c>
      <c r="B181" s="1">
        <f t="shared" si="9"/>
        <v>45837</v>
      </c>
      <c r="C181">
        <f t="shared" si="11"/>
        <v>27</v>
      </c>
      <c r="D181" t="str">
        <f t="shared" si="8"/>
        <v>29/06/2025</v>
      </c>
    </row>
    <row r="182" spans="1:4" x14ac:dyDescent="0.25">
      <c r="A182" t="str">
        <f t="shared" si="10"/>
        <v>Mon</v>
      </c>
      <c r="B182" s="1">
        <f t="shared" si="9"/>
        <v>45838</v>
      </c>
      <c r="C182">
        <f t="shared" si="11"/>
        <v>27</v>
      </c>
      <c r="D182" t="str">
        <f t="shared" si="8"/>
        <v>30/06/2025</v>
      </c>
    </row>
    <row r="183" spans="1:4" x14ac:dyDescent="0.25">
      <c r="A183" t="str">
        <f t="shared" si="10"/>
        <v>Tue</v>
      </c>
      <c r="B183" s="1">
        <f t="shared" si="9"/>
        <v>45839</v>
      </c>
      <c r="C183">
        <f t="shared" si="11"/>
        <v>27</v>
      </c>
      <c r="D183" t="str">
        <f t="shared" si="8"/>
        <v>01/07/2025</v>
      </c>
    </row>
    <row r="184" spans="1:4" x14ac:dyDescent="0.25">
      <c r="A184" t="str">
        <f t="shared" si="10"/>
        <v>Wed</v>
      </c>
      <c r="B184" s="1">
        <f t="shared" si="9"/>
        <v>45840</v>
      </c>
      <c r="C184">
        <f t="shared" si="11"/>
        <v>27</v>
      </c>
      <c r="D184" t="str">
        <f t="shared" si="8"/>
        <v>02/07/2025</v>
      </c>
    </row>
    <row r="185" spans="1:4" x14ac:dyDescent="0.25">
      <c r="A185" t="str">
        <f t="shared" si="10"/>
        <v>Thu</v>
      </c>
      <c r="B185" s="1">
        <f t="shared" si="9"/>
        <v>45841</v>
      </c>
      <c r="C185">
        <f t="shared" si="11"/>
        <v>27</v>
      </c>
      <c r="D185" t="str">
        <f t="shared" si="8"/>
        <v>03/07/2025</v>
      </c>
    </row>
    <row r="186" spans="1:4" x14ac:dyDescent="0.25">
      <c r="A186" t="str">
        <f t="shared" si="10"/>
        <v>Fri</v>
      </c>
      <c r="B186" s="1">
        <f t="shared" si="9"/>
        <v>45842</v>
      </c>
      <c r="C186">
        <f t="shared" si="11"/>
        <v>27</v>
      </c>
      <c r="D186" t="str">
        <f t="shared" si="8"/>
        <v>04/07/2025</v>
      </c>
    </row>
    <row r="187" spans="1:4" x14ac:dyDescent="0.25">
      <c r="A187" t="str">
        <f t="shared" si="10"/>
        <v>Sat</v>
      </c>
      <c r="B187" s="1">
        <f t="shared" si="9"/>
        <v>45843</v>
      </c>
      <c r="C187">
        <f t="shared" si="11"/>
        <v>28</v>
      </c>
      <c r="D187" t="str">
        <f t="shared" si="8"/>
        <v>05/07/2025</v>
      </c>
    </row>
    <row r="188" spans="1:4" x14ac:dyDescent="0.25">
      <c r="A188" t="str">
        <f t="shared" si="10"/>
        <v>Sun</v>
      </c>
      <c r="B188" s="1">
        <f t="shared" si="9"/>
        <v>45844</v>
      </c>
      <c r="C188">
        <f t="shared" si="11"/>
        <v>28</v>
      </c>
      <c r="D188" t="str">
        <f t="shared" si="8"/>
        <v>06/07/2025</v>
      </c>
    </row>
    <row r="189" spans="1:4" x14ac:dyDescent="0.25">
      <c r="A189" t="str">
        <f t="shared" si="10"/>
        <v>Mon</v>
      </c>
      <c r="B189" s="1">
        <f t="shared" si="9"/>
        <v>45845</v>
      </c>
      <c r="C189">
        <f t="shared" si="11"/>
        <v>28</v>
      </c>
      <c r="D189" t="str">
        <f t="shared" si="8"/>
        <v>07/07/2025</v>
      </c>
    </row>
    <row r="190" spans="1:4" x14ac:dyDescent="0.25">
      <c r="A190" t="str">
        <f t="shared" si="10"/>
        <v>Tue</v>
      </c>
      <c r="B190" s="1">
        <f t="shared" si="9"/>
        <v>45846</v>
      </c>
      <c r="C190">
        <f t="shared" si="11"/>
        <v>28</v>
      </c>
      <c r="D190" t="str">
        <f t="shared" si="8"/>
        <v>08/07/2025</v>
      </c>
    </row>
    <row r="191" spans="1:4" x14ac:dyDescent="0.25">
      <c r="A191" t="str">
        <f t="shared" si="10"/>
        <v>Wed</v>
      </c>
      <c r="B191" s="1">
        <f t="shared" si="9"/>
        <v>45847</v>
      </c>
      <c r="C191">
        <f t="shared" si="11"/>
        <v>28</v>
      </c>
      <c r="D191" t="str">
        <f t="shared" si="8"/>
        <v>09/07/2025</v>
      </c>
    </row>
    <row r="192" spans="1:4" x14ac:dyDescent="0.25">
      <c r="A192" t="str">
        <f t="shared" si="10"/>
        <v>Thu</v>
      </c>
      <c r="B192" s="1">
        <f t="shared" si="9"/>
        <v>45848</v>
      </c>
      <c r="C192">
        <f t="shared" si="11"/>
        <v>28</v>
      </c>
      <c r="D192" t="str">
        <f t="shared" si="8"/>
        <v>10/07/2025</v>
      </c>
    </row>
    <row r="193" spans="1:4" x14ac:dyDescent="0.25">
      <c r="A193" t="str">
        <f t="shared" si="10"/>
        <v>Fri</v>
      </c>
      <c r="B193" s="1">
        <f t="shared" si="9"/>
        <v>45849</v>
      </c>
      <c r="C193">
        <f t="shared" si="11"/>
        <v>28</v>
      </c>
      <c r="D193" t="str">
        <f t="shared" si="8"/>
        <v>11/07/2025</v>
      </c>
    </row>
    <row r="194" spans="1:4" x14ac:dyDescent="0.25">
      <c r="A194" t="str">
        <f t="shared" si="10"/>
        <v>Sat</v>
      </c>
      <c r="B194" s="1">
        <f t="shared" si="9"/>
        <v>45850</v>
      </c>
      <c r="C194">
        <f t="shared" si="11"/>
        <v>29</v>
      </c>
      <c r="D194" t="str">
        <f t="shared" si="8"/>
        <v>12/07/2025</v>
      </c>
    </row>
    <row r="195" spans="1:4" x14ac:dyDescent="0.25">
      <c r="A195" t="str">
        <f t="shared" si="10"/>
        <v>Sun</v>
      </c>
      <c r="B195" s="1">
        <f t="shared" si="9"/>
        <v>45851</v>
      </c>
      <c r="C195">
        <f t="shared" si="11"/>
        <v>29</v>
      </c>
      <c r="D195" t="str">
        <f t="shared" ref="D195:D258" si="12">TEXT(B195,"DD")&amp;"/"&amp;TEXT(B195,"MM")&amp;"/"&amp;TEXT(B195,"YYYY")</f>
        <v>13/07/2025</v>
      </c>
    </row>
    <row r="196" spans="1:4" x14ac:dyDescent="0.25">
      <c r="A196" t="str">
        <f t="shared" si="10"/>
        <v>Mon</v>
      </c>
      <c r="B196" s="1">
        <f t="shared" ref="B196:B259" si="13">+B195+1</f>
        <v>45852</v>
      </c>
      <c r="C196">
        <f t="shared" si="11"/>
        <v>29</v>
      </c>
      <c r="D196" t="str">
        <f t="shared" si="12"/>
        <v>14/07/2025</v>
      </c>
    </row>
    <row r="197" spans="1:4" x14ac:dyDescent="0.25">
      <c r="A197" t="str">
        <f t="shared" ref="A197:A260" si="14">TEXT(B197,"ddd")</f>
        <v>Tue</v>
      </c>
      <c r="B197" s="1">
        <f t="shared" si="13"/>
        <v>45853</v>
      </c>
      <c r="C197">
        <f t="shared" ref="C197:C260" si="15">IF(A197="Sat",C196+1,C196)</f>
        <v>29</v>
      </c>
      <c r="D197" t="str">
        <f t="shared" si="12"/>
        <v>15/07/2025</v>
      </c>
    </row>
    <row r="198" spans="1:4" x14ac:dyDescent="0.25">
      <c r="A198" t="str">
        <f t="shared" si="14"/>
        <v>Wed</v>
      </c>
      <c r="B198" s="1">
        <f t="shared" si="13"/>
        <v>45854</v>
      </c>
      <c r="C198">
        <f t="shared" si="15"/>
        <v>29</v>
      </c>
      <c r="D198" t="str">
        <f t="shared" si="12"/>
        <v>16/07/2025</v>
      </c>
    </row>
    <row r="199" spans="1:4" x14ac:dyDescent="0.25">
      <c r="A199" t="str">
        <f t="shared" si="14"/>
        <v>Thu</v>
      </c>
      <c r="B199" s="1">
        <f t="shared" si="13"/>
        <v>45855</v>
      </c>
      <c r="C199">
        <f t="shared" si="15"/>
        <v>29</v>
      </c>
      <c r="D199" t="str">
        <f t="shared" si="12"/>
        <v>17/07/2025</v>
      </c>
    </row>
    <row r="200" spans="1:4" x14ac:dyDescent="0.25">
      <c r="A200" t="str">
        <f t="shared" si="14"/>
        <v>Fri</v>
      </c>
      <c r="B200" s="1">
        <f t="shared" si="13"/>
        <v>45856</v>
      </c>
      <c r="C200">
        <f t="shared" si="15"/>
        <v>29</v>
      </c>
      <c r="D200" t="str">
        <f t="shared" si="12"/>
        <v>18/07/2025</v>
      </c>
    </row>
    <row r="201" spans="1:4" x14ac:dyDescent="0.25">
      <c r="A201" t="str">
        <f t="shared" si="14"/>
        <v>Sat</v>
      </c>
      <c r="B201" s="1">
        <f t="shared" si="13"/>
        <v>45857</v>
      </c>
      <c r="C201">
        <f t="shared" si="15"/>
        <v>30</v>
      </c>
      <c r="D201" t="str">
        <f t="shared" si="12"/>
        <v>19/07/2025</v>
      </c>
    </row>
    <row r="202" spans="1:4" x14ac:dyDescent="0.25">
      <c r="A202" t="str">
        <f t="shared" si="14"/>
        <v>Sun</v>
      </c>
      <c r="B202" s="1">
        <f t="shared" si="13"/>
        <v>45858</v>
      </c>
      <c r="C202">
        <f t="shared" si="15"/>
        <v>30</v>
      </c>
      <c r="D202" t="str">
        <f t="shared" si="12"/>
        <v>20/07/2025</v>
      </c>
    </row>
    <row r="203" spans="1:4" x14ac:dyDescent="0.25">
      <c r="A203" t="str">
        <f t="shared" si="14"/>
        <v>Mon</v>
      </c>
      <c r="B203" s="1">
        <f t="shared" si="13"/>
        <v>45859</v>
      </c>
      <c r="C203">
        <f t="shared" si="15"/>
        <v>30</v>
      </c>
      <c r="D203" t="str">
        <f t="shared" si="12"/>
        <v>21/07/2025</v>
      </c>
    </row>
    <row r="204" spans="1:4" x14ac:dyDescent="0.25">
      <c r="A204" t="str">
        <f t="shared" si="14"/>
        <v>Tue</v>
      </c>
      <c r="B204" s="1">
        <f t="shared" si="13"/>
        <v>45860</v>
      </c>
      <c r="C204">
        <f t="shared" si="15"/>
        <v>30</v>
      </c>
      <c r="D204" t="str">
        <f t="shared" si="12"/>
        <v>22/07/2025</v>
      </c>
    </row>
    <row r="205" spans="1:4" x14ac:dyDescent="0.25">
      <c r="A205" t="str">
        <f t="shared" si="14"/>
        <v>Wed</v>
      </c>
      <c r="B205" s="1">
        <f t="shared" si="13"/>
        <v>45861</v>
      </c>
      <c r="C205">
        <f t="shared" si="15"/>
        <v>30</v>
      </c>
      <c r="D205" t="str">
        <f t="shared" si="12"/>
        <v>23/07/2025</v>
      </c>
    </row>
    <row r="206" spans="1:4" x14ac:dyDescent="0.25">
      <c r="A206" t="str">
        <f t="shared" si="14"/>
        <v>Thu</v>
      </c>
      <c r="B206" s="1">
        <f t="shared" si="13"/>
        <v>45862</v>
      </c>
      <c r="C206">
        <f t="shared" si="15"/>
        <v>30</v>
      </c>
      <c r="D206" t="str">
        <f t="shared" si="12"/>
        <v>24/07/2025</v>
      </c>
    </row>
    <row r="207" spans="1:4" x14ac:dyDescent="0.25">
      <c r="A207" t="str">
        <f t="shared" si="14"/>
        <v>Fri</v>
      </c>
      <c r="B207" s="1">
        <f t="shared" si="13"/>
        <v>45863</v>
      </c>
      <c r="C207">
        <f t="shared" si="15"/>
        <v>30</v>
      </c>
      <c r="D207" t="str">
        <f t="shared" si="12"/>
        <v>25/07/2025</v>
      </c>
    </row>
    <row r="208" spans="1:4" x14ac:dyDescent="0.25">
      <c r="A208" t="str">
        <f t="shared" si="14"/>
        <v>Sat</v>
      </c>
      <c r="B208" s="1">
        <f t="shared" si="13"/>
        <v>45864</v>
      </c>
      <c r="C208">
        <f t="shared" si="15"/>
        <v>31</v>
      </c>
      <c r="D208" t="str">
        <f t="shared" si="12"/>
        <v>26/07/2025</v>
      </c>
    </row>
    <row r="209" spans="1:4" x14ac:dyDescent="0.25">
      <c r="A209" t="str">
        <f t="shared" si="14"/>
        <v>Sun</v>
      </c>
      <c r="B209" s="1">
        <f t="shared" si="13"/>
        <v>45865</v>
      </c>
      <c r="C209">
        <f t="shared" si="15"/>
        <v>31</v>
      </c>
      <c r="D209" t="str">
        <f t="shared" si="12"/>
        <v>27/07/2025</v>
      </c>
    </row>
    <row r="210" spans="1:4" x14ac:dyDescent="0.25">
      <c r="A210" t="str">
        <f t="shared" si="14"/>
        <v>Mon</v>
      </c>
      <c r="B210" s="1">
        <f t="shared" si="13"/>
        <v>45866</v>
      </c>
      <c r="C210">
        <f t="shared" si="15"/>
        <v>31</v>
      </c>
      <c r="D210" t="str">
        <f t="shared" si="12"/>
        <v>28/07/2025</v>
      </c>
    </row>
    <row r="211" spans="1:4" x14ac:dyDescent="0.25">
      <c r="A211" t="str">
        <f t="shared" si="14"/>
        <v>Tue</v>
      </c>
      <c r="B211" s="1">
        <f t="shared" si="13"/>
        <v>45867</v>
      </c>
      <c r="C211">
        <f t="shared" si="15"/>
        <v>31</v>
      </c>
      <c r="D211" t="str">
        <f t="shared" si="12"/>
        <v>29/07/2025</v>
      </c>
    </row>
    <row r="212" spans="1:4" x14ac:dyDescent="0.25">
      <c r="A212" t="str">
        <f t="shared" si="14"/>
        <v>Wed</v>
      </c>
      <c r="B212" s="1">
        <f t="shared" si="13"/>
        <v>45868</v>
      </c>
      <c r="C212">
        <f t="shared" si="15"/>
        <v>31</v>
      </c>
      <c r="D212" t="str">
        <f t="shared" si="12"/>
        <v>30/07/2025</v>
      </c>
    </row>
    <row r="213" spans="1:4" x14ac:dyDescent="0.25">
      <c r="A213" t="str">
        <f t="shared" si="14"/>
        <v>Thu</v>
      </c>
      <c r="B213" s="1">
        <f t="shared" si="13"/>
        <v>45869</v>
      </c>
      <c r="C213">
        <f t="shared" si="15"/>
        <v>31</v>
      </c>
      <c r="D213" t="str">
        <f t="shared" si="12"/>
        <v>31/07/2025</v>
      </c>
    </row>
    <row r="214" spans="1:4" x14ac:dyDescent="0.25">
      <c r="A214" t="str">
        <f t="shared" si="14"/>
        <v>Fri</v>
      </c>
      <c r="B214" s="1">
        <f t="shared" si="13"/>
        <v>45870</v>
      </c>
      <c r="C214">
        <f t="shared" si="15"/>
        <v>31</v>
      </c>
      <c r="D214" t="str">
        <f t="shared" si="12"/>
        <v>01/08/2025</v>
      </c>
    </row>
    <row r="215" spans="1:4" x14ac:dyDescent="0.25">
      <c r="A215" t="str">
        <f t="shared" si="14"/>
        <v>Sat</v>
      </c>
      <c r="B215" s="1">
        <f t="shared" si="13"/>
        <v>45871</v>
      </c>
      <c r="C215">
        <f t="shared" si="15"/>
        <v>32</v>
      </c>
      <c r="D215" t="str">
        <f t="shared" si="12"/>
        <v>02/08/2025</v>
      </c>
    </row>
    <row r="216" spans="1:4" x14ac:dyDescent="0.25">
      <c r="A216" t="str">
        <f t="shared" si="14"/>
        <v>Sun</v>
      </c>
      <c r="B216" s="1">
        <f t="shared" si="13"/>
        <v>45872</v>
      </c>
      <c r="C216">
        <f t="shared" si="15"/>
        <v>32</v>
      </c>
      <c r="D216" t="str">
        <f t="shared" si="12"/>
        <v>03/08/2025</v>
      </c>
    </row>
    <row r="217" spans="1:4" x14ac:dyDescent="0.25">
      <c r="A217" t="str">
        <f t="shared" si="14"/>
        <v>Mon</v>
      </c>
      <c r="B217" s="1">
        <f t="shared" si="13"/>
        <v>45873</v>
      </c>
      <c r="C217">
        <f t="shared" si="15"/>
        <v>32</v>
      </c>
      <c r="D217" t="str">
        <f t="shared" si="12"/>
        <v>04/08/2025</v>
      </c>
    </row>
    <row r="218" spans="1:4" x14ac:dyDescent="0.25">
      <c r="A218" t="str">
        <f t="shared" si="14"/>
        <v>Tue</v>
      </c>
      <c r="B218" s="1">
        <f t="shared" si="13"/>
        <v>45874</v>
      </c>
      <c r="C218">
        <f t="shared" si="15"/>
        <v>32</v>
      </c>
      <c r="D218" t="str">
        <f t="shared" si="12"/>
        <v>05/08/2025</v>
      </c>
    </row>
    <row r="219" spans="1:4" x14ac:dyDescent="0.25">
      <c r="A219" t="str">
        <f t="shared" si="14"/>
        <v>Wed</v>
      </c>
      <c r="B219" s="1">
        <f t="shared" si="13"/>
        <v>45875</v>
      </c>
      <c r="C219">
        <f t="shared" si="15"/>
        <v>32</v>
      </c>
      <c r="D219" t="str">
        <f t="shared" si="12"/>
        <v>06/08/2025</v>
      </c>
    </row>
    <row r="220" spans="1:4" x14ac:dyDescent="0.25">
      <c r="A220" t="str">
        <f t="shared" si="14"/>
        <v>Thu</v>
      </c>
      <c r="B220" s="1">
        <f t="shared" si="13"/>
        <v>45876</v>
      </c>
      <c r="C220">
        <f t="shared" si="15"/>
        <v>32</v>
      </c>
      <c r="D220" t="str">
        <f t="shared" si="12"/>
        <v>07/08/2025</v>
      </c>
    </row>
    <row r="221" spans="1:4" x14ac:dyDescent="0.25">
      <c r="A221" t="str">
        <f t="shared" si="14"/>
        <v>Fri</v>
      </c>
      <c r="B221" s="1">
        <f t="shared" si="13"/>
        <v>45877</v>
      </c>
      <c r="C221">
        <f t="shared" si="15"/>
        <v>32</v>
      </c>
      <c r="D221" t="str">
        <f t="shared" si="12"/>
        <v>08/08/2025</v>
      </c>
    </row>
    <row r="222" spans="1:4" x14ac:dyDescent="0.25">
      <c r="A222" t="str">
        <f t="shared" si="14"/>
        <v>Sat</v>
      </c>
      <c r="B222" s="1">
        <f t="shared" si="13"/>
        <v>45878</v>
      </c>
      <c r="C222">
        <f t="shared" si="15"/>
        <v>33</v>
      </c>
      <c r="D222" t="str">
        <f t="shared" si="12"/>
        <v>09/08/2025</v>
      </c>
    </row>
    <row r="223" spans="1:4" x14ac:dyDescent="0.25">
      <c r="A223" t="str">
        <f t="shared" si="14"/>
        <v>Sun</v>
      </c>
      <c r="B223" s="1">
        <f t="shared" si="13"/>
        <v>45879</v>
      </c>
      <c r="C223">
        <f t="shared" si="15"/>
        <v>33</v>
      </c>
      <c r="D223" t="str">
        <f t="shared" si="12"/>
        <v>10/08/2025</v>
      </c>
    </row>
    <row r="224" spans="1:4" x14ac:dyDescent="0.25">
      <c r="A224" t="str">
        <f t="shared" si="14"/>
        <v>Mon</v>
      </c>
      <c r="B224" s="1">
        <f t="shared" si="13"/>
        <v>45880</v>
      </c>
      <c r="C224">
        <f t="shared" si="15"/>
        <v>33</v>
      </c>
      <c r="D224" t="str">
        <f t="shared" si="12"/>
        <v>11/08/2025</v>
      </c>
    </row>
    <row r="225" spans="1:4" x14ac:dyDescent="0.25">
      <c r="A225" t="str">
        <f t="shared" si="14"/>
        <v>Tue</v>
      </c>
      <c r="B225" s="1">
        <f t="shared" si="13"/>
        <v>45881</v>
      </c>
      <c r="C225">
        <f t="shared" si="15"/>
        <v>33</v>
      </c>
      <c r="D225" t="str">
        <f t="shared" si="12"/>
        <v>12/08/2025</v>
      </c>
    </row>
    <row r="226" spans="1:4" x14ac:dyDescent="0.25">
      <c r="A226" t="str">
        <f t="shared" si="14"/>
        <v>Wed</v>
      </c>
      <c r="B226" s="1">
        <f t="shared" si="13"/>
        <v>45882</v>
      </c>
      <c r="C226">
        <f t="shared" si="15"/>
        <v>33</v>
      </c>
      <c r="D226" t="str">
        <f t="shared" si="12"/>
        <v>13/08/2025</v>
      </c>
    </row>
    <row r="227" spans="1:4" x14ac:dyDescent="0.25">
      <c r="A227" t="str">
        <f t="shared" si="14"/>
        <v>Thu</v>
      </c>
      <c r="B227" s="1">
        <f t="shared" si="13"/>
        <v>45883</v>
      </c>
      <c r="C227">
        <f t="shared" si="15"/>
        <v>33</v>
      </c>
      <c r="D227" t="str">
        <f t="shared" si="12"/>
        <v>14/08/2025</v>
      </c>
    </row>
    <row r="228" spans="1:4" x14ac:dyDescent="0.25">
      <c r="A228" t="str">
        <f t="shared" si="14"/>
        <v>Fri</v>
      </c>
      <c r="B228" s="1">
        <f t="shared" si="13"/>
        <v>45884</v>
      </c>
      <c r="C228">
        <f t="shared" si="15"/>
        <v>33</v>
      </c>
      <c r="D228" t="str">
        <f t="shared" si="12"/>
        <v>15/08/2025</v>
      </c>
    </row>
    <row r="229" spans="1:4" x14ac:dyDescent="0.25">
      <c r="A229" t="str">
        <f t="shared" si="14"/>
        <v>Sat</v>
      </c>
      <c r="B229" s="1">
        <f t="shared" si="13"/>
        <v>45885</v>
      </c>
      <c r="C229">
        <f t="shared" si="15"/>
        <v>34</v>
      </c>
      <c r="D229" t="str">
        <f t="shared" si="12"/>
        <v>16/08/2025</v>
      </c>
    </row>
    <row r="230" spans="1:4" x14ac:dyDescent="0.25">
      <c r="A230" t="str">
        <f t="shared" si="14"/>
        <v>Sun</v>
      </c>
      <c r="B230" s="1">
        <f t="shared" si="13"/>
        <v>45886</v>
      </c>
      <c r="C230">
        <f t="shared" si="15"/>
        <v>34</v>
      </c>
      <c r="D230" t="str">
        <f t="shared" si="12"/>
        <v>17/08/2025</v>
      </c>
    </row>
    <row r="231" spans="1:4" x14ac:dyDescent="0.25">
      <c r="A231" t="str">
        <f t="shared" si="14"/>
        <v>Mon</v>
      </c>
      <c r="B231" s="1">
        <f t="shared" si="13"/>
        <v>45887</v>
      </c>
      <c r="C231">
        <f t="shared" si="15"/>
        <v>34</v>
      </c>
      <c r="D231" t="str">
        <f t="shared" si="12"/>
        <v>18/08/2025</v>
      </c>
    </row>
    <row r="232" spans="1:4" x14ac:dyDescent="0.25">
      <c r="A232" t="str">
        <f t="shared" si="14"/>
        <v>Tue</v>
      </c>
      <c r="B232" s="1">
        <f t="shared" si="13"/>
        <v>45888</v>
      </c>
      <c r="C232">
        <f t="shared" si="15"/>
        <v>34</v>
      </c>
      <c r="D232" t="str">
        <f t="shared" si="12"/>
        <v>19/08/2025</v>
      </c>
    </row>
    <row r="233" spans="1:4" x14ac:dyDescent="0.25">
      <c r="A233" t="str">
        <f t="shared" si="14"/>
        <v>Wed</v>
      </c>
      <c r="B233" s="1">
        <f t="shared" si="13"/>
        <v>45889</v>
      </c>
      <c r="C233">
        <f t="shared" si="15"/>
        <v>34</v>
      </c>
      <c r="D233" t="str">
        <f t="shared" si="12"/>
        <v>20/08/2025</v>
      </c>
    </row>
    <row r="234" spans="1:4" x14ac:dyDescent="0.25">
      <c r="A234" t="str">
        <f t="shared" si="14"/>
        <v>Thu</v>
      </c>
      <c r="B234" s="1">
        <f t="shared" si="13"/>
        <v>45890</v>
      </c>
      <c r="C234">
        <f t="shared" si="15"/>
        <v>34</v>
      </c>
      <c r="D234" t="str">
        <f t="shared" si="12"/>
        <v>21/08/2025</v>
      </c>
    </row>
    <row r="235" spans="1:4" x14ac:dyDescent="0.25">
      <c r="A235" t="str">
        <f t="shared" si="14"/>
        <v>Fri</v>
      </c>
      <c r="B235" s="1">
        <f t="shared" si="13"/>
        <v>45891</v>
      </c>
      <c r="C235">
        <f t="shared" si="15"/>
        <v>34</v>
      </c>
      <c r="D235" t="str">
        <f t="shared" si="12"/>
        <v>22/08/2025</v>
      </c>
    </row>
    <row r="236" spans="1:4" x14ac:dyDescent="0.25">
      <c r="A236" t="str">
        <f t="shared" si="14"/>
        <v>Sat</v>
      </c>
      <c r="B236" s="1">
        <f t="shared" si="13"/>
        <v>45892</v>
      </c>
      <c r="C236">
        <f t="shared" si="15"/>
        <v>35</v>
      </c>
      <c r="D236" t="str">
        <f t="shared" si="12"/>
        <v>23/08/2025</v>
      </c>
    </row>
    <row r="237" spans="1:4" x14ac:dyDescent="0.25">
      <c r="A237" t="str">
        <f t="shared" si="14"/>
        <v>Sun</v>
      </c>
      <c r="B237" s="1">
        <f t="shared" si="13"/>
        <v>45893</v>
      </c>
      <c r="C237">
        <f t="shared" si="15"/>
        <v>35</v>
      </c>
      <c r="D237" t="str">
        <f t="shared" si="12"/>
        <v>24/08/2025</v>
      </c>
    </row>
    <row r="238" spans="1:4" x14ac:dyDescent="0.25">
      <c r="A238" t="str">
        <f t="shared" si="14"/>
        <v>Mon</v>
      </c>
      <c r="B238" s="1">
        <f t="shared" si="13"/>
        <v>45894</v>
      </c>
      <c r="C238">
        <f t="shared" si="15"/>
        <v>35</v>
      </c>
      <c r="D238" t="str">
        <f t="shared" si="12"/>
        <v>25/08/2025</v>
      </c>
    </row>
    <row r="239" spans="1:4" x14ac:dyDescent="0.25">
      <c r="A239" t="str">
        <f t="shared" si="14"/>
        <v>Tue</v>
      </c>
      <c r="B239" s="1">
        <f t="shared" si="13"/>
        <v>45895</v>
      </c>
      <c r="C239">
        <f t="shared" si="15"/>
        <v>35</v>
      </c>
      <c r="D239" t="str">
        <f t="shared" si="12"/>
        <v>26/08/2025</v>
      </c>
    </row>
    <row r="240" spans="1:4" x14ac:dyDescent="0.25">
      <c r="A240" t="str">
        <f t="shared" si="14"/>
        <v>Wed</v>
      </c>
      <c r="B240" s="1">
        <f t="shared" si="13"/>
        <v>45896</v>
      </c>
      <c r="C240">
        <f t="shared" si="15"/>
        <v>35</v>
      </c>
      <c r="D240" t="str">
        <f t="shared" si="12"/>
        <v>27/08/2025</v>
      </c>
    </row>
    <row r="241" spans="1:4" x14ac:dyDescent="0.25">
      <c r="A241" t="str">
        <f t="shared" si="14"/>
        <v>Thu</v>
      </c>
      <c r="B241" s="1">
        <f t="shared" si="13"/>
        <v>45897</v>
      </c>
      <c r="C241">
        <f t="shared" si="15"/>
        <v>35</v>
      </c>
      <c r="D241" t="str">
        <f t="shared" si="12"/>
        <v>28/08/2025</v>
      </c>
    </row>
    <row r="242" spans="1:4" x14ac:dyDescent="0.25">
      <c r="A242" t="str">
        <f t="shared" si="14"/>
        <v>Fri</v>
      </c>
      <c r="B242" s="1">
        <f t="shared" si="13"/>
        <v>45898</v>
      </c>
      <c r="C242">
        <f t="shared" si="15"/>
        <v>35</v>
      </c>
      <c r="D242" t="str">
        <f t="shared" si="12"/>
        <v>29/08/2025</v>
      </c>
    </row>
    <row r="243" spans="1:4" x14ac:dyDescent="0.25">
      <c r="A243" t="str">
        <f t="shared" si="14"/>
        <v>Sat</v>
      </c>
      <c r="B243" s="1">
        <f t="shared" si="13"/>
        <v>45899</v>
      </c>
      <c r="C243">
        <f t="shared" si="15"/>
        <v>36</v>
      </c>
      <c r="D243" t="str">
        <f t="shared" si="12"/>
        <v>30/08/2025</v>
      </c>
    </row>
    <row r="244" spans="1:4" x14ac:dyDescent="0.25">
      <c r="A244" t="str">
        <f t="shared" si="14"/>
        <v>Sun</v>
      </c>
      <c r="B244" s="1">
        <f t="shared" si="13"/>
        <v>45900</v>
      </c>
      <c r="C244">
        <f t="shared" si="15"/>
        <v>36</v>
      </c>
      <c r="D244" t="str">
        <f t="shared" si="12"/>
        <v>31/08/2025</v>
      </c>
    </row>
    <row r="245" spans="1:4" x14ac:dyDescent="0.25">
      <c r="A245" t="str">
        <f t="shared" si="14"/>
        <v>Mon</v>
      </c>
      <c r="B245" s="1">
        <f t="shared" si="13"/>
        <v>45901</v>
      </c>
      <c r="C245">
        <f t="shared" si="15"/>
        <v>36</v>
      </c>
      <c r="D245" t="str">
        <f t="shared" si="12"/>
        <v>01/09/2025</v>
      </c>
    </row>
    <row r="246" spans="1:4" x14ac:dyDescent="0.25">
      <c r="A246" t="str">
        <f t="shared" si="14"/>
        <v>Tue</v>
      </c>
      <c r="B246" s="1">
        <f t="shared" si="13"/>
        <v>45902</v>
      </c>
      <c r="C246">
        <f t="shared" si="15"/>
        <v>36</v>
      </c>
      <c r="D246" t="str">
        <f t="shared" si="12"/>
        <v>02/09/2025</v>
      </c>
    </row>
    <row r="247" spans="1:4" x14ac:dyDescent="0.25">
      <c r="A247" t="str">
        <f t="shared" si="14"/>
        <v>Wed</v>
      </c>
      <c r="B247" s="1">
        <f t="shared" si="13"/>
        <v>45903</v>
      </c>
      <c r="C247">
        <f t="shared" si="15"/>
        <v>36</v>
      </c>
      <c r="D247" t="str">
        <f t="shared" si="12"/>
        <v>03/09/2025</v>
      </c>
    </row>
    <row r="248" spans="1:4" x14ac:dyDescent="0.25">
      <c r="A248" t="str">
        <f t="shared" si="14"/>
        <v>Thu</v>
      </c>
      <c r="B248" s="1">
        <f t="shared" si="13"/>
        <v>45904</v>
      </c>
      <c r="C248">
        <f t="shared" si="15"/>
        <v>36</v>
      </c>
      <c r="D248" t="str">
        <f t="shared" si="12"/>
        <v>04/09/2025</v>
      </c>
    </row>
    <row r="249" spans="1:4" x14ac:dyDescent="0.25">
      <c r="A249" t="str">
        <f t="shared" si="14"/>
        <v>Fri</v>
      </c>
      <c r="B249" s="1">
        <f t="shared" si="13"/>
        <v>45905</v>
      </c>
      <c r="C249">
        <f t="shared" si="15"/>
        <v>36</v>
      </c>
      <c r="D249" t="str">
        <f t="shared" si="12"/>
        <v>05/09/2025</v>
      </c>
    </row>
    <row r="250" spans="1:4" x14ac:dyDescent="0.25">
      <c r="A250" t="str">
        <f t="shared" si="14"/>
        <v>Sat</v>
      </c>
      <c r="B250" s="1">
        <f t="shared" si="13"/>
        <v>45906</v>
      </c>
      <c r="C250">
        <f t="shared" si="15"/>
        <v>37</v>
      </c>
      <c r="D250" t="str">
        <f t="shared" si="12"/>
        <v>06/09/2025</v>
      </c>
    </row>
    <row r="251" spans="1:4" x14ac:dyDescent="0.25">
      <c r="A251" t="str">
        <f t="shared" si="14"/>
        <v>Sun</v>
      </c>
      <c r="B251" s="1">
        <f t="shared" si="13"/>
        <v>45907</v>
      </c>
      <c r="C251">
        <f t="shared" si="15"/>
        <v>37</v>
      </c>
      <c r="D251" t="str">
        <f t="shared" si="12"/>
        <v>07/09/2025</v>
      </c>
    </row>
    <row r="252" spans="1:4" x14ac:dyDescent="0.25">
      <c r="A252" t="str">
        <f t="shared" si="14"/>
        <v>Mon</v>
      </c>
      <c r="B252" s="1">
        <f t="shared" si="13"/>
        <v>45908</v>
      </c>
      <c r="C252">
        <f t="shared" si="15"/>
        <v>37</v>
      </c>
      <c r="D252" t="str">
        <f t="shared" si="12"/>
        <v>08/09/2025</v>
      </c>
    </row>
    <row r="253" spans="1:4" x14ac:dyDescent="0.25">
      <c r="A253" t="str">
        <f t="shared" si="14"/>
        <v>Tue</v>
      </c>
      <c r="B253" s="1">
        <f t="shared" si="13"/>
        <v>45909</v>
      </c>
      <c r="C253">
        <f t="shared" si="15"/>
        <v>37</v>
      </c>
      <c r="D253" t="str">
        <f t="shared" si="12"/>
        <v>09/09/2025</v>
      </c>
    </row>
    <row r="254" spans="1:4" x14ac:dyDescent="0.25">
      <c r="A254" t="str">
        <f t="shared" si="14"/>
        <v>Wed</v>
      </c>
      <c r="B254" s="1">
        <f t="shared" si="13"/>
        <v>45910</v>
      </c>
      <c r="C254">
        <f t="shared" si="15"/>
        <v>37</v>
      </c>
      <c r="D254" t="str">
        <f t="shared" si="12"/>
        <v>10/09/2025</v>
      </c>
    </row>
    <row r="255" spans="1:4" x14ac:dyDescent="0.25">
      <c r="A255" t="str">
        <f t="shared" si="14"/>
        <v>Thu</v>
      </c>
      <c r="B255" s="1">
        <f t="shared" si="13"/>
        <v>45911</v>
      </c>
      <c r="C255">
        <f t="shared" si="15"/>
        <v>37</v>
      </c>
      <c r="D255" t="str">
        <f t="shared" si="12"/>
        <v>11/09/2025</v>
      </c>
    </row>
    <row r="256" spans="1:4" x14ac:dyDescent="0.25">
      <c r="A256" t="str">
        <f t="shared" si="14"/>
        <v>Fri</v>
      </c>
      <c r="B256" s="1">
        <f t="shared" si="13"/>
        <v>45912</v>
      </c>
      <c r="C256">
        <f t="shared" si="15"/>
        <v>37</v>
      </c>
      <c r="D256" t="str">
        <f t="shared" si="12"/>
        <v>12/09/2025</v>
      </c>
    </row>
    <row r="257" spans="1:4" x14ac:dyDescent="0.25">
      <c r="A257" t="str">
        <f t="shared" si="14"/>
        <v>Sat</v>
      </c>
      <c r="B257" s="1">
        <f t="shared" si="13"/>
        <v>45913</v>
      </c>
      <c r="C257">
        <f t="shared" si="15"/>
        <v>38</v>
      </c>
      <c r="D257" t="str">
        <f t="shared" si="12"/>
        <v>13/09/2025</v>
      </c>
    </row>
    <row r="258" spans="1:4" x14ac:dyDescent="0.25">
      <c r="A258" t="str">
        <f t="shared" si="14"/>
        <v>Sun</v>
      </c>
      <c r="B258" s="1">
        <f t="shared" si="13"/>
        <v>45914</v>
      </c>
      <c r="C258">
        <f t="shared" si="15"/>
        <v>38</v>
      </c>
      <c r="D258" t="str">
        <f t="shared" si="12"/>
        <v>14/09/2025</v>
      </c>
    </row>
    <row r="259" spans="1:4" x14ac:dyDescent="0.25">
      <c r="A259" t="str">
        <f t="shared" si="14"/>
        <v>Mon</v>
      </c>
      <c r="B259" s="1">
        <f t="shared" si="13"/>
        <v>45915</v>
      </c>
      <c r="C259">
        <f t="shared" si="15"/>
        <v>38</v>
      </c>
      <c r="D259" t="str">
        <f t="shared" ref="D259:D322" si="16">TEXT(B259,"DD")&amp;"/"&amp;TEXT(B259,"MM")&amp;"/"&amp;TEXT(B259,"YYYY")</f>
        <v>15/09/2025</v>
      </c>
    </row>
    <row r="260" spans="1:4" x14ac:dyDescent="0.25">
      <c r="A260" t="str">
        <f t="shared" si="14"/>
        <v>Tue</v>
      </c>
      <c r="B260" s="1">
        <f t="shared" ref="B260:B323" si="17">+B259+1</f>
        <v>45916</v>
      </c>
      <c r="C260">
        <f t="shared" si="15"/>
        <v>38</v>
      </c>
      <c r="D260" t="str">
        <f t="shared" si="16"/>
        <v>16/09/2025</v>
      </c>
    </row>
    <row r="261" spans="1:4" x14ac:dyDescent="0.25">
      <c r="A261" t="str">
        <f t="shared" ref="A261:A324" si="18">TEXT(B261,"ddd")</f>
        <v>Wed</v>
      </c>
      <c r="B261" s="1">
        <f t="shared" si="17"/>
        <v>45917</v>
      </c>
      <c r="C261">
        <f t="shared" ref="C261:C324" si="19">IF(A261="Sat",C260+1,C260)</f>
        <v>38</v>
      </c>
      <c r="D261" t="str">
        <f t="shared" si="16"/>
        <v>17/09/2025</v>
      </c>
    </row>
    <row r="262" spans="1:4" x14ac:dyDescent="0.25">
      <c r="A262" t="str">
        <f t="shared" si="18"/>
        <v>Thu</v>
      </c>
      <c r="B262" s="1">
        <f t="shared" si="17"/>
        <v>45918</v>
      </c>
      <c r="C262">
        <f t="shared" si="19"/>
        <v>38</v>
      </c>
      <c r="D262" t="str">
        <f t="shared" si="16"/>
        <v>18/09/2025</v>
      </c>
    </row>
    <row r="263" spans="1:4" x14ac:dyDescent="0.25">
      <c r="A263" t="str">
        <f t="shared" si="18"/>
        <v>Fri</v>
      </c>
      <c r="B263" s="1">
        <f t="shared" si="17"/>
        <v>45919</v>
      </c>
      <c r="C263">
        <f t="shared" si="19"/>
        <v>38</v>
      </c>
      <c r="D263" t="str">
        <f t="shared" si="16"/>
        <v>19/09/2025</v>
      </c>
    </row>
    <row r="264" spans="1:4" x14ac:dyDescent="0.25">
      <c r="A264" t="str">
        <f t="shared" si="18"/>
        <v>Sat</v>
      </c>
      <c r="B264" s="1">
        <f t="shared" si="17"/>
        <v>45920</v>
      </c>
      <c r="C264">
        <f t="shared" si="19"/>
        <v>39</v>
      </c>
      <c r="D264" t="str">
        <f t="shared" si="16"/>
        <v>20/09/2025</v>
      </c>
    </row>
    <row r="265" spans="1:4" x14ac:dyDescent="0.25">
      <c r="A265" t="str">
        <f t="shared" si="18"/>
        <v>Sun</v>
      </c>
      <c r="B265" s="1">
        <f t="shared" si="17"/>
        <v>45921</v>
      </c>
      <c r="C265">
        <f t="shared" si="19"/>
        <v>39</v>
      </c>
      <c r="D265" t="str">
        <f t="shared" si="16"/>
        <v>21/09/2025</v>
      </c>
    </row>
    <row r="266" spans="1:4" x14ac:dyDescent="0.25">
      <c r="A266" t="str">
        <f t="shared" si="18"/>
        <v>Mon</v>
      </c>
      <c r="B266" s="1">
        <f t="shared" si="17"/>
        <v>45922</v>
      </c>
      <c r="C266">
        <f t="shared" si="19"/>
        <v>39</v>
      </c>
      <c r="D266" t="str">
        <f t="shared" si="16"/>
        <v>22/09/2025</v>
      </c>
    </row>
    <row r="267" spans="1:4" x14ac:dyDescent="0.25">
      <c r="A267" t="str">
        <f t="shared" si="18"/>
        <v>Tue</v>
      </c>
      <c r="B267" s="1">
        <f t="shared" si="17"/>
        <v>45923</v>
      </c>
      <c r="C267">
        <f t="shared" si="19"/>
        <v>39</v>
      </c>
      <c r="D267" t="str">
        <f t="shared" si="16"/>
        <v>23/09/2025</v>
      </c>
    </row>
    <row r="268" spans="1:4" x14ac:dyDescent="0.25">
      <c r="A268" t="str">
        <f t="shared" si="18"/>
        <v>Wed</v>
      </c>
      <c r="B268" s="1">
        <f t="shared" si="17"/>
        <v>45924</v>
      </c>
      <c r="C268">
        <f t="shared" si="19"/>
        <v>39</v>
      </c>
      <c r="D268" t="str">
        <f t="shared" si="16"/>
        <v>24/09/2025</v>
      </c>
    </row>
    <row r="269" spans="1:4" x14ac:dyDescent="0.25">
      <c r="A269" t="str">
        <f t="shared" si="18"/>
        <v>Thu</v>
      </c>
      <c r="B269" s="1">
        <f t="shared" si="17"/>
        <v>45925</v>
      </c>
      <c r="C269">
        <f t="shared" si="19"/>
        <v>39</v>
      </c>
      <c r="D269" t="str">
        <f t="shared" si="16"/>
        <v>25/09/2025</v>
      </c>
    </row>
    <row r="270" spans="1:4" x14ac:dyDescent="0.25">
      <c r="A270" t="str">
        <f t="shared" si="18"/>
        <v>Fri</v>
      </c>
      <c r="B270" s="1">
        <f t="shared" si="17"/>
        <v>45926</v>
      </c>
      <c r="C270">
        <f t="shared" si="19"/>
        <v>39</v>
      </c>
      <c r="D270" t="str">
        <f t="shared" si="16"/>
        <v>26/09/2025</v>
      </c>
    </row>
    <row r="271" spans="1:4" x14ac:dyDescent="0.25">
      <c r="A271" t="str">
        <f t="shared" si="18"/>
        <v>Sat</v>
      </c>
      <c r="B271" s="1">
        <f t="shared" si="17"/>
        <v>45927</v>
      </c>
      <c r="C271">
        <f t="shared" si="19"/>
        <v>40</v>
      </c>
      <c r="D271" t="str">
        <f t="shared" si="16"/>
        <v>27/09/2025</v>
      </c>
    </row>
    <row r="272" spans="1:4" x14ac:dyDescent="0.25">
      <c r="A272" t="str">
        <f t="shared" si="18"/>
        <v>Sun</v>
      </c>
      <c r="B272" s="1">
        <f t="shared" si="17"/>
        <v>45928</v>
      </c>
      <c r="C272">
        <f t="shared" si="19"/>
        <v>40</v>
      </c>
      <c r="D272" t="str">
        <f t="shared" si="16"/>
        <v>28/09/2025</v>
      </c>
    </row>
    <row r="273" spans="1:4" x14ac:dyDescent="0.25">
      <c r="A273" t="str">
        <f t="shared" si="18"/>
        <v>Mon</v>
      </c>
      <c r="B273" s="1">
        <f t="shared" si="17"/>
        <v>45929</v>
      </c>
      <c r="C273">
        <f t="shared" si="19"/>
        <v>40</v>
      </c>
      <c r="D273" t="str">
        <f t="shared" si="16"/>
        <v>29/09/2025</v>
      </c>
    </row>
    <row r="274" spans="1:4" x14ac:dyDescent="0.25">
      <c r="A274" t="str">
        <f t="shared" si="18"/>
        <v>Tue</v>
      </c>
      <c r="B274" s="1">
        <f t="shared" si="17"/>
        <v>45930</v>
      </c>
      <c r="C274">
        <f t="shared" si="19"/>
        <v>40</v>
      </c>
      <c r="D274" t="str">
        <f t="shared" si="16"/>
        <v>30/09/2025</v>
      </c>
    </row>
    <row r="275" spans="1:4" x14ac:dyDescent="0.25">
      <c r="A275" t="str">
        <f t="shared" si="18"/>
        <v>Wed</v>
      </c>
      <c r="B275" s="1">
        <f t="shared" si="17"/>
        <v>45931</v>
      </c>
      <c r="C275">
        <f t="shared" si="19"/>
        <v>40</v>
      </c>
      <c r="D275" t="str">
        <f t="shared" si="16"/>
        <v>01/10/2025</v>
      </c>
    </row>
    <row r="276" spans="1:4" x14ac:dyDescent="0.25">
      <c r="A276" t="str">
        <f t="shared" si="18"/>
        <v>Thu</v>
      </c>
      <c r="B276" s="1">
        <f t="shared" si="17"/>
        <v>45932</v>
      </c>
      <c r="C276">
        <f t="shared" si="19"/>
        <v>40</v>
      </c>
      <c r="D276" t="str">
        <f t="shared" si="16"/>
        <v>02/10/2025</v>
      </c>
    </row>
    <row r="277" spans="1:4" x14ac:dyDescent="0.25">
      <c r="A277" t="str">
        <f t="shared" si="18"/>
        <v>Fri</v>
      </c>
      <c r="B277" s="1">
        <f t="shared" si="17"/>
        <v>45933</v>
      </c>
      <c r="C277">
        <f t="shared" si="19"/>
        <v>40</v>
      </c>
      <c r="D277" t="str">
        <f t="shared" si="16"/>
        <v>03/10/2025</v>
      </c>
    </row>
    <row r="278" spans="1:4" x14ac:dyDescent="0.25">
      <c r="A278" t="str">
        <f t="shared" si="18"/>
        <v>Sat</v>
      </c>
      <c r="B278" s="1">
        <f t="shared" si="17"/>
        <v>45934</v>
      </c>
      <c r="C278">
        <f t="shared" si="19"/>
        <v>41</v>
      </c>
      <c r="D278" t="str">
        <f t="shared" si="16"/>
        <v>04/10/2025</v>
      </c>
    </row>
    <row r="279" spans="1:4" x14ac:dyDescent="0.25">
      <c r="A279" t="str">
        <f t="shared" si="18"/>
        <v>Sun</v>
      </c>
      <c r="B279" s="1">
        <f t="shared" si="17"/>
        <v>45935</v>
      </c>
      <c r="C279">
        <f t="shared" si="19"/>
        <v>41</v>
      </c>
      <c r="D279" t="str">
        <f t="shared" si="16"/>
        <v>05/10/2025</v>
      </c>
    </row>
    <row r="280" spans="1:4" x14ac:dyDescent="0.25">
      <c r="A280" t="str">
        <f t="shared" si="18"/>
        <v>Mon</v>
      </c>
      <c r="B280" s="1">
        <f t="shared" si="17"/>
        <v>45936</v>
      </c>
      <c r="C280">
        <f t="shared" si="19"/>
        <v>41</v>
      </c>
      <c r="D280" t="str">
        <f t="shared" si="16"/>
        <v>06/10/2025</v>
      </c>
    </row>
    <row r="281" spans="1:4" x14ac:dyDescent="0.25">
      <c r="A281" t="str">
        <f t="shared" si="18"/>
        <v>Tue</v>
      </c>
      <c r="B281" s="1">
        <f t="shared" si="17"/>
        <v>45937</v>
      </c>
      <c r="C281">
        <f t="shared" si="19"/>
        <v>41</v>
      </c>
      <c r="D281" t="str">
        <f t="shared" si="16"/>
        <v>07/10/2025</v>
      </c>
    </row>
    <row r="282" spans="1:4" x14ac:dyDescent="0.25">
      <c r="A282" t="str">
        <f t="shared" si="18"/>
        <v>Wed</v>
      </c>
      <c r="B282" s="1">
        <f t="shared" si="17"/>
        <v>45938</v>
      </c>
      <c r="C282">
        <f t="shared" si="19"/>
        <v>41</v>
      </c>
      <c r="D282" t="str">
        <f t="shared" si="16"/>
        <v>08/10/2025</v>
      </c>
    </row>
    <row r="283" spans="1:4" x14ac:dyDescent="0.25">
      <c r="A283" t="str">
        <f t="shared" si="18"/>
        <v>Thu</v>
      </c>
      <c r="B283" s="1">
        <f t="shared" si="17"/>
        <v>45939</v>
      </c>
      <c r="C283">
        <f t="shared" si="19"/>
        <v>41</v>
      </c>
      <c r="D283" t="str">
        <f t="shared" si="16"/>
        <v>09/10/2025</v>
      </c>
    </row>
    <row r="284" spans="1:4" x14ac:dyDescent="0.25">
      <c r="A284" t="str">
        <f t="shared" si="18"/>
        <v>Fri</v>
      </c>
      <c r="B284" s="1">
        <f t="shared" si="17"/>
        <v>45940</v>
      </c>
      <c r="C284">
        <f t="shared" si="19"/>
        <v>41</v>
      </c>
      <c r="D284" t="str">
        <f t="shared" si="16"/>
        <v>10/10/2025</v>
      </c>
    </row>
    <row r="285" spans="1:4" x14ac:dyDescent="0.25">
      <c r="A285" t="str">
        <f t="shared" si="18"/>
        <v>Sat</v>
      </c>
      <c r="B285" s="1">
        <f t="shared" si="17"/>
        <v>45941</v>
      </c>
      <c r="C285">
        <f t="shared" si="19"/>
        <v>42</v>
      </c>
      <c r="D285" t="str">
        <f t="shared" si="16"/>
        <v>11/10/2025</v>
      </c>
    </row>
    <row r="286" spans="1:4" x14ac:dyDescent="0.25">
      <c r="A286" t="str">
        <f t="shared" si="18"/>
        <v>Sun</v>
      </c>
      <c r="B286" s="1">
        <f t="shared" si="17"/>
        <v>45942</v>
      </c>
      <c r="C286">
        <f t="shared" si="19"/>
        <v>42</v>
      </c>
      <c r="D286" t="str">
        <f t="shared" si="16"/>
        <v>12/10/2025</v>
      </c>
    </row>
    <row r="287" spans="1:4" x14ac:dyDescent="0.25">
      <c r="A287" t="str">
        <f t="shared" si="18"/>
        <v>Mon</v>
      </c>
      <c r="B287" s="1">
        <f t="shared" si="17"/>
        <v>45943</v>
      </c>
      <c r="C287">
        <f t="shared" si="19"/>
        <v>42</v>
      </c>
      <c r="D287" t="str">
        <f t="shared" si="16"/>
        <v>13/10/2025</v>
      </c>
    </row>
    <row r="288" spans="1:4" x14ac:dyDescent="0.25">
      <c r="A288" t="str">
        <f t="shared" si="18"/>
        <v>Tue</v>
      </c>
      <c r="B288" s="1">
        <f t="shared" si="17"/>
        <v>45944</v>
      </c>
      <c r="C288">
        <f t="shared" si="19"/>
        <v>42</v>
      </c>
      <c r="D288" t="str">
        <f t="shared" si="16"/>
        <v>14/10/2025</v>
      </c>
    </row>
    <row r="289" spans="1:4" x14ac:dyDescent="0.25">
      <c r="A289" t="str">
        <f t="shared" si="18"/>
        <v>Wed</v>
      </c>
      <c r="B289" s="1">
        <f t="shared" si="17"/>
        <v>45945</v>
      </c>
      <c r="C289">
        <f t="shared" si="19"/>
        <v>42</v>
      </c>
      <c r="D289" t="str">
        <f t="shared" si="16"/>
        <v>15/10/2025</v>
      </c>
    </row>
    <row r="290" spans="1:4" x14ac:dyDescent="0.25">
      <c r="A290" t="str">
        <f t="shared" si="18"/>
        <v>Thu</v>
      </c>
      <c r="B290" s="1">
        <f t="shared" si="17"/>
        <v>45946</v>
      </c>
      <c r="C290">
        <f t="shared" si="19"/>
        <v>42</v>
      </c>
      <c r="D290" t="str">
        <f t="shared" si="16"/>
        <v>16/10/2025</v>
      </c>
    </row>
    <row r="291" spans="1:4" x14ac:dyDescent="0.25">
      <c r="A291" t="str">
        <f t="shared" si="18"/>
        <v>Fri</v>
      </c>
      <c r="B291" s="1">
        <f t="shared" si="17"/>
        <v>45947</v>
      </c>
      <c r="C291">
        <f t="shared" si="19"/>
        <v>42</v>
      </c>
      <c r="D291" t="str">
        <f t="shared" si="16"/>
        <v>17/10/2025</v>
      </c>
    </row>
    <row r="292" spans="1:4" x14ac:dyDescent="0.25">
      <c r="A292" t="str">
        <f t="shared" si="18"/>
        <v>Sat</v>
      </c>
      <c r="B292" s="1">
        <f t="shared" si="17"/>
        <v>45948</v>
      </c>
      <c r="C292">
        <f t="shared" si="19"/>
        <v>43</v>
      </c>
      <c r="D292" t="str">
        <f t="shared" si="16"/>
        <v>18/10/2025</v>
      </c>
    </row>
    <row r="293" spans="1:4" x14ac:dyDescent="0.25">
      <c r="A293" t="str">
        <f t="shared" si="18"/>
        <v>Sun</v>
      </c>
      <c r="B293" s="1">
        <f t="shared" si="17"/>
        <v>45949</v>
      </c>
      <c r="C293">
        <f t="shared" si="19"/>
        <v>43</v>
      </c>
      <c r="D293" t="str">
        <f t="shared" si="16"/>
        <v>19/10/2025</v>
      </c>
    </row>
    <row r="294" spans="1:4" x14ac:dyDescent="0.25">
      <c r="A294" t="str">
        <f t="shared" si="18"/>
        <v>Mon</v>
      </c>
      <c r="B294" s="1">
        <f t="shared" si="17"/>
        <v>45950</v>
      </c>
      <c r="C294">
        <f t="shared" si="19"/>
        <v>43</v>
      </c>
      <c r="D294" t="str">
        <f t="shared" si="16"/>
        <v>20/10/2025</v>
      </c>
    </row>
    <row r="295" spans="1:4" x14ac:dyDescent="0.25">
      <c r="A295" t="str">
        <f t="shared" si="18"/>
        <v>Tue</v>
      </c>
      <c r="B295" s="1">
        <f t="shared" si="17"/>
        <v>45951</v>
      </c>
      <c r="C295">
        <f t="shared" si="19"/>
        <v>43</v>
      </c>
      <c r="D295" t="str">
        <f t="shared" si="16"/>
        <v>21/10/2025</v>
      </c>
    </row>
    <row r="296" spans="1:4" x14ac:dyDescent="0.25">
      <c r="A296" t="str">
        <f t="shared" si="18"/>
        <v>Wed</v>
      </c>
      <c r="B296" s="1">
        <f t="shared" si="17"/>
        <v>45952</v>
      </c>
      <c r="C296">
        <f t="shared" si="19"/>
        <v>43</v>
      </c>
      <c r="D296" t="str">
        <f t="shared" si="16"/>
        <v>22/10/2025</v>
      </c>
    </row>
    <row r="297" spans="1:4" x14ac:dyDescent="0.25">
      <c r="A297" t="str">
        <f t="shared" si="18"/>
        <v>Thu</v>
      </c>
      <c r="B297" s="1">
        <f t="shared" si="17"/>
        <v>45953</v>
      </c>
      <c r="C297">
        <f t="shared" si="19"/>
        <v>43</v>
      </c>
      <c r="D297" t="str">
        <f t="shared" si="16"/>
        <v>23/10/2025</v>
      </c>
    </row>
    <row r="298" spans="1:4" x14ac:dyDescent="0.25">
      <c r="A298" t="str">
        <f t="shared" si="18"/>
        <v>Fri</v>
      </c>
      <c r="B298" s="1">
        <f t="shared" si="17"/>
        <v>45954</v>
      </c>
      <c r="C298">
        <f t="shared" si="19"/>
        <v>43</v>
      </c>
      <c r="D298" t="str">
        <f t="shared" si="16"/>
        <v>24/10/2025</v>
      </c>
    </row>
    <row r="299" spans="1:4" x14ac:dyDescent="0.25">
      <c r="A299" t="str">
        <f t="shared" si="18"/>
        <v>Sat</v>
      </c>
      <c r="B299" s="1">
        <f t="shared" si="17"/>
        <v>45955</v>
      </c>
      <c r="C299">
        <f t="shared" si="19"/>
        <v>44</v>
      </c>
      <c r="D299" t="str">
        <f t="shared" si="16"/>
        <v>25/10/2025</v>
      </c>
    </row>
    <row r="300" spans="1:4" x14ac:dyDescent="0.25">
      <c r="A300" t="str">
        <f t="shared" si="18"/>
        <v>Sun</v>
      </c>
      <c r="B300" s="1">
        <f t="shared" si="17"/>
        <v>45956</v>
      </c>
      <c r="C300">
        <f t="shared" si="19"/>
        <v>44</v>
      </c>
      <c r="D300" t="str">
        <f t="shared" si="16"/>
        <v>26/10/2025</v>
      </c>
    </row>
    <row r="301" spans="1:4" x14ac:dyDescent="0.25">
      <c r="A301" t="str">
        <f t="shared" si="18"/>
        <v>Mon</v>
      </c>
      <c r="B301" s="1">
        <f t="shared" si="17"/>
        <v>45957</v>
      </c>
      <c r="C301">
        <f t="shared" si="19"/>
        <v>44</v>
      </c>
      <c r="D301" t="str">
        <f t="shared" si="16"/>
        <v>27/10/2025</v>
      </c>
    </row>
    <row r="302" spans="1:4" x14ac:dyDescent="0.25">
      <c r="A302" t="str">
        <f t="shared" si="18"/>
        <v>Tue</v>
      </c>
      <c r="B302" s="1">
        <f t="shared" si="17"/>
        <v>45958</v>
      </c>
      <c r="C302">
        <f t="shared" si="19"/>
        <v>44</v>
      </c>
      <c r="D302" t="str">
        <f t="shared" si="16"/>
        <v>28/10/2025</v>
      </c>
    </row>
    <row r="303" spans="1:4" x14ac:dyDescent="0.25">
      <c r="A303" t="str">
        <f t="shared" si="18"/>
        <v>Wed</v>
      </c>
      <c r="B303" s="1">
        <f t="shared" si="17"/>
        <v>45959</v>
      </c>
      <c r="C303">
        <f t="shared" si="19"/>
        <v>44</v>
      </c>
      <c r="D303" t="str">
        <f t="shared" si="16"/>
        <v>29/10/2025</v>
      </c>
    </row>
    <row r="304" spans="1:4" x14ac:dyDescent="0.25">
      <c r="A304" t="str">
        <f t="shared" si="18"/>
        <v>Thu</v>
      </c>
      <c r="B304" s="1">
        <f t="shared" si="17"/>
        <v>45960</v>
      </c>
      <c r="C304">
        <f t="shared" si="19"/>
        <v>44</v>
      </c>
      <c r="D304" t="str">
        <f t="shared" si="16"/>
        <v>30/10/2025</v>
      </c>
    </row>
    <row r="305" spans="1:4" x14ac:dyDescent="0.25">
      <c r="A305" t="str">
        <f t="shared" si="18"/>
        <v>Fri</v>
      </c>
      <c r="B305" s="1">
        <f t="shared" si="17"/>
        <v>45961</v>
      </c>
      <c r="C305">
        <f t="shared" si="19"/>
        <v>44</v>
      </c>
      <c r="D305" t="str">
        <f t="shared" si="16"/>
        <v>31/10/2025</v>
      </c>
    </row>
    <row r="306" spans="1:4" x14ac:dyDescent="0.25">
      <c r="A306" t="str">
        <f t="shared" si="18"/>
        <v>Sat</v>
      </c>
      <c r="B306" s="1">
        <f t="shared" si="17"/>
        <v>45962</v>
      </c>
      <c r="C306">
        <f t="shared" si="19"/>
        <v>45</v>
      </c>
      <c r="D306" t="str">
        <f t="shared" si="16"/>
        <v>01/11/2025</v>
      </c>
    </row>
    <row r="307" spans="1:4" x14ac:dyDescent="0.25">
      <c r="A307" t="str">
        <f t="shared" si="18"/>
        <v>Sun</v>
      </c>
      <c r="B307" s="1">
        <f t="shared" si="17"/>
        <v>45963</v>
      </c>
      <c r="C307">
        <f t="shared" si="19"/>
        <v>45</v>
      </c>
      <c r="D307" t="str">
        <f t="shared" si="16"/>
        <v>02/11/2025</v>
      </c>
    </row>
    <row r="308" spans="1:4" x14ac:dyDescent="0.25">
      <c r="A308" t="str">
        <f t="shared" si="18"/>
        <v>Mon</v>
      </c>
      <c r="B308" s="1">
        <f t="shared" si="17"/>
        <v>45964</v>
      </c>
      <c r="C308">
        <f t="shared" si="19"/>
        <v>45</v>
      </c>
      <c r="D308" t="str">
        <f t="shared" si="16"/>
        <v>03/11/2025</v>
      </c>
    </row>
    <row r="309" spans="1:4" x14ac:dyDescent="0.25">
      <c r="A309" t="str">
        <f t="shared" si="18"/>
        <v>Tue</v>
      </c>
      <c r="B309" s="1">
        <f t="shared" si="17"/>
        <v>45965</v>
      </c>
      <c r="C309">
        <f t="shared" si="19"/>
        <v>45</v>
      </c>
      <c r="D309" t="str">
        <f t="shared" si="16"/>
        <v>04/11/2025</v>
      </c>
    </row>
    <row r="310" spans="1:4" x14ac:dyDescent="0.25">
      <c r="A310" t="str">
        <f t="shared" si="18"/>
        <v>Wed</v>
      </c>
      <c r="B310" s="1">
        <f t="shared" si="17"/>
        <v>45966</v>
      </c>
      <c r="C310">
        <f t="shared" si="19"/>
        <v>45</v>
      </c>
      <c r="D310" t="str">
        <f t="shared" si="16"/>
        <v>05/11/2025</v>
      </c>
    </row>
    <row r="311" spans="1:4" x14ac:dyDescent="0.25">
      <c r="A311" t="str">
        <f t="shared" si="18"/>
        <v>Thu</v>
      </c>
      <c r="B311" s="1">
        <f t="shared" si="17"/>
        <v>45967</v>
      </c>
      <c r="C311">
        <f t="shared" si="19"/>
        <v>45</v>
      </c>
      <c r="D311" t="str">
        <f t="shared" si="16"/>
        <v>06/11/2025</v>
      </c>
    </row>
    <row r="312" spans="1:4" x14ac:dyDescent="0.25">
      <c r="A312" t="str">
        <f t="shared" si="18"/>
        <v>Fri</v>
      </c>
      <c r="B312" s="1">
        <f t="shared" si="17"/>
        <v>45968</v>
      </c>
      <c r="C312">
        <f t="shared" si="19"/>
        <v>45</v>
      </c>
      <c r="D312" t="str">
        <f t="shared" si="16"/>
        <v>07/11/2025</v>
      </c>
    </row>
    <row r="313" spans="1:4" x14ac:dyDescent="0.25">
      <c r="A313" t="str">
        <f t="shared" si="18"/>
        <v>Sat</v>
      </c>
      <c r="B313" s="1">
        <f t="shared" si="17"/>
        <v>45969</v>
      </c>
      <c r="C313">
        <f t="shared" si="19"/>
        <v>46</v>
      </c>
      <c r="D313" t="str">
        <f t="shared" si="16"/>
        <v>08/11/2025</v>
      </c>
    </row>
    <row r="314" spans="1:4" x14ac:dyDescent="0.25">
      <c r="A314" t="str">
        <f t="shared" si="18"/>
        <v>Sun</v>
      </c>
      <c r="B314" s="1">
        <f t="shared" si="17"/>
        <v>45970</v>
      </c>
      <c r="C314">
        <f t="shared" si="19"/>
        <v>46</v>
      </c>
      <c r="D314" t="str">
        <f t="shared" si="16"/>
        <v>09/11/2025</v>
      </c>
    </row>
    <row r="315" spans="1:4" x14ac:dyDescent="0.25">
      <c r="A315" t="str">
        <f t="shared" si="18"/>
        <v>Mon</v>
      </c>
      <c r="B315" s="1">
        <f t="shared" si="17"/>
        <v>45971</v>
      </c>
      <c r="C315">
        <f t="shared" si="19"/>
        <v>46</v>
      </c>
      <c r="D315" t="str">
        <f t="shared" si="16"/>
        <v>10/11/2025</v>
      </c>
    </row>
    <row r="316" spans="1:4" x14ac:dyDescent="0.25">
      <c r="A316" t="str">
        <f t="shared" si="18"/>
        <v>Tue</v>
      </c>
      <c r="B316" s="1">
        <f t="shared" si="17"/>
        <v>45972</v>
      </c>
      <c r="C316">
        <f t="shared" si="19"/>
        <v>46</v>
      </c>
      <c r="D316" t="str">
        <f t="shared" si="16"/>
        <v>11/11/2025</v>
      </c>
    </row>
    <row r="317" spans="1:4" x14ac:dyDescent="0.25">
      <c r="A317" t="str">
        <f t="shared" si="18"/>
        <v>Wed</v>
      </c>
      <c r="B317" s="1">
        <f t="shared" si="17"/>
        <v>45973</v>
      </c>
      <c r="C317">
        <f t="shared" si="19"/>
        <v>46</v>
      </c>
      <c r="D317" t="str">
        <f t="shared" si="16"/>
        <v>12/11/2025</v>
      </c>
    </row>
    <row r="318" spans="1:4" x14ac:dyDescent="0.25">
      <c r="A318" t="str">
        <f t="shared" si="18"/>
        <v>Thu</v>
      </c>
      <c r="B318" s="1">
        <f t="shared" si="17"/>
        <v>45974</v>
      </c>
      <c r="C318">
        <f t="shared" si="19"/>
        <v>46</v>
      </c>
      <c r="D318" t="str">
        <f t="shared" si="16"/>
        <v>13/11/2025</v>
      </c>
    </row>
    <row r="319" spans="1:4" x14ac:dyDescent="0.25">
      <c r="A319" t="str">
        <f t="shared" si="18"/>
        <v>Fri</v>
      </c>
      <c r="B319" s="1">
        <f t="shared" si="17"/>
        <v>45975</v>
      </c>
      <c r="C319">
        <f t="shared" si="19"/>
        <v>46</v>
      </c>
      <c r="D319" t="str">
        <f t="shared" si="16"/>
        <v>14/11/2025</v>
      </c>
    </row>
    <row r="320" spans="1:4" x14ac:dyDescent="0.25">
      <c r="A320" t="str">
        <f t="shared" si="18"/>
        <v>Sat</v>
      </c>
      <c r="B320" s="1">
        <f t="shared" si="17"/>
        <v>45976</v>
      </c>
      <c r="C320">
        <f t="shared" si="19"/>
        <v>47</v>
      </c>
      <c r="D320" t="str">
        <f t="shared" si="16"/>
        <v>15/11/2025</v>
      </c>
    </row>
    <row r="321" spans="1:4" x14ac:dyDescent="0.25">
      <c r="A321" t="str">
        <f t="shared" si="18"/>
        <v>Sun</v>
      </c>
      <c r="B321" s="1">
        <f t="shared" si="17"/>
        <v>45977</v>
      </c>
      <c r="C321">
        <f t="shared" si="19"/>
        <v>47</v>
      </c>
      <c r="D321" t="str">
        <f t="shared" si="16"/>
        <v>16/11/2025</v>
      </c>
    </row>
    <row r="322" spans="1:4" x14ac:dyDescent="0.25">
      <c r="A322" t="str">
        <f t="shared" si="18"/>
        <v>Mon</v>
      </c>
      <c r="B322" s="1">
        <f t="shared" si="17"/>
        <v>45978</v>
      </c>
      <c r="C322">
        <f t="shared" si="19"/>
        <v>47</v>
      </c>
      <c r="D322" t="str">
        <f t="shared" si="16"/>
        <v>17/11/2025</v>
      </c>
    </row>
    <row r="323" spans="1:4" x14ac:dyDescent="0.25">
      <c r="A323" t="str">
        <f t="shared" si="18"/>
        <v>Tue</v>
      </c>
      <c r="B323" s="1">
        <f t="shared" si="17"/>
        <v>45979</v>
      </c>
      <c r="C323">
        <f t="shared" si="19"/>
        <v>47</v>
      </c>
      <c r="D323" t="str">
        <f t="shared" ref="D323:D366" si="20">TEXT(B323,"DD")&amp;"/"&amp;TEXT(B323,"MM")&amp;"/"&amp;TEXT(B323,"YYYY")</f>
        <v>18/11/2025</v>
      </c>
    </row>
    <row r="324" spans="1:4" x14ac:dyDescent="0.25">
      <c r="A324" t="str">
        <f t="shared" si="18"/>
        <v>Wed</v>
      </c>
      <c r="B324" s="1">
        <f t="shared" ref="B324:B366" si="21">+B323+1</f>
        <v>45980</v>
      </c>
      <c r="C324">
        <f t="shared" si="19"/>
        <v>47</v>
      </c>
      <c r="D324" t="str">
        <f t="shared" si="20"/>
        <v>19/11/2025</v>
      </c>
    </row>
    <row r="325" spans="1:4" x14ac:dyDescent="0.25">
      <c r="A325" t="str">
        <f t="shared" ref="A325:A366" si="22">TEXT(B325,"ddd")</f>
        <v>Thu</v>
      </c>
      <c r="B325" s="1">
        <f t="shared" si="21"/>
        <v>45981</v>
      </c>
      <c r="C325">
        <f t="shared" ref="C325:C366" si="23">IF(A325="Sat",C324+1,C324)</f>
        <v>47</v>
      </c>
      <c r="D325" t="str">
        <f t="shared" si="20"/>
        <v>20/11/2025</v>
      </c>
    </row>
    <row r="326" spans="1:4" x14ac:dyDescent="0.25">
      <c r="A326" t="str">
        <f t="shared" si="22"/>
        <v>Fri</v>
      </c>
      <c r="B326" s="1">
        <f t="shared" si="21"/>
        <v>45982</v>
      </c>
      <c r="C326">
        <f t="shared" si="23"/>
        <v>47</v>
      </c>
      <c r="D326" t="str">
        <f t="shared" si="20"/>
        <v>21/11/2025</v>
      </c>
    </row>
    <row r="327" spans="1:4" x14ac:dyDescent="0.25">
      <c r="A327" t="str">
        <f t="shared" si="22"/>
        <v>Sat</v>
      </c>
      <c r="B327" s="1">
        <f t="shared" si="21"/>
        <v>45983</v>
      </c>
      <c r="C327">
        <f t="shared" si="23"/>
        <v>48</v>
      </c>
      <c r="D327" t="str">
        <f t="shared" si="20"/>
        <v>22/11/2025</v>
      </c>
    </row>
    <row r="328" spans="1:4" x14ac:dyDescent="0.25">
      <c r="A328" t="str">
        <f t="shared" si="22"/>
        <v>Sun</v>
      </c>
      <c r="B328" s="1">
        <f t="shared" si="21"/>
        <v>45984</v>
      </c>
      <c r="C328">
        <f t="shared" si="23"/>
        <v>48</v>
      </c>
      <c r="D328" t="str">
        <f t="shared" si="20"/>
        <v>23/11/2025</v>
      </c>
    </row>
    <row r="329" spans="1:4" x14ac:dyDescent="0.25">
      <c r="A329" t="str">
        <f t="shared" si="22"/>
        <v>Mon</v>
      </c>
      <c r="B329" s="1">
        <f t="shared" si="21"/>
        <v>45985</v>
      </c>
      <c r="C329">
        <f t="shared" si="23"/>
        <v>48</v>
      </c>
      <c r="D329" t="str">
        <f t="shared" si="20"/>
        <v>24/11/2025</v>
      </c>
    </row>
    <row r="330" spans="1:4" x14ac:dyDescent="0.25">
      <c r="A330" t="str">
        <f t="shared" si="22"/>
        <v>Tue</v>
      </c>
      <c r="B330" s="1">
        <f t="shared" si="21"/>
        <v>45986</v>
      </c>
      <c r="C330">
        <f t="shared" si="23"/>
        <v>48</v>
      </c>
      <c r="D330" t="str">
        <f t="shared" si="20"/>
        <v>25/11/2025</v>
      </c>
    </row>
    <row r="331" spans="1:4" x14ac:dyDescent="0.25">
      <c r="A331" t="str">
        <f t="shared" si="22"/>
        <v>Wed</v>
      </c>
      <c r="B331" s="1">
        <f t="shared" si="21"/>
        <v>45987</v>
      </c>
      <c r="C331">
        <f t="shared" si="23"/>
        <v>48</v>
      </c>
      <c r="D331" t="str">
        <f t="shared" si="20"/>
        <v>26/11/2025</v>
      </c>
    </row>
    <row r="332" spans="1:4" x14ac:dyDescent="0.25">
      <c r="A332" t="str">
        <f t="shared" si="22"/>
        <v>Thu</v>
      </c>
      <c r="B332" s="1">
        <f t="shared" si="21"/>
        <v>45988</v>
      </c>
      <c r="C332">
        <f t="shared" si="23"/>
        <v>48</v>
      </c>
      <c r="D332" t="str">
        <f t="shared" si="20"/>
        <v>27/11/2025</v>
      </c>
    </row>
    <row r="333" spans="1:4" x14ac:dyDescent="0.25">
      <c r="A333" t="str">
        <f t="shared" si="22"/>
        <v>Fri</v>
      </c>
      <c r="B333" s="1">
        <f t="shared" si="21"/>
        <v>45989</v>
      </c>
      <c r="C333">
        <f t="shared" si="23"/>
        <v>48</v>
      </c>
      <c r="D333" t="str">
        <f t="shared" si="20"/>
        <v>28/11/2025</v>
      </c>
    </row>
    <row r="334" spans="1:4" x14ac:dyDescent="0.25">
      <c r="A334" t="str">
        <f t="shared" si="22"/>
        <v>Sat</v>
      </c>
      <c r="B334" s="1">
        <f t="shared" si="21"/>
        <v>45990</v>
      </c>
      <c r="C334">
        <f t="shared" si="23"/>
        <v>49</v>
      </c>
      <c r="D334" t="str">
        <f t="shared" si="20"/>
        <v>29/11/2025</v>
      </c>
    </row>
    <row r="335" spans="1:4" x14ac:dyDescent="0.25">
      <c r="A335" t="str">
        <f t="shared" si="22"/>
        <v>Sun</v>
      </c>
      <c r="B335" s="1">
        <f t="shared" si="21"/>
        <v>45991</v>
      </c>
      <c r="C335">
        <f t="shared" si="23"/>
        <v>49</v>
      </c>
      <c r="D335" t="str">
        <f t="shared" si="20"/>
        <v>30/11/2025</v>
      </c>
    </row>
    <row r="336" spans="1:4" x14ac:dyDescent="0.25">
      <c r="A336" t="str">
        <f t="shared" si="22"/>
        <v>Mon</v>
      </c>
      <c r="B336" s="1">
        <f t="shared" si="21"/>
        <v>45992</v>
      </c>
      <c r="C336">
        <f t="shared" si="23"/>
        <v>49</v>
      </c>
      <c r="D336" t="str">
        <f t="shared" si="20"/>
        <v>01/12/2025</v>
      </c>
    </row>
    <row r="337" spans="1:4" x14ac:dyDescent="0.25">
      <c r="A337" t="str">
        <f t="shared" si="22"/>
        <v>Tue</v>
      </c>
      <c r="B337" s="1">
        <f t="shared" si="21"/>
        <v>45993</v>
      </c>
      <c r="C337">
        <f t="shared" si="23"/>
        <v>49</v>
      </c>
      <c r="D337" t="str">
        <f t="shared" si="20"/>
        <v>02/12/2025</v>
      </c>
    </row>
    <row r="338" spans="1:4" x14ac:dyDescent="0.25">
      <c r="A338" t="str">
        <f t="shared" si="22"/>
        <v>Wed</v>
      </c>
      <c r="B338" s="1">
        <f t="shared" si="21"/>
        <v>45994</v>
      </c>
      <c r="C338">
        <f t="shared" si="23"/>
        <v>49</v>
      </c>
      <c r="D338" t="str">
        <f t="shared" si="20"/>
        <v>03/12/2025</v>
      </c>
    </row>
    <row r="339" spans="1:4" x14ac:dyDescent="0.25">
      <c r="A339" t="str">
        <f t="shared" si="22"/>
        <v>Thu</v>
      </c>
      <c r="B339" s="1">
        <f t="shared" si="21"/>
        <v>45995</v>
      </c>
      <c r="C339">
        <f t="shared" si="23"/>
        <v>49</v>
      </c>
      <c r="D339" t="str">
        <f t="shared" si="20"/>
        <v>04/12/2025</v>
      </c>
    </row>
    <row r="340" spans="1:4" x14ac:dyDescent="0.25">
      <c r="A340" t="str">
        <f t="shared" si="22"/>
        <v>Fri</v>
      </c>
      <c r="B340" s="1">
        <f t="shared" si="21"/>
        <v>45996</v>
      </c>
      <c r="C340">
        <f t="shared" si="23"/>
        <v>49</v>
      </c>
      <c r="D340" t="str">
        <f t="shared" si="20"/>
        <v>05/12/2025</v>
      </c>
    </row>
    <row r="341" spans="1:4" x14ac:dyDescent="0.25">
      <c r="A341" t="str">
        <f t="shared" si="22"/>
        <v>Sat</v>
      </c>
      <c r="B341" s="1">
        <f t="shared" si="21"/>
        <v>45997</v>
      </c>
      <c r="C341">
        <f t="shared" si="23"/>
        <v>50</v>
      </c>
      <c r="D341" t="str">
        <f t="shared" si="20"/>
        <v>06/12/2025</v>
      </c>
    </row>
    <row r="342" spans="1:4" x14ac:dyDescent="0.25">
      <c r="A342" t="str">
        <f t="shared" si="22"/>
        <v>Sun</v>
      </c>
      <c r="B342" s="1">
        <f t="shared" si="21"/>
        <v>45998</v>
      </c>
      <c r="C342">
        <f t="shared" si="23"/>
        <v>50</v>
      </c>
      <c r="D342" t="str">
        <f t="shared" si="20"/>
        <v>07/12/2025</v>
      </c>
    </row>
    <row r="343" spans="1:4" x14ac:dyDescent="0.25">
      <c r="A343" t="str">
        <f t="shared" si="22"/>
        <v>Mon</v>
      </c>
      <c r="B343" s="1">
        <f t="shared" si="21"/>
        <v>45999</v>
      </c>
      <c r="C343">
        <f t="shared" si="23"/>
        <v>50</v>
      </c>
      <c r="D343" t="str">
        <f t="shared" si="20"/>
        <v>08/12/2025</v>
      </c>
    </row>
    <row r="344" spans="1:4" x14ac:dyDescent="0.25">
      <c r="A344" t="str">
        <f t="shared" si="22"/>
        <v>Tue</v>
      </c>
      <c r="B344" s="1">
        <f t="shared" si="21"/>
        <v>46000</v>
      </c>
      <c r="C344">
        <f t="shared" si="23"/>
        <v>50</v>
      </c>
      <c r="D344" t="str">
        <f t="shared" si="20"/>
        <v>09/12/2025</v>
      </c>
    </row>
    <row r="345" spans="1:4" x14ac:dyDescent="0.25">
      <c r="A345" t="str">
        <f t="shared" si="22"/>
        <v>Wed</v>
      </c>
      <c r="B345" s="1">
        <f t="shared" si="21"/>
        <v>46001</v>
      </c>
      <c r="C345">
        <f t="shared" si="23"/>
        <v>50</v>
      </c>
      <c r="D345" t="str">
        <f t="shared" si="20"/>
        <v>10/12/2025</v>
      </c>
    </row>
    <row r="346" spans="1:4" x14ac:dyDescent="0.25">
      <c r="A346" t="str">
        <f t="shared" si="22"/>
        <v>Thu</v>
      </c>
      <c r="B346" s="1">
        <f t="shared" si="21"/>
        <v>46002</v>
      </c>
      <c r="C346">
        <f t="shared" si="23"/>
        <v>50</v>
      </c>
      <c r="D346" t="str">
        <f t="shared" si="20"/>
        <v>11/12/2025</v>
      </c>
    </row>
    <row r="347" spans="1:4" x14ac:dyDescent="0.25">
      <c r="A347" t="str">
        <f t="shared" si="22"/>
        <v>Fri</v>
      </c>
      <c r="B347" s="1">
        <f t="shared" si="21"/>
        <v>46003</v>
      </c>
      <c r="C347">
        <f t="shared" si="23"/>
        <v>50</v>
      </c>
      <c r="D347" t="str">
        <f t="shared" si="20"/>
        <v>12/12/2025</v>
      </c>
    </row>
    <row r="348" spans="1:4" x14ac:dyDescent="0.25">
      <c r="A348" t="str">
        <f t="shared" si="22"/>
        <v>Sat</v>
      </c>
      <c r="B348" s="1">
        <f t="shared" si="21"/>
        <v>46004</v>
      </c>
      <c r="C348">
        <f t="shared" si="23"/>
        <v>51</v>
      </c>
      <c r="D348" t="str">
        <f t="shared" si="20"/>
        <v>13/12/2025</v>
      </c>
    </row>
    <row r="349" spans="1:4" x14ac:dyDescent="0.25">
      <c r="A349" t="str">
        <f t="shared" si="22"/>
        <v>Sun</v>
      </c>
      <c r="B349" s="1">
        <f t="shared" si="21"/>
        <v>46005</v>
      </c>
      <c r="C349">
        <f t="shared" si="23"/>
        <v>51</v>
      </c>
      <c r="D349" t="str">
        <f t="shared" si="20"/>
        <v>14/12/2025</v>
      </c>
    </row>
    <row r="350" spans="1:4" x14ac:dyDescent="0.25">
      <c r="A350" t="str">
        <f t="shared" si="22"/>
        <v>Mon</v>
      </c>
      <c r="B350" s="1">
        <f t="shared" si="21"/>
        <v>46006</v>
      </c>
      <c r="C350">
        <f t="shared" si="23"/>
        <v>51</v>
      </c>
      <c r="D350" t="str">
        <f t="shared" si="20"/>
        <v>15/12/2025</v>
      </c>
    </row>
    <row r="351" spans="1:4" x14ac:dyDescent="0.25">
      <c r="A351" t="str">
        <f t="shared" si="22"/>
        <v>Tue</v>
      </c>
      <c r="B351" s="1">
        <f t="shared" si="21"/>
        <v>46007</v>
      </c>
      <c r="C351">
        <f t="shared" si="23"/>
        <v>51</v>
      </c>
      <c r="D351" t="str">
        <f t="shared" si="20"/>
        <v>16/12/2025</v>
      </c>
    </row>
    <row r="352" spans="1:4" x14ac:dyDescent="0.25">
      <c r="A352" t="str">
        <f t="shared" si="22"/>
        <v>Wed</v>
      </c>
      <c r="B352" s="1">
        <f t="shared" si="21"/>
        <v>46008</v>
      </c>
      <c r="C352">
        <f t="shared" si="23"/>
        <v>51</v>
      </c>
      <c r="D352" t="str">
        <f t="shared" si="20"/>
        <v>17/12/2025</v>
      </c>
    </row>
    <row r="353" spans="1:4" x14ac:dyDescent="0.25">
      <c r="A353" t="str">
        <f t="shared" si="22"/>
        <v>Thu</v>
      </c>
      <c r="B353" s="1">
        <f t="shared" si="21"/>
        <v>46009</v>
      </c>
      <c r="C353">
        <f t="shared" si="23"/>
        <v>51</v>
      </c>
      <c r="D353" t="str">
        <f t="shared" si="20"/>
        <v>18/12/2025</v>
      </c>
    </row>
    <row r="354" spans="1:4" x14ac:dyDescent="0.25">
      <c r="A354" t="str">
        <f t="shared" si="22"/>
        <v>Fri</v>
      </c>
      <c r="B354" s="1">
        <f t="shared" si="21"/>
        <v>46010</v>
      </c>
      <c r="C354">
        <f t="shared" si="23"/>
        <v>51</v>
      </c>
      <c r="D354" t="str">
        <f t="shared" si="20"/>
        <v>19/12/2025</v>
      </c>
    </row>
    <row r="355" spans="1:4" x14ac:dyDescent="0.25">
      <c r="A355" t="str">
        <f t="shared" si="22"/>
        <v>Sat</v>
      </c>
      <c r="B355" s="1">
        <f t="shared" si="21"/>
        <v>46011</v>
      </c>
      <c r="C355">
        <f t="shared" si="23"/>
        <v>52</v>
      </c>
      <c r="D355" t="str">
        <f t="shared" si="20"/>
        <v>20/12/2025</v>
      </c>
    </row>
    <row r="356" spans="1:4" x14ac:dyDescent="0.25">
      <c r="A356" t="str">
        <f t="shared" si="22"/>
        <v>Sun</v>
      </c>
      <c r="B356" s="1">
        <f t="shared" si="21"/>
        <v>46012</v>
      </c>
      <c r="C356">
        <f t="shared" si="23"/>
        <v>52</v>
      </c>
      <c r="D356" t="str">
        <f t="shared" si="20"/>
        <v>21/12/2025</v>
      </c>
    </row>
    <row r="357" spans="1:4" x14ac:dyDescent="0.25">
      <c r="A357" t="str">
        <f t="shared" si="22"/>
        <v>Mon</v>
      </c>
      <c r="B357" s="1">
        <f t="shared" si="21"/>
        <v>46013</v>
      </c>
      <c r="C357">
        <f t="shared" si="23"/>
        <v>52</v>
      </c>
      <c r="D357" t="str">
        <f t="shared" si="20"/>
        <v>22/12/2025</v>
      </c>
    </row>
    <row r="358" spans="1:4" x14ac:dyDescent="0.25">
      <c r="A358" t="str">
        <f t="shared" si="22"/>
        <v>Tue</v>
      </c>
      <c r="B358" s="1">
        <f t="shared" si="21"/>
        <v>46014</v>
      </c>
      <c r="C358">
        <f t="shared" si="23"/>
        <v>52</v>
      </c>
      <c r="D358" t="str">
        <f t="shared" si="20"/>
        <v>23/12/2025</v>
      </c>
    </row>
    <row r="359" spans="1:4" x14ac:dyDescent="0.25">
      <c r="A359" t="str">
        <f t="shared" si="22"/>
        <v>Wed</v>
      </c>
      <c r="B359" s="1">
        <f t="shared" si="21"/>
        <v>46015</v>
      </c>
      <c r="C359">
        <f t="shared" si="23"/>
        <v>52</v>
      </c>
      <c r="D359" t="str">
        <f t="shared" si="20"/>
        <v>24/12/2025</v>
      </c>
    </row>
    <row r="360" spans="1:4" x14ac:dyDescent="0.25">
      <c r="A360" t="str">
        <f t="shared" si="22"/>
        <v>Thu</v>
      </c>
      <c r="B360" s="1">
        <f t="shared" si="21"/>
        <v>46016</v>
      </c>
      <c r="C360">
        <f t="shared" si="23"/>
        <v>52</v>
      </c>
      <c r="D360" t="str">
        <f t="shared" si="20"/>
        <v>25/12/2025</v>
      </c>
    </row>
    <row r="361" spans="1:4" x14ac:dyDescent="0.25">
      <c r="A361" t="str">
        <f t="shared" si="22"/>
        <v>Fri</v>
      </c>
      <c r="B361" s="1">
        <f t="shared" si="21"/>
        <v>46017</v>
      </c>
      <c r="C361">
        <f t="shared" si="23"/>
        <v>52</v>
      </c>
      <c r="D361" t="str">
        <f t="shared" si="20"/>
        <v>26/12/2025</v>
      </c>
    </row>
    <row r="362" spans="1:4" x14ac:dyDescent="0.25">
      <c r="A362" t="str">
        <f t="shared" si="22"/>
        <v>Sat</v>
      </c>
      <c r="B362" s="1">
        <f t="shared" si="21"/>
        <v>46018</v>
      </c>
      <c r="C362">
        <f t="shared" si="23"/>
        <v>53</v>
      </c>
      <c r="D362" t="str">
        <f t="shared" si="20"/>
        <v>27/12/2025</v>
      </c>
    </row>
    <row r="363" spans="1:4" x14ac:dyDescent="0.25">
      <c r="A363" t="str">
        <f t="shared" si="22"/>
        <v>Sun</v>
      </c>
      <c r="B363" s="1">
        <f t="shared" si="21"/>
        <v>46019</v>
      </c>
      <c r="C363">
        <f t="shared" si="23"/>
        <v>53</v>
      </c>
      <c r="D363" t="str">
        <f t="shared" si="20"/>
        <v>28/12/2025</v>
      </c>
    </row>
    <row r="364" spans="1:4" x14ac:dyDescent="0.25">
      <c r="A364" t="str">
        <f t="shared" si="22"/>
        <v>Mon</v>
      </c>
      <c r="B364" s="1">
        <f t="shared" si="21"/>
        <v>46020</v>
      </c>
      <c r="C364">
        <f t="shared" si="23"/>
        <v>53</v>
      </c>
      <c r="D364" t="str">
        <f t="shared" si="20"/>
        <v>29/12/2025</v>
      </c>
    </row>
    <row r="365" spans="1:4" x14ac:dyDescent="0.25">
      <c r="A365" t="str">
        <f t="shared" si="22"/>
        <v>Tue</v>
      </c>
      <c r="B365" s="1">
        <f t="shared" si="21"/>
        <v>46021</v>
      </c>
      <c r="C365">
        <f t="shared" si="23"/>
        <v>53</v>
      </c>
      <c r="D365" t="str">
        <f t="shared" si="20"/>
        <v>30/12/2025</v>
      </c>
    </row>
    <row r="366" spans="1:4" x14ac:dyDescent="0.25">
      <c r="A366" t="str">
        <f t="shared" si="22"/>
        <v>Wed</v>
      </c>
      <c r="B366" s="1">
        <f t="shared" si="21"/>
        <v>46022</v>
      </c>
      <c r="C366">
        <f t="shared" si="23"/>
        <v>53</v>
      </c>
      <c r="D366" t="str">
        <f t="shared" si="20"/>
        <v>31/12/2025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Analysis</vt:lpstr>
      <vt:lpstr>Estimating KPIs</vt:lpstr>
      <vt:lpstr>Pivot Avg Quote Time </vt:lpstr>
      <vt:lpstr>Pivot of Estimate time</vt:lpstr>
      <vt:lpstr>Avg Quote Time</vt:lpstr>
      <vt:lpstr>Estimating on time</vt:lpstr>
      <vt:lpstr>SQM WK42</vt:lpstr>
      <vt:lpstr>SQM WK41</vt:lpstr>
      <vt:lpstr>SQM WK 40</vt:lpstr>
      <vt:lpstr>SQM WK39</vt:lpstr>
      <vt:lpstr>SQM WK 38</vt:lpstr>
      <vt:lpstr>SQM WK37</vt:lpstr>
      <vt:lpstr>SQMWK36</vt:lpstr>
      <vt:lpstr> SQM WK 35</vt:lpstr>
      <vt:lpstr>SQM WK 34</vt:lpstr>
      <vt:lpstr>SQM WK33</vt:lpstr>
      <vt:lpstr>SQM WK32</vt:lpstr>
      <vt:lpstr>SQM WK31</vt:lpstr>
      <vt:lpstr>SQM WK30</vt:lpstr>
      <vt:lpstr>SQM WK29</vt:lpstr>
      <vt:lpstr>SQM WK28</vt:lpstr>
      <vt:lpstr>SQM WK27</vt:lpstr>
      <vt:lpstr>SQM Wk 26</vt:lpstr>
      <vt:lpstr>SQM Wk 25</vt:lpstr>
      <vt:lpstr>SQM Wk 24</vt:lpstr>
      <vt:lpstr> SQM Wk 23</vt:lpstr>
      <vt:lpstr>SQM Wk 22</vt:lpstr>
      <vt:lpstr>Wk no's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Perrett</dc:creator>
  <cp:lastModifiedBy>Rob Samuel</cp:lastModifiedBy>
  <dcterms:created xsi:type="dcterms:W3CDTF">2025-05-13T15:31:26Z</dcterms:created>
  <dcterms:modified xsi:type="dcterms:W3CDTF">2026-03-11T13:06:36Z</dcterms:modified>
</cp:coreProperties>
</file>